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4.xml" ContentType="application/vnd.openxmlformats-officedocument.spreadsheetml.table+xml"/>
  <Override PartName="/xl/queryTables/queryTable1.xml" ContentType="application/vnd.openxmlformats-officedocument.spreadsheetml.queryTable+xml"/>
  <Override PartName="/xl/tables/table5.xml" ContentType="application/vnd.openxmlformats-officedocument.spreadsheetml.table+xml"/>
  <Override PartName="/xl/tables/table6.xml" ContentType="application/vnd.openxmlformats-officedocument.spreadsheetml.table+xml"/>
  <Override PartName="/xl/queryTables/queryTable2.xml" ContentType="application/vnd.openxmlformats-officedocument.spreadsheetml.query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queryTables/queryTable3.xml" ContentType="application/vnd.openxmlformats-officedocument.spreadsheetml.query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queryTables/queryTable4.xml" ContentType="application/vnd.openxmlformats-officedocument.spreadsheetml.queryTable+xml"/>
  <Override PartName="/xl/tables/table17.xml" ContentType="application/vnd.openxmlformats-officedocument.spreadsheetml.table+xml"/>
  <Override PartName="/xl/tables/table1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codeName="ThisWorkbook" hidePivotFieldList="1"/>
  <mc:AlternateContent xmlns:mc="http://schemas.openxmlformats.org/markup-compatibility/2006">
    <mc:Choice Requires="x15">
      <x15ac:absPath xmlns:x15ac="http://schemas.microsoft.com/office/spreadsheetml/2010/11/ac" url="G:\My Drive\Project Support\data-analysis-projects\workout\data\"/>
    </mc:Choice>
  </mc:AlternateContent>
  <xr:revisionPtr revIDLastSave="0" documentId="13_ncr:1_{9C9E3020-FD63-4D8E-801E-92D9804A4A56}" xr6:coauthVersionLast="47" xr6:coauthVersionMax="47" xr10:uidLastSave="{00000000-0000-0000-0000-000000000000}"/>
  <bookViews>
    <workbookView xWindow="5140" yWindow="680" windowWidth="14400" windowHeight="7810" activeTab="2" xr2:uid="{828580CC-60C0-4C40-AD19-152844A0CFD1}"/>
  </bookViews>
  <sheets>
    <sheet name="hypotheses_list" sheetId="20" r:id="rId1"/>
    <sheet name="H1" sheetId="27" r:id="rId2"/>
    <sheet name="H2" sheetId="31" r:id="rId3"/>
    <sheet name="H3" sheetId="26" r:id="rId4"/>
    <sheet name="H8" sheetId="28" r:id="rId5"/>
    <sheet name="exploratory_analysis" sheetId="18" r:id="rId6"/>
    <sheet name="one_rep_maxes_2" sheetId="22" r:id="rId7"/>
    <sheet name="one_rep_maxes" sheetId="21" state="hidden" r:id="rId8"/>
    <sheet name="all_data" sheetId="24" r:id="rId9"/>
    <sheet name="sessions_5" sheetId="10" r:id="rId10"/>
    <sheet name="sessions_4" sheetId="1" state="hidden" r:id="rId11"/>
    <sheet name="sessions_3" sheetId="2" state="hidden" r:id="rId12"/>
    <sheet name="sessions_2" sheetId="3" state="hidden" r:id="rId13"/>
    <sheet name="sessions" sheetId="4" state="hidden" r:id="rId14"/>
    <sheet name="exercises_5" sheetId="29" r:id="rId15"/>
    <sheet name="exercises_4" sheetId="11" state="hidden" r:id="rId16"/>
    <sheet name="exercises_3" sheetId="5" state="hidden" r:id="rId17"/>
    <sheet name="exercises_2" sheetId="6" state="hidden" r:id="rId18"/>
    <sheet name="intensity_level_2" sheetId="12" r:id="rId19"/>
    <sheet name="intensity_level" sheetId="7" state="hidden" r:id="rId20"/>
    <sheet name="exercises" sheetId="8" state="hidden" r:id="rId21"/>
  </sheets>
  <definedNames>
    <definedName name="ExternalData_1" localSheetId="8" hidden="1">all_data!$A$1:$S$2009</definedName>
    <definedName name="ExternalData_1" localSheetId="17">exercises_2!$C$1:$I$156</definedName>
    <definedName name="ExternalData_1" localSheetId="16">exercises_3!$C$1:$I$156</definedName>
    <definedName name="ExternalData_1" localSheetId="18" hidden="1">intensity_level_2!$A$1:$B$107</definedName>
    <definedName name="ExternalData_1" localSheetId="6" hidden="1">one_rep_maxes_2!$A$1:$B$31</definedName>
    <definedName name="ExternalData_1" localSheetId="12">#REF!</definedName>
    <definedName name="ExternalData_1" localSheetId="11">#REF!</definedName>
    <definedName name="ExternalData_1" localSheetId="10">#REF!</definedName>
    <definedName name="ExternalData_2" localSheetId="15" hidden="1">exercises_4!$A$1:$I$160</definedName>
    <definedName name="solver_cvg" localSheetId="5" hidden="1">0.0001</definedName>
    <definedName name="solver_drv" localSheetId="5" hidden="1">1</definedName>
    <definedName name="solver_eng" localSheetId="5" hidden="1">1</definedName>
    <definedName name="solver_eng" localSheetId="2" hidden="1">1</definedName>
    <definedName name="solver_est" localSheetId="5" hidden="1">1</definedName>
    <definedName name="solver_itr" localSheetId="5" hidden="1">2147483647</definedName>
    <definedName name="solver_mip" localSheetId="5" hidden="1">2147483647</definedName>
    <definedName name="solver_mni" localSheetId="5" hidden="1">30</definedName>
    <definedName name="solver_mrt" localSheetId="5" hidden="1">0.075</definedName>
    <definedName name="solver_msl" localSheetId="5" hidden="1">2</definedName>
    <definedName name="solver_neg" localSheetId="5" hidden="1">1</definedName>
    <definedName name="solver_neg" localSheetId="2" hidden="1">1</definedName>
    <definedName name="solver_nod" localSheetId="5" hidden="1">2147483647</definedName>
    <definedName name="solver_num" localSheetId="5" hidden="1">0</definedName>
    <definedName name="solver_num" localSheetId="2" hidden="1">0</definedName>
    <definedName name="solver_nwt" localSheetId="5" hidden="1">1</definedName>
    <definedName name="solver_opt" localSheetId="5" hidden="1">exploratory_analysis!$D$251</definedName>
    <definedName name="solver_opt" localSheetId="2" hidden="1">'H2'!$H$6</definedName>
    <definedName name="solver_pre" localSheetId="5" hidden="1">0.000001</definedName>
    <definedName name="solver_rbv" localSheetId="5" hidden="1">1</definedName>
    <definedName name="solver_rlx" localSheetId="5" hidden="1">2</definedName>
    <definedName name="solver_rsd" localSheetId="5" hidden="1">0</definedName>
    <definedName name="solver_scl" localSheetId="5" hidden="1">1</definedName>
    <definedName name="solver_sho" localSheetId="5" hidden="1">2</definedName>
    <definedName name="solver_ssz" localSheetId="5" hidden="1">100</definedName>
    <definedName name="solver_tim" localSheetId="5" hidden="1">2147483647</definedName>
    <definedName name="solver_tol" localSheetId="5" hidden="1">0.01</definedName>
    <definedName name="solver_typ" localSheetId="5" hidden="1">1</definedName>
    <definedName name="solver_typ" localSheetId="2" hidden="1">1</definedName>
    <definedName name="solver_val" localSheetId="5" hidden="1">0</definedName>
    <definedName name="solver_val" localSheetId="2" hidden="1">0</definedName>
    <definedName name="solver_ver" localSheetId="5" hidden="1">3</definedName>
    <definedName name="solver_ver" localSheetId="2" hidden="1">3</definedName>
    <definedName name="Z_0F946BA7_BFED_47DD_9C46_D1AAF823BE19_.wvu.FilterData" localSheetId="13" hidden="1">sessions!$L$1:$L$1801</definedName>
  </definedNames>
  <calcPr calcId="191028"/>
  <customWorkbookViews>
    <customWorkbookView name="Filter 1" guid="{0F946BA7-BFED-47DD-9C46-D1AAF823BE19}" maximized="1" windowWidth="0" windowHeight="0" activeSheetId="0"/>
  </customWorkbookViews>
  <pivotCaches>
    <pivotCache cacheId="3" r:id="rId22"/>
    <pivotCache cacheId="4" r:id="rId23"/>
    <pivotCache cacheId="5" r:id="rId24"/>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7" i="31" l="1" a="1"/>
  <c r="D7" i="31" s="1"/>
  <c r="D8" i="31" a="1"/>
  <c r="D8" i="31" s="1"/>
  <c r="D9" i="31" a="1"/>
  <c r="D9" i="31" s="1"/>
  <c r="D10" i="31" a="1"/>
  <c r="D10" i="31" s="1"/>
  <c r="D11" i="31" a="1"/>
  <c r="D11" i="31" s="1"/>
  <c r="D12" i="31" a="1"/>
  <c r="D12" i="31" s="1"/>
  <c r="D13" i="31" a="1"/>
  <c r="D13" i="31" s="1"/>
  <c r="D14" i="31" a="1"/>
  <c r="D14" i="31" s="1"/>
  <c r="D15" i="31" a="1"/>
  <c r="D15" i="31" s="1"/>
  <c r="D16" i="31" a="1"/>
  <c r="D16" i="31" s="1"/>
  <c r="D17" i="31" a="1"/>
  <c r="D17" i="31" s="1"/>
  <c r="D18" i="31" a="1"/>
  <c r="D18" i="31" s="1"/>
  <c r="D19" i="31" a="1"/>
  <c r="D19" i="31" s="1"/>
  <c r="D20" i="31" a="1"/>
  <c r="D20" i="31" s="1"/>
  <c r="D21" i="31" a="1"/>
  <c r="D21" i="31" s="1"/>
  <c r="D22" i="31" a="1"/>
  <c r="D22" i="31" s="1"/>
  <c r="D23" i="31" a="1"/>
  <c r="D23" i="31" s="1"/>
  <c r="D24" i="31" a="1"/>
  <c r="D24" i="31" s="1"/>
  <c r="D25" i="31" a="1"/>
  <c r="D25" i="31" s="1"/>
  <c r="D26" i="31" a="1"/>
  <c r="D26" i="31" s="1"/>
  <c r="D27" i="31" a="1"/>
  <c r="D27" i="31" s="1"/>
  <c r="D28" i="31" a="1"/>
  <c r="D28" i="31" s="1"/>
  <c r="D29" i="31" a="1"/>
  <c r="D29" i="31" s="1"/>
  <c r="D30" i="31" a="1"/>
  <c r="D30" i="31" s="1"/>
  <c r="D31" i="31" a="1"/>
  <c r="D31" i="31" s="1"/>
  <c r="D32" i="31" a="1"/>
  <c r="D32" i="31" s="1"/>
  <c r="D33" i="31" a="1"/>
  <c r="D33" i="31" s="1"/>
  <c r="D34" i="31" a="1"/>
  <c r="D34" i="31" s="1"/>
  <c r="D35" i="31" a="1"/>
  <c r="D35" i="31" s="1"/>
  <c r="D36" i="31" a="1"/>
  <c r="D36" i="31" s="1"/>
  <c r="D37" i="31" a="1"/>
  <c r="D37" i="31" s="1"/>
  <c r="D38" i="31" a="1"/>
  <c r="D38" i="31" s="1"/>
  <c r="D39" i="31" a="1"/>
  <c r="D39" i="31" s="1"/>
  <c r="D40" i="31" a="1"/>
  <c r="D40" i="31" s="1"/>
  <c r="D41" i="31" a="1"/>
  <c r="D41" i="31" s="1"/>
  <c r="D42" i="31" a="1"/>
  <c r="D42" i="31" s="1"/>
  <c r="D43" i="31" a="1"/>
  <c r="D43" i="31" s="1"/>
  <c r="D44" i="31" a="1"/>
  <c r="D44" i="31" s="1"/>
  <c r="D45" i="31" a="1"/>
  <c r="D45" i="31" s="1"/>
  <c r="D46" i="31" a="1"/>
  <c r="D46" i="31" s="1"/>
  <c r="D47" i="31" a="1"/>
  <c r="D47" i="31" s="1"/>
  <c r="D48" i="31" a="1"/>
  <c r="D48" i="31" s="1"/>
  <c r="D49" i="31" a="1"/>
  <c r="D49" i="31" s="1"/>
  <c r="D50" i="31" a="1"/>
  <c r="D50" i="31" s="1"/>
  <c r="D51" i="31" a="1"/>
  <c r="D51" i="31" s="1"/>
  <c r="D52" i="31" a="1"/>
  <c r="D52" i="31" s="1"/>
  <c r="D53" i="31" a="1"/>
  <c r="D53" i="31" s="1"/>
  <c r="D54" i="31" a="1"/>
  <c r="D54" i="31" s="1"/>
  <c r="D55" i="31" a="1"/>
  <c r="D55" i="31" s="1"/>
  <c r="D56" i="31" a="1"/>
  <c r="D56" i="31" s="1"/>
  <c r="D57" i="31" a="1"/>
  <c r="D57" i="31" s="1"/>
  <c r="D58" i="31" a="1"/>
  <c r="D58" i="31" s="1"/>
  <c r="D59" i="31" a="1"/>
  <c r="D59" i="31" s="1"/>
  <c r="D60" i="31" a="1"/>
  <c r="D60" i="31" s="1"/>
  <c r="D61" i="31" a="1"/>
  <c r="D61" i="31" s="1"/>
  <c r="D62" i="31" a="1"/>
  <c r="D62" i="31" s="1"/>
  <c r="D63" i="31" a="1"/>
  <c r="D63" i="31" s="1"/>
  <c r="D64" i="31" a="1"/>
  <c r="D64" i="31" s="1"/>
  <c r="D65" i="31" a="1"/>
  <c r="D65" i="31" s="1"/>
  <c r="D66" i="31" a="1"/>
  <c r="D66" i="31" s="1"/>
  <c r="D67" i="31" a="1"/>
  <c r="D67" i="31" s="1"/>
  <c r="D68" i="31" a="1"/>
  <c r="D68" i="31" s="1"/>
  <c r="D69" i="31" a="1"/>
  <c r="D69" i="31" s="1"/>
  <c r="D70" i="31" a="1"/>
  <c r="D70" i="31" s="1"/>
  <c r="D71" i="31" a="1"/>
  <c r="D71" i="31" s="1"/>
  <c r="D72" i="31" a="1"/>
  <c r="D72" i="31" s="1"/>
  <c r="D73" i="31" a="1"/>
  <c r="D73" i="31" s="1"/>
  <c r="D74" i="31" a="1"/>
  <c r="D74" i="31" s="1"/>
  <c r="D75" i="31" a="1"/>
  <c r="D75" i="31" s="1"/>
  <c r="D76" i="31" a="1"/>
  <c r="D76" i="31" s="1"/>
  <c r="D77" i="31" a="1"/>
  <c r="D77" i="31" s="1"/>
  <c r="D78" i="31" a="1"/>
  <c r="D78" i="31" s="1"/>
  <c r="D79" i="31" a="1"/>
  <c r="D79" i="31" s="1"/>
  <c r="D80" i="31" a="1"/>
  <c r="D80" i="31" s="1"/>
  <c r="D81" i="31" a="1"/>
  <c r="D81" i="31" s="1"/>
  <c r="D82" i="31" a="1"/>
  <c r="D82" i="31" s="1"/>
  <c r="D83" i="31" a="1"/>
  <c r="D83" i="31" s="1"/>
  <c r="D84" i="31" a="1"/>
  <c r="D84" i="31" s="1"/>
  <c r="D85" i="31" a="1"/>
  <c r="D85" i="31" s="1"/>
  <c r="D86" i="31" a="1"/>
  <c r="D86" i="31" s="1"/>
  <c r="D87" i="31" a="1"/>
  <c r="D87" i="31" s="1"/>
  <c r="D88" i="31" a="1"/>
  <c r="D88" i="31" s="1"/>
  <c r="D89" i="31" a="1"/>
  <c r="D89" i="31" s="1"/>
  <c r="D90" i="31" a="1"/>
  <c r="D90" i="31" s="1"/>
  <c r="H15" i="31" l="1" a="1"/>
  <c r="H15" i="31" s="1"/>
  <c r="H13" i="31" a="1"/>
  <c r="H13" i="31" s="1"/>
  <c r="H24" i="31" a="1"/>
  <c r="H24" i="31" s="1"/>
  <c r="H12" i="31" a="1"/>
  <c r="H12" i="31" s="1"/>
  <c r="H25" i="31" a="1"/>
  <c r="H25" i="31" s="1"/>
  <c r="H8" i="31" a="1"/>
  <c r="H8" i="31" s="1"/>
  <c r="H14" i="31" a="1"/>
  <c r="H14" i="31" s="1"/>
  <c r="H23" i="31" a="1"/>
  <c r="H23" i="31" s="1"/>
  <c r="H9" i="31" a="1"/>
  <c r="H9" i="31" s="1"/>
  <c r="H21" i="31" a="1"/>
  <c r="H21" i="31" s="1"/>
  <c r="H10" i="31" a="1"/>
  <c r="H10" i="31" s="1"/>
  <c r="H18" i="31" a="1"/>
  <c r="H18" i="31" s="1"/>
  <c r="H20" i="31" a="1"/>
  <c r="H20" i="31" s="1"/>
  <c r="H7" i="31" a="1"/>
  <c r="H7" i="31" s="1"/>
  <c r="H11" i="31" a="1"/>
  <c r="H11" i="31" s="1"/>
  <c r="H19" i="31" a="1"/>
  <c r="H19" i="31" s="1"/>
  <c r="H16" i="31" a="1"/>
  <c r="H16" i="31" s="1"/>
  <c r="H17" i="31" a="1"/>
  <c r="H17" i="31" s="1"/>
  <c r="H28" i="31" a="1"/>
  <c r="H28" i="31" s="1"/>
  <c r="H30" i="31" a="1"/>
  <c r="H30" i="31" s="1"/>
  <c r="H26" i="31" a="1"/>
  <c r="H26" i="31" s="1"/>
  <c r="H29" i="31" a="1"/>
  <c r="H29" i="31" s="1"/>
  <c r="H27" i="31" a="1"/>
  <c r="H27" i="31" s="1"/>
  <c r="H22" i="31" a="1"/>
  <c r="H22" i="31" s="1"/>
  <c r="E25" i="31" a="1"/>
  <c r="E25" i="31" s="1"/>
  <c r="E26" i="31" a="1"/>
  <c r="E26" i="31" s="1"/>
  <c r="E27" i="31" a="1"/>
  <c r="E27" i="31" s="1"/>
  <c r="E64" i="31" a="1"/>
  <c r="E64" i="31" s="1"/>
  <c r="E65" i="31" a="1"/>
  <c r="E65" i="31" s="1"/>
  <c r="E66" i="31" a="1"/>
  <c r="E66" i="31" s="1"/>
  <c r="E10" i="31" a="1"/>
  <c r="E10" i="31" s="1"/>
  <c r="E11" i="31" a="1"/>
  <c r="E11" i="31" s="1"/>
  <c r="E12" i="31" a="1"/>
  <c r="E12" i="31" s="1"/>
  <c r="E16" i="31" a="1"/>
  <c r="E16" i="31" s="1"/>
  <c r="E17" i="31" a="1"/>
  <c r="E17" i="31" s="1"/>
  <c r="E18" i="31" a="1"/>
  <c r="E18" i="31" s="1"/>
  <c r="E73" i="31" a="1"/>
  <c r="E73" i="31" s="1"/>
  <c r="E74" i="31" a="1"/>
  <c r="E74" i="31" s="1"/>
  <c r="E75" i="31" a="1"/>
  <c r="E75" i="31" s="1"/>
  <c r="E28" i="31" a="1"/>
  <c r="E28" i="31" s="1"/>
  <c r="E29" i="31" a="1"/>
  <c r="E29" i="31" s="1"/>
  <c r="E30" i="31" a="1"/>
  <c r="E30" i="31" s="1"/>
  <c r="E88" i="31" a="1"/>
  <c r="E88" i="31" s="1"/>
  <c r="E89" i="31" a="1"/>
  <c r="E89" i="31" s="1"/>
  <c r="E90" i="31" a="1"/>
  <c r="E90" i="31" s="1"/>
  <c r="E82" i="31" a="1"/>
  <c r="E82" i="31" s="1"/>
  <c r="E83" i="31" a="1"/>
  <c r="E83" i="31" s="1"/>
  <c r="E84" i="31" a="1"/>
  <c r="E84" i="31" s="1"/>
  <c r="E13" i="31" a="1"/>
  <c r="E13" i="31" s="1"/>
  <c r="E14" i="31" a="1"/>
  <c r="E14" i="31" s="1"/>
  <c r="E15" i="31" a="1"/>
  <c r="E15" i="31" s="1"/>
  <c r="E76" i="31" a="1"/>
  <c r="E76" i="31" s="1"/>
  <c r="E77" i="31" a="1"/>
  <c r="E77" i="31" s="1"/>
  <c r="E78" i="31" a="1"/>
  <c r="E78" i="31" s="1"/>
  <c r="E79" i="31" a="1"/>
  <c r="E79" i="31" s="1"/>
  <c r="E80" i="31" a="1"/>
  <c r="E80" i="31" s="1"/>
  <c r="E81" i="31" a="1"/>
  <c r="E81" i="31" s="1"/>
  <c r="E31" i="31" a="1"/>
  <c r="E31" i="31" s="1"/>
  <c r="E32" i="31" a="1"/>
  <c r="E32" i="31" s="1"/>
  <c r="E33" i="31" a="1"/>
  <c r="E33" i="31" s="1"/>
  <c r="E19" i="31" a="1"/>
  <c r="E19" i="31" s="1"/>
  <c r="E20" i="31" a="1"/>
  <c r="E20" i="31" s="1"/>
  <c r="E21" i="31" a="1"/>
  <c r="E21" i="31" s="1"/>
  <c r="E85" i="31" a="1"/>
  <c r="E85" i="31" s="1"/>
  <c r="E86" i="31" a="1"/>
  <c r="E86" i="31" s="1"/>
  <c r="E87" i="31" a="1"/>
  <c r="E87" i="31" s="1"/>
  <c r="E67" i="31" a="1"/>
  <c r="E67" i="31" s="1"/>
  <c r="E68" i="31" a="1"/>
  <c r="E68" i="31" s="1"/>
  <c r="E69" i="31" a="1"/>
  <c r="E69" i="31" s="1"/>
  <c r="E58" i="31" a="1"/>
  <c r="E58" i="31" s="1"/>
  <c r="E59" i="31" a="1"/>
  <c r="E59" i="31" s="1"/>
  <c r="E60" i="31" a="1"/>
  <c r="E60" i="31" s="1"/>
  <c r="E40" i="31" a="1"/>
  <c r="E40" i="31" s="1"/>
  <c r="E41" i="31" a="1"/>
  <c r="E41" i="31" s="1"/>
  <c r="E42" i="31" a="1"/>
  <c r="E42" i="31" s="1"/>
  <c r="E61" i="31" a="1"/>
  <c r="E61" i="31" s="1"/>
  <c r="E62" i="31" a="1"/>
  <c r="E62" i="31" s="1"/>
  <c r="E63" i="31" a="1"/>
  <c r="E63" i="31" s="1"/>
  <c r="E34" i="31" a="1"/>
  <c r="E34" i="31" s="1"/>
  <c r="E35" i="31" a="1"/>
  <c r="E35" i="31" s="1"/>
  <c r="E36" i="31" a="1"/>
  <c r="E36" i="31" s="1"/>
  <c r="E7" i="31" a="1"/>
  <c r="E7" i="31" s="1"/>
  <c r="E8" i="31" a="1"/>
  <c r="E8" i="31" s="1"/>
  <c r="E9" i="31" a="1"/>
  <c r="E9" i="31" s="1"/>
  <c r="E70" i="31" a="1"/>
  <c r="E70" i="31" s="1"/>
  <c r="E71" i="31" a="1"/>
  <c r="E71" i="31" s="1"/>
  <c r="E72" i="31" a="1"/>
  <c r="E72" i="31" s="1"/>
  <c r="E52" i="31" a="1"/>
  <c r="E52" i="31" s="1"/>
  <c r="E53" i="31" a="1"/>
  <c r="E53" i="31" s="1"/>
  <c r="E54" i="31" a="1"/>
  <c r="E54" i="31" s="1"/>
  <c r="E49" i="31" a="1"/>
  <c r="E49" i="31" s="1"/>
  <c r="E50" i="31" a="1"/>
  <c r="E50" i="31" s="1"/>
  <c r="E51" i="31" a="1"/>
  <c r="E51" i="31" s="1"/>
  <c r="E55" i="31" a="1"/>
  <c r="E55" i="31" s="1"/>
  <c r="E56" i="31" a="1"/>
  <c r="E56" i="31" s="1"/>
  <c r="E57" i="31" a="1"/>
  <c r="E57" i="31" s="1"/>
  <c r="E43" i="31" a="1"/>
  <c r="E43" i="31" s="1"/>
  <c r="E44" i="31" a="1"/>
  <c r="E44" i="31" s="1"/>
  <c r="E45" i="31" a="1"/>
  <c r="E45" i="31" s="1"/>
  <c r="E46" i="31" a="1"/>
  <c r="E46" i="31" s="1"/>
  <c r="E47" i="31" a="1"/>
  <c r="E47" i="31" s="1"/>
  <c r="E48" i="31" a="1"/>
  <c r="E48" i="31" s="1"/>
  <c r="E22" i="31" a="1"/>
  <c r="E22" i="31" s="1"/>
  <c r="E23" i="31" a="1"/>
  <c r="E23" i="31" s="1"/>
  <c r="E24" i="31" a="1"/>
  <c r="E24" i="31" s="1"/>
  <c r="E37" i="31" a="1"/>
  <c r="E37" i="31" s="1"/>
  <c r="E38" i="31" a="1"/>
  <c r="E38" i="31" s="1"/>
  <c r="E39" i="31" a="1"/>
  <c r="E39" i="31" s="1"/>
  <c r="N38" i="27"/>
  <c r="J52" i="27"/>
  <c r="J51" i="27"/>
  <c r="F40" i="27"/>
  <c r="G40" i="27" s="1"/>
  <c r="F41" i="27"/>
  <c r="G41" i="27" s="1"/>
  <c r="F42" i="27"/>
  <c r="G42" i="27" s="1"/>
  <c r="F43" i="27"/>
  <c r="G43" i="27" s="1"/>
  <c r="F44" i="27"/>
  <c r="G44" i="27" s="1"/>
  <c r="F45" i="27"/>
  <c r="G45" i="27" s="1"/>
  <c r="F46" i="27"/>
  <c r="G46" i="27" s="1"/>
  <c r="F47" i="27"/>
  <c r="G47" i="27" s="1"/>
  <c r="F48" i="27"/>
  <c r="G48" i="27" s="1"/>
  <c r="F49" i="27"/>
  <c r="G49" i="27" s="1"/>
  <c r="F50" i="27"/>
  <c r="G50" i="27" s="1"/>
  <c r="F51" i="27"/>
  <c r="G51" i="27" s="1"/>
  <c r="F52" i="27"/>
  <c r="G52" i="27" s="1"/>
  <c r="F53" i="27"/>
  <c r="G53" i="27" s="1"/>
  <c r="F54" i="27"/>
  <c r="G54" i="27" s="1"/>
  <c r="F55" i="27"/>
  <c r="G55" i="27" s="1"/>
  <c r="F56" i="27"/>
  <c r="G56" i="27" s="1"/>
  <c r="F57" i="27"/>
  <c r="G57" i="27" s="1"/>
  <c r="F58" i="27"/>
  <c r="G58" i="27" s="1"/>
  <c r="F59" i="27"/>
  <c r="G59" i="27" s="1"/>
  <c r="F60" i="27"/>
  <c r="G60" i="27" s="1"/>
  <c r="F61" i="27"/>
  <c r="G61" i="27" s="1"/>
  <c r="F62" i="27"/>
  <c r="G62" i="27" s="1"/>
  <c r="F63" i="27"/>
  <c r="G63" i="27" s="1"/>
  <c r="F64" i="27"/>
  <c r="G64" i="27" s="1"/>
  <c r="F65" i="27"/>
  <c r="G65" i="27" s="1"/>
  <c r="F66" i="27"/>
  <c r="G66" i="27" s="1"/>
  <c r="F67" i="27"/>
  <c r="G67" i="27" s="1"/>
  <c r="F68" i="27"/>
  <c r="G68" i="27" s="1"/>
  <c r="F69" i="27"/>
  <c r="G69" i="27" s="1"/>
  <c r="F70" i="27"/>
  <c r="G70" i="27" s="1"/>
  <c r="F71" i="27"/>
  <c r="G71" i="27" s="1"/>
  <c r="F39" i="27"/>
  <c r="G39" i="27" s="1"/>
  <c r="N39" i="27"/>
  <c r="I21" i="27"/>
  <c r="I20" i="27"/>
  <c r="C27" i="27"/>
  <c r="C26" i="27"/>
  <c r="U35" i="28"/>
  <c r="V34" i="28"/>
  <c r="V33" i="28"/>
  <c r="U32" i="28"/>
  <c r="V32" i="28"/>
  <c r="U33" i="28"/>
  <c r="U34" i="28"/>
  <c r="V35" i="28"/>
  <c r="U36" i="28"/>
  <c r="V36" i="28"/>
  <c r="U37" i="28"/>
  <c r="V37" i="28"/>
  <c r="U38" i="28"/>
  <c r="V38" i="28"/>
  <c r="U39" i="28"/>
  <c r="V39" i="28"/>
  <c r="U40" i="28"/>
  <c r="V40" i="28"/>
  <c r="U41" i="28"/>
  <c r="V41" i="28"/>
  <c r="U42" i="28"/>
  <c r="V42" i="28"/>
  <c r="U43" i="28"/>
  <c r="V43" i="28"/>
  <c r="U44" i="28"/>
  <c r="V44" i="28"/>
  <c r="U45" i="28"/>
  <c r="V45" i="28"/>
  <c r="U46" i="28"/>
  <c r="V46" i="28"/>
  <c r="U47" i="28"/>
  <c r="V47" i="28"/>
  <c r="U48" i="28"/>
  <c r="V48" i="28"/>
  <c r="U49" i="28"/>
  <c r="V49" i="28"/>
  <c r="U50" i="28"/>
  <c r="V50" i="28"/>
  <c r="U51" i="28"/>
  <c r="V51" i="28"/>
  <c r="U52" i="28"/>
  <c r="V52" i="28"/>
  <c r="U53" i="28"/>
  <c r="V53" i="28"/>
  <c r="U54" i="28"/>
  <c r="V54" i="28"/>
  <c r="U55" i="28"/>
  <c r="V55" i="28"/>
  <c r="U56" i="28"/>
  <c r="V56" i="28"/>
  <c r="U57" i="28"/>
  <c r="V57" i="28"/>
  <c r="M352" i="18"/>
  <c r="J373" i="18"/>
  <c r="J372" i="18"/>
  <c r="J371" i="18"/>
  <c r="J370" i="18"/>
  <c r="J369" i="18"/>
  <c r="J368" i="18"/>
  <c r="J367" i="18"/>
  <c r="J366" i="18"/>
  <c r="J365" i="18"/>
  <c r="M353" i="18"/>
  <c r="F387" i="18"/>
  <c r="F386" i="18"/>
  <c r="C404" i="18"/>
  <c r="C403" i="18"/>
  <c r="C402" i="18"/>
  <c r="C401" i="18"/>
  <c r="C400" i="18"/>
  <c r="C399" i="18"/>
  <c r="C398" i="18"/>
  <c r="C397" i="18"/>
  <c r="F353" i="18"/>
  <c r="F352" i="18"/>
  <c r="C365" i="18"/>
  <c r="C366" i="18"/>
  <c r="C367" i="18"/>
  <c r="C368" i="18"/>
  <c r="C369" i="18"/>
  <c r="C370" i="18"/>
  <c r="C371" i="18"/>
  <c r="C372" i="18"/>
  <c r="C373" i="18"/>
  <c r="F342" i="18"/>
  <c r="F343" i="18" s="1"/>
  <c r="F341" i="18"/>
  <c r="B319" i="18"/>
  <c r="B318" i="18"/>
  <c r="J236" i="4"/>
  <c r="E1915" i="3" a="1"/>
  <c r="E1915" i="3" s="1"/>
  <c r="E1914" i="3" a="1"/>
  <c r="E1914" i="3" s="1"/>
  <c r="E1913" i="3" a="1"/>
  <c r="E1913" i="3" s="1"/>
  <c r="E1912" i="3" a="1"/>
  <c r="E1912" i="3" s="1"/>
  <c r="E1911" i="3" a="1"/>
  <c r="E1911" i="3" s="1"/>
  <c r="E1910" i="3" a="1"/>
  <c r="E1910" i="3" s="1"/>
  <c r="E1909" i="3" a="1"/>
  <c r="E1909" i="3" s="1"/>
  <c r="E1908" i="3" a="1"/>
  <c r="E1908" i="3" s="1"/>
  <c r="E1907" i="3" a="1"/>
  <c r="E1907" i="3" s="1"/>
  <c r="E1906" i="3" a="1"/>
  <c r="E1906" i="3" s="1"/>
  <c r="E1905" i="3" a="1"/>
  <c r="E1905" i="3" s="1"/>
  <c r="E1904" i="3" a="1"/>
  <c r="E1904" i="3" s="1"/>
  <c r="E1903" i="3" a="1"/>
  <c r="E1903" i="3" s="1"/>
  <c r="E1902" i="3" a="1"/>
  <c r="E1902" i="3" s="1"/>
  <c r="E1901" i="3" a="1"/>
  <c r="E1901" i="3" s="1"/>
  <c r="E1900" i="3" a="1"/>
  <c r="E1900" i="3" s="1"/>
  <c r="E1899" i="3" a="1"/>
  <c r="E1899" i="3" s="1"/>
  <c r="E1898" i="3" a="1"/>
  <c r="E1898" i="3" s="1"/>
  <c r="E1897" i="3" a="1"/>
  <c r="E1897" i="3" s="1"/>
  <c r="E1896" i="3" a="1"/>
  <c r="E1896" i="3" s="1"/>
  <c r="E1895" i="3" a="1"/>
  <c r="E1895" i="3" s="1"/>
  <c r="E1894" i="3" a="1"/>
  <c r="E1894" i="3" s="1"/>
  <c r="E1893" i="3" a="1"/>
  <c r="E1893" i="3" s="1"/>
  <c r="E1892" i="3" a="1"/>
  <c r="E1892" i="3" s="1"/>
  <c r="E1891" i="3" a="1"/>
  <c r="E1891" i="3" s="1"/>
  <c r="E1890" i="3" a="1"/>
  <c r="E1890" i="3" s="1"/>
  <c r="E1889" i="3" a="1"/>
  <c r="E1889" i="3" s="1"/>
  <c r="E1888" i="3" a="1"/>
  <c r="E1888" i="3" s="1"/>
  <c r="E1887" i="3" a="1"/>
  <c r="E1887" i="3" s="1"/>
  <c r="E1886" i="3" a="1"/>
  <c r="E1886" i="3" s="1"/>
  <c r="E1885" i="3" a="1"/>
  <c r="E1885" i="3" s="1"/>
  <c r="E1884" i="3" a="1"/>
  <c r="E1884" i="3" s="1"/>
  <c r="E1883" i="3" a="1"/>
  <c r="E1883" i="3" s="1"/>
  <c r="E1882" i="3" a="1"/>
  <c r="E1882" i="3" s="1"/>
  <c r="E1881" i="3" a="1"/>
  <c r="E1881" i="3" s="1"/>
  <c r="E1880" i="3" a="1"/>
  <c r="E1880" i="3" s="1"/>
  <c r="E1879" i="3" a="1"/>
  <c r="E1879" i="3" s="1"/>
  <c r="E1878" i="3" a="1"/>
  <c r="E1878" i="3" s="1"/>
  <c r="E1877" i="3" a="1"/>
  <c r="E1877" i="3" s="1"/>
  <c r="E1876" i="3" a="1"/>
  <c r="E1876" i="3" s="1"/>
  <c r="E1875" i="3" a="1"/>
  <c r="E1875" i="3" s="1"/>
  <c r="E1874" i="3" a="1"/>
  <c r="E1874" i="3" s="1"/>
  <c r="E1873" i="3" a="1"/>
  <c r="E1873" i="3" s="1"/>
  <c r="E1872" i="3" a="1"/>
  <c r="E1872" i="3" s="1"/>
  <c r="E1871" i="3" a="1"/>
  <c r="E1871" i="3" s="1"/>
  <c r="E1870" i="3" a="1"/>
  <c r="E1870" i="3" s="1"/>
  <c r="E1869" i="3" a="1"/>
  <c r="E1869" i="3" s="1"/>
  <c r="E1868" i="3" a="1"/>
  <c r="E1868" i="3" s="1"/>
  <c r="E1867" i="3" a="1"/>
  <c r="E1867" i="3" s="1"/>
  <c r="E1866" i="3" a="1"/>
  <c r="E1866" i="3" s="1"/>
  <c r="E1865" i="3" a="1"/>
  <c r="E1865" i="3" s="1"/>
  <c r="E1864" i="3" a="1"/>
  <c r="E1864" i="3" s="1"/>
  <c r="E1863" i="3" a="1"/>
  <c r="E1863" i="3" s="1"/>
  <c r="E1862" i="3" a="1"/>
  <c r="E1862" i="3" s="1"/>
  <c r="E1861" i="3" a="1"/>
  <c r="E1861" i="3" s="1"/>
  <c r="E1860" i="3" a="1"/>
  <c r="E1860" i="3" s="1"/>
  <c r="E1859" i="3" a="1"/>
  <c r="E1859" i="3" s="1"/>
  <c r="E1858" i="3" a="1"/>
  <c r="E1858" i="3" s="1"/>
  <c r="E1857" i="3" a="1"/>
  <c r="E1857" i="3" s="1"/>
  <c r="E1856" i="3" a="1"/>
  <c r="E1856" i="3" s="1"/>
  <c r="E1855" i="3" a="1"/>
  <c r="E1855" i="3" s="1"/>
  <c r="E1854" i="3" a="1"/>
  <c r="E1854" i="3" s="1"/>
  <c r="E1853" i="3" a="1"/>
  <c r="E1853" i="3" s="1"/>
  <c r="E1852" i="3" a="1"/>
  <c r="E1852" i="3" s="1"/>
  <c r="E1851" i="3" a="1"/>
  <c r="E1851" i="3" s="1"/>
  <c r="E1850" i="3" a="1"/>
  <c r="E1850" i="3" s="1"/>
  <c r="E1849" i="3" a="1"/>
  <c r="E1849" i="3" s="1"/>
  <c r="E1848" i="3" a="1"/>
  <c r="E1848" i="3" s="1"/>
  <c r="E1847" i="3" a="1"/>
  <c r="E1847" i="3" s="1"/>
  <c r="E1846" i="3" a="1"/>
  <c r="E1846" i="3" s="1"/>
  <c r="E1845" i="3" a="1"/>
  <c r="E1845" i="3" s="1"/>
  <c r="E1844" i="3" a="1"/>
  <c r="E1844" i="3" s="1"/>
  <c r="E1843" i="3" a="1"/>
  <c r="E1843" i="3" s="1"/>
  <c r="E1842" i="3" a="1"/>
  <c r="E1842" i="3" s="1"/>
  <c r="E1841" i="3" a="1"/>
  <c r="E1841" i="3" s="1"/>
  <c r="E1840" i="3" a="1"/>
  <c r="E1840" i="3" s="1"/>
  <c r="E1839" i="3" a="1"/>
  <c r="E1839" i="3" s="1"/>
  <c r="E1838" i="3" a="1"/>
  <c r="E1838" i="3" s="1"/>
  <c r="E1837" i="3" a="1"/>
  <c r="E1837" i="3" s="1"/>
  <c r="E1836" i="3" a="1"/>
  <c r="E1836" i="3" s="1"/>
  <c r="E1835" i="3" a="1"/>
  <c r="E1835" i="3" s="1"/>
  <c r="E1834" i="3" a="1"/>
  <c r="E1834" i="3" s="1"/>
  <c r="E1833" i="3" a="1"/>
  <c r="E1833" i="3" s="1"/>
  <c r="E1832" i="3" a="1"/>
  <c r="E1832" i="3" s="1"/>
  <c r="E1831" i="3" a="1"/>
  <c r="E1831" i="3" s="1"/>
  <c r="E1830" i="3" a="1"/>
  <c r="E1830" i="3" s="1"/>
  <c r="E1829" i="3" a="1"/>
  <c r="E1829" i="3" s="1"/>
  <c r="E1828" i="3" a="1"/>
  <c r="E1828" i="3" s="1"/>
  <c r="E1827" i="3" a="1"/>
  <c r="E1827" i="3" s="1"/>
  <c r="E1826" i="3" a="1"/>
  <c r="E1826" i="3" s="1"/>
  <c r="E1825" i="3" a="1"/>
  <c r="E1825" i="3" s="1"/>
  <c r="E1824" i="3" a="1"/>
  <c r="E1824" i="3" s="1"/>
  <c r="E1823" i="3" a="1"/>
  <c r="E1823" i="3" s="1"/>
  <c r="E1822" i="3" a="1"/>
  <c r="E1822" i="3" s="1"/>
  <c r="E1821" i="3" a="1"/>
  <c r="E1821" i="3" s="1"/>
  <c r="E1820" i="3" a="1"/>
  <c r="E1820" i="3" s="1"/>
  <c r="E1819" i="3" a="1"/>
  <c r="E1819" i="3" s="1"/>
  <c r="E1818" i="3" a="1"/>
  <c r="E1818" i="3" s="1"/>
  <c r="E1817" i="3" a="1"/>
  <c r="E1817" i="3" s="1"/>
  <c r="E1816" i="3" a="1"/>
  <c r="E1816" i="3" s="1"/>
  <c r="E1815" i="3" a="1"/>
  <c r="E1815" i="3" s="1"/>
  <c r="E1814" i="3" a="1"/>
  <c r="E1814" i="3" s="1"/>
  <c r="E1813" i="3" a="1"/>
  <c r="E1813" i="3" s="1"/>
  <c r="E1812" i="3" a="1"/>
  <c r="E1812" i="3" s="1"/>
  <c r="E1811" i="3" a="1"/>
  <c r="E1811" i="3" s="1"/>
  <c r="E1810" i="3" a="1"/>
  <c r="E1810" i="3" s="1"/>
  <c r="E1809" i="3" a="1"/>
  <c r="E1809" i="3" s="1"/>
  <c r="E1808" i="3" a="1"/>
  <c r="E1808" i="3" s="1"/>
  <c r="E1807" i="3" a="1"/>
  <c r="E1807" i="3" s="1"/>
  <c r="E1806" i="3" a="1"/>
  <c r="E1806" i="3" s="1"/>
  <c r="E1805" i="3" a="1"/>
  <c r="E1805" i="3" s="1"/>
  <c r="E1804" i="3" a="1"/>
  <c r="E1804" i="3" s="1"/>
  <c r="E1803" i="3" a="1"/>
  <c r="E1803" i="3" s="1"/>
  <c r="E1802" i="3" a="1"/>
  <c r="E1802" i="3" s="1"/>
  <c r="E1801" i="3" a="1"/>
  <c r="E1801" i="3" s="1"/>
  <c r="E1800" i="3" a="1"/>
  <c r="E1800" i="3" s="1"/>
  <c r="E1799" i="3" a="1"/>
  <c r="E1799" i="3" s="1"/>
  <c r="E1798" i="3" a="1"/>
  <c r="E1798" i="3" s="1"/>
  <c r="E1797" i="3" a="1"/>
  <c r="E1797" i="3" s="1"/>
  <c r="E1796" i="3" a="1"/>
  <c r="E1796" i="3" s="1"/>
  <c r="E1795" i="3" a="1"/>
  <c r="E1795" i="3" s="1"/>
  <c r="E1794" i="3" a="1"/>
  <c r="E1794" i="3" s="1"/>
  <c r="E1793" i="3" a="1"/>
  <c r="E1793" i="3" s="1"/>
  <c r="E1792" i="3" a="1"/>
  <c r="E1792" i="3" s="1"/>
  <c r="E1791" i="3" a="1"/>
  <c r="E1791" i="3" s="1"/>
  <c r="E1790" i="3" a="1"/>
  <c r="E1790" i="3" s="1"/>
  <c r="E1789" i="3" a="1"/>
  <c r="E1789" i="3" s="1"/>
  <c r="E1788" i="3" a="1"/>
  <c r="E1788" i="3" s="1"/>
  <c r="E1787" i="3" a="1"/>
  <c r="E1787" i="3" s="1"/>
  <c r="E1786" i="3" a="1"/>
  <c r="E1786" i="3" s="1"/>
  <c r="E1785" i="3" a="1"/>
  <c r="E1785" i="3" s="1"/>
  <c r="E1784" i="3" a="1"/>
  <c r="E1784" i="3" s="1"/>
  <c r="E1783" i="3" a="1"/>
  <c r="E1783" i="3" s="1"/>
  <c r="E1782" i="3" a="1"/>
  <c r="E1782" i="3" s="1"/>
  <c r="E1781" i="3" a="1"/>
  <c r="E1781" i="3" s="1"/>
  <c r="E1780" i="3" a="1"/>
  <c r="E1780" i="3" s="1"/>
  <c r="E1779" i="3" a="1"/>
  <c r="E1779" i="3" s="1"/>
  <c r="E1778" i="3" a="1"/>
  <c r="E1778" i="3" s="1"/>
  <c r="E1777" i="3" a="1"/>
  <c r="E1777" i="3" s="1"/>
  <c r="E1776" i="3" a="1"/>
  <c r="E1776" i="3" s="1"/>
  <c r="E1775" i="3" a="1"/>
  <c r="E1775" i="3" s="1"/>
  <c r="E1774" i="3" a="1"/>
  <c r="E1774" i="3" s="1"/>
  <c r="E1773" i="3" a="1"/>
  <c r="E1773" i="3" s="1"/>
  <c r="E1772" i="3" a="1"/>
  <c r="E1772" i="3" s="1"/>
  <c r="E1771" i="3" a="1"/>
  <c r="E1771" i="3" s="1"/>
  <c r="E1770" i="3" a="1"/>
  <c r="E1770" i="3" s="1"/>
  <c r="E1769" i="3" a="1"/>
  <c r="E1769" i="3" s="1"/>
  <c r="E1768" i="3" a="1"/>
  <c r="E1768" i="3" s="1"/>
  <c r="E1767" i="3" a="1"/>
  <c r="E1767" i="3" s="1"/>
  <c r="E1766" i="3" a="1"/>
  <c r="E1766" i="3" s="1"/>
  <c r="E1765" i="3" a="1"/>
  <c r="E1765" i="3" s="1"/>
  <c r="E1764" i="3" a="1"/>
  <c r="E1764" i="3" s="1"/>
  <c r="E1763" i="3" a="1"/>
  <c r="E1763" i="3" s="1"/>
  <c r="E1762" i="3" a="1"/>
  <c r="E1762" i="3" s="1"/>
  <c r="E1761" i="3" a="1"/>
  <c r="E1761" i="3" s="1"/>
  <c r="E1760" i="3" a="1"/>
  <c r="E1760" i="3" s="1"/>
  <c r="E1759" i="3" a="1"/>
  <c r="E1759" i="3" s="1"/>
  <c r="E1758" i="3" a="1"/>
  <c r="E1758" i="3" s="1"/>
  <c r="E1757" i="3" a="1"/>
  <c r="E1757" i="3" s="1"/>
  <c r="E1756" i="3" a="1"/>
  <c r="E1756" i="3" s="1"/>
  <c r="E1755" i="3" a="1"/>
  <c r="E1755" i="3" s="1"/>
  <c r="E1754" i="3" a="1"/>
  <c r="E1754" i="3" s="1"/>
  <c r="E1753" i="3" a="1"/>
  <c r="E1753" i="3" s="1"/>
  <c r="E1752" i="3" a="1"/>
  <c r="E1752" i="3" s="1"/>
  <c r="E1751" i="3" a="1"/>
  <c r="E1751" i="3" s="1"/>
  <c r="E1750" i="3" a="1"/>
  <c r="E1750" i="3" s="1"/>
  <c r="E1749" i="3" a="1"/>
  <c r="E1749" i="3" s="1"/>
  <c r="E1748" i="3" a="1"/>
  <c r="E1748" i="3" s="1"/>
  <c r="E1747" i="3" a="1"/>
  <c r="E1747" i="3" s="1"/>
  <c r="E1746" i="3" a="1"/>
  <c r="E1746" i="3" s="1"/>
  <c r="E1745" i="3" a="1"/>
  <c r="E1745" i="3" s="1"/>
  <c r="E1744" i="3" a="1"/>
  <c r="E1744" i="3" s="1"/>
  <c r="E1743" i="3" a="1"/>
  <c r="E1743" i="3" s="1"/>
  <c r="E1742" i="3" a="1"/>
  <c r="E1742" i="3" s="1"/>
  <c r="E1741" i="3" a="1"/>
  <c r="E1741" i="3" s="1"/>
  <c r="E1740" i="3" a="1"/>
  <c r="E1740" i="3" s="1"/>
  <c r="E1739" i="3" a="1"/>
  <c r="E1739" i="3" s="1"/>
  <c r="E1738" i="3" a="1"/>
  <c r="E1738" i="3" s="1"/>
  <c r="E1737" i="3" a="1"/>
  <c r="E1737" i="3" s="1"/>
  <c r="E1736" i="3" a="1"/>
  <c r="E1736" i="3" s="1"/>
  <c r="E1735" i="3" a="1"/>
  <c r="E1735" i="3" s="1"/>
  <c r="E1734" i="3" a="1"/>
  <c r="E1734" i="3" s="1"/>
  <c r="E1733" i="3" a="1"/>
  <c r="E1733" i="3" s="1"/>
  <c r="E1732" i="3" a="1"/>
  <c r="E1732" i="3" s="1"/>
  <c r="E1731" i="3" a="1"/>
  <c r="E1731" i="3" s="1"/>
  <c r="E1730" i="3" a="1"/>
  <c r="E1730" i="3" s="1"/>
  <c r="E1729" i="3" a="1"/>
  <c r="E1729" i="3" s="1"/>
  <c r="E1728" i="3" a="1"/>
  <c r="E1728" i="3" s="1"/>
  <c r="E1727" i="3" a="1"/>
  <c r="E1727" i="3" s="1"/>
  <c r="E1726" i="3" a="1"/>
  <c r="E1726" i="3" s="1"/>
  <c r="E1725" i="3" a="1"/>
  <c r="E1725" i="3" s="1"/>
  <c r="E1724" i="3" a="1"/>
  <c r="E1724" i="3" s="1"/>
  <c r="E1723" i="3" a="1"/>
  <c r="E1723" i="3" s="1"/>
  <c r="E1722" i="3" a="1"/>
  <c r="E1722" i="3" s="1"/>
  <c r="E1721" i="3" a="1"/>
  <c r="E1721" i="3" s="1"/>
  <c r="E1720" i="3" a="1"/>
  <c r="E1720" i="3" s="1"/>
  <c r="E1719" i="3" a="1"/>
  <c r="E1719" i="3" s="1"/>
  <c r="E1718" i="3" a="1"/>
  <c r="E1718" i="3" s="1"/>
  <c r="E1717" i="3" a="1"/>
  <c r="E1717" i="3" s="1"/>
  <c r="E1716" i="3" a="1"/>
  <c r="E1716" i="3" s="1"/>
  <c r="E1715" i="3" a="1"/>
  <c r="E1715" i="3" s="1"/>
  <c r="E1714" i="3" a="1"/>
  <c r="E1714" i="3" s="1"/>
  <c r="E1713" i="3" a="1"/>
  <c r="E1713" i="3" s="1"/>
  <c r="E1712" i="3" a="1"/>
  <c r="E1712" i="3" s="1"/>
  <c r="E1711" i="3" a="1"/>
  <c r="E1711" i="3" s="1"/>
  <c r="E1710" i="3" a="1"/>
  <c r="E1710" i="3" s="1"/>
  <c r="E1709" i="3" a="1"/>
  <c r="E1709" i="3" s="1"/>
  <c r="E1708" i="3" a="1"/>
  <c r="E1708" i="3" s="1"/>
  <c r="E1707" i="3" a="1"/>
  <c r="E1707" i="3" s="1"/>
  <c r="E1706" i="3" a="1"/>
  <c r="E1706" i="3" s="1"/>
  <c r="E1705" i="3" a="1"/>
  <c r="E1705" i="3" s="1"/>
  <c r="E1704" i="3" a="1"/>
  <c r="E1704" i="3" s="1"/>
  <c r="E1703" i="3" a="1"/>
  <c r="E1703" i="3" s="1"/>
  <c r="E1702" i="3" a="1"/>
  <c r="E1702" i="3" s="1"/>
  <c r="E1701" i="3" a="1"/>
  <c r="E1701" i="3" s="1"/>
  <c r="E1700" i="3" a="1"/>
  <c r="E1700" i="3" s="1"/>
  <c r="E1699" i="3" a="1"/>
  <c r="E1699" i="3" s="1"/>
  <c r="E1698" i="3" a="1"/>
  <c r="E1698" i="3" s="1"/>
  <c r="E1697" i="3" a="1"/>
  <c r="E1697" i="3" s="1"/>
  <c r="E1696" i="3" a="1"/>
  <c r="E1696" i="3" s="1"/>
  <c r="E1695" i="3" a="1"/>
  <c r="E1695" i="3" s="1"/>
  <c r="E1694" i="3" a="1"/>
  <c r="E1694" i="3" s="1"/>
  <c r="E1693" i="3" a="1"/>
  <c r="E1693" i="3" s="1"/>
  <c r="E1692" i="3" a="1"/>
  <c r="E1692" i="3" s="1"/>
  <c r="E1691" i="3" a="1"/>
  <c r="E1691" i="3" s="1"/>
  <c r="E1690" i="3" a="1"/>
  <c r="E1690" i="3" s="1"/>
  <c r="E1689" i="3" a="1"/>
  <c r="E1689" i="3" s="1"/>
  <c r="E1688" i="3" a="1"/>
  <c r="E1688" i="3" s="1"/>
  <c r="E1687" i="3" a="1"/>
  <c r="E1687" i="3" s="1"/>
  <c r="E1686" i="3" a="1"/>
  <c r="E1686" i="3" s="1"/>
  <c r="E1685" i="3" a="1"/>
  <c r="E1685" i="3" s="1"/>
  <c r="E1684" i="3" a="1"/>
  <c r="E1684" i="3" s="1"/>
  <c r="E1683" i="3" a="1"/>
  <c r="E1683" i="3" s="1"/>
  <c r="E1682" i="3" a="1"/>
  <c r="E1682" i="3" s="1"/>
  <c r="E1681" i="3" a="1"/>
  <c r="E1681" i="3" s="1"/>
  <c r="E1680" i="3" a="1"/>
  <c r="E1680" i="3" s="1"/>
  <c r="E1679" i="3" a="1"/>
  <c r="E1679" i="3" s="1"/>
  <c r="E1678" i="3" a="1"/>
  <c r="E1678" i="3" s="1"/>
  <c r="E1677" i="3" a="1"/>
  <c r="E1677" i="3" s="1"/>
  <c r="E1676" i="3" a="1"/>
  <c r="E1676" i="3" s="1"/>
  <c r="E1675" i="3" a="1"/>
  <c r="E1675" i="3" s="1"/>
  <c r="E1674" i="3" a="1"/>
  <c r="E1674" i="3" s="1"/>
  <c r="E1673" i="3" a="1"/>
  <c r="E1673" i="3" s="1"/>
  <c r="E1672" i="3" a="1"/>
  <c r="E1672" i="3" s="1"/>
  <c r="E1671" i="3" a="1"/>
  <c r="E1671" i="3" s="1"/>
  <c r="E1670" i="3" a="1"/>
  <c r="E1670" i="3" s="1"/>
  <c r="E1669" i="3" a="1"/>
  <c r="E1669" i="3" s="1"/>
  <c r="E1668" i="3" a="1"/>
  <c r="E1668" i="3" s="1"/>
  <c r="E1667" i="3" a="1"/>
  <c r="E1667" i="3" s="1"/>
  <c r="E1666" i="3" a="1"/>
  <c r="E1666" i="3" s="1"/>
  <c r="E1665" i="3" a="1"/>
  <c r="E1665" i="3" s="1"/>
  <c r="E1664" i="3" a="1"/>
  <c r="E1664" i="3" s="1"/>
  <c r="E1663" i="3" a="1"/>
  <c r="E1663" i="3" s="1"/>
  <c r="E1662" i="3" a="1"/>
  <c r="E1662" i="3" s="1"/>
  <c r="E1661" i="3" a="1"/>
  <c r="E1661" i="3" s="1"/>
  <c r="E1660" i="3" a="1"/>
  <c r="E1660" i="3" s="1"/>
  <c r="E1659" i="3" a="1"/>
  <c r="E1659" i="3" s="1"/>
  <c r="E1658" i="3" a="1"/>
  <c r="E1658" i="3" s="1"/>
  <c r="E1657" i="3" a="1"/>
  <c r="E1657" i="3" s="1"/>
  <c r="E1656" i="3" a="1"/>
  <c r="E1656" i="3" s="1"/>
  <c r="E1655" i="3" a="1"/>
  <c r="E1655" i="3" s="1"/>
  <c r="E1654" i="3" a="1"/>
  <c r="E1654" i="3" s="1"/>
  <c r="E1653" i="3" a="1"/>
  <c r="E1653" i="3" s="1"/>
  <c r="E1652" i="3" a="1"/>
  <c r="E1652" i="3" s="1"/>
  <c r="E1651" i="3" a="1"/>
  <c r="E1651" i="3" s="1"/>
  <c r="E1650" i="3" a="1"/>
  <c r="E1650" i="3" s="1"/>
  <c r="E1649" i="3" a="1"/>
  <c r="E1649" i="3" s="1"/>
  <c r="E1648" i="3" a="1"/>
  <c r="E1648" i="3" s="1"/>
  <c r="E1647" i="3" a="1"/>
  <c r="E1647" i="3" s="1"/>
  <c r="E1646" i="3" a="1"/>
  <c r="E1646" i="3" s="1"/>
  <c r="E1645" i="3" a="1"/>
  <c r="E1645" i="3" s="1"/>
  <c r="E1644" i="3" a="1"/>
  <c r="E1644" i="3" s="1"/>
  <c r="E1643" i="3" a="1"/>
  <c r="E1643" i="3" s="1"/>
  <c r="E1642" i="3" a="1"/>
  <c r="E1642" i="3" s="1"/>
  <c r="E1641" i="3" a="1"/>
  <c r="E1641" i="3" s="1"/>
  <c r="E1640" i="3" a="1"/>
  <c r="E1640" i="3" s="1"/>
  <c r="E1639" i="3" a="1"/>
  <c r="E1639" i="3" s="1"/>
  <c r="E1638" i="3" a="1"/>
  <c r="E1638" i="3" s="1"/>
  <c r="E1637" i="3" a="1"/>
  <c r="E1637" i="3" s="1"/>
  <c r="E1636" i="3" a="1"/>
  <c r="E1636" i="3" s="1"/>
  <c r="E1635" i="3" a="1"/>
  <c r="E1635" i="3" s="1"/>
  <c r="E1634" i="3" a="1"/>
  <c r="E1634" i="3" s="1"/>
  <c r="E1633" i="3" a="1"/>
  <c r="E1633" i="3" s="1"/>
  <c r="E1632" i="3" a="1"/>
  <c r="E1632" i="3" s="1"/>
  <c r="E1631" i="3" a="1"/>
  <c r="E1631" i="3" s="1"/>
  <c r="E1630" i="3" a="1"/>
  <c r="E1630" i="3" s="1"/>
  <c r="E1629" i="3" a="1"/>
  <c r="E1629" i="3" s="1"/>
  <c r="E1628" i="3" a="1"/>
  <c r="E1628" i="3" s="1"/>
  <c r="E1627" i="3" a="1"/>
  <c r="E1627" i="3" s="1"/>
  <c r="E1626" i="3" a="1"/>
  <c r="E1626" i="3" s="1"/>
  <c r="E1625" i="3" a="1"/>
  <c r="E1625" i="3" s="1"/>
  <c r="E1624" i="3" a="1"/>
  <c r="E1624" i="3" s="1"/>
  <c r="E1623" i="3" a="1"/>
  <c r="E1623" i="3" s="1"/>
  <c r="E1622" i="3" a="1"/>
  <c r="E1622" i="3" s="1"/>
  <c r="E1621" i="3" a="1"/>
  <c r="E1621" i="3" s="1"/>
  <c r="E1620" i="3" a="1"/>
  <c r="E1620" i="3" s="1"/>
  <c r="E1619" i="3" a="1"/>
  <c r="E1619" i="3" s="1"/>
  <c r="E1618" i="3" a="1"/>
  <c r="E1618" i="3" s="1"/>
  <c r="E1617" i="3" a="1"/>
  <c r="E1617" i="3" s="1"/>
  <c r="E1616" i="3" a="1"/>
  <c r="E1616" i="3" s="1"/>
  <c r="E1615" i="3" a="1"/>
  <c r="E1615" i="3" s="1"/>
  <c r="E1614" i="3" a="1"/>
  <c r="E1614" i="3" s="1"/>
  <c r="E1613" i="3" a="1"/>
  <c r="E1613" i="3" s="1"/>
  <c r="E1612" i="3" a="1"/>
  <c r="E1612" i="3" s="1"/>
  <c r="E1611" i="3" a="1"/>
  <c r="E1611" i="3" s="1"/>
  <c r="E1610" i="3" a="1"/>
  <c r="E1610" i="3" s="1"/>
  <c r="E1609" i="3" a="1"/>
  <c r="E1609" i="3" s="1"/>
  <c r="E1608" i="3" a="1"/>
  <c r="E1608" i="3" s="1"/>
  <c r="E1607" i="3" a="1"/>
  <c r="E1607" i="3" s="1"/>
  <c r="E1606" i="3" a="1"/>
  <c r="E1606" i="3" s="1"/>
  <c r="E1605" i="3" a="1"/>
  <c r="E1605" i="3" s="1"/>
  <c r="E1604" i="3" a="1"/>
  <c r="E1604" i="3" s="1"/>
  <c r="E1603" i="3" a="1"/>
  <c r="E1603" i="3" s="1"/>
  <c r="E1602" i="3" a="1"/>
  <c r="E1602" i="3" s="1"/>
  <c r="E1601" i="3" a="1"/>
  <c r="E1601" i="3" s="1"/>
  <c r="E1600" i="3" a="1"/>
  <c r="E1600" i="3" s="1"/>
  <c r="E1599" i="3" a="1"/>
  <c r="E1599" i="3" s="1"/>
  <c r="E1598" i="3" a="1"/>
  <c r="E1598" i="3" s="1"/>
  <c r="E1597" i="3" a="1"/>
  <c r="E1597" i="3" s="1"/>
  <c r="E1596" i="3" a="1"/>
  <c r="E1596" i="3" s="1"/>
  <c r="E1595" i="3" a="1"/>
  <c r="E1595" i="3" s="1"/>
  <c r="E1594" i="3" a="1"/>
  <c r="E1594" i="3" s="1"/>
  <c r="E1593" i="3" a="1"/>
  <c r="E1593" i="3" s="1"/>
  <c r="E1592" i="3" a="1"/>
  <c r="E1592" i="3" s="1"/>
  <c r="E1591" i="3" a="1"/>
  <c r="E1591" i="3" s="1"/>
  <c r="E1590" i="3" a="1"/>
  <c r="E1590" i="3" s="1"/>
  <c r="E1589" i="3" a="1"/>
  <c r="E1589" i="3" s="1"/>
  <c r="E1588" i="3" a="1"/>
  <c r="E1588" i="3" s="1"/>
  <c r="E1587" i="3" a="1"/>
  <c r="E1587" i="3" s="1"/>
  <c r="E1586" i="3" a="1"/>
  <c r="E1586" i="3" s="1"/>
  <c r="E1585" i="3" a="1"/>
  <c r="E1585" i="3" s="1"/>
  <c r="E1584" i="3" a="1"/>
  <c r="E1584" i="3" s="1"/>
  <c r="E1583" i="3" a="1"/>
  <c r="E1583" i="3" s="1"/>
  <c r="E1582" i="3" a="1"/>
  <c r="E1582" i="3" s="1"/>
  <c r="E1581" i="3" a="1"/>
  <c r="E1581" i="3" s="1"/>
  <c r="E1580" i="3" a="1"/>
  <c r="E1580" i="3" s="1"/>
  <c r="E1579" i="3" a="1"/>
  <c r="E1579" i="3" s="1"/>
  <c r="E1578" i="3" a="1"/>
  <c r="E1578" i="3" s="1"/>
  <c r="E1577" i="3" a="1"/>
  <c r="E1577" i="3" s="1"/>
  <c r="E1576" i="3" a="1"/>
  <c r="E1576" i="3" s="1"/>
  <c r="E1575" i="3" a="1"/>
  <c r="E1575" i="3" s="1"/>
  <c r="E1574" i="3" a="1"/>
  <c r="E1574" i="3" s="1"/>
  <c r="E1573" i="3" a="1"/>
  <c r="E1573" i="3" s="1"/>
  <c r="E1572" i="3" a="1"/>
  <c r="E1572" i="3" s="1"/>
  <c r="E1571" i="3" a="1"/>
  <c r="E1571" i="3" s="1"/>
  <c r="E1570" i="3" a="1"/>
  <c r="E1570" i="3" s="1"/>
  <c r="E1569" i="3" a="1"/>
  <c r="E1569" i="3" s="1"/>
  <c r="E1568" i="3" a="1"/>
  <c r="E1568" i="3" s="1"/>
  <c r="E1567" i="3" a="1"/>
  <c r="E1567" i="3" s="1"/>
  <c r="E1566" i="3" a="1"/>
  <c r="E1566" i="3" s="1"/>
  <c r="E1565" i="3" a="1"/>
  <c r="E1565" i="3" s="1"/>
  <c r="E1564" i="3" a="1"/>
  <c r="E1564" i="3" s="1"/>
  <c r="E1563" i="3" a="1"/>
  <c r="E1563" i="3" s="1"/>
  <c r="E1562" i="3" a="1"/>
  <c r="E1562" i="3" s="1"/>
  <c r="E1561" i="3" a="1"/>
  <c r="E1561" i="3" s="1"/>
  <c r="E1560" i="3" a="1"/>
  <c r="E1560" i="3" s="1"/>
  <c r="E1559" i="3" a="1"/>
  <c r="E1559" i="3" s="1"/>
  <c r="E1558" i="3" a="1"/>
  <c r="E1558" i="3" s="1"/>
  <c r="E1557" i="3" a="1"/>
  <c r="E1557" i="3" s="1"/>
  <c r="E1556" i="3" a="1"/>
  <c r="E1556" i="3" s="1"/>
  <c r="E1555" i="3" a="1"/>
  <c r="E1555" i="3" s="1"/>
  <c r="E1554" i="3" a="1"/>
  <c r="E1554" i="3" s="1"/>
  <c r="E1553" i="3" a="1"/>
  <c r="E1553" i="3" s="1"/>
  <c r="E1552" i="3" a="1"/>
  <c r="E1552" i="3" s="1"/>
  <c r="E1551" i="3" a="1"/>
  <c r="E1551" i="3" s="1"/>
  <c r="E1550" i="3" a="1"/>
  <c r="E1550" i="3" s="1"/>
  <c r="E1549" i="3" a="1"/>
  <c r="E1549" i="3" s="1"/>
  <c r="E1548" i="3" a="1"/>
  <c r="E1548" i="3" s="1"/>
  <c r="E1547" i="3" a="1"/>
  <c r="E1547" i="3" s="1"/>
  <c r="E1546" i="3" a="1"/>
  <c r="E1546" i="3" s="1"/>
  <c r="E1545" i="3" a="1"/>
  <c r="E1545" i="3" s="1"/>
  <c r="E1544" i="3" a="1"/>
  <c r="E1544" i="3" s="1"/>
  <c r="E1543" i="3" a="1"/>
  <c r="E1543" i="3" s="1"/>
  <c r="E1542" i="3" a="1"/>
  <c r="E1542" i="3" s="1"/>
  <c r="E1541" i="3" a="1"/>
  <c r="E1541" i="3" s="1"/>
  <c r="E1540" i="3" a="1"/>
  <c r="E1540" i="3" s="1"/>
  <c r="E1539" i="3" a="1"/>
  <c r="E1539" i="3" s="1"/>
  <c r="E1538" i="3" a="1"/>
  <c r="E1538" i="3" s="1"/>
  <c r="E1537" i="3" a="1"/>
  <c r="E1537" i="3" s="1"/>
  <c r="E1536" i="3" a="1"/>
  <c r="E1536" i="3" s="1"/>
  <c r="E1535" i="3" a="1"/>
  <c r="E1535" i="3" s="1"/>
  <c r="E1534" i="3" a="1"/>
  <c r="E1534" i="3" s="1"/>
  <c r="E1533" i="3" a="1"/>
  <c r="E1533" i="3" s="1"/>
  <c r="E1532" i="3" a="1"/>
  <c r="E1532" i="3" s="1"/>
  <c r="E1531" i="3" a="1"/>
  <c r="E1531" i="3" s="1"/>
  <c r="E1530" i="3" a="1"/>
  <c r="E1530" i="3" s="1"/>
  <c r="E1529" i="3" a="1"/>
  <c r="E1529" i="3" s="1"/>
  <c r="E1528" i="3" a="1"/>
  <c r="E1528" i="3" s="1"/>
  <c r="E1527" i="3" a="1"/>
  <c r="E1527" i="3" s="1"/>
  <c r="E1526" i="3" a="1"/>
  <c r="E1526" i="3" s="1"/>
  <c r="E1525" i="3" a="1"/>
  <c r="E1525" i="3" s="1"/>
  <c r="E1524" i="3" a="1"/>
  <c r="E1524" i="3" s="1"/>
  <c r="E1523" i="3" a="1"/>
  <c r="E1523" i="3" s="1"/>
  <c r="E1522" i="3" a="1"/>
  <c r="E1522" i="3" s="1"/>
  <c r="E1521" i="3" a="1"/>
  <c r="E1521" i="3" s="1"/>
  <c r="E1520" i="3" a="1"/>
  <c r="E1520" i="3" s="1"/>
  <c r="E1519" i="3" a="1"/>
  <c r="E1519" i="3" s="1"/>
  <c r="E1518" i="3" a="1"/>
  <c r="E1518" i="3" s="1"/>
  <c r="E1517" i="3" a="1"/>
  <c r="E1517" i="3" s="1"/>
  <c r="E1516" i="3" a="1"/>
  <c r="E1516" i="3" s="1"/>
  <c r="E1515" i="3" a="1"/>
  <c r="E1515" i="3" s="1"/>
  <c r="E1514" i="3" a="1"/>
  <c r="E1514" i="3" s="1"/>
  <c r="E1513" i="3" a="1"/>
  <c r="E1513" i="3" s="1"/>
  <c r="E1512" i="3" a="1"/>
  <c r="E1512" i="3" s="1"/>
  <c r="E1511" i="3" a="1"/>
  <c r="E1511" i="3" s="1"/>
  <c r="E1510" i="3" a="1"/>
  <c r="E1510" i="3" s="1"/>
  <c r="E1509" i="3" a="1"/>
  <c r="E1509" i="3" s="1"/>
  <c r="E1508" i="3" a="1"/>
  <c r="E1508" i="3" s="1"/>
  <c r="E1507" i="3" a="1"/>
  <c r="E1507" i="3" s="1"/>
  <c r="E1506" i="3" a="1"/>
  <c r="E1506" i="3" s="1"/>
  <c r="E1505" i="3" a="1"/>
  <c r="E1505" i="3" s="1"/>
  <c r="E1504" i="3" a="1"/>
  <c r="E1504" i="3" s="1"/>
  <c r="E1503" i="3" a="1"/>
  <c r="E1503" i="3" s="1"/>
  <c r="E1502" i="3" a="1"/>
  <c r="E1502" i="3" s="1"/>
  <c r="E1501" i="3" a="1"/>
  <c r="E1501" i="3" s="1"/>
  <c r="E1500" i="3" a="1"/>
  <c r="E1500" i="3" s="1"/>
  <c r="E1499" i="3" a="1"/>
  <c r="E1499" i="3" s="1"/>
  <c r="E1498" i="3" a="1"/>
  <c r="E1498" i="3" s="1"/>
  <c r="E1497" i="3" a="1"/>
  <c r="E1497" i="3" s="1"/>
  <c r="E1496" i="3" a="1"/>
  <c r="E1496" i="3" s="1"/>
  <c r="E1495" i="3" a="1"/>
  <c r="E1495" i="3" s="1"/>
  <c r="E1494" i="3" a="1"/>
  <c r="E1494" i="3" s="1"/>
  <c r="E1493" i="3" a="1"/>
  <c r="E1493" i="3" s="1"/>
  <c r="E1492" i="3" a="1"/>
  <c r="E1492" i="3" s="1"/>
  <c r="E1491" i="3" a="1"/>
  <c r="E1491" i="3" s="1"/>
  <c r="E1490" i="3" a="1"/>
  <c r="E1490" i="3" s="1"/>
  <c r="E1489" i="3" a="1"/>
  <c r="E1489" i="3" s="1"/>
  <c r="E1488" i="3" a="1"/>
  <c r="E1488" i="3" s="1"/>
  <c r="E1487" i="3" a="1"/>
  <c r="E1487" i="3" s="1"/>
  <c r="E1486" i="3" a="1"/>
  <c r="E1486" i="3" s="1"/>
  <c r="E1485" i="3" a="1"/>
  <c r="E1485" i="3" s="1"/>
  <c r="E1484" i="3" a="1"/>
  <c r="E1484" i="3" s="1"/>
  <c r="E1483" i="3" a="1"/>
  <c r="E1483" i="3" s="1"/>
  <c r="E1482" i="3" a="1"/>
  <c r="E1482" i="3" s="1"/>
  <c r="E1481" i="3" a="1"/>
  <c r="E1481" i="3" s="1"/>
  <c r="E1480" i="3" a="1"/>
  <c r="E1480" i="3" s="1"/>
  <c r="E1479" i="3" a="1"/>
  <c r="E1479" i="3" s="1"/>
  <c r="E1478" i="3" a="1"/>
  <c r="E1478" i="3" s="1"/>
  <c r="E1477" i="3" a="1"/>
  <c r="E1477" i="3" s="1"/>
  <c r="E1476" i="3" a="1"/>
  <c r="E1476" i="3" s="1"/>
  <c r="E1475" i="3" a="1"/>
  <c r="E1475" i="3" s="1"/>
  <c r="E1474" i="3" a="1"/>
  <c r="E1474" i="3" s="1"/>
  <c r="E1473" i="3" a="1"/>
  <c r="E1473" i="3" s="1"/>
  <c r="E1472" i="3" a="1"/>
  <c r="E1472" i="3" s="1"/>
  <c r="E1471" i="3" a="1"/>
  <c r="E1471" i="3" s="1"/>
  <c r="E1470" i="3" a="1"/>
  <c r="E1470" i="3" s="1"/>
  <c r="E1469" i="3" a="1"/>
  <c r="E1469" i="3" s="1"/>
  <c r="E1468" i="3" a="1"/>
  <c r="E1468" i="3" s="1"/>
  <c r="E1467" i="3" a="1"/>
  <c r="E1467" i="3" s="1"/>
  <c r="E1466" i="3" a="1"/>
  <c r="E1466" i="3" s="1"/>
  <c r="E1465" i="3" a="1"/>
  <c r="E1465" i="3" s="1"/>
  <c r="E1464" i="3" a="1"/>
  <c r="E1464" i="3" s="1"/>
  <c r="E1463" i="3" a="1"/>
  <c r="E1463" i="3" s="1"/>
  <c r="E1462" i="3" a="1"/>
  <c r="E1462" i="3" s="1"/>
  <c r="E1461" i="3" a="1"/>
  <c r="E1461" i="3" s="1"/>
  <c r="E1460" i="3" a="1"/>
  <c r="E1460" i="3" s="1"/>
  <c r="E1459" i="3" a="1"/>
  <c r="E1459" i="3" s="1"/>
  <c r="E1458" i="3" a="1"/>
  <c r="E1458" i="3" s="1"/>
  <c r="E1457" i="3" a="1"/>
  <c r="E1457" i="3" s="1"/>
  <c r="E1456" i="3" a="1"/>
  <c r="E1456" i="3" s="1"/>
  <c r="E1455" i="3" a="1"/>
  <c r="E1455" i="3" s="1"/>
  <c r="E1454" i="3" a="1"/>
  <c r="E1454" i="3" s="1"/>
  <c r="E1453" i="3" a="1"/>
  <c r="E1453" i="3" s="1"/>
  <c r="E1452" i="3" a="1"/>
  <c r="E1452" i="3" s="1"/>
  <c r="E1451" i="3" a="1"/>
  <c r="E1451" i="3" s="1"/>
  <c r="E1450" i="3" a="1"/>
  <c r="E1450" i="3" s="1"/>
  <c r="E1449" i="3" a="1"/>
  <c r="E1449" i="3" s="1"/>
  <c r="E1448" i="3" a="1"/>
  <c r="E1448" i="3" s="1"/>
  <c r="E1447" i="3" a="1"/>
  <c r="E1447" i="3" s="1"/>
  <c r="E1446" i="3" a="1"/>
  <c r="E1446" i="3" s="1"/>
  <c r="E1445" i="3" a="1"/>
  <c r="E1445" i="3" s="1"/>
  <c r="E1444" i="3" a="1"/>
  <c r="E1444" i="3" s="1"/>
  <c r="E1443" i="3" a="1"/>
  <c r="E1443" i="3" s="1"/>
  <c r="E1442" i="3" a="1"/>
  <c r="E1442" i="3" s="1"/>
  <c r="E1441" i="3" a="1"/>
  <c r="E1441" i="3" s="1"/>
  <c r="E1440" i="3" a="1"/>
  <c r="E1440" i="3" s="1"/>
  <c r="E1439" i="3" a="1"/>
  <c r="E1439" i="3" s="1"/>
  <c r="E1438" i="3" a="1"/>
  <c r="E1438" i="3" s="1"/>
  <c r="E1437" i="3" a="1"/>
  <c r="E1437" i="3" s="1"/>
  <c r="E1436" i="3" a="1"/>
  <c r="E1436" i="3" s="1"/>
  <c r="E1435" i="3" a="1"/>
  <c r="E1435" i="3" s="1"/>
  <c r="E1434" i="3" a="1"/>
  <c r="E1434" i="3" s="1"/>
  <c r="E1433" i="3" a="1"/>
  <c r="E1433" i="3" s="1"/>
  <c r="E1432" i="3" a="1"/>
  <c r="E1432" i="3" s="1"/>
  <c r="E1431" i="3" a="1"/>
  <c r="E1431" i="3" s="1"/>
  <c r="E1430" i="3" a="1"/>
  <c r="E1430" i="3" s="1"/>
  <c r="E1429" i="3" a="1"/>
  <c r="E1429" i="3" s="1"/>
  <c r="E1428" i="3" a="1"/>
  <c r="E1428" i="3" s="1"/>
  <c r="E1427" i="3" a="1"/>
  <c r="E1427" i="3" s="1"/>
  <c r="E1426" i="3" a="1"/>
  <c r="E1426" i="3" s="1"/>
  <c r="E1425" i="3" a="1"/>
  <c r="E1425" i="3" s="1"/>
  <c r="E1424" i="3" a="1"/>
  <c r="E1424" i="3" s="1"/>
  <c r="E1423" i="3" a="1"/>
  <c r="E1423" i="3" s="1"/>
  <c r="E1422" i="3" a="1"/>
  <c r="E1422" i="3" s="1"/>
  <c r="E1421" i="3" a="1"/>
  <c r="E1421" i="3" s="1"/>
  <c r="E1420" i="3" a="1"/>
  <c r="E1420" i="3" s="1"/>
  <c r="E1419" i="3" a="1"/>
  <c r="E1419" i="3" s="1"/>
  <c r="E1418" i="3" a="1"/>
  <c r="E1418" i="3" s="1"/>
  <c r="E1417" i="3" a="1"/>
  <c r="E1417" i="3" s="1"/>
  <c r="E1416" i="3" a="1"/>
  <c r="E1416" i="3" s="1"/>
  <c r="E1415" i="3" a="1"/>
  <c r="E1415" i="3" s="1"/>
  <c r="E1414" i="3" a="1"/>
  <c r="E1414" i="3" s="1"/>
  <c r="E1413" i="3" a="1"/>
  <c r="E1413" i="3" s="1"/>
  <c r="E1412" i="3" a="1"/>
  <c r="E1412" i="3" s="1"/>
  <c r="E1411" i="3" a="1"/>
  <c r="E1411" i="3" s="1"/>
  <c r="E1410" i="3" a="1"/>
  <c r="E1410" i="3" s="1"/>
  <c r="E1409" i="3" a="1"/>
  <c r="E1409" i="3" s="1"/>
  <c r="E1408" i="3" a="1"/>
  <c r="E1408" i="3" s="1"/>
  <c r="E1407" i="3" a="1"/>
  <c r="E1407" i="3" s="1"/>
  <c r="E1406" i="3" a="1"/>
  <c r="E1406" i="3" s="1"/>
  <c r="E1405" i="3" a="1"/>
  <c r="E1405" i="3" s="1"/>
  <c r="E1404" i="3" a="1"/>
  <c r="E1404" i="3" s="1"/>
  <c r="E1403" i="3" a="1"/>
  <c r="E1403" i="3" s="1"/>
  <c r="E1402" i="3" a="1"/>
  <c r="E1402" i="3" s="1"/>
  <c r="E1401" i="3" a="1"/>
  <c r="E1401" i="3" s="1"/>
  <c r="E1400" i="3" a="1"/>
  <c r="E1400" i="3" s="1"/>
  <c r="E1399" i="3" a="1"/>
  <c r="E1399" i="3" s="1"/>
  <c r="E1398" i="3" a="1"/>
  <c r="E1398" i="3" s="1"/>
  <c r="E1397" i="3" a="1"/>
  <c r="E1397" i="3" s="1"/>
  <c r="E1396" i="3" a="1"/>
  <c r="E1396" i="3" s="1"/>
  <c r="E1395" i="3" a="1"/>
  <c r="E1395" i="3" s="1"/>
  <c r="E1394" i="3" a="1"/>
  <c r="E1394" i="3" s="1"/>
  <c r="E1393" i="3" a="1"/>
  <c r="E1393" i="3" s="1"/>
  <c r="E1392" i="3" a="1"/>
  <c r="E1392" i="3" s="1"/>
  <c r="E1391" i="3" a="1"/>
  <c r="E1391" i="3" s="1"/>
  <c r="E1390" i="3" a="1"/>
  <c r="E1390" i="3" s="1"/>
  <c r="E1389" i="3" a="1"/>
  <c r="E1389" i="3" s="1"/>
  <c r="E1388" i="3" a="1"/>
  <c r="E1388" i="3" s="1"/>
  <c r="E1387" i="3" a="1"/>
  <c r="E1387" i="3" s="1"/>
  <c r="E1386" i="3" a="1"/>
  <c r="E1386" i="3" s="1"/>
  <c r="E1385" i="3" a="1"/>
  <c r="E1385" i="3" s="1"/>
  <c r="E1384" i="3" a="1"/>
  <c r="E1384" i="3" s="1"/>
  <c r="E1383" i="3" a="1"/>
  <c r="E1383" i="3" s="1"/>
  <c r="E1382" i="3" a="1"/>
  <c r="E1382" i="3" s="1"/>
  <c r="E1381" i="3" a="1"/>
  <c r="E1381" i="3" s="1"/>
  <c r="E1380" i="3" a="1"/>
  <c r="E1380" i="3" s="1"/>
  <c r="E1379" i="3" a="1"/>
  <c r="E1379" i="3" s="1"/>
  <c r="E1378" i="3" a="1"/>
  <c r="E1378" i="3" s="1"/>
  <c r="E1377" i="3" a="1"/>
  <c r="E1377" i="3" s="1"/>
  <c r="E1376" i="3" a="1"/>
  <c r="E1376" i="3" s="1"/>
  <c r="E1375" i="3" a="1"/>
  <c r="E1375" i="3" s="1"/>
  <c r="E1374" i="3" a="1"/>
  <c r="E1374" i="3" s="1"/>
  <c r="E1373" i="3" a="1"/>
  <c r="E1373" i="3" s="1"/>
  <c r="E1372" i="3" a="1"/>
  <c r="E1372" i="3" s="1"/>
  <c r="E1371" i="3" a="1"/>
  <c r="E1371" i="3" s="1"/>
  <c r="E1370" i="3" a="1"/>
  <c r="E1370" i="3" s="1"/>
  <c r="E1369" i="3" a="1"/>
  <c r="E1369" i="3" s="1"/>
  <c r="E1368" i="3" a="1"/>
  <c r="E1368" i="3" s="1"/>
  <c r="E1367" i="3" a="1"/>
  <c r="E1367" i="3" s="1"/>
  <c r="E1366" i="3" a="1"/>
  <c r="E1366" i="3" s="1"/>
  <c r="E1365" i="3" a="1"/>
  <c r="E1365" i="3" s="1"/>
  <c r="E1364" i="3" a="1"/>
  <c r="E1364" i="3" s="1"/>
  <c r="E1363" i="3" a="1"/>
  <c r="E1363" i="3" s="1"/>
  <c r="E1362" i="3" a="1"/>
  <c r="E1362" i="3" s="1"/>
  <c r="E1361" i="3" a="1"/>
  <c r="E1361" i="3" s="1"/>
  <c r="E1360" i="3" a="1"/>
  <c r="E1360" i="3" s="1"/>
  <c r="E1359" i="3" a="1"/>
  <c r="E1359" i="3" s="1"/>
  <c r="E1358" i="3" a="1"/>
  <c r="E1358" i="3" s="1"/>
  <c r="E1357" i="3" a="1"/>
  <c r="E1357" i="3" s="1"/>
  <c r="E1356" i="3" a="1"/>
  <c r="E1356" i="3" s="1"/>
  <c r="E1355" i="3" a="1"/>
  <c r="E1355" i="3" s="1"/>
  <c r="E1354" i="3" a="1"/>
  <c r="E1354" i="3" s="1"/>
  <c r="E1353" i="3" a="1"/>
  <c r="E1353" i="3" s="1"/>
  <c r="E1352" i="3" a="1"/>
  <c r="E1352" i="3" s="1"/>
  <c r="E1351" i="3" a="1"/>
  <c r="E1351" i="3" s="1"/>
  <c r="E1350" i="3" a="1"/>
  <c r="E1350" i="3" s="1"/>
  <c r="E1349" i="3" a="1"/>
  <c r="E1349" i="3" s="1"/>
  <c r="E1348" i="3" a="1"/>
  <c r="E1348" i="3" s="1"/>
  <c r="E1347" i="3" a="1"/>
  <c r="E1347" i="3" s="1"/>
  <c r="E1346" i="3" a="1"/>
  <c r="E1346" i="3" s="1"/>
  <c r="E1345" i="3" a="1"/>
  <c r="E1345" i="3" s="1"/>
  <c r="E1344" i="3" a="1"/>
  <c r="E1344" i="3" s="1"/>
  <c r="E1343" i="3" a="1"/>
  <c r="E1343" i="3" s="1"/>
  <c r="E1342" i="3" a="1"/>
  <c r="E1342" i="3" s="1"/>
  <c r="E1341" i="3" a="1"/>
  <c r="E1341" i="3" s="1"/>
  <c r="E1340" i="3" a="1"/>
  <c r="E1340" i="3" s="1"/>
  <c r="E1339" i="3" a="1"/>
  <c r="E1339" i="3" s="1"/>
  <c r="E1338" i="3" a="1"/>
  <c r="E1338" i="3" s="1"/>
  <c r="E1337" i="3" a="1"/>
  <c r="E1337" i="3" s="1"/>
  <c r="E1336" i="3" a="1"/>
  <c r="E1336" i="3" s="1"/>
  <c r="E1335" i="3" a="1"/>
  <c r="E1335" i="3" s="1"/>
  <c r="E1334" i="3" a="1"/>
  <c r="E1334" i="3" s="1"/>
  <c r="E1333" i="3" a="1"/>
  <c r="E1333" i="3" s="1"/>
  <c r="E1332" i="3" a="1"/>
  <c r="E1332" i="3" s="1"/>
  <c r="E1331" i="3" a="1"/>
  <c r="E1331" i="3" s="1"/>
  <c r="E1330" i="3" a="1"/>
  <c r="E1330" i="3" s="1"/>
  <c r="E1329" i="3" a="1"/>
  <c r="E1329" i="3" s="1"/>
  <c r="E1328" i="3" a="1"/>
  <c r="E1328" i="3" s="1"/>
  <c r="E1327" i="3" a="1"/>
  <c r="E1327" i="3" s="1"/>
  <c r="E1326" i="3" a="1"/>
  <c r="E1326" i="3" s="1"/>
  <c r="E1325" i="3" a="1"/>
  <c r="E1325" i="3" s="1"/>
  <c r="E1324" i="3" a="1"/>
  <c r="E1324" i="3" s="1"/>
  <c r="E1323" i="3" a="1"/>
  <c r="E1323" i="3" s="1"/>
  <c r="E1322" i="3" a="1"/>
  <c r="E1322" i="3" s="1"/>
  <c r="E1321" i="3" a="1"/>
  <c r="E1321" i="3" s="1"/>
  <c r="E1320" i="3" a="1"/>
  <c r="E1320" i="3" s="1"/>
  <c r="E1319" i="3" a="1"/>
  <c r="E1319" i="3" s="1"/>
  <c r="E1318" i="3" a="1"/>
  <c r="E1318" i="3" s="1"/>
  <c r="E1317" i="3" a="1"/>
  <c r="E1317" i="3" s="1"/>
  <c r="E1316" i="3" a="1"/>
  <c r="E1316" i="3" s="1"/>
  <c r="E1315" i="3" a="1"/>
  <c r="E1315" i="3" s="1"/>
  <c r="E1314" i="3" a="1"/>
  <c r="E1314" i="3" s="1"/>
  <c r="E1313" i="3" a="1"/>
  <c r="E1313" i="3" s="1"/>
  <c r="E1312" i="3" a="1"/>
  <c r="E1312" i="3" s="1"/>
  <c r="E1311" i="3" a="1"/>
  <c r="E1311" i="3" s="1"/>
  <c r="E1310" i="3" a="1"/>
  <c r="E1310" i="3" s="1"/>
  <c r="E1309" i="3" a="1"/>
  <c r="E1309" i="3" s="1"/>
  <c r="E1308" i="3" a="1"/>
  <c r="E1308" i="3" s="1"/>
  <c r="E1307" i="3" a="1"/>
  <c r="E1307" i="3" s="1"/>
  <c r="E1306" i="3" a="1"/>
  <c r="E1306" i="3" s="1"/>
  <c r="E1305" i="3" a="1"/>
  <c r="E1305" i="3" s="1"/>
  <c r="E1304" i="3" a="1"/>
  <c r="E1304" i="3" s="1"/>
  <c r="E1303" i="3" a="1"/>
  <c r="E1303" i="3" s="1"/>
  <c r="E1302" i="3" a="1"/>
  <c r="E1302" i="3" s="1"/>
  <c r="E1301" i="3" a="1"/>
  <c r="E1301" i="3" s="1"/>
  <c r="E1300" i="3" a="1"/>
  <c r="E1300" i="3" s="1"/>
  <c r="E1299" i="3" a="1"/>
  <c r="E1299" i="3" s="1"/>
  <c r="E1298" i="3" a="1"/>
  <c r="E1298" i="3" s="1"/>
  <c r="E1297" i="3" a="1"/>
  <c r="E1297" i="3" s="1"/>
  <c r="E1296" i="3" a="1"/>
  <c r="E1296" i="3" s="1"/>
  <c r="E1295" i="3" a="1"/>
  <c r="E1295" i="3" s="1"/>
  <c r="E1294" i="3" a="1"/>
  <c r="E1294" i="3" s="1"/>
  <c r="E1293" i="3" a="1"/>
  <c r="E1293" i="3" s="1"/>
  <c r="E1292" i="3" a="1"/>
  <c r="E1292" i="3" s="1"/>
  <c r="E1291" i="3" a="1"/>
  <c r="E1291" i="3" s="1"/>
  <c r="E1290" i="3" a="1"/>
  <c r="E1290" i="3" s="1"/>
  <c r="E1289" i="3" a="1"/>
  <c r="E1289" i="3" s="1"/>
  <c r="E1288" i="3" a="1"/>
  <c r="E1288" i="3" s="1"/>
  <c r="E1287" i="3" a="1"/>
  <c r="E1287" i="3" s="1"/>
  <c r="E1286" i="3" a="1"/>
  <c r="E1286" i="3" s="1"/>
  <c r="E1285" i="3" a="1"/>
  <c r="E1285" i="3" s="1"/>
  <c r="E1284" i="3" a="1"/>
  <c r="E1284" i="3" s="1"/>
  <c r="E1283" i="3" a="1"/>
  <c r="E1283" i="3" s="1"/>
  <c r="E1282" i="3" a="1"/>
  <c r="E1282" i="3" s="1"/>
  <c r="E1281" i="3" a="1"/>
  <c r="E1281" i="3" s="1"/>
  <c r="E1280" i="3" a="1"/>
  <c r="E1280" i="3" s="1"/>
  <c r="E1279" i="3" a="1"/>
  <c r="E1279" i="3" s="1"/>
  <c r="E1278" i="3" a="1"/>
  <c r="E1278" i="3" s="1"/>
  <c r="E1277" i="3" a="1"/>
  <c r="E1277" i="3" s="1"/>
  <c r="E1276" i="3" a="1"/>
  <c r="E1276" i="3" s="1"/>
  <c r="E1275" i="3" a="1"/>
  <c r="E1275" i="3" s="1"/>
  <c r="E1274" i="3" a="1"/>
  <c r="E1274" i="3" s="1"/>
  <c r="E1273" i="3" a="1"/>
  <c r="E1273" i="3" s="1"/>
  <c r="E1272" i="3" a="1"/>
  <c r="E1272" i="3" s="1"/>
  <c r="E1271" i="3" a="1"/>
  <c r="E1271" i="3" s="1"/>
  <c r="E1270" i="3" a="1"/>
  <c r="E1270" i="3" s="1"/>
  <c r="E1269" i="3" a="1"/>
  <c r="E1269" i="3" s="1"/>
  <c r="E1268" i="3" a="1"/>
  <c r="E1268" i="3" s="1"/>
  <c r="E1267" i="3" a="1"/>
  <c r="E1267" i="3" s="1"/>
  <c r="E1266" i="3" a="1"/>
  <c r="E1266" i="3" s="1"/>
  <c r="E1265" i="3" a="1"/>
  <c r="E1265" i="3" s="1"/>
  <c r="E1264" i="3" a="1"/>
  <c r="E1264" i="3" s="1"/>
  <c r="E1263" i="3" a="1"/>
  <c r="E1263" i="3" s="1"/>
  <c r="E1262" i="3" a="1"/>
  <c r="E1262" i="3" s="1"/>
  <c r="E1261" i="3" a="1"/>
  <c r="E1261" i="3" s="1"/>
  <c r="E1260" i="3" a="1"/>
  <c r="E1260" i="3" s="1"/>
  <c r="E1259" i="3" a="1"/>
  <c r="E1259" i="3" s="1"/>
  <c r="E1258" i="3" a="1"/>
  <c r="E1258" i="3" s="1"/>
  <c r="E1257" i="3" a="1"/>
  <c r="E1257" i="3" s="1"/>
  <c r="E1256" i="3" a="1"/>
  <c r="E1256" i="3" s="1"/>
  <c r="E1255" i="3" a="1"/>
  <c r="E1255" i="3" s="1"/>
  <c r="E1254" i="3" a="1"/>
  <c r="E1254" i="3" s="1"/>
  <c r="E1253" i="3" a="1"/>
  <c r="E1253" i="3" s="1"/>
  <c r="E1252" i="3" a="1"/>
  <c r="E1252" i="3" s="1"/>
  <c r="E1251" i="3" a="1"/>
  <c r="E1251" i="3" s="1"/>
  <c r="E1250" i="3" a="1"/>
  <c r="E1250" i="3" s="1"/>
  <c r="E1249" i="3" a="1"/>
  <c r="E1249" i="3" s="1"/>
  <c r="E1248" i="3" a="1"/>
  <c r="E1248" i="3" s="1"/>
  <c r="E1247" i="3" a="1"/>
  <c r="E1247" i="3" s="1"/>
  <c r="E1246" i="3" a="1"/>
  <c r="E1246" i="3" s="1"/>
  <c r="E1245" i="3" a="1"/>
  <c r="E1245" i="3" s="1"/>
  <c r="E1244" i="3" a="1"/>
  <c r="E1244" i="3" s="1"/>
  <c r="E1243" i="3" a="1"/>
  <c r="E1243" i="3" s="1"/>
  <c r="E1242" i="3" a="1"/>
  <c r="E1242" i="3" s="1"/>
  <c r="E1241" i="3" a="1"/>
  <c r="E1241" i="3" s="1"/>
  <c r="E1240" i="3" a="1"/>
  <c r="E1240" i="3" s="1"/>
  <c r="E1239" i="3" a="1"/>
  <c r="E1239" i="3" s="1"/>
  <c r="E1238" i="3" a="1"/>
  <c r="E1238" i="3" s="1"/>
  <c r="E1237" i="3" a="1"/>
  <c r="E1237" i="3" s="1"/>
  <c r="E1236" i="3" a="1"/>
  <c r="E1236" i="3" s="1"/>
  <c r="E1235" i="3" a="1"/>
  <c r="E1235" i="3" s="1"/>
  <c r="E1234" i="3" a="1"/>
  <c r="E1234" i="3" s="1"/>
  <c r="E1233" i="3" a="1"/>
  <c r="E1233" i="3" s="1"/>
  <c r="E1232" i="3" a="1"/>
  <c r="E1232" i="3" s="1"/>
  <c r="E1231" i="3" a="1"/>
  <c r="E1231" i="3" s="1"/>
  <c r="E1230" i="3" a="1"/>
  <c r="E1230" i="3" s="1"/>
  <c r="E1229" i="3" a="1"/>
  <c r="E1229" i="3" s="1"/>
  <c r="E1228" i="3" a="1"/>
  <c r="E1228" i="3" s="1"/>
  <c r="E1227" i="3" a="1"/>
  <c r="E1227" i="3" s="1"/>
  <c r="E1226" i="3" a="1"/>
  <c r="E1226" i="3" s="1"/>
  <c r="E1225" i="3" a="1"/>
  <c r="E1225" i="3" s="1"/>
  <c r="E1224" i="3" a="1"/>
  <c r="E1224" i="3" s="1"/>
  <c r="E1223" i="3" a="1"/>
  <c r="E1223" i="3" s="1"/>
  <c r="E1222" i="3" a="1"/>
  <c r="E1222" i="3" s="1"/>
  <c r="E1221" i="3" a="1"/>
  <c r="E1221" i="3" s="1"/>
  <c r="E1220" i="3" a="1"/>
  <c r="E1220" i="3" s="1"/>
  <c r="E1219" i="3" a="1"/>
  <c r="E1219" i="3" s="1"/>
  <c r="E1218" i="3" a="1"/>
  <c r="E1218" i="3" s="1"/>
  <c r="E1217" i="3" a="1"/>
  <c r="E1217" i="3" s="1"/>
  <c r="E1216" i="3" a="1"/>
  <c r="E1216" i="3" s="1"/>
  <c r="E1215" i="3" a="1"/>
  <c r="E1215" i="3" s="1"/>
  <c r="E1214" i="3" a="1"/>
  <c r="E1214" i="3" s="1"/>
  <c r="E1213" i="3" a="1"/>
  <c r="E1213" i="3" s="1"/>
  <c r="E1212" i="3" a="1"/>
  <c r="E1212" i="3" s="1"/>
  <c r="E1211" i="3" a="1"/>
  <c r="E1211" i="3" s="1"/>
  <c r="E1210" i="3" a="1"/>
  <c r="E1210" i="3" s="1"/>
  <c r="E1209" i="3" a="1"/>
  <c r="E1209" i="3" s="1"/>
  <c r="E1208" i="3" a="1"/>
  <c r="E1208" i="3" s="1"/>
  <c r="E1207" i="3" a="1"/>
  <c r="E1207" i="3" s="1"/>
  <c r="E1206" i="3" a="1"/>
  <c r="E1206" i="3" s="1"/>
  <c r="E1205" i="3" a="1"/>
  <c r="E1205" i="3" s="1"/>
  <c r="E1204" i="3" a="1"/>
  <c r="E1204" i="3" s="1"/>
  <c r="E1203" i="3" a="1"/>
  <c r="E1203" i="3" s="1"/>
  <c r="E1202" i="3" a="1"/>
  <c r="E1202" i="3" s="1"/>
  <c r="E1201" i="3" a="1"/>
  <c r="E1201" i="3" s="1"/>
  <c r="E1200" i="3" a="1"/>
  <c r="E1200" i="3" s="1"/>
  <c r="E1199" i="3" a="1"/>
  <c r="E1199" i="3" s="1"/>
  <c r="E1198" i="3" a="1"/>
  <c r="E1198" i="3" s="1"/>
  <c r="E1197" i="3" a="1"/>
  <c r="E1197" i="3" s="1"/>
  <c r="E1196" i="3" a="1"/>
  <c r="E1196" i="3" s="1"/>
  <c r="E1195" i="3" a="1"/>
  <c r="E1195" i="3" s="1"/>
  <c r="E1194" i="3" a="1"/>
  <c r="E1194" i="3" s="1"/>
  <c r="E1193" i="3" a="1"/>
  <c r="E1193" i="3" s="1"/>
  <c r="E1192" i="3" a="1"/>
  <c r="E1192" i="3" s="1"/>
  <c r="E1191" i="3" a="1"/>
  <c r="E1191" i="3" s="1"/>
  <c r="E1190" i="3" a="1"/>
  <c r="E1190" i="3" s="1"/>
  <c r="E1189" i="3" a="1"/>
  <c r="E1189" i="3" s="1"/>
  <c r="E1188" i="3" a="1"/>
  <c r="E1188" i="3" s="1"/>
  <c r="E1187" i="3" a="1"/>
  <c r="E1187" i="3" s="1"/>
  <c r="E1186" i="3" a="1"/>
  <c r="E1186" i="3" s="1"/>
  <c r="E1185" i="3" a="1"/>
  <c r="E1185" i="3" s="1"/>
  <c r="E1184" i="3" a="1"/>
  <c r="E1184" i="3" s="1"/>
  <c r="E1183" i="3" a="1"/>
  <c r="E1183" i="3" s="1"/>
  <c r="E1182" i="3" a="1"/>
  <c r="E1182" i="3" s="1"/>
  <c r="E1181" i="3" a="1"/>
  <c r="E1181" i="3" s="1"/>
  <c r="E1180" i="3" a="1"/>
  <c r="E1180" i="3" s="1"/>
  <c r="E1179" i="3" a="1"/>
  <c r="E1179" i="3" s="1"/>
  <c r="E1178" i="3" a="1"/>
  <c r="E1178" i="3" s="1"/>
  <c r="E1177" i="3" a="1"/>
  <c r="E1177" i="3" s="1"/>
  <c r="E1176" i="3" a="1"/>
  <c r="E1176" i="3" s="1"/>
  <c r="E1175" i="3" a="1"/>
  <c r="E1175" i="3" s="1"/>
  <c r="E1174" i="3" a="1"/>
  <c r="E1174" i="3" s="1"/>
  <c r="E1173" i="3" a="1"/>
  <c r="E1173" i="3" s="1"/>
  <c r="E1172" i="3" a="1"/>
  <c r="E1172" i="3" s="1"/>
  <c r="E1171" i="3" a="1"/>
  <c r="E1171" i="3" s="1"/>
  <c r="E1170" i="3" a="1"/>
  <c r="E1170" i="3" s="1"/>
  <c r="E1169" i="3" a="1"/>
  <c r="E1169" i="3" s="1"/>
  <c r="E1168" i="3" a="1"/>
  <c r="E1168" i="3" s="1"/>
  <c r="E1167" i="3" a="1"/>
  <c r="E1167" i="3" s="1"/>
  <c r="E1166" i="3" a="1"/>
  <c r="E1166" i="3" s="1"/>
  <c r="E1165" i="3" a="1"/>
  <c r="E1165" i="3" s="1"/>
  <c r="E1164" i="3" a="1"/>
  <c r="E1164" i="3" s="1"/>
  <c r="E1163" i="3" a="1"/>
  <c r="E1163" i="3" s="1"/>
  <c r="E1162" i="3" a="1"/>
  <c r="E1162" i="3" s="1"/>
  <c r="E1161" i="3" a="1"/>
  <c r="E1161" i="3" s="1"/>
  <c r="E1160" i="3" a="1"/>
  <c r="E1160" i="3" s="1"/>
  <c r="E1159" i="3" a="1"/>
  <c r="E1159" i="3" s="1"/>
  <c r="E1158" i="3" a="1"/>
  <c r="E1158" i="3" s="1"/>
  <c r="E1157" i="3" a="1"/>
  <c r="E1157" i="3" s="1"/>
  <c r="E1156" i="3" a="1"/>
  <c r="E1156" i="3" s="1"/>
  <c r="E1155" i="3" a="1"/>
  <c r="E1155" i="3" s="1"/>
  <c r="E1154" i="3" a="1"/>
  <c r="E1154" i="3" s="1"/>
  <c r="E1153" i="3" a="1"/>
  <c r="E1153" i="3" s="1"/>
  <c r="E1152" i="3" a="1"/>
  <c r="E1152" i="3" s="1"/>
  <c r="E1151" i="3" a="1"/>
  <c r="E1151" i="3" s="1"/>
  <c r="E1150" i="3" a="1"/>
  <c r="E1150" i="3" s="1"/>
  <c r="E1149" i="3" a="1"/>
  <c r="E1149" i="3" s="1"/>
  <c r="E1148" i="3" a="1"/>
  <c r="E1148" i="3" s="1"/>
  <c r="E1147" i="3" a="1"/>
  <c r="E1147" i="3" s="1"/>
  <c r="E1146" i="3" a="1"/>
  <c r="E1146" i="3" s="1"/>
  <c r="E1145" i="3" a="1"/>
  <c r="E1145" i="3" s="1"/>
  <c r="E1144" i="3" a="1"/>
  <c r="E1144" i="3" s="1"/>
  <c r="E1143" i="3" a="1"/>
  <c r="E1143" i="3" s="1"/>
  <c r="E1142" i="3" a="1"/>
  <c r="E1142" i="3" s="1"/>
  <c r="E1141" i="3" a="1"/>
  <c r="E1141" i="3" s="1"/>
  <c r="E1140" i="3" a="1"/>
  <c r="E1140" i="3" s="1"/>
  <c r="E1139" i="3" a="1"/>
  <c r="E1139" i="3" s="1"/>
  <c r="E1138" i="3" a="1"/>
  <c r="E1138" i="3" s="1"/>
  <c r="E1137" i="3" a="1"/>
  <c r="E1137" i="3" s="1"/>
  <c r="E1136" i="3" a="1"/>
  <c r="E1136" i="3" s="1"/>
  <c r="E1135" i="3" a="1"/>
  <c r="E1135" i="3" s="1"/>
  <c r="E1134" i="3" a="1"/>
  <c r="E1134" i="3" s="1"/>
  <c r="E1133" i="3" a="1"/>
  <c r="E1133" i="3" s="1"/>
  <c r="E1132" i="3" a="1"/>
  <c r="E1132" i="3" s="1"/>
  <c r="E1131" i="3" a="1"/>
  <c r="E1131" i="3" s="1"/>
  <c r="E1130" i="3" a="1"/>
  <c r="E1130" i="3" s="1"/>
  <c r="E1129" i="3" a="1"/>
  <c r="E1129" i="3" s="1"/>
  <c r="E1128" i="3" a="1"/>
  <c r="E1128" i="3" s="1"/>
  <c r="E1127" i="3" a="1"/>
  <c r="E1127" i="3" s="1"/>
  <c r="E1126" i="3" a="1"/>
  <c r="E1126" i="3" s="1"/>
  <c r="E1125" i="3" a="1"/>
  <c r="E1125" i="3" s="1"/>
  <c r="E1124" i="3" a="1"/>
  <c r="E1124" i="3" s="1"/>
  <c r="E1123" i="3" a="1"/>
  <c r="E1123" i="3" s="1"/>
  <c r="E1122" i="3" a="1"/>
  <c r="E1122" i="3" s="1"/>
  <c r="E1121" i="3" a="1"/>
  <c r="E1121" i="3" s="1"/>
  <c r="E1120" i="3" a="1"/>
  <c r="E1120" i="3" s="1"/>
  <c r="E1119" i="3" a="1"/>
  <c r="E1119" i="3" s="1"/>
  <c r="E1118" i="3" a="1"/>
  <c r="E1118" i="3" s="1"/>
  <c r="E1117" i="3" a="1"/>
  <c r="E1117" i="3" s="1"/>
  <c r="E1116" i="3" a="1"/>
  <c r="E1116" i="3" s="1"/>
  <c r="E1115" i="3" a="1"/>
  <c r="E1115" i="3" s="1"/>
  <c r="E1114" i="3" a="1"/>
  <c r="E1114" i="3" s="1"/>
  <c r="E1113" i="3" a="1"/>
  <c r="E1113" i="3" s="1"/>
  <c r="E1112" i="3" a="1"/>
  <c r="E1112" i="3" s="1"/>
  <c r="E1111" i="3" a="1"/>
  <c r="E1111" i="3" s="1"/>
  <c r="E1110" i="3" a="1"/>
  <c r="E1110" i="3" s="1"/>
  <c r="E1109" i="3" a="1"/>
  <c r="E1109" i="3" s="1"/>
  <c r="E1108" i="3" a="1"/>
  <c r="E1108" i="3" s="1"/>
  <c r="E1107" i="3" a="1"/>
  <c r="E1107" i="3" s="1"/>
  <c r="E1106" i="3" a="1"/>
  <c r="E1106" i="3" s="1"/>
  <c r="E1105" i="3" a="1"/>
  <c r="E1105" i="3" s="1"/>
  <c r="E1104" i="3" a="1"/>
  <c r="E1104" i="3" s="1"/>
  <c r="E1103" i="3" a="1"/>
  <c r="E1103" i="3" s="1"/>
  <c r="E1102" i="3" a="1"/>
  <c r="E1102" i="3" s="1"/>
  <c r="E1101" i="3" a="1"/>
  <c r="E1101" i="3" s="1"/>
  <c r="E1100" i="3" a="1"/>
  <c r="E1100" i="3" s="1"/>
  <c r="E1099" i="3" a="1"/>
  <c r="E1099" i="3" s="1"/>
  <c r="E1098" i="3" a="1"/>
  <c r="E1098" i="3" s="1"/>
  <c r="E1097" i="3" a="1"/>
  <c r="E1097" i="3" s="1"/>
  <c r="E1096" i="3" a="1"/>
  <c r="E1096" i="3" s="1"/>
  <c r="E1095" i="3" a="1"/>
  <c r="E1095" i="3" s="1"/>
  <c r="E1094" i="3" a="1"/>
  <c r="E1094" i="3" s="1"/>
  <c r="E1093" i="3" a="1"/>
  <c r="E1093" i="3" s="1"/>
  <c r="E1092" i="3" a="1"/>
  <c r="E1092" i="3" s="1"/>
  <c r="E1091" i="3" a="1"/>
  <c r="E1091" i="3" s="1"/>
  <c r="E1090" i="3" a="1"/>
  <c r="E1090" i="3" s="1"/>
  <c r="E1089" i="3" a="1"/>
  <c r="E1089" i="3" s="1"/>
  <c r="E1088" i="3" a="1"/>
  <c r="E1088" i="3" s="1"/>
  <c r="E1087" i="3" a="1"/>
  <c r="E1087" i="3" s="1"/>
  <c r="E1086" i="3" a="1"/>
  <c r="E1086" i="3" s="1"/>
  <c r="E1085" i="3" a="1"/>
  <c r="E1085" i="3" s="1"/>
  <c r="E1084" i="3" a="1"/>
  <c r="E1084" i="3" s="1"/>
  <c r="E1083" i="3" a="1"/>
  <c r="E1083" i="3" s="1"/>
  <c r="E1082" i="3" a="1"/>
  <c r="E1082" i="3" s="1"/>
  <c r="E1081" i="3" a="1"/>
  <c r="E1081" i="3" s="1"/>
  <c r="E1080" i="3" a="1"/>
  <c r="E1080" i="3" s="1"/>
  <c r="E1079" i="3" a="1"/>
  <c r="E1079" i="3" s="1"/>
  <c r="E1078" i="3" a="1"/>
  <c r="E1078" i="3" s="1"/>
  <c r="E1077" i="3" a="1"/>
  <c r="E1077" i="3" s="1"/>
  <c r="E1076" i="3" a="1"/>
  <c r="E1076" i="3" s="1"/>
  <c r="E1075" i="3" a="1"/>
  <c r="E1075" i="3" s="1"/>
  <c r="E1074" i="3" a="1"/>
  <c r="E1074" i="3" s="1"/>
  <c r="E1073" i="3" a="1"/>
  <c r="E1073" i="3" s="1"/>
  <c r="E1072" i="3" a="1"/>
  <c r="E1072" i="3" s="1"/>
  <c r="E1071" i="3" a="1"/>
  <c r="E1071" i="3" s="1"/>
  <c r="E1070" i="3" a="1"/>
  <c r="E1070" i="3" s="1"/>
  <c r="E1069" i="3" a="1"/>
  <c r="E1069" i="3" s="1"/>
  <c r="E1068" i="3" a="1"/>
  <c r="E1068" i="3" s="1"/>
  <c r="E1067" i="3" a="1"/>
  <c r="E1067" i="3" s="1"/>
  <c r="E1066" i="3" a="1"/>
  <c r="E1066" i="3" s="1"/>
  <c r="E1065" i="3" a="1"/>
  <c r="E1065" i="3" s="1"/>
  <c r="E1064" i="3" a="1"/>
  <c r="E1064" i="3" s="1"/>
  <c r="E1063" i="3" a="1"/>
  <c r="E1063" i="3" s="1"/>
  <c r="E1062" i="3" a="1"/>
  <c r="E1062" i="3" s="1"/>
  <c r="E1061" i="3" a="1"/>
  <c r="E1061" i="3" s="1"/>
  <c r="E1060" i="3" a="1"/>
  <c r="E1060" i="3" s="1"/>
  <c r="E1059" i="3" a="1"/>
  <c r="E1059" i="3" s="1"/>
  <c r="E1058" i="3" a="1"/>
  <c r="E1058" i="3" s="1"/>
  <c r="E1057" i="3" a="1"/>
  <c r="E1057" i="3" s="1"/>
  <c r="E1056" i="3" a="1"/>
  <c r="E1056" i="3" s="1"/>
  <c r="E1055" i="3" a="1"/>
  <c r="E1055" i="3" s="1"/>
  <c r="E1054" i="3" a="1"/>
  <c r="E1054" i="3" s="1"/>
  <c r="E1053" i="3" a="1"/>
  <c r="E1053" i="3" s="1"/>
  <c r="E1052" i="3" a="1"/>
  <c r="E1052" i="3" s="1"/>
  <c r="E1051" i="3" a="1"/>
  <c r="E1051" i="3" s="1"/>
  <c r="E1050" i="3" a="1"/>
  <c r="E1050" i="3" s="1"/>
  <c r="E1049" i="3" a="1"/>
  <c r="E1049" i="3" s="1"/>
  <c r="E1048" i="3" a="1"/>
  <c r="E1048" i="3" s="1"/>
  <c r="E1047" i="3" a="1"/>
  <c r="E1047" i="3" s="1"/>
  <c r="E1046" i="3" a="1"/>
  <c r="E1046" i="3" s="1"/>
  <c r="E1045" i="3" a="1"/>
  <c r="E1045" i="3" s="1"/>
  <c r="E1044" i="3" a="1"/>
  <c r="E1044" i="3" s="1"/>
  <c r="E1043" i="3" a="1"/>
  <c r="E1043" i="3" s="1"/>
  <c r="E1042" i="3" a="1"/>
  <c r="E1042" i="3" s="1"/>
  <c r="E1041" i="3" a="1"/>
  <c r="E1041" i="3" s="1"/>
  <c r="E1040" i="3" a="1"/>
  <c r="E1040" i="3" s="1"/>
  <c r="E1039" i="3" a="1"/>
  <c r="E1039" i="3" s="1"/>
  <c r="E1038" i="3" a="1"/>
  <c r="E1038" i="3" s="1"/>
  <c r="E1037" i="3" a="1"/>
  <c r="E1037" i="3" s="1"/>
  <c r="E1036" i="3" a="1"/>
  <c r="E1036" i="3" s="1"/>
  <c r="E1035" i="3" a="1"/>
  <c r="E1035" i="3" s="1"/>
  <c r="E1034" i="3" a="1"/>
  <c r="E1034" i="3" s="1"/>
  <c r="E1033" i="3" a="1"/>
  <c r="E1033" i="3" s="1"/>
  <c r="E1032" i="3" a="1"/>
  <c r="E1032" i="3" s="1"/>
  <c r="E1031" i="3" a="1"/>
  <c r="E1031" i="3" s="1"/>
  <c r="E1030" i="3" a="1"/>
  <c r="E1030" i="3" s="1"/>
  <c r="E1029" i="3" a="1"/>
  <c r="E1029" i="3" s="1"/>
  <c r="E1028" i="3" a="1"/>
  <c r="E1028" i="3" s="1"/>
  <c r="E1027" i="3" a="1"/>
  <c r="E1027" i="3" s="1"/>
  <c r="E1026" i="3" a="1"/>
  <c r="E1026" i="3" s="1"/>
  <c r="E1025" i="3" a="1"/>
  <c r="E1025" i="3" s="1"/>
  <c r="E1024" i="3" a="1"/>
  <c r="E1024" i="3" s="1"/>
  <c r="E1023" i="3" a="1"/>
  <c r="E1023" i="3" s="1"/>
  <c r="E1022" i="3" a="1"/>
  <c r="E1022" i="3" s="1"/>
  <c r="E1021" i="3" a="1"/>
  <c r="E1021" i="3" s="1"/>
  <c r="E1020" i="3" a="1"/>
  <c r="E1020" i="3" s="1"/>
  <c r="E1019" i="3" a="1"/>
  <c r="E1019" i="3" s="1"/>
  <c r="E1018" i="3" a="1"/>
  <c r="E1018" i="3" s="1"/>
  <c r="E1017" i="3" a="1"/>
  <c r="E1017" i="3" s="1"/>
  <c r="E1016" i="3" a="1"/>
  <c r="E1016" i="3" s="1"/>
  <c r="E1015" i="3" a="1"/>
  <c r="E1015" i="3" s="1"/>
  <c r="E1014" i="3" a="1"/>
  <c r="E1014" i="3" s="1"/>
  <c r="E1013" i="3" a="1"/>
  <c r="E1013" i="3" s="1"/>
  <c r="E1012" i="3" a="1"/>
  <c r="E1012" i="3" s="1"/>
  <c r="E1011" i="3" a="1"/>
  <c r="E1011" i="3" s="1"/>
  <c r="E1010" i="3" a="1"/>
  <c r="E1010" i="3" s="1"/>
  <c r="E1009" i="3" a="1"/>
  <c r="E1009" i="3" s="1"/>
  <c r="E1008" i="3" a="1"/>
  <c r="E1008" i="3" s="1"/>
  <c r="E1007" i="3" a="1"/>
  <c r="E1007" i="3" s="1"/>
  <c r="E1006" i="3" a="1"/>
  <c r="E1006" i="3" s="1"/>
  <c r="E1005" i="3" a="1"/>
  <c r="E1005" i="3" s="1"/>
  <c r="E1004" i="3" a="1"/>
  <c r="E1004" i="3" s="1"/>
  <c r="E1003" i="3" a="1"/>
  <c r="E1003" i="3" s="1"/>
  <c r="E1002" i="3" a="1"/>
  <c r="E1002" i="3" s="1"/>
  <c r="E1001" i="3" a="1"/>
  <c r="E1001" i="3" s="1"/>
  <c r="E1000" i="3" a="1"/>
  <c r="E1000" i="3" s="1"/>
  <c r="E999" i="3" a="1"/>
  <c r="E999" i="3" s="1"/>
  <c r="E998" i="3" a="1"/>
  <c r="E998" i="3" s="1"/>
  <c r="E997" i="3" a="1"/>
  <c r="E997" i="3" s="1"/>
  <c r="E996" i="3" a="1"/>
  <c r="E996" i="3" s="1"/>
  <c r="E995" i="3" a="1"/>
  <c r="E995" i="3" s="1"/>
  <c r="E994" i="3" a="1"/>
  <c r="E994" i="3" s="1"/>
  <c r="E993" i="3" a="1"/>
  <c r="E993" i="3" s="1"/>
  <c r="E992" i="3" a="1"/>
  <c r="E992" i="3" s="1"/>
  <c r="E991" i="3" a="1"/>
  <c r="E991" i="3" s="1"/>
  <c r="E990" i="3" a="1"/>
  <c r="E990" i="3" s="1"/>
  <c r="E989" i="3" a="1"/>
  <c r="E989" i="3" s="1"/>
  <c r="E988" i="3" a="1"/>
  <c r="E988" i="3" s="1"/>
  <c r="E987" i="3" a="1"/>
  <c r="E987" i="3" s="1"/>
  <c r="E986" i="3" a="1"/>
  <c r="E986" i="3" s="1"/>
  <c r="E985" i="3" a="1"/>
  <c r="E985" i="3" s="1"/>
  <c r="E984" i="3" a="1"/>
  <c r="E984" i="3" s="1"/>
  <c r="E983" i="3" a="1"/>
  <c r="E983" i="3" s="1"/>
  <c r="E982" i="3" a="1"/>
  <c r="E982" i="3" s="1"/>
  <c r="E981" i="3" a="1"/>
  <c r="E981" i="3" s="1"/>
  <c r="E980" i="3" a="1"/>
  <c r="E980" i="3" s="1"/>
  <c r="E979" i="3" a="1"/>
  <c r="E979" i="3" s="1"/>
  <c r="E978" i="3" a="1"/>
  <c r="E978" i="3" s="1"/>
  <c r="E977" i="3" a="1"/>
  <c r="E977" i="3" s="1"/>
  <c r="E976" i="3" a="1"/>
  <c r="E976" i="3" s="1"/>
  <c r="E975" i="3" a="1"/>
  <c r="E975" i="3" s="1"/>
  <c r="E974" i="3" a="1"/>
  <c r="E974" i="3" s="1"/>
  <c r="E973" i="3" a="1"/>
  <c r="E973" i="3" s="1"/>
  <c r="E972" i="3" a="1"/>
  <c r="E972" i="3" s="1"/>
  <c r="E971" i="3" a="1"/>
  <c r="E971" i="3" s="1"/>
  <c r="E970" i="3" a="1"/>
  <c r="E970" i="3" s="1"/>
  <c r="E969" i="3" a="1"/>
  <c r="E969" i="3" s="1"/>
  <c r="E968" i="3" a="1"/>
  <c r="E968" i="3" s="1"/>
  <c r="E967" i="3" a="1"/>
  <c r="E967" i="3" s="1"/>
  <c r="E966" i="3" a="1"/>
  <c r="E966" i="3" s="1"/>
  <c r="E965" i="3" a="1"/>
  <c r="E965" i="3" s="1"/>
  <c r="E964" i="3" a="1"/>
  <c r="E964" i="3" s="1"/>
  <c r="E963" i="3" a="1"/>
  <c r="E963" i="3" s="1"/>
  <c r="E962" i="3" a="1"/>
  <c r="E962" i="3" s="1"/>
  <c r="E961" i="3" a="1"/>
  <c r="E961" i="3" s="1"/>
  <c r="E960" i="3" a="1"/>
  <c r="E960" i="3" s="1"/>
  <c r="E959" i="3" a="1"/>
  <c r="E959" i="3" s="1"/>
  <c r="E958" i="3" a="1"/>
  <c r="E958" i="3" s="1"/>
  <c r="E957" i="3" a="1"/>
  <c r="E957" i="3" s="1"/>
  <c r="E956" i="3" a="1"/>
  <c r="E956" i="3" s="1"/>
  <c r="E955" i="3" a="1"/>
  <c r="E955" i="3" s="1"/>
  <c r="E954" i="3" a="1"/>
  <c r="E954" i="3" s="1"/>
  <c r="E953" i="3" a="1"/>
  <c r="E953" i="3" s="1"/>
  <c r="E952" i="3" a="1"/>
  <c r="E952" i="3" s="1"/>
  <c r="E951" i="3" a="1"/>
  <c r="E951" i="3" s="1"/>
  <c r="E950" i="3" a="1"/>
  <c r="E950" i="3" s="1"/>
  <c r="E949" i="3" a="1"/>
  <c r="E949" i="3" s="1"/>
  <c r="E948" i="3" a="1"/>
  <c r="E948" i="3" s="1"/>
  <c r="E947" i="3" a="1"/>
  <c r="E947" i="3" s="1"/>
  <c r="E946" i="3" a="1"/>
  <c r="E946" i="3" s="1"/>
  <c r="E945" i="3" a="1"/>
  <c r="E945" i="3" s="1"/>
  <c r="E944" i="3" a="1"/>
  <c r="E944" i="3" s="1"/>
  <c r="E943" i="3" a="1"/>
  <c r="E943" i="3" s="1"/>
  <c r="E942" i="3" a="1"/>
  <c r="E942" i="3" s="1"/>
  <c r="E941" i="3" a="1"/>
  <c r="E941" i="3" s="1"/>
  <c r="E940" i="3" a="1"/>
  <c r="E940" i="3" s="1"/>
  <c r="E939" i="3" a="1"/>
  <c r="E939" i="3" s="1"/>
  <c r="E938" i="3" a="1"/>
  <c r="E938" i="3" s="1"/>
  <c r="E937" i="3" a="1"/>
  <c r="E937" i="3" s="1"/>
  <c r="E936" i="3" a="1"/>
  <c r="E936" i="3" s="1"/>
  <c r="E935" i="3" a="1"/>
  <c r="E935" i="3" s="1"/>
  <c r="E934" i="3" a="1"/>
  <c r="E934" i="3" s="1"/>
  <c r="E933" i="3" a="1"/>
  <c r="E933" i="3" s="1"/>
  <c r="E932" i="3" a="1"/>
  <c r="E932" i="3" s="1"/>
  <c r="E931" i="3" a="1"/>
  <c r="E931" i="3" s="1"/>
  <c r="E930" i="3" a="1"/>
  <c r="E930" i="3" s="1"/>
  <c r="E929" i="3" a="1"/>
  <c r="E929" i="3" s="1"/>
  <c r="E928" i="3" a="1"/>
  <c r="E928" i="3" s="1"/>
  <c r="E927" i="3" a="1"/>
  <c r="E927" i="3" s="1"/>
  <c r="E926" i="3" a="1"/>
  <c r="E926" i="3" s="1"/>
  <c r="E925" i="3" a="1"/>
  <c r="E925" i="3" s="1"/>
  <c r="E924" i="3" a="1"/>
  <c r="E924" i="3" s="1"/>
  <c r="E923" i="3" a="1"/>
  <c r="E923" i="3" s="1"/>
  <c r="E922" i="3" a="1"/>
  <c r="E922" i="3" s="1"/>
  <c r="E921" i="3" a="1"/>
  <c r="E921" i="3" s="1"/>
  <c r="E920" i="3" a="1"/>
  <c r="E920" i="3" s="1"/>
  <c r="E919" i="3" a="1"/>
  <c r="E919" i="3" s="1"/>
  <c r="E918" i="3" a="1"/>
  <c r="E918" i="3" s="1"/>
  <c r="E917" i="3" a="1"/>
  <c r="E917" i="3" s="1"/>
  <c r="E916" i="3" a="1"/>
  <c r="E916" i="3" s="1"/>
  <c r="E915" i="3" a="1"/>
  <c r="E915" i="3" s="1"/>
  <c r="E914" i="3" a="1"/>
  <c r="E914" i="3" s="1"/>
  <c r="E913" i="3" a="1"/>
  <c r="E913" i="3" s="1"/>
  <c r="E912" i="3" a="1"/>
  <c r="E912" i="3" s="1"/>
  <c r="E911" i="3" a="1"/>
  <c r="E911" i="3" s="1"/>
  <c r="E910" i="3" a="1"/>
  <c r="E910" i="3" s="1"/>
  <c r="E909" i="3" a="1"/>
  <c r="E909" i="3" s="1"/>
  <c r="E908" i="3" a="1"/>
  <c r="E908" i="3" s="1"/>
  <c r="E907" i="3" a="1"/>
  <c r="E907" i="3" s="1"/>
  <c r="E906" i="3" a="1"/>
  <c r="E906" i="3" s="1"/>
  <c r="E905" i="3" a="1"/>
  <c r="E905" i="3" s="1"/>
  <c r="E904" i="3" a="1"/>
  <c r="E904" i="3" s="1"/>
  <c r="E903" i="3" a="1"/>
  <c r="E903" i="3" s="1"/>
  <c r="E902" i="3" a="1"/>
  <c r="E902" i="3" s="1"/>
  <c r="E901" i="3" a="1"/>
  <c r="E901" i="3" s="1"/>
  <c r="E900" i="3" a="1"/>
  <c r="E900" i="3" s="1"/>
  <c r="E899" i="3" a="1"/>
  <c r="E899" i="3" s="1"/>
  <c r="E898" i="3" a="1"/>
  <c r="E898" i="3" s="1"/>
  <c r="E897" i="3" a="1"/>
  <c r="E897" i="3" s="1"/>
  <c r="E896" i="3" a="1"/>
  <c r="E896" i="3" s="1"/>
  <c r="E895" i="3" a="1"/>
  <c r="E895" i="3" s="1"/>
  <c r="E894" i="3" a="1"/>
  <c r="E894" i="3" s="1"/>
  <c r="E893" i="3" a="1"/>
  <c r="E893" i="3" s="1"/>
  <c r="E892" i="3" a="1"/>
  <c r="E892" i="3" s="1"/>
  <c r="E891" i="3" a="1"/>
  <c r="E891" i="3" s="1"/>
  <c r="E890" i="3" a="1"/>
  <c r="E890" i="3" s="1"/>
  <c r="E889" i="3" a="1"/>
  <c r="E889" i="3" s="1"/>
  <c r="E888" i="3" a="1"/>
  <c r="E888" i="3" s="1"/>
  <c r="E887" i="3" a="1"/>
  <c r="E887" i="3" s="1"/>
  <c r="E886" i="3" a="1"/>
  <c r="E886" i="3" s="1"/>
  <c r="E885" i="3" a="1"/>
  <c r="E885" i="3" s="1"/>
  <c r="E884" i="3" a="1"/>
  <c r="E884" i="3" s="1"/>
  <c r="E883" i="3" a="1"/>
  <c r="E883" i="3" s="1"/>
  <c r="E882" i="3" a="1"/>
  <c r="E882" i="3" s="1"/>
  <c r="E881" i="3" a="1"/>
  <c r="E881" i="3" s="1"/>
  <c r="E880" i="3" a="1"/>
  <c r="E880" i="3" s="1"/>
  <c r="E879" i="3" a="1"/>
  <c r="E879" i="3" s="1"/>
  <c r="E878" i="3" a="1"/>
  <c r="E878" i="3" s="1"/>
  <c r="E877" i="3" a="1"/>
  <c r="E877" i="3" s="1"/>
  <c r="E876" i="3" a="1"/>
  <c r="E876" i="3" s="1"/>
  <c r="E875" i="3" a="1"/>
  <c r="E875" i="3" s="1"/>
  <c r="E874" i="3" a="1"/>
  <c r="E874" i="3" s="1"/>
  <c r="E873" i="3" a="1"/>
  <c r="E873" i="3" s="1"/>
  <c r="E872" i="3" a="1"/>
  <c r="E872" i="3" s="1"/>
  <c r="E871" i="3" a="1"/>
  <c r="E871" i="3" s="1"/>
  <c r="E870" i="3" a="1"/>
  <c r="E870" i="3" s="1"/>
  <c r="E869" i="3" a="1"/>
  <c r="E869" i="3" s="1"/>
  <c r="E868" i="3" a="1"/>
  <c r="E868" i="3" s="1"/>
  <c r="E867" i="3" a="1"/>
  <c r="E867" i="3" s="1"/>
  <c r="E866" i="3" a="1"/>
  <c r="E866" i="3" s="1"/>
  <c r="E865" i="3" a="1"/>
  <c r="E865" i="3" s="1"/>
  <c r="E864" i="3" a="1"/>
  <c r="E864" i="3" s="1"/>
  <c r="E863" i="3" a="1"/>
  <c r="E863" i="3" s="1"/>
  <c r="E862" i="3" a="1"/>
  <c r="E862" i="3" s="1"/>
  <c r="E861" i="3" a="1"/>
  <c r="E861" i="3" s="1"/>
  <c r="E860" i="3" a="1"/>
  <c r="E860" i="3" s="1"/>
  <c r="E859" i="3" a="1"/>
  <c r="E859" i="3" s="1"/>
  <c r="E858" i="3" a="1"/>
  <c r="E858" i="3" s="1"/>
  <c r="E857" i="3" a="1"/>
  <c r="E857" i="3" s="1"/>
  <c r="E856" i="3" a="1"/>
  <c r="E856" i="3" s="1"/>
  <c r="E855" i="3" a="1"/>
  <c r="E855" i="3" s="1"/>
  <c r="E854" i="3" a="1"/>
  <c r="E854" i="3" s="1"/>
  <c r="E853" i="3" a="1"/>
  <c r="E853" i="3" s="1"/>
  <c r="E852" i="3" a="1"/>
  <c r="E852" i="3" s="1"/>
  <c r="E851" i="3" a="1"/>
  <c r="E851" i="3" s="1"/>
  <c r="E850" i="3" a="1"/>
  <c r="E850" i="3" s="1"/>
  <c r="E849" i="3" a="1"/>
  <c r="E849" i="3" s="1"/>
  <c r="E848" i="3" a="1"/>
  <c r="E848" i="3" s="1"/>
  <c r="E847" i="3" a="1"/>
  <c r="E847" i="3" s="1"/>
  <c r="E846" i="3" a="1"/>
  <c r="E846" i="3" s="1"/>
  <c r="E845" i="3" a="1"/>
  <c r="E845" i="3" s="1"/>
  <c r="E844" i="3" a="1"/>
  <c r="E844" i="3" s="1"/>
  <c r="E843" i="3" a="1"/>
  <c r="E843" i="3" s="1"/>
  <c r="E842" i="3" a="1"/>
  <c r="E842" i="3" s="1"/>
  <c r="E841" i="3" a="1"/>
  <c r="E841" i="3" s="1"/>
  <c r="E840" i="3" a="1"/>
  <c r="E840" i="3" s="1"/>
  <c r="E839" i="3" a="1"/>
  <c r="E839" i="3" s="1"/>
  <c r="E838" i="3" a="1"/>
  <c r="E838" i="3" s="1"/>
  <c r="E837" i="3" a="1"/>
  <c r="E837" i="3" s="1"/>
  <c r="E836" i="3" a="1"/>
  <c r="E836" i="3" s="1"/>
  <c r="E835" i="3" a="1"/>
  <c r="E835" i="3" s="1"/>
  <c r="E834" i="3" a="1"/>
  <c r="E834" i="3" s="1"/>
  <c r="E833" i="3" a="1"/>
  <c r="E833" i="3" s="1"/>
  <c r="E832" i="3" a="1"/>
  <c r="E832" i="3" s="1"/>
  <c r="E831" i="3" a="1"/>
  <c r="E831" i="3" s="1"/>
  <c r="E830" i="3" a="1"/>
  <c r="E830" i="3" s="1"/>
  <c r="E829" i="3" a="1"/>
  <c r="E829" i="3" s="1"/>
  <c r="E828" i="3" a="1"/>
  <c r="E828" i="3" s="1"/>
  <c r="E827" i="3" a="1"/>
  <c r="E827" i="3" s="1"/>
  <c r="E826" i="3" a="1"/>
  <c r="E826" i="3" s="1"/>
  <c r="E825" i="3" a="1"/>
  <c r="E825" i="3" s="1"/>
  <c r="E824" i="3" a="1"/>
  <c r="E824" i="3" s="1"/>
  <c r="E823" i="3" a="1"/>
  <c r="E823" i="3" s="1"/>
  <c r="E822" i="3" a="1"/>
  <c r="E822" i="3" s="1"/>
  <c r="E821" i="3" a="1"/>
  <c r="E821" i="3" s="1"/>
  <c r="E820" i="3" a="1"/>
  <c r="E820" i="3" s="1"/>
  <c r="E819" i="3" a="1"/>
  <c r="E819" i="3" s="1"/>
  <c r="E818" i="3" a="1"/>
  <c r="E818" i="3" s="1"/>
  <c r="E817" i="3" a="1"/>
  <c r="E817" i="3" s="1"/>
  <c r="E816" i="3" a="1"/>
  <c r="E816" i="3" s="1"/>
  <c r="E815" i="3" a="1"/>
  <c r="E815" i="3" s="1"/>
  <c r="E814" i="3" a="1"/>
  <c r="E814" i="3" s="1"/>
  <c r="E813" i="3" a="1"/>
  <c r="E813" i="3" s="1"/>
  <c r="E812" i="3" a="1"/>
  <c r="E812" i="3" s="1"/>
  <c r="E811" i="3" a="1"/>
  <c r="E811" i="3" s="1"/>
  <c r="E810" i="3" a="1"/>
  <c r="E810" i="3" s="1"/>
  <c r="E809" i="3" a="1"/>
  <c r="E809" i="3" s="1"/>
  <c r="E808" i="3" a="1"/>
  <c r="E808" i="3" s="1"/>
  <c r="E807" i="3" a="1"/>
  <c r="E807" i="3" s="1"/>
  <c r="E806" i="3" a="1"/>
  <c r="E806" i="3" s="1"/>
  <c r="E805" i="3" a="1"/>
  <c r="E805" i="3" s="1"/>
  <c r="E804" i="3" a="1"/>
  <c r="E804" i="3" s="1"/>
  <c r="E803" i="3" a="1"/>
  <c r="E803" i="3" s="1"/>
  <c r="E802" i="3" a="1"/>
  <c r="E802" i="3" s="1"/>
  <c r="E801" i="3" a="1"/>
  <c r="E801" i="3" s="1"/>
  <c r="E800" i="3" a="1"/>
  <c r="E800" i="3" s="1"/>
  <c r="E799" i="3" a="1"/>
  <c r="E799" i="3" s="1"/>
  <c r="E798" i="3" a="1"/>
  <c r="E798" i="3" s="1"/>
  <c r="E797" i="3" a="1"/>
  <c r="E797" i="3" s="1"/>
  <c r="E796" i="3" a="1"/>
  <c r="E796" i="3" s="1"/>
  <c r="E795" i="3" a="1"/>
  <c r="E795" i="3" s="1"/>
  <c r="E794" i="3" a="1"/>
  <c r="E794" i="3" s="1"/>
  <c r="E793" i="3" a="1"/>
  <c r="E793" i="3" s="1"/>
  <c r="E792" i="3" a="1"/>
  <c r="E792" i="3" s="1"/>
  <c r="E791" i="3" a="1"/>
  <c r="E791" i="3" s="1"/>
  <c r="E790" i="3" a="1"/>
  <c r="E790" i="3" s="1"/>
  <c r="E789" i="3" a="1"/>
  <c r="E789" i="3" s="1"/>
  <c r="E788" i="3" a="1"/>
  <c r="E788" i="3" s="1"/>
  <c r="E787" i="3" a="1"/>
  <c r="E787" i="3" s="1"/>
  <c r="E786" i="3" a="1"/>
  <c r="E786" i="3" s="1"/>
  <c r="E785" i="3" a="1"/>
  <c r="E785" i="3" s="1"/>
  <c r="E784" i="3" a="1"/>
  <c r="E784" i="3" s="1"/>
  <c r="E783" i="3" a="1"/>
  <c r="E783" i="3" s="1"/>
  <c r="E782" i="3" a="1"/>
  <c r="E782" i="3" s="1"/>
  <c r="E781" i="3" a="1"/>
  <c r="E781" i="3" s="1"/>
  <c r="E780" i="3" a="1"/>
  <c r="E780" i="3" s="1"/>
  <c r="E779" i="3" a="1"/>
  <c r="E779" i="3" s="1"/>
  <c r="E778" i="3" a="1"/>
  <c r="E778" i="3" s="1"/>
  <c r="E777" i="3" a="1"/>
  <c r="E777" i="3" s="1"/>
  <c r="E776" i="3" a="1"/>
  <c r="E776" i="3" s="1"/>
  <c r="E775" i="3" a="1"/>
  <c r="E775" i="3" s="1"/>
  <c r="E774" i="3" a="1"/>
  <c r="E774" i="3" s="1"/>
  <c r="E773" i="3" a="1"/>
  <c r="E773" i="3" s="1"/>
  <c r="E772" i="3" a="1"/>
  <c r="E772" i="3" s="1"/>
  <c r="E771" i="3" a="1"/>
  <c r="E771" i="3" s="1"/>
  <c r="E770" i="3" a="1"/>
  <c r="E770" i="3" s="1"/>
  <c r="E769" i="3" a="1"/>
  <c r="E769" i="3" s="1"/>
  <c r="E768" i="3" a="1"/>
  <c r="E768" i="3" s="1"/>
  <c r="E767" i="3" a="1"/>
  <c r="E767" i="3" s="1"/>
  <c r="E766" i="3" a="1"/>
  <c r="E766" i="3" s="1"/>
  <c r="E765" i="3" a="1"/>
  <c r="E765" i="3" s="1"/>
  <c r="E764" i="3" a="1"/>
  <c r="E764" i="3" s="1"/>
  <c r="E763" i="3" a="1"/>
  <c r="E763" i="3" s="1"/>
  <c r="E762" i="3" a="1"/>
  <c r="E762" i="3" s="1"/>
  <c r="E761" i="3" a="1"/>
  <c r="E761" i="3" s="1"/>
  <c r="E760" i="3" a="1"/>
  <c r="E760" i="3" s="1"/>
  <c r="E759" i="3" a="1"/>
  <c r="E759" i="3" s="1"/>
  <c r="E758" i="3" a="1"/>
  <c r="E758" i="3" s="1"/>
  <c r="E757" i="3" a="1"/>
  <c r="E757" i="3" s="1"/>
  <c r="E756" i="3" a="1"/>
  <c r="E756" i="3" s="1"/>
  <c r="E755" i="3" a="1"/>
  <c r="E755" i="3" s="1"/>
  <c r="E754" i="3" a="1"/>
  <c r="E754" i="3" s="1"/>
  <c r="E753" i="3" a="1"/>
  <c r="E753" i="3" s="1"/>
  <c r="E752" i="3" a="1"/>
  <c r="E752" i="3" s="1"/>
  <c r="E751" i="3" a="1"/>
  <c r="E751" i="3" s="1"/>
  <c r="E750" i="3" a="1"/>
  <c r="E750" i="3" s="1"/>
  <c r="E749" i="3" a="1"/>
  <c r="E749" i="3" s="1"/>
  <c r="E748" i="3" a="1"/>
  <c r="E748" i="3" s="1"/>
  <c r="E747" i="3" a="1"/>
  <c r="E747" i="3" s="1"/>
  <c r="E746" i="3" a="1"/>
  <c r="E746" i="3" s="1"/>
  <c r="E745" i="3" a="1"/>
  <c r="E745" i="3" s="1"/>
  <c r="E744" i="3" a="1"/>
  <c r="E744" i="3" s="1"/>
  <c r="E743" i="3" a="1"/>
  <c r="E743" i="3" s="1"/>
  <c r="E742" i="3" a="1"/>
  <c r="E742" i="3" s="1"/>
  <c r="E741" i="3" a="1"/>
  <c r="E741" i="3" s="1"/>
  <c r="E740" i="3" a="1"/>
  <c r="E740" i="3" s="1"/>
  <c r="E739" i="3" a="1"/>
  <c r="E739" i="3" s="1"/>
  <c r="E738" i="3" a="1"/>
  <c r="E738" i="3" s="1"/>
  <c r="E737" i="3" a="1"/>
  <c r="E737" i="3" s="1"/>
  <c r="E736" i="3" a="1"/>
  <c r="E736" i="3" s="1"/>
  <c r="E735" i="3" a="1"/>
  <c r="E735" i="3" s="1"/>
  <c r="E734" i="3" a="1"/>
  <c r="E734" i="3" s="1"/>
  <c r="E733" i="3" a="1"/>
  <c r="E733" i="3" s="1"/>
  <c r="E732" i="3" a="1"/>
  <c r="E732" i="3" s="1"/>
  <c r="E731" i="3" a="1"/>
  <c r="E731" i="3" s="1"/>
  <c r="E730" i="3" a="1"/>
  <c r="E730" i="3" s="1"/>
  <c r="E729" i="3" a="1"/>
  <c r="E729" i="3" s="1"/>
  <c r="E728" i="3" a="1"/>
  <c r="E728" i="3" s="1"/>
  <c r="E727" i="3" a="1"/>
  <c r="E727" i="3" s="1"/>
  <c r="E726" i="3" a="1"/>
  <c r="E726" i="3" s="1"/>
  <c r="E725" i="3" a="1"/>
  <c r="E725" i="3" s="1"/>
  <c r="E724" i="3" a="1"/>
  <c r="E724" i="3" s="1"/>
  <c r="E723" i="3" a="1"/>
  <c r="E723" i="3" s="1"/>
  <c r="E722" i="3" a="1"/>
  <c r="E722" i="3" s="1"/>
  <c r="E721" i="3" a="1"/>
  <c r="E721" i="3" s="1"/>
  <c r="E720" i="3" a="1"/>
  <c r="E720" i="3" s="1"/>
  <c r="E719" i="3" a="1"/>
  <c r="E719" i="3" s="1"/>
  <c r="E718" i="3" a="1"/>
  <c r="E718" i="3" s="1"/>
  <c r="E717" i="3" a="1"/>
  <c r="E717" i="3" s="1"/>
  <c r="E716" i="3" a="1"/>
  <c r="E716" i="3" s="1"/>
  <c r="E715" i="3" a="1"/>
  <c r="E715" i="3" s="1"/>
  <c r="E714" i="3" a="1"/>
  <c r="E714" i="3" s="1"/>
  <c r="E713" i="3" a="1"/>
  <c r="E713" i="3" s="1"/>
  <c r="E712" i="3" a="1"/>
  <c r="E712" i="3" s="1"/>
  <c r="E711" i="3" a="1"/>
  <c r="E711" i="3" s="1"/>
  <c r="E710" i="3" a="1"/>
  <c r="E710" i="3" s="1"/>
  <c r="E709" i="3" a="1"/>
  <c r="E709" i="3" s="1"/>
  <c r="E708" i="3" a="1"/>
  <c r="E708" i="3" s="1"/>
  <c r="E707" i="3" a="1"/>
  <c r="E707" i="3" s="1"/>
  <c r="E706" i="3" a="1"/>
  <c r="E706" i="3" s="1"/>
  <c r="E705" i="3" a="1"/>
  <c r="E705" i="3" s="1"/>
  <c r="E704" i="3" a="1"/>
  <c r="E704" i="3" s="1"/>
  <c r="E703" i="3" a="1"/>
  <c r="E703" i="3" s="1"/>
  <c r="E702" i="3" a="1"/>
  <c r="E702" i="3" s="1"/>
  <c r="E701" i="3" a="1"/>
  <c r="E701" i="3" s="1"/>
  <c r="E700" i="3" a="1"/>
  <c r="E700" i="3" s="1"/>
  <c r="E699" i="3" a="1"/>
  <c r="E699" i="3" s="1"/>
  <c r="E698" i="3" a="1"/>
  <c r="E698" i="3" s="1"/>
  <c r="E697" i="3" a="1"/>
  <c r="E697" i="3" s="1"/>
  <c r="E696" i="3" a="1"/>
  <c r="E696" i="3" s="1"/>
  <c r="E695" i="3" a="1"/>
  <c r="E695" i="3" s="1"/>
  <c r="E694" i="3" a="1"/>
  <c r="E694" i="3" s="1"/>
  <c r="E693" i="3" a="1"/>
  <c r="E693" i="3" s="1"/>
  <c r="E692" i="3" a="1"/>
  <c r="E692" i="3" s="1"/>
  <c r="E691" i="3" a="1"/>
  <c r="E691" i="3" s="1"/>
  <c r="E690" i="3" a="1"/>
  <c r="E690" i="3" s="1"/>
  <c r="E689" i="3" a="1"/>
  <c r="E689" i="3" s="1"/>
  <c r="E688" i="3" a="1"/>
  <c r="E688" i="3" s="1"/>
  <c r="E687" i="3" a="1"/>
  <c r="E687" i="3" s="1"/>
  <c r="E686" i="3" a="1"/>
  <c r="E686" i="3" s="1"/>
  <c r="E685" i="3" a="1"/>
  <c r="E685" i="3" s="1"/>
  <c r="E684" i="3" a="1"/>
  <c r="E684" i="3" s="1"/>
  <c r="E683" i="3" a="1"/>
  <c r="E683" i="3" s="1"/>
  <c r="E682" i="3" a="1"/>
  <c r="E682" i="3" s="1"/>
  <c r="E681" i="3" a="1"/>
  <c r="E681" i="3" s="1"/>
  <c r="E680" i="3" a="1"/>
  <c r="E680" i="3" s="1"/>
  <c r="E679" i="3" a="1"/>
  <c r="E679" i="3" s="1"/>
  <c r="E678" i="3" a="1"/>
  <c r="E678" i="3" s="1"/>
  <c r="E677" i="3" a="1"/>
  <c r="E677" i="3" s="1"/>
  <c r="E676" i="3" a="1"/>
  <c r="E676" i="3" s="1"/>
  <c r="E675" i="3" a="1"/>
  <c r="E675" i="3" s="1"/>
  <c r="E674" i="3" a="1"/>
  <c r="E674" i="3" s="1"/>
  <c r="E673" i="3" a="1"/>
  <c r="E673" i="3" s="1"/>
  <c r="E672" i="3" a="1"/>
  <c r="E672" i="3" s="1"/>
  <c r="E671" i="3" a="1"/>
  <c r="E671" i="3" s="1"/>
  <c r="E670" i="3" a="1"/>
  <c r="E670" i="3" s="1"/>
  <c r="E669" i="3" a="1"/>
  <c r="E669" i="3" s="1"/>
  <c r="E668" i="3" a="1"/>
  <c r="E668" i="3" s="1"/>
  <c r="E667" i="3" a="1"/>
  <c r="E667" i="3" s="1"/>
  <c r="E666" i="3" a="1"/>
  <c r="E666" i="3" s="1"/>
  <c r="E665" i="3" a="1"/>
  <c r="E665" i="3" s="1"/>
  <c r="E664" i="3" a="1"/>
  <c r="E664" i="3" s="1"/>
  <c r="E663" i="3" a="1"/>
  <c r="E663" i="3" s="1"/>
  <c r="E662" i="3" a="1"/>
  <c r="E662" i="3" s="1"/>
  <c r="E661" i="3" a="1"/>
  <c r="E661" i="3" s="1"/>
  <c r="E660" i="3" a="1"/>
  <c r="E660" i="3" s="1"/>
  <c r="E659" i="3" a="1"/>
  <c r="E659" i="3" s="1"/>
  <c r="E658" i="3" a="1"/>
  <c r="E658" i="3" s="1"/>
  <c r="E657" i="3" a="1"/>
  <c r="E657" i="3" s="1"/>
  <c r="E656" i="3" a="1"/>
  <c r="E656" i="3" s="1"/>
  <c r="E655" i="3" a="1"/>
  <c r="E655" i="3" s="1"/>
  <c r="E654" i="3" a="1"/>
  <c r="E654" i="3" s="1"/>
  <c r="E653" i="3" a="1"/>
  <c r="E653" i="3" s="1"/>
  <c r="E652" i="3" a="1"/>
  <c r="E652" i="3" s="1"/>
  <c r="E651" i="3" a="1"/>
  <c r="E651" i="3" s="1"/>
  <c r="E650" i="3" a="1"/>
  <c r="E650" i="3" s="1"/>
  <c r="E649" i="3" a="1"/>
  <c r="E649" i="3" s="1"/>
  <c r="E648" i="3" a="1"/>
  <c r="E648" i="3" s="1"/>
  <c r="E647" i="3" a="1"/>
  <c r="E647" i="3" s="1"/>
  <c r="E646" i="3" a="1"/>
  <c r="E646" i="3" s="1"/>
  <c r="E645" i="3" a="1"/>
  <c r="E645" i="3" s="1"/>
  <c r="E644" i="3" a="1"/>
  <c r="E644" i="3" s="1"/>
  <c r="E643" i="3" a="1"/>
  <c r="E643" i="3" s="1"/>
  <c r="E642" i="3" a="1"/>
  <c r="E642" i="3" s="1"/>
  <c r="E641" i="3" a="1"/>
  <c r="E641" i="3" s="1"/>
  <c r="E640" i="3" a="1"/>
  <c r="E640" i="3" s="1"/>
  <c r="E639" i="3" a="1"/>
  <c r="E639" i="3" s="1"/>
  <c r="E638" i="3" a="1"/>
  <c r="E638" i="3" s="1"/>
  <c r="E637" i="3" a="1"/>
  <c r="E637" i="3" s="1"/>
  <c r="E636" i="3" a="1"/>
  <c r="E636" i="3" s="1"/>
  <c r="E635" i="3" a="1"/>
  <c r="E635" i="3" s="1"/>
  <c r="E634" i="3" a="1"/>
  <c r="E634" i="3" s="1"/>
  <c r="E633" i="3" a="1"/>
  <c r="E633" i="3" s="1"/>
  <c r="E632" i="3" a="1"/>
  <c r="E632" i="3" s="1"/>
  <c r="E631" i="3" a="1"/>
  <c r="E631" i="3" s="1"/>
  <c r="E630" i="3" a="1"/>
  <c r="E630" i="3" s="1"/>
  <c r="E629" i="3" a="1"/>
  <c r="E629" i="3" s="1"/>
  <c r="E628" i="3" a="1"/>
  <c r="E628" i="3" s="1"/>
  <c r="E627" i="3" a="1"/>
  <c r="E627" i="3" s="1"/>
  <c r="E626" i="3" a="1"/>
  <c r="E626" i="3" s="1"/>
  <c r="E625" i="3" a="1"/>
  <c r="E625" i="3" s="1"/>
  <c r="E624" i="3" a="1"/>
  <c r="E624" i="3" s="1"/>
  <c r="E623" i="3" a="1"/>
  <c r="E623" i="3" s="1"/>
  <c r="E622" i="3" a="1"/>
  <c r="E622" i="3" s="1"/>
  <c r="E621" i="3" a="1"/>
  <c r="E621" i="3" s="1"/>
  <c r="E620" i="3" a="1"/>
  <c r="E620" i="3" s="1"/>
  <c r="E619" i="3" a="1"/>
  <c r="E619" i="3" s="1"/>
  <c r="E618" i="3" a="1"/>
  <c r="E618" i="3" s="1"/>
  <c r="E617" i="3" a="1"/>
  <c r="E617" i="3" s="1"/>
  <c r="E616" i="3" a="1"/>
  <c r="E616" i="3" s="1"/>
  <c r="E615" i="3" a="1"/>
  <c r="E615" i="3" s="1"/>
  <c r="E614" i="3" a="1"/>
  <c r="E614" i="3" s="1"/>
  <c r="E613" i="3" a="1"/>
  <c r="E613" i="3" s="1"/>
  <c r="E612" i="3" a="1"/>
  <c r="E612" i="3" s="1"/>
  <c r="E611" i="3" a="1"/>
  <c r="E611" i="3" s="1"/>
  <c r="E610" i="3" a="1"/>
  <c r="E610" i="3" s="1"/>
  <c r="E609" i="3" a="1"/>
  <c r="E609" i="3" s="1"/>
  <c r="E608" i="3" a="1"/>
  <c r="E608" i="3" s="1"/>
  <c r="E607" i="3" a="1"/>
  <c r="E607" i="3" s="1"/>
  <c r="E606" i="3" a="1"/>
  <c r="E606" i="3" s="1"/>
  <c r="E605" i="3" a="1"/>
  <c r="E605" i="3" s="1"/>
  <c r="E604" i="3" a="1"/>
  <c r="E604" i="3" s="1"/>
  <c r="E603" i="3" a="1"/>
  <c r="E603" i="3" s="1"/>
  <c r="E602" i="3" a="1"/>
  <c r="E602" i="3" s="1"/>
  <c r="E601" i="3" a="1"/>
  <c r="E601" i="3" s="1"/>
  <c r="E600" i="3" a="1"/>
  <c r="E600" i="3" s="1"/>
  <c r="E599" i="3" a="1"/>
  <c r="E599" i="3" s="1"/>
  <c r="E598" i="3" a="1"/>
  <c r="E598" i="3" s="1"/>
  <c r="E597" i="3" a="1"/>
  <c r="E597" i="3" s="1"/>
  <c r="E596" i="3" a="1"/>
  <c r="E596" i="3" s="1"/>
  <c r="E595" i="3" a="1"/>
  <c r="E595" i="3" s="1"/>
  <c r="E594" i="3" a="1"/>
  <c r="E594" i="3" s="1"/>
  <c r="E593" i="3" a="1"/>
  <c r="E593" i="3" s="1"/>
  <c r="E592" i="3" a="1"/>
  <c r="E592" i="3" s="1"/>
  <c r="E591" i="3" a="1"/>
  <c r="E591" i="3" s="1"/>
  <c r="E590" i="3" a="1"/>
  <c r="E590" i="3" s="1"/>
  <c r="E589" i="3" a="1"/>
  <c r="E589" i="3" s="1"/>
  <c r="E588" i="3" a="1"/>
  <c r="E588" i="3" s="1"/>
  <c r="E587" i="3" a="1"/>
  <c r="E587" i="3" s="1"/>
  <c r="E586" i="3" a="1"/>
  <c r="E586" i="3" s="1"/>
  <c r="E585" i="3" a="1"/>
  <c r="E585" i="3" s="1"/>
  <c r="E584" i="3" a="1"/>
  <c r="E584" i="3" s="1"/>
  <c r="E583" i="3" a="1"/>
  <c r="E583" i="3" s="1"/>
  <c r="E582" i="3" a="1"/>
  <c r="E582" i="3" s="1"/>
  <c r="E581" i="3" a="1"/>
  <c r="E581" i="3" s="1"/>
  <c r="E580" i="3" a="1"/>
  <c r="E580" i="3" s="1"/>
  <c r="E579" i="3" a="1"/>
  <c r="E579" i="3" s="1"/>
  <c r="E578" i="3" a="1"/>
  <c r="E578" i="3" s="1"/>
  <c r="E577" i="3" a="1"/>
  <c r="E577" i="3" s="1"/>
  <c r="E576" i="3" a="1"/>
  <c r="E576" i="3" s="1"/>
  <c r="E575" i="3" a="1"/>
  <c r="E575" i="3" s="1"/>
  <c r="E574" i="3" a="1"/>
  <c r="E574" i="3" s="1"/>
  <c r="E573" i="3" a="1"/>
  <c r="E573" i="3" s="1"/>
  <c r="E572" i="3" a="1"/>
  <c r="E572" i="3" s="1"/>
  <c r="E571" i="3" a="1"/>
  <c r="E571" i="3" s="1"/>
  <c r="E570" i="3" a="1"/>
  <c r="E570" i="3" s="1"/>
  <c r="E569" i="3" a="1"/>
  <c r="E569" i="3" s="1"/>
  <c r="E568" i="3" a="1"/>
  <c r="E568" i="3" s="1"/>
  <c r="E567" i="3" a="1"/>
  <c r="E567" i="3" s="1"/>
  <c r="E566" i="3" a="1"/>
  <c r="E566" i="3" s="1"/>
  <c r="E565" i="3" a="1"/>
  <c r="E565" i="3" s="1"/>
  <c r="E564" i="3" a="1"/>
  <c r="E564" i="3" s="1"/>
  <c r="E563" i="3" a="1"/>
  <c r="E563" i="3" s="1"/>
  <c r="E562" i="3" a="1"/>
  <c r="E562" i="3" s="1"/>
  <c r="E561" i="3" a="1"/>
  <c r="E561" i="3" s="1"/>
  <c r="E560" i="3" a="1"/>
  <c r="E560" i="3" s="1"/>
  <c r="E559" i="3" a="1"/>
  <c r="E559" i="3" s="1"/>
  <c r="E558" i="3" a="1"/>
  <c r="E558" i="3" s="1"/>
  <c r="E557" i="3" a="1"/>
  <c r="E557" i="3" s="1"/>
  <c r="E556" i="3" a="1"/>
  <c r="E556" i="3" s="1"/>
  <c r="E555" i="3" a="1"/>
  <c r="E555" i="3" s="1"/>
  <c r="E554" i="3" a="1"/>
  <c r="E554" i="3" s="1"/>
  <c r="E553" i="3" a="1"/>
  <c r="E553" i="3" s="1"/>
  <c r="E552" i="3" a="1"/>
  <c r="E552" i="3" s="1"/>
  <c r="E551" i="3" a="1"/>
  <c r="E551" i="3" s="1"/>
  <c r="E550" i="3" a="1"/>
  <c r="E550" i="3" s="1"/>
  <c r="E549" i="3" a="1"/>
  <c r="E549" i="3" s="1"/>
  <c r="E548" i="3" a="1"/>
  <c r="E548" i="3" s="1"/>
  <c r="E547" i="3" a="1"/>
  <c r="E547" i="3" s="1"/>
  <c r="E546" i="3" a="1"/>
  <c r="E546" i="3" s="1"/>
  <c r="E545" i="3" a="1"/>
  <c r="E545" i="3" s="1"/>
  <c r="E544" i="3" a="1"/>
  <c r="E544" i="3" s="1"/>
  <c r="E543" i="3" a="1"/>
  <c r="E543" i="3" s="1"/>
  <c r="E542" i="3" a="1"/>
  <c r="E542" i="3" s="1"/>
  <c r="E541" i="3" a="1"/>
  <c r="E541" i="3" s="1"/>
  <c r="E540" i="3" a="1"/>
  <c r="E540" i="3" s="1"/>
  <c r="E539" i="3" a="1"/>
  <c r="E539" i="3" s="1"/>
  <c r="E538" i="3" a="1"/>
  <c r="E538" i="3" s="1"/>
  <c r="E537" i="3" a="1"/>
  <c r="E537" i="3" s="1"/>
  <c r="E536" i="3" a="1"/>
  <c r="E536" i="3" s="1"/>
  <c r="E535" i="3" a="1"/>
  <c r="E535" i="3" s="1"/>
  <c r="E534" i="3" a="1"/>
  <c r="E534" i="3" s="1"/>
  <c r="E533" i="3" a="1"/>
  <c r="E533" i="3" s="1"/>
  <c r="E532" i="3" a="1"/>
  <c r="E532" i="3" s="1"/>
  <c r="E531" i="3" a="1"/>
  <c r="E531" i="3" s="1"/>
  <c r="E530" i="3" a="1"/>
  <c r="E530" i="3" s="1"/>
  <c r="E529" i="3" a="1"/>
  <c r="E529" i="3" s="1"/>
  <c r="E528" i="3" a="1"/>
  <c r="E528" i="3" s="1"/>
  <c r="E527" i="3" a="1"/>
  <c r="E527" i="3" s="1"/>
  <c r="E526" i="3" a="1"/>
  <c r="E526" i="3" s="1"/>
  <c r="E525" i="3" a="1"/>
  <c r="E525" i="3" s="1"/>
  <c r="E524" i="3" a="1"/>
  <c r="E524" i="3" s="1"/>
  <c r="E523" i="3" a="1"/>
  <c r="E523" i="3" s="1"/>
  <c r="E522" i="3" a="1"/>
  <c r="E522" i="3" s="1"/>
  <c r="E521" i="3" a="1"/>
  <c r="E521" i="3" s="1"/>
  <c r="E520" i="3" a="1"/>
  <c r="E520" i="3" s="1"/>
  <c r="E519" i="3" a="1"/>
  <c r="E519" i="3" s="1"/>
  <c r="E518" i="3" a="1"/>
  <c r="E518" i="3" s="1"/>
  <c r="E517" i="3" a="1"/>
  <c r="E517" i="3" s="1"/>
  <c r="E516" i="3" a="1"/>
  <c r="E516" i="3" s="1"/>
  <c r="E515" i="3" a="1"/>
  <c r="E515" i="3" s="1"/>
  <c r="E514" i="3" a="1"/>
  <c r="E514" i="3" s="1"/>
  <c r="E513" i="3" a="1"/>
  <c r="E513" i="3" s="1"/>
  <c r="E512" i="3" a="1"/>
  <c r="E512" i="3" s="1"/>
  <c r="E511" i="3" a="1"/>
  <c r="E511" i="3" s="1"/>
  <c r="E510" i="3" a="1"/>
  <c r="E510" i="3" s="1"/>
  <c r="E509" i="3" a="1"/>
  <c r="E509" i="3" s="1"/>
  <c r="E508" i="3" a="1"/>
  <c r="E508" i="3" s="1"/>
  <c r="E507" i="3" a="1"/>
  <c r="E507" i="3" s="1"/>
  <c r="E506" i="3" a="1"/>
  <c r="E506" i="3" s="1"/>
  <c r="E505" i="3" a="1"/>
  <c r="E505" i="3" s="1"/>
  <c r="E504" i="3" a="1"/>
  <c r="E504" i="3" s="1"/>
  <c r="E503" i="3" a="1"/>
  <c r="E503" i="3" s="1"/>
  <c r="E502" i="3" a="1"/>
  <c r="E502" i="3" s="1"/>
  <c r="E501" i="3" a="1"/>
  <c r="E501" i="3" s="1"/>
  <c r="E500" i="3" a="1"/>
  <c r="E500" i="3" s="1"/>
  <c r="E499" i="3" a="1"/>
  <c r="E499" i="3" s="1"/>
  <c r="E498" i="3" a="1"/>
  <c r="E498" i="3" s="1"/>
  <c r="E497" i="3" a="1"/>
  <c r="E497" i="3" s="1"/>
  <c r="E496" i="3" a="1"/>
  <c r="E496" i="3" s="1"/>
  <c r="E495" i="3" a="1"/>
  <c r="E495" i="3" s="1"/>
  <c r="E494" i="3" a="1"/>
  <c r="E494" i="3" s="1"/>
  <c r="E493" i="3" a="1"/>
  <c r="E493" i="3" s="1"/>
  <c r="E492" i="3" a="1"/>
  <c r="E492" i="3" s="1"/>
  <c r="E491" i="3" a="1"/>
  <c r="E491" i="3" s="1"/>
  <c r="E490" i="3" a="1"/>
  <c r="E490" i="3" s="1"/>
  <c r="E489" i="3" a="1"/>
  <c r="E489" i="3" s="1"/>
  <c r="E488" i="3" a="1"/>
  <c r="E488" i="3" s="1"/>
  <c r="E487" i="3" a="1"/>
  <c r="E487" i="3" s="1"/>
  <c r="E486" i="3" a="1"/>
  <c r="E486" i="3" s="1"/>
  <c r="E485" i="3" a="1"/>
  <c r="E485" i="3" s="1"/>
  <c r="E484" i="3" a="1"/>
  <c r="E484" i="3" s="1"/>
  <c r="E483" i="3" a="1"/>
  <c r="E483" i="3" s="1"/>
  <c r="E482" i="3" a="1"/>
  <c r="E482" i="3" s="1"/>
  <c r="E481" i="3" a="1"/>
  <c r="E481" i="3" s="1"/>
  <c r="E480" i="3" a="1"/>
  <c r="E480" i="3" s="1"/>
  <c r="E479" i="3" a="1"/>
  <c r="E479" i="3" s="1"/>
  <c r="E478" i="3" a="1"/>
  <c r="E478" i="3" s="1"/>
  <c r="E477" i="3" a="1"/>
  <c r="E477" i="3" s="1"/>
  <c r="E476" i="3" a="1"/>
  <c r="E476" i="3" s="1"/>
  <c r="E475" i="3" a="1"/>
  <c r="E475" i="3" s="1"/>
  <c r="E474" i="3" a="1"/>
  <c r="E474" i="3" s="1"/>
  <c r="E473" i="3" a="1"/>
  <c r="E473" i="3" s="1"/>
  <c r="E472" i="3" a="1"/>
  <c r="E472" i="3" s="1"/>
  <c r="E471" i="3" a="1"/>
  <c r="E471" i="3" s="1"/>
  <c r="E470" i="3" a="1"/>
  <c r="E470" i="3" s="1"/>
  <c r="E469" i="3" a="1"/>
  <c r="E469" i="3" s="1"/>
  <c r="E468" i="3" a="1"/>
  <c r="E468" i="3" s="1"/>
  <c r="E467" i="3" a="1"/>
  <c r="E467" i="3" s="1"/>
  <c r="E466" i="3" a="1"/>
  <c r="E466" i="3" s="1"/>
  <c r="E465" i="3" a="1"/>
  <c r="E465" i="3" s="1"/>
  <c r="E464" i="3" a="1"/>
  <c r="E464" i="3" s="1"/>
  <c r="E463" i="3" a="1"/>
  <c r="E463" i="3" s="1"/>
  <c r="E462" i="3" a="1"/>
  <c r="E462" i="3" s="1"/>
  <c r="E461" i="3" a="1"/>
  <c r="E461" i="3" s="1"/>
  <c r="E460" i="3" a="1"/>
  <c r="E460" i="3" s="1"/>
  <c r="E459" i="3" a="1"/>
  <c r="E459" i="3" s="1"/>
  <c r="E458" i="3" a="1"/>
  <c r="E458" i="3" s="1"/>
  <c r="E457" i="3" a="1"/>
  <c r="E457" i="3" s="1"/>
  <c r="E456" i="3" a="1"/>
  <c r="E456" i="3" s="1"/>
  <c r="E455" i="3" a="1"/>
  <c r="E455" i="3" s="1"/>
  <c r="E454" i="3" a="1"/>
  <c r="E454" i="3" s="1"/>
  <c r="E453" i="3" a="1"/>
  <c r="E453" i="3" s="1"/>
  <c r="E452" i="3" a="1"/>
  <c r="E452" i="3" s="1"/>
  <c r="E451" i="3" a="1"/>
  <c r="E451" i="3" s="1"/>
  <c r="E450" i="3" a="1"/>
  <c r="E450" i="3" s="1"/>
  <c r="E449" i="3" a="1"/>
  <c r="E449" i="3" s="1"/>
  <c r="E448" i="3" a="1"/>
  <c r="E448" i="3" s="1"/>
  <c r="E447" i="3" a="1"/>
  <c r="E447" i="3" s="1"/>
  <c r="E446" i="3" a="1"/>
  <c r="E446" i="3" s="1"/>
  <c r="E445" i="3" a="1"/>
  <c r="E445" i="3" s="1"/>
  <c r="E444" i="3" a="1"/>
  <c r="E444" i="3" s="1"/>
  <c r="E443" i="3" a="1"/>
  <c r="E443" i="3" s="1"/>
  <c r="E442" i="3" a="1"/>
  <c r="E442" i="3" s="1"/>
  <c r="E441" i="3" a="1"/>
  <c r="E441" i="3" s="1"/>
  <c r="E440" i="3" a="1"/>
  <c r="E440" i="3" s="1"/>
  <c r="E439" i="3" a="1"/>
  <c r="E439" i="3" s="1"/>
  <c r="E438" i="3" a="1"/>
  <c r="E438" i="3" s="1"/>
  <c r="E437" i="3" a="1"/>
  <c r="E437" i="3" s="1"/>
  <c r="E436" i="3" a="1"/>
  <c r="E436" i="3" s="1"/>
  <c r="E435" i="3" a="1"/>
  <c r="E435" i="3" s="1"/>
  <c r="E434" i="3" a="1"/>
  <c r="E434" i="3" s="1"/>
  <c r="E433" i="3" a="1"/>
  <c r="E433" i="3" s="1"/>
  <c r="E432" i="3" a="1"/>
  <c r="E432" i="3" s="1"/>
  <c r="E431" i="3" a="1"/>
  <c r="E431" i="3" s="1"/>
  <c r="E430" i="3" a="1"/>
  <c r="E430" i="3" s="1"/>
  <c r="E429" i="3" a="1"/>
  <c r="E429" i="3" s="1"/>
  <c r="E428" i="3" a="1"/>
  <c r="E428" i="3" s="1"/>
  <c r="E427" i="3" a="1"/>
  <c r="E427" i="3" s="1"/>
  <c r="E426" i="3" a="1"/>
  <c r="E426" i="3" s="1"/>
  <c r="E425" i="3" a="1"/>
  <c r="E425" i="3" s="1"/>
  <c r="E424" i="3" a="1"/>
  <c r="E424" i="3" s="1"/>
  <c r="E423" i="3" a="1"/>
  <c r="E423" i="3" s="1"/>
  <c r="E422" i="3" a="1"/>
  <c r="E422" i="3" s="1"/>
  <c r="E421" i="3" a="1"/>
  <c r="E421" i="3" s="1"/>
  <c r="E420" i="3" a="1"/>
  <c r="E420" i="3" s="1"/>
  <c r="E419" i="3" a="1"/>
  <c r="E419" i="3" s="1"/>
  <c r="E418" i="3" a="1"/>
  <c r="E418" i="3" s="1"/>
  <c r="E417" i="3" a="1"/>
  <c r="E417" i="3" s="1"/>
  <c r="E416" i="3" a="1"/>
  <c r="E416" i="3" s="1"/>
  <c r="E415" i="3" a="1"/>
  <c r="E415" i="3" s="1"/>
  <c r="E414" i="3" a="1"/>
  <c r="E414" i="3" s="1"/>
  <c r="E413" i="3" a="1"/>
  <c r="E413" i="3" s="1"/>
  <c r="E412" i="3" a="1"/>
  <c r="E412" i="3" s="1"/>
  <c r="E411" i="3" a="1"/>
  <c r="E411" i="3" s="1"/>
  <c r="E410" i="3" a="1"/>
  <c r="E410" i="3" s="1"/>
  <c r="E409" i="3" a="1"/>
  <c r="E409" i="3" s="1"/>
  <c r="E408" i="3" a="1"/>
  <c r="E408" i="3" s="1"/>
  <c r="E407" i="3" a="1"/>
  <c r="E407" i="3" s="1"/>
  <c r="E406" i="3" a="1"/>
  <c r="E406" i="3" s="1"/>
  <c r="E405" i="3" a="1"/>
  <c r="E405" i="3" s="1"/>
  <c r="E404" i="3" a="1"/>
  <c r="E404" i="3" s="1"/>
  <c r="E403" i="3" a="1"/>
  <c r="E403" i="3" s="1"/>
  <c r="E402" i="3" a="1"/>
  <c r="E402" i="3" s="1"/>
  <c r="E401" i="3" a="1"/>
  <c r="E401" i="3" s="1"/>
  <c r="E400" i="3" a="1"/>
  <c r="E400" i="3" s="1"/>
  <c r="E399" i="3" a="1"/>
  <c r="E399" i="3" s="1"/>
  <c r="E398" i="3" a="1"/>
  <c r="E398" i="3" s="1"/>
  <c r="E397" i="3" a="1"/>
  <c r="E397" i="3" s="1"/>
  <c r="E396" i="3" a="1"/>
  <c r="E396" i="3" s="1"/>
  <c r="E395" i="3" a="1"/>
  <c r="E395" i="3" s="1"/>
  <c r="E394" i="3" a="1"/>
  <c r="E394" i="3" s="1"/>
  <c r="E393" i="3" a="1"/>
  <c r="E393" i="3" s="1"/>
  <c r="E392" i="3" a="1"/>
  <c r="E392" i="3" s="1"/>
  <c r="E391" i="3" a="1"/>
  <c r="E391" i="3" s="1"/>
  <c r="E390" i="3" a="1"/>
  <c r="E390" i="3" s="1"/>
  <c r="E389" i="3" a="1"/>
  <c r="E389" i="3" s="1"/>
  <c r="E388" i="3" a="1"/>
  <c r="E388" i="3" s="1"/>
  <c r="E387" i="3" a="1"/>
  <c r="E387" i="3" s="1"/>
  <c r="E386" i="3" a="1"/>
  <c r="E386" i="3" s="1"/>
  <c r="E385" i="3" a="1"/>
  <c r="E385" i="3" s="1"/>
  <c r="E384" i="3" a="1"/>
  <c r="E384" i="3" s="1"/>
  <c r="E383" i="3" a="1"/>
  <c r="E383" i="3" s="1"/>
  <c r="E382" i="3" a="1"/>
  <c r="E382" i="3" s="1"/>
  <c r="E381" i="3" a="1"/>
  <c r="E381" i="3" s="1"/>
  <c r="E380" i="3" a="1"/>
  <c r="E380" i="3" s="1"/>
  <c r="E379" i="3" a="1"/>
  <c r="E379" i="3" s="1"/>
  <c r="E378" i="3" a="1"/>
  <c r="E378" i="3" s="1"/>
  <c r="E377" i="3" a="1"/>
  <c r="E377" i="3" s="1"/>
  <c r="E376" i="3" a="1"/>
  <c r="E376" i="3" s="1"/>
  <c r="E375" i="3" a="1"/>
  <c r="E375" i="3" s="1"/>
  <c r="E374" i="3" a="1"/>
  <c r="E374" i="3" s="1"/>
  <c r="E373" i="3" a="1"/>
  <c r="E373" i="3" s="1"/>
  <c r="E372" i="3" a="1"/>
  <c r="E372" i="3" s="1"/>
  <c r="E371" i="3" a="1"/>
  <c r="E371" i="3" s="1"/>
  <c r="E370" i="3" a="1"/>
  <c r="E370" i="3" s="1"/>
  <c r="E369" i="3" a="1"/>
  <c r="E369" i="3" s="1"/>
  <c r="E368" i="3" a="1"/>
  <c r="E368" i="3" s="1"/>
  <c r="E367" i="3" a="1"/>
  <c r="E367" i="3" s="1"/>
  <c r="E366" i="3" a="1"/>
  <c r="E366" i="3" s="1"/>
  <c r="E365" i="3" a="1"/>
  <c r="E365" i="3" s="1"/>
  <c r="E364" i="3" a="1"/>
  <c r="E364" i="3" s="1"/>
  <c r="E363" i="3" a="1"/>
  <c r="E363" i="3" s="1"/>
  <c r="E362" i="3" a="1"/>
  <c r="E362" i="3" s="1"/>
  <c r="E361" i="3" a="1"/>
  <c r="E361" i="3" s="1"/>
  <c r="E360" i="3" a="1"/>
  <c r="E360" i="3" s="1"/>
  <c r="E359" i="3" a="1"/>
  <c r="E359" i="3" s="1"/>
  <c r="E358" i="3" a="1"/>
  <c r="E358" i="3" s="1"/>
  <c r="E357" i="3" a="1"/>
  <c r="E357" i="3" s="1"/>
  <c r="E356" i="3" a="1"/>
  <c r="E356" i="3" s="1"/>
  <c r="E355" i="3" a="1"/>
  <c r="E355" i="3" s="1"/>
  <c r="E354" i="3" a="1"/>
  <c r="E354" i="3" s="1"/>
  <c r="E353" i="3" a="1"/>
  <c r="E353" i="3" s="1"/>
  <c r="E352" i="3" a="1"/>
  <c r="E352" i="3" s="1"/>
  <c r="E351" i="3" a="1"/>
  <c r="E351" i="3" s="1"/>
  <c r="E350" i="3" a="1"/>
  <c r="E350" i="3" s="1"/>
  <c r="E349" i="3" a="1"/>
  <c r="E349" i="3" s="1"/>
  <c r="E348" i="3" a="1"/>
  <c r="E348" i="3" s="1"/>
  <c r="E347" i="3" a="1"/>
  <c r="E347" i="3" s="1"/>
  <c r="E346" i="3" a="1"/>
  <c r="E346" i="3" s="1"/>
  <c r="E345" i="3" a="1"/>
  <c r="E345" i="3" s="1"/>
  <c r="E344" i="3" a="1"/>
  <c r="E344" i="3" s="1"/>
  <c r="E343" i="3" a="1"/>
  <c r="E343" i="3" s="1"/>
  <c r="E342" i="3" a="1"/>
  <c r="E342" i="3" s="1"/>
  <c r="E341" i="3" a="1"/>
  <c r="E341" i="3" s="1"/>
  <c r="E340" i="3" a="1"/>
  <c r="E340" i="3" s="1"/>
  <c r="E339" i="3" a="1"/>
  <c r="E339" i="3" s="1"/>
  <c r="E338" i="3" a="1"/>
  <c r="E338" i="3" s="1"/>
  <c r="E337" i="3" a="1"/>
  <c r="E337" i="3" s="1"/>
  <c r="E336" i="3" a="1"/>
  <c r="E336" i="3" s="1"/>
  <c r="E335" i="3" a="1"/>
  <c r="E335" i="3" s="1"/>
  <c r="E334" i="3" a="1"/>
  <c r="E334" i="3" s="1"/>
  <c r="E333" i="3" a="1"/>
  <c r="E333" i="3" s="1"/>
  <c r="E332" i="3" a="1"/>
  <c r="E332" i="3" s="1"/>
  <c r="E331" i="3" a="1"/>
  <c r="E331" i="3" s="1"/>
  <c r="E330" i="3" a="1"/>
  <c r="E330" i="3" s="1"/>
  <c r="E329" i="3" a="1"/>
  <c r="E329" i="3" s="1"/>
  <c r="E328" i="3" a="1"/>
  <c r="E328" i="3" s="1"/>
  <c r="E327" i="3" a="1"/>
  <c r="E327" i="3" s="1"/>
  <c r="E326" i="3" a="1"/>
  <c r="E326" i="3" s="1"/>
  <c r="E325" i="3" a="1"/>
  <c r="E325" i="3" s="1"/>
  <c r="E324" i="3" a="1"/>
  <c r="E324" i="3" s="1"/>
  <c r="E323" i="3" a="1"/>
  <c r="E323" i="3" s="1"/>
  <c r="E322" i="3" a="1"/>
  <c r="E322" i="3" s="1"/>
  <c r="E321" i="3" a="1"/>
  <c r="E321" i="3" s="1"/>
  <c r="E320" i="3" a="1"/>
  <c r="E320" i="3" s="1"/>
  <c r="E319" i="3" a="1"/>
  <c r="E319" i="3" s="1"/>
  <c r="E318" i="3" a="1"/>
  <c r="E318" i="3" s="1"/>
  <c r="E317" i="3" a="1"/>
  <c r="E317" i="3" s="1"/>
  <c r="E316" i="3" a="1"/>
  <c r="E316" i="3" s="1"/>
  <c r="E315" i="3" a="1"/>
  <c r="E315" i="3" s="1"/>
  <c r="E314" i="3" a="1"/>
  <c r="E314" i="3" s="1"/>
  <c r="E313" i="3" a="1"/>
  <c r="E313" i="3" s="1"/>
  <c r="E312" i="3" a="1"/>
  <c r="E312" i="3" s="1"/>
  <c r="E311" i="3" a="1"/>
  <c r="E311" i="3" s="1"/>
  <c r="E310" i="3" a="1"/>
  <c r="E310" i="3" s="1"/>
  <c r="E309" i="3" a="1"/>
  <c r="E309" i="3" s="1"/>
  <c r="E308" i="3" a="1"/>
  <c r="E308" i="3" s="1"/>
  <c r="E307" i="3" a="1"/>
  <c r="E307" i="3" s="1"/>
  <c r="E306" i="3" a="1"/>
  <c r="E306" i="3" s="1"/>
  <c r="E305" i="3" a="1"/>
  <c r="E305" i="3" s="1"/>
  <c r="E304" i="3" a="1"/>
  <c r="E304" i="3" s="1"/>
  <c r="E303" i="3" a="1"/>
  <c r="E303" i="3" s="1"/>
  <c r="E302" i="3" a="1"/>
  <c r="E302" i="3" s="1"/>
  <c r="E301" i="3" a="1"/>
  <c r="E301" i="3" s="1"/>
  <c r="E300" i="3" a="1"/>
  <c r="E300" i="3" s="1"/>
  <c r="E299" i="3" a="1"/>
  <c r="E299" i="3" s="1"/>
  <c r="E298" i="3" a="1"/>
  <c r="E298" i="3" s="1"/>
  <c r="E297" i="3" a="1"/>
  <c r="E297" i="3" s="1"/>
  <c r="E296" i="3" a="1"/>
  <c r="E296" i="3" s="1"/>
  <c r="E295" i="3" a="1"/>
  <c r="E295" i="3" s="1"/>
  <c r="E294" i="3" a="1"/>
  <c r="E294" i="3" s="1"/>
  <c r="E293" i="3" a="1"/>
  <c r="E293" i="3" s="1"/>
  <c r="E292" i="3" a="1"/>
  <c r="E292" i="3" s="1"/>
  <c r="E291" i="3" a="1"/>
  <c r="E291" i="3" s="1"/>
  <c r="E290" i="3" a="1"/>
  <c r="E290" i="3" s="1"/>
  <c r="E289" i="3" a="1"/>
  <c r="E289" i="3" s="1"/>
  <c r="E288" i="3" a="1"/>
  <c r="E288" i="3" s="1"/>
  <c r="E287" i="3" a="1"/>
  <c r="E287" i="3" s="1"/>
  <c r="E286" i="3" a="1"/>
  <c r="E286" i="3" s="1"/>
  <c r="E285" i="3" a="1"/>
  <c r="E285" i="3" s="1"/>
  <c r="E284" i="3" a="1"/>
  <c r="E284" i="3" s="1"/>
  <c r="E283" i="3" a="1"/>
  <c r="E283" i="3" s="1"/>
  <c r="E282" i="3" a="1"/>
  <c r="E282" i="3" s="1"/>
  <c r="E281" i="3" a="1"/>
  <c r="E281" i="3" s="1"/>
  <c r="E280" i="3" a="1"/>
  <c r="E280" i="3" s="1"/>
  <c r="E279" i="3" a="1"/>
  <c r="E279" i="3" s="1"/>
  <c r="E278" i="3" a="1"/>
  <c r="E278" i="3" s="1"/>
  <c r="E277" i="3" a="1"/>
  <c r="E277" i="3" s="1"/>
  <c r="E276" i="3" a="1"/>
  <c r="E276" i="3" s="1"/>
  <c r="E275" i="3" a="1"/>
  <c r="E275" i="3" s="1"/>
  <c r="E274" i="3" a="1"/>
  <c r="E274" i="3" s="1"/>
  <c r="E273" i="3" a="1"/>
  <c r="E273" i="3" s="1"/>
  <c r="E272" i="3" a="1"/>
  <c r="E272" i="3" s="1"/>
  <c r="E271" i="3" a="1"/>
  <c r="E271" i="3" s="1"/>
  <c r="E270" i="3" a="1"/>
  <c r="E270" i="3" s="1"/>
  <c r="E269" i="3" a="1"/>
  <c r="E269" i="3" s="1"/>
  <c r="E268" i="3" a="1"/>
  <c r="E268" i="3" s="1"/>
  <c r="E267" i="3" a="1"/>
  <c r="E267" i="3" s="1"/>
  <c r="E266" i="3" a="1"/>
  <c r="E266" i="3" s="1"/>
  <c r="E265" i="3" a="1"/>
  <c r="E265" i="3" s="1"/>
  <c r="E264" i="3" a="1"/>
  <c r="E264" i="3" s="1"/>
  <c r="E263" i="3" a="1"/>
  <c r="E263" i="3" s="1"/>
  <c r="E262" i="3" a="1"/>
  <c r="E262" i="3" s="1"/>
  <c r="E261" i="3" a="1"/>
  <c r="E261" i="3" s="1"/>
  <c r="E260" i="3" a="1"/>
  <c r="E260" i="3" s="1"/>
  <c r="E259" i="3" a="1"/>
  <c r="E259" i="3" s="1"/>
  <c r="E258" i="3" a="1"/>
  <c r="E258" i="3" s="1"/>
  <c r="E257" i="3" a="1"/>
  <c r="E257" i="3" s="1"/>
  <c r="E256" i="3" a="1"/>
  <c r="E256" i="3" s="1"/>
  <c r="E255" i="3" a="1"/>
  <c r="E255" i="3" s="1"/>
  <c r="E254" i="3" a="1"/>
  <c r="E254" i="3" s="1"/>
  <c r="E253" i="3" a="1"/>
  <c r="E253" i="3" s="1"/>
  <c r="E252" i="3" a="1"/>
  <c r="E252" i="3" s="1"/>
  <c r="E251" i="3" a="1"/>
  <c r="E251" i="3" s="1"/>
  <c r="E250" i="3" a="1"/>
  <c r="E250" i="3" s="1"/>
  <c r="E249" i="3" a="1"/>
  <c r="E249" i="3" s="1"/>
  <c r="E248" i="3" a="1"/>
  <c r="E248" i="3" s="1"/>
  <c r="E247" i="3" a="1"/>
  <c r="E247" i="3" s="1"/>
  <c r="E246" i="3" a="1"/>
  <c r="E246" i="3" s="1"/>
  <c r="E245" i="3" a="1"/>
  <c r="E245" i="3" s="1"/>
  <c r="E244" i="3" a="1"/>
  <c r="E244" i="3" s="1"/>
  <c r="E243" i="3" a="1"/>
  <c r="E243" i="3" s="1"/>
  <c r="E242" i="3" a="1"/>
  <c r="E242" i="3" s="1"/>
  <c r="E241" i="3" a="1"/>
  <c r="E241" i="3" s="1"/>
  <c r="E240" i="3" a="1"/>
  <c r="E240" i="3" s="1"/>
  <c r="E239" i="3" a="1"/>
  <c r="E239" i="3" s="1"/>
  <c r="E238" i="3" a="1"/>
  <c r="E238" i="3" s="1"/>
  <c r="E237" i="3" a="1"/>
  <c r="E237" i="3" s="1"/>
  <c r="K236" i="3"/>
  <c r="E236" i="3" a="1"/>
  <c r="E236" i="3" s="1"/>
  <c r="E235" i="3" a="1"/>
  <c r="E235" i="3" s="1"/>
  <c r="E234" i="3" a="1"/>
  <c r="E234" i="3" s="1"/>
  <c r="E233" i="3" a="1"/>
  <c r="E233" i="3" s="1"/>
  <c r="E232" i="3" a="1"/>
  <c r="E232" i="3" s="1"/>
  <c r="E231" i="3" a="1"/>
  <c r="E231" i="3" s="1"/>
  <c r="E230" i="3" a="1"/>
  <c r="E230" i="3" s="1"/>
  <c r="E229" i="3" a="1"/>
  <c r="E229" i="3" s="1"/>
  <c r="E228" i="3" a="1"/>
  <c r="E228" i="3" s="1"/>
  <c r="E227" i="3" a="1"/>
  <c r="E227" i="3" s="1"/>
  <c r="E226" i="3" a="1"/>
  <c r="E226" i="3" s="1"/>
  <c r="E225" i="3" a="1"/>
  <c r="E225" i="3" s="1"/>
  <c r="E224" i="3" a="1"/>
  <c r="E224" i="3" s="1"/>
  <c r="E223" i="3" a="1"/>
  <c r="E223" i="3" s="1"/>
  <c r="E222" i="3" a="1"/>
  <c r="E222" i="3" s="1"/>
  <c r="E221" i="3" a="1"/>
  <c r="E221" i="3" s="1"/>
  <c r="E220" i="3" a="1"/>
  <c r="E220" i="3" s="1"/>
  <c r="E219" i="3" a="1"/>
  <c r="E219" i="3" s="1"/>
  <c r="E218" i="3" a="1"/>
  <c r="E218" i="3" s="1"/>
  <c r="E217" i="3" a="1"/>
  <c r="E217" i="3" s="1"/>
  <c r="E216" i="3" a="1"/>
  <c r="E216" i="3" s="1"/>
  <c r="E215" i="3" a="1"/>
  <c r="E215" i="3" s="1"/>
  <c r="E214" i="3" a="1"/>
  <c r="E214" i="3" s="1"/>
  <c r="E213" i="3" a="1"/>
  <c r="E213" i="3" s="1"/>
  <c r="E212" i="3" a="1"/>
  <c r="E212" i="3" s="1"/>
  <c r="E211" i="3" a="1"/>
  <c r="E211" i="3" s="1"/>
  <c r="E210" i="3" a="1"/>
  <c r="E210" i="3" s="1"/>
  <c r="E209" i="3" a="1"/>
  <c r="E209" i="3" s="1"/>
  <c r="E208" i="3" a="1"/>
  <c r="E208" i="3" s="1"/>
  <c r="E207" i="3" a="1"/>
  <c r="E207" i="3" s="1"/>
  <c r="E206" i="3" a="1"/>
  <c r="E206" i="3" s="1"/>
  <c r="E205" i="3" a="1"/>
  <c r="E205" i="3" s="1"/>
  <c r="E204" i="3" a="1"/>
  <c r="E204" i="3" s="1"/>
  <c r="E203" i="3" a="1"/>
  <c r="E203" i="3" s="1"/>
  <c r="E202" i="3" a="1"/>
  <c r="E202" i="3" s="1"/>
  <c r="E201" i="3" a="1"/>
  <c r="E201" i="3" s="1"/>
  <c r="E200" i="3" a="1"/>
  <c r="E200" i="3" s="1"/>
  <c r="E199" i="3" a="1"/>
  <c r="E199" i="3" s="1"/>
  <c r="E198" i="3" a="1"/>
  <c r="E198" i="3" s="1"/>
  <c r="E197" i="3" a="1"/>
  <c r="E197" i="3" s="1"/>
  <c r="E196" i="3" a="1"/>
  <c r="E196" i="3" s="1"/>
  <c r="E195" i="3" a="1"/>
  <c r="E195" i="3" s="1"/>
  <c r="E194" i="3" a="1"/>
  <c r="E194" i="3" s="1"/>
  <c r="E193" i="3" a="1"/>
  <c r="E193" i="3" s="1"/>
  <c r="E192" i="3" a="1"/>
  <c r="E192" i="3" s="1"/>
  <c r="E191" i="3" a="1"/>
  <c r="E191" i="3" s="1"/>
  <c r="E190" i="3" a="1"/>
  <c r="E190" i="3" s="1"/>
  <c r="E189" i="3" a="1"/>
  <c r="E189" i="3" s="1"/>
  <c r="E188" i="3" a="1"/>
  <c r="E188" i="3" s="1"/>
  <c r="E187" i="3" a="1"/>
  <c r="E187" i="3" s="1"/>
  <c r="E186" i="3" a="1"/>
  <c r="E186" i="3" s="1"/>
  <c r="E185" i="3" a="1"/>
  <c r="E185" i="3" s="1"/>
  <c r="E184" i="3" a="1"/>
  <c r="E184" i="3" s="1"/>
  <c r="E183" i="3" a="1"/>
  <c r="E183" i="3" s="1"/>
  <c r="E182" i="3" a="1"/>
  <c r="E182" i="3" s="1"/>
  <c r="E181" i="3" a="1"/>
  <c r="E181" i="3" s="1"/>
  <c r="E180" i="3" a="1"/>
  <c r="E180" i="3" s="1"/>
  <c r="E179" i="3" a="1"/>
  <c r="E179" i="3" s="1"/>
  <c r="E178" i="3" a="1"/>
  <c r="E178" i="3" s="1"/>
  <c r="E177" i="3" a="1"/>
  <c r="E177" i="3" s="1"/>
  <c r="E176" i="3" a="1"/>
  <c r="E176" i="3" s="1"/>
  <c r="E175" i="3" a="1"/>
  <c r="E175" i="3" s="1"/>
  <c r="E174" i="3" a="1"/>
  <c r="E174" i="3" s="1"/>
  <c r="E173" i="3" a="1"/>
  <c r="E173" i="3" s="1"/>
  <c r="E172" i="3" a="1"/>
  <c r="E172" i="3" s="1"/>
  <c r="E171" i="3" a="1"/>
  <c r="E171" i="3" s="1"/>
  <c r="E170" i="3" a="1"/>
  <c r="E170" i="3" s="1"/>
  <c r="E169" i="3" a="1"/>
  <c r="E169" i="3" s="1"/>
  <c r="E168" i="3" a="1"/>
  <c r="E168" i="3" s="1"/>
  <c r="E167" i="3" a="1"/>
  <c r="E167" i="3" s="1"/>
  <c r="E166" i="3" a="1"/>
  <c r="E166" i="3" s="1"/>
  <c r="E165" i="3" a="1"/>
  <c r="E165" i="3" s="1"/>
  <c r="E164" i="3" a="1"/>
  <c r="E164" i="3" s="1"/>
  <c r="E163" i="3" a="1"/>
  <c r="E163" i="3" s="1"/>
  <c r="E162" i="3" a="1"/>
  <c r="E162" i="3" s="1"/>
  <c r="E161" i="3" a="1"/>
  <c r="E161" i="3" s="1"/>
  <c r="E160" i="3" a="1"/>
  <c r="E160" i="3" s="1"/>
  <c r="E159" i="3" a="1"/>
  <c r="E159" i="3" s="1"/>
  <c r="E158" i="3" a="1"/>
  <c r="E158" i="3" s="1"/>
  <c r="E157" i="3" a="1"/>
  <c r="E157" i="3" s="1"/>
  <c r="E156" i="3" a="1"/>
  <c r="E156" i="3" s="1"/>
  <c r="E155" i="3" a="1"/>
  <c r="E155" i="3" s="1"/>
  <c r="E154" i="3" a="1"/>
  <c r="E154" i="3" s="1"/>
  <c r="E153" i="3" a="1"/>
  <c r="E153" i="3" s="1"/>
  <c r="E152" i="3" a="1"/>
  <c r="E152" i="3" s="1"/>
  <c r="E151" i="3" a="1"/>
  <c r="E151" i="3" s="1"/>
  <c r="E150" i="3" a="1"/>
  <c r="E150" i="3" s="1"/>
  <c r="E149" i="3" a="1"/>
  <c r="E149" i="3" s="1"/>
  <c r="E148" i="3" a="1"/>
  <c r="E148" i="3" s="1"/>
  <c r="E147" i="3" a="1"/>
  <c r="E147" i="3" s="1"/>
  <c r="E146" i="3" a="1"/>
  <c r="E146" i="3" s="1"/>
  <c r="E145" i="3" a="1"/>
  <c r="E145" i="3" s="1"/>
  <c r="E144" i="3" a="1"/>
  <c r="E144" i="3" s="1"/>
  <c r="E143" i="3" a="1"/>
  <c r="E143" i="3" s="1"/>
  <c r="E142" i="3" a="1"/>
  <c r="E142" i="3" s="1"/>
  <c r="E141" i="3" a="1"/>
  <c r="E141" i="3" s="1"/>
  <c r="E140" i="3" a="1"/>
  <c r="E140" i="3" s="1"/>
  <c r="E139" i="3" a="1"/>
  <c r="E139" i="3" s="1"/>
  <c r="E138" i="3" a="1"/>
  <c r="E138" i="3" s="1"/>
  <c r="E137" i="3" a="1"/>
  <c r="E137" i="3" s="1"/>
  <c r="E136" i="3" a="1"/>
  <c r="E136" i="3" s="1"/>
  <c r="E135" i="3" a="1"/>
  <c r="E135" i="3" s="1"/>
  <c r="E134" i="3" a="1"/>
  <c r="E134" i="3" s="1"/>
  <c r="E133" i="3" a="1"/>
  <c r="E133" i="3" s="1"/>
  <c r="E132" i="3" a="1"/>
  <c r="E132" i="3" s="1"/>
  <c r="E131" i="3" a="1"/>
  <c r="E131" i="3" s="1"/>
  <c r="E130" i="3" a="1"/>
  <c r="E130" i="3" s="1"/>
  <c r="E129" i="3" a="1"/>
  <c r="E129" i="3" s="1"/>
  <c r="E128" i="3" a="1"/>
  <c r="E128" i="3" s="1"/>
  <c r="E127" i="3" a="1"/>
  <c r="E127" i="3" s="1"/>
  <c r="E126" i="3" a="1"/>
  <c r="E126" i="3" s="1"/>
  <c r="E125" i="3" a="1"/>
  <c r="E125" i="3" s="1"/>
  <c r="E124" i="3" a="1"/>
  <c r="E124" i="3" s="1"/>
  <c r="E123" i="3" a="1"/>
  <c r="E123" i="3" s="1"/>
  <c r="E122" i="3" a="1"/>
  <c r="E122" i="3" s="1"/>
  <c r="E121" i="3" a="1"/>
  <c r="E121" i="3" s="1"/>
  <c r="E120" i="3" a="1"/>
  <c r="E120" i="3" s="1"/>
  <c r="E119" i="3" a="1"/>
  <c r="E119" i="3" s="1"/>
  <c r="E118" i="3" a="1"/>
  <c r="E118" i="3" s="1"/>
  <c r="E117" i="3" a="1"/>
  <c r="E117" i="3" s="1"/>
  <c r="E116" i="3" a="1"/>
  <c r="E116" i="3" s="1"/>
  <c r="E115" i="3" a="1"/>
  <c r="E115" i="3" s="1"/>
  <c r="E114" i="3" a="1"/>
  <c r="E114" i="3" s="1"/>
  <c r="E113" i="3" a="1"/>
  <c r="E113" i="3" s="1"/>
  <c r="E112" i="3" a="1"/>
  <c r="E112" i="3" s="1"/>
  <c r="E111" i="3" a="1"/>
  <c r="E111" i="3" s="1"/>
  <c r="E110" i="3" a="1"/>
  <c r="E110" i="3" s="1"/>
  <c r="E109" i="3" a="1"/>
  <c r="E109" i="3" s="1"/>
  <c r="E108" i="3" a="1"/>
  <c r="E108" i="3" s="1"/>
  <c r="E107" i="3" a="1"/>
  <c r="E107" i="3" s="1"/>
  <c r="E106" i="3" a="1"/>
  <c r="E106" i="3" s="1"/>
  <c r="E105" i="3" a="1"/>
  <c r="E105" i="3" s="1"/>
  <c r="E104" i="3" a="1"/>
  <c r="E104" i="3" s="1"/>
  <c r="E103" i="3" a="1"/>
  <c r="E103" i="3" s="1"/>
  <c r="E102" i="3" a="1"/>
  <c r="E102" i="3" s="1"/>
  <c r="E101" i="3" a="1"/>
  <c r="E101" i="3" s="1"/>
  <c r="E100" i="3" a="1"/>
  <c r="E100" i="3" s="1"/>
  <c r="E99" i="3" a="1"/>
  <c r="E99" i="3" s="1"/>
  <c r="E98" i="3" a="1"/>
  <c r="E98" i="3" s="1"/>
  <c r="E97" i="3" a="1"/>
  <c r="E97" i="3" s="1"/>
  <c r="E96" i="3" a="1"/>
  <c r="E96" i="3" s="1"/>
  <c r="E95" i="3" a="1"/>
  <c r="E95" i="3" s="1"/>
  <c r="E94" i="3" a="1"/>
  <c r="E94" i="3" s="1"/>
  <c r="E93" i="3" a="1"/>
  <c r="E93" i="3" s="1"/>
  <c r="E92" i="3" a="1"/>
  <c r="E92" i="3" s="1"/>
  <c r="E91" i="3" a="1"/>
  <c r="E91" i="3" s="1"/>
  <c r="E90" i="3" a="1"/>
  <c r="E90" i="3" s="1"/>
  <c r="E89" i="3" a="1"/>
  <c r="E89" i="3" s="1"/>
  <c r="E88" i="3" a="1"/>
  <c r="E88" i="3" s="1"/>
  <c r="E87" i="3" a="1"/>
  <c r="E87" i="3" s="1"/>
  <c r="E86" i="3" a="1"/>
  <c r="E86" i="3" s="1"/>
  <c r="E85" i="3" a="1"/>
  <c r="E85" i="3" s="1"/>
  <c r="E84" i="3" a="1"/>
  <c r="E84" i="3" s="1"/>
  <c r="E83" i="3" a="1"/>
  <c r="E83" i="3" s="1"/>
  <c r="E82" i="3" a="1"/>
  <c r="E82" i="3" s="1"/>
  <c r="E81" i="3" a="1"/>
  <c r="E81" i="3" s="1"/>
  <c r="E80" i="3" a="1"/>
  <c r="E80" i="3" s="1"/>
  <c r="E79" i="3" a="1"/>
  <c r="E79" i="3" s="1"/>
  <c r="E78" i="3" a="1"/>
  <c r="E78" i="3" s="1"/>
  <c r="E77" i="3" a="1"/>
  <c r="E77" i="3" s="1"/>
  <c r="E76" i="3" a="1"/>
  <c r="E76" i="3" s="1"/>
  <c r="E75" i="3" a="1"/>
  <c r="E75" i="3" s="1"/>
  <c r="E74" i="3" a="1"/>
  <c r="E74" i="3" s="1"/>
  <c r="E73" i="3" a="1"/>
  <c r="E73" i="3" s="1"/>
  <c r="E72" i="3" a="1"/>
  <c r="E72" i="3" s="1"/>
  <c r="E71" i="3" a="1"/>
  <c r="E71" i="3" s="1"/>
  <c r="E70" i="3" a="1"/>
  <c r="E70" i="3" s="1"/>
  <c r="E69" i="3" a="1"/>
  <c r="E69" i="3" s="1"/>
  <c r="E68" i="3" a="1"/>
  <c r="E68" i="3" s="1"/>
  <c r="E67" i="3" a="1"/>
  <c r="E67" i="3" s="1"/>
  <c r="E66" i="3" a="1"/>
  <c r="E66" i="3" s="1"/>
  <c r="E65" i="3" a="1"/>
  <c r="E65" i="3" s="1"/>
  <c r="E64" i="3" a="1"/>
  <c r="E64" i="3" s="1"/>
  <c r="E63" i="3" a="1"/>
  <c r="E63" i="3" s="1"/>
  <c r="E62" i="3" a="1"/>
  <c r="E62" i="3" s="1"/>
  <c r="E61" i="3" a="1"/>
  <c r="E61" i="3" s="1"/>
  <c r="E60" i="3" a="1"/>
  <c r="E60" i="3" s="1"/>
  <c r="E59" i="3" a="1"/>
  <c r="E59" i="3" s="1"/>
  <c r="E58" i="3" a="1"/>
  <c r="E58" i="3" s="1"/>
  <c r="E57" i="3" a="1"/>
  <c r="E57" i="3" s="1"/>
  <c r="E56" i="3" a="1"/>
  <c r="E56" i="3" s="1"/>
  <c r="E55" i="3" a="1"/>
  <c r="E55" i="3" s="1"/>
  <c r="E54" i="3" a="1"/>
  <c r="E54" i="3" s="1"/>
  <c r="E53" i="3" a="1"/>
  <c r="E53" i="3" s="1"/>
  <c r="E52" i="3" a="1"/>
  <c r="E52" i="3" s="1"/>
  <c r="E51" i="3" a="1"/>
  <c r="E51" i="3" s="1"/>
  <c r="E50" i="3" a="1"/>
  <c r="E50" i="3" s="1"/>
  <c r="E49" i="3" a="1"/>
  <c r="E49" i="3" s="1"/>
  <c r="E48" i="3" a="1"/>
  <c r="E48" i="3" s="1"/>
  <c r="E47" i="3" a="1"/>
  <c r="E47" i="3" s="1"/>
  <c r="E46" i="3" a="1"/>
  <c r="E46" i="3" s="1"/>
  <c r="E45" i="3" a="1"/>
  <c r="E45" i="3" s="1"/>
  <c r="E44" i="3" a="1"/>
  <c r="E44" i="3" s="1"/>
  <c r="E43" i="3" a="1"/>
  <c r="E43" i="3" s="1"/>
  <c r="E42" i="3" a="1"/>
  <c r="E42" i="3" s="1"/>
  <c r="E41" i="3" a="1"/>
  <c r="E41" i="3" s="1"/>
  <c r="E40" i="3" a="1"/>
  <c r="E40" i="3" s="1"/>
  <c r="E39" i="3" a="1"/>
  <c r="E39" i="3" s="1"/>
  <c r="E38" i="3" a="1"/>
  <c r="E38" i="3" s="1"/>
  <c r="E37" i="3" a="1"/>
  <c r="E37" i="3" s="1"/>
  <c r="E36" i="3" a="1"/>
  <c r="E36" i="3" s="1"/>
  <c r="E35" i="3" a="1"/>
  <c r="E35" i="3" s="1"/>
  <c r="E34" i="3" a="1"/>
  <c r="E34" i="3" s="1"/>
  <c r="E33" i="3" a="1"/>
  <c r="E33" i="3" s="1"/>
  <c r="E32" i="3" a="1"/>
  <c r="E32" i="3" s="1"/>
  <c r="E31" i="3" a="1"/>
  <c r="E31" i="3" s="1"/>
  <c r="E30" i="3" a="1"/>
  <c r="E30" i="3" s="1"/>
  <c r="E29" i="3" a="1"/>
  <c r="E29" i="3" s="1"/>
  <c r="E28" i="3" a="1"/>
  <c r="E28" i="3" s="1"/>
  <c r="E27" i="3" a="1"/>
  <c r="E27" i="3" s="1"/>
  <c r="E26" i="3" a="1"/>
  <c r="E26" i="3" s="1"/>
  <c r="E25" i="3" a="1"/>
  <c r="E25" i="3" s="1"/>
  <c r="E24" i="3" a="1"/>
  <c r="E24" i="3" s="1"/>
  <c r="E23" i="3" a="1"/>
  <c r="E23" i="3" s="1"/>
  <c r="E22" i="3" a="1"/>
  <c r="E22" i="3" s="1"/>
  <c r="E21" i="3" a="1"/>
  <c r="E21" i="3" s="1"/>
  <c r="E20" i="3" a="1"/>
  <c r="E20" i="3" s="1"/>
  <c r="E19" i="3" a="1"/>
  <c r="E19" i="3" s="1"/>
  <c r="E18" i="3" a="1"/>
  <c r="E18" i="3" s="1"/>
  <c r="E17" i="3" a="1"/>
  <c r="E17" i="3" s="1"/>
  <c r="E16" i="3" a="1"/>
  <c r="E16" i="3" s="1"/>
  <c r="E15" i="3" a="1"/>
  <c r="E15" i="3" s="1"/>
  <c r="E14" i="3" a="1"/>
  <c r="E14" i="3" s="1"/>
  <c r="E13" i="3" a="1"/>
  <c r="E13" i="3" s="1"/>
  <c r="E12" i="3" a="1"/>
  <c r="E12" i="3" s="1"/>
  <c r="E11" i="3" a="1"/>
  <c r="E11" i="3" s="1"/>
  <c r="E10" i="3" a="1"/>
  <c r="E10" i="3" s="1"/>
  <c r="E9" i="3" a="1"/>
  <c r="E9" i="3" s="1"/>
  <c r="E8" i="3" a="1"/>
  <c r="E8" i="3" s="1"/>
  <c r="E7" i="3" a="1"/>
  <c r="E7" i="3" s="1"/>
  <c r="E6" i="3" a="1"/>
  <c r="E6" i="3" s="1"/>
  <c r="E5" i="3" a="1"/>
  <c r="E5" i="3" s="1"/>
  <c r="E4" i="3" a="1"/>
  <c r="E4" i="3" s="1"/>
  <c r="E3" i="3" a="1"/>
  <c r="E3" i="3" s="1"/>
  <c r="E2" i="3" a="1"/>
  <c r="E2" i="3" s="1"/>
  <c r="C1948" i="2" a="1"/>
  <c r="C1948" i="2" s="1"/>
  <c r="C1947" i="2" a="1"/>
  <c r="C1947" i="2" s="1"/>
  <c r="C1946" i="2" a="1"/>
  <c r="C1946" i="2" s="1"/>
  <c r="C1945" i="2" a="1"/>
  <c r="C1945" i="2" s="1"/>
  <c r="C1944" i="2" a="1"/>
  <c r="C1944" i="2" s="1"/>
  <c r="C1943" i="2" a="1"/>
  <c r="C1943" i="2" s="1"/>
  <c r="C1942" i="2" a="1"/>
  <c r="C1942" i="2" s="1"/>
  <c r="C1941" i="2" a="1"/>
  <c r="C1941" i="2" s="1"/>
  <c r="C1940" i="2" a="1"/>
  <c r="C1940" i="2" s="1"/>
  <c r="C1939" i="2" a="1"/>
  <c r="C1939" i="2" s="1"/>
  <c r="C1938" i="2" a="1"/>
  <c r="C1938" i="2" s="1"/>
  <c r="C1937" i="2" a="1"/>
  <c r="C1937" i="2" s="1"/>
  <c r="C1936" i="2" a="1"/>
  <c r="C1936" i="2" s="1"/>
  <c r="C1935" i="2" a="1"/>
  <c r="C1935" i="2" s="1"/>
  <c r="C1934" i="2" a="1"/>
  <c r="C1934" i="2" s="1"/>
  <c r="C1933" i="2" a="1"/>
  <c r="C1933" i="2" s="1"/>
  <c r="C1932" i="2" a="1"/>
  <c r="C1932" i="2" s="1"/>
  <c r="C1931" i="2" a="1"/>
  <c r="C1931" i="2" s="1"/>
  <c r="C1930" i="2" a="1"/>
  <c r="C1930" i="2" s="1"/>
  <c r="C1929" i="2" a="1"/>
  <c r="C1929" i="2" s="1"/>
  <c r="C1928" i="2" a="1"/>
  <c r="C1928" i="2" s="1"/>
  <c r="C1927" i="2" a="1"/>
  <c r="C1927" i="2" s="1"/>
  <c r="C1926" i="2" a="1"/>
  <c r="C1926" i="2" s="1"/>
  <c r="C1925" i="2" a="1"/>
  <c r="C1925" i="2" s="1"/>
  <c r="C1924" i="2" a="1"/>
  <c r="C1924" i="2" s="1"/>
  <c r="C1923" i="2" a="1"/>
  <c r="C1923" i="2" s="1"/>
  <c r="C1922" i="2" a="1"/>
  <c r="C1922" i="2" s="1"/>
  <c r="C1921" i="2" a="1"/>
  <c r="C1921" i="2" s="1"/>
  <c r="C1920" i="2" a="1"/>
  <c r="C1920" i="2" s="1"/>
  <c r="C1919" i="2" a="1"/>
  <c r="C1919" i="2" s="1"/>
  <c r="C1918" i="2" a="1"/>
  <c r="C1918" i="2" s="1"/>
  <c r="C1917" i="2" a="1"/>
  <c r="C1917" i="2" s="1"/>
  <c r="C1916" i="2" a="1"/>
  <c r="C1916" i="2" s="1"/>
  <c r="C1915" i="2" a="1"/>
  <c r="C1915" i="2" s="1"/>
  <c r="C1914" i="2" a="1"/>
  <c r="C1914" i="2" s="1"/>
  <c r="C1913" i="2" a="1"/>
  <c r="C1913" i="2" s="1"/>
  <c r="C1912" i="2" a="1"/>
  <c r="C1912" i="2" s="1"/>
  <c r="C1911" i="2" a="1"/>
  <c r="C1911" i="2" s="1"/>
  <c r="C1910" i="2" a="1"/>
  <c r="C1910" i="2" s="1"/>
  <c r="C1909" i="2" a="1"/>
  <c r="C1909" i="2" s="1"/>
  <c r="C1908" i="2" a="1"/>
  <c r="C1908" i="2" s="1"/>
  <c r="C1907" i="2" a="1"/>
  <c r="C1907" i="2" s="1"/>
  <c r="C1906" i="2" a="1"/>
  <c r="C1906" i="2" s="1"/>
  <c r="C1905" i="2" a="1"/>
  <c r="C1905" i="2" s="1"/>
  <c r="C1904" i="2" a="1"/>
  <c r="C1904" i="2" s="1"/>
  <c r="C1903" i="2" a="1"/>
  <c r="C1903" i="2" s="1"/>
  <c r="C1902" i="2" a="1"/>
  <c r="C1902" i="2" s="1"/>
  <c r="C1901" i="2" a="1"/>
  <c r="C1901" i="2" s="1"/>
  <c r="C1900" i="2" a="1"/>
  <c r="C1900" i="2" s="1"/>
  <c r="C1899" i="2" a="1"/>
  <c r="C1899" i="2" s="1"/>
  <c r="C1898" i="2" a="1"/>
  <c r="C1898" i="2" s="1"/>
  <c r="C1897" i="2" a="1"/>
  <c r="C1897" i="2" s="1"/>
  <c r="C1896" i="2" a="1"/>
  <c r="C1896" i="2" s="1"/>
  <c r="C1895" i="2" a="1"/>
  <c r="C1895" i="2" s="1"/>
  <c r="C1894" i="2" a="1"/>
  <c r="C1894" i="2" s="1"/>
  <c r="C1893" i="2" a="1"/>
  <c r="C1893" i="2" s="1"/>
  <c r="C1892" i="2" a="1"/>
  <c r="C1892" i="2" s="1"/>
  <c r="C1891" i="2" a="1"/>
  <c r="C1891" i="2" s="1"/>
  <c r="C1890" i="2" a="1"/>
  <c r="C1890" i="2" s="1"/>
  <c r="C1889" i="2" a="1"/>
  <c r="C1889" i="2" s="1"/>
  <c r="C1888" i="2" a="1"/>
  <c r="C1888" i="2" s="1"/>
  <c r="C1887" i="2" a="1"/>
  <c r="C1887" i="2" s="1"/>
  <c r="C1886" i="2" a="1"/>
  <c r="C1886" i="2" s="1"/>
  <c r="C1885" i="2" a="1"/>
  <c r="C1885" i="2" s="1"/>
  <c r="C1884" i="2" a="1"/>
  <c r="C1884" i="2" s="1"/>
  <c r="C1883" i="2" a="1"/>
  <c r="C1883" i="2" s="1"/>
  <c r="C1882" i="2" a="1"/>
  <c r="C1882" i="2" s="1"/>
  <c r="C1881" i="2" a="1"/>
  <c r="C1881" i="2" s="1"/>
  <c r="C1880" i="2" a="1"/>
  <c r="C1880" i="2" s="1"/>
  <c r="C1879" i="2" a="1"/>
  <c r="C1879" i="2" s="1"/>
  <c r="C1878" i="2" a="1"/>
  <c r="C1878" i="2" s="1"/>
  <c r="C1877" i="2" a="1"/>
  <c r="C1877" i="2" s="1"/>
  <c r="C1876" i="2" a="1"/>
  <c r="C1876" i="2" s="1"/>
  <c r="C1875" i="2" a="1"/>
  <c r="C1875" i="2" s="1"/>
  <c r="C1874" i="2" a="1"/>
  <c r="C1874" i="2" s="1"/>
  <c r="C1873" i="2" a="1"/>
  <c r="C1873" i="2" s="1"/>
  <c r="C1872" i="2" a="1"/>
  <c r="C1872" i="2" s="1"/>
  <c r="C1871" i="2" a="1"/>
  <c r="C1871" i="2" s="1"/>
  <c r="C1870" i="2" a="1"/>
  <c r="C1870" i="2" s="1"/>
  <c r="C1869" i="2" a="1"/>
  <c r="C1869" i="2" s="1"/>
  <c r="C1868" i="2" a="1"/>
  <c r="C1868" i="2" s="1"/>
  <c r="C1867" i="2" a="1"/>
  <c r="C1867" i="2" s="1"/>
  <c r="C1866" i="2" a="1"/>
  <c r="C1866" i="2" s="1"/>
  <c r="C1865" i="2" a="1"/>
  <c r="C1865" i="2" s="1"/>
  <c r="C1864" i="2" a="1"/>
  <c r="C1864" i="2" s="1"/>
  <c r="C1863" i="2" a="1"/>
  <c r="C1863" i="2" s="1"/>
  <c r="C1862" i="2" a="1"/>
  <c r="C1862" i="2" s="1"/>
  <c r="C1861" i="2" a="1"/>
  <c r="C1861" i="2" s="1"/>
  <c r="C1860" i="2" a="1"/>
  <c r="C1860" i="2" s="1"/>
  <c r="C1859" i="2" a="1"/>
  <c r="C1859" i="2" s="1"/>
  <c r="C1858" i="2" a="1"/>
  <c r="C1858" i="2" s="1"/>
  <c r="C1857" i="2" a="1"/>
  <c r="C1857" i="2" s="1"/>
  <c r="C1856" i="2" a="1"/>
  <c r="C1856" i="2" s="1"/>
  <c r="C1855" i="2" a="1"/>
  <c r="C1855" i="2" s="1"/>
  <c r="C1854" i="2" a="1"/>
  <c r="C1854" i="2" s="1"/>
  <c r="C1853" i="2" a="1"/>
  <c r="C1853" i="2" s="1"/>
  <c r="C1852" i="2" a="1"/>
  <c r="C1852" i="2" s="1"/>
  <c r="C1851" i="2" a="1"/>
  <c r="C1851" i="2" s="1"/>
  <c r="C1850" i="2" a="1"/>
  <c r="C1850" i="2" s="1"/>
  <c r="C1849" i="2" a="1"/>
  <c r="C1849" i="2" s="1"/>
  <c r="C1848" i="2" a="1"/>
  <c r="C1848" i="2" s="1"/>
  <c r="C1847" i="2" a="1"/>
  <c r="C1847" i="2" s="1"/>
  <c r="C1846" i="2" a="1"/>
  <c r="C1846" i="2" s="1"/>
  <c r="C1845" i="2" a="1"/>
  <c r="C1845" i="2" s="1"/>
  <c r="C1844" i="2" a="1"/>
  <c r="C1844" i="2" s="1"/>
  <c r="C1843" i="2" a="1"/>
  <c r="C1843" i="2" s="1"/>
  <c r="C1842" i="2" a="1"/>
  <c r="C1842" i="2" s="1"/>
  <c r="C1841" i="2" a="1"/>
  <c r="C1841" i="2" s="1"/>
  <c r="C1840" i="2" a="1"/>
  <c r="C1840" i="2" s="1"/>
  <c r="C1839" i="2" a="1"/>
  <c r="C1839" i="2" s="1"/>
  <c r="C1838" i="2" a="1"/>
  <c r="C1838" i="2" s="1"/>
  <c r="C1837" i="2" a="1"/>
  <c r="C1837" i="2" s="1"/>
  <c r="C1836" i="2" a="1"/>
  <c r="C1836" i="2" s="1"/>
  <c r="C1835" i="2" a="1"/>
  <c r="C1835" i="2" s="1"/>
  <c r="C1834" i="2" a="1"/>
  <c r="C1834" i="2" s="1"/>
  <c r="C1833" i="2" a="1"/>
  <c r="C1833" i="2" s="1"/>
  <c r="C1832" i="2" a="1"/>
  <c r="C1832" i="2" s="1"/>
  <c r="C1831" i="2" a="1"/>
  <c r="C1831" i="2" s="1"/>
  <c r="C1830" i="2" a="1"/>
  <c r="C1830" i="2" s="1"/>
  <c r="C1829" i="2" a="1"/>
  <c r="C1829" i="2" s="1"/>
  <c r="C1828" i="2" a="1"/>
  <c r="C1828" i="2" s="1"/>
  <c r="C1827" i="2" a="1"/>
  <c r="C1827" i="2" s="1"/>
  <c r="C1826" i="2" a="1"/>
  <c r="C1826" i="2" s="1"/>
  <c r="C1825" i="2" a="1"/>
  <c r="C1825" i="2" s="1"/>
  <c r="C1824" i="2" a="1"/>
  <c r="C1824" i="2" s="1"/>
  <c r="C1823" i="2" a="1"/>
  <c r="C1823" i="2" s="1"/>
  <c r="C1822" i="2" a="1"/>
  <c r="C1822" i="2" s="1"/>
  <c r="C1821" i="2" a="1"/>
  <c r="C1821" i="2" s="1"/>
  <c r="C1820" i="2" a="1"/>
  <c r="C1820" i="2" s="1"/>
  <c r="C1819" i="2" a="1"/>
  <c r="C1819" i="2" s="1"/>
  <c r="C1818" i="2" a="1"/>
  <c r="C1818" i="2" s="1"/>
  <c r="C1817" i="2" a="1"/>
  <c r="C1817" i="2" s="1"/>
  <c r="C1816" i="2" a="1"/>
  <c r="C1816" i="2" s="1"/>
  <c r="C1815" i="2" a="1"/>
  <c r="C1815" i="2" s="1"/>
  <c r="C1814" i="2" a="1"/>
  <c r="C1814" i="2" s="1"/>
  <c r="C1813" i="2" a="1"/>
  <c r="C1813" i="2" s="1"/>
  <c r="C1812" i="2" a="1"/>
  <c r="C1812" i="2" s="1"/>
  <c r="C1811" i="2" a="1"/>
  <c r="C1811" i="2" s="1"/>
  <c r="C1810" i="2" a="1"/>
  <c r="C1810" i="2" s="1"/>
  <c r="C1809" i="2" a="1"/>
  <c r="C1809" i="2" s="1"/>
  <c r="C1808" i="2" a="1"/>
  <c r="C1808" i="2" s="1"/>
  <c r="C1807" i="2" a="1"/>
  <c r="C1807" i="2" s="1"/>
  <c r="C1806" i="2" a="1"/>
  <c r="C1806" i="2" s="1"/>
  <c r="C1805" i="2" a="1"/>
  <c r="C1805" i="2" s="1"/>
  <c r="C1804" i="2" a="1"/>
  <c r="C1804" i="2" s="1"/>
  <c r="C1803" i="2" a="1"/>
  <c r="C1803" i="2" s="1"/>
  <c r="C1802" i="2" a="1"/>
  <c r="C1802" i="2" s="1"/>
  <c r="C1801" i="2" a="1"/>
  <c r="C1801" i="2" s="1"/>
  <c r="C1800" i="2" a="1"/>
  <c r="C1800" i="2" s="1"/>
  <c r="C1799" i="2" a="1"/>
  <c r="C1799" i="2" s="1"/>
  <c r="C1798" i="2" a="1"/>
  <c r="C1798" i="2" s="1"/>
  <c r="C1797" i="2" a="1"/>
  <c r="C1797" i="2" s="1"/>
  <c r="C1796" i="2" a="1"/>
  <c r="C1796" i="2" s="1"/>
  <c r="C1795" i="2" a="1"/>
  <c r="C1795" i="2" s="1"/>
  <c r="C1794" i="2" a="1"/>
  <c r="C1794" i="2" s="1"/>
  <c r="C1793" i="2" a="1"/>
  <c r="C1793" i="2" s="1"/>
  <c r="C1792" i="2" a="1"/>
  <c r="C1792" i="2" s="1"/>
  <c r="C1791" i="2" a="1"/>
  <c r="C1791" i="2" s="1"/>
  <c r="C1790" i="2" a="1"/>
  <c r="C1790" i="2" s="1"/>
  <c r="C1789" i="2" a="1"/>
  <c r="C1789" i="2" s="1"/>
  <c r="C1788" i="2" a="1"/>
  <c r="C1788" i="2" s="1"/>
  <c r="C1787" i="2" a="1"/>
  <c r="C1787" i="2" s="1"/>
  <c r="C1786" i="2" a="1"/>
  <c r="C1786" i="2" s="1"/>
  <c r="C1785" i="2" a="1"/>
  <c r="C1785" i="2" s="1"/>
  <c r="C1784" i="2" a="1"/>
  <c r="C1784" i="2" s="1"/>
  <c r="C1783" i="2" a="1"/>
  <c r="C1783" i="2" s="1"/>
  <c r="C1782" i="2" a="1"/>
  <c r="C1782" i="2" s="1"/>
  <c r="C1781" i="2" a="1"/>
  <c r="C1781" i="2" s="1"/>
  <c r="C1780" i="2" a="1"/>
  <c r="C1780" i="2" s="1"/>
  <c r="C1779" i="2" a="1"/>
  <c r="C1779" i="2" s="1"/>
  <c r="C1778" i="2" a="1"/>
  <c r="C1778" i="2" s="1"/>
  <c r="C1777" i="2" a="1"/>
  <c r="C1777" i="2" s="1"/>
  <c r="C1776" i="2" a="1"/>
  <c r="C1776" i="2" s="1"/>
  <c r="C1775" i="2" a="1"/>
  <c r="C1775" i="2" s="1"/>
  <c r="C1774" i="2" a="1"/>
  <c r="C1774" i="2" s="1"/>
  <c r="C1773" i="2" a="1"/>
  <c r="C1773" i="2" s="1"/>
  <c r="C1772" i="2" a="1"/>
  <c r="C1772" i="2" s="1"/>
  <c r="C1771" i="2" a="1"/>
  <c r="C1771" i="2" s="1"/>
  <c r="C1770" i="2" a="1"/>
  <c r="C1770" i="2" s="1"/>
  <c r="C1769" i="2" a="1"/>
  <c r="C1769" i="2" s="1"/>
  <c r="C1768" i="2" a="1"/>
  <c r="C1768" i="2" s="1"/>
  <c r="C1767" i="2" a="1"/>
  <c r="C1767" i="2" s="1"/>
  <c r="C1766" i="2" a="1"/>
  <c r="C1766" i="2" s="1"/>
  <c r="C1765" i="2" a="1"/>
  <c r="C1765" i="2" s="1"/>
  <c r="C1764" i="2" a="1"/>
  <c r="C1764" i="2" s="1"/>
  <c r="C1763" i="2" a="1"/>
  <c r="C1763" i="2" s="1"/>
  <c r="C1762" i="2" a="1"/>
  <c r="C1762" i="2" s="1"/>
  <c r="C1761" i="2" a="1"/>
  <c r="C1761" i="2" s="1"/>
  <c r="C1760" i="2" a="1"/>
  <c r="C1760" i="2" s="1"/>
  <c r="C1759" i="2" a="1"/>
  <c r="C1759" i="2" s="1"/>
  <c r="C1758" i="2" a="1"/>
  <c r="C1758" i="2" s="1"/>
  <c r="C1757" i="2" a="1"/>
  <c r="C1757" i="2" s="1"/>
  <c r="C1756" i="2" a="1"/>
  <c r="C1756" i="2" s="1"/>
  <c r="C1755" i="2" a="1"/>
  <c r="C1755" i="2" s="1"/>
  <c r="C1754" i="2" a="1"/>
  <c r="C1754" i="2" s="1"/>
  <c r="C1753" i="2" a="1"/>
  <c r="C1753" i="2" s="1"/>
  <c r="C1752" i="2" a="1"/>
  <c r="C1752" i="2" s="1"/>
  <c r="C1751" i="2" a="1"/>
  <c r="C1751" i="2" s="1"/>
  <c r="C1750" i="2" a="1"/>
  <c r="C1750" i="2" s="1"/>
  <c r="C1749" i="2" a="1"/>
  <c r="C1749" i="2" s="1"/>
  <c r="C1748" i="2" a="1"/>
  <c r="C1748" i="2" s="1"/>
  <c r="C1747" i="2" a="1"/>
  <c r="C1747" i="2" s="1"/>
  <c r="C1746" i="2" a="1"/>
  <c r="C1746" i="2" s="1"/>
  <c r="C1745" i="2" a="1"/>
  <c r="C1745" i="2" s="1"/>
  <c r="C1744" i="2" a="1"/>
  <c r="C1744" i="2" s="1"/>
  <c r="C1743" i="2" a="1"/>
  <c r="C1743" i="2" s="1"/>
  <c r="C1742" i="2" a="1"/>
  <c r="C1742" i="2" s="1"/>
  <c r="C1741" i="2" a="1"/>
  <c r="C1741" i="2" s="1"/>
  <c r="C1740" i="2" a="1"/>
  <c r="C1740" i="2" s="1"/>
  <c r="C1739" i="2" a="1"/>
  <c r="C1739" i="2" s="1"/>
  <c r="C1738" i="2" a="1"/>
  <c r="C1738" i="2" s="1"/>
  <c r="C1737" i="2" a="1"/>
  <c r="C1737" i="2" s="1"/>
  <c r="C1736" i="2" a="1"/>
  <c r="C1736" i="2" s="1"/>
  <c r="C1735" i="2" a="1"/>
  <c r="C1735" i="2" s="1"/>
  <c r="C1734" i="2" a="1"/>
  <c r="C1734" i="2" s="1"/>
  <c r="C1733" i="2" a="1"/>
  <c r="C1733" i="2" s="1"/>
  <c r="C1732" i="2" a="1"/>
  <c r="C1732" i="2" s="1"/>
  <c r="C1731" i="2" a="1"/>
  <c r="C1731" i="2" s="1"/>
  <c r="C1730" i="2" a="1"/>
  <c r="C1730" i="2" s="1"/>
  <c r="C1729" i="2" a="1"/>
  <c r="C1729" i="2" s="1"/>
  <c r="C1728" i="2" a="1"/>
  <c r="C1728" i="2" s="1"/>
  <c r="C1727" i="2" a="1"/>
  <c r="C1727" i="2" s="1"/>
  <c r="C1726" i="2" a="1"/>
  <c r="C1726" i="2" s="1"/>
  <c r="C1725" i="2" a="1"/>
  <c r="C1725" i="2" s="1"/>
  <c r="C1724" i="2" a="1"/>
  <c r="C1724" i="2" s="1"/>
  <c r="C1723" i="2" a="1"/>
  <c r="C1723" i="2" s="1"/>
  <c r="C1722" i="2" a="1"/>
  <c r="C1722" i="2" s="1"/>
  <c r="C1721" i="2" a="1"/>
  <c r="C1721" i="2" s="1"/>
  <c r="C1720" i="2" a="1"/>
  <c r="C1720" i="2" s="1"/>
  <c r="C1719" i="2" a="1"/>
  <c r="C1719" i="2" s="1"/>
  <c r="C1718" i="2" a="1"/>
  <c r="C1718" i="2" s="1"/>
  <c r="C1717" i="2" a="1"/>
  <c r="C1717" i="2" s="1"/>
  <c r="C1716" i="2" a="1"/>
  <c r="C1716" i="2" s="1"/>
  <c r="C1715" i="2" a="1"/>
  <c r="C1715" i="2" s="1"/>
  <c r="C1714" i="2" a="1"/>
  <c r="C1714" i="2" s="1"/>
  <c r="C1713" i="2" a="1"/>
  <c r="C1713" i="2" s="1"/>
  <c r="C1712" i="2" a="1"/>
  <c r="C1712" i="2" s="1"/>
  <c r="C1711" i="2" a="1"/>
  <c r="C1711" i="2" s="1"/>
  <c r="C1710" i="2" a="1"/>
  <c r="C1710" i="2" s="1"/>
  <c r="C1709" i="2" a="1"/>
  <c r="C1709" i="2" s="1"/>
  <c r="C1708" i="2" a="1"/>
  <c r="C1708" i="2" s="1"/>
  <c r="C1707" i="2" a="1"/>
  <c r="C1707" i="2" s="1"/>
  <c r="C1706" i="2" a="1"/>
  <c r="C1706" i="2" s="1"/>
  <c r="C1705" i="2" a="1"/>
  <c r="C1705" i="2" s="1"/>
  <c r="C1704" i="2" a="1"/>
  <c r="C1704" i="2" s="1"/>
  <c r="C1703" i="2" a="1"/>
  <c r="C1703" i="2" s="1"/>
  <c r="C1702" i="2" a="1"/>
  <c r="C1702" i="2" s="1"/>
  <c r="C1701" i="2" a="1"/>
  <c r="C1701" i="2" s="1"/>
  <c r="C1700" i="2" a="1"/>
  <c r="C1700" i="2" s="1"/>
  <c r="C1699" i="2" a="1"/>
  <c r="C1699" i="2" s="1"/>
  <c r="C1698" i="2" a="1"/>
  <c r="C1698" i="2" s="1"/>
  <c r="C1697" i="2" a="1"/>
  <c r="C1697" i="2" s="1"/>
  <c r="C1696" i="2" a="1"/>
  <c r="C1696" i="2" s="1"/>
  <c r="C1695" i="2" a="1"/>
  <c r="C1695" i="2" s="1"/>
  <c r="C1694" i="2" a="1"/>
  <c r="C1694" i="2" s="1"/>
  <c r="C1693" i="2" a="1"/>
  <c r="C1693" i="2" s="1"/>
  <c r="C1692" i="2" a="1"/>
  <c r="C1692" i="2" s="1"/>
  <c r="C1691" i="2" a="1"/>
  <c r="C1691" i="2" s="1"/>
  <c r="C1690" i="2" a="1"/>
  <c r="C1690" i="2" s="1"/>
  <c r="C1689" i="2" a="1"/>
  <c r="C1689" i="2" s="1"/>
  <c r="C1688" i="2" a="1"/>
  <c r="C1688" i="2" s="1"/>
  <c r="C1687" i="2" a="1"/>
  <c r="C1687" i="2" s="1"/>
  <c r="C1686" i="2" a="1"/>
  <c r="C1686" i="2" s="1"/>
  <c r="C1685" i="2" a="1"/>
  <c r="C1685" i="2" s="1"/>
  <c r="C1684" i="2" a="1"/>
  <c r="C1684" i="2" s="1"/>
  <c r="C1683" i="2" a="1"/>
  <c r="C1683" i="2" s="1"/>
  <c r="C1682" i="2" a="1"/>
  <c r="C1682" i="2" s="1"/>
  <c r="C1681" i="2" a="1"/>
  <c r="C1681" i="2" s="1"/>
  <c r="C1680" i="2" a="1"/>
  <c r="C1680" i="2" s="1"/>
  <c r="C1679" i="2" a="1"/>
  <c r="C1679" i="2" s="1"/>
  <c r="C1678" i="2" a="1"/>
  <c r="C1678" i="2" s="1"/>
  <c r="C1677" i="2" a="1"/>
  <c r="C1677" i="2" s="1"/>
  <c r="C1676" i="2" a="1"/>
  <c r="C1676" i="2" s="1"/>
  <c r="C1675" i="2" a="1"/>
  <c r="C1675" i="2" s="1"/>
  <c r="C1674" i="2" a="1"/>
  <c r="C1674" i="2" s="1"/>
  <c r="C1673" i="2" a="1"/>
  <c r="C1673" i="2" s="1"/>
  <c r="C1672" i="2" a="1"/>
  <c r="C1672" i="2" s="1"/>
  <c r="C1671" i="2" a="1"/>
  <c r="C1671" i="2" s="1"/>
  <c r="C1670" i="2" a="1"/>
  <c r="C1670" i="2" s="1"/>
  <c r="C1669" i="2" a="1"/>
  <c r="C1669" i="2" s="1"/>
  <c r="C1668" i="2" a="1"/>
  <c r="C1668" i="2" s="1"/>
  <c r="C1667" i="2" a="1"/>
  <c r="C1667" i="2" s="1"/>
  <c r="C1666" i="2" a="1"/>
  <c r="C1666" i="2" s="1"/>
  <c r="C1665" i="2" a="1"/>
  <c r="C1665" i="2" s="1"/>
  <c r="C1664" i="2" a="1"/>
  <c r="C1664" i="2" s="1"/>
  <c r="C1663" i="2" a="1"/>
  <c r="C1663" i="2" s="1"/>
  <c r="C1662" i="2" a="1"/>
  <c r="C1662" i="2" s="1"/>
  <c r="C1661" i="2" a="1"/>
  <c r="C1661" i="2" s="1"/>
  <c r="C1660" i="2" a="1"/>
  <c r="C1660" i="2" s="1"/>
  <c r="C1659" i="2" a="1"/>
  <c r="C1659" i="2" s="1"/>
  <c r="C1658" i="2" a="1"/>
  <c r="C1658" i="2" s="1"/>
  <c r="C1657" i="2" a="1"/>
  <c r="C1657" i="2" s="1"/>
  <c r="C1656" i="2" a="1"/>
  <c r="C1656" i="2" s="1"/>
  <c r="C1655" i="2" a="1"/>
  <c r="C1655" i="2" s="1"/>
  <c r="C1654" i="2" a="1"/>
  <c r="C1654" i="2" s="1"/>
  <c r="C1653" i="2" a="1"/>
  <c r="C1653" i="2" s="1"/>
  <c r="C1652" i="2" a="1"/>
  <c r="C1652" i="2" s="1"/>
  <c r="C1651" i="2" a="1"/>
  <c r="C1651" i="2" s="1"/>
  <c r="C1650" i="2" a="1"/>
  <c r="C1650" i="2" s="1"/>
  <c r="C1649" i="2" a="1"/>
  <c r="C1649" i="2" s="1"/>
  <c r="C1648" i="2" a="1"/>
  <c r="C1648" i="2" s="1"/>
  <c r="C1647" i="2" a="1"/>
  <c r="C1647" i="2" s="1"/>
  <c r="C1646" i="2" a="1"/>
  <c r="C1646" i="2" s="1"/>
  <c r="C1645" i="2" a="1"/>
  <c r="C1645" i="2" s="1"/>
  <c r="C1644" i="2" a="1"/>
  <c r="C1644" i="2" s="1"/>
  <c r="C1643" i="2" a="1"/>
  <c r="C1643" i="2" s="1"/>
  <c r="C1642" i="2" a="1"/>
  <c r="C1642" i="2" s="1"/>
  <c r="C1641" i="2" a="1"/>
  <c r="C1641" i="2" s="1"/>
  <c r="C1640" i="2" a="1"/>
  <c r="C1640" i="2" s="1"/>
  <c r="C1639" i="2" a="1"/>
  <c r="C1639" i="2" s="1"/>
  <c r="C1638" i="2" a="1"/>
  <c r="C1638" i="2" s="1"/>
  <c r="C1637" i="2" a="1"/>
  <c r="C1637" i="2" s="1"/>
  <c r="C1636" i="2" a="1"/>
  <c r="C1636" i="2" s="1"/>
  <c r="C1635" i="2" a="1"/>
  <c r="C1635" i="2" s="1"/>
  <c r="C1634" i="2" a="1"/>
  <c r="C1634" i="2" s="1"/>
  <c r="C1633" i="2" a="1"/>
  <c r="C1633" i="2" s="1"/>
  <c r="C1632" i="2" a="1"/>
  <c r="C1632" i="2" s="1"/>
  <c r="C1631" i="2" a="1"/>
  <c r="C1631" i="2" s="1"/>
  <c r="C1630" i="2" a="1"/>
  <c r="C1630" i="2" s="1"/>
  <c r="C1629" i="2" a="1"/>
  <c r="C1629" i="2" s="1"/>
  <c r="C1628" i="2" a="1"/>
  <c r="C1628" i="2" s="1"/>
  <c r="C1627" i="2" a="1"/>
  <c r="C1627" i="2" s="1"/>
  <c r="C1626" i="2" a="1"/>
  <c r="C1626" i="2" s="1"/>
  <c r="C1625" i="2" a="1"/>
  <c r="C1625" i="2" s="1"/>
  <c r="C1624" i="2" a="1"/>
  <c r="C1624" i="2" s="1"/>
  <c r="C1623" i="2" a="1"/>
  <c r="C1623" i="2" s="1"/>
  <c r="C1622" i="2" a="1"/>
  <c r="C1622" i="2" s="1"/>
  <c r="C1621" i="2" a="1"/>
  <c r="C1621" i="2" s="1"/>
  <c r="C1620" i="2" a="1"/>
  <c r="C1620" i="2" s="1"/>
  <c r="C1619" i="2" a="1"/>
  <c r="C1619" i="2" s="1"/>
  <c r="C1618" i="2" a="1"/>
  <c r="C1618" i="2" s="1"/>
  <c r="C1617" i="2" a="1"/>
  <c r="C1617" i="2" s="1"/>
  <c r="C1616" i="2" a="1"/>
  <c r="C1616" i="2" s="1"/>
  <c r="C1615" i="2" a="1"/>
  <c r="C1615" i="2" s="1"/>
  <c r="C1614" i="2" a="1"/>
  <c r="C1614" i="2" s="1"/>
  <c r="C1613" i="2" a="1"/>
  <c r="C1613" i="2" s="1"/>
  <c r="C1612" i="2" a="1"/>
  <c r="C1612" i="2" s="1"/>
  <c r="C1611" i="2" a="1"/>
  <c r="C1611" i="2" s="1"/>
  <c r="C1610" i="2" a="1"/>
  <c r="C1610" i="2" s="1"/>
  <c r="C1609" i="2" a="1"/>
  <c r="C1609" i="2" s="1"/>
  <c r="C1608" i="2" a="1"/>
  <c r="C1608" i="2" s="1"/>
  <c r="C1607" i="2" a="1"/>
  <c r="C1607" i="2" s="1"/>
  <c r="C1606" i="2" a="1"/>
  <c r="C1606" i="2" s="1"/>
  <c r="C1605" i="2" a="1"/>
  <c r="C1605" i="2" s="1"/>
  <c r="C1604" i="2" a="1"/>
  <c r="C1604" i="2" s="1"/>
  <c r="C1603" i="2" a="1"/>
  <c r="C1603" i="2" s="1"/>
  <c r="C1602" i="2" a="1"/>
  <c r="C1602" i="2" s="1"/>
  <c r="C1601" i="2" a="1"/>
  <c r="C1601" i="2" s="1"/>
  <c r="C1600" i="2" a="1"/>
  <c r="C1600" i="2" s="1"/>
  <c r="C1599" i="2" a="1"/>
  <c r="C1599" i="2" s="1"/>
  <c r="C1598" i="2" a="1"/>
  <c r="C1598" i="2" s="1"/>
  <c r="C1597" i="2" a="1"/>
  <c r="C1597" i="2" s="1"/>
  <c r="C1596" i="2" a="1"/>
  <c r="C1596" i="2" s="1"/>
  <c r="C1595" i="2" a="1"/>
  <c r="C1595" i="2" s="1"/>
  <c r="C1594" i="2" a="1"/>
  <c r="C1594" i="2" s="1"/>
  <c r="C1593" i="2" a="1"/>
  <c r="C1593" i="2" s="1"/>
  <c r="C1592" i="2" a="1"/>
  <c r="C1592" i="2" s="1"/>
  <c r="C1591" i="2" a="1"/>
  <c r="C1591" i="2" s="1"/>
  <c r="C1590" i="2" a="1"/>
  <c r="C1590" i="2" s="1"/>
  <c r="C1589" i="2" a="1"/>
  <c r="C1589" i="2" s="1"/>
  <c r="C1588" i="2" a="1"/>
  <c r="C1588" i="2" s="1"/>
  <c r="C1587" i="2" a="1"/>
  <c r="C1587" i="2" s="1"/>
  <c r="C1586" i="2" a="1"/>
  <c r="C1586" i="2" s="1"/>
  <c r="C1585" i="2" a="1"/>
  <c r="C1585" i="2" s="1"/>
  <c r="C1584" i="2" a="1"/>
  <c r="C1584" i="2" s="1"/>
  <c r="C1583" i="2" a="1"/>
  <c r="C1583" i="2" s="1"/>
  <c r="C1582" i="2" a="1"/>
  <c r="C1582" i="2" s="1"/>
  <c r="C1581" i="2" a="1"/>
  <c r="C1581" i="2" s="1"/>
  <c r="C1580" i="2" a="1"/>
  <c r="C1580" i="2" s="1"/>
  <c r="C1579" i="2" a="1"/>
  <c r="C1579" i="2" s="1"/>
  <c r="C1578" i="2" a="1"/>
  <c r="C1578" i="2" s="1"/>
  <c r="C1577" i="2" a="1"/>
  <c r="C1577" i="2" s="1"/>
  <c r="C1576" i="2" a="1"/>
  <c r="C1576" i="2" s="1"/>
  <c r="C1575" i="2" a="1"/>
  <c r="C1575" i="2" s="1"/>
  <c r="C1574" i="2" a="1"/>
  <c r="C1574" i="2" s="1"/>
  <c r="C1573" i="2" a="1"/>
  <c r="C1573" i="2" s="1"/>
  <c r="C1572" i="2" a="1"/>
  <c r="C1572" i="2" s="1"/>
  <c r="C1571" i="2" a="1"/>
  <c r="C1571" i="2" s="1"/>
  <c r="C1570" i="2" a="1"/>
  <c r="C1570" i="2" s="1"/>
  <c r="C1569" i="2" a="1"/>
  <c r="C1569" i="2" s="1"/>
  <c r="C1568" i="2" a="1"/>
  <c r="C1568" i="2" s="1"/>
  <c r="C1567" i="2" a="1"/>
  <c r="C1567" i="2" s="1"/>
  <c r="C1566" i="2" a="1"/>
  <c r="C1566" i="2" s="1"/>
  <c r="C1565" i="2" a="1"/>
  <c r="C1565" i="2" s="1"/>
  <c r="C1564" i="2" a="1"/>
  <c r="C1564" i="2" s="1"/>
  <c r="C1563" i="2" a="1"/>
  <c r="C1563" i="2" s="1"/>
  <c r="C1562" i="2" a="1"/>
  <c r="C1562" i="2" s="1"/>
  <c r="C1561" i="2" a="1"/>
  <c r="C1561" i="2" s="1"/>
  <c r="C1560" i="2" a="1"/>
  <c r="C1560" i="2" s="1"/>
  <c r="C1559" i="2" a="1"/>
  <c r="C1559" i="2" s="1"/>
  <c r="C1558" i="2" a="1"/>
  <c r="C1558" i="2" s="1"/>
  <c r="C1557" i="2" a="1"/>
  <c r="C1557" i="2" s="1"/>
  <c r="C1556" i="2" a="1"/>
  <c r="C1556" i="2" s="1"/>
  <c r="C1555" i="2" a="1"/>
  <c r="C1555" i="2" s="1"/>
  <c r="C1554" i="2" a="1"/>
  <c r="C1554" i="2" s="1"/>
  <c r="C1553" i="2" a="1"/>
  <c r="C1553" i="2" s="1"/>
  <c r="C1552" i="2" a="1"/>
  <c r="C1552" i="2" s="1"/>
  <c r="C1551" i="2" a="1"/>
  <c r="C1551" i="2" s="1"/>
  <c r="C1550" i="2" a="1"/>
  <c r="C1550" i="2" s="1"/>
  <c r="C1549" i="2" a="1"/>
  <c r="C1549" i="2" s="1"/>
  <c r="C1548" i="2" a="1"/>
  <c r="C1548" i="2" s="1"/>
  <c r="C1547" i="2" a="1"/>
  <c r="C1547" i="2" s="1"/>
  <c r="C1546" i="2" a="1"/>
  <c r="C1546" i="2" s="1"/>
  <c r="C1545" i="2" a="1"/>
  <c r="C1545" i="2" s="1"/>
  <c r="C1544" i="2" a="1"/>
  <c r="C1544" i="2" s="1"/>
  <c r="C1543" i="2" a="1"/>
  <c r="C1543" i="2" s="1"/>
  <c r="C1542" i="2" a="1"/>
  <c r="C1542" i="2" s="1"/>
  <c r="C1541" i="2" a="1"/>
  <c r="C1541" i="2" s="1"/>
  <c r="C1540" i="2" a="1"/>
  <c r="C1540" i="2" s="1"/>
  <c r="C1539" i="2" a="1"/>
  <c r="C1539" i="2" s="1"/>
  <c r="C1538" i="2" a="1"/>
  <c r="C1538" i="2" s="1"/>
  <c r="C1537" i="2" a="1"/>
  <c r="C1537" i="2" s="1"/>
  <c r="C1536" i="2" a="1"/>
  <c r="C1536" i="2" s="1"/>
  <c r="C1535" i="2" a="1"/>
  <c r="C1535" i="2" s="1"/>
  <c r="C1534" i="2" a="1"/>
  <c r="C1534" i="2" s="1"/>
  <c r="C1533" i="2" a="1"/>
  <c r="C1533" i="2" s="1"/>
  <c r="C1532" i="2" a="1"/>
  <c r="C1532" i="2" s="1"/>
  <c r="C1531" i="2" a="1"/>
  <c r="C1531" i="2" s="1"/>
  <c r="C1530" i="2" a="1"/>
  <c r="C1530" i="2" s="1"/>
  <c r="C1529" i="2" a="1"/>
  <c r="C1529" i="2" s="1"/>
  <c r="C1528" i="2" a="1"/>
  <c r="C1528" i="2" s="1"/>
  <c r="C1527" i="2" a="1"/>
  <c r="C1527" i="2" s="1"/>
  <c r="C1526" i="2" a="1"/>
  <c r="C1526" i="2" s="1"/>
  <c r="C1525" i="2" a="1"/>
  <c r="C1525" i="2" s="1"/>
  <c r="C1524" i="2" a="1"/>
  <c r="C1524" i="2" s="1"/>
  <c r="C1523" i="2" a="1"/>
  <c r="C1523" i="2" s="1"/>
  <c r="C1522" i="2" a="1"/>
  <c r="C1522" i="2" s="1"/>
  <c r="C1521" i="2" a="1"/>
  <c r="C1521" i="2" s="1"/>
  <c r="C1520" i="2" a="1"/>
  <c r="C1520" i="2" s="1"/>
  <c r="C1519" i="2" a="1"/>
  <c r="C1519" i="2" s="1"/>
  <c r="C1518" i="2" a="1"/>
  <c r="C1518" i="2" s="1"/>
  <c r="C1517" i="2" a="1"/>
  <c r="C1517" i="2" s="1"/>
  <c r="C1516" i="2" a="1"/>
  <c r="C1516" i="2" s="1"/>
  <c r="C1515" i="2" a="1"/>
  <c r="C1515" i="2" s="1"/>
  <c r="C1514" i="2" a="1"/>
  <c r="C1514" i="2" s="1"/>
  <c r="C1513" i="2" a="1"/>
  <c r="C1513" i="2" s="1"/>
  <c r="C1512" i="2" a="1"/>
  <c r="C1512" i="2" s="1"/>
  <c r="C1511" i="2" a="1"/>
  <c r="C1511" i="2" s="1"/>
  <c r="C1510" i="2" a="1"/>
  <c r="C1510" i="2" s="1"/>
  <c r="C1509" i="2" a="1"/>
  <c r="C1509" i="2" s="1"/>
  <c r="C1508" i="2" a="1"/>
  <c r="C1508" i="2" s="1"/>
  <c r="C1507" i="2" a="1"/>
  <c r="C1507" i="2" s="1"/>
  <c r="C1506" i="2" a="1"/>
  <c r="C1506" i="2" s="1"/>
  <c r="C1505" i="2" a="1"/>
  <c r="C1505" i="2" s="1"/>
  <c r="C1504" i="2" a="1"/>
  <c r="C1504" i="2" s="1"/>
  <c r="C1503" i="2" a="1"/>
  <c r="C1503" i="2" s="1"/>
  <c r="C1502" i="2" a="1"/>
  <c r="C1502" i="2" s="1"/>
  <c r="C1501" i="2" a="1"/>
  <c r="C1501" i="2" s="1"/>
  <c r="C1500" i="2" a="1"/>
  <c r="C1500" i="2" s="1"/>
  <c r="C1499" i="2" a="1"/>
  <c r="C1499" i="2" s="1"/>
  <c r="C1498" i="2" a="1"/>
  <c r="C1498" i="2" s="1"/>
  <c r="C1497" i="2" a="1"/>
  <c r="C1497" i="2" s="1"/>
  <c r="C1496" i="2" a="1"/>
  <c r="C1496" i="2" s="1"/>
  <c r="C1495" i="2" a="1"/>
  <c r="C1495" i="2" s="1"/>
  <c r="C1494" i="2" a="1"/>
  <c r="C1494" i="2" s="1"/>
  <c r="C1493" i="2" a="1"/>
  <c r="C1493" i="2" s="1"/>
  <c r="C1492" i="2" a="1"/>
  <c r="C1492" i="2" s="1"/>
  <c r="C1491" i="2" a="1"/>
  <c r="C1491" i="2" s="1"/>
  <c r="C1490" i="2" a="1"/>
  <c r="C1490" i="2" s="1"/>
  <c r="C1489" i="2" a="1"/>
  <c r="C1489" i="2" s="1"/>
  <c r="C1488" i="2" a="1"/>
  <c r="C1488" i="2" s="1"/>
  <c r="C1487" i="2" a="1"/>
  <c r="C1487" i="2" s="1"/>
  <c r="C1486" i="2" a="1"/>
  <c r="C1486" i="2" s="1"/>
  <c r="C1485" i="2" a="1"/>
  <c r="C1485" i="2" s="1"/>
  <c r="C1484" i="2" a="1"/>
  <c r="C1484" i="2" s="1"/>
  <c r="C1483" i="2" a="1"/>
  <c r="C1483" i="2" s="1"/>
  <c r="C1482" i="2" a="1"/>
  <c r="C1482" i="2" s="1"/>
  <c r="C1481" i="2" a="1"/>
  <c r="C1481" i="2" s="1"/>
  <c r="C1480" i="2" a="1"/>
  <c r="C1480" i="2" s="1"/>
  <c r="C1479" i="2" a="1"/>
  <c r="C1479" i="2" s="1"/>
  <c r="C1478" i="2" a="1"/>
  <c r="C1478" i="2" s="1"/>
  <c r="C1477" i="2" a="1"/>
  <c r="C1477" i="2" s="1"/>
  <c r="C1476" i="2" a="1"/>
  <c r="C1476" i="2" s="1"/>
  <c r="C1475" i="2" a="1"/>
  <c r="C1475" i="2" s="1"/>
  <c r="C1474" i="2" a="1"/>
  <c r="C1474" i="2" s="1"/>
  <c r="C1473" i="2" a="1"/>
  <c r="C1473" i="2" s="1"/>
  <c r="C1472" i="2" a="1"/>
  <c r="C1472" i="2" s="1"/>
  <c r="C1471" i="2" a="1"/>
  <c r="C1471" i="2" s="1"/>
  <c r="C1470" i="2" a="1"/>
  <c r="C1470" i="2" s="1"/>
  <c r="C1469" i="2" a="1"/>
  <c r="C1469" i="2" s="1"/>
  <c r="C1468" i="2" a="1"/>
  <c r="C1468" i="2" s="1"/>
  <c r="C1467" i="2" a="1"/>
  <c r="C1467" i="2" s="1"/>
  <c r="C1466" i="2" a="1"/>
  <c r="C1466" i="2" s="1"/>
  <c r="C1465" i="2" a="1"/>
  <c r="C1465" i="2" s="1"/>
  <c r="C1464" i="2" a="1"/>
  <c r="C1464" i="2" s="1"/>
  <c r="C1463" i="2" a="1"/>
  <c r="C1463" i="2" s="1"/>
  <c r="C1462" i="2" a="1"/>
  <c r="C1462" i="2" s="1"/>
  <c r="C1461" i="2" a="1"/>
  <c r="C1461" i="2" s="1"/>
  <c r="C1460" i="2" a="1"/>
  <c r="C1460" i="2" s="1"/>
  <c r="C1459" i="2" a="1"/>
  <c r="C1459" i="2" s="1"/>
  <c r="C1458" i="2" a="1"/>
  <c r="C1458" i="2" s="1"/>
  <c r="C1457" i="2" a="1"/>
  <c r="C1457" i="2" s="1"/>
  <c r="C1456" i="2" a="1"/>
  <c r="C1456" i="2" s="1"/>
  <c r="C1455" i="2" a="1"/>
  <c r="C1455" i="2" s="1"/>
  <c r="C1454" i="2" a="1"/>
  <c r="C1454" i="2" s="1"/>
  <c r="C1453" i="2" a="1"/>
  <c r="C1453" i="2" s="1"/>
  <c r="C1452" i="2" a="1"/>
  <c r="C1452" i="2" s="1"/>
  <c r="C1451" i="2" a="1"/>
  <c r="C1451" i="2" s="1"/>
  <c r="C1450" i="2" a="1"/>
  <c r="C1450" i="2" s="1"/>
  <c r="C1449" i="2" a="1"/>
  <c r="C1449" i="2" s="1"/>
  <c r="C1448" i="2" a="1"/>
  <c r="C1448" i="2" s="1"/>
  <c r="C1447" i="2" a="1"/>
  <c r="C1447" i="2" s="1"/>
  <c r="C1446" i="2" a="1"/>
  <c r="C1446" i="2" s="1"/>
  <c r="C1445" i="2" a="1"/>
  <c r="C1445" i="2" s="1"/>
  <c r="C1444" i="2" a="1"/>
  <c r="C1444" i="2" s="1"/>
  <c r="C1443" i="2" a="1"/>
  <c r="C1443" i="2" s="1"/>
  <c r="C1442" i="2" a="1"/>
  <c r="C1442" i="2" s="1"/>
  <c r="C1441" i="2" a="1"/>
  <c r="C1441" i="2" s="1"/>
  <c r="C1440" i="2" a="1"/>
  <c r="C1440" i="2" s="1"/>
  <c r="C1439" i="2" a="1"/>
  <c r="C1439" i="2" s="1"/>
  <c r="C1438" i="2" a="1"/>
  <c r="C1438" i="2" s="1"/>
  <c r="C1437" i="2" a="1"/>
  <c r="C1437" i="2" s="1"/>
  <c r="C1436" i="2" a="1"/>
  <c r="C1436" i="2" s="1"/>
  <c r="C1435" i="2" a="1"/>
  <c r="C1435" i="2" s="1"/>
  <c r="C1434" i="2" a="1"/>
  <c r="C1434" i="2" s="1"/>
  <c r="C1433" i="2" a="1"/>
  <c r="C1433" i="2" s="1"/>
  <c r="C1432" i="2" a="1"/>
  <c r="C1432" i="2" s="1"/>
  <c r="C1431" i="2" a="1"/>
  <c r="C1431" i="2" s="1"/>
  <c r="C1430" i="2" a="1"/>
  <c r="C1430" i="2" s="1"/>
  <c r="C1429" i="2" a="1"/>
  <c r="C1429" i="2" s="1"/>
  <c r="C1428" i="2" a="1"/>
  <c r="C1428" i="2" s="1"/>
  <c r="C1427" i="2" a="1"/>
  <c r="C1427" i="2" s="1"/>
  <c r="C1426" i="2" a="1"/>
  <c r="C1426" i="2" s="1"/>
  <c r="C1425" i="2" a="1"/>
  <c r="C1425" i="2" s="1"/>
  <c r="C1424" i="2" a="1"/>
  <c r="C1424" i="2" s="1"/>
  <c r="C1423" i="2" a="1"/>
  <c r="C1423" i="2" s="1"/>
  <c r="C1422" i="2" a="1"/>
  <c r="C1422" i="2" s="1"/>
  <c r="C1421" i="2" a="1"/>
  <c r="C1421" i="2" s="1"/>
  <c r="C1420" i="2" a="1"/>
  <c r="C1420" i="2" s="1"/>
  <c r="C1419" i="2" a="1"/>
  <c r="C1419" i="2" s="1"/>
  <c r="C1418" i="2" a="1"/>
  <c r="C1418" i="2" s="1"/>
  <c r="C1417" i="2" a="1"/>
  <c r="C1417" i="2" s="1"/>
  <c r="C1416" i="2" a="1"/>
  <c r="C1416" i="2" s="1"/>
  <c r="C1415" i="2" a="1"/>
  <c r="C1415" i="2" s="1"/>
  <c r="C1414" i="2" a="1"/>
  <c r="C1414" i="2" s="1"/>
  <c r="C1413" i="2" a="1"/>
  <c r="C1413" i="2" s="1"/>
  <c r="C1412" i="2" a="1"/>
  <c r="C1412" i="2" s="1"/>
  <c r="C1411" i="2" a="1"/>
  <c r="C1411" i="2" s="1"/>
  <c r="C1410" i="2" a="1"/>
  <c r="C1410" i="2" s="1"/>
  <c r="C1409" i="2" a="1"/>
  <c r="C1409" i="2" s="1"/>
  <c r="C1408" i="2" a="1"/>
  <c r="C1408" i="2" s="1"/>
  <c r="C1407" i="2" a="1"/>
  <c r="C1407" i="2" s="1"/>
  <c r="C1406" i="2" a="1"/>
  <c r="C1406" i="2" s="1"/>
  <c r="C1405" i="2" a="1"/>
  <c r="C1405" i="2" s="1"/>
  <c r="C1404" i="2" a="1"/>
  <c r="C1404" i="2" s="1"/>
  <c r="C1403" i="2" a="1"/>
  <c r="C1403" i="2" s="1"/>
  <c r="C1402" i="2" a="1"/>
  <c r="C1402" i="2" s="1"/>
  <c r="C1401" i="2" a="1"/>
  <c r="C1401" i="2" s="1"/>
  <c r="C1400" i="2" a="1"/>
  <c r="C1400" i="2" s="1"/>
  <c r="C1399" i="2" a="1"/>
  <c r="C1399" i="2" s="1"/>
  <c r="C1398" i="2" a="1"/>
  <c r="C1398" i="2" s="1"/>
  <c r="C1397" i="2" a="1"/>
  <c r="C1397" i="2" s="1"/>
  <c r="C1396" i="2" a="1"/>
  <c r="C1396" i="2" s="1"/>
  <c r="C1395" i="2" a="1"/>
  <c r="C1395" i="2" s="1"/>
  <c r="C1394" i="2" a="1"/>
  <c r="C1394" i="2" s="1"/>
  <c r="C1393" i="2" a="1"/>
  <c r="C1393" i="2" s="1"/>
  <c r="C1392" i="2" a="1"/>
  <c r="C1392" i="2" s="1"/>
  <c r="C1391" i="2" a="1"/>
  <c r="C1391" i="2" s="1"/>
  <c r="C1390" i="2" a="1"/>
  <c r="C1390" i="2" s="1"/>
  <c r="C1389" i="2" a="1"/>
  <c r="C1389" i="2" s="1"/>
  <c r="C1388" i="2" a="1"/>
  <c r="C1388" i="2" s="1"/>
  <c r="C1387" i="2" a="1"/>
  <c r="C1387" i="2" s="1"/>
  <c r="C1386" i="2" a="1"/>
  <c r="C1386" i="2" s="1"/>
  <c r="C1385" i="2" a="1"/>
  <c r="C1385" i="2" s="1"/>
  <c r="C1384" i="2" a="1"/>
  <c r="C1384" i="2" s="1"/>
  <c r="C1383" i="2" a="1"/>
  <c r="C1383" i="2" s="1"/>
  <c r="C1382" i="2" a="1"/>
  <c r="C1382" i="2" s="1"/>
  <c r="C1381" i="2" a="1"/>
  <c r="C1381" i="2" s="1"/>
  <c r="C1380" i="2" a="1"/>
  <c r="C1380" i="2" s="1"/>
  <c r="C1379" i="2" a="1"/>
  <c r="C1379" i="2" s="1"/>
  <c r="C1378" i="2" a="1"/>
  <c r="C1378" i="2" s="1"/>
  <c r="C1377" i="2" a="1"/>
  <c r="C1377" i="2" s="1"/>
  <c r="C1376" i="2" a="1"/>
  <c r="C1376" i="2" s="1"/>
  <c r="C1375" i="2" a="1"/>
  <c r="C1375" i="2" s="1"/>
  <c r="C1374" i="2" a="1"/>
  <c r="C1374" i="2" s="1"/>
  <c r="C1373" i="2" a="1"/>
  <c r="C1373" i="2" s="1"/>
  <c r="C1372" i="2" a="1"/>
  <c r="C1372" i="2" s="1"/>
  <c r="C1371" i="2" a="1"/>
  <c r="C1371" i="2" s="1"/>
  <c r="C1370" i="2" a="1"/>
  <c r="C1370" i="2" s="1"/>
  <c r="C1369" i="2" a="1"/>
  <c r="C1369" i="2" s="1"/>
  <c r="C1368" i="2" a="1"/>
  <c r="C1368" i="2" s="1"/>
  <c r="C1367" i="2" a="1"/>
  <c r="C1367" i="2" s="1"/>
  <c r="C1366" i="2" a="1"/>
  <c r="C1366" i="2" s="1"/>
  <c r="C1365" i="2" a="1"/>
  <c r="C1365" i="2" s="1"/>
  <c r="C1364" i="2" a="1"/>
  <c r="C1364" i="2" s="1"/>
  <c r="C1363" i="2" a="1"/>
  <c r="C1363" i="2" s="1"/>
  <c r="C1362" i="2" a="1"/>
  <c r="C1362" i="2" s="1"/>
  <c r="C1361" i="2" a="1"/>
  <c r="C1361" i="2" s="1"/>
  <c r="C1360" i="2" a="1"/>
  <c r="C1360" i="2" s="1"/>
  <c r="C1359" i="2" a="1"/>
  <c r="C1359" i="2" s="1"/>
  <c r="C1358" i="2" a="1"/>
  <c r="C1358" i="2" s="1"/>
  <c r="C1357" i="2" a="1"/>
  <c r="C1357" i="2" s="1"/>
  <c r="C1356" i="2" a="1"/>
  <c r="C1356" i="2" s="1"/>
  <c r="C1355" i="2" a="1"/>
  <c r="C1355" i="2" s="1"/>
  <c r="C1354" i="2" a="1"/>
  <c r="C1354" i="2" s="1"/>
  <c r="C1353" i="2" a="1"/>
  <c r="C1353" i="2" s="1"/>
  <c r="C1352" i="2" a="1"/>
  <c r="C1352" i="2" s="1"/>
  <c r="C1351" i="2" a="1"/>
  <c r="C1351" i="2" s="1"/>
  <c r="C1350" i="2" a="1"/>
  <c r="C1350" i="2" s="1"/>
  <c r="C1349" i="2" a="1"/>
  <c r="C1349" i="2" s="1"/>
  <c r="C1348" i="2" a="1"/>
  <c r="C1348" i="2" s="1"/>
  <c r="C1347" i="2" a="1"/>
  <c r="C1347" i="2" s="1"/>
  <c r="C1346" i="2" a="1"/>
  <c r="C1346" i="2" s="1"/>
  <c r="C1345" i="2" a="1"/>
  <c r="C1345" i="2" s="1"/>
  <c r="C1344" i="2" a="1"/>
  <c r="C1344" i="2" s="1"/>
  <c r="C1343" i="2" a="1"/>
  <c r="C1343" i="2" s="1"/>
  <c r="C1342" i="2" a="1"/>
  <c r="C1342" i="2" s="1"/>
  <c r="C1341" i="2" a="1"/>
  <c r="C1341" i="2" s="1"/>
  <c r="C1340" i="2" a="1"/>
  <c r="C1340" i="2" s="1"/>
  <c r="C1339" i="2" a="1"/>
  <c r="C1339" i="2" s="1"/>
  <c r="C1338" i="2" a="1"/>
  <c r="C1338" i="2" s="1"/>
  <c r="C1337" i="2" a="1"/>
  <c r="C1337" i="2" s="1"/>
  <c r="C1336" i="2" a="1"/>
  <c r="C1336" i="2" s="1"/>
  <c r="C1335" i="2" a="1"/>
  <c r="C1335" i="2" s="1"/>
  <c r="C1334" i="2" a="1"/>
  <c r="C1334" i="2" s="1"/>
  <c r="C1333" i="2" a="1"/>
  <c r="C1333" i="2" s="1"/>
  <c r="C1332" i="2" a="1"/>
  <c r="C1332" i="2" s="1"/>
  <c r="C1331" i="2" a="1"/>
  <c r="C1331" i="2" s="1"/>
  <c r="C1330" i="2" a="1"/>
  <c r="C1330" i="2" s="1"/>
  <c r="C1329" i="2" a="1"/>
  <c r="C1329" i="2" s="1"/>
  <c r="C1328" i="2" a="1"/>
  <c r="C1328" i="2" s="1"/>
  <c r="C1327" i="2" a="1"/>
  <c r="C1327" i="2" s="1"/>
  <c r="C1326" i="2" a="1"/>
  <c r="C1326" i="2" s="1"/>
  <c r="C1325" i="2" a="1"/>
  <c r="C1325" i="2" s="1"/>
  <c r="C1324" i="2" a="1"/>
  <c r="C1324" i="2" s="1"/>
  <c r="C1323" i="2" a="1"/>
  <c r="C1323" i="2" s="1"/>
  <c r="C1322" i="2" a="1"/>
  <c r="C1322" i="2" s="1"/>
  <c r="C1321" i="2" a="1"/>
  <c r="C1321" i="2" s="1"/>
  <c r="C1320" i="2" a="1"/>
  <c r="C1320" i="2" s="1"/>
  <c r="C1319" i="2" a="1"/>
  <c r="C1319" i="2" s="1"/>
  <c r="C1318" i="2" a="1"/>
  <c r="C1318" i="2" s="1"/>
  <c r="C1317" i="2" a="1"/>
  <c r="C1317" i="2" s="1"/>
  <c r="C1316" i="2" a="1"/>
  <c r="C1316" i="2" s="1"/>
  <c r="C1315" i="2" a="1"/>
  <c r="C1315" i="2" s="1"/>
  <c r="C1314" i="2" a="1"/>
  <c r="C1314" i="2" s="1"/>
  <c r="C1313" i="2" a="1"/>
  <c r="C1313" i="2" s="1"/>
  <c r="C1312" i="2" a="1"/>
  <c r="C1312" i="2" s="1"/>
  <c r="C1311" i="2" a="1"/>
  <c r="C1311" i="2" s="1"/>
  <c r="C1310" i="2" a="1"/>
  <c r="C1310" i="2" s="1"/>
  <c r="C1309" i="2" a="1"/>
  <c r="C1309" i="2" s="1"/>
  <c r="C1308" i="2" a="1"/>
  <c r="C1308" i="2" s="1"/>
  <c r="C1307" i="2" a="1"/>
  <c r="C1307" i="2" s="1"/>
  <c r="C1306" i="2" a="1"/>
  <c r="C1306" i="2" s="1"/>
  <c r="C1305" i="2" a="1"/>
  <c r="C1305" i="2" s="1"/>
  <c r="C1304" i="2" a="1"/>
  <c r="C1304" i="2" s="1"/>
  <c r="C1303" i="2" a="1"/>
  <c r="C1303" i="2" s="1"/>
  <c r="C1302" i="2" a="1"/>
  <c r="C1302" i="2" s="1"/>
  <c r="C1301" i="2" a="1"/>
  <c r="C1301" i="2" s="1"/>
  <c r="C1300" i="2" a="1"/>
  <c r="C1300" i="2" s="1"/>
  <c r="C1299" i="2" a="1"/>
  <c r="C1299" i="2" s="1"/>
  <c r="C1298" i="2" a="1"/>
  <c r="C1298" i="2" s="1"/>
  <c r="C1297" i="2" a="1"/>
  <c r="C1297" i="2" s="1"/>
  <c r="C1296" i="2" a="1"/>
  <c r="C1296" i="2" s="1"/>
  <c r="C1295" i="2" a="1"/>
  <c r="C1295" i="2" s="1"/>
  <c r="C1294" i="2" a="1"/>
  <c r="C1294" i="2" s="1"/>
  <c r="C1293" i="2" a="1"/>
  <c r="C1293" i="2" s="1"/>
  <c r="C1292" i="2" a="1"/>
  <c r="C1292" i="2" s="1"/>
  <c r="C1291" i="2" a="1"/>
  <c r="C1291" i="2" s="1"/>
  <c r="C1290" i="2" a="1"/>
  <c r="C1290" i="2" s="1"/>
  <c r="C1289" i="2" a="1"/>
  <c r="C1289" i="2" s="1"/>
  <c r="C1288" i="2" a="1"/>
  <c r="C1288" i="2" s="1"/>
  <c r="C1287" i="2" a="1"/>
  <c r="C1287" i="2" s="1"/>
  <c r="C1286" i="2" a="1"/>
  <c r="C1286" i="2" s="1"/>
  <c r="C1285" i="2" a="1"/>
  <c r="C1285" i="2" s="1"/>
  <c r="C1284" i="2" a="1"/>
  <c r="C1284" i="2" s="1"/>
  <c r="C1283" i="2" a="1"/>
  <c r="C1283" i="2" s="1"/>
  <c r="C1282" i="2" a="1"/>
  <c r="C1282" i="2" s="1"/>
  <c r="C1281" i="2" a="1"/>
  <c r="C1281" i="2" s="1"/>
  <c r="C1280" i="2" a="1"/>
  <c r="C1280" i="2" s="1"/>
  <c r="C1279" i="2" a="1"/>
  <c r="C1279" i="2" s="1"/>
  <c r="C1278" i="2" a="1"/>
  <c r="C1278" i="2" s="1"/>
  <c r="C1277" i="2" a="1"/>
  <c r="C1277" i="2" s="1"/>
  <c r="C1276" i="2" a="1"/>
  <c r="C1276" i="2" s="1"/>
  <c r="C1275" i="2" a="1"/>
  <c r="C1275" i="2" s="1"/>
  <c r="C1274" i="2" a="1"/>
  <c r="C1274" i="2" s="1"/>
  <c r="C1273" i="2" a="1"/>
  <c r="C1273" i="2" s="1"/>
  <c r="C1272" i="2" a="1"/>
  <c r="C1272" i="2" s="1"/>
  <c r="C1271" i="2" a="1"/>
  <c r="C1271" i="2" s="1"/>
  <c r="C1270" i="2" a="1"/>
  <c r="C1270" i="2" s="1"/>
  <c r="C1269" i="2" a="1"/>
  <c r="C1269" i="2" s="1"/>
  <c r="C1268" i="2" a="1"/>
  <c r="C1268" i="2" s="1"/>
  <c r="C1267" i="2" a="1"/>
  <c r="C1267" i="2" s="1"/>
  <c r="C1266" i="2" a="1"/>
  <c r="C1266" i="2" s="1"/>
  <c r="C1265" i="2" a="1"/>
  <c r="C1265" i="2" s="1"/>
  <c r="C1264" i="2" a="1"/>
  <c r="C1264" i="2" s="1"/>
  <c r="C1263" i="2" a="1"/>
  <c r="C1263" i="2" s="1"/>
  <c r="C1262" i="2" a="1"/>
  <c r="C1262" i="2" s="1"/>
  <c r="C1261" i="2" a="1"/>
  <c r="C1261" i="2" s="1"/>
  <c r="C1260" i="2" a="1"/>
  <c r="C1260" i="2" s="1"/>
  <c r="C1259" i="2" a="1"/>
  <c r="C1259" i="2" s="1"/>
  <c r="C1258" i="2" a="1"/>
  <c r="C1258" i="2" s="1"/>
  <c r="C1257" i="2" a="1"/>
  <c r="C1257" i="2" s="1"/>
  <c r="C1256" i="2" a="1"/>
  <c r="C1256" i="2" s="1"/>
  <c r="C1255" i="2" a="1"/>
  <c r="C1255" i="2" s="1"/>
  <c r="C1254" i="2" a="1"/>
  <c r="C1254" i="2" s="1"/>
  <c r="C1253" i="2" a="1"/>
  <c r="C1253" i="2" s="1"/>
  <c r="C1252" i="2" a="1"/>
  <c r="C1252" i="2" s="1"/>
  <c r="C1251" i="2" a="1"/>
  <c r="C1251" i="2" s="1"/>
  <c r="C1250" i="2" a="1"/>
  <c r="C1250" i="2" s="1"/>
  <c r="C1249" i="2" a="1"/>
  <c r="C1249" i="2" s="1"/>
  <c r="C1248" i="2" a="1"/>
  <c r="C1248" i="2" s="1"/>
  <c r="C1247" i="2" a="1"/>
  <c r="C1247" i="2" s="1"/>
  <c r="C1246" i="2" a="1"/>
  <c r="C1246" i="2" s="1"/>
  <c r="C1245" i="2" a="1"/>
  <c r="C1245" i="2" s="1"/>
  <c r="C1244" i="2" a="1"/>
  <c r="C1244" i="2" s="1"/>
  <c r="C1243" i="2" a="1"/>
  <c r="C1243" i="2" s="1"/>
  <c r="C1242" i="2" a="1"/>
  <c r="C1242" i="2" s="1"/>
  <c r="C1241" i="2" a="1"/>
  <c r="C1241" i="2" s="1"/>
  <c r="C1240" i="2" a="1"/>
  <c r="C1240" i="2" s="1"/>
  <c r="C1239" i="2" a="1"/>
  <c r="C1239" i="2" s="1"/>
  <c r="C1238" i="2" a="1"/>
  <c r="C1238" i="2" s="1"/>
  <c r="C1237" i="2" a="1"/>
  <c r="C1237" i="2" s="1"/>
  <c r="C1236" i="2" a="1"/>
  <c r="C1236" i="2" s="1"/>
  <c r="C1235" i="2" a="1"/>
  <c r="C1235" i="2" s="1"/>
  <c r="C1234" i="2" a="1"/>
  <c r="C1234" i="2" s="1"/>
  <c r="C1233" i="2" a="1"/>
  <c r="C1233" i="2" s="1"/>
  <c r="C1232" i="2" a="1"/>
  <c r="C1232" i="2" s="1"/>
  <c r="C1231" i="2" a="1"/>
  <c r="C1231" i="2" s="1"/>
  <c r="C1230" i="2" a="1"/>
  <c r="C1230" i="2" s="1"/>
  <c r="C1229" i="2" a="1"/>
  <c r="C1229" i="2" s="1"/>
  <c r="C1228" i="2" a="1"/>
  <c r="C1228" i="2" s="1"/>
  <c r="C1227" i="2" a="1"/>
  <c r="C1227" i="2" s="1"/>
  <c r="C1226" i="2" a="1"/>
  <c r="C1226" i="2" s="1"/>
  <c r="C1225" i="2" a="1"/>
  <c r="C1225" i="2" s="1"/>
  <c r="C1224" i="2" a="1"/>
  <c r="C1224" i="2" s="1"/>
  <c r="C1223" i="2" a="1"/>
  <c r="C1223" i="2" s="1"/>
  <c r="C1222" i="2" a="1"/>
  <c r="C1222" i="2" s="1"/>
  <c r="C1221" i="2" a="1"/>
  <c r="C1221" i="2" s="1"/>
  <c r="C1220" i="2" a="1"/>
  <c r="C1220" i="2" s="1"/>
  <c r="C1219" i="2" a="1"/>
  <c r="C1219" i="2" s="1"/>
  <c r="C1218" i="2" a="1"/>
  <c r="C1218" i="2" s="1"/>
  <c r="C1217" i="2" a="1"/>
  <c r="C1217" i="2" s="1"/>
  <c r="C1216" i="2" a="1"/>
  <c r="C1216" i="2" s="1"/>
  <c r="C1215" i="2" a="1"/>
  <c r="C1215" i="2" s="1"/>
  <c r="C1214" i="2" a="1"/>
  <c r="C1214" i="2" s="1"/>
  <c r="C1213" i="2" a="1"/>
  <c r="C1213" i="2" s="1"/>
  <c r="C1212" i="2" a="1"/>
  <c r="C1212" i="2" s="1"/>
  <c r="C1211" i="2" a="1"/>
  <c r="C1211" i="2" s="1"/>
  <c r="C1210" i="2" a="1"/>
  <c r="C1210" i="2" s="1"/>
  <c r="C1209" i="2" a="1"/>
  <c r="C1209" i="2" s="1"/>
  <c r="C1208" i="2" a="1"/>
  <c r="C1208" i="2" s="1"/>
  <c r="C1207" i="2" a="1"/>
  <c r="C1207" i="2" s="1"/>
  <c r="C1206" i="2" a="1"/>
  <c r="C1206" i="2" s="1"/>
  <c r="C1205" i="2" a="1"/>
  <c r="C1205" i="2" s="1"/>
  <c r="C1204" i="2" a="1"/>
  <c r="C1204" i="2" s="1"/>
  <c r="C1203" i="2" a="1"/>
  <c r="C1203" i="2" s="1"/>
  <c r="C1202" i="2" a="1"/>
  <c r="C1202" i="2" s="1"/>
  <c r="C1201" i="2" a="1"/>
  <c r="C1201" i="2" s="1"/>
  <c r="C1200" i="2" a="1"/>
  <c r="C1200" i="2" s="1"/>
  <c r="C1199" i="2" a="1"/>
  <c r="C1199" i="2" s="1"/>
  <c r="C1198" i="2" a="1"/>
  <c r="C1198" i="2" s="1"/>
  <c r="C1197" i="2" a="1"/>
  <c r="C1197" i="2" s="1"/>
  <c r="C1196" i="2" a="1"/>
  <c r="C1196" i="2" s="1"/>
  <c r="C1195" i="2" a="1"/>
  <c r="C1195" i="2" s="1"/>
  <c r="C1194" i="2" a="1"/>
  <c r="C1194" i="2" s="1"/>
  <c r="C1193" i="2" a="1"/>
  <c r="C1193" i="2" s="1"/>
  <c r="C1192" i="2" a="1"/>
  <c r="C1192" i="2" s="1"/>
  <c r="C1191" i="2" a="1"/>
  <c r="C1191" i="2" s="1"/>
  <c r="C1190" i="2" a="1"/>
  <c r="C1190" i="2" s="1"/>
  <c r="C1189" i="2" a="1"/>
  <c r="C1189" i="2" s="1"/>
  <c r="C1188" i="2" a="1"/>
  <c r="C1188" i="2" s="1"/>
  <c r="C1187" i="2" a="1"/>
  <c r="C1187" i="2" s="1"/>
  <c r="C1186" i="2" a="1"/>
  <c r="C1186" i="2" s="1"/>
  <c r="C1185" i="2" a="1"/>
  <c r="C1185" i="2" s="1"/>
  <c r="C1184" i="2" a="1"/>
  <c r="C1184" i="2" s="1"/>
  <c r="C1183" i="2" a="1"/>
  <c r="C1183" i="2" s="1"/>
  <c r="C1182" i="2" a="1"/>
  <c r="C1182" i="2" s="1"/>
  <c r="C1181" i="2" a="1"/>
  <c r="C1181" i="2" s="1"/>
  <c r="C1180" i="2" a="1"/>
  <c r="C1180" i="2" s="1"/>
  <c r="C1179" i="2" a="1"/>
  <c r="C1179" i="2" s="1"/>
  <c r="C1178" i="2" a="1"/>
  <c r="C1178" i="2" s="1"/>
  <c r="C1177" i="2" a="1"/>
  <c r="C1177" i="2" s="1"/>
  <c r="C1176" i="2" a="1"/>
  <c r="C1176" i="2" s="1"/>
  <c r="C1175" i="2" a="1"/>
  <c r="C1175" i="2" s="1"/>
  <c r="C1174" i="2" a="1"/>
  <c r="C1174" i="2" s="1"/>
  <c r="C1173" i="2" a="1"/>
  <c r="C1173" i="2" s="1"/>
  <c r="C1172" i="2" a="1"/>
  <c r="C1172" i="2" s="1"/>
  <c r="C1171" i="2" a="1"/>
  <c r="C1171" i="2" s="1"/>
  <c r="C1170" i="2" a="1"/>
  <c r="C1170" i="2" s="1"/>
  <c r="C1169" i="2" a="1"/>
  <c r="C1169" i="2" s="1"/>
  <c r="C1168" i="2" a="1"/>
  <c r="C1168" i="2" s="1"/>
  <c r="C1167" i="2" a="1"/>
  <c r="C1167" i="2" s="1"/>
  <c r="C1166" i="2" a="1"/>
  <c r="C1166" i="2" s="1"/>
  <c r="C1165" i="2" a="1"/>
  <c r="C1165" i="2" s="1"/>
  <c r="C1164" i="2" a="1"/>
  <c r="C1164" i="2" s="1"/>
  <c r="C1163" i="2" a="1"/>
  <c r="C1163" i="2" s="1"/>
  <c r="C1162" i="2" a="1"/>
  <c r="C1162" i="2" s="1"/>
  <c r="C1161" i="2" a="1"/>
  <c r="C1161" i="2" s="1"/>
  <c r="C1160" i="2" a="1"/>
  <c r="C1160" i="2" s="1"/>
  <c r="C1159" i="2" a="1"/>
  <c r="C1159" i="2" s="1"/>
  <c r="C1158" i="2" a="1"/>
  <c r="C1158" i="2" s="1"/>
  <c r="C1157" i="2" a="1"/>
  <c r="C1157" i="2" s="1"/>
  <c r="C1156" i="2" a="1"/>
  <c r="C1156" i="2" s="1"/>
  <c r="C1155" i="2" a="1"/>
  <c r="C1155" i="2" s="1"/>
  <c r="C1154" i="2" a="1"/>
  <c r="C1154" i="2" s="1"/>
  <c r="C1153" i="2" a="1"/>
  <c r="C1153" i="2" s="1"/>
  <c r="C1152" i="2" a="1"/>
  <c r="C1152" i="2" s="1"/>
  <c r="C1151" i="2" a="1"/>
  <c r="C1151" i="2" s="1"/>
  <c r="C1150" i="2" a="1"/>
  <c r="C1150" i="2" s="1"/>
  <c r="C1149" i="2" a="1"/>
  <c r="C1149" i="2" s="1"/>
  <c r="C1148" i="2" a="1"/>
  <c r="C1148" i="2" s="1"/>
  <c r="C1147" i="2" a="1"/>
  <c r="C1147" i="2" s="1"/>
  <c r="C1146" i="2" a="1"/>
  <c r="C1146" i="2" s="1"/>
  <c r="C1145" i="2" a="1"/>
  <c r="C1145" i="2" s="1"/>
  <c r="C1144" i="2" a="1"/>
  <c r="C1144" i="2" s="1"/>
  <c r="C1143" i="2" a="1"/>
  <c r="C1143" i="2" s="1"/>
  <c r="C1142" i="2" a="1"/>
  <c r="C1142" i="2" s="1"/>
  <c r="C1141" i="2" a="1"/>
  <c r="C1141" i="2" s="1"/>
  <c r="C1140" i="2" a="1"/>
  <c r="C1140" i="2" s="1"/>
  <c r="C1139" i="2" a="1"/>
  <c r="C1139" i="2" s="1"/>
  <c r="C1138" i="2" a="1"/>
  <c r="C1138" i="2" s="1"/>
  <c r="C1137" i="2" a="1"/>
  <c r="C1137" i="2" s="1"/>
  <c r="C1136" i="2" a="1"/>
  <c r="C1136" i="2" s="1"/>
  <c r="C1135" i="2" a="1"/>
  <c r="C1135" i="2" s="1"/>
  <c r="C1134" i="2" a="1"/>
  <c r="C1134" i="2" s="1"/>
  <c r="C1133" i="2" a="1"/>
  <c r="C1133" i="2" s="1"/>
  <c r="C1132" i="2" a="1"/>
  <c r="C1132" i="2" s="1"/>
  <c r="C1131" i="2" a="1"/>
  <c r="C1131" i="2" s="1"/>
  <c r="C1130" i="2" a="1"/>
  <c r="C1130" i="2" s="1"/>
  <c r="C1129" i="2" a="1"/>
  <c r="C1129" i="2" s="1"/>
  <c r="C1128" i="2" a="1"/>
  <c r="C1128" i="2" s="1"/>
  <c r="C1127" i="2" a="1"/>
  <c r="C1127" i="2" s="1"/>
  <c r="C1126" i="2" a="1"/>
  <c r="C1126" i="2" s="1"/>
  <c r="C1125" i="2" a="1"/>
  <c r="C1125" i="2" s="1"/>
  <c r="C1124" i="2" a="1"/>
  <c r="C1124" i="2" s="1"/>
  <c r="C1123" i="2" a="1"/>
  <c r="C1123" i="2" s="1"/>
  <c r="C1122" i="2" a="1"/>
  <c r="C1122" i="2" s="1"/>
  <c r="C1121" i="2" a="1"/>
  <c r="C1121" i="2" s="1"/>
  <c r="C1120" i="2" a="1"/>
  <c r="C1120" i="2" s="1"/>
  <c r="C1119" i="2" a="1"/>
  <c r="C1119" i="2" s="1"/>
  <c r="C1118" i="2" a="1"/>
  <c r="C1118" i="2" s="1"/>
  <c r="C1117" i="2" a="1"/>
  <c r="C1117" i="2" s="1"/>
  <c r="C1116" i="2" a="1"/>
  <c r="C1116" i="2" s="1"/>
  <c r="C1115" i="2" a="1"/>
  <c r="C1115" i="2" s="1"/>
  <c r="C1114" i="2" a="1"/>
  <c r="C1114" i="2" s="1"/>
  <c r="C1113" i="2" a="1"/>
  <c r="C1113" i="2" s="1"/>
  <c r="C1112" i="2" a="1"/>
  <c r="C1112" i="2" s="1"/>
  <c r="C1111" i="2" a="1"/>
  <c r="C1111" i="2" s="1"/>
  <c r="C1110" i="2" a="1"/>
  <c r="C1110" i="2" s="1"/>
  <c r="C1109" i="2" a="1"/>
  <c r="C1109" i="2" s="1"/>
  <c r="C1108" i="2" a="1"/>
  <c r="C1108" i="2" s="1"/>
  <c r="C1107" i="2" a="1"/>
  <c r="C1107" i="2" s="1"/>
  <c r="C1106" i="2" a="1"/>
  <c r="C1106" i="2" s="1"/>
  <c r="C1105" i="2" a="1"/>
  <c r="C1105" i="2" s="1"/>
  <c r="C1104" i="2" a="1"/>
  <c r="C1104" i="2" s="1"/>
  <c r="C1103" i="2" a="1"/>
  <c r="C1103" i="2" s="1"/>
  <c r="C1102" i="2" a="1"/>
  <c r="C1102" i="2" s="1"/>
  <c r="C1101" i="2" a="1"/>
  <c r="C1101" i="2" s="1"/>
  <c r="C1100" i="2" a="1"/>
  <c r="C1100" i="2" s="1"/>
  <c r="C1099" i="2" a="1"/>
  <c r="C1099" i="2" s="1"/>
  <c r="C1098" i="2" a="1"/>
  <c r="C1098" i="2" s="1"/>
  <c r="C1097" i="2" a="1"/>
  <c r="C1097" i="2" s="1"/>
  <c r="C1096" i="2" a="1"/>
  <c r="C1096" i="2" s="1"/>
  <c r="C1095" i="2" a="1"/>
  <c r="C1095" i="2" s="1"/>
  <c r="C1094" i="2" a="1"/>
  <c r="C1094" i="2" s="1"/>
  <c r="C1093" i="2" a="1"/>
  <c r="C1093" i="2" s="1"/>
  <c r="C1092" i="2" a="1"/>
  <c r="C1092" i="2" s="1"/>
  <c r="C1091" i="2" a="1"/>
  <c r="C1091" i="2" s="1"/>
  <c r="C1090" i="2" a="1"/>
  <c r="C1090" i="2" s="1"/>
  <c r="C1089" i="2" a="1"/>
  <c r="C1089" i="2" s="1"/>
  <c r="C1088" i="2" a="1"/>
  <c r="C1088" i="2" s="1"/>
  <c r="C1087" i="2" a="1"/>
  <c r="C1087" i="2" s="1"/>
  <c r="C1086" i="2" a="1"/>
  <c r="C1086" i="2" s="1"/>
  <c r="C1085" i="2" a="1"/>
  <c r="C1085" i="2" s="1"/>
  <c r="C1084" i="2" a="1"/>
  <c r="C1084" i="2" s="1"/>
  <c r="C1083" i="2" a="1"/>
  <c r="C1083" i="2" s="1"/>
  <c r="C1082" i="2" a="1"/>
  <c r="C1082" i="2" s="1"/>
  <c r="C1081" i="2" a="1"/>
  <c r="C1081" i="2" s="1"/>
  <c r="C1080" i="2" a="1"/>
  <c r="C1080" i="2" s="1"/>
  <c r="C1079" i="2" a="1"/>
  <c r="C1079" i="2" s="1"/>
  <c r="C1078" i="2" a="1"/>
  <c r="C1078" i="2" s="1"/>
  <c r="C1077" i="2" a="1"/>
  <c r="C1077" i="2" s="1"/>
  <c r="C1076" i="2" a="1"/>
  <c r="C1076" i="2" s="1"/>
  <c r="C1075" i="2" a="1"/>
  <c r="C1075" i="2" s="1"/>
  <c r="C1074" i="2" a="1"/>
  <c r="C1074" i="2" s="1"/>
  <c r="C1073" i="2" a="1"/>
  <c r="C1073" i="2" s="1"/>
  <c r="C1072" i="2" a="1"/>
  <c r="C1072" i="2" s="1"/>
  <c r="C1071" i="2" a="1"/>
  <c r="C1071" i="2" s="1"/>
  <c r="C1070" i="2" a="1"/>
  <c r="C1070" i="2" s="1"/>
  <c r="C1069" i="2" a="1"/>
  <c r="C1069" i="2" s="1"/>
  <c r="C1068" i="2" a="1"/>
  <c r="C1068" i="2" s="1"/>
  <c r="C1067" i="2" a="1"/>
  <c r="C1067" i="2" s="1"/>
  <c r="C1066" i="2" a="1"/>
  <c r="C1066" i="2" s="1"/>
  <c r="C1065" i="2" a="1"/>
  <c r="C1065" i="2" s="1"/>
  <c r="C1064" i="2" a="1"/>
  <c r="C1064" i="2" s="1"/>
  <c r="C1063" i="2" a="1"/>
  <c r="C1063" i="2" s="1"/>
  <c r="C1062" i="2" a="1"/>
  <c r="C1062" i="2" s="1"/>
  <c r="C1061" i="2" a="1"/>
  <c r="C1061" i="2" s="1"/>
  <c r="C1060" i="2" a="1"/>
  <c r="C1060" i="2" s="1"/>
  <c r="C1059" i="2" a="1"/>
  <c r="C1059" i="2" s="1"/>
  <c r="C1058" i="2" a="1"/>
  <c r="C1058" i="2" s="1"/>
  <c r="C1057" i="2" a="1"/>
  <c r="C1057" i="2" s="1"/>
  <c r="C1056" i="2" a="1"/>
  <c r="C1056" i="2" s="1"/>
  <c r="C1055" i="2" a="1"/>
  <c r="C1055" i="2" s="1"/>
  <c r="C1054" i="2" a="1"/>
  <c r="C1054" i="2" s="1"/>
  <c r="C1053" i="2" a="1"/>
  <c r="C1053" i="2" s="1"/>
  <c r="C1052" i="2" a="1"/>
  <c r="C1052" i="2" s="1"/>
  <c r="C1051" i="2" a="1"/>
  <c r="C1051" i="2" s="1"/>
  <c r="C1050" i="2" a="1"/>
  <c r="C1050" i="2" s="1"/>
  <c r="C1049" i="2" a="1"/>
  <c r="C1049" i="2" s="1"/>
  <c r="C1048" i="2" a="1"/>
  <c r="C1048" i="2" s="1"/>
  <c r="C1047" i="2" a="1"/>
  <c r="C1047" i="2" s="1"/>
  <c r="C1046" i="2" a="1"/>
  <c r="C1046" i="2" s="1"/>
  <c r="C1045" i="2" a="1"/>
  <c r="C1045" i="2" s="1"/>
  <c r="C1044" i="2" a="1"/>
  <c r="C1044" i="2" s="1"/>
  <c r="C1043" i="2" a="1"/>
  <c r="C1043" i="2" s="1"/>
  <c r="C1042" i="2" a="1"/>
  <c r="C1042" i="2" s="1"/>
  <c r="C1041" i="2" a="1"/>
  <c r="C1041" i="2" s="1"/>
  <c r="C1040" i="2" a="1"/>
  <c r="C1040" i="2" s="1"/>
  <c r="C1039" i="2" a="1"/>
  <c r="C1039" i="2" s="1"/>
  <c r="C1038" i="2" a="1"/>
  <c r="C1038" i="2" s="1"/>
  <c r="C1037" i="2" a="1"/>
  <c r="C1037" i="2" s="1"/>
  <c r="C1036" i="2" a="1"/>
  <c r="C1036" i="2" s="1"/>
  <c r="C1035" i="2" a="1"/>
  <c r="C1035" i="2" s="1"/>
  <c r="C1034" i="2" a="1"/>
  <c r="C1034" i="2" s="1"/>
  <c r="C1033" i="2" a="1"/>
  <c r="C1033" i="2" s="1"/>
  <c r="C1032" i="2" a="1"/>
  <c r="C1032" i="2" s="1"/>
  <c r="C1031" i="2" a="1"/>
  <c r="C1031" i="2" s="1"/>
  <c r="C1030" i="2" a="1"/>
  <c r="C1030" i="2" s="1"/>
  <c r="C1029" i="2" a="1"/>
  <c r="C1029" i="2" s="1"/>
  <c r="C1028" i="2" a="1"/>
  <c r="C1028" i="2" s="1"/>
  <c r="C1027" i="2" a="1"/>
  <c r="C1027" i="2" s="1"/>
  <c r="C1026" i="2" a="1"/>
  <c r="C1026" i="2" s="1"/>
  <c r="C1025" i="2" a="1"/>
  <c r="C1025" i="2" s="1"/>
  <c r="C1024" i="2" a="1"/>
  <c r="C1024" i="2" s="1"/>
  <c r="C1023" i="2" a="1"/>
  <c r="C1023" i="2" s="1"/>
  <c r="C1022" i="2" a="1"/>
  <c r="C1022" i="2" s="1"/>
  <c r="C1021" i="2" a="1"/>
  <c r="C1021" i="2" s="1"/>
  <c r="C1020" i="2" a="1"/>
  <c r="C1020" i="2" s="1"/>
  <c r="C1019" i="2" a="1"/>
  <c r="C1019" i="2" s="1"/>
  <c r="C1018" i="2" a="1"/>
  <c r="C1018" i="2" s="1"/>
  <c r="C1017" i="2" a="1"/>
  <c r="C1017" i="2" s="1"/>
  <c r="C1016" i="2" a="1"/>
  <c r="C1016" i="2" s="1"/>
  <c r="C1015" i="2" a="1"/>
  <c r="C1015" i="2" s="1"/>
  <c r="C1014" i="2" a="1"/>
  <c r="C1014" i="2" s="1"/>
  <c r="C1013" i="2" a="1"/>
  <c r="C1013" i="2" s="1"/>
  <c r="C1012" i="2" a="1"/>
  <c r="C1012" i="2" s="1"/>
  <c r="C1011" i="2" a="1"/>
  <c r="C1011" i="2" s="1"/>
  <c r="C1010" i="2" a="1"/>
  <c r="C1010" i="2" s="1"/>
  <c r="C1009" i="2" a="1"/>
  <c r="C1009" i="2" s="1"/>
  <c r="C1008" i="2" a="1"/>
  <c r="C1008" i="2" s="1"/>
  <c r="C1007" i="2" a="1"/>
  <c r="C1007" i="2" s="1"/>
  <c r="C1006" i="2" a="1"/>
  <c r="C1006" i="2" s="1"/>
  <c r="C1005" i="2" a="1"/>
  <c r="C1005" i="2" s="1"/>
  <c r="C1004" i="2" a="1"/>
  <c r="C1004" i="2" s="1"/>
  <c r="C1003" i="2" a="1"/>
  <c r="C1003" i="2" s="1"/>
  <c r="C1002" i="2" a="1"/>
  <c r="C1002" i="2" s="1"/>
  <c r="C1001" i="2" a="1"/>
  <c r="C1001" i="2" s="1"/>
  <c r="C1000" i="2" a="1"/>
  <c r="C1000" i="2" s="1"/>
  <c r="C999" i="2" a="1"/>
  <c r="C999" i="2" s="1"/>
  <c r="C998" i="2" a="1"/>
  <c r="C998" i="2" s="1"/>
  <c r="C997" i="2" a="1"/>
  <c r="C997" i="2" s="1"/>
  <c r="C996" i="2" a="1"/>
  <c r="C996" i="2" s="1"/>
  <c r="C995" i="2" a="1"/>
  <c r="C995" i="2" s="1"/>
  <c r="C994" i="2" a="1"/>
  <c r="C994" i="2" s="1"/>
  <c r="C993" i="2" a="1"/>
  <c r="C993" i="2" s="1"/>
  <c r="C992" i="2" a="1"/>
  <c r="C992" i="2" s="1"/>
  <c r="C991" i="2" a="1"/>
  <c r="C991" i="2" s="1"/>
  <c r="C990" i="2" a="1"/>
  <c r="C990" i="2" s="1"/>
  <c r="C989" i="2" a="1"/>
  <c r="C989" i="2" s="1"/>
  <c r="C988" i="2" a="1"/>
  <c r="C988" i="2" s="1"/>
  <c r="C987" i="2" a="1"/>
  <c r="C987" i="2" s="1"/>
  <c r="C986" i="2" a="1"/>
  <c r="C986" i="2" s="1"/>
  <c r="C985" i="2" a="1"/>
  <c r="C985" i="2" s="1"/>
  <c r="C984" i="2" a="1"/>
  <c r="C984" i="2" s="1"/>
  <c r="C983" i="2" a="1"/>
  <c r="C983" i="2" s="1"/>
  <c r="C982" i="2" a="1"/>
  <c r="C982" i="2" s="1"/>
  <c r="C981" i="2" a="1"/>
  <c r="C981" i="2" s="1"/>
  <c r="C980" i="2" a="1"/>
  <c r="C980" i="2" s="1"/>
  <c r="C979" i="2" a="1"/>
  <c r="C979" i="2" s="1"/>
  <c r="C978" i="2" a="1"/>
  <c r="C978" i="2" s="1"/>
  <c r="C977" i="2" a="1"/>
  <c r="C977" i="2" s="1"/>
  <c r="C976" i="2" a="1"/>
  <c r="C976" i="2" s="1"/>
  <c r="C975" i="2" a="1"/>
  <c r="C975" i="2" s="1"/>
  <c r="C974" i="2" a="1"/>
  <c r="C974" i="2" s="1"/>
  <c r="C973" i="2" a="1"/>
  <c r="C973" i="2" s="1"/>
  <c r="C972" i="2" a="1"/>
  <c r="C972" i="2" s="1"/>
  <c r="C971" i="2" a="1"/>
  <c r="C971" i="2" s="1"/>
  <c r="C970" i="2" a="1"/>
  <c r="C970" i="2" s="1"/>
  <c r="C969" i="2" a="1"/>
  <c r="C969" i="2" s="1"/>
  <c r="C968" i="2" a="1"/>
  <c r="C968" i="2" s="1"/>
  <c r="C967" i="2" a="1"/>
  <c r="C967" i="2" s="1"/>
  <c r="C966" i="2" a="1"/>
  <c r="C966" i="2" s="1"/>
  <c r="C965" i="2" a="1"/>
  <c r="C965" i="2" s="1"/>
  <c r="C964" i="2" a="1"/>
  <c r="C964" i="2" s="1"/>
  <c r="C963" i="2" a="1"/>
  <c r="C963" i="2" s="1"/>
  <c r="C962" i="2" a="1"/>
  <c r="C962" i="2" s="1"/>
  <c r="C961" i="2" a="1"/>
  <c r="C961" i="2" s="1"/>
  <c r="C960" i="2" a="1"/>
  <c r="C960" i="2" s="1"/>
  <c r="C959" i="2" a="1"/>
  <c r="C959" i="2" s="1"/>
  <c r="C958" i="2" a="1"/>
  <c r="C958" i="2" s="1"/>
  <c r="C957" i="2" a="1"/>
  <c r="C957" i="2" s="1"/>
  <c r="C956" i="2" a="1"/>
  <c r="C956" i="2" s="1"/>
  <c r="C955" i="2" a="1"/>
  <c r="C955" i="2" s="1"/>
  <c r="C954" i="2" a="1"/>
  <c r="C954" i="2" s="1"/>
  <c r="C953" i="2" a="1"/>
  <c r="C953" i="2" s="1"/>
  <c r="C952" i="2" a="1"/>
  <c r="C952" i="2" s="1"/>
  <c r="C951" i="2" a="1"/>
  <c r="C951" i="2" s="1"/>
  <c r="C950" i="2" a="1"/>
  <c r="C950" i="2" s="1"/>
  <c r="C949" i="2" a="1"/>
  <c r="C949" i="2" s="1"/>
  <c r="C948" i="2" a="1"/>
  <c r="C948" i="2" s="1"/>
  <c r="C947" i="2" a="1"/>
  <c r="C947" i="2" s="1"/>
  <c r="C946" i="2" a="1"/>
  <c r="C946" i="2" s="1"/>
  <c r="C945" i="2" a="1"/>
  <c r="C945" i="2" s="1"/>
  <c r="C944" i="2" a="1"/>
  <c r="C944" i="2" s="1"/>
  <c r="C943" i="2" a="1"/>
  <c r="C943" i="2" s="1"/>
  <c r="C942" i="2" a="1"/>
  <c r="C942" i="2" s="1"/>
  <c r="C941" i="2" a="1"/>
  <c r="C941" i="2" s="1"/>
  <c r="C940" i="2" a="1"/>
  <c r="C940" i="2" s="1"/>
  <c r="C939" i="2" a="1"/>
  <c r="C939" i="2" s="1"/>
  <c r="C938" i="2" a="1"/>
  <c r="C938" i="2" s="1"/>
  <c r="C937" i="2" a="1"/>
  <c r="C937" i="2" s="1"/>
  <c r="C936" i="2" a="1"/>
  <c r="C936" i="2" s="1"/>
  <c r="C935" i="2" a="1"/>
  <c r="C935" i="2" s="1"/>
  <c r="C934" i="2" a="1"/>
  <c r="C934" i="2" s="1"/>
  <c r="C933" i="2" a="1"/>
  <c r="C933" i="2" s="1"/>
  <c r="C932" i="2" a="1"/>
  <c r="C932" i="2" s="1"/>
  <c r="C931" i="2" a="1"/>
  <c r="C931" i="2" s="1"/>
  <c r="C930" i="2" a="1"/>
  <c r="C930" i="2" s="1"/>
  <c r="C929" i="2" a="1"/>
  <c r="C929" i="2" s="1"/>
  <c r="C928" i="2" a="1"/>
  <c r="C928" i="2" s="1"/>
  <c r="C927" i="2" a="1"/>
  <c r="C927" i="2" s="1"/>
  <c r="C926" i="2" a="1"/>
  <c r="C926" i="2" s="1"/>
  <c r="C925" i="2" a="1"/>
  <c r="C925" i="2" s="1"/>
  <c r="C924" i="2" a="1"/>
  <c r="C924" i="2" s="1"/>
  <c r="C923" i="2" a="1"/>
  <c r="C923" i="2" s="1"/>
  <c r="C922" i="2" a="1"/>
  <c r="C922" i="2" s="1"/>
  <c r="C921" i="2" a="1"/>
  <c r="C921" i="2" s="1"/>
  <c r="C920" i="2" a="1"/>
  <c r="C920" i="2" s="1"/>
  <c r="C919" i="2" a="1"/>
  <c r="C919" i="2" s="1"/>
  <c r="C918" i="2" a="1"/>
  <c r="C918" i="2" s="1"/>
  <c r="C917" i="2" a="1"/>
  <c r="C917" i="2" s="1"/>
  <c r="C916" i="2" a="1"/>
  <c r="C916" i="2" s="1"/>
  <c r="C915" i="2" a="1"/>
  <c r="C915" i="2" s="1"/>
  <c r="C914" i="2" a="1"/>
  <c r="C914" i="2" s="1"/>
  <c r="C913" i="2" a="1"/>
  <c r="C913" i="2" s="1"/>
  <c r="C912" i="2" a="1"/>
  <c r="C912" i="2" s="1"/>
  <c r="C911" i="2" a="1"/>
  <c r="C911" i="2" s="1"/>
  <c r="C910" i="2" a="1"/>
  <c r="C910" i="2" s="1"/>
  <c r="C909" i="2" a="1"/>
  <c r="C909" i="2" s="1"/>
  <c r="C908" i="2" a="1"/>
  <c r="C908" i="2" s="1"/>
  <c r="C907" i="2" a="1"/>
  <c r="C907" i="2" s="1"/>
  <c r="C906" i="2" a="1"/>
  <c r="C906" i="2" s="1"/>
  <c r="C905" i="2" a="1"/>
  <c r="C905" i="2" s="1"/>
  <c r="C904" i="2" a="1"/>
  <c r="C904" i="2" s="1"/>
  <c r="C903" i="2" a="1"/>
  <c r="C903" i="2" s="1"/>
  <c r="C902" i="2" a="1"/>
  <c r="C902" i="2" s="1"/>
  <c r="C901" i="2" a="1"/>
  <c r="C901" i="2" s="1"/>
  <c r="C900" i="2" a="1"/>
  <c r="C900" i="2" s="1"/>
  <c r="C899" i="2" a="1"/>
  <c r="C899" i="2" s="1"/>
  <c r="C898" i="2" a="1"/>
  <c r="C898" i="2" s="1"/>
  <c r="C897" i="2" a="1"/>
  <c r="C897" i="2" s="1"/>
  <c r="C896" i="2" a="1"/>
  <c r="C896" i="2" s="1"/>
  <c r="C895" i="2" a="1"/>
  <c r="C895" i="2" s="1"/>
  <c r="C894" i="2" a="1"/>
  <c r="C894" i="2" s="1"/>
  <c r="C893" i="2" a="1"/>
  <c r="C893" i="2" s="1"/>
  <c r="C892" i="2" a="1"/>
  <c r="C892" i="2" s="1"/>
  <c r="C891" i="2" a="1"/>
  <c r="C891" i="2" s="1"/>
  <c r="C890" i="2" a="1"/>
  <c r="C890" i="2" s="1"/>
  <c r="C889" i="2" a="1"/>
  <c r="C889" i="2" s="1"/>
  <c r="C888" i="2" a="1"/>
  <c r="C888" i="2" s="1"/>
  <c r="C887" i="2" a="1"/>
  <c r="C887" i="2" s="1"/>
  <c r="C886" i="2" a="1"/>
  <c r="C886" i="2" s="1"/>
  <c r="C885" i="2" a="1"/>
  <c r="C885" i="2" s="1"/>
  <c r="C884" i="2" a="1"/>
  <c r="C884" i="2" s="1"/>
  <c r="C883" i="2" a="1"/>
  <c r="C883" i="2" s="1"/>
  <c r="C882" i="2" a="1"/>
  <c r="C882" i="2" s="1"/>
  <c r="C881" i="2" a="1"/>
  <c r="C881" i="2" s="1"/>
  <c r="C880" i="2" a="1"/>
  <c r="C880" i="2" s="1"/>
  <c r="C879" i="2" a="1"/>
  <c r="C879" i="2" s="1"/>
  <c r="C878" i="2" a="1"/>
  <c r="C878" i="2" s="1"/>
  <c r="C877" i="2" a="1"/>
  <c r="C877" i="2" s="1"/>
  <c r="C876" i="2" a="1"/>
  <c r="C876" i="2" s="1"/>
  <c r="C875" i="2" a="1"/>
  <c r="C875" i="2" s="1"/>
  <c r="C874" i="2" a="1"/>
  <c r="C874" i="2" s="1"/>
  <c r="C873" i="2" a="1"/>
  <c r="C873" i="2" s="1"/>
  <c r="C872" i="2" a="1"/>
  <c r="C872" i="2" s="1"/>
  <c r="C871" i="2" a="1"/>
  <c r="C871" i="2" s="1"/>
  <c r="C870" i="2" a="1"/>
  <c r="C870" i="2" s="1"/>
  <c r="C869" i="2" a="1"/>
  <c r="C869" i="2" s="1"/>
  <c r="C868" i="2" a="1"/>
  <c r="C868" i="2" s="1"/>
  <c r="C867" i="2" a="1"/>
  <c r="C867" i="2" s="1"/>
  <c r="C866" i="2" a="1"/>
  <c r="C866" i="2" s="1"/>
  <c r="C865" i="2" a="1"/>
  <c r="C865" i="2" s="1"/>
  <c r="C864" i="2" a="1"/>
  <c r="C864" i="2" s="1"/>
  <c r="C863" i="2" a="1"/>
  <c r="C863" i="2" s="1"/>
  <c r="C862" i="2" a="1"/>
  <c r="C862" i="2" s="1"/>
  <c r="C861" i="2" a="1"/>
  <c r="C861" i="2" s="1"/>
  <c r="C860" i="2" a="1"/>
  <c r="C860" i="2" s="1"/>
  <c r="C859" i="2" a="1"/>
  <c r="C859" i="2" s="1"/>
  <c r="C858" i="2" a="1"/>
  <c r="C858" i="2" s="1"/>
  <c r="C857" i="2" a="1"/>
  <c r="C857" i="2" s="1"/>
  <c r="C856" i="2" a="1"/>
  <c r="C856" i="2" s="1"/>
  <c r="C855" i="2" a="1"/>
  <c r="C855" i="2" s="1"/>
  <c r="C854" i="2" a="1"/>
  <c r="C854" i="2" s="1"/>
  <c r="C853" i="2" a="1"/>
  <c r="C853" i="2" s="1"/>
  <c r="C852" i="2" a="1"/>
  <c r="C852" i="2" s="1"/>
  <c r="C851" i="2" a="1"/>
  <c r="C851" i="2" s="1"/>
  <c r="C850" i="2" a="1"/>
  <c r="C850" i="2" s="1"/>
  <c r="C849" i="2" a="1"/>
  <c r="C849" i="2" s="1"/>
  <c r="C848" i="2" a="1"/>
  <c r="C848" i="2" s="1"/>
  <c r="C847" i="2" a="1"/>
  <c r="C847" i="2" s="1"/>
  <c r="C846" i="2" a="1"/>
  <c r="C846" i="2" s="1"/>
  <c r="C845" i="2" a="1"/>
  <c r="C845" i="2" s="1"/>
  <c r="C844" i="2" a="1"/>
  <c r="C844" i="2" s="1"/>
  <c r="C843" i="2" a="1"/>
  <c r="C843" i="2" s="1"/>
  <c r="C842" i="2" a="1"/>
  <c r="C842" i="2" s="1"/>
  <c r="C841" i="2" a="1"/>
  <c r="C841" i="2" s="1"/>
  <c r="C840" i="2" a="1"/>
  <c r="C840" i="2" s="1"/>
  <c r="C839" i="2" a="1"/>
  <c r="C839" i="2" s="1"/>
  <c r="C838" i="2" a="1"/>
  <c r="C838" i="2" s="1"/>
  <c r="C837" i="2" a="1"/>
  <c r="C837" i="2" s="1"/>
  <c r="C836" i="2" a="1"/>
  <c r="C836" i="2" s="1"/>
  <c r="C835" i="2" a="1"/>
  <c r="C835" i="2" s="1"/>
  <c r="C834" i="2" a="1"/>
  <c r="C834" i="2" s="1"/>
  <c r="C833" i="2" a="1"/>
  <c r="C833" i="2" s="1"/>
  <c r="C832" i="2" a="1"/>
  <c r="C832" i="2" s="1"/>
  <c r="C831" i="2" a="1"/>
  <c r="C831" i="2" s="1"/>
  <c r="C830" i="2" a="1"/>
  <c r="C830" i="2" s="1"/>
  <c r="C829" i="2" a="1"/>
  <c r="C829" i="2" s="1"/>
  <c r="C828" i="2" a="1"/>
  <c r="C828" i="2" s="1"/>
  <c r="C827" i="2" a="1"/>
  <c r="C827" i="2" s="1"/>
  <c r="C826" i="2" a="1"/>
  <c r="C826" i="2" s="1"/>
  <c r="C825" i="2" a="1"/>
  <c r="C825" i="2" s="1"/>
  <c r="C824" i="2" a="1"/>
  <c r="C824" i="2" s="1"/>
  <c r="C823" i="2" a="1"/>
  <c r="C823" i="2" s="1"/>
  <c r="C822" i="2" a="1"/>
  <c r="C822" i="2" s="1"/>
  <c r="C821" i="2" a="1"/>
  <c r="C821" i="2" s="1"/>
  <c r="C820" i="2" a="1"/>
  <c r="C820" i="2" s="1"/>
  <c r="C819" i="2" a="1"/>
  <c r="C819" i="2" s="1"/>
  <c r="C818" i="2" a="1"/>
  <c r="C818" i="2" s="1"/>
  <c r="C817" i="2" a="1"/>
  <c r="C817" i="2" s="1"/>
  <c r="C816" i="2" a="1"/>
  <c r="C816" i="2" s="1"/>
  <c r="C815" i="2" a="1"/>
  <c r="C815" i="2" s="1"/>
  <c r="C814" i="2" a="1"/>
  <c r="C814" i="2" s="1"/>
  <c r="C813" i="2" a="1"/>
  <c r="C813" i="2" s="1"/>
  <c r="C812" i="2" a="1"/>
  <c r="C812" i="2" s="1"/>
  <c r="C811" i="2" a="1"/>
  <c r="C811" i="2" s="1"/>
  <c r="C810" i="2" a="1"/>
  <c r="C810" i="2" s="1"/>
  <c r="C809" i="2" a="1"/>
  <c r="C809" i="2" s="1"/>
  <c r="C808" i="2" a="1"/>
  <c r="C808" i="2" s="1"/>
  <c r="C807" i="2" a="1"/>
  <c r="C807" i="2" s="1"/>
  <c r="C806" i="2" a="1"/>
  <c r="C806" i="2" s="1"/>
  <c r="C805" i="2" a="1"/>
  <c r="C805" i="2" s="1"/>
  <c r="C804" i="2" a="1"/>
  <c r="C804" i="2" s="1"/>
  <c r="C803" i="2" a="1"/>
  <c r="C803" i="2" s="1"/>
  <c r="C802" i="2" a="1"/>
  <c r="C802" i="2" s="1"/>
  <c r="C801" i="2" a="1"/>
  <c r="C801" i="2" s="1"/>
  <c r="C800" i="2" a="1"/>
  <c r="C800" i="2" s="1"/>
  <c r="C799" i="2" a="1"/>
  <c r="C799" i="2" s="1"/>
  <c r="C798" i="2" a="1"/>
  <c r="C798" i="2" s="1"/>
  <c r="C797" i="2" a="1"/>
  <c r="C797" i="2" s="1"/>
  <c r="C796" i="2" a="1"/>
  <c r="C796" i="2" s="1"/>
  <c r="C795" i="2" a="1"/>
  <c r="C795" i="2" s="1"/>
  <c r="C794" i="2" a="1"/>
  <c r="C794" i="2" s="1"/>
  <c r="C793" i="2" a="1"/>
  <c r="C793" i="2" s="1"/>
  <c r="C792" i="2" a="1"/>
  <c r="C792" i="2" s="1"/>
  <c r="C791" i="2" a="1"/>
  <c r="C791" i="2" s="1"/>
  <c r="C790" i="2" a="1"/>
  <c r="C790" i="2" s="1"/>
  <c r="C789" i="2" a="1"/>
  <c r="C789" i="2" s="1"/>
  <c r="C788" i="2" a="1"/>
  <c r="C788" i="2" s="1"/>
  <c r="C787" i="2" a="1"/>
  <c r="C787" i="2" s="1"/>
  <c r="C786" i="2" a="1"/>
  <c r="C786" i="2" s="1"/>
  <c r="C785" i="2" a="1"/>
  <c r="C785" i="2" s="1"/>
  <c r="C784" i="2" a="1"/>
  <c r="C784" i="2" s="1"/>
  <c r="C783" i="2" a="1"/>
  <c r="C783" i="2" s="1"/>
  <c r="C782" i="2" a="1"/>
  <c r="C782" i="2" s="1"/>
  <c r="C781" i="2" a="1"/>
  <c r="C781" i="2" s="1"/>
  <c r="C780" i="2" a="1"/>
  <c r="C780" i="2" s="1"/>
  <c r="C779" i="2" a="1"/>
  <c r="C779" i="2" s="1"/>
  <c r="C778" i="2" a="1"/>
  <c r="C778" i="2" s="1"/>
  <c r="C777" i="2" a="1"/>
  <c r="C777" i="2" s="1"/>
  <c r="C776" i="2" a="1"/>
  <c r="C776" i="2" s="1"/>
  <c r="C775" i="2" a="1"/>
  <c r="C775" i="2" s="1"/>
  <c r="C774" i="2" a="1"/>
  <c r="C774" i="2" s="1"/>
  <c r="C773" i="2" a="1"/>
  <c r="C773" i="2" s="1"/>
  <c r="C772" i="2" a="1"/>
  <c r="C772" i="2" s="1"/>
  <c r="C771" i="2" a="1"/>
  <c r="C771" i="2" s="1"/>
  <c r="C770" i="2" a="1"/>
  <c r="C770" i="2" s="1"/>
  <c r="C769" i="2" a="1"/>
  <c r="C769" i="2" s="1"/>
  <c r="C768" i="2" a="1"/>
  <c r="C768" i="2" s="1"/>
  <c r="C767" i="2" a="1"/>
  <c r="C767" i="2" s="1"/>
  <c r="C766" i="2" a="1"/>
  <c r="C766" i="2" s="1"/>
  <c r="C765" i="2" a="1"/>
  <c r="C765" i="2" s="1"/>
  <c r="C764" i="2" a="1"/>
  <c r="C764" i="2" s="1"/>
  <c r="C763" i="2" a="1"/>
  <c r="C763" i="2" s="1"/>
  <c r="C762" i="2" a="1"/>
  <c r="C762" i="2" s="1"/>
  <c r="C761" i="2" a="1"/>
  <c r="C761" i="2" s="1"/>
  <c r="C760" i="2" a="1"/>
  <c r="C760" i="2" s="1"/>
  <c r="C759" i="2" a="1"/>
  <c r="C759" i="2" s="1"/>
  <c r="C758" i="2" a="1"/>
  <c r="C758" i="2" s="1"/>
  <c r="C757" i="2" a="1"/>
  <c r="C757" i="2" s="1"/>
  <c r="C756" i="2" a="1"/>
  <c r="C756" i="2" s="1"/>
  <c r="C755" i="2" a="1"/>
  <c r="C755" i="2" s="1"/>
  <c r="C754" i="2" a="1"/>
  <c r="C754" i="2" s="1"/>
  <c r="C753" i="2" a="1"/>
  <c r="C753" i="2" s="1"/>
  <c r="C752" i="2" a="1"/>
  <c r="C752" i="2" s="1"/>
  <c r="C751" i="2" a="1"/>
  <c r="C751" i="2" s="1"/>
  <c r="C750" i="2" a="1"/>
  <c r="C750" i="2" s="1"/>
  <c r="C749" i="2" a="1"/>
  <c r="C749" i="2" s="1"/>
  <c r="C748" i="2" a="1"/>
  <c r="C748" i="2" s="1"/>
  <c r="C747" i="2" a="1"/>
  <c r="C747" i="2" s="1"/>
  <c r="C746" i="2" a="1"/>
  <c r="C746" i="2" s="1"/>
  <c r="C745" i="2" a="1"/>
  <c r="C745" i="2" s="1"/>
  <c r="C744" i="2" a="1"/>
  <c r="C744" i="2" s="1"/>
  <c r="C743" i="2" a="1"/>
  <c r="C743" i="2" s="1"/>
  <c r="C742" i="2" a="1"/>
  <c r="C742" i="2" s="1"/>
  <c r="C741" i="2" a="1"/>
  <c r="C741" i="2" s="1"/>
  <c r="C740" i="2" a="1"/>
  <c r="C740" i="2" s="1"/>
  <c r="C739" i="2" a="1"/>
  <c r="C739" i="2" s="1"/>
  <c r="C738" i="2" a="1"/>
  <c r="C738" i="2" s="1"/>
  <c r="C737" i="2" a="1"/>
  <c r="C737" i="2" s="1"/>
  <c r="C736" i="2" a="1"/>
  <c r="C736" i="2" s="1"/>
  <c r="C735" i="2" a="1"/>
  <c r="C735" i="2" s="1"/>
  <c r="C734" i="2" a="1"/>
  <c r="C734" i="2" s="1"/>
  <c r="C733" i="2" a="1"/>
  <c r="C733" i="2" s="1"/>
  <c r="C732" i="2" a="1"/>
  <c r="C732" i="2" s="1"/>
  <c r="C731" i="2" a="1"/>
  <c r="C731" i="2" s="1"/>
  <c r="C730" i="2" a="1"/>
  <c r="C730" i="2" s="1"/>
  <c r="C729" i="2" a="1"/>
  <c r="C729" i="2" s="1"/>
  <c r="C728" i="2" a="1"/>
  <c r="C728" i="2" s="1"/>
  <c r="C727" i="2" a="1"/>
  <c r="C727" i="2" s="1"/>
  <c r="C726" i="2" a="1"/>
  <c r="C726" i="2" s="1"/>
  <c r="C725" i="2" a="1"/>
  <c r="C725" i="2" s="1"/>
  <c r="C724" i="2" a="1"/>
  <c r="C724" i="2" s="1"/>
  <c r="C723" i="2" a="1"/>
  <c r="C723" i="2" s="1"/>
  <c r="C722" i="2" a="1"/>
  <c r="C722" i="2" s="1"/>
  <c r="C721" i="2" a="1"/>
  <c r="C721" i="2" s="1"/>
  <c r="C720" i="2" a="1"/>
  <c r="C720" i="2" s="1"/>
  <c r="C719" i="2" a="1"/>
  <c r="C719" i="2" s="1"/>
  <c r="C718" i="2" a="1"/>
  <c r="C718" i="2" s="1"/>
  <c r="C717" i="2" a="1"/>
  <c r="C717" i="2" s="1"/>
  <c r="C716" i="2" a="1"/>
  <c r="C716" i="2" s="1"/>
  <c r="C715" i="2" a="1"/>
  <c r="C715" i="2" s="1"/>
  <c r="C714" i="2" a="1"/>
  <c r="C714" i="2" s="1"/>
  <c r="C713" i="2" a="1"/>
  <c r="C713" i="2" s="1"/>
  <c r="C712" i="2" a="1"/>
  <c r="C712" i="2" s="1"/>
  <c r="C711" i="2" a="1"/>
  <c r="C711" i="2" s="1"/>
  <c r="C710" i="2" a="1"/>
  <c r="C710" i="2" s="1"/>
  <c r="C709" i="2" a="1"/>
  <c r="C709" i="2" s="1"/>
  <c r="C708" i="2" a="1"/>
  <c r="C708" i="2" s="1"/>
  <c r="C707" i="2" a="1"/>
  <c r="C707" i="2" s="1"/>
  <c r="C706" i="2" a="1"/>
  <c r="C706" i="2" s="1"/>
  <c r="C705" i="2" a="1"/>
  <c r="C705" i="2" s="1"/>
  <c r="C704" i="2" a="1"/>
  <c r="C704" i="2" s="1"/>
  <c r="C703" i="2" a="1"/>
  <c r="C703" i="2" s="1"/>
  <c r="C702" i="2" a="1"/>
  <c r="C702" i="2" s="1"/>
  <c r="C701" i="2" a="1"/>
  <c r="C701" i="2" s="1"/>
  <c r="C700" i="2" a="1"/>
  <c r="C700" i="2" s="1"/>
  <c r="C699" i="2" a="1"/>
  <c r="C699" i="2" s="1"/>
  <c r="C698" i="2" a="1"/>
  <c r="C698" i="2" s="1"/>
  <c r="C697" i="2" a="1"/>
  <c r="C697" i="2" s="1"/>
  <c r="C696" i="2" a="1"/>
  <c r="C696" i="2" s="1"/>
  <c r="C695" i="2" a="1"/>
  <c r="C695" i="2" s="1"/>
  <c r="C694" i="2" a="1"/>
  <c r="C694" i="2" s="1"/>
  <c r="C693" i="2" a="1"/>
  <c r="C693" i="2" s="1"/>
  <c r="C692" i="2" a="1"/>
  <c r="C692" i="2" s="1"/>
  <c r="C691" i="2" a="1"/>
  <c r="C691" i="2" s="1"/>
  <c r="C690" i="2" a="1"/>
  <c r="C690" i="2" s="1"/>
  <c r="C689" i="2" a="1"/>
  <c r="C689" i="2" s="1"/>
  <c r="C688" i="2" a="1"/>
  <c r="C688" i="2" s="1"/>
  <c r="C687" i="2" a="1"/>
  <c r="C687" i="2" s="1"/>
  <c r="C686" i="2" a="1"/>
  <c r="C686" i="2" s="1"/>
  <c r="C685" i="2" a="1"/>
  <c r="C685" i="2" s="1"/>
  <c r="C684" i="2" a="1"/>
  <c r="C684" i="2" s="1"/>
  <c r="C683" i="2" a="1"/>
  <c r="C683" i="2" s="1"/>
  <c r="C682" i="2" a="1"/>
  <c r="C682" i="2" s="1"/>
  <c r="C681" i="2" a="1"/>
  <c r="C681" i="2" s="1"/>
  <c r="C680" i="2" a="1"/>
  <c r="C680" i="2" s="1"/>
  <c r="C679" i="2" a="1"/>
  <c r="C679" i="2" s="1"/>
  <c r="C678" i="2" a="1"/>
  <c r="C678" i="2" s="1"/>
  <c r="C677" i="2" a="1"/>
  <c r="C677" i="2" s="1"/>
  <c r="C676" i="2" a="1"/>
  <c r="C676" i="2" s="1"/>
  <c r="C675" i="2" a="1"/>
  <c r="C675" i="2" s="1"/>
  <c r="C674" i="2" a="1"/>
  <c r="C674" i="2" s="1"/>
  <c r="C673" i="2" a="1"/>
  <c r="C673" i="2" s="1"/>
  <c r="C672" i="2" a="1"/>
  <c r="C672" i="2" s="1"/>
  <c r="C671" i="2" a="1"/>
  <c r="C671" i="2" s="1"/>
  <c r="C670" i="2" a="1"/>
  <c r="C670" i="2" s="1"/>
  <c r="C669" i="2" a="1"/>
  <c r="C669" i="2" s="1"/>
  <c r="C668" i="2" a="1"/>
  <c r="C668" i="2" s="1"/>
  <c r="C667" i="2" a="1"/>
  <c r="C667" i="2" s="1"/>
  <c r="C666" i="2" a="1"/>
  <c r="C666" i="2" s="1"/>
  <c r="C665" i="2" a="1"/>
  <c r="C665" i="2" s="1"/>
  <c r="C664" i="2" a="1"/>
  <c r="C664" i="2" s="1"/>
  <c r="C663" i="2" a="1"/>
  <c r="C663" i="2" s="1"/>
  <c r="C662" i="2" a="1"/>
  <c r="C662" i="2" s="1"/>
  <c r="C661" i="2" a="1"/>
  <c r="C661" i="2" s="1"/>
  <c r="C660" i="2" a="1"/>
  <c r="C660" i="2" s="1"/>
  <c r="C659" i="2" a="1"/>
  <c r="C659" i="2" s="1"/>
  <c r="C658" i="2" a="1"/>
  <c r="C658" i="2" s="1"/>
  <c r="C657" i="2" a="1"/>
  <c r="C657" i="2" s="1"/>
  <c r="C656" i="2" a="1"/>
  <c r="C656" i="2" s="1"/>
  <c r="C655" i="2" a="1"/>
  <c r="C655" i="2" s="1"/>
  <c r="C654" i="2" a="1"/>
  <c r="C654" i="2" s="1"/>
  <c r="C653" i="2" a="1"/>
  <c r="C653" i="2" s="1"/>
  <c r="C652" i="2" a="1"/>
  <c r="C652" i="2" s="1"/>
  <c r="C651" i="2" a="1"/>
  <c r="C651" i="2" s="1"/>
  <c r="C650" i="2" a="1"/>
  <c r="C650" i="2" s="1"/>
  <c r="C649" i="2" a="1"/>
  <c r="C649" i="2" s="1"/>
  <c r="C648" i="2" a="1"/>
  <c r="C648" i="2" s="1"/>
  <c r="C647" i="2" a="1"/>
  <c r="C647" i="2" s="1"/>
  <c r="C646" i="2" a="1"/>
  <c r="C646" i="2" s="1"/>
  <c r="C645" i="2" a="1"/>
  <c r="C645" i="2" s="1"/>
  <c r="C644" i="2" a="1"/>
  <c r="C644" i="2" s="1"/>
  <c r="C643" i="2" a="1"/>
  <c r="C643" i="2" s="1"/>
  <c r="C642" i="2" a="1"/>
  <c r="C642" i="2" s="1"/>
  <c r="C641" i="2" a="1"/>
  <c r="C641" i="2" s="1"/>
  <c r="C640" i="2" a="1"/>
  <c r="C640" i="2" s="1"/>
  <c r="C639" i="2" a="1"/>
  <c r="C639" i="2" s="1"/>
  <c r="C638" i="2" a="1"/>
  <c r="C638" i="2" s="1"/>
  <c r="C637" i="2" a="1"/>
  <c r="C637" i="2" s="1"/>
  <c r="C636" i="2" a="1"/>
  <c r="C636" i="2" s="1"/>
  <c r="C635" i="2" a="1"/>
  <c r="C635" i="2" s="1"/>
  <c r="C634" i="2" a="1"/>
  <c r="C634" i="2" s="1"/>
  <c r="C633" i="2" a="1"/>
  <c r="C633" i="2" s="1"/>
  <c r="C632" i="2" a="1"/>
  <c r="C632" i="2" s="1"/>
  <c r="C631" i="2" a="1"/>
  <c r="C631" i="2" s="1"/>
  <c r="C630" i="2" a="1"/>
  <c r="C630" i="2" s="1"/>
  <c r="C629" i="2" a="1"/>
  <c r="C629" i="2" s="1"/>
  <c r="C628" i="2" a="1"/>
  <c r="C628" i="2" s="1"/>
  <c r="C627" i="2" a="1"/>
  <c r="C627" i="2" s="1"/>
  <c r="C626" i="2" a="1"/>
  <c r="C626" i="2" s="1"/>
  <c r="C625" i="2" a="1"/>
  <c r="C625" i="2" s="1"/>
  <c r="C624" i="2" a="1"/>
  <c r="C624" i="2" s="1"/>
  <c r="C623" i="2" a="1"/>
  <c r="C623" i="2" s="1"/>
  <c r="C622" i="2" a="1"/>
  <c r="C622" i="2" s="1"/>
  <c r="C621" i="2" a="1"/>
  <c r="C621" i="2" s="1"/>
  <c r="C620" i="2" a="1"/>
  <c r="C620" i="2" s="1"/>
  <c r="C619" i="2" a="1"/>
  <c r="C619" i="2" s="1"/>
  <c r="C618" i="2" a="1"/>
  <c r="C618" i="2" s="1"/>
  <c r="C617" i="2" a="1"/>
  <c r="C617" i="2" s="1"/>
  <c r="C616" i="2" a="1"/>
  <c r="C616" i="2" s="1"/>
  <c r="C615" i="2" a="1"/>
  <c r="C615" i="2" s="1"/>
  <c r="C614" i="2" a="1"/>
  <c r="C614" i="2" s="1"/>
  <c r="C613" i="2" a="1"/>
  <c r="C613" i="2" s="1"/>
  <c r="C612" i="2" a="1"/>
  <c r="C612" i="2" s="1"/>
  <c r="C611" i="2" a="1"/>
  <c r="C611" i="2" s="1"/>
  <c r="C610" i="2" a="1"/>
  <c r="C610" i="2" s="1"/>
  <c r="C609" i="2" a="1"/>
  <c r="C609" i="2" s="1"/>
  <c r="C608" i="2" a="1"/>
  <c r="C608" i="2" s="1"/>
  <c r="C607" i="2" a="1"/>
  <c r="C607" i="2" s="1"/>
  <c r="C606" i="2" a="1"/>
  <c r="C606" i="2" s="1"/>
  <c r="C605" i="2" a="1"/>
  <c r="C605" i="2" s="1"/>
  <c r="C604" i="2" a="1"/>
  <c r="C604" i="2" s="1"/>
  <c r="C603" i="2" a="1"/>
  <c r="C603" i="2" s="1"/>
  <c r="C602" i="2" a="1"/>
  <c r="C602" i="2" s="1"/>
  <c r="C601" i="2" a="1"/>
  <c r="C601" i="2" s="1"/>
  <c r="C600" i="2" a="1"/>
  <c r="C600" i="2" s="1"/>
  <c r="C599" i="2" a="1"/>
  <c r="C599" i="2" s="1"/>
  <c r="C598" i="2" a="1"/>
  <c r="C598" i="2" s="1"/>
  <c r="C597" i="2" a="1"/>
  <c r="C597" i="2" s="1"/>
  <c r="C596" i="2" a="1"/>
  <c r="C596" i="2" s="1"/>
  <c r="C595" i="2" a="1"/>
  <c r="C595" i="2" s="1"/>
  <c r="C594" i="2" a="1"/>
  <c r="C594" i="2" s="1"/>
  <c r="C593" i="2" a="1"/>
  <c r="C593" i="2" s="1"/>
  <c r="C592" i="2" a="1"/>
  <c r="C592" i="2" s="1"/>
  <c r="C591" i="2" a="1"/>
  <c r="C591" i="2" s="1"/>
  <c r="C590" i="2" a="1"/>
  <c r="C590" i="2" s="1"/>
  <c r="C589" i="2" a="1"/>
  <c r="C589" i="2" s="1"/>
  <c r="C588" i="2" a="1"/>
  <c r="C588" i="2" s="1"/>
  <c r="C587" i="2" a="1"/>
  <c r="C587" i="2" s="1"/>
  <c r="C586" i="2" a="1"/>
  <c r="C586" i="2" s="1"/>
  <c r="C585" i="2" a="1"/>
  <c r="C585" i="2" s="1"/>
  <c r="C584" i="2" a="1"/>
  <c r="C584" i="2" s="1"/>
  <c r="C583" i="2" a="1"/>
  <c r="C583" i="2" s="1"/>
  <c r="C582" i="2" a="1"/>
  <c r="C582" i="2" s="1"/>
  <c r="C581" i="2" a="1"/>
  <c r="C581" i="2" s="1"/>
  <c r="C580" i="2" a="1"/>
  <c r="C580" i="2" s="1"/>
  <c r="C579" i="2" a="1"/>
  <c r="C579" i="2" s="1"/>
  <c r="C578" i="2" a="1"/>
  <c r="C578" i="2" s="1"/>
  <c r="C577" i="2" a="1"/>
  <c r="C577" i="2" s="1"/>
  <c r="C576" i="2" a="1"/>
  <c r="C576" i="2" s="1"/>
  <c r="C575" i="2" a="1"/>
  <c r="C575" i="2" s="1"/>
  <c r="C574" i="2" a="1"/>
  <c r="C574" i="2" s="1"/>
  <c r="C573" i="2" a="1"/>
  <c r="C573" i="2" s="1"/>
  <c r="C572" i="2" a="1"/>
  <c r="C572" i="2" s="1"/>
  <c r="C571" i="2" a="1"/>
  <c r="C571" i="2" s="1"/>
  <c r="C570" i="2" a="1"/>
  <c r="C570" i="2" s="1"/>
  <c r="C569" i="2" a="1"/>
  <c r="C569" i="2" s="1"/>
  <c r="C568" i="2" a="1"/>
  <c r="C568" i="2" s="1"/>
  <c r="C567" i="2" a="1"/>
  <c r="C567" i="2" s="1"/>
  <c r="C566" i="2" a="1"/>
  <c r="C566" i="2" s="1"/>
  <c r="C565" i="2" a="1"/>
  <c r="C565" i="2" s="1"/>
  <c r="C564" i="2" a="1"/>
  <c r="C564" i="2" s="1"/>
  <c r="C563" i="2" a="1"/>
  <c r="C563" i="2" s="1"/>
  <c r="C562" i="2" a="1"/>
  <c r="C562" i="2" s="1"/>
  <c r="C561" i="2" a="1"/>
  <c r="C561" i="2" s="1"/>
  <c r="C560" i="2" a="1"/>
  <c r="C560" i="2" s="1"/>
  <c r="C559" i="2" a="1"/>
  <c r="C559" i="2" s="1"/>
  <c r="C558" i="2" a="1"/>
  <c r="C558" i="2" s="1"/>
  <c r="C557" i="2" a="1"/>
  <c r="C557" i="2" s="1"/>
  <c r="C556" i="2" a="1"/>
  <c r="C556" i="2" s="1"/>
  <c r="C555" i="2" a="1"/>
  <c r="C555" i="2" s="1"/>
  <c r="C554" i="2" a="1"/>
  <c r="C554" i="2" s="1"/>
  <c r="C553" i="2" a="1"/>
  <c r="C553" i="2" s="1"/>
  <c r="C552" i="2" a="1"/>
  <c r="C552" i="2" s="1"/>
  <c r="C551" i="2" a="1"/>
  <c r="C551" i="2" s="1"/>
  <c r="C550" i="2" a="1"/>
  <c r="C550" i="2" s="1"/>
  <c r="C549" i="2" a="1"/>
  <c r="C549" i="2" s="1"/>
  <c r="C548" i="2" a="1"/>
  <c r="C548" i="2" s="1"/>
  <c r="C547" i="2" a="1"/>
  <c r="C547" i="2" s="1"/>
  <c r="C546" i="2" a="1"/>
  <c r="C546" i="2" s="1"/>
  <c r="C545" i="2" a="1"/>
  <c r="C545" i="2" s="1"/>
  <c r="C544" i="2" a="1"/>
  <c r="C544" i="2" s="1"/>
  <c r="C543" i="2" a="1"/>
  <c r="C543" i="2" s="1"/>
  <c r="C542" i="2" a="1"/>
  <c r="C542" i="2" s="1"/>
  <c r="C541" i="2" a="1"/>
  <c r="C541" i="2" s="1"/>
  <c r="C540" i="2" a="1"/>
  <c r="C540" i="2" s="1"/>
  <c r="C539" i="2" a="1"/>
  <c r="C539" i="2" s="1"/>
  <c r="C538" i="2" a="1"/>
  <c r="C538" i="2" s="1"/>
  <c r="C537" i="2" a="1"/>
  <c r="C537" i="2" s="1"/>
  <c r="C536" i="2" a="1"/>
  <c r="C536" i="2" s="1"/>
  <c r="C535" i="2" a="1"/>
  <c r="C535" i="2" s="1"/>
  <c r="C534" i="2" a="1"/>
  <c r="C534" i="2" s="1"/>
  <c r="C533" i="2" a="1"/>
  <c r="C533" i="2" s="1"/>
  <c r="C532" i="2" a="1"/>
  <c r="C532" i="2" s="1"/>
  <c r="C531" i="2" a="1"/>
  <c r="C531" i="2" s="1"/>
  <c r="C530" i="2" a="1"/>
  <c r="C530" i="2" s="1"/>
  <c r="C529" i="2" a="1"/>
  <c r="C529" i="2" s="1"/>
  <c r="C528" i="2" a="1"/>
  <c r="C528" i="2" s="1"/>
  <c r="C527" i="2" a="1"/>
  <c r="C527" i="2" s="1"/>
  <c r="C526" i="2" a="1"/>
  <c r="C526" i="2" s="1"/>
  <c r="C525" i="2" a="1"/>
  <c r="C525" i="2" s="1"/>
  <c r="C524" i="2" a="1"/>
  <c r="C524" i="2" s="1"/>
  <c r="C523" i="2" a="1"/>
  <c r="C523" i="2" s="1"/>
  <c r="C522" i="2" a="1"/>
  <c r="C522" i="2" s="1"/>
  <c r="C521" i="2" a="1"/>
  <c r="C521" i="2" s="1"/>
  <c r="C520" i="2" a="1"/>
  <c r="C520" i="2" s="1"/>
  <c r="C519" i="2" a="1"/>
  <c r="C519" i="2" s="1"/>
  <c r="C518" i="2" a="1"/>
  <c r="C518" i="2" s="1"/>
  <c r="C517" i="2" a="1"/>
  <c r="C517" i="2" s="1"/>
  <c r="C516" i="2" a="1"/>
  <c r="C516" i="2" s="1"/>
  <c r="C515" i="2" a="1"/>
  <c r="C515" i="2" s="1"/>
  <c r="C514" i="2" a="1"/>
  <c r="C514" i="2" s="1"/>
  <c r="C513" i="2" a="1"/>
  <c r="C513" i="2" s="1"/>
  <c r="C512" i="2" a="1"/>
  <c r="C512" i="2" s="1"/>
  <c r="C511" i="2" a="1"/>
  <c r="C511" i="2" s="1"/>
  <c r="C510" i="2" a="1"/>
  <c r="C510" i="2" s="1"/>
  <c r="C509" i="2" a="1"/>
  <c r="C509" i="2" s="1"/>
  <c r="C508" i="2" a="1"/>
  <c r="C508" i="2" s="1"/>
  <c r="C507" i="2" a="1"/>
  <c r="C507" i="2" s="1"/>
  <c r="C506" i="2" a="1"/>
  <c r="C506" i="2" s="1"/>
  <c r="C505" i="2" a="1"/>
  <c r="C505" i="2" s="1"/>
  <c r="C504" i="2" a="1"/>
  <c r="C504" i="2" s="1"/>
  <c r="C503" i="2" a="1"/>
  <c r="C503" i="2" s="1"/>
  <c r="C502" i="2" a="1"/>
  <c r="C502" i="2" s="1"/>
  <c r="C501" i="2" a="1"/>
  <c r="C501" i="2" s="1"/>
  <c r="C500" i="2" a="1"/>
  <c r="C500" i="2" s="1"/>
  <c r="C499" i="2" a="1"/>
  <c r="C499" i="2" s="1"/>
  <c r="C498" i="2" a="1"/>
  <c r="C498" i="2" s="1"/>
  <c r="C497" i="2" a="1"/>
  <c r="C497" i="2" s="1"/>
  <c r="C496" i="2" a="1"/>
  <c r="C496" i="2" s="1"/>
  <c r="C495" i="2" a="1"/>
  <c r="C495" i="2" s="1"/>
  <c r="C494" i="2" a="1"/>
  <c r="C494" i="2" s="1"/>
  <c r="C493" i="2" a="1"/>
  <c r="C493" i="2" s="1"/>
  <c r="C492" i="2" a="1"/>
  <c r="C492" i="2" s="1"/>
  <c r="C491" i="2" a="1"/>
  <c r="C491" i="2" s="1"/>
  <c r="C490" i="2" a="1"/>
  <c r="C490" i="2" s="1"/>
  <c r="C489" i="2" a="1"/>
  <c r="C489" i="2" s="1"/>
  <c r="C488" i="2" a="1"/>
  <c r="C488" i="2" s="1"/>
  <c r="C487" i="2" a="1"/>
  <c r="C487" i="2" s="1"/>
  <c r="C486" i="2" a="1"/>
  <c r="C486" i="2" s="1"/>
  <c r="C485" i="2" a="1"/>
  <c r="C485" i="2" s="1"/>
  <c r="C484" i="2" a="1"/>
  <c r="C484" i="2" s="1"/>
  <c r="C483" i="2" a="1"/>
  <c r="C483" i="2" s="1"/>
  <c r="C482" i="2" a="1"/>
  <c r="C482" i="2" s="1"/>
  <c r="C481" i="2" a="1"/>
  <c r="C481" i="2" s="1"/>
  <c r="C480" i="2" a="1"/>
  <c r="C480" i="2" s="1"/>
  <c r="C479" i="2" a="1"/>
  <c r="C479" i="2" s="1"/>
  <c r="C478" i="2" a="1"/>
  <c r="C478" i="2" s="1"/>
  <c r="C477" i="2" a="1"/>
  <c r="C477" i="2" s="1"/>
  <c r="C476" i="2" a="1"/>
  <c r="C476" i="2" s="1"/>
  <c r="C475" i="2" a="1"/>
  <c r="C475" i="2" s="1"/>
  <c r="C474" i="2" a="1"/>
  <c r="C474" i="2" s="1"/>
  <c r="C473" i="2" a="1"/>
  <c r="C473" i="2" s="1"/>
  <c r="C472" i="2" a="1"/>
  <c r="C472" i="2" s="1"/>
  <c r="C471" i="2" a="1"/>
  <c r="C471" i="2" s="1"/>
  <c r="C470" i="2" a="1"/>
  <c r="C470" i="2" s="1"/>
  <c r="C469" i="2" a="1"/>
  <c r="C469" i="2" s="1"/>
  <c r="C468" i="2" a="1"/>
  <c r="C468" i="2" s="1"/>
  <c r="C467" i="2" a="1"/>
  <c r="C467" i="2" s="1"/>
  <c r="C466" i="2" a="1"/>
  <c r="C466" i="2" s="1"/>
  <c r="C465" i="2" a="1"/>
  <c r="C465" i="2" s="1"/>
  <c r="C464" i="2" a="1"/>
  <c r="C464" i="2" s="1"/>
  <c r="C463" i="2" a="1"/>
  <c r="C463" i="2" s="1"/>
  <c r="C462" i="2" a="1"/>
  <c r="C462" i="2" s="1"/>
  <c r="C461" i="2" a="1"/>
  <c r="C461" i="2" s="1"/>
  <c r="C460" i="2" a="1"/>
  <c r="C460" i="2" s="1"/>
  <c r="C459" i="2" a="1"/>
  <c r="C459" i="2" s="1"/>
  <c r="C458" i="2" a="1"/>
  <c r="C458" i="2" s="1"/>
  <c r="C457" i="2" a="1"/>
  <c r="C457" i="2" s="1"/>
  <c r="C456" i="2" a="1"/>
  <c r="C456" i="2" s="1"/>
  <c r="C455" i="2" a="1"/>
  <c r="C455" i="2" s="1"/>
  <c r="C454" i="2" a="1"/>
  <c r="C454" i="2" s="1"/>
  <c r="C453" i="2" a="1"/>
  <c r="C453" i="2" s="1"/>
  <c r="C452" i="2" a="1"/>
  <c r="C452" i="2" s="1"/>
  <c r="C451" i="2" a="1"/>
  <c r="C451" i="2" s="1"/>
  <c r="C450" i="2" a="1"/>
  <c r="C450" i="2" s="1"/>
  <c r="C449" i="2" a="1"/>
  <c r="C449" i="2" s="1"/>
  <c r="C448" i="2" a="1"/>
  <c r="C448" i="2" s="1"/>
  <c r="C447" i="2" a="1"/>
  <c r="C447" i="2" s="1"/>
  <c r="C446" i="2" a="1"/>
  <c r="C446" i="2" s="1"/>
  <c r="C445" i="2" a="1"/>
  <c r="C445" i="2" s="1"/>
  <c r="C444" i="2" a="1"/>
  <c r="C444" i="2" s="1"/>
  <c r="C443" i="2" a="1"/>
  <c r="C443" i="2" s="1"/>
  <c r="C442" i="2" a="1"/>
  <c r="C442" i="2" s="1"/>
  <c r="C441" i="2" a="1"/>
  <c r="C441" i="2" s="1"/>
  <c r="C440" i="2" a="1"/>
  <c r="C440" i="2" s="1"/>
  <c r="C439" i="2" a="1"/>
  <c r="C439" i="2" s="1"/>
  <c r="C438" i="2" a="1"/>
  <c r="C438" i="2" s="1"/>
  <c r="C437" i="2" a="1"/>
  <c r="C437" i="2" s="1"/>
  <c r="C436" i="2" a="1"/>
  <c r="C436" i="2" s="1"/>
  <c r="C435" i="2" a="1"/>
  <c r="C435" i="2" s="1"/>
  <c r="C434" i="2" a="1"/>
  <c r="C434" i="2" s="1"/>
  <c r="C433" i="2" a="1"/>
  <c r="C433" i="2" s="1"/>
  <c r="C432" i="2" a="1"/>
  <c r="C432" i="2" s="1"/>
  <c r="C431" i="2" a="1"/>
  <c r="C431" i="2" s="1"/>
  <c r="C430" i="2" a="1"/>
  <c r="C430" i="2" s="1"/>
  <c r="C429" i="2" a="1"/>
  <c r="C429" i="2" s="1"/>
  <c r="C428" i="2" a="1"/>
  <c r="C428" i="2" s="1"/>
  <c r="C427" i="2" a="1"/>
  <c r="C427" i="2" s="1"/>
  <c r="C426" i="2" a="1"/>
  <c r="C426" i="2" s="1"/>
  <c r="C425" i="2" a="1"/>
  <c r="C425" i="2" s="1"/>
  <c r="C424" i="2" a="1"/>
  <c r="C424" i="2" s="1"/>
  <c r="C423" i="2" a="1"/>
  <c r="C423" i="2" s="1"/>
  <c r="C422" i="2" a="1"/>
  <c r="C422" i="2" s="1"/>
  <c r="C421" i="2" a="1"/>
  <c r="C421" i="2" s="1"/>
  <c r="C420" i="2" a="1"/>
  <c r="C420" i="2" s="1"/>
  <c r="C419" i="2" a="1"/>
  <c r="C419" i="2" s="1"/>
  <c r="C418" i="2" a="1"/>
  <c r="C418" i="2" s="1"/>
  <c r="C417" i="2" a="1"/>
  <c r="C417" i="2" s="1"/>
  <c r="C416" i="2" a="1"/>
  <c r="C416" i="2" s="1"/>
  <c r="C415" i="2" a="1"/>
  <c r="C415" i="2" s="1"/>
  <c r="C414" i="2" a="1"/>
  <c r="C414" i="2" s="1"/>
  <c r="C413" i="2" a="1"/>
  <c r="C413" i="2" s="1"/>
  <c r="C412" i="2" a="1"/>
  <c r="C412" i="2" s="1"/>
  <c r="C411" i="2" a="1"/>
  <c r="C411" i="2" s="1"/>
  <c r="C410" i="2" a="1"/>
  <c r="C410" i="2" s="1"/>
  <c r="C409" i="2" a="1"/>
  <c r="C409" i="2" s="1"/>
  <c r="C408" i="2" a="1"/>
  <c r="C408" i="2" s="1"/>
  <c r="C407" i="2" a="1"/>
  <c r="C407" i="2" s="1"/>
  <c r="C406" i="2" a="1"/>
  <c r="C406" i="2" s="1"/>
  <c r="C405" i="2" a="1"/>
  <c r="C405" i="2" s="1"/>
  <c r="C404" i="2" a="1"/>
  <c r="C404" i="2" s="1"/>
  <c r="C403" i="2" a="1"/>
  <c r="C403" i="2" s="1"/>
  <c r="C402" i="2" a="1"/>
  <c r="C402" i="2" s="1"/>
  <c r="C401" i="2" a="1"/>
  <c r="C401" i="2" s="1"/>
  <c r="C400" i="2" a="1"/>
  <c r="C400" i="2" s="1"/>
  <c r="C399" i="2" a="1"/>
  <c r="C399" i="2" s="1"/>
  <c r="C398" i="2" a="1"/>
  <c r="C398" i="2" s="1"/>
  <c r="C397" i="2" a="1"/>
  <c r="C397" i="2" s="1"/>
  <c r="C396" i="2" a="1"/>
  <c r="C396" i="2" s="1"/>
  <c r="C395" i="2" a="1"/>
  <c r="C395" i="2" s="1"/>
  <c r="C394" i="2" a="1"/>
  <c r="C394" i="2" s="1"/>
  <c r="C393" i="2" a="1"/>
  <c r="C393" i="2" s="1"/>
  <c r="C392" i="2" a="1"/>
  <c r="C392" i="2" s="1"/>
  <c r="C391" i="2" a="1"/>
  <c r="C391" i="2" s="1"/>
  <c r="C390" i="2" a="1"/>
  <c r="C390" i="2" s="1"/>
  <c r="C389" i="2" a="1"/>
  <c r="C389" i="2" s="1"/>
  <c r="C388" i="2" a="1"/>
  <c r="C388" i="2" s="1"/>
  <c r="C387" i="2" a="1"/>
  <c r="C387" i="2" s="1"/>
  <c r="C386" i="2" a="1"/>
  <c r="C386" i="2" s="1"/>
  <c r="C385" i="2" a="1"/>
  <c r="C385" i="2" s="1"/>
  <c r="C384" i="2" a="1"/>
  <c r="C384" i="2" s="1"/>
  <c r="C383" i="2" a="1"/>
  <c r="C383" i="2" s="1"/>
  <c r="C382" i="2" a="1"/>
  <c r="C382" i="2" s="1"/>
  <c r="C381" i="2" a="1"/>
  <c r="C381" i="2" s="1"/>
  <c r="C380" i="2" a="1"/>
  <c r="C380" i="2" s="1"/>
  <c r="C379" i="2" a="1"/>
  <c r="C379" i="2" s="1"/>
  <c r="C378" i="2" a="1"/>
  <c r="C378" i="2" s="1"/>
  <c r="C377" i="2" a="1"/>
  <c r="C377" i="2" s="1"/>
  <c r="C376" i="2" a="1"/>
  <c r="C376" i="2" s="1"/>
  <c r="C375" i="2" a="1"/>
  <c r="C375" i="2" s="1"/>
  <c r="C374" i="2" a="1"/>
  <c r="C374" i="2" s="1"/>
  <c r="C373" i="2" a="1"/>
  <c r="C373" i="2" s="1"/>
  <c r="C372" i="2" a="1"/>
  <c r="C372" i="2" s="1"/>
  <c r="C371" i="2" a="1"/>
  <c r="C371" i="2" s="1"/>
  <c r="C370" i="2" a="1"/>
  <c r="C370" i="2" s="1"/>
  <c r="C369" i="2" a="1"/>
  <c r="C369" i="2" s="1"/>
  <c r="C368" i="2" a="1"/>
  <c r="C368" i="2" s="1"/>
  <c r="C367" i="2" a="1"/>
  <c r="C367" i="2" s="1"/>
  <c r="C366" i="2" a="1"/>
  <c r="C366" i="2" s="1"/>
  <c r="C365" i="2" a="1"/>
  <c r="C365" i="2" s="1"/>
  <c r="C364" i="2" a="1"/>
  <c r="C364" i="2" s="1"/>
  <c r="C363" i="2" a="1"/>
  <c r="C363" i="2" s="1"/>
  <c r="C362" i="2" a="1"/>
  <c r="C362" i="2" s="1"/>
  <c r="C361" i="2" a="1"/>
  <c r="C361" i="2" s="1"/>
  <c r="C360" i="2" a="1"/>
  <c r="C360" i="2" s="1"/>
  <c r="C359" i="2" a="1"/>
  <c r="C359" i="2" s="1"/>
  <c r="C358" i="2" a="1"/>
  <c r="C358" i="2" s="1"/>
  <c r="C357" i="2" a="1"/>
  <c r="C357" i="2" s="1"/>
  <c r="C356" i="2" a="1"/>
  <c r="C356" i="2" s="1"/>
  <c r="C355" i="2" a="1"/>
  <c r="C355" i="2" s="1"/>
  <c r="C354" i="2" a="1"/>
  <c r="C354" i="2" s="1"/>
  <c r="C353" i="2" a="1"/>
  <c r="C353" i="2" s="1"/>
  <c r="C352" i="2" a="1"/>
  <c r="C352" i="2" s="1"/>
  <c r="C351" i="2" a="1"/>
  <c r="C351" i="2" s="1"/>
  <c r="C350" i="2" a="1"/>
  <c r="C350" i="2" s="1"/>
  <c r="C349" i="2" a="1"/>
  <c r="C349" i="2" s="1"/>
  <c r="C348" i="2" a="1"/>
  <c r="C348" i="2" s="1"/>
  <c r="C347" i="2" a="1"/>
  <c r="C347" i="2" s="1"/>
  <c r="C346" i="2" a="1"/>
  <c r="C346" i="2" s="1"/>
  <c r="C345" i="2" a="1"/>
  <c r="C345" i="2" s="1"/>
  <c r="C344" i="2" a="1"/>
  <c r="C344" i="2" s="1"/>
  <c r="C343" i="2" a="1"/>
  <c r="C343" i="2" s="1"/>
  <c r="C342" i="2" a="1"/>
  <c r="C342" i="2" s="1"/>
  <c r="C341" i="2" a="1"/>
  <c r="C341" i="2" s="1"/>
  <c r="C340" i="2" a="1"/>
  <c r="C340" i="2" s="1"/>
  <c r="C339" i="2" a="1"/>
  <c r="C339" i="2" s="1"/>
  <c r="C338" i="2" a="1"/>
  <c r="C338" i="2" s="1"/>
  <c r="C337" i="2" a="1"/>
  <c r="C337" i="2" s="1"/>
  <c r="C336" i="2" a="1"/>
  <c r="C336" i="2" s="1"/>
  <c r="C335" i="2" a="1"/>
  <c r="C335" i="2" s="1"/>
  <c r="C334" i="2" a="1"/>
  <c r="C334" i="2" s="1"/>
  <c r="C333" i="2" a="1"/>
  <c r="C333" i="2" s="1"/>
  <c r="C332" i="2" a="1"/>
  <c r="C332" i="2" s="1"/>
  <c r="C331" i="2" a="1"/>
  <c r="C331" i="2" s="1"/>
  <c r="C330" i="2" a="1"/>
  <c r="C330" i="2" s="1"/>
  <c r="C329" i="2" a="1"/>
  <c r="C329" i="2" s="1"/>
  <c r="C328" i="2" a="1"/>
  <c r="C328" i="2" s="1"/>
  <c r="C327" i="2" a="1"/>
  <c r="C327" i="2" s="1"/>
  <c r="C326" i="2" a="1"/>
  <c r="C326" i="2" s="1"/>
  <c r="C325" i="2" a="1"/>
  <c r="C325" i="2" s="1"/>
  <c r="C324" i="2" a="1"/>
  <c r="C324" i="2" s="1"/>
  <c r="C323" i="2" a="1"/>
  <c r="C323" i="2" s="1"/>
  <c r="C322" i="2" a="1"/>
  <c r="C322" i="2" s="1"/>
  <c r="C321" i="2" a="1"/>
  <c r="C321" i="2" s="1"/>
  <c r="C320" i="2" a="1"/>
  <c r="C320" i="2" s="1"/>
  <c r="C319" i="2" a="1"/>
  <c r="C319" i="2" s="1"/>
  <c r="C318" i="2" a="1"/>
  <c r="C318" i="2" s="1"/>
  <c r="C317" i="2" a="1"/>
  <c r="C317" i="2" s="1"/>
  <c r="C316" i="2" a="1"/>
  <c r="C316" i="2" s="1"/>
  <c r="C315" i="2" a="1"/>
  <c r="C315" i="2" s="1"/>
  <c r="C314" i="2" a="1"/>
  <c r="C314" i="2" s="1"/>
  <c r="C313" i="2" a="1"/>
  <c r="C313" i="2" s="1"/>
  <c r="C312" i="2" a="1"/>
  <c r="C312" i="2" s="1"/>
  <c r="C311" i="2" a="1"/>
  <c r="C311" i="2" s="1"/>
  <c r="C310" i="2" a="1"/>
  <c r="C310" i="2" s="1"/>
  <c r="C309" i="2" a="1"/>
  <c r="C309" i="2" s="1"/>
  <c r="C308" i="2" a="1"/>
  <c r="C308" i="2" s="1"/>
  <c r="C307" i="2" a="1"/>
  <c r="C307" i="2" s="1"/>
  <c r="C306" i="2" a="1"/>
  <c r="C306" i="2" s="1"/>
  <c r="C305" i="2" a="1"/>
  <c r="C305" i="2" s="1"/>
  <c r="C304" i="2" a="1"/>
  <c r="C304" i="2" s="1"/>
  <c r="C303" i="2" a="1"/>
  <c r="C303" i="2" s="1"/>
  <c r="C302" i="2" a="1"/>
  <c r="C302" i="2" s="1"/>
  <c r="C301" i="2" a="1"/>
  <c r="C301" i="2" s="1"/>
  <c r="C300" i="2" a="1"/>
  <c r="C300" i="2" s="1"/>
  <c r="C299" i="2" a="1"/>
  <c r="C299" i="2" s="1"/>
  <c r="C298" i="2" a="1"/>
  <c r="C298" i="2" s="1"/>
  <c r="C297" i="2" a="1"/>
  <c r="C297" i="2" s="1"/>
  <c r="C296" i="2" a="1"/>
  <c r="C296" i="2" s="1"/>
  <c r="C295" i="2" a="1"/>
  <c r="C295" i="2" s="1"/>
  <c r="C294" i="2" a="1"/>
  <c r="C294" i="2" s="1"/>
  <c r="C293" i="2" a="1"/>
  <c r="C293" i="2" s="1"/>
  <c r="C292" i="2" a="1"/>
  <c r="C292" i="2" s="1"/>
  <c r="C291" i="2" a="1"/>
  <c r="C291" i="2" s="1"/>
  <c r="C290" i="2" a="1"/>
  <c r="C290" i="2" s="1"/>
  <c r="C289" i="2" a="1"/>
  <c r="C289" i="2" s="1"/>
  <c r="C288" i="2" a="1"/>
  <c r="C288" i="2" s="1"/>
  <c r="C287" i="2" a="1"/>
  <c r="C287" i="2" s="1"/>
  <c r="C286" i="2" a="1"/>
  <c r="C286" i="2" s="1"/>
  <c r="C285" i="2" a="1"/>
  <c r="C285" i="2" s="1"/>
  <c r="C284" i="2" a="1"/>
  <c r="C284" i="2" s="1"/>
  <c r="C283" i="2" a="1"/>
  <c r="C283" i="2" s="1"/>
  <c r="C282" i="2" a="1"/>
  <c r="C282" i="2" s="1"/>
  <c r="C281" i="2" a="1"/>
  <c r="C281" i="2" s="1"/>
  <c r="C280" i="2" a="1"/>
  <c r="C280" i="2" s="1"/>
  <c r="C279" i="2" a="1"/>
  <c r="C279" i="2" s="1"/>
  <c r="C278" i="2" a="1"/>
  <c r="C278" i="2" s="1"/>
  <c r="C277" i="2" a="1"/>
  <c r="C277" i="2" s="1"/>
  <c r="C276" i="2" a="1"/>
  <c r="C276" i="2" s="1"/>
  <c r="C275" i="2" a="1"/>
  <c r="C275" i="2" s="1"/>
  <c r="C274" i="2" a="1"/>
  <c r="C274" i="2" s="1"/>
  <c r="C273" i="2" a="1"/>
  <c r="C273" i="2" s="1"/>
  <c r="C272" i="2" a="1"/>
  <c r="C272" i="2" s="1"/>
  <c r="C271" i="2" a="1"/>
  <c r="C271" i="2" s="1"/>
  <c r="C270" i="2" a="1"/>
  <c r="C270" i="2" s="1"/>
  <c r="C269" i="2" a="1"/>
  <c r="C269" i="2" s="1"/>
  <c r="C268" i="2" a="1"/>
  <c r="C268" i="2" s="1"/>
  <c r="C267" i="2" a="1"/>
  <c r="C267" i="2" s="1"/>
  <c r="C266" i="2" a="1"/>
  <c r="C266" i="2" s="1"/>
  <c r="C265" i="2" a="1"/>
  <c r="C265" i="2" s="1"/>
  <c r="C264" i="2" a="1"/>
  <c r="C264" i="2" s="1"/>
  <c r="C263" i="2" a="1"/>
  <c r="C263" i="2" s="1"/>
  <c r="C262" i="2" a="1"/>
  <c r="C262" i="2" s="1"/>
  <c r="C261" i="2" a="1"/>
  <c r="C261" i="2" s="1"/>
  <c r="C260" i="2" a="1"/>
  <c r="C260" i="2" s="1"/>
  <c r="C259" i="2" a="1"/>
  <c r="C259" i="2" s="1"/>
  <c r="C258" i="2" a="1"/>
  <c r="C258" i="2" s="1"/>
  <c r="C257" i="2" a="1"/>
  <c r="C257" i="2" s="1"/>
  <c r="C256" i="2" a="1"/>
  <c r="C256" i="2" s="1"/>
  <c r="C255" i="2" a="1"/>
  <c r="C255" i="2" s="1"/>
  <c r="C254" i="2" a="1"/>
  <c r="C254" i="2" s="1"/>
  <c r="C253" i="2" a="1"/>
  <c r="C253" i="2" s="1"/>
  <c r="C252" i="2" a="1"/>
  <c r="C252" i="2" s="1"/>
  <c r="C251" i="2" a="1"/>
  <c r="C251" i="2" s="1"/>
  <c r="C250" i="2" a="1"/>
  <c r="C250" i="2" s="1"/>
  <c r="C249" i="2" a="1"/>
  <c r="C249" i="2" s="1"/>
  <c r="C248" i="2" a="1"/>
  <c r="C248" i="2" s="1"/>
  <c r="C247" i="2" a="1"/>
  <c r="C247" i="2" s="1"/>
  <c r="C246" i="2" a="1"/>
  <c r="C246" i="2" s="1"/>
  <c r="C245" i="2" a="1"/>
  <c r="C245" i="2" s="1"/>
  <c r="C244" i="2" a="1"/>
  <c r="C244" i="2" s="1"/>
  <c r="C243" i="2" a="1"/>
  <c r="C243" i="2" s="1"/>
  <c r="C242" i="2" a="1"/>
  <c r="C242" i="2" s="1"/>
  <c r="C241" i="2" a="1"/>
  <c r="C241" i="2" s="1"/>
  <c r="G240" i="2"/>
  <c r="C240" i="2" a="1"/>
  <c r="C240" i="2" s="1"/>
  <c r="C239" i="2" a="1"/>
  <c r="C239" i="2" s="1"/>
  <c r="C238" i="2" a="1"/>
  <c r="C238" i="2" s="1"/>
  <c r="C237" i="2" a="1"/>
  <c r="C237" i="2" s="1"/>
  <c r="C236" i="2" a="1"/>
  <c r="C236" i="2" s="1"/>
  <c r="C235" i="2" a="1"/>
  <c r="C235" i="2" s="1"/>
  <c r="C234" i="2" a="1"/>
  <c r="C234" i="2" s="1"/>
  <c r="C233" i="2" a="1"/>
  <c r="C233" i="2" s="1"/>
  <c r="C232" i="2" a="1"/>
  <c r="C232" i="2" s="1"/>
  <c r="C231" i="2" a="1"/>
  <c r="C231" i="2" s="1"/>
  <c r="C230" i="2" a="1"/>
  <c r="C230" i="2" s="1"/>
  <c r="C229" i="2" a="1"/>
  <c r="C229" i="2" s="1"/>
  <c r="C228" i="2" a="1"/>
  <c r="C228" i="2" s="1"/>
  <c r="C227" i="2" a="1"/>
  <c r="C227" i="2" s="1"/>
  <c r="C226" i="2" a="1"/>
  <c r="C226" i="2" s="1"/>
  <c r="C225" i="2" a="1"/>
  <c r="C225" i="2" s="1"/>
  <c r="C224" i="2" a="1"/>
  <c r="C224" i="2" s="1"/>
  <c r="C223" i="2" a="1"/>
  <c r="C223" i="2" s="1"/>
  <c r="C222" i="2" a="1"/>
  <c r="C222" i="2" s="1"/>
  <c r="C221" i="2" a="1"/>
  <c r="C221" i="2" s="1"/>
  <c r="C220" i="2" a="1"/>
  <c r="C220" i="2" s="1"/>
  <c r="C219" i="2" a="1"/>
  <c r="C219" i="2" s="1"/>
  <c r="C218" i="2" a="1"/>
  <c r="C218" i="2" s="1"/>
  <c r="C217" i="2" a="1"/>
  <c r="C217" i="2" s="1"/>
  <c r="C216" i="2" a="1"/>
  <c r="C216" i="2" s="1"/>
  <c r="C215" i="2" a="1"/>
  <c r="C215" i="2" s="1"/>
  <c r="C214" i="2" a="1"/>
  <c r="C214" i="2" s="1"/>
  <c r="C213" i="2" a="1"/>
  <c r="C213" i="2" s="1"/>
  <c r="C212" i="2" a="1"/>
  <c r="C212" i="2" s="1"/>
  <c r="C211" i="2" a="1"/>
  <c r="C211" i="2" s="1"/>
  <c r="C210" i="2" a="1"/>
  <c r="C210" i="2" s="1"/>
  <c r="C209" i="2" a="1"/>
  <c r="C209" i="2" s="1"/>
  <c r="C208" i="2" a="1"/>
  <c r="C208" i="2" s="1"/>
  <c r="C207" i="2" a="1"/>
  <c r="C207" i="2" s="1"/>
  <c r="C206" i="2" a="1"/>
  <c r="C206" i="2" s="1"/>
  <c r="C205" i="2" a="1"/>
  <c r="C205" i="2" s="1"/>
  <c r="C204" i="2" a="1"/>
  <c r="C204" i="2" s="1"/>
  <c r="C203" i="2" a="1"/>
  <c r="C203" i="2" s="1"/>
  <c r="C202" i="2" a="1"/>
  <c r="C202" i="2" s="1"/>
  <c r="C201" i="2" a="1"/>
  <c r="C201" i="2" s="1"/>
  <c r="C200" i="2" a="1"/>
  <c r="C200" i="2" s="1"/>
  <c r="C199" i="2" a="1"/>
  <c r="C199" i="2" s="1"/>
  <c r="C198" i="2" a="1"/>
  <c r="C198" i="2" s="1"/>
  <c r="C197" i="2" a="1"/>
  <c r="C197" i="2" s="1"/>
  <c r="C196" i="2" a="1"/>
  <c r="C196" i="2" s="1"/>
  <c r="C195" i="2" a="1"/>
  <c r="C195" i="2" s="1"/>
  <c r="C194" i="2" a="1"/>
  <c r="C194" i="2" s="1"/>
  <c r="C193" i="2" a="1"/>
  <c r="C193" i="2" s="1"/>
  <c r="C192" i="2" a="1"/>
  <c r="C192" i="2" s="1"/>
  <c r="C191" i="2" a="1"/>
  <c r="C191" i="2" s="1"/>
  <c r="C190" i="2" a="1"/>
  <c r="C190" i="2" s="1"/>
  <c r="C189" i="2" a="1"/>
  <c r="C189" i="2" s="1"/>
  <c r="C188" i="2" a="1"/>
  <c r="C188" i="2" s="1"/>
  <c r="C187" i="2" a="1"/>
  <c r="C187" i="2" s="1"/>
  <c r="C186" i="2" a="1"/>
  <c r="C186" i="2" s="1"/>
  <c r="C185" i="2" a="1"/>
  <c r="C185" i="2" s="1"/>
  <c r="C184" i="2" a="1"/>
  <c r="C184" i="2" s="1"/>
  <c r="C183" i="2" a="1"/>
  <c r="C183" i="2" s="1"/>
  <c r="C182" i="2" a="1"/>
  <c r="C182" i="2" s="1"/>
  <c r="C181" i="2" a="1"/>
  <c r="C181" i="2" s="1"/>
  <c r="C180" i="2" a="1"/>
  <c r="C180" i="2" s="1"/>
  <c r="C179" i="2" a="1"/>
  <c r="C179" i="2" s="1"/>
  <c r="C178" i="2" a="1"/>
  <c r="C178" i="2" s="1"/>
  <c r="C177" i="2" a="1"/>
  <c r="C177" i="2" s="1"/>
  <c r="C176" i="2" a="1"/>
  <c r="C176" i="2" s="1"/>
  <c r="C175" i="2" a="1"/>
  <c r="C175" i="2" s="1"/>
  <c r="C174" i="2" a="1"/>
  <c r="C174" i="2" s="1"/>
  <c r="C173" i="2" a="1"/>
  <c r="C173" i="2" s="1"/>
  <c r="C172" i="2" a="1"/>
  <c r="C172" i="2" s="1"/>
  <c r="C171" i="2" a="1"/>
  <c r="C171" i="2" s="1"/>
  <c r="C170" i="2" a="1"/>
  <c r="C170" i="2" s="1"/>
  <c r="C169" i="2" a="1"/>
  <c r="C169" i="2" s="1"/>
  <c r="C168" i="2" a="1"/>
  <c r="C168" i="2" s="1"/>
  <c r="C167" i="2" a="1"/>
  <c r="C167" i="2" s="1"/>
  <c r="C166" i="2" a="1"/>
  <c r="C166" i="2" s="1"/>
  <c r="C165" i="2" a="1"/>
  <c r="C165" i="2" s="1"/>
  <c r="C164" i="2" a="1"/>
  <c r="C164" i="2" s="1"/>
  <c r="C163" i="2" a="1"/>
  <c r="C163" i="2" s="1"/>
  <c r="C162" i="2" a="1"/>
  <c r="C162" i="2" s="1"/>
  <c r="C161" i="2" a="1"/>
  <c r="C161" i="2" s="1"/>
  <c r="C160" i="2" a="1"/>
  <c r="C160" i="2" s="1"/>
  <c r="C159" i="2" a="1"/>
  <c r="C159" i="2" s="1"/>
  <c r="C158" i="2" a="1"/>
  <c r="C158" i="2" s="1"/>
  <c r="C157" i="2" a="1"/>
  <c r="C157" i="2" s="1"/>
  <c r="C156" i="2" a="1"/>
  <c r="C156" i="2" s="1"/>
  <c r="C155" i="2" a="1"/>
  <c r="C155" i="2" s="1"/>
  <c r="C154" i="2" a="1"/>
  <c r="C154" i="2" s="1"/>
  <c r="C153" i="2" a="1"/>
  <c r="C153" i="2" s="1"/>
  <c r="C152" i="2" a="1"/>
  <c r="C152" i="2" s="1"/>
  <c r="C151" i="2" a="1"/>
  <c r="C151" i="2" s="1"/>
  <c r="C150" i="2" a="1"/>
  <c r="C150" i="2" s="1"/>
  <c r="C149" i="2" a="1"/>
  <c r="C149" i="2" s="1"/>
  <c r="C148" i="2" a="1"/>
  <c r="C148" i="2" s="1"/>
  <c r="C147" i="2" a="1"/>
  <c r="C147" i="2" s="1"/>
  <c r="C146" i="2" a="1"/>
  <c r="C146" i="2" s="1"/>
  <c r="C145" i="2" a="1"/>
  <c r="C145" i="2" s="1"/>
  <c r="C144" i="2" a="1"/>
  <c r="C144" i="2" s="1"/>
  <c r="C143" i="2" a="1"/>
  <c r="C143" i="2" s="1"/>
  <c r="C142" i="2" a="1"/>
  <c r="C142" i="2" s="1"/>
  <c r="C141" i="2" a="1"/>
  <c r="C141" i="2" s="1"/>
  <c r="C140" i="2" a="1"/>
  <c r="C140" i="2" s="1"/>
  <c r="C139" i="2" a="1"/>
  <c r="C139" i="2" s="1"/>
  <c r="C138" i="2" a="1"/>
  <c r="C138" i="2" s="1"/>
  <c r="C137" i="2" a="1"/>
  <c r="C137" i="2" s="1"/>
  <c r="C136" i="2" a="1"/>
  <c r="C136" i="2" s="1"/>
  <c r="C135" i="2" a="1"/>
  <c r="C135" i="2" s="1"/>
  <c r="C134" i="2" a="1"/>
  <c r="C134" i="2" s="1"/>
  <c r="C133" i="2" a="1"/>
  <c r="C133" i="2" s="1"/>
  <c r="C132" i="2" a="1"/>
  <c r="C132" i="2" s="1"/>
  <c r="C131" i="2" a="1"/>
  <c r="C131" i="2" s="1"/>
  <c r="C130" i="2" a="1"/>
  <c r="C130" i="2" s="1"/>
  <c r="C129" i="2" a="1"/>
  <c r="C129" i="2" s="1"/>
  <c r="C128" i="2" a="1"/>
  <c r="C128" i="2" s="1"/>
  <c r="C127" i="2" a="1"/>
  <c r="C127" i="2" s="1"/>
  <c r="C126" i="2" a="1"/>
  <c r="C126" i="2" s="1"/>
  <c r="C125" i="2" a="1"/>
  <c r="C125" i="2" s="1"/>
  <c r="C124" i="2" a="1"/>
  <c r="C124" i="2" s="1"/>
  <c r="C123" i="2" a="1"/>
  <c r="C123" i="2" s="1"/>
  <c r="C122" i="2" a="1"/>
  <c r="C122" i="2" s="1"/>
  <c r="C121" i="2" a="1"/>
  <c r="C121" i="2" s="1"/>
  <c r="C120" i="2" a="1"/>
  <c r="C120" i="2" s="1"/>
  <c r="C119" i="2" a="1"/>
  <c r="C119" i="2" s="1"/>
  <c r="C118" i="2" a="1"/>
  <c r="C118" i="2" s="1"/>
  <c r="C117" i="2" a="1"/>
  <c r="C117" i="2" s="1"/>
  <c r="C116" i="2" a="1"/>
  <c r="C116" i="2" s="1"/>
  <c r="C115" i="2" a="1"/>
  <c r="C115" i="2" s="1"/>
  <c r="C114" i="2" a="1"/>
  <c r="C114" i="2" s="1"/>
  <c r="C113" i="2" a="1"/>
  <c r="C113" i="2" s="1"/>
  <c r="C112" i="2" a="1"/>
  <c r="C112" i="2" s="1"/>
  <c r="C111" i="2" a="1"/>
  <c r="C111" i="2" s="1"/>
  <c r="C110" i="2" a="1"/>
  <c r="C110" i="2" s="1"/>
  <c r="C109" i="2" a="1"/>
  <c r="C109" i="2" s="1"/>
  <c r="C108" i="2" a="1"/>
  <c r="C108" i="2" s="1"/>
  <c r="C107" i="2" a="1"/>
  <c r="C107" i="2" s="1"/>
  <c r="C106" i="2" a="1"/>
  <c r="C106" i="2" s="1"/>
  <c r="C105" i="2" a="1"/>
  <c r="C105" i="2" s="1"/>
  <c r="C104" i="2" a="1"/>
  <c r="C104" i="2" s="1"/>
  <c r="C103" i="2" a="1"/>
  <c r="C103" i="2" s="1"/>
  <c r="C102" i="2" a="1"/>
  <c r="C102" i="2" s="1"/>
  <c r="C101" i="2" a="1"/>
  <c r="C101" i="2" s="1"/>
  <c r="C100" i="2" a="1"/>
  <c r="C100" i="2" s="1"/>
  <c r="C99" i="2" a="1"/>
  <c r="C99" i="2" s="1"/>
  <c r="C98" i="2" a="1"/>
  <c r="C98" i="2" s="1"/>
  <c r="C97" i="2" a="1"/>
  <c r="C97" i="2" s="1"/>
  <c r="C96" i="2" a="1"/>
  <c r="C96" i="2" s="1"/>
  <c r="C95" i="2" a="1"/>
  <c r="C95" i="2" s="1"/>
  <c r="C94" i="2" a="1"/>
  <c r="C94" i="2" s="1"/>
  <c r="C93" i="2" a="1"/>
  <c r="C93" i="2" s="1"/>
  <c r="C92" i="2" a="1"/>
  <c r="C92" i="2" s="1"/>
  <c r="C91" i="2" a="1"/>
  <c r="C91" i="2" s="1"/>
  <c r="C90" i="2" a="1"/>
  <c r="C90" i="2" s="1"/>
  <c r="C89" i="2" a="1"/>
  <c r="C89" i="2" s="1"/>
  <c r="C88" i="2" a="1"/>
  <c r="C88" i="2" s="1"/>
  <c r="C87" i="2" a="1"/>
  <c r="C87" i="2" s="1"/>
  <c r="C86" i="2" a="1"/>
  <c r="C86" i="2" s="1"/>
  <c r="C85" i="2" a="1"/>
  <c r="C85" i="2" s="1"/>
  <c r="C84" i="2" a="1"/>
  <c r="C84" i="2" s="1"/>
  <c r="C83" i="2" a="1"/>
  <c r="C83" i="2" s="1"/>
  <c r="C82" i="2" a="1"/>
  <c r="C82" i="2" s="1"/>
  <c r="C81" i="2" a="1"/>
  <c r="C81" i="2" s="1"/>
  <c r="C80" i="2" a="1"/>
  <c r="C80" i="2" s="1"/>
  <c r="C79" i="2" a="1"/>
  <c r="C79" i="2" s="1"/>
  <c r="C78" i="2" a="1"/>
  <c r="C78" i="2" s="1"/>
  <c r="C77" i="2" a="1"/>
  <c r="C77" i="2" s="1"/>
  <c r="C76" i="2" a="1"/>
  <c r="C76" i="2" s="1"/>
  <c r="C75" i="2" a="1"/>
  <c r="C75" i="2" s="1"/>
  <c r="C74" i="2" a="1"/>
  <c r="C74" i="2" s="1"/>
  <c r="C73" i="2" a="1"/>
  <c r="C73" i="2" s="1"/>
  <c r="C72" i="2" a="1"/>
  <c r="C72" i="2" s="1"/>
  <c r="C71" i="2" a="1"/>
  <c r="C71" i="2" s="1"/>
  <c r="C70" i="2" a="1"/>
  <c r="C70" i="2" s="1"/>
  <c r="C69" i="2" a="1"/>
  <c r="C69" i="2" s="1"/>
  <c r="C68" i="2" a="1"/>
  <c r="C68" i="2" s="1"/>
  <c r="C67" i="2" a="1"/>
  <c r="C67" i="2" s="1"/>
  <c r="C66" i="2" a="1"/>
  <c r="C66" i="2" s="1"/>
  <c r="C65" i="2" a="1"/>
  <c r="C65" i="2" s="1"/>
  <c r="C64" i="2" a="1"/>
  <c r="C64" i="2" s="1"/>
  <c r="C63" i="2" a="1"/>
  <c r="C63" i="2" s="1"/>
  <c r="C62" i="2" a="1"/>
  <c r="C62" i="2" s="1"/>
  <c r="C61" i="2" a="1"/>
  <c r="C61" i="2" s="1"/>
  <c r="C60" i="2" a="1"/>
  <c r="C60" i="2" s="1"/>
  <c r="C59" i="2" a="1"/>
  <c r="C59" i="2" s="1"/>
  <c r="C58" i="2" a="1"/>
  <c r="C58" i="2" s="1"/>
  <c r="C57" i="2" a="1"/>
  <c r="C57" i="2" s="1"/>
  <c r="C56" i="2" a="1"/>
  <c r="C56" i="2" s="1"/>
  <c r="C55" i="2" a="1"/>
  <c r="C55" i="2" s="1"/>
  <c r="C54" i="2" a="1"/>
  <c r="C54" i="2" s="1"/>
  <c r="C53" i="2" a="1"/>
  <c r="C53" i="2" s="1"/>
  <c r="C52" i="2" a="1"/>
  <c r="C52" i="2" s="1"/>
  <c r="C51" i="2" a="1"/>
  <c r="C51" i="2" s="1"/>
  <c r="C50" i="2" a="1"/>
  <c r="C50" i="2" s="1"/>
  <c r="C49" i="2" a="1"/>
  <c r="C49" i="2" s="1"/>
  <c r="C48" i="2" a="1"/>
  <c r="C48" i="2" s="1"/>
  <c r="C47" i="2" a="1"/>
  <c r="C47" i="2" s="1"/>
  <c r="C46" i="2" a="1"/>
  <c r="C46" i="2" s="1"/>
  <c r="C45" i="2" a="1"/>
  <c r="C45" i="2" s="1"/>
  <c r="C44" i="2" a="1"/>
  <c r="C44" i="2" s="1"/>
  <c r="C43" i="2" a="1"/>
  <c r="C43" i="2" s="1"/>
  <c r="C42" i="2" a="1"/>
  <c r="C42" i="2" s="1"/>
  <c r="C41" i="2" a="1"/>
  <c r="C41" i="2" s="1"/>
  <c r="C40" i="2" a="1"/>
  <c r="C40" i="2" s="1"/>
  <c r="C39" i="2" a="1"/>
  <c r="C39" i="2" s="1"/>
  <c r="C38" i="2" a="1"/>
  <c r="C38" i="2" s="1"/>
  <c r="C37" i="2" a="1"/>
  <c r="C37" i="2" s="1"/>
  <c r="C36" i="2" a="1"/>
  <c r="C36" i="2" s="1"/>
  <c r="C35" i="2" a="1"/>
  <c r="C35" i="2" s="1"/>
  <c r="C34" i="2" a="1"/>
  <c r="C34" i="2" s="1"/>
  <c r="C33" i="2" a="1"/>
  <c r="C33" i="2" s="1"/>
  <c r="C32" i="2" a="1"/>
  <c r="C32" i="2" s="1"/>
  <c r="C31" i="2" a="1"/>
  <c r="C31" i="2" s="1"/>
  <c r="C30" i="2" a="1"/>
  <c r="C30" i="2" s="1"/>
  <c r="C29" i="2" a="1"/>
  <c r="C29" i="2" s="1"/>
  <c r="C28" i="2" a="1"/>
  <c r="C28" i="2" s="1"/>
  <c r="C27" i="2" a="1"/>
  <c r="C27" i="2" s="1"/>
  <c r="C26" i="2" a="1"/>
  <c r="C26" i="2" s="1"/>
  <c r="C25" i="2" a="1"/>
  <c r="C25" i="2" s="1"/>
  <c r="C24" i="2" a="1"/>
  <c r="C24" i="2" s="1"/>
  <c r="C23" i="2" a="1"/>
  <c r="C23" i="2" s="1"/>
  <c r="C22" i="2" a="1"/>
  <c r="C22" i="2" s="1"/>
  <c r="C21" i="2" a="1"/>
  <c r="C21" i="2" s="1"/>
  <c r="C20" i="2" a="1"/>
  <c r="C20" i="2" s="1"/>
  <c r="C19" i="2" a="1"/>
  <c r="C19" i="2" s="1"/>
  <c r="C18" i="2" a="1"/>
  <c r="C18" i="2" s="1"/>
  <c r="C17" i="2" a="1"/>
  <c r="C17" i="2" s="1"/>
  <c r="C16" i="2" a="1"/>
  <c r="C16" i="2" s="1"/>
  <c r="C15" i="2" a="1"/>
  <c r="C15" i="2" s="1"/>
  <c r="C14" i="2" a="1"/>
  <c r="C14" i="2" s="1"/>
  <c r="C13" i="2" a="1"/>
  <c r="C13" i="2" s="1"/>
  <c r="C12" i="2" a="1"/>
  <c r="C12" i="2" s="1"/>
  <c r="C11" i="2" a="1"/>
  <c r="C11" i="2" s="1"/>
  <c r="C10" i="2" a="1"/>
  <c r="C10" i="2" s="1"/>
  <c r="C9" i="2" a="1"/>
  <c r="C9" i="2" s="1"/>
  <c r="C8" i="2" a="1"/>
  <c r="C8" i="2" s="1"/>
  <c r="C7" i="2" a="1"/>
  <c r="C7" i="2" s="1"/>
  <c r="C6" i="2" a="1"/>
  <c r="C6" i="2" s="1"/>
  <c r="C5" i="2" a="1"/>
  <c r="C5" i="2" s="1"/>
  <c r="C4" i="2" a="1"/>
  <c r="C4" i="2" s="1"/>
  <c r="C3" i="2" a="1"/>
  <c r="C3" i="2" s="1"/>
  <c r="C2" i="2" a="1"/>
  <c r="C2" i="2" s="1"/>
  <c r="G240" i="1"/>
  <c r="I375" i="18"/>
  <c r="B375" i="18"/>
  <c r="B376" i="18"/>
  <c r="I376" i="18"/>
  <c r="I29" i="31" l="1"/>
  <c r="I25" i="31"/>
  <c r="I10" i="31"/>
  <c r="J20" i="31"/>
  <c r="J30" i="31"/>
  <c r="I21" i="31"/>
  <c r="I16" i="31"/>
  <c r="I11" i="31"/>
  <c r="I15" i="31"/>
  <c r="J19" i="31"/>
  <c r="J8" i="31"/>
  <c r="J26" i="31"/>
  <c r="I20" i="31"/>
  <c r="I14" i="31"/>
  <c r="I7" i="31"/>
  <c r="J29" i="31"/>
  <c r="J25" i="31"/>
  <c r="J10" i="31"/>
  <c r="I24" i="31"/>
  <c r="I30" i="31"/>
  <c r="J18" i="31"/>
  <c r="J17" i="31"/>
  <c r="J9" i="31"/>
  <c r="I22" i="31"/>
  <c r="I23" i="31"/>
  <c r="I27" i="31"/>
  <c r="J13" i="31"/>
  <c r="J28" i="31"/>
  <c r="J12" i="31"/>
  <c r="I19" i="31"/>
  <c r="K19" i="31" s="1"/>
  <c r="L19" i="31" s="1"/>
  <c r="I8" i="31"/>
  <c r="K8" i="31" s="1"/>
  <c r="L8" i="31" s="1"/>
  <c r="I26" i="31"/>
  <c r="K26" i="31" s="1"/>
  <c r="L26" i="31" s="1"/>
  <c r="J21" i="31"/>
  <c r="K21" i="31" s="1"/>
  <c r="L21" i="31" s="1"/>
  <c r="J16" i="31"/>
  <c r="J11" i="31"/>
  <c r="J15" i="31"/>
  <c r="J14" i="31"/>
  <c r="J7" i="31"/>
  <c r="K7" i="31" s="1"/>
  <c r="L7" i="31" s="1"/>
  <c r="I18" i="31"/>
  <c r="I17" i="31"/>
  <c r="I9" i="31"/>
  <c r="J24" i="31"/>
  <c r="K24" i="31" s="1"/>
  <c r="L24" i="31" s="1"/>
  <c r="I13" i="31"/>
  <c r="I28" i="31"/>
  <c r="I12" i="31"/>
  <c r="J22" i="31"/>
  <c r="J23" i="31"/>
  <c r="J27" i="31"/>
  <c r="F354" i="18"/>
  <c r="F355" i="18" s="1"/>
  <c r="J53" i="27"/>
  <c r="I22" i="27"/>
  <c r="C28" i="27"/>
  <c r="M354" i="18"/>
  <c r="M356" i="18" s="1"/>
  <c r="B320" i="18"/>
  <c r="F388" i="18"/>
  <c r="F389" i="18" s="1"/>
  <c r="I377" i="18"/>
  <c r="B377" i="18"/>
  <c r="N40" i="27"/>
  <c r="K25" i="31" l="1"/>
  <c r="L25" i="31" s="1"/>
  <c r="K29" i="31"/>
  <c r="L29" i="31" s="1"/>
  <c r="K16" i="31"/>
  <c r="L16" i="31" s="1"/>
  <c r="K23" i="31"/>
  <c r="L23" i="31" s="1"/>
  <c r="K15" i="31"/>
  <c r="L15" i="31" s="1"/>
  <c r="F356" i="18"/>
  <c r="M355" i="18"/>
  <c r="K20" i="31"/>
  <c r="L20" i="31" s="1"/>
  <c r="K27" i="31"/>
  <c r="L27" i="31" s="1"/>
  <c r="K10" i="31"/>
  <c r="L10" i="31" s="1"/>
  <c r="K14" i="31"/>
  <c r="L14" i="31" s="1"/>
  <c r="K11" i="31"/>
  <c r="L11" i="31" s="1"/>
  <c r="K30" i="31"/>
  <c r="L30" i="31" s="1"/>
  <c r="K17" i="31"/>
  <c r="L17" i="31" s="1"/>
  <c r="K22" i="31"/>
  <c r="L22" i="31" s="1"/>
  <c r="K9" i="31"/>
  <c r="L9" i="31" s="1"/>
  <c r="K12" i="31"/>
  <c r="L12" i="31" s="1"/>
  <c r="K28" i="31"/>
  <c r="L28" i="31" s="1"/>
  <c r="K18" i="31"/>
  <c r="L18" i="31" s="1"/>
  <c r="K13" i="31"/>
  <c r="L13" i="31" s="1"/>
  <c r="F390" i="18"/>
  <c r="H33" i="31"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all_data" description="Connection to the 'all_data' query in the workbook." type="5" refreshedVersion="8" background="1" saveData="1">
    <dbPr connection="Provider=Microsoft.Mashup.OleDb.1;Data Source=$Workbook$;Location=all_data;Extended Properties=&quot;&quot;" command="SELECT * FROM [all_data]"/>
  </connection>
  <connection id="2" xr16:uid="{00000000-0015-0000-FFFF-FFFF01000000}" keepAlive="1" name="Query - exercises" description="Connection to the 'exercises' query in the workbook." type="5" refreshedVersion="8" background="1" saveData="1">
    <dbPr connection="Provider=Microsoft.Mashup.OleDb.1;Data Source=$Workbook$;Location=exercises;Extended Properties=&quot;&quot;" command="SELECT * FROM [exercises]"/>
  </connection>
  <connection id="3" xr16:uid="{00000000-0015-0000-FFFF-FFFF02000000}" keepAlive="1" name="Query - intensity_level" description="Connection to the 'intensity_level' query in the workbook." type="5" refreshedVersion="8" background="1" saveData="1">
    <dbPr connection="Provider=Microsoft.Mashup.OleDb.1;Data Source=$Workbook$;Location=intensity_level;Extended Properties=&quot;&quot;" command="SELECT * FROM [intensity_level]"/>
  </connection>
  <connection id="4" xr16:uid="{00000000-0015-0000-FFFF-FFFF03000000}" keepAlive="1" name="Query - one_rep_maxes" description="Connection to the 'one_rep_maxes' query in the workbook." type="5" refreshedVersion="8" background="1" saveData="1">
    <dbPr connection="Provider=Microsoft.Mashup.OleDb.1;Data Source=$Workbook$;Location=one_rep_maxes;Extended Properties=&quot;&quot;" command="SELECT * FROM [one_rep_maxes]"/>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<sst xmlns="http://schemas.openxmlformats.org/spreadsheetml/2006/main" count="23410" uniqueCount="499">
  <si>
    <t>date</t>
  </si>
  <si>
    <t>session_set_order</t>
  </si>
  <si>
    <t>cycle_week</t>
  </si>
  <si>
    <t>Column2</t>
  </si>
  <si>
    <t>set</t>
  </si>
  <si>
    <t>lbs_added</t>
  </si>
  <si>
    <t>measureable</t>
  </si>
  <si>
    <t>notes</t>
  </si>
  <si>
    <t>keep arms close to sides!</t>
  </si>
  <si>
    <t>lmiter seems to be grip strength</t>
  </si>
  <si>
    <t>show your ass each rep</t>
  </si>
  <si>
    <t>make sure to shrug</t>
  </si>
  <si>
    <t>go all the way down</t>
  </si>
  <si>
    <t>Shoulder width, eyes 4-5 feet out, toes 30 °, low bar from beginning, drive hips</t>
  </si>
  <si>
    <t>feet beneath shoulders, used more quads, less hamstrings</t>
  </si>
  <si>
    <t>Gym closed, no time</t>
  </si>
  <si>
    <t>did bootcamp with uncle rick on the Thursday before this workout was scheduled, fatigued, skipped that day</t>
  </si>
  <si>
    <t>used wym hof technique</t>
  </si>
  <si>
    <t>Technique didn't feel right, stay at 135 next set</t>
  </si>
  <si>
    <t>Remember to not let heels touch ground</t>
  </si>
  <si>
    <t>Fatigue carries over between sides. Switch to bar row?</t>
  </si>
  <si>
    <t>start right side next</t>
  </si>
  <si>
    <t>Keep elbows in</t>
  </si>
  <si>
    <t>Crouching on balls of feet: substitute to get a sitting calf raise?!?!?!Raise?!?!?!? Yes!</t>
  </si>
  <si>
    <t>Why no progress? Food? Sleep?</t>
  </si>
  <si>
    <t>Wow. Less Back stress from high bar lower weight?</t>
  </si>
  <si>
    <t>Full breath valsalva, back parallel to ground</t>
  </si>
  <si>
    <t>using straps now</t>
  </si>
  <si>
    <t>I feel like low blood sugar or water, drink protein right beforehand</t>
  </si>
  <si>
    <t>do partial reps, keep good form</t>
  </si>
  <si>
    <t>good work, focus on contracting abs</t>
  </si>
  <si>
    <t>form</t>
  </si>
  <si>
    <t>New method: get to x6x2 before more weight</t>
  </si>
  <si>
    <t>Went slow, full extension, didn't feel like fail point for abs</t>
  </si>
  <si>
    <t>Ball on ankles, felt more rigorous</t>
  </si>
  <si>
    <t>weighted situps instead?</t>
  </si>
  <si>
    <t>partially bent arm, flex with shoulder</t>
  </si>
  <si>
    <t>Careful of weaker right side form, do right first</t>
  </si>
  <si>
    <t>watch form, feel in upper back</t>
  </si>
  <si>
    <t>Left groin tendon pain, going slow this workout. DONT DO SIDE BARBELL LEANING STRETCHES</t>
  </si>
  <si>
    <t>Whole week is Deload week. Following Push and pull days do deload</t>
  </si>
  <si>
    <t>flatten lower back at bottom</t>
  </si>
  <si>
    <t>barbell rows next</t>
  </si>
  <si>
    <t>using back more, check form</t>
  </si>
  <si>
    <t>good stuff, hip drive</t>
  </si>
  <si>
    <t>keep butt in contact with chair for all reps</t>
  </si>
  <si>
    <t>feeling it in biceps too much</t>
  </si>
  <si>
    <t>narrow grip is better, to inside edge of knurl</t>
  </si>
  <si>
    <t>donated blood on friday</t>
  </si>
  <si>
    <t>steeper angle used, use 45 deg-ish angle bench</t>
  </si>
  <si>
    <t>no rest or back curling at bottom</t>
  </si>
  <si>
    <t>use 45 deg bench</t>
  </si>
  <si>
    <t>round lower back for each rep</t>
  </si>
  <si>
    <t>felt good, tough and works the Abs. rounding lower back is the way to go</t>
  </si>
  <si>
    <t>hook grip slipped on third rep, so it was not counted</t>
  </si>
  <si>
    <t>250 X 6 x2 next</t>
  </si>
  <si>
    <t>Column1</t>
  </si>
  <si>
    <t>focus</t>
  </si>
  <si>
    <t>exercide_id</t>
  </si>
  <si>
    <t>measured_type</t>
  </si>
  <si>
    <t>exercise_name</t>
  </si>
  <si>
    <t>min</t>
  </si>
  <si>
    <t>max</t>
  </si>
  <si>
    <t>weight_added</t>
  </si>
  <si>
    <t>full body</t>
  </si>
  <si>
    <t>repetitions</t>
  </si>
  <si>
    <t>Archer Pullups</t>
  </si>
  <si>
    <t>Dips</t>
  </si>
  <si>
    <t>Hanging Lateral Situp</t>
  </si>
  <si>
    <t>Inverted Rows, Straight Legs</t>
  </si>
  <si>
    <t>Inverted Rows, Legs Bent</t>
  </si>
  <si>
    <t>seconds</t>
  </si>
  <si>
    <t>plank</t>
  </si>
  <si>
    <t>Renegade Pistols</t>
  </si>
  <si>
    <t>Wall Handstand Pushups</t>
  </si>
  <si>
    <t>45 Degree Incline one arm pushups</t>
  </si>
  <si>
    <t>Wide Grip Pullups</t>
  </si>
  <si>
    <t>Plank</t>
  </si>
  <si>
    <t>Diamond Pushups</t>
  </si>
  <si>
    <t>Hanging Bent Leg Raises</t>
  </si>
  <si>
    <t>Inverted Rows, One Leg Extended</t>
  </si>
  <si>
    <t>60 Degree Incline one arm pushups</t>
  </si>
  <si>
    <t>Inverted Rows, Legs Elevated</t>
  </si>
  <si>
    <t>Advanced Shrimps</t>
  </si>
  <si>
    <t>Legs Forward Dips</t>
  </si>
  <si>
    <t>Close Grip Pullups</t>
  </si>
  <si>
    <t>Decline Inverted Rows, Legs Elevated</t>
  </si>
  <si>
    <t>Tuck Knees, Front Lever Rows</t>
  </si>
  <si>
    <t>Low Bar Parallel Squat</t>
  </si>
  <si>
    <t>Bench Press</t>
  </si>
  <si>
    <t>Pendlay Rows</t>
  </si>
  <si>
    <t>Pullups</t>
  </si>
  <si>
    <t>Deadlift</t>
  </si>
  <si>
    <t>Overhead Press</t>
  </si>
  <si>
    <t>push</t>
  </si>
  <si>
    <t>Incline Bench Press</t>
  </si>
  <si>
    <t>Incline Dumbbell Bench Press</t>
  </si>
  <si>
    <t>seated dumbbell press</t>
  </si>
  <si>
    <t>overhead press</t>
  </si>
  <si>
    <t>1 min. hollow body crunch</t>
  </si>
  <si>
    <t>pull</t>
  </si>
  <si>
    <t>45 deg Leg Press Calf Raise</t>
  </si>
  <si>
    <t>pendlay rows</t>
  </si>
  <si>
    <t>Barbell curl</t>
  </si>
  <si>
    <t>Legs</t>
  </si>
  <si>
    <t>low bar parallel squat</t>
  </si>
  <si>
    <t>leg press</t>
  </si>
  <si>
    <t>seated leg curl</t>
  </si>
  <si>
    <t>meters</t>
  </si>
  <si>
    <t>tiptoe farmer carry</t>
  </si>
  <si>
    <t>1-arm db row</t>
  </si>
  <si>
    <t>Leg Press Calf Raise</t>
  </si>
  <si>
    <t>standing farmer calf raises</t>
  </si>
  <si>
    <t>hanging leg raises</t>
  </si>
  <si>
    <t>incline situps</t>
  </si>
  <si>
    <t>pullups</t>
  </si>
  <si>
    <t>ab machine</t>
  </si>
  <si>
    <t>1 min. med ball crunches</t>
  </si>
  <si>
    <t>Tbar pulldown</t>
  </si>
  <si>
    <t>squat high bar atg</t>
  </si>
  <si>
    <t>smith leg press atg</t>
  </si>
  <si>
    <t>smith sitting calf raises</t>
  </si>
  <si>
    <t>Lu Raises</t>
  </si>
  <si>
    <t>Weighted Situps</t>
  </si>
  <si>
    <t>Barbell rows</t>
  </si>
  <si>
    <t>Wide Pushups</t>
  </si>
  <si>
    <t>Pendlay rows</t>
  </si>
  <si>
    <t>Deload Legs</t>
  </si>
  <si>
    <t>Deload push</t>
  </si>
  <si>
    <t>Full Body</t>
  </si>
  <si>
    <t>inverted rows straight legs</t>
  </si>
  <si>
    <t>Push/Core</t>
  </si>
  <si>
    <t>Pull/Calves</t>
  </si>
  <si>
    <t>Deload Push/Core</t>
  </si>
  <si>
    <t>id</t>
  </si>
  <si>
    <t>program</t>
  </si>
  <si>
    <t>measureable_type</t>
  </si>
  <si>
    <t>intensity_level</t>
  </si>
  <si>
    <t>form_reference</t>
  </si>
  <si>
    <t>Starting Bodyweight</t>
  </si>
  <si>
    <t>Assissted Squat</t>
  </si>
  <si>
    <t>squats</t>
  </si>
  <si>
    <t>Deep Assisted Squat</t>
  </si>
  <si>
    <t>Squats</t>
  </si>
  <si>
    <t>Deep Squats</t>
  </si>
  <si>
    <t>Bulgarian Split Squats</t>
  </si>
  <si>
    <t>Beginner Shrimps</t>
  </si>
  <si>
    <t>Assisted One Legged Squats</t>
  </si>
  <si>
    <t>Balance Assisted One Legged Squats</t>
  </si>
  <si>
    <t>Weighted One Legged Squats</t>
  </si>
  <si>
    <t>One-Legged Squats</t>
  </si>
  <si>
    <t>Intermediate Shrimps</t>
  </si>
  <si>
    <t>Leg Assisted Pullups</t>
  </si>
  <si>
    <t>Jackknife Pullups</t>
  </si>
  <si>
    <t>Eccentric Pullups</t>
  </si>
  <si>
    <t>Half Pullups</t>
  </si>
  <si>
    <t>Sternum Pullups</t>
  </si>
  <si>
    <t>Belly Button Pull Ups</t>
  </si>
  <si>
    <t>One Arm Towel-Assisted Pullups</t>
  </si>
  <si>
    <t>One Arm Towel-Assisted Pullups And Eccentrics</t>
  </si>
  <si>
    <t>Half One Arm Pullups</t>
  </si>
  <si>
    <t>One Arm Pullups</t>
  </si>
  <si>
    <t>Incline Pike Pushups</t>
  </si>
  <si>
    <t>handstand pushups</t>
  </si>
  <si>
    <t>Incline Pike Diamond Pushups</t>
  </si>
  <si>
    <t>Pike Pushups</t>
  </si>
  <si>
    <t>Pike Diamond Pushups</t>
  </si>
  <si>
    <t>Decline Pike Pushups</t>
  </si>
  <si>
    <t>Decline Pike Diamond Pushups</t>
  </si>
  <si>
    <t>Wall Bent Waist Handstand Pushups</t>
  </si>
  <si>
    <t>Wall Bent Waist Handstand Diamond Pushups</t>
  </si>
  <si>
    <t>Wall Half Handstand Pushups</t>
  </si>
  <si>
    <t>Wall Handstand Diamond Pushups</t>
  </si>
  <si>
    <t>Wall Handstand Raised Pushups</t>
  </si>
  <si>
    <t>Flat Knee Raises</t>
  </si>
  <si>
    <t>leg raises</t>
  </si>
  <si>
    <t>Flat Bent Leg Raises</t>
  </si>
  <si>
    <t>Flat Straight Leg Raises</t>
  </si>
  <si>
    <t>Forearm Knee Raises</t>
  </si>
  <si>
    <t>Hanging Knee Raises</t>
  </si>
  <si>
    <t>Forearm Bent Leg Raises</t>
  </si>
  <si>
    <t>Forearm Straight Leg Raises</t>
  </si>
  <si>
    <t>Hanging Straight Leg Raises</t>
  </si>
  <si>
    <t>Hanging Bent Leg V-Raises</t>
  </si>
  <si>
    <t>Hanging Straight Leg V-Raises</t>
  </si>
  <si>
    <t>Hanging Fan Raises</t>
  </si>
  <si>
    <t>Hanging V-Raise Windshield Wipers</t>
  </si>
  <si>
    <t>One Arm Hanging Leg Raises</t>
  </si>
  <si>
    <t>Wall Pushups</t>
  </si>
  <si>
    <t>pushups</t>
  </si>
  <si>
    <t>Box Pushups</t>
  </si>
  <si>
    <t>3/4 Pushups</t>
  </si>
  <si>
    <t>3/4 Pushups + 5S Eccentrics</t>
  </si>
  <si>
    <t>Pushups</t>
  </si>
  <si>
    <t>Elbows In Pushups</t>
  </si>
  <si>
    <t>Uneven Pushups</t>
  </si>
  <si>
    <t>Decline Pushups</t>
  </si>
  <si>
    <t>Decline Elbows In Pushups</t>
  </si>
  <si>
    <t>Decline Diamond Pushups</t>
  </si>
  <si>
    <t>Wall One Arm Pushups</t>
  </si>
  <si>
    <t>One Arm Pushups</t>
  </si>
  <si>
    <t>Decline One Arm Pushups</t>
  </si>
  <si>
    <t>Bent Knee Bench Dips</t>
  </si>
  <si>
    <t>dips</t>
  </si>
  <si>
    <t>Straight Legs Bench Dips</t>
  </si>
  <si>
    <t>One Elevated Leg, Straight Legs Dips</t>
  </si>
  <si>
    <t>Elevated Legs Bench Dips</t>
  </si>
  <si>
    <t>One Extended Leg, Elevated Legs Dips</t>
  </si>
  <si>
    <t>Legs Supported Dips</t>
  </si>
  <si>
    <t>One Leg Supported Dips</t>
  </si>
  <si>
    <t>Jumping + 5S Eccentric Dips</t>
  </si>
  <si>
    <t>Half Dips</t>
  </si>
  <si>
    <t>Modified Russian Dips</t>
  </si>
  <si>
    <t>Russian Dips</t>
  </si>
  <si>
    <t>Vertical Pulls</t>
  </si>
  <si>
    <t>horizontal pulls</t>
  </si>
  <si>
    <t>Vertical Pulls With Towel</t>
  </si>
  <si>
    <t>Legs Elevated, One Leg Extended</t>
  </si>
  <si>
    <t>Advanced Tuck Knees Rows</t>
  </si>
  <si>
    <t>One Tuck Knee, One Leg Extended Rows</t>
  </si>
  <si>
    <t>Straddle Legs Front Lever Rows</t>
  </si>
  <si>
    <t>Front Lever Rows</t>
  </si>
  <si>
    <t>Kneeling Plank</t>
  </si>
  <si>
    <t>planks</t>
  </si>
  <si>
    <t>Kneeling Side Plank</t>
  </si>
  <si>
    <t>Side Plank</t>
  </si>
  <si>
    <t>Decline Plank</t>
  </si>
  <si>
    <t>Leg Lift Plank</t>
  </si>
  <si>
    <t>Arm And Leg Lift Plank</t>
  </si>
  <si>
    <t>Arm And Leg Lift Side Plank</t>
  </si>
  <si>
    <t>Wall Plank</t>
  </si>
  <si>
    <t>Starting Strength</t>
  </si>
  <si>
    <t>Bigger Leaner Faster Stronger</t>
  </si>
  <si>
    <t>deload legs</t>
  </si>
  <si>
    <t>deload push</t>
  </si>
  <si>
    <t>deload pull</t>
  </si>
  <si>
    <t>legs</t>
  </si>
  <si>
    <t>exercise_id</t>
  </si>
  <si>
    <t>category</t>
  </si>
  <si>
    <t>Deep assisted squat</t>
  </si>
  <si>
    <t>Deep squats</t>
  </si>
  <si>
    <t>Bulgarian split squats</t>
  </si>
  <si>
    <t>Beginner shrimps</t>
  </si>
  <si>
    <t>Assisted one legged squats</t>
  </si>
  <si>
    <t>Balance assisted one legged squats</t>
  </si>
  <si>
    <t>Weighted one legged squats</t>
  </si>
  <si>
    <t>One-legged squats</t>
  </si>
  <si>
    <t>Renegade pistols</t>
  </si>
  <si>
    <t>Intermediate shrimps</t>
  </si>
  <si>
    <t>Advanced shrimps</t>
  </si>
  <si>
    <t>Leg assisted pullups</t>
  </si>
  <si>
    <t>Jackknife pullups</t>
  </si>
  <si>
    <t>Eccentric pullups</t>
  </si>
  <si>
    <t>Half pullups</t>
  </si>
  <si>
    <t>Close grip pullups</t>
  </si>
  <si>
    <t>Wide grip pullups</t>
  </si>
  <si>
    <t>Archer pullups</t>
  </si>
  <si>
    <t>Sternum pullups</t>
  </si>
  <si>
    <t>Belly button pull ups</t>
  </si>
  <si>
    <t>One arm towel-assisted pullups</t>
  </si>
  <si>
    <t>One arm towel-assisted pullups and eccentrics</t>
  </si>
  <si>
    <t>Half one arm pullups</t>
  </si>
  <si>
    <t>One arm pullups</t>
  </si>
  <si>
    <t>Incline pike pushups</t>
  </si>
  <si>
    <t>Incline pike diamond pushups</t>
  </si>
  <si>
    <t>Pike pushups</t>
  </si>
  <si>
    <t>Pike diamond pushups</t>
  </si>
  <si>
    <t>Decline pike pushups</t>
  </si>
  <si>
    <t>Decline pike diamond pushups</t>
  </si>
  <si>
    <t>Wall bent waist handstand pushups</t>
  </si>
  <si>
    <t>Wall bent waist handstand diamond pushups</t>
  </si>
  <si>
    <t>Wall half handstand pushups</t>
  </si>
  <si>
    <t>Wall handstand pushups</t>
  </si>
  <si>
    <t>Wall handstand diamond pushups</t>
  </si>
  <si>
    <t>Wall handstand raised pushups</t>
  </si>
  <si>
    <t>Flat knee raises</t>
  </si>
  <si>
    <t>Flat bent leg raises</t>
  </si>
  <si>
    <t>Flat straight leg raises</t>
  </si>
  <si>
    <t>Forearm knee raises</t>
  </si>
  <si>
    <t>Hanging knee raises</t>
  </si>
  <si>
    <t>Forearm bent leg raises</t>
  </si>
  <si>
    <t>Hanging bent leg raises</t>
  </si>
  <si>
    <t>Forearm straight leg raises</t>
  </si>
  <si>
    <t>Hanging straight leg raises</t>
  </si>
  <si>
    <t>Hanging bent leg V-raises</t>
  </si>
  <si>
    <t>Hanging straight leg V-raises</t>
  </si>
  <si>
    <t>Hanging fan raises</t>
  </si>
  <si>
    <t>Hanging V-raise windshield wipers</t>
  </si>
  <si>
    <t>One arm hanging leg raises</t>
  </si>
  <si>
    <t>Wall pushups</t>
  </si>
  <si>
    <t>Box pushups</t>
  </si>
  <si>
    <t>3/4 pushups</t>
  </si>
  <si>
    <t>3/4 pushups + 5s eccentrics</t>
  </si>
  <si>
    <t>Elbows in pushups</t>
  </si>
  <si>
    <t>Diamond pushups</t>
  </si>
  <si>
    <t>Uneven pushups</t>
  </si>
  <si>
    <t>Decline pushups</t>
  </si>
  <si>
    <t>Decline elbows in pushups</t>
  </si>
  <si>
    <t>Decline diamond pushups</t>
  </si>
  <si>
    <t>Wall one arm pushups</t>
  </si>
  <si>
    <t>30 Degree One arm pushups</t>
  </si>
  <si>
    <t>Decline one arm pushups</t>
  </si>
  <si>
    <t>Bent knee bench dips</t>
  </si>
  <si>
    <t>Straight legs bench dips</t>
  </si>
  <si>
    <t>One elevated leg, straight legs dips</t>
  </si>
  <si>
    <t>Elevated legs bench dips</t>
  </si>
  <si>
    <t>One extended leg, elevated legs dips</t>
  </si>
  <si>
    <t>Legs supported dips</t>
  </si>
  <si>
    <t>One leg supported dips</t>
  </si>
  <si>
    <t>Jumping + 5s eccentric dips</t>
  </si>
  <si>
    <t>Half dips</t>
  </si>
  <si>
    <t>Legs forward dips</t>
  </si>
  <si>
    <t>Modified russian dips</t>
  </si>
  <si>
    <t>Russian dips</t>
  </si>
  <si>
    <t>Vertical pulls</t>
  </si>
  <si>
    <t>Vertical pulls with towel</t>
  </si>
  <si>
    <t>Inverted rows, legs bent</t>
  </si>
  <si>
    <t>Inverted rows, straight legs</t>
  </si>
  <si>
    <t>Inverted rows, one leg extended</t>
  </si>
  <si>
    <t>Inverted rows, legs elevated</t>
  </si>
  <si>
    <t>Legs elevated, one leg extended</t>
  </si>
  <si>
    <t>Tuck knees, front lever rows</t>
  </si>
  <si>
    <t>Advanced tuck knees rows</t>
  </si>
  <si>
    <t>One tuck knee, one leg extended rows</t>
  </si>
  <si>
    <t>Straddle legs front lever rows</t>
  </si>
  <si>
    <t>Front lever rows</t>
  </si>
  <si>
    <t>Kneeling plank</t>
  </si>
  <si>
    <t>Kneeling side plank</t>
  </si>
  <si>
    <t>Side plank</t>
  </si>
  <si>
    <t>Decline plank</t>
  </si>
  <si>
    <t>Leg lift plank</t>
  </si>
  <si>
    <t>Arm and leg lift plank</t>
  </si>
  <si>
    <t>Arm and leg lift side plank</t>
  </si>
  <si>
    <t>Wall plank</t>
  </si>
  <si>
    <t>1 foot incline one arm pushup</t>
  </si>
  <si>
    <t>3 foot incline one arm pushup</t>
  </si>
  <si>
    <t>archer pullups</t>
  </si>
  <si>
    <t>back-to-wall handstand pushups</t>
  </si>
  <si>
    <t>close grip pullups</t>
  </si>
  <si>
    <t>decline inverted rows legs elevated</t>
  </si>
  <si>
    <t>diamond pushups</t>
  </si>
  <si>
    <t>hanging bent leg raises</t>
  </si>
  <si>
    <t>hanging lateral situp</t>
  </si>
  <si>
    <t>inverted rows knees bent</t>
  </si>
  <si>
    <t>inverted rows legs bent</t>
  </si>
  <si>
    <t>inverted rows legs elevated</t>
  </si>
  <si>
    <t>inverted rows one leg extended</t>
  </si>
  <si>
    <t>legs elevated rows</t>
  </si>
  <si>
    <t>legs forward dips</t>
  </si>
  <si>
    <t>pistol squat</t>
  </si>
  <si>
    <t>shrimps</t>
  </si>
  <si>
    <t>tuck knee front lever rows</t>
  </si>
  <si>
    <t>wall-facing handstand pushups</t>
  </si>
  <si>
    <t>wide grip pullups</t>
  </si>
  <si>
    <t>wide pushups</t>
  </si>
  <si>
    <t>user_id</t>
  </si>
  <si>
    <t>60 Degree Incline One Arm Pushups</t>
  </si>
  <si>
    <t>45 Degree Incline One Arm Pushups</t>
  </si>
  <si>
    <t>Squat High Bar Atg</t>
  </si>
  <si>
    <t>Smith Leg Press Atg</t>
  </si>
  <si>
    <t>Seated Leg Curl</t>
  </si>
  <si>
    <t>Leg Press</t>
  </si>
  <si>
    <t>Smith Sitting Calf Raises</t>
  </si>
  <si>
    <t>Standing Farmer Calf Raises</t>
  </si>
  <si>
    <t>Tiptoe Farmer Carry</t>
  </si>
  <si>
    <t>1-Arm Db Row</t>
  </si>
  <si>
    <t>45 Deg Leg Press Calf Raise</t>
  </si>
  <si>
    <t>Barbell Curl</t>
  </si>
  <si>
    <t>Barbell Rows</t>
  </si>
  <si>
    <t>Tbar Pulldown</t>
  </si>
  <si>
    <t>1 Min. Hollow Body Crunch</t>
  </si>
  <si>
    <t>1 Min. Med Ball Crunches</t>
  </si>
  <si>
    <t>Ab Machine</t>
  </si>
  <si>
    <t>Hanging Leg Raises</t>
  </si>
  <si>
    <t>Incline Situps</t>
  </si>
  <si>
    <t>Seated Dumbbell Press</t>
  </si>
  <si>
    <t>Sum of intensity_level</t>
  </si>
  <si>
    <t>Row Labels</t>
  </si>
  <si>
    <t>Grand Total</t>
  </si>
  <si>
    <t>Sum of measureable</t>
  </si>
  <si>
    <t>(Multiple Items)</t>
  </si>
  <si>
    <t>Average of intensity_level</t>
  </si>
  <si>
    <t>Column Labels</t>
  </si>
  <si>
    <t>6/23 - 7/2 may be a trend</t>
  </si>
  <si>
    <t>When intensity goes up, measurable goes down. How do I define strength?</t>
  </si>
  <si>
    <t>Sum of added effort</t>
  </si>
  <si>
    <t>handstand pushups Total</t>
  </si>
  <si>
    <t>horizontal pulls Total</t>
  </si>
  <si>
    <t>leg raises Total</t>
  </si>
  <si>
    <t>pullups Total</t>
  </si>
  <si>
    <t>squats Total</t>
  </si>
  <si>
    <t>Average of added effort2</t>
  </si>
  <si>
    <t>explain why some foci are included and others are not</t>
  </si>
  <si>
    <t>KPIs</t>
  </si>
  <si>
    <t>Sum of strength</t>
  </si>
  <si>
    <t>Average of strength2</t>
  </si>
  <si>
    <t>percentage_of_1RM</t>
  </si>
  <si>
    <t>theoretical_1RM</t>
  </si>
  <si>
    <t>percent change in "strength" over sessions</t>
  </si>
  <si>
    <t>Average increase in strength by 1.26% per session</t>
  </si>
  <si>
    <t>bad form on previous set, results in next set less reps</t>
  </si>
  <si>
    <t>Sum of total_weight</t>
  </si>
  <si>
    <t>IQR</t>
  </si>
  <si>
    <t>Sum of strength2</t>
  </si>
  <si>
    <t>Mean</t>
  </si>
  <si>
    <t>Standard Error</t>
  </si>
  <si>
    <t>Median</t>
  </si>
  <si>
    <t>Mode</t>
  </si>
  <si>
    <t>Standard Deviation</t>
  </si>
  <si>
    <t>Sample Variance</t>
  </si>
  <si>
    <t>Kurtosis</t>
  </si>
  <si>
    <t>Skewness</t>
  </si>
  <si>
    <t>Range</t>
  </si>
  <si>
    <t>Minimum</t>
  </si>
  <si>
    <t>Maximum</t>
  </si>
  <si>
    <t>Sum</t>
  </si>
  <si>
    <t>Count</t>
  </si>
  <si>
    <t>(All)</t>
  </si>
  <si>
    <t>Sum of total_weight2</t>
  </si>
  <si>
    <t>Sum of theoretical_1RM</t>
  </si>
  <si>
    <t>increase in theoretical 1RM has a strong correlation with increased total weight</t>
  </si>
  <si>
    <t>Sum of theoretical_1RM2</t>
  </si>
  <si>
    <t>Average</t>
  </si>
  <si>
    <t>Four-day average increase of 2.25% in theoretical 1RM</t>
  </si>
  <si>
    <t>Std Dev</t>
  </si>
  <si>
    <t>Coeffeciant of Variation</t>
  </si>
  <si>
    <t>Average of strength</t>
  </si>
  <si>
    <t>Results are much less variable than starting bodyweight</t>
  </si>
  <si>
    <t>Average of theoretical_1RM2</t>
  </si>
  <si>
    <t>QTL 1</t>
  </si>
  <si>
    <t>QTL 3</t>
  </si>
  <si>
    <t>Lower limit</t>
  </si>
  <si>
    <t>Upper limit</t>
  </si>
  <si>
    <t>Hypotheses:</t>
  </si>
  <si>
    <t>Skipping workouts lowers total volume for an individual exercise</t>
  </si>
  <si>
    <t>Skipping workouts lowers total volume for a focus</t>
  </si>
  <si>
    <t>skipping workouts lowers measurable per exercise for the next workout</t>
  </si>
  <si>
    <t>skipping workouts lowers measurable per focus for the next workout</t>
  </si>
  <si>
    <t>Hypothesis:</t>
  </si>
  <si>
    <t>There is no difference in strength gain between exercises</t>
  </si>
  <si>
    <t>There is no difference in strength gain between programs</t>
  </si>
  <si>
    <t>Sheet</t>
  </si>
  <si>
    <t>Findings</t>
  </si>
  <si>
    <t>H1</t>
  </si>
  <si>
    <t>Using the squat as the comparision, as it has the most data and translatable form</t>
  </si>
  <si>
    <t>Sum of work(lbs_added)</t>
  </si>
  <si>
    <t>Comparability</t>
  </si>
  <si>
    <t>Outliers</t>
  </si>
  <si>
    <t>First session of a new program tends to be experimenting with form and finding proper weight, so improvements on the first session will be treated as ourliers.</t>
  </si>
  <si>
    <t>Limited Data</t>
  </si>
  <si>
    <t>There are only five sessions of Starting Strength, so only sessions 2-5 of each program will be considered. The data points here are quite few.</t>
  </si>
  <si>
    <t>Lateral Shoulder Raises</t>
  </si>
  <si>
    <t>changed to raises, shoulder feels better</t>
  </si>
  <si>
    <t>jackknife legs this time</t>
  </si>
  <si>
    <t>Wide Grip Jackknife Pullups</t>
  </si>
  <si>
    <t>Elevated Smith Sitting Calf Raises</t>
  </si>
  <si>
    <t>felt weird at the bottom, switching back to non-elevated</t>
  </si>
  <si>
    <t>Changes in work for a type of exercise affects subsequent work exercises</t>
  </si>
  <si>
    <t>4-session rolling Std. Dev.</t>
  </si>
  <si>
    <t>Cumulative Average % work gain</t>
  </si>
  <si>
    <t>There is no change in consistency of each workout</t>
  </si>
  <si>
    <t>Average of theoretical_1RM</t>
  </si>
  <si>
    <t>Determining "strength" for starting bodyweight requires different methodology than the other two weight programs, as it raises exercise intensity instead of adding weight for the same exercise. For starting bodyweight however, the exercise type changes instead of weight added. To compare the bodyweight with the strength training programs, separate measures of strength will be used. Defining strength as maximum force production, the following measures will be used: Starting Bodyweight: work(intensity), Starting Strength (theoretical_1RM), Bigger Leaner Faster Stronger (theoretical_1RM.</t>
  </si>
  <si>
    <t>Average of work(intensity)</t>
  </si>
  <si>
    <t>Session Count</t>
  </si>
  <si>
    <t>Average Increase/Session</t>
  </si>
  <si>
    <t>Lifetime 1RM increase</t>
  </si>
  <si>
    <t>Lifetime Work(intensity) increase</t>
  </si>
  <si>
    <t>Date</t>
  </si>
  <si>
    <t>Weight used</t>
  </si>
  <si>
    <t>Set</t>
  </si>
  <si>
    <t>measurable</t>
  </si>
  <si>
    <t>% of 1RM</t>
  </si>
  <si>
    <t>theoretical 1RM</t>
  </si>
  <si>
    <t>Average of theoretical 1RM</t>
  </si>
  <si>
    <t>Program: Starting Bodyweight</t>
  </si>
  <si>
    <t>focus: squats</t>
  </si>
  <si>
    <t xml:space="preserve">Inconclusive. The programs were started back to back, instead of from a state of not working out. Gains from Starting Bodyweight may have carried over to Starting Strength, then to Bigger Faster Leaner Stronger. </t>
  </si>
  <si>
    <t>H2</t>
  </si>
  <si>
    <t>Hypothesis</t>
  </si>
  <si>
    <t>Exercise</t>
  </si>
  <si>
    <t>Starting Theoretical 1RM</t>
  </si>
  <si>
    <t>Final Theoretical 1RM</t>
  </si>
  <si>
    <t>Program</t>
  </si>
  <si>
    <t>careful on form, even up and down</t>
  </si>
  <si>
    <t>Average Starting Theoretical 1RM</t>
  </si>
  <si>
    <t>Average Final Theoretical 1RM</t>
  </si>
  <si>
    <t>Average 1RM difference</t>
  </si>
  <si>
    <t>% diff</t>
  </si>
  <si>
    <t>Methods</t>
  </si>
  <si>
    <t>Confidence Level(95.0%)</t>
  </si>
  <si>
    <t>Correlation</t>
  </si>
  <si>
    <t>Session set order</t>
  </si>
  <si>
    <t>Results</t>
  </si>
  <si>
    <t>Null = False. There appears to be wide variance between different exercises, with some going so far as to have a negative difference in final apparent strength compared to the initial exercises.</t>
  </si>
  <si>
    <t xml:space="preserve">Removed exercises with a count of less than six - no improvement possible between workouts. Incline situps removed </t>
  </si>
  <si>
    <t>[@Program]&amp;[@Exercise]&amp;[@Set]</t>
  </si>
  <si>
    <t>all_data[program]&amp;all_data[exercise_name]&amp;all_data[set]</t>
  </si>
  <si>
    <t>all_data[theoretical_1RM]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</si>
</sst>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m/d/yy;@"/>
    <numFmt numFmtId="165" formatCode="0.0000000000000%"/>
  </numFmts>
  <fonts count="13" x14ac:knownFonts="1">
    <font>
      <sz val="10"/>
      <color rgb="FF000000"/>
      <name val="Arial"/>
      <scheme val="minor"/>
    </font>
    <font>
      <sz val="10"/>
      <color rgb="FF000000"/>
      <name val="Arial"/>
      <family val="2"/>
    </font>
    <font>
      <sz val="10"/>
      <color theme="1"/>
      <name val="Arial"/>
      <family val="2"/>
      <scheme val="minor"/>
    </font>
    <font>
      <sz val="10"/>
      <color theme="1"/>
      <name val="Arial"/>
      <family val="2"/>
    </font>
    <font>
      <sz val="8"/>
      <name val="Arial"/>
      <family val="2"/>
      <scheme val="minor"/>
    </font>
    <font>
      <sz val="10"/>
      <color rgb="FF000000"/>
      <name val="Arial"/>
      <family val="2"/>
      <scheme val="minor"/>
    </font>
    <font>
      <i/>
      <sz val="10"/>
      <color rgb="FF000000"/>
      <name val="Arial"/>
      <family val="2"/>
      <scheme val="minor"/>
    </font>
    <font>
      <b/>
      <sz val="10"/>
      <color rgb="FF000000"/>
      <name val="Arial"/>
      <family val="2"/>
      <scheme val="minor"/>
    </font>
    <font>
      <sz val="12"/>
      <color rgb="FF000000"/>
      <name val="Arial"/>
      <family val="2"/>
      <scheme val="minor"/>
    </font>
    <font>
      <b/>
      <sz val="12"/>
      <color rgb="FF000000"/>
      <name val="Arial"/>
      <family val="2"/>
      <scheme val="minor"/>
    </font>
    <font>
      <sz val="10"/>
      <color rgb="FF000000"/>
      <name val="Arial"/>
      <family val="2"/>
      <scheme val="minor"/>
    </font>
    <font>
      <b/>
      <sz val="24"/>
      <color rgb="FF000000"/>
      <name val="Arial"/>
      <family val="2"/>
      <scheme val="minor"/>
    </font>
    <font>
      <sz val="11"/>
      <color rgb="FF000000"/>
      <name val="Arial"/>
      <family val="2"/>
      <scheme val="minor"/>
    </font>
  </fonts>
  <fills count="4">
    <fill>
      <patternFill patternType="none"/>
    </fill>
    <fill>
      <patternFill patternType="gray125"/>
    </fill>
    <fill>
      <patternFill patternType="solid">
        <fgColor rgb="FF7AD592"/>
        <bgColor rgb="FF7AD592"/>
      </patternFill>
    </fill>
    <fill>
      <patternFill patternType="solid">
        <fgColor rgb="FFFFFFCC"/>
      </patternFill>
    </fill>
  </fills>
  <borders count="5">
    <border>
      <left/>
      <right/>
      <top/>
      <bottom/>
      <diagonal/>
    </border>
    <border>
      <left/>
      <right/>
      <top/>
      <bottom/>
      <diagonal/>
    </border>
    <border>
      <left/>
      <right/>
      <top/>
      <bottom style="medium">
        <color indexed="64"/>
      </bottom>
      <diagonal/>
    </border>
    <border>
      <left/>
      <right/>
      <top style="medium">
        <color indexed="64"/>
      </top>
      <bottom style="thin">
        <color indexed="64"/>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9" fontId="5" fillId="0" borderId="0" applyFont="0" applyFill="0" applyBorder="0" applyAlignment="0" applyProtection="0"/>
    <xf numFmtId="0" fontId="10" fillId="3" borderId="4" applyNumberFormat="0" applyFont="0" applyAlignment="0" applyProtection="0"/>
  </cellStyleXfs>
  <cellXfs count="57">
    <xf numFmtId="0" fontId="0" fillId="0" borderId="0" xfId="0" applyFont="1" applyAlignment="1"/>
    <xf numFmtId="0" fontId="1" fillId="0" borderId="0" xfId="0" applyFont="1"/>
    <xf numFmtId="1" fontId="1" fillId="0" borderId="0" xfId="0" applyNumberFormat="1" applyFont="1"/>
    <xf numFmtId="0" fontId="2" fillId="0" borderId="0" xfId="0" applyFont="1"/>
    <xf numFmtId="14" fontId="1" fillId="0" borderId="0" xfId="0" applyNumberFormat="1" applyFont="1"/>
    <xf numFmtId="1" fontId="3" fillId="0" borderId="0" xfId="0" applyNumberFormat="1" applyFont="1"/>
    <xf numFmtId="0" fontId="3" fillId="0" borderId="0" xfId="0" applyFont="1"/>
    <xf numFmtId="0" fontId="3" fillId="0" borderId="0" xfId="0" applyFont="1" applyAlignment="1">
      <alignment wrapText="1"/>
    </xf>
    <xf numFmtId="0" fontId="3" fillId="0" borderId="0" xfId="0" applyFont="1"/>
    <xf numFmtId="0" fontId="2" fillId="0" borderId="0" xfId="0" applyFont="1" applyAlignment="1"/>
    <xf numFmtId="14" fontId="1" fillId="0" borderId="0" xfId="0" applyNumberFormat="1" applyFont="1"/>
    <xf numFmtId="1" fontId="1" fillId="0" borderId="0" xfId="0" applyNumberFormat="1" applyFont="1"/>
    <xf numFmtId="0" fontId="1" fillId="0" borderId="0" xfId="0" applyFont="1"/>
    <xf numFmtId="49" fontId="1" fillId="0" borderId="0" xfId="0" applyNumberFormat="1" applyFont="1"/>
    <xf numFmtId="0" fontId="1" fillId="2" borderId="1" xfId="0" applyFont="1" applyFill="1" applyBorder="1"/>
    <xf numFmtId="0" fontId="2" fillId="0" borderId="0" xfId="0" applyFont="1"/>
    <xf numFmtId="0" fontId="0" fillId="0" borderId="0" xfId="0" applyNumberFormat="1" applyFont="1" applyAlignment="1"/>
    <xf numFmtId="14" fontId="0" fillId="0" borderId="0" xfId="0" applyNumberFormat="1" applyFont="1" applyAlignment="1"/>
    <xf numFmtId="0" fontId="0" fillId="0" borderId="0" xfId="0" pivotButton="1" applyFont="1" applyAlignment="1"/>
    <xf numFmtId="0" fontId="0" fillId="0" borderId="0" xfId="0" applyFont="1" applyAlignment="1">
      <alignment horizontal="left"/>
    </xf>
    <xf numFmtId="164" fontId="0" fillId="0" borderId="0" xfId="0" applyNumberFormat="1" applyFont="1" applyAlignment="1">
      <alignment horizontal="left"/>
    </xf>
    <xf numFmtId="10" fontId="0" fillId="0" borderId="0" xfId="0" applyNumberFormat="1" applyFont="1" applyAlignment="1"/>
    <xf numFmtId="0" fontId="5" fillId="0" borderId="0" xfId="0" applyFont="1" applyAlignment="1"/>
    <xf numFmtId="164" fontId="0" fillId="0" borderId="0" xfId="0" applyNumberFormat="1" applyFont="1" applyAlignment="1">
      <alignment horizontal="left" indent="1"/>
    </xf>
    <xf numFmtId="164" fontId="0" fillId="0" borderId="0" xfId="0" applyNumberFormat="1" applyFont="1" applyAlignment="1"/>
    <xf numFmtId="9" fontId="0" fillId="0" borderId="0" xfId="1" applyFont="1" applyAlignment="1"/>
    <xf numFmtId="9" fontId="5" fillId="0" borderId="0" xfId="1" applyFont="1" applyAlignment="1"/>
    <xf numFmtId="14" fontId="5" fillId="0" borderId="0" xfId="0" applyNumberFormat="1" applyFont="1" applyAlignment="1"/>
    <xf numFmtId="0" fontId="5" fillId="0" borderId="0" xfId="0" applyNumberFormat="1" applyFont="1" applyAlignment="1"/>
    <xf numFmtId="14" fontId="0" fillId="0" borderId="0" xfId="0" applyNumberFormat="1" applyFont="1" applyAlignment="1">
      <alignment horizontal="left"/>
    </xf>
    <xf numFmtId="0" fontId="0" fillId="0" borderId="1" xfId="0" applyFill="1" applyBorder="1" applyAlignment="1"/>
    <xf numFmtId="0" fontId="0" fillId="0" borderId="2" xfId="0" applyFill="1" applyBorder="1" applyAlignment="1"/>
    <xf numFmtId="0" fontId="6" fillId="0" borderId="3" xfId="0" applyFont="1" applyFill="1" applyBorder="1" applyAlignment="1">
      <alignment horizontal="center"/>
    </xf>
    <xf numFmtId="10" fontId="0" fillId="0" borderId="0" xfId="1" applyNumberFormat="1" applyFont="1" applyAlignment="1"/>
    <xf numFmtId="0" fontId="0" fillId="0" borderId="0" xfId="1" applyNumberFormat="1" applyFont="1" applyAlignment="1"/>
    <xf numFmtId="164" fontId="5" fillId="0" borderId="0" xfId="0" applyNumberFormat="1" applyFont="1" applyAlignment="1"/>
    <xf numFmtId="165" fontId="0" fillId="0" borderId="0" xfId="0" applyNumberFormat="1" applyFont="1" applyAlignment="1"/>
    <xf numFmtId="0" fontId="7" fillId="0" borderId="0" xfId="0" applyFont="1" applyAlignment="1"/>
    <xf numFmtId="0" fontId="5" fillId="0" borderId="0" xfId="0" applyFont="1" applyAlignment="1">
      <alignment wrapText="1"/>
    </xf>
    <xf numFmtId="0" fontId="8" fillId="0" borderId="0" xfId="0" applyFont="1" applyAlignment="1"/>
    <xf numFmtId="0" fontId="9" fillId="0" borderId="0" xfId="0" applyFont="1" applyAlignment="1"/>
    <xf numFmtId="0" fontId="5" fillId="0" borderId="0" xfId="0" applyFont="1" applyAlignment="1">
      <alignment wrapText="1"/>
    </xf>
    <xf numFmtId="0" fontId="0" fillId="0" borderId="0" xfId="0" applyFont="1" applyAlignment="1">
      <alignment wrapText="1"/>
    </xf>
    <xf numFmtId="14" fontId="0" fillId="0" borderId="0" xfId="0" applyNumberFormat="1" applyFont="1" applyAlignment="1">
      <alignment wrapText="1"/>
    </xf>
    <xf numFmtId="0" fontId="5" fillId="0" borderId="0" xfId="0" applyFont="1" applyAlignment="1">
      <alignment wrapText="1"/>
    </xf>
    <xf numFmtId="0" fontId="0" fillId="0" borderId="0" xfId="0" applyFont="1" applyAlignment="1">
      <alignment wrapText="1"/>
    </xf>
    <xf numFmtId="14" fontId="5" fillId="0" borderId="0" xfId="0" applyNumberFormat="1" applyFont="1" applyAlignment="1">
      <alignment horizontal="left"/>
    </xf>
    <xf numFmtId="0" fontId="5" fillId="0" borderId="0" xfId="1" applyNumberFormat="1" applyFont="1" applyAlignment="1"/>
    <xf numFmtId="0" fontId="11" fillId="3" borderId="4" xfId="2" applyFont="1" applyAlignment="1"/>
    <xf numFmtId="0" fontId="5" fillId="0" borderId="0" xfId="0" applyFont="1" applyAlignment="1">
      <alignment horizontal="left"/>
    </xf>
    <xf numFmtId="0" fontId="5" fillId="0" borderId="0" xfId="0" applyFont="1" applyAlignment="1">
      <alignment wrapText="1"/>
    </xf>
    <xf numFmtId="0" fontId="0" fillId="0" borderId="0" xfId="0" applyFont="1" applyAlignment="1">
      <alignment wrapText="1"/>
    </xf>
    <xf numFmtId="2" fontId="0" fillId="0" borderId="0" xfId="0" applyNumberFormat="1" applyFont="1" applyAlignment="1"/>
    <xf numFmtId="0" fontId="5" fillId="0" borderId="0" xfId="0" applyFont="1" applyAlignment="1">
      <alignment wrapText="1"/>
    </xf>
    <xf numFmtId="0" fontId="0" fillId="0" borderId="0" xfId="0" applyFont="1" applyAlignment="1">
      <alignment wrapText="1"/>
    </xf>
    <xf numFmtId="0" fontId="12" fillId="0" borderId="0" xfId="0" applyFont="1" applyAlignment="1">
      <alignment wrapText="1"/>
    </xf>
    <xf numFmtId="0" fontId="5" fillId="0" borderId="0" xfId="0" quotePrefix="1" applyFont="1" applyAlignment="1">
      <alignment horizontal="left"/>
    </xf>
  </cellXfs>
  <cellStyles count="3">
    <cellStyle name="Normal" xfId="0" builtinId="0"/>
    <cellStyle name="Note" xfId="2" builtinId="10"/>
    <cellStyle name="Percent" xfId="1" builtinId="5"/>
  </cellStyles>
  <dxfs count="61">
    <dxf>
      <font>
        <b val="0"/>
        <i val="0"/>
        <strike val="0"/>
        <condense val="0"/>
        <extend val="0"/>
        <outline val="0"/>
        <shadow val="0"/>
        <u val="none"/>
        <vertAlign val="baseline"/>
        <sz val="10"/>
        <color rgb="FF000000"/>
        <name val="Arial"/>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family val="2"/>
        <scheme val="minor"/>
      </font>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minor"/>
      </font>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minor"/>
      </font>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minor"/>
      </font>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family val="2"/>
        <scheme val="minor"/>
      </font>
      <alignment horizontal="general" vertical="bottom" textRotation="0" wrapText="0" indent="0" justifyLastLine="0" shrinkToFit="0" readingOrder="0"/>
    </dxf>
    <dxf>
      <font>
        <color rgb="FF9C0006"/>
      </font>
      <fill>
        <patternFill>
          <bgColor rgb="FFFFC7CE"/>
        </patternFill>
      </fill>
    </dxf>
    <dxf>
      <numFmt numFmtId="2" formatCode="0.00"/>
    </dxf>
    <dxf>
      <font>
        <b val="0"/>
        <i val="0"/>
        <strike val="0"/>
        <condense val="0"/>
        <extend val="0"/>
        <outline val="0"/>
        <shadow val="0"/>
        <u val="none"/>
        <vertAlign val="baseline"/>
        <sz val="10"/>
        <color rgb="FF000000"/>
        <name val="Arial"/>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 formatCode="0"/>
    </dxf>
    <dxf>
      <font>
        <b val="0"/>
        <i val="0"/>
        <strike val="0"/>
        <condense val="0"/>
        <extend val="0"/>
        <outline val="0"/>
        <shadow val="0"/>
        <u val="none"/>
        <vertAlign val="baseline"/>
        <sz val="10"/>
        <color theme="1"/>
        <name val="Arial"/>
        <family val="2"/>
        <scheme val="none"/>
      </font>
      <numFmt numFmtId="1" formatCode="0"/>
    </dxf>
    <dxf>
      <font>
        <b val="0"/>
        <i val="0"/>
        <strike val="0"/>
        <condense val="0"/>
        <extend val="0"/>
        <outline val="0"/>
        <shadow val="0"/>
        <u val="none"/>
        <vertAlign val="baseline"/>
        <sz val="10"/>
        <color rgb="FF000000"/>
        <name val="Arial"/>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numFmt numFmtId="19" formatCode="m/d/yyyy"/>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family val="2"/>
        <scheme val="minor"/>
      </font>
      <numFmt numFmtId="19" formatCode="m/d/yyyy"/>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family val="2"/>
        <scheme val="minor"/>
      </font>
      <alignment horizontal="general" vertical="bottom" textRotation="0" wrapText="0" indent="0" justifyLastLine="0" shrinkToFit="0" readingOrder="0"/>
    </dxf>
    <dxf>
      <numFmt numFmtId="14" formatCode="0.00%"/>
    </dxf>
    <dxf>
      <numFmt numFmtId="2" formatCode="0.00"/>
    </dxf>
    <dxf>
      <numFmt numFmtId="2" formatCode="0.00"/>
    </dxf>
    <dxf>
      <numFmt numFmtId="2" formatCode="0.00"/>
    </dxf>
    <dxf>
      <numFmt numFmtId="0" formatCode="General"/>
    </dxf>
    <dxf>
      <font>
        <b val="0"/>
        <i val="0"/>
        <strike val="0"/>
        <condense val="0"/>
        <extend val="0"/>
        <outline val="0"/>
        <shadow val="0"/>
        <u val="none"/>
        <vertAlign val="baseline"/>
        <sz val="10"/>
        <color rgb="FF000000"/>
        <name val="Arial"/>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numFmt numFmtId="19" formatCode="m/d/yyyy"/>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family val="2"/>
        <scheme val="minor"/>
      </font>
      <alignment horizontal="general" vertical="bottom" textRotation="0" wrapText="0" indent="0" justifyLastLine="0" shrinkToFit="0" readingOrder="0"/>
    </dxf>
    <dxf>
      <fill>
        <patternFill patternType="solid">
          <fgColor rgb="FFD9E6FC"/>
          <bgColor rgb="FFD9E6FC"/>
        </patternFill>
      </fill>
    </dxf>
    <dxf>
      <fill>
        <patternFill patternType="solid">
          <fgColor rgb="FFB3CEFA"/>
          <bgColor rgb="FFB3CEFA"/>
        </patternFill>
      </fill>
    </dxf>
    <dxf>
      <fill>
        <patternFill patternType="solid">
          <fgColor theme="8"/>
          <bgColor theme="8"/>
        </patternFill>
      </fill>
    </dxf>
    <dxf>
      <fill>
        <patternFill patternType="solid">
          <fgColor rgb="FFD9E6FC"/>
          <bgColor rgb="FFD9E6FC"/>
        </patternFill>
      </fill>
    </dxf>
    <dxf>
      <fill>
        <patternFill patternType="solid">
          <fgColor rgb="FFD9F1F3"/>
          <bgColor rgb="FFD9F1F3"/>
        </patternFill>
      </fill>
    </dxf>
    <dxf>
      <fill>
        <patternFill patternType="solid">
          <fgColor theme="9"/>
          <bgColor theme="9"/>
        </patternFill>
      </fill>
    </dxf>
    <dxf>
      <fill>
        <patternFill patternType="solid">
          <fgColor rgb="FFD9E6FC"/>
          <bgColor rgb="FFD9E6FC"/>
        </patternFill>
      </fill>
    </dxf>
    <dxf>
      <fill>
        <patternFill patternType="solid">
          <fgColor rgb="FFD9F1F3"/>
          <bgColor rgb="FFD9F1F3"/>
        </patternFill>
      </fill>
    </dxf>
    <dxf>
      <fill>
        <patternFill patternType="solid">
          <fgColor theme="9"/>
          <bgColor theme="9"/>
        </patternFill>
      </fill>
    </dxf>
    <dxf>
      <fill>
        <patternFill patternType="solid">
          <fgColor rgb="FFD9E6FC"/>
          <bgColor rgb="FFD9E6FC"/>
        </patternFill>
      </fill>
    </dxf>
    <dxf>
      <fill>
        <patternFill patternType="solid">
          <fgColor rgb="FFD9F1F3"/>
          <bgColor rgb="FFD9F1F3"/>
        </patternFill>
      </fill>
    </dxf>
    <dxf>
      <fill>
        <patternFill patternType="solid">
          <fgColor theme="9"/>
          <bgColor theme="9"/>
        </patternFill>
      </fill>
    </dxf>
    <dxf>
      <fill>
        <patternFill patternType="solid">
          <fgColor rgb="FFD9E6FC"/>
          <bgColor rgb="FFD9E6FC"/>
        </patternFill>
      </fill>
    </dxf>
    <dxf>
      <fill>
        <patternFill patternType="solid">
          <fgColor rgb="FFD2F1DA"/>
          <bgColor rgb="FFD2F1DA"/>
        </patternFill>
      </fill>
    </dxf>
    <dxf>
      <fill>
        <patternFill patternType="solid">
          <fgColor theme="0"/>
          <bgColor theme="0"/>
        </patternFill>
      </fill>
    </dxf>
    <dxf>
      <fill>
        <patternFill patternType="solid">
          <fgColor theme="7"/>
          <bgColor theme="7"/>
        </patternFill>
      </fill>
    </dxf>
    <dxf>
      <fill>
        <patternFill patternType="solid">
          <fgColor rgb="FFD9E6FC"/>
          <bgColor rgb="FFD9E6FC"/>
        </patternFill>
      </fill>
    </dxf>
    <dxf>
      <fill>
        <patternFill patternType="solid">
          <fgColor rgb="FFD2F1DA"/>
          <bgColor rgb="FFD2F1DA"/>
        </patternFill>
      </fill>
    </dxf>
    <dxf>
      <fill>
        <patternFill patternType="solid">
          <fgColor theme="0"/>
          <bgColor theme="0"/>
        </patternFill>
      </fill>
    </dxf>
    <dxf>
      <fill>
        <patternFill patternType="solid">
          <fgColor theme="7"/>
          <bgColor theme="7"/>
        </patternFill>
      </fill>
    </dxf>
    <dxf>
      <fill>
        <patternFill patternType="solid">
          <fgColor rgb="FFD9E6FC"/>
          <bgColor rgb="FFD9E6FC"/>
        </patternFill>
      </fill>
    </dxf>
    <dxf>
      <fill>
        <patternFill patternType="solid">
          <fgColor rgb="FFD2F1DA"/>
          <bgColor rgb="FFD2F1DA"/>
        </patternFill>
      </fill>
    </dxf>
    <dxf>
      <fill>
        <patternFill patternType="solid">
          <fgColor theme="0"/>
          <bgColor theme="0"/>
        </patternFill>
      </fill>
    </dxf>
    <dxf>
      <fill>
        <patternFill patternType="solid">
          <fgColor theme="7"/>
          <bgColor theme="7"/>
        </patternFill>
      </fill>
    </dxf>
    <dxf>
      <fill>
        <patternFill patternType="solid">
          <fgColor rgb="FFD9E6FC"/>
          <bgColor rgb="FFD9E6FC"/>
        </patternFill>
      </fill>
    </dxf>
    <dxf>
      <fill>
        <patternFill patternType="solid">
          <fgColor rgb="FFD2F1DA"/>
          <bgColor rgb="FFD2F1DA"/>
        </patternFill>
      </fill>
    </dxf>
    <dxf>
      <fill>
        <patternFill patternType="solid">
          <fgColor theme="0"/>
          <bgColor theme="0"/>
        </patternFill>
      </fill>
    </dxf>
    <dxf>
      <fill>
        <patternFill patternType="solid">
          <fgColor theme="7"/>
          <bgColor theme="7"/>
        </patternFill>
      </fill>
    </dxf>
  </dxfs>
  <tableStyles count="8" defaultTableStyle="TableStyleMedium2" defaultPivotStyle="PivotStyleLight16">
    <tableStyle name="sessions_4-style" pivot="0" count="4" xr9:uid="{00000000-0011-0000-FFFF-FFFF00000000}">
      <tableStyleElement type="headerRow" dxfId="60"/>
      <tableStyleElement type="totalRow" dxfId="59"/>
      <tableStyleElement type="firstRowStripe" dxfId="58"/>
      <tableStyleElement type="secondRowStripe" dxfId="57"/>
    </tableStyle>
    <tableStyle name="sessions_3-style" pivot="0" count="4" xr9:uid="{00000000-0011-0000-FFFF-FFFF01000000}">
      <tableStyleElement type="headerRow" dxfId="56"/>
      <tableStyleElement type="totalRow" dxfId="55"/>
      <tableStyleElement type="firstRowStripe" dxfId="54"/>
      <tableStyleElement type="secondRowStripe" dxfId="53"/>
    </tableStyle>
    <tableStyle name="sessions_2-style" pivot="0" count="4" xr9:uid="{00000000-0011-0000-FFFF-FFFF02000000}">
      <tableStyleElement type="headerRow" dxfId="52"/>
      <tableStyleElement type="totalRow" dxfId="51"/>
      <tableStyleElement type="firstRowStripe" dxfId="50"/>
      <tableStyleElement type="secondRowStripe" dxfId="49"/>
    </tableStyle>
    <tableStyle name="sessions-style" pivot="0" count="4" xr9:uid="{00000000-0011-0000-FFFF-FFFF03000000}">
      <tableStyleElement type="headerRow" dxfId="48"/>
      <tableStyleElement type="totalRow" dxfId="47"/>
      <tableStyleElement type="firstRowStripe" dxfId="46"/>
      <tableStyleElement type="secondRowStripe" dxfId="45"/>
    </tableStyle>
    <tableStyle name="exercises_3-style" pivot="0" count="3" xr9:uid="{00000000-0011-0000-FFFF-FFFF04000000}">
      <tableStyleElement type="headerRow" dxfId="44"/>
      <tableStyleElement type="firstRowStripe" dxfId="43"/>
      <tableStyleElement type="secondRowStripe" dxfId="42"/>
    </tableStyle>
    <tableStyle name="exercises_2-style" pivot="0" count="3" xr9:uid="{00000000-0011-0000-FFFF-FFFF05000000}">
      <tableStyleElement type="headerRow" dxfId="41"/>
      <tableStyleElement type="firstRowStripe" dxfId="40"/>
      <tableStyleElement type="secondRowStripe" dxfId="39"/>
    </tableStyle>
    <tableStyle name="intensity_level-style" pivot="0" count="3" xr9:uid="{00000000-0011-0000-FFFF-FFFF06000000}">
      <tableStyleElement type="headerRow" dxfId="38"/>
      <tableStyleElement type="firstRowStripe" dxfId="37"/>
      <tableStyleElement type="secondRowStripe" dxfId="36"/>
    </tableStyle>
    <tableStyle name="exercises-style" pivot="0" count="3" xr9:uid="{00000000-0011-0000-FFFF-FFFF07000000}">
      <tableStyleElement type="headerRow" dxfId="35"/>
      <tableStyleElement type="firstRowStripe" dxfId="34"/>
      <tableStyleElement type="secondRowStripe" dxfId="3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3.xml"/><Relationship Id="rId32"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2.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1.xml"/><Relationship Id="rId27" Type="http://schemas.openxmlformats.org/officeDocument/2006/relationships/styles" Target="styles.xml"/><Relationship Id="rId30" Type="http://schemas.microsoft.com/office/2017/06/relationships/rdRichValue" Target="richData/rdrichvalue.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'H8'!$V$30:$V$31</c:f>
              <c:strCache>
                <c:ptCount val="2"/>
                <c:pt idx="0">
                  <c:v>4-session rolling Std. Dev.</c:v>
                </c:pt>
              </c:strCache>
            </c:strRef>
          </c:tx>
          <c:spPr>
            <a:ln w="28575" cap="rnd">
              <a:solidFill>
                <a:schemeClr val="accent1"/>
              </a:solidFill>
              <a:round/>
            </a:ln>
            <a:effectLst/>
          </c:spPr>
          <c:marker>
            <c:symbol val="none"/>
          </c:marker>
          <c:cat>
            <c:numRef>
              <c:f>'H8'!$S$34:$S$57</c:f>
              <c:numCache>
                <c:formatCode>m/d/yyyy</c:formatCode>
                <c:ptCount val="24"/>
                <c:pt idx="0">
                  <c:v>44391</c:v>
                </c:pt>
                <c:pt idx="1">
                  <c:v>44393</c:v>
                </c:pt>
                <c:pt idx="2">
                  <c:v>44400</c:v>
                </c:pt>
                <c:pt idx="3">
                  <c:v>44414</c:v>
                </c:pt>
                <c:pt idx="4">
                  <c:v>44424</c:v>
                </c:pt>
                <c:pt idx="5">
                  <c:v>44431</c:v>
                </c:pt>
                <c:pt idx="6">
                  <c:v>44438</c:v>
                </c:pt>
                <c:pt idx="7">
                  <c:v>44445</c:v>
                </c:pt>
                <c:pt idx="8">
                  <c:v>44454</c:v>
                </c:pt>
                <c:pt idx="9">
                  <c:v>44461</c:v>
                </c:pt>
                <c:pt idx="10">
                  <c:v>44470</c:v>
                </c:pt>
                <c:pt idx="11">
                  <c:v>44482</c:v>
                </c:pt>
                <c:pt idx="12">
                  <c:v>44489</c:v>
                </c:pt>
                <c:pt idx="13">
                  <c:v>44498</c:v>
                </c:pt>
                <c:pt idx="14">
                  <c:v>44505</c:v>
                </c:pt>
                <c:pt idx="15">
                  <c:v>44512</c:v>
                </c:pt>
                <c:pt idx="16">
                  <c:v>44519</c:v>
                </c:pt>
                <c:pt idx="17">
                  <c:v>44536</c:v>
                </c:pt>
                <c:pt idx="18">
                  <c:v>44545</c:v>
                </c:pt>
                <c:pt idx="19">
                  <c:v>44552</c:v>
                </c:pt>
                <c:pt idx="20">
                  <c:v>44564</c:v>
                </c:pt>
                <c:pt idx="21">
                  <c:v>44573</c:v>
                </c:pt>
                <c:pt idx="22">
                  <c:v>44580</c:v>
                </c:pt>
                <c:pt idx="23">
                  <c:v>44589</c:v>
                </c:pt>
              </c:numCache>
            </c:numRef>
          </c:cat>
          <c:val>
            <c:numRef>
              <c:f>'H8'!$V$34:$V$57</c:f>
              <c:numCache>
                <c:formatCode>0.00%</c:formatCode>
                <c:ptCount val="24"/>
                <c:pt idx="0">
                  <c:v>0.18399461265766659</c:v>
                </c:pt>
                <c:pt idx="1">
                  <c:v>0.195614546770879</c:v>
                </c:pt>
                <c:pt idx="2">
                  <c:v>0.14695846379064517</c:v>
                </c:pt>
                <c:pt idx="3">
                  <c:v>0.19320708999559774</c:v>
                </c:pt>
                <c:pt idx="4">
                  <c:v>0.18851466940109612</c:v>
                </c:pt>
                <c:pt idx="5">
                  <c:v>0.1450173683986738</c:v>
                </c:pt>
                <c:pt idx="6">
                  <c:v>0.32839586432148532</c:v>
                </c:pt>
                <c:pt idx="7">
                  <c:v>0.25062348281631214</c:v>
                </c:pt>
                <c:pt idx="8">
                  <c:v>0.19507681830902457</c:v>
                </c:pt>
                <c:pt idx="9">
                  <c:v>0.17526401367592812</c:v>
                </c:pt>
                <c:pt idx="10">
                  <c:v>9.7992530306991066E-2</c:v>
                </c:pt>
                <c:pt idx="11">
                  <c:v>0.23560737558302405</c:v>
                </c:pt>
                <c:pt idx="12">
                  <c:v>0.24400892155592457</c:v>
                </c:pt>
                <c:pt idx="13">
                  <c:v>0.25303644401241404</c:v>
                </c:pt>
                <c:pt idx="14">
                  <c:v>0.38511563264351256</c:v>
                </c:pt>
                <c:pt idx="15">
                  <c:v>0.20037691765541193</c:v>
                </c:pt>
                <c:pt idx="16">
                  <c:v>0.32800272951817427</c:v>
                </c:pt>
                <c:pt idx="17">
                  <c:v>0.3278555300493492</c:v>
                </c:pt>
                <c:pt idx="18">
                  <c:v>0.20959756536581534</c:v>
                </c:pt>
                <c:pt idx="19">
                  <c:v>0.17669422714212571</c:v>
                </c:pt>
                <c:pt idx="20">
                  <c:v>0.14336777769351725</c:v>
                </c:pt>
                <c:pt idx="21">
                  <c:v>0.16399763677565343</c:v>
                </c:pt>
                <c:pt idx="22">
                  <c:v>0.15804548063794294</c:v>
                </c:pt>
                <c:pt idx="23">
                  <c:v>0.16325747044309094</c:v>
                </c:pt>
              </c:numCache>
            </c:numRef>
          </c:val>
          <c:smooth val="0"/>
          <c:extLst>
            <c:ext xmlns:c16="http://schemas.microsoft.com/office/drawing/2014/chart" uri="{C3380CC4-5D6E-409C-BE32-E72D297353CC}">
              <c16:uniqueId val="{00000000-6359-40B2-8268-1BD322C9B4DB}"/>
            </c:ext>
          </c:extLst>
        </c:ser>
        <c:dLbls>
          <c:showLegendKey val="0"/>
          <c:showVal val="0"/>
          <c:showCatName val="0"/>
          <c:showSerName val="0"/>
          <c:showPercent val="0"/>
          <c:showBubbleSize val="0"/>
        </c:dLbls>
        <c:smooth val="0"/>
        <c:axId val="1955888511"/>
        <c:axId val="1955885183"/>
      </c:lineChart>
      <c:dateAx>
        <c:axId val="1955888511"/>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5885183"/>
        <c:crosses val="autoZero"/>
        <c:auto val="1"/>
        <c:lblOffset val="100"/>
        <c:baseTimeUnit val="days"/>
      </c:dateAx>
      <c:valAx>
        <c:axId val="195588518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588851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'H8'!$U$30:$U$31</c:f>
              <c:strCache>
                <c:ptCount val="2"/>
                <c:pt idx="0">
                  <c:v>Cumulative Average % work gain</c:v>
                </c:pt>
              </c:strCache>
            </c:strRef>
          </c:tx>
          <c:spPr>
            <a:ln w="28575" cap="rnd">
              <a:solidFill>
                <a:schemeClr val="accent1"/>
              </a:solidFill>
              <a:round/>
            </a:ln>
            <a:effectLst/>
          </c:spPr>
          <c:marker>
            <c:symbol val="none"/>
          </c:marker>
          <c:cat>
            <c:numRef>
              <c:f>'H8'!$S$32:$S$57</c:f>
              <c:numCache>
                <c:formatCode>m/d/yyyy</c:formatCode>
                <c:ptCount val="26"/>
                <c:pt idx="0">
                  <c:v>44386</c:v>
                </c:pt>
                <c:pt idx="1">
                  <c:v>44389</c:v>
                </c:pt>
                <c:pt idx="2">
                  <c:v>44391</c:v>
                </c:pt>
                <c:pt idx="3">
                  <c:v>44393</c:v>
                </c:pt>
                <c:pt idx="4">
                  <c:v>44400</c:v>
                </c:pt>
                <c:pt idx="5">
                  <c:v>44414</c:v>
                </c:pt>
                <c:pt idx="6">
                  <c:v>44424</c:v>
                </c:pt>
                <c:pt idx="7">
                  <c:v>44431</c:v>
                </c:pt>
                <c:pt idx="8">
                  <c:v>44438</c:v>
                </c:pt>
                <c:pt idx="9">
                  <c:v>44445</c:v>
                </c:pt>
                <c:pt idx="10">
                  <c:v>44454</c:v>
                </c:pt>
                <c:pt idx="11">
                  <c:v>44461</c:v>
                </c:pt>
                <c:pt idx="12">
                  <c:v>44470</c:v>
                </c:pt>
                <c:pt idx="13">
                  <c:v>44482</c:v>
                </c:pt>
                <c:pt idx="14">
                  <c:v>44489</c:v>
                </c:pt>
                <c:pt idx="15">
                  <c:v>44498</c:v>
                </c:pt>
                <c:pt idx="16">
                  <c:v>44505</c:v>
                </c:pt>
                <c:pt idx="17">
                  <c:v>44512</c:v>
                </c:pt>
                <c:pt idx="18">
                  <c:v>44519</c:v>
                </c:pt>
                <c:pt idx="19">
                  <c:v>44536</c:v>
                </c:pt>
                <c:pt idx="20">
                  <c:v>44545</c:v>
                </c:pt>
                <c:pt idx="21">
                  <c:v>44552</c:v>
                </c:pt>
                <c:pt idx="22">
                  <c:v>44564</c:v>
                </c:pt>
                <c:pt idx="23">
                  <c:v>44573</c:v>
                </c:pt>
                <c:pt idx="24">
                  <c:v>44580</c:v>
                </c:pt>
                <c:pt idx="25">
                  <c:v>44589</c:v>
                </c:pt>
              </c:numCache>
            </c:numRef>
          </c:cat>
          <c:val>
            <c:numRef>
              <c:f>'H8'!$U$32:$U$57</c:f>
              <c:numCache>
                <c:formatCode>0.00%</c:formatCode>
                <c:ptCount val="26"/>
                <c:pt idx="0">
                  <c:v>-0.243445692883895</c:v>
                </c:pt>
                <c:pt idx="1">
                  <c:v>-7.0096255211395869E-2</c:v>
                </c:pt>
                <c:pt idx="2">
                  <c:v>-0.10570519578195621</c:v>
                </c:pt>
                <c:pt idx="3">
                  <c:v>-4.3063943565439126E-2</c:v>
                </c:pt>
                <c:pt idx="4">
                  <c:v>-4.3430746689085996E-2</c:v>
                </c:pt>
                <c:pt idx="5">
                  <c:v>-8.7474340189622954E-2</c:v>
                </c:pt>
                <c:pt idx="6">
                  <c:v>-9.4378358610505739E-2</c:v>
                </c:pt>
                <c:pt idx="7">
                  <c:v>-7.9009635212763954E-2</c:v>
                </c:pt>
                <c:pt idx="8">
                  <c:v>-1.9304860929864259E-2</c:v>
                </c:pt>
                <c:pt idx="9">
                  <c:v>-4.0410415035444982E-3</c:v>
                </c:pt>
                <c:pt idx="10">
                  <c:v>2.819832399375131E-3</c:v>
                </c:pt>
                <c:pt idx="11">
                  <c:v>1.369595747720498E-2</c:v>
                </c:pt>
                <c:pt idx="12">
                  <c:v>6.9197712352799768E-3</c:v>
                </c:pt>
                <c:pt idx="13">
                  <c:v>-2.1745392664703305E-2</c:v>
                </c:pt>
                <c:pt idx="14">
                  <c:v>-1.2888292412982345E-2</c:v>
                </c:pt>
                <c:pt idx="15">
                  <c:v>-1.6661074705042831E-3</c:v>
                </c:pt>
                <c:pt idx="16">
                  <c:v>3.0364671960533784E-2</c:v>
                </c:pt>
                <c:pt idx="17">
                  <c:v>3.7422601707582319E-2</c:v>
                </c:pt>
                <c:pt idx="18">
                  <c:v>2.1768780565077986E-2</c:v>
                </c:pt>
                <c:pt idx="19">
                  <c:v>2.7857518714001262E-2</c:v>
                </c:pt>
                <c:pt idx="20">
                  <c:v>1.9528169083362544E-2</c:v>
                </c:pt>
                <c:pt idx="21">
                  <c:v>1.9032374563899359E-2</c:v>
                </c:pt>
                <c:pt idx="22">
                  <c:v>2.5265452295606446E-2</c:v>
                </c:pt>
                <c:pt idx="23">
                  <c:v>1.5831247525586432E-2</c:v>
                </c:pt>
                <c:pt idx="24">
                  <c:v>1.9011278360920633E-2</c:v>
                </c:pt>
                <c:pt idx="25">
                  <c:v>1.5832942647805531E-2</c:v>
                </c:pt>
              </c:numCache>
            </c:numRef>
          </c:val>
          <c:smooth val="0"/>
          <c:extLst>
            <c:ext xmlns:c16="http://schemas.microsoft.com/office/drawing/2014/chart" uri="{C3380CC4-5D6E-409C-BE32-E72D297353CC}">
              <c16:uniqueId val="{00000000-10F5-4142-9982-F9827D77AC83}"/>
            </c:ext>
          </c:extLst>
        </c:ser>
        <c:dLbls>
          <c:showLegendKey val="0"/>
          <c:showVal val="0"/>
          <c:showCatName val="0"/>
          <c:showSerName val="0"/>
          <c:showPercent val="0"/>
          <c:showBubbleSize val="0"/>
        </c:dLbls>
        <c:smooth val="0"/>
        <c:axId val="1432389823"/>
        <c:axId val="1432388575"/>
      </c:lineChart>
      <c:dateAx>
        <c:axId val="1432389823"/>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2388575"/>
        <c:crosses val="autoZero"/>
        <c:auto val="1"/>
        <c:lblOffset val="100"/>
        <c:baseTimeUnit val="days"/>
      </c:dateAx>
      <c:valAx>
        <c:axId val="143238857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238982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[cleaned.xlsx]exploratory_analysis!PivotTable2</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pivotFmt>
    </c:pivotFmts>
    <c:plotArea>
      <c:layout/>
      <c:lineChart>
        <c:grouping val="standard"/>
        <c:varyColors val="0"/>
        <c:ser>
          <c:idx val="0"/>
          <c:order val="0"/>
          <c:tx>
            <c:strRef>
              <c:f>exploratory_analysis!$B$8</c:f>
              <c:strCache>
                <c:ptCount val="1"/>
                <c:pt idx="0">
                  <c:v>Total</c:v>
                </c:pt>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1"/>
            <c:dispEq val="1"/>
            <c:trendlineLbl>
              <c:layout>
                <c:manualLayout>
                  <c:x val="-1.2578093848452583E-2"/>
                  <c:y val="-6.4066680854082431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cat>
            <c:strRef>
              <c:f>exploratory_analysis!$A$9:$A$20</c:f>
              <c:strCache>
                <c:ptCount val="12"/>
                <c:pt idx="0">
                  <c:v>6/10/21</c:v>
                </c:pt>
                <c:pt idx="1">
                  <c:v>6/14/21</c:v>
                </c:pt>
                <c:pt idx="2">
                  <c:v>6/16/21</c:v>
                </c:pt>
                <c:pt idx="3">
                  <c:v>6/18/21</c:v>
                </c:pt>
                <c:pt idx="4">
                  <c:v>6/21/21</c:v>
                </c:pt>
                <c:pt idx="5">
                  <c:v>6/23/21</c:v>
                </c:pt>
                <c:pt idx="6">
                  <c:v>6/25/21</c:v>
                </c:pt>
                <c:pt idx="7">
                  <c:v>6/28/21</c:v>
                </c:pt>
                <c:pt idx="8">
                  <c:v>6/30/21</c:v>
                </c:pt>
                <c:pt idx="9">
                  <c:v>7/2/21</c:v>
                </c:pt>
                <c:pt idx="10">
                  <c:v>7/5/21</c:v>
                </c:pt>
                <c:pt idx="11">
                  <c:v>9/24/21</c:v>
                </c:pt>
              </c:strCache>
            </c:strRef>
          </c:cat>
          <c:val>
            <c:numRef>
              <c:f>exploratory_analysis!$B$9:$B$20</c:f>
              <c:numCache>
                <c:formatCode>General</c:formatCode>
                <c:ptCount val="12"/>
                <c:pt idx="0">
                  <c:v>146</c:v>
                </c:pt>
                <c:pt idx="1">
                  <c:v>158</c:v>
                </c:pt>
                <c:pt idx="2">
                  <c:v>147</c:v>
                </c:pt>
                <c:pt idx="3">
                  <c:v>143</c:v>
                </c:pt>
                <c:pt idx="4">
                  <c:v>150</c:v>
                </c:pt>
                <c:pt idx="5">
                  <c:v>164</c:v>
                </c:pt>
                <c:pt idx="6">
                  <c:v>156</c:v>
                </c:pt>
                <c:pt idx="7">
                  <c:v>159</c:v>
                </c:pt>
                <c:pt idx="8">
                  <c:v>169</c:v>
                </c:pt>
                <c:pt idx="9">
                  <c:v>183</c:v>
                </c:pt>
                <c:pt idx="10">
                  <c:v>162</c:v>
                </c:pt>
                <c:pt idx="11">
                  <c:v>100</c:v>
                </c:pt>
              </c:numCache>
            </c:numRef>
          </c:val>
          <c:smooth val="0"/>
          <c:extLst>
            <c:ext xmlns:c16="http://schemas.microsoft.com/office/drawing/2014/chart" uri="{C3380CC4-5D6E-409C-BE32-E72D297353CC}">
              <c16:uniqueId val="{00000000-C91B-4A52-A84F-BF8D8EE3AD4D}"/>
            </c:ext>
          </c:extLst>
        </c:ser>
        <c:dLbls>
          <c:showLegendKey val="0"/>
          <c:showVal val="0"/>
          <c:showCatName val="0"/>
          <c:showSerName val="0"/>
          <c:showPercent val="0"/>
          <c:showBubbleSize val="0"/>
        </c:dLbls>
        <c:smooth val="0"/>
        <c:axId val="651839967"/>
        <c:axId val="651840799"/>
      </c:lineChart>
      <c:catAx>
        <c:axId val="651839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1840799"/>
        <c:crosses val="autoZero"/>
        <c:auto val="1"/>
        <c:lblAlgn val="ctr"/>
        <c:lblOffset val="100"/>
        <c:noMultiLvlLbl val="0"/>
      </c:catAx>
      <c:valAx>
        <c:axId val="6518407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18399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[cleaned.xlsx]exploratory_analysis!PivotTable3</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exploratory_analysis!$B$61:$B$62</c:f>
              <c:strCache>
                <c:ptCount val="1"/>
                <c:pt idx="0">
                  <c:v>Starting Bodyweight</c:v>
                </c:pt>
              </c:strCache>
            </c:strRef>
          </c:tx>
          <c:spPr>
            <a:solidFill>
              <a:schemeClr val="accent1"/>
            </a:solidFill>
            <a:ln>
              <a:noFill/>
            </a:ln>
            <a:effectLst/>
          </c:spPr>
          <c:invertIfNegative val="0"/>
          <c:cat>
            <c:strRef>
              <c:f>exploratory_analysis!$A$63:$A$74</c:f>
              <c:strCache>
                <c:ptCount val="12"/>
                <c:pt idx="0">
                  <c:v>6/10/21</c:v>
                </c:pt>
                <c:pt idx="1">
                  <c:v>6/14/21</c:v>
                </c:pt>
                <c:pt idx="2">
                  <c:v>6/16/21</c:v>
                </c:pt>
                <c:pt idx="3">
                  <c:v>6/18/21</c:v>
                </c:pt>
                <c:pt idx="4">
                  <c:v>6/21/21</c:v>
                </c:pt>
                <c:pt idx="5">
                  <c:v>6/23/21</c:v>
                </c:pt>
                <c:pt idx="6">
                  <c:v>6/25/21</c:v>
                </c:pt>
                <c:pt idx="7">
                  <c:v>6/28/21</c:v>
                </c:pt>
                <c:pt idx="8">
                  <c:v>6/30/21</c:v>
                </c:pt>
                <c:pt idx="9">
                  <c:v>7/2/21</c:v>
                </c:pt>
                <c:pt idx="10">
                  <c:v>7/5/21</c:v>
                </c:pt>
                <c:pt idx="11">
                  <c:v>9/24/21</c:v>
                </c:pt>
              </c:strCache>
            </c:strRef>
          </c:cat>
          <c:val>
            <c:numRef>
              <c:f>exploratory_analysis!$B$63:$B$74</c:f>
              <c:numCache>
                <c:formatCode>General</c:formatCode>
                <c:ptCount val="12"/>
                <c:pt idx="0">
                  <c:v>8.1111111111111107</c:v>
                </c:pt>
                <c:pt idx="1">
                  <c:v>8.7777777777777786</c:v>
                </c:pt>
                <c:pt idx="2">
                  <c:v>8.1666666666666661</c:v>
                </c:pt>
                <c:pt idx="3">
                  <c:v>7.9444444444444446</c:v>
                </c:pt>
                <c:pt idx="4">
                  <c:v>8.3333333333333339</c:v>
                </c:pt>
                <c:pt idx="5">
                  <c:v>9.1111111111111107</c:v>
                </c:pt>
                <c:pt idx="6">
                  <c:v>9.1764705882352935</c:v>
                </c:pt>
                <c:pt idx="7">
                  <c:v>9.3529411764705888</c:v>
                </c:pt>
                <c:pt idx="8">
                  <c:v>9.3888888888888893</c:v>
                </c:pt>
                <c:pt idx="9">
                  <c:v>10.166666666666666</c:v>
                </c:pt>
                <c:pt idx="10">
                  <c:v>9</c:v>
                </c:pt>
                <c:pt idx="11">
                  <c:v>8.3333333333333339</c:v>
                </c:pt>
              </c:numCache>
            </c:numRef>
          </c:val>
          <c:extLst>
            <c:ext xmlns:c16="http://schemas.microsoft.com/office/drawing/2014/chart" uri="{C3380CC4-5D6E-409C-BE32-E72D297353CC}">
              <c16:uniqueId val="{00000000-0491-4C5A-99C6-FCA872F8C4CD}"/>
            </c:ext>
          </c:extLst>
        </c:ser>
        <c:dLbls>
          <c:showLegendKey val="0"/>
          <c:showVal val="0"/>
          <c:showCatName val="0"/>
          <c:showSerName val="0"/>
          <c:showPercent val="0"/>
          <c:showBubbleSize val="0"/>
        </c:dLbls>
        <c:gapWidth val="219"/>
        <c:overlap val="-27"/>
        <c:axId val="1003778463"/>
        <c:axId val="1003778047"/>
      </c:barChart>
      <c:catAx>
        <c:axId val="10037784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3778047"/>
        <c:crosses val="autoZero"/>
        <c:auto val="1"/>
        <c:lblAlgn val="ctr"/>
        <c:lblOffset val="100"/>
        <c:noMultiLvlLbl val="0"/>
      </c:catAx>
      <c:valAx>
        <c:axId val="10037780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37784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[cleaned.xlsx]exploratory_analysis!PivotTable7</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exploratory_analysis!$B$311</c:f>
              <c:strCache>
                <c:ptCount val="1"/>
                <c:pt idx="0">
                  <c:v>Total</c:v>
                </c:pt>
              </c:strCache>
            </c:strRef>
          </c:tx>
          <c:spPr>
            <a:ln w="28575" cap="rnd">
              <a:solidFill>
                <a:schemeClr val="accent1"/>
              </a:solidFill>
              <a:round/>
            </a:ln>
            <a:effectLst/>
          </c:spPr>
          <c:marker>
            <c:symbol val="none"/>
          </c:marker>
          <c:cat>
            <c:strRef>
              <c:f>exploratory_analysis!$A$312:$A$317</c:f>
              <c:strCache>
                <c:ptCount val="5"/>
                <c:pt idx="0">
                  <c:v>7/7/21</c:v>
                </c:pt>
                <c:pt idx="1">
                  <c:v>7/9/21</c:v>
                </c:pt>
                <c:pt idx="2">
                  <c:v>7/12/21</c:v>
                </c:pt>
                <c:pt idx="3">
                  <c:v>7/14/21</c:v>
                </c:pt>
                <c:pt idx="4">
                  <c:v>7/16/21</c:v>
                </c:pt>
              </c:strCache>
            </c:strRef>
          </c:cat>
          <c:val>
            <c:numRef>
              <c:f>exploratory_analysis!$B$312:$B$317</c:f>
              <c:numCache>
                <c:formatCode>General</c:formatCode>
                <c:ptCount val="5"/>
                <c:pt idx="0">
                  <c:v>178</c:v>
                </c:pt>
                <c:pt idx="1">
                  <c:v>188</c:v>
                </c:pt>
                <c:pt idx="2">
                  <c:v>195</c:v>
                </c:pt>
                <c:pt idx="3">
                  <c:v>195</c:v>
                </c:pt>
                <c:pt idx="4">
                  <c:v>194.33333333333334</c:v>
                </c:pt>
              </c:numCache>
            </c:numRef>
          </c:val>
          <c:smooth val="0"/>
          <c:extLst>
            <c:ext xmlns:c16="http://schemas.microsoft.com/office/drawing/2014/chart" uri="{C3380CC4-5D6E-409C-BE32-E72D297353CC}">
              <c16:uniqueId val="{00000000-0226-41D2-80CE-977DF260900E}"/>
            </c:ext>
          </c:extLst>
        </c:ser>
        <c:dLbls>
          <c:showLegendKey val="0"/>
          <c:showVal val="0"/>
          <c:showCatName val="0"/>
          <c:showSerName val="0"/>
          <c:showPercent val="0"/>
          <c:showBubbleSize val="0"/>
        </c:dLbls>
        <c:smooth val="0"/>
        <c:axId val="89103423"/>
        <c:axId val="89103839"/>
      </c:lineChart>
      <c:catAx>
        <c:axId val="891034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103839"/>
        <c:crosses val="autoZero"/>
        <c:auto val="1"/>
        <c:lblAlgn val="ctr"/>
        <c:lblOffset val="100"/>
        <c:noMultiLvlLbl val="0"/>
      </c:catAx>
      <c:valAx>
        <c:axId val="891038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1034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14</xdr:col>
      <xdr:colOff>47625</xdr:colOff>
      <xdr:row>2</xdr:row>
      <xdr:rowOff>71437</xdr:rowOff>
    </xdr:from>
    <xdr:to>
      <xdr:col>17</xdr:col>
      <xdr:colOff>361950</xdr:colOff>
      <xdr:row>19</xdr:row>
      <xdr:rowOff>47625</xdr:rowOff>
    </xdr:to>
    <xdr:graphicFrame macro="">
      <xdr:nvGraphicFramePr>
        <xdr:cNvPr id="3" name="Chart 2">
          <a:extLst>
            <a:ext uri="{FF2B5EF4-FFF2-40B4-BE49-F238E27FC236}">
              <a16:creationId xmlns:a16="http://schemas.microsoft.com/office/drawing/2014/main" id="{3D1FA0F5-EEFE-43EA-A797-C652CC5871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409575</xdr:colOff>
      <xdr:row>2</xdr:row>
      <xdr:rowOff>157162</xdr:rowOff>
    </xdr:from>
    <xdr:to>
      <xdr:col>23</xdr:col>
      <xdr:colOff>590550</xdr:colOff>
      <xdr:row>18</xdr:row>
      <xdr:rowOff>147637</xdr:rowOff>
    </xdr:to>
    <xdr:graphicFrame macro="">
      <xdr:nvGraphicFramePr>
        <xdr:cNvPr id="4" name="Chart 3">
          <a:extLst>
            <a:ext uri="{FF2B5EF4-FFF2-40B4-BE49-F238E27FC236}">
              <a16:creationId xmlns:a16="http://schemas.microsoft.com/office/drawing/2014/main" id="{BC95377C-0D0E-54B9-3199-FA9191F372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209549</xdr:colOff>
      <xdr:row>2</xdr:row>
      <xdr:rowOff>9525</xdr:rowOff>
    </xdr:from>
    <xdr:to>
      <xdr:col>13</xdr:col>
      <xdr:colOff>428624</xdr:colOff>
      <xdr:row>23</xdr:row>
      <xdr:rowOff>133350</xdr:rowOff>
    </xdr:to>
    <xdr:graphicFrame macro="">
      <xdr:nvGraphicFramePr>
        <xdr:cNvPr id="4" name="Chart 3">
          <a:extLst>
            <a:ext uri="{FF2B5EF4-FFF2-40B4-BE49-F238E27FC236}">
              <a16:creationId xmlns:a16="http://schemas.microsoft.com/office/drawing/2014/main" id="{6ED8960F-1FC8-22D9-FBBA-A14BB99220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128587</xdr:colOff>
      <xdr:row>55</xdr:row>
      <xdr:rowOff>0</xdr:rowOff>
    </xdr:from>
    <xdr:to>
      <xdr:col>12</xdr:col>
      <xdr:colOff>433387</xdr:colOff>
      <xdr:row>71</xdr:row>
      <xdr:rowOff>152400</xdr:rowOff>
    </xdr:to>
    <xdr:graphicFrame macro="">
      <xdr:nvGraphicFramePr>
        <xdr:cNvPr id="6" name="Chart 5">
          <a:extLst>
            <a:ext uri="{FF2B5EF4-FFF2-40B4-BE49-F238E27FC236}">
              <a16:creationId xmlns:a16="http://schemas.microsoft.com/office/drawing/2014/main" id="{3E4BE76E-6B01-055F-A7C4-25E44896C5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1076325</xdr:colOff>
      <xdr:row>303</xdr:row>
      <xdr:rowOff>100012</xdr:rowOff>
    </xdr:from>
    <xdr:to>
      <xdr:col>9</xdr:col>
      <xdr:colOff>990600</xdr:colOff>
      <xdr:row>320</xdr:row>
      <xdr:rowOff>90487</xdr:rowOff>
    </xdr:to>
    <xdr:graphicFrame macro="">
      <xdr:nvGraphicFramePr>
        <xdr:cNvPr id="5" name="Chart 4">
          <a:extLst>
            <a:ext uri="{FF2B5EF4-FFF2-40B4-BE49-F238E27FC236}">
              <a16:creationId xmlns:a16="http://schemas.microsoft.com/office/drawing/2014/main" id="{0E8C6830-4696-E863-1337-77F48C564E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rl Nagy" refreshedDate="44775.594877083335" createdVersion="8" refreshedVersion="8" minRefreshableVersion="3" recordCount="2008" xr:uid="{AC6C1BD6-2423-47D9-AB72-D604BFDB2A14}">
  <cacheSource type="worksheet">
    <worksheetSource name="all_data"/>
  </cacheSource>
  <cacheFields count="24">
    <cacheField name="date" numFmtId="14">
      <sharedItems containsSemiMixedTypes="0" containsNonDate="0" containsDate="1" containsString="0" minDate="2021-06-10T00:00:00" maxDate="2022-07-30T00:00:00" count="151">
        <d v="2021-06-10T00:00:00"/>
        <d v="2021-06-14T00:00:00"/>
        <d v="2021-06-16T00:00:00"/>
        <d v="2021-06-18T00:00:00"/>
        <d v="2021-06-21T00:00:00"/>
        <d v="2021-06-23T00:00:00"/>
        <d v="2021-06-25T00:00:00"/>
        <d v="2021-06-28T00:00:00"/>
        <d v="2021-06-30T00:00:00"/>
        <d v="2021-07-02T00:00:00"/>
        <d v="2021-07-05T00:00:00"/>
        <d v="2021-07-07T00:00:00"/>
        <d v="2021-07-09T00:00:00"/>
        <d v="2021-07-12T00:00:00"/>
        <d v="2021-07-14T00:00:00"/>
        <d v="2021-07-16T00:00:00"/>
        <d v="2021-07-19T00:00:00"/>
        <d v="2021-07-21T00:00:00"/>
        <d v="2021-07-23T00:00:00"/>
        <d v="2021-08-02T00:00:00"/>
        <d v="2021-08-04T00:00:00"/>
        <d v="2021-08-06T00:00:00"/>
        <d v="2021-08-09T00:00:00"/>
        <d v="2021-08-14T00:00:00"/>
        <d v="2021-08-16T00:00:00"/>
        <d v="2021-08-18T00:00:00"/>
        <d v="2021-08-20T00:00:00"/>
        <d v="2021-08-23T00:00:00"/>
        <d v="2021-08-25T00:00:00"/>
        <d v="2021-08-27T00:00:00"/>
        <d v="2021-08-30T00:00:00"/>
        <d v="2021-09-01T00:00:00"/>
        <d v="2021-09-03T00:00:00"/>
        <d v="2021-09-06T00:00:00"/>
        <d v="2021-09-09T00:00:00"/>
        <d v="2021-09-13T00:00:00"/>
        <d v="2021-09-15T00:00:00"/>
        <d v="2021-09-17T00:00:00"/>
        <d v="2021-09-20T00:00:00"/>
        <d v="2021-09-22T00:00:00"/>
        <d v="2021-09-24T00:00:00"/>
        <d v="2021-09-27T00:00:00"/>
        <d v="2021-09-29T00:00:00"/>
        <d v="2021-10-01T00:00:00"/>
        <d v="2021-10-08T00:00:00"/>
        <d v="2021-10-11T00:00:00"/>
        <d v="2021-10-13T00:00:00"/>
        <d v="2021-10-15T00:00:00"/>
        <d v="2021-10-18T00:00:00"/>
        <d v="2021-10-20T00:00:00"/>
        <d v="2021-10-22T00:00:00"/>
        <d v="2021-10-27T00:00:00"/>
        <d v="2021-10-29T00:00:00"/>
        <d v="2021-11-01T00:00:00"/>
        <d v="2021-11-03T00:00:00"/>
        <d v="2021-11-05T00:00:00"/>
        <d v="2021-11-08T00:00:00"/>
        <d v="2021-11-10T00:00:00"/>
        <d v="2021-11-12T00:00:00"/>
        <d v="2021-11-15T00:00:00"/>
        <d v="2021-11-17T00:00:00"/>
        <d v="2021-11-19T00:00:00"/>
        <d v="2021-11-22T00:00:00"/>
        <d v="2021-11-29T00:00:00"/>
        <d v="2021-12-01T00:00:00"/>
        <d v="2021-12-06T00:00:00"/>
        <d v="2021-12-08T00:00:00"/>
        <d v="2021-12-10T00:00:00"/>
        <d v="2021-12-15T00:00:00"/>
        <d v="2021-12-17T00:00:00"/>
        <d v="2021-12-20T00:00:00"/>
        <d v="2021-12-22T00:00:00"/>
        <d v="2021-12-27T00:00:00"/>
        <d v="2021-12-29T00:00:00"/>
        <d v="2022-01-03T00:00:00"/>
        <d v="2022-01-07T00:00:00"/>
        <d v="2022-01-10T00:00:00"/>
        <d v="2022-01-12T00:00:00"/>
        <d v="2022-01-14T00:00:00"/>
        <d v="2022-01-17T00:00:00"/>
        <d v="2022-01-19T00:00:00"/>
        <d v="2022-01-24T00:00:00"/>
        <d v="2022-01-26T00:00:00"/>
        <d v="2022-01-28T00:00:00"/>
        <d v="2022-01-31T00:00:00"/>
        <d v="2022-02-02T00:00:00"/>
        <d v="2022-02-04T00:00:00"/>
        <d v="2022-02-07T00:00:00"/>
        <d v="2022-02-09T00:00:00"/>
        <d v="2022-02-11T00:00:00"/>
        <d v="2022-02-16T00:00:00"/>
        <d v="2022-02-18T00:00:00"/>
        <d v="2022-02-21T00:00:00"/>
        <d v="2022-02-23T00:00:00"/>
        <d v="2022-02-25T00:00:00"/>
        <d v="2022-02-28T00:00:00"/>
        <d v="2022-03-02T00:00:00"/>
        <d v="2022-03-04T00:00:00"/>
        <d v="2022-03-07T00:00:00"/>
        <d v="2022-03-09T00:00:00"/>
        <d v="2022-03-11T00:00:00"/>
        <d v="2022-03-14T00:00:00"/>
        <d v="2022-03-16T00:00:00"/>
        <d v="2022-03-18T00:00:00"/>
        <d v="2022-03-21T00:00:00"/>
        <d v="2022-03-23T00:00:00"/>
        <d v="2022-03-25T00:00:00"/>
        <d v="2022-03-28T00:00:00"/>
        <d v="2022-03-30T00:00:00"/>
        <d v="2022-04-01T00:00:00"/>
        <d v="2022-04-04T00:00:00"/>
        <d v="2022-04-06T00:00:00"/>
        <d v="2022-04-08T00:00:00"/>
        <d v="2022-04-11T00:00:00"/>
        <d v="2022-04-13T00:00:00"/>
        <d v="2022-04-18T00:00:00"/>
        <d v="2022-04-20T00:00:00"/>
        <d v="2022-04-22T00:00:00"/>
        <d v="2022-05-02T00:00:00"/>
        <d v="2022-05-04T00:00:00"/>
        <d v="2022-05-06T00:00:00"/>
        <d v="2022-05-09T00:00:00"/>
        <d v="2022-05-11T00:00:00"/>
        <d v="2022-05-20T00:00:00"/>
        <d v="2022-05-23T00:00:00"/>
        <d v="2022-05-25T00:00:00"/>
        <d v="2022-05-27T00:00:00"/>
        <d v="2022-06-01T00:00:00"/>
        <d v="2022-06-03T00:00:00"/>
        <d v="2022-06-06T00:00:00"/>
        <d v="2022-06-08T00:00:00"/>
        <d v="2022-06-13T00:00:00"/>
        <d v="2022-06-15T00:00:00"/>
        <d v="2022-06-17T00:00:00"/>
        <d v="2022-06-20T00:00:00"/>
        <d v="2022-06-22T00:00:00"/>
        <d v="2022-06-24T00:00:00"/>
        <d v="2022-06-27T00:00:00"/>
        <d v="2022-06-29T00:00:00"/>
        <d v="2022-07-01T00:00:00"/>
        <d v="2022-07-06T00:00:00"/>
        <d v="2022-07-08T00:00:00"/>
        <d v="2022-07-11T00:00:00"/>
        <d v="2022-07-13T00:00:00"/>
        <d v="2022-07-15T00:00:00"/>
        <d v="2022-07-18T00:00:00"/>
        <d v="2022-07-20T00:00:00"/>
        <d v="2022-07-22T00:00:00"/>
        <d v="2022-07-25T00:00:00"/>
        <d v="2022-07-27T00:00:00"/>
        <d v="2022-07-29T00:00:00"/>
      </sharedItems>
    </cacheField>
    <cacheField name="session_set_order" numFmtId="0">
      <sharedItems containsSemiMixedTypes="0" containsString="0" containsNumber="1" containsInteger="1" minValue="1" maxValue="18"/>
    </cacheField>
    <cacheField name="user_id" numFmtId="0">
      <sharedItems containsSemiMixedTypes="0" containsString="0" containsNumber="1" containsInteger="1" minValue="1" maxValue="1"/>
    </cacheField>
    <cacheField name="cycle_week" numFmtId="0">
      <sharedItems containsString="0" containsBlank="1" containsNumber="1" containsInteger="1" minValue="1" maxValue="8"/>
    </cacheField>
    <cacheField name="exercise_id" numFmtId="0">
      <sharedItems containsSemiMixedTypes="0" containsString="0" containsNumber="1" containsInteger="1" minValue="9" maxValue="159"/>
    </cacheField>
    <cacheField name="set" numFmtId="0">
      <sharedItems containsSemiMixedTypes="0" containsString="0" containsNumber="1" containsInteger="1" minValue="1" maxValue="4"/>
    </cacheField>
    <cacheField name="lbs_added" numFmtId="0">
      <sharedItems containsSemiMixedTypes="0" containsString="0" containsNumber="1" containsInteger="1" minValue="-40" maxValue="330"/>
    </cacheField>
    <cacheField name="measureable" numFmtId="0">
      <sharedItems containsSemiMixedTypes="0" containsString="0" containsNumber="1" containsInteger="1" minValue="1" maxValue="30"/>
    </cacheField>
    <cacheField name="notes" numFmtId="0">
      <sharedItems containsBlank="1"/>
    </cacheField>
    <cacheField name="program" numFmtId="0">
      <sharedItems count="3">
        <s v="Starting Bodyweight"/>
        <s v="Starting Strength"/>
        <s v="Bigger Leaner Faster Stronger"/>
      </sharedItems>
    </cacheField>
    <cacheField name="exercise_name" numFmtId="0">
      <sharedItems count="53">
        <s v="Renegade Pistols"/>
        <s v="Archer Pullups"/>
        <s v="Wall Handstand Pushups"/>
        <s v="Weighted One Legged Squats"/>
        <s v="Hanging Lateral Situp"/>
        <s v="Dips"/>
        <s v="Advanced Shrimps"/>
        <s v="Inverted Rows, Straight Legs"/>
        <s v="Inverted Rows, Legs Bent"/>
        <s v="Close Grip Pullups"/>
        <s v="Wide Grip Pullups"/>
        <s v="45 Degree Incline One Arm Pushups"/>
        <s v="Hanging Bent Leg Raises"/>
        <s v="Diamond Pushups"/>
        <s v="60 Degree Incline One Arm Pushups"/>
        <s v="Inverted Rows, One Leg Extended"/>
        <s v="Legs Forward Dips"/>
        <s v="Inverted Rows, Legs Elevated"/>
        <s v="Decline Inverted Rows, Legs Elevated"/>
        <s v="Tuck Knees, Front Lever Rows"/>
        <s v="Low Bar Parallel Squat"/>
        <s v="Bench Press"/>
        <s v="Pendlay Rows"/>
        <s v="Pullups"/>
        <s v="Overhead Press"/>
        <s v="Deadlift"/>
        <s v="Incline Bench Press"/>
        <s v="Incline Dumbbell Bench Press"/>
        <s v="Seated Dumbbell Press"/>
        <s v="1 Min. Hollow Body Crunch"/>
        <s v="Barbell Curl"/>
        <s v="Leg Press Calf Raise"/>
        <s v="Leg Press"/>
        <s v="Seated Leg Curl"/>
        <s v="Tiptoe Farmer Carry"/>
        <s v="1-Arm Db Row"/>
        <s v="Standing Farmer Calf Raises"/>
        <s v="Wide Pushups"/>
        <s v="Hanging Leg Raises"/>
        <s v="Incline Situps"/>
        <s v="Ab Machine"/>
        <s v="Tbar Pulldown"/>
        <s v="1 Min. Med Ball Crunches"/>
        <s v="Squat High Bar Atg"/>
        <s v="Smith Leg Press Atg"/>
        <s v="Smith Sitting Calf Raises"/>
        <s v="Lu Raises"/>
        <s v="Weighted Situps"/>
        <s v="Barbell Rows"/>
        <s v="45 Deg Leg Press Calf Raise"/>
        <s v="Lateral Shoulder Raises"/>
        <s v="Wide Grip Jackknife Pullups"/>
        <s v="Elevated Smith Sitting Calf Raises"/>
      </sharedItems>
    </cacheField>
    <cacheField name="measureable_type" numFmtId="0">
      <sharedItems/>
    </cacheField>
    <cacheField name="focus" numFmtId="0">
      <sharedItems count="15">
        <s v="squats"/>
        <s v="pullups"/>
        <s v="handstand pushups"/>
        <s v="leg raises"/>
        <s v="dips"/>
        <s v="horizontal pulls"/>
        <s v="pushups"/>
        <s v="full body"/>
        <s v="push"/>
        <s v="pull"/>
        <s v="legs"/>
        <s v="deload pull"/>
        <s v="deload legs"/>
        <s v="deload push"/>
        <s v="planks" u="1"/>
      </sharedItems>
    </cacheField>
    <cacheField name="min" numFmtId="0">
      <sharedItems containsSemiMixedTypes="0" containsString="0" containsNumber="1" containsInteger="1" minValue="0" maxValue="20"/>
    </cacheField>
    <cacheField name="max" numFmtId="0">
      <sharedItems containsString="0" containsBlank="1" containsNumber="1" containsInteger="1" minValue="3" maxValue="30"/>
    </cacheField>
    <cacheField name="intensity_level" numFmtId="0">
      <sharedItems containsString="0" containsBlank="1" containsNumber="1" containsInteger="1" minValue="3" maxValue="15"/>
    </cacheField>
    <cacheField name="form_reference" numFmtId="0">
      <sharedItems containsNonDate="0" containsString="0" containsBlank="1"/>
    </cacheField>
    <cacheField name="percentage_of_1RM" numFmtId="0">
      <sharedItems containsSemiMixedTypes="0" containsString="0" containsNumber="1" minValue="0.5" maxValue="1"/>
    </cacheField>
    <cacheField name="theoretical_1RM" numFmtId="0">
      <sharedItems containsSemiMixedTypes="0" containsString="0" containsNumber="1" containsInteger="1" minValue="-53" maxValue="372"/>
    </cacheField>
    <cacheField name="multiplied effort" numFmtId="0" formula="measureable*intensity_level" databaseField="0"/>
    <cacheField name="added effort" numFmtId="0" formula="measureable+intensity_level" databaseField="0"/>
    <cacheField name="strength" numFmtId="0" formula=" (intensity_level*4) +measureable" databaseField="0"/>
    <cacheField name="total_weight" numFmtId="0" formula="lbs_added*measureable" databaseField="0"/>
    <cacheField name="work(lbs_added)" numFmtId="0" formula="measureable*lbs_added" databaseField="0"/>
  </cacheFields>
  <extLst>
    <ext xmlns:x14="http://schemas.microsoft.com/office/spreadsheetml/2009/9/main" uri="{725AE2AE-9491-48be-B2B4-4EB974FC3084}">
      <x14:pivotCacheDefinition pivotCacheId="111098518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rl Nagy" refreshedDate="44775.594879166667" createdVersion="8" refreshedVersion="8" minRefreshableVersion="3" recordCount="2008" xr:uid="{A3388497-9DBF-4C33-B21F-C9193A5069E4}">
  <cacheSource type="worksheet">
    <worksheetSource ref="A1:S2009" sheet="all_data"/>
  </cacheSource>
  <cacheFields count="21">
    <cacheField name="date" numFmtId="14">
      <sharedItems containsSemiMixedTypes="0" containsNonDate="0" containsDate="1" containsString="0" minDate="2021-06-10T00:00:00" maxDate="2022-07-30T00:00:00" count="151">
        <d v="2021-06-10T00:00:00"/>
        <d v="2021-06-14T00:00:00"/>
        <d v="2021-06-16T00:00:00"/>
        <d v="2021-06-18T00:00:00"/>
        <d v="2021-06-21T00:00:00"/>
        <d v="2021-06-23T00:00:00"/>
        <d v="2021-06-25T00:00:00"/>
        <d v="2021-06-28T00:00:00"/>
        <d v="2021-06-30T00:00:00"/>
        <d v="2021-07-02T00:00:00"/>
        <d v="2021-07-05T00:00:00"/>
        <d v="2021-07-07T00:00:00"/>
        <d v="2021-07-09T00:00:00"/>
        <d v="2021-07-12T00:00:00"/>
        <d v="2021-07-14T00:00:00"/>
        <d v="2021-07-16T00:00:00"/>
        <d v="2021-07-19T00:00:00"/>
        <d v="2021-07-21T00:00:00"/>
        <d v="2021-07-23T00:00:00"/>
        <d v="2021-08-02T00:00:00"/>
        <d v="2021-08-04T00:00:00"/>
        <d v="2021-08-06T00:00:00"/>
        <d v="2021-08-09T00:00:00"/>
        <d v="2021-08-14T00:00:00"/>
        <d v="2021-08-16T00:00:00"/>
        <d v="2021-08-18T00:00:00"/>
        <d v="2021-08-20T00:00:00"/>
        <d v="2021-08-23T00:00:00"/>
        <d v="2021-08-25T00:00:00"/>
        <d v="2021-08-27T00:00:00"/>
        <d v="2021-08-30T00:00:00"/>
        <d v="2021-09-01T00:00:00"/>
        <d v="2021-09-03T00:00:00"/>
        <d v="2021-09-06T00:00:00"/>
        <d v="2021-09-09T00:00:00"/>
        <d v="2021-09-13T00:00:00"/>
        <d v="2021-09-15T00:00:00"/>
        <d v="2021-09-17T00:00:00"/>
        <d v="2021-09-20T00:00:00"/>
        <d v="2021-09-22T00:00:00"/>
        <d v="2021-09-24T00:00:00"/>
        <d v="2021-09-27T00:00:00"/>
        <d v="2021-09-29T00:00:00"/>
        <d v="2021-10-01T00:00:00"/>
        <d v="2021-10-08T00:00:00"/>
        <d v="2021-10-11T00:00:00"/>
        <d v="2021-10-13T00:00:00"/>
        <d v="2021-10-15T00:00:00"/>
        <d v="2021-10-18T00:00:00"/>
        <d v="2021-10-20T00:00:00"/>
        <d v="2021-10-22T00:00:00"/>
        <d v="2021-10-27T00:00:00"/>
        <d v="2021-10-29T00:00:00"/>
        <d v="2021-11-01T00:00:00"/>
        <d v="2021-11-03T00:00:00"/>
        <d v="2021-11-05T00:00:00"/>
        <d v="2021-11-08T00:00:00"/>
        <d v="2021-11-10T00:00:00"/>
        <d v="2021-11-12T00:00:00"/>
        <d v="2021-11-15T00:00:00"/>
        <d v="2021-11-17T00:00:00"/>
        <d v="2021-11-19T00:00:00"/>
        <d v="2021-11-22T00:00:00"/>
        <d v="2021-11-29T00:00:00"/>
        <d v="2021-12-01T00:00:00"/>
        <d v="2021-12-06T00:00:00"/>
        <d v="2021-12-08T00:00:00"/>
        <d v="2021-12-10T00:00:00"/>
        <d v="2021-12-15T00:00:00"/>
        <d v="2021-12-17T00:00:00"/>
        <d v="2021-12-20T00:00:00"/>
        <d v="2021-12-22T00:00:00"/>
        <d v="2021-12-27T00:00:00"/>
        <d v="2021-12-29T00:00:00"/>
        <d v="2022-01-03T00:00:00"/>
        <d v="2022-01-07T00:00:00"/>
        <d v="2022-01-10T00:00:00"/>
        <d v="2022-01-12T00:00:00"/>
        <d v="2022-01-14T00:00:00"/>
        <d v="2022-01-17T00:00:00"/>
        <d v="2022-01-19T00:00:00"/>
        <d v="2022-01-24T00:00:00"/>
        <d v="2022-01-26T00:00:00"/>
        <d v="2022-01-28T00:00:00"/>
        <d v="2022-01-31T00:00:00"/>
        <d v="2022-02-02T00:00:00"/>
        <d v="2022-02-04T00:00:00"/>
        <d v="2022-02-07T00:00:00"/>
        <d v="2022-02-09T00:00:00"/>
        <d v="2022-02-11T00:00:00"/>
        <d v="2022-02-16T00:00:00"/>
        <d v="2022-02-18T00:00:00"/>
        <d v="2022-02-21T00:00:00"/>
        <d v="2022-02-23T00:00:00"/>
        <d v="2022-02-25T00:00:00"/>
        <d v="2022-02-28T00:00:00"/>
        <d v="2022-03-02T00:00:00"/>
        <d v="2022-03-04T00:00:00"/>
        <d v="2022-03-07T00:00:00"/>
        <d v="2022-03-09T00:00:00"/>
        <d v="2022-03-11T00:00:00"/>
        <d v="2022-03-14T00:00:00"/>
        <d v="2022-03-16T00:00:00"/>
        <d v="2022-03-18T00:00:00"/>
        <d v="2022-03-21T00:00:00"/>
        <d v="2022-03-23T00:00:00"/>
        <d v="2022-03-25T00:00:00"/>
        <d v="2022-03-28T00:00:00"/>
        <d v="2022-03-30T00:00:00"/>
        <d v="2022-04-01T00:00:00"/>
        <d v="2022-04-04T00:00:00"/>
        <d v="2022-04-06T00:00:00"/>
        <d v="2022-04-08T00:00:00"/>
        <d v="2022-04-11T00:00:00"/>
        <d v="2022-04-13T00:00:00"/>
        <d v="2022-04-18T00:00:00"/>
        <d v="2022-04-20T00:00:00"/>
        <d v="2022-04-22T00:00:00"/>
        <d v="2022-05-02T00:00:00"/>
        <d v="2022-05-04T00:00:00"/>
        <d v="2022-05-06T00:00:00"/>
        <d v="2022-05-09T00:00:00"/>
        <d v="2022-05-11T00:00:00"/>
        <d v="2022-05-20T00:00:00"/>
        <d v="2022-05-23T00:00:00"/>
        <d v="2022-05-25T00:00:00"/>
        <d v="2022-05-27T00:00:00"/>
        <d v="2022-06-01T00:00:00"/>
        <d v="2022-06-03T00:00:00"/>
        <d v="2022-06-06T00:00:00"/>
        <d v="2022-06-08T00:00:00"/>
        <d v="2022-06-13T00:00:00"/>
        <d v="2022-06-15T00:00:00"/>
        <d v="2022-06-17T00:00:00"/>
        <d v="2022-06-20T00:00:00"/>
        <d v="2022-06-22T00:00:00"/>
        <d v="2022-06-24T00:00:00"/>
        <d v="2022-06-27T00:00:00"/>
        <d v="2022-06-29T00:00:00"/>
        <d v="2022-07-01T00:00:00"/>
        <d v="2022-07-06T00:00:00"/>
        <d v="2022-07-08T00:00:00"/>
        <d v="2022-07-11T00:00:00"/>
        <d v="2022-07-13T00:00:00"/>
        <d v="2022-07-15T00:00:00"/>
        <d v="2022-07-18T00:00:00"/>
        <d v="2022-07-20T00:00:00"/>
        <d v="2022-07-22T00:00:00"/>
        <d v="2022-07-25T00:00:00"/>
        <d v="2022-07-27T00:00:00"/>
        <d v="2022-07-29T00:00:00"/>
      </sharedItems>
    </cacheField>
    <cacheField name="session_set_order" numFmtId="0">
      <sharedItems containsSemiMixedTypes="0" containsString="0" containsNumber="1" containsInteger="1" minValue="1" maxValue="18"/>
    </cacheField>
    <cacheField name="user_id" numFmtId="0">
      <sharedItems containsSemiMixedTypes="0" containsString="0" containsNumber="1" containsInteger="1" minValue="1" maxValue="1"/>
    </cacheField>
    <cacheField name="cycle_week" numFmtId="0">
      <sharedItems containsString="0" containsBlank="1" containsNumber="1" containsInteger="1" minValue="1" maxValue="8"/>
    </cacheField>
    <cacheField name="exercise_id" numFmtId="0">
      <sharedItems containsSemiMixedTypes="0" containsString="0" containsNumber="1" containsInteger="1" minValue="9" maxValue="159"/>
    </cacheField>
    <cacheField name="set" numFmtId="0">
      <sharedItems containsSemiMixedTypes="0" containsString="0" containsNumber="1" containsInteger="1" minValue="1" maxValue="4"/>
    </cacheField>
    <cacheField name="lbs_added" numFmtId="0">
      <sharedItems containsSemiMixedTypes="0" containsString="0" containsNumber="1" containsInteger="1" minValue="-40" maxValue="330"/>
    </cacheField>
    <cacheField name="measureable" numFmtId="0">
      <sharedItems containsSemiMixedTypes="0" containsString="0" containsNumber="1" containsInteger="1" minValue="1" maxValue="30"/>
    </cacheField>
    <cacheField name="notes" numFmtId="0">
      <sharedItems containsBlank="1"/>
    </cacheField>
    <cacheField name="program" numFmtId="0">
      <sharedItems count="3">
        <s v="Starting Bodyweight"/>
        <s v="Starting Strength"/>
        <s v="Bigger Leaner Faster Stronger"/>
      </sharedItems>
    </cacheField>
    <cacheField name="exercise_name" numFmtId="0">
      <sharedItems count="53">
        <s v="Renegade Pistols"/>
        <s v="Archer Pullups"/>
        <s v="Wall Handstand Pushups"/>
        <s v="Weighted One Legged Squats"/>
        <s v="Hanging Lateral Situp"/>
        <s v="Dips"/>
        <s v="Advanced Shrimps"/>
        <s v="Inverted Rows, Straight Legs"/>
        <s v="Inverted Rows, Legs Bent"/>
        <s v="Close Grip Pullups"/>
        <s v="Wide Grip Pullups"/>
        <s v="45 Degree Incline One Arm Pushups"/>
        <s v="Hanging Bent Leg Raises"/>
        <s v="Diamond Pushups"/>
        <s v="60 Degree Incline One Arm Pushups"/>
        <s v="Inverted Rows, One Leg Extended"/>
        <s v="Legs Forward Dips"/>
        <s v="Inverted Rows, Legs Elevated"/>
        <s v="Decline Inverted Rows, Legs Elevated"/>
        <s v="Tuck Knees, Front Lever Rows"/>
        <s v="Low Bar Parallel Squat"/>
        <s v="Bench Press"/>
        <s v="Pendlay Rows"/>
        <s v="Pullups"/>
        <s v="Overhead Press"/>
        <s v="Deadlift"/>
        <s v="Incline Bench Press"/>
        <s v="Incline Dumbbell Bench Press"/>
        <s v="Seated Dumbbell Press"/>
        <s v="1 Min. Hollow Body Crunch"/>
        <s v="Barbell Curl"/>
        <s v="Leg Press Calf Raise"/>
        <s v="Leg Press"/>
        <s v="Seated Leg Curl"/>
        <s v="Tiptoe Farmer Carry"/>
        <s v="1-Arm Db Row"/>
        <s v="Standing Farmer Calf Raises"/>
        <s v="Wide Pushups"/>
        <s v="Hanging Leg Raises"/>
        <s v="Incline Situps"/>
        <s v="Ab Machine"/>
        <s v="Tbar Pulldown"/>
        <s v="1 Min. Med Ball Crunches"/>
        <s v="Squat High Bar Atg"/>
        <s v="Smith Leg Press Atg"/>
        <s v="Smith Sitting Calf Raises"/>
        <s v="Lu Raises"/>
        <s v="Weighted Situps"/>
        <s v="Barbell Rows"/>
        <s v="45 Deg Leg Press Calf Raise"/>
        <s v="Lateral Shoulder Raises"/>
        <s v="Wide Grip Jackknife Pullups"/>
        <s v="Elevated Smith Sitting Calf Raises"/>
      </sharedItems>
    </cacheField>
    <cacheField name="measureable_type" numFmtId="0">
      <sharedItems/>
    </cacheField>
    <cacheField name="focus" numFmtId="0">
      <sharedItems count="14">
        <s v="squats"/>
        <s v="pullups"/>
        <s v="handstand pushups"/>
        <s v="leg raises"/>
        <s v="dips"/>
        <s v="horizontal pulls"/>
        <s v="pushups"/>
        <s v="full body"/>
        <s v="push"/>
        <s v="pull"/>
        <s v="legs"/>
        <s v="deload pull"/>
        <s v="deload legs"/>
        <s v="deload push"/>
      </sharedItems>
    </cacheField>
    <cacheField name="min" numFmtId="0">
      <sharedItems containsSemiMixedTypes="0" containsString="0" containsNumber="1" containsInteger="1" minValue="0" maxValue="20"/>
    </cacheField>
    <cacheField name="max" numFmtId="0">
      <sharedItems containsString="0" containsBlank="1" containsNumber="1" containsInteger="1" minValue="3" maxValue="30"/>
    </cacheField>
    <cacheField name="intensity_level" numFmtId="0">
      <sharedItems containsString="0" containsBlank="1" containsNumber="1" containsInteger="1" minValue="3" maxValue="15"/>
    </cacheField>
    <cacheField name="form_reference" numFmtId="0">
      <sharedItems containsNonDate="0" containsString="0" containsBlank="1"/>
    </cacheField>
    <cacheField name="percentage_of_1RM" numFmtId="0">
      <sharedItems containsSemiMixedTypes="0" containsString="0" containsNumber="1" minValue="0.5" maxValue="1"/>
    </cacheField>
    <cacheField name="theoretical_1RM" numFmtId="0">
      <sharedItems containsSemiMixedTypes="0" containsString="0" containsNumber="1" containsInteger="1" minValue="-53" maxValue="372"/>
    </cacheField>
    <cacheField name="work(intensity)" numFmtId="0" formula="(intensity_level*4) +measureable" databaseField="0"/>
    <cacheField name="work(lbs_added)" numFmtId="0" formula="lbs_added*measureable" databaseField="0"/>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rl Nagy" refreshedDate="44775.594879629629" createdVersion="8" refreshedVersion="8" minRefreshableVersion="3" recordCount="33" xr:uid="{208CDF06-58D4-4D3E-840B-B1595E957EFE}">
  <cacheSource type="worksheet">
    <worksheetSource name="H1_bodyweight_squat_1RM"/>
  </cacheSource>
  <cacheFields count="6">
    <cacheField name="Date" numFmtId="14">
      <sharedItems containsSemiMixedTypes="0" containsNonDate="0" containsDate="1" containsString="0" minDate="2021-06-10T00:00:00" maxDate="2021-07-06T00:00:00" count="11">
        <d v="2021-06-10T00:00:00"/>
        <d v="2021-06-14T00:00:00"/>
        <d v="2021-06-16T00:00:00"/>
        <d v="2021-06-18T00:00:00"/>
        <d v="2021-06-21T00:00:00"/>
        <d v="2021-06-23T00:00:00"/>
        <d v="2021-06-25T00:00:00"/>
        <d v="2021-06-28T00:00:00"/>
        <d v="2021-06-30T00:00:00"/>
        <d v="2021-07-02T00:00:00"/>
        <d v="2021-07-05T00:00:00"/>
      </sharedItems>
    </cacheField>
    <cacheField name="Weight used" numFmtId="0">
      <sharedItems containsSemiMixedTypes="0" containsString="0" containsNumber="1" containsInteger="1" minValue="140" maxValue="148"/>
    </cacheField>
    <cacheField name="Set" numFmtId="0">
      <sharedItems containsSemiMixedTypes="0" containsString="0" containsNumber="1" containsInteger="1" minValue="1" maxValue="3"/>
    </cacheField>
    <cacheField name="measurable" numFmtId="0">
      <sharedItems containsSemiMixedTypes="0" containsString="0" containsNumber="1" containsInteger="1" minValue="3" maxValue="8"/>
    </cacheField>
    <cacheField name="% of 1RM" numFmtId="0">
      <sharedItems containsSemiMixedTypes="0" containsString="0" containsNumber="1" minValue="0.81" maxValue="0.94"/>
    </cacheField>
    <cacheField name="theoretical 1RM" numFmtId="0">
      <sharedItems containsSemiMixedTypes="0" containsString="0" containsNumber="1" minValue="113.4" maxValue="139.1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8">
  <r>
    <x v="0"/>
    <n v="1"/>
    <n v="1"/>
    <m/>
    <n v="11"/>
    <n v="1"/>
    <n v="0"/>
    <n v="8"/>
    <m/>
    <x v="0"/>
    <x v="0"/>
    <s v="repetitions"/>
    <x v="0"/>
    <n v="4"/>
    <n v="8"/>
    <n v="10"/>
    <m/>
    <n v="0.81"/>
    <n v="0"/>
  </r>
  <r>
    <x v="1"/>
    <n v="1"/>
    <n v="1"/>
    <m/>
    <n v="11"/>
    <n v="1"/>
    <n v="0"/>
    <n v="8"/>
    <m/>
    <x v="0"/>
    <x v="0"/>
    <s v="repetitions"/>
    <x v="0"/>
    <n v="4"/>
    <n v="8"/>
    <n v="10"/>
    <m/>
    <n v="0.81"/>
    <n v="0"/>
  </r>
  <r>
    <x v="2"/>
    <n v="1"/>
    <n v="1"/>
    <m/>
    <n v="11"/>
    <n v="1"/>
    <n v="0"/>
    <n v="8"/>
    <m/>
    <x v="0"/>
    <x v="0"/>
    <s v="repetitions"/>
    <x v="0"/>
    <n v="4"/>
    <n v="8"/>
    <n v="10"/>
    <m/>
    <n v="0.81"/>
    <n v="0"/>
  </r>
  <r>
    <x v="3"/>
    <n v="1"/>
    <n v="1"/>
    <m/>
    <n v="11"/>
    <n v="1"/>
    <n v="0"/>
    <n v="8"/>
    <m/>
    <x v="0"/>
    <x v="0"/>
    <s v="repetitions"/>
    <x v="0"/>
    <n v="4"/>
    <n v="8"/>
    <n v="10"/>
    <m/>
    <n v="0.81"/>
    <n v="0"/>
  </r>
  <r>
    <x v="4"/>
    <n v="1"/>
    <n v="1"/>
    <m/>
    <n v="11"/>
    <n v="1"/>
    <n v="0"/>
    <n v="8"/>
    <m/>
    <x v="0"/>
    <x v="0"/>
    <s v="repetitions"/>
    <x v="0"/>
    <n v="4"/>
    <n v="8"/>
    <n v="10"/>
    <m/>
    <n v="0.81"/>
    <n v="0"/>
  </r>
  <r>
    <x v="4"/>
    <n v="2"/>
    <n v="1"/>
    <m/>
    <n v="11"/>
    <n v="2"/>
    <n v="0"/>
    <n v="8"/>
    <m/>
    <x v="0"/>
    <x v="0"/>
    <s v="repetitions"/>
    <x v="0"/>
    <n v="4"/>
    <n v="8"/>
    <n v="10"/>
    <m/>
    <n v="0.81"/>
    <n v="0"/>
  </r>
  <r>
    <x v="5"/>
    <n v="1"/>
    <n v="1"/>
    <m/>
    <n v="11"/>
    <n v="1"/>
    <n v="0"/>
    <n v="8"/>
    <m/>
    <x v="0"/>
    <x v="0"/>
    <s v="repetitions"/>
    <x v="0"/>
    <n v="4"/>
    <n v="8"/>
    <n v="10"/>
    <m/>
    <n v="0.81"/>
    <n v="0"/>
  </r>
  <r>
    <x v="5"/>
    <n v="2"/>
    <n v="1"/>
    <m/>
    <n v="11"/>
    <n v="2"/>
    <n v="0"/>
    <n v="8"/>
    <m/>
    <x v="0"/>
    <x v="0"/>
    <s v="repetitions"/>
    <x v="0"/>
    <n v="4"/>
    <n v="8"/>
    <n v="10"/>
    <m/>
    <n v="0.81"/>
    <n v="0"/>
  </r>
  <r>
    <x v="5"/>
    <n v="3"/>
    <n v="1"/>
    <m/>
    <n v="11"/>
    <n v="3"/>
    <n v="0"/>
    <n v="8"/>
    <m/>
    <x v="0"/>
    <x v="0"/>
    <s v="repetitions"/>
    <x v="0"/>
    <n v="4"/>
    <n v="8"/>
    <n v="10"/>
    <m/>
    <n v="0.81"/>
    <n v="0"/>
  </r>
  <r>
    <x v="0"/>
    <n v="4"/>
    <n v="1"/>
    <m/>
    <n v="21"/>
    <n v="1"/>
    <n v="0"/>
    <n v="8"/>
    <m/>
    <x v="0"/>
    <x v="1"/>
    <s v="repetitions"/>
    <x v="1"/>
    <n v="4"/>
    <n v="8"/>
    <n v="8"/>
    <m/>
    <n v="0.81"/>
    <n v="0"/>
  </r>
  <r>
    <x v="0"/>
    <n v="7"/>
    <n v="1"/>
    <m/>
    <n v="37"/>
    <n v="1"/>
    <n v="0"/>
    <n v="8"/>
    <m/>
    <x v="0"/>
    <x v="2"/>
    <s v="repetitions"/>
    <x v="2"/>
    <n v="4"/>
    <n v="8"/>
    <n v="10"/>
    <m/>
    <n v="0.81"/>
    <n v="0"/>
  </r>
  <r>
    <x v="0"/>
    <n v="2"/>
    <n v="1"/>
    <m/>
    <n v="11"/>
    <n v="2"/>
    <n v="0"/>
    <n v="7"/>
    <m/>
    <x v="0"/>
    <x v="0"/>
    <s v="repetitions"/>
    <x v="0"/>
    <n v="4"/>
    <n v="8"/>
    <n v="10"/>
    <m/>
    <n v="0.83"/>
    <n v="0"/>
  </r>
  <r>
    <x v="1"/>
    <n v="2"/>
    <n v="1"/>
    <m/>
    <n v="11"/>
    <n v="2"/>
    <n v="0"/>
    <n v="7"/>
    <m/>
    <x v="0"/>
    <x v="0"/>
    <s v="repetitions"/>
    <x v="0"/>
    <n v="4"/>
    <n v="8"/>
    <n v="10"/>
    <m/>
    <n v="0.83"/>
    <n v="0"/>
  </r>
  <r>
    <x v="3"/>
    <n v="2"/>
    <n v="1"/>
    <m/>
    <n v="11"/>
    <n v="2"/>
    <n v="0"/>
    <n v="7"/>
    <m/>
    <x v="0"/>
    <x v="0"/>
    <s v="repetitions"/>
    <x v="0"/>
    <n v="4"/>
    <n v="8"/>
    <n v="10"/>
    <m/>
    <n v="0.83"/>
    <n v="0"/>
  </r>
  <r>
    <x v="3"/>
    <n v="4"/>
    <n v="1"/>
    <m/>
    <n v="21"/>
    <n v="1"/>
    <n v="0"/>
    <n v="7"/>
    <m/>
    <x v="0"/>
    <x v="1"/>
    <s v="repetitions"/>
    <x v="1"/>
    <n v="4"/>
    <n v="8"/>
    <n v="8"/>
    <m/>
    <n v="0.83"/>
    <n v="0"/>
  </r>
  <r>
    <x v="0"/>
    <n v="6"/>
    <n v="1"/>
    <m/>
    <n v="21"/>
    <n v="3"/>
    <n v="0"/>
    <n v="2"/>
    <m/>
    <x v="0"/>
    <x v="1"/>
    <s v="repetitions"/>
    <x v="1"/>
    <n v="4"/>
    <n v="8"/>
    <n v="8"/>
    <m/>
    <n v="0.97"/>
    <n v="0"/>
  </r>
  <r>
    <x v="2"/>
    <n v="6"/>
    <n v="1"/>
    <m/>
    <n v="21"/>
    <n v="3"/>
    <n v="0"/>
    <n v="2"/>
    <m/>
    <x v="0"/>
    <x v="1"/>
    <s v="repetitions"/>
    <x v="1"/>
    <n v="4"/>
    <n v="8"/>
    <n v="8"/>
    <m/>
    <n v="0.97"/>
    <n v="0"/>
  </r>
  <r>
    <x v="3"/>
    <n v="6"/>
    <n v="1"/>
    <m/>
    <n v="21"/>
    <n v="3"/>
    <n v="0"/>
    <n v="2"/>
    <m/>
    <x v="0"/>
    <x v="1"/>
    <s v="repetitions"/>
    <x v="1"/>
    <n v="4"/>
    <n v="8"/>
    <n v="8"/>
    <m/>
    <n v="0.97"/>
    <n v="0"/>
  </r>
  <r>
    <x v="0"/>
    <n v="3"/>
    <n v="1"/>
    <m/>
    <n v="11"/>
    <n v="3"/>
    <n v="0"/>
    <n v="6"/>
    <m/>
    <x v="0"/>
    <x v="0"/>
    <s v="repetitions"/>
    <x v="0"/>
    <n v="4"/>
    <n v="8"/>
    <n v="10"/>
    <m/>
    <n v="0.86"/>
    <n v="0"/>
  </r>
  <r>
    <x v="2"/>
    <n v="2"/>
    <n v="1"/>
    <m/>
    <n v="11"/>
    <n v="2"/>
    <n v="0"/>
    <n v="6"/>
    <m/>
    <x v="0"/>
    <x v="0"/>
    <s v="repetitions"/>
    <x v="0"/>
    <n v="4"/>
    <n v="8"/>
    <n v="10"/>
    <m/>
    <n v="0.86"/>
    <n v="0"/>
  </r>
  <r>
    <x v="4"/>
    <n v="3"/>
    <n v="1"/>
    <m/>
    <n v="11"/>
    <n v="3"/>
    <n v="0"/>
    <n v="6"/>
    <m/>
    <x v="0"/>
    <x v="0"/>
    <s v="repetitions"/>
    <x v="0"/>
    <n v="4"/>
    <n v="8"/>
    <n v="10"/>
    <m/>
    <n v="0.86"/>
    <n v="0"/>
  </r>
  <r>
    <x v="0"/>
    <n v="5"/>
    <n v="1"/>
    <m/>
    <n v="21"/>
    <n v="2"/>
    <n v="0"/>
    <n v="6"/>
    <m/>
    <x v="0"/>
    <x v="1"/>
    <s v="repetitions"/>
    <x v="1"/>
    <n v="4"/>
    <n v="8"/>
    <n v="8"/>
    <m/>
    <n v="0.86"/>
    <n v="0"/>
  </r>
  <r>
    <x v="2"/>
    <n v="4"/>
    <n v="1"/>
    <m/>
    <n v="21"/>
    <n v="1"/>
    <n v="0"/>
    <n v="6"/>
    <m/>
    <x v="0"/>
    <x v="1"/>
    <s v="repetitions"/>
    <x v="1"/>
    <n v="4"/>
    <n v="8"/>
    <n v="8"/>
    <m/>
    <n v="0.86"/>
    <n v="0"/>
  </r>
  <r>
    <x v="0"/>
    <n v="8"/>
    <n v="1"/>
    <m/>
    <n v="37"/>
    <n v="2"/>
    <n v="0"/>
    <n v="6"/>
    <m/>
    <x v="0"/>
    <x v="2"/>
    <s v="repetitions"/>
    <x v="2"/>
    <n v="4"/>
    <n v="8"/>
    <n v="10"/>
    <m/>
    <n v="0.86"/>
    <n v="0"/>
  </r>
  <r>
    <x v="2"/>
    <n v="5"/>
    <n v="1"/>
    <m/>
    <n v="21"/>
    <n v="2"/>
    <n v="0"/>
    <n v="3"/>
    <m/>
    <x v="0"/>
    <x v="1"/>
    <s v="repetitions"/>
    <x v="1"/>
    <n v="4"/>
    <n v="8"/>
    <n v="8"/>
    <m/>
    <n v="0.94"/>
    <n v="0"/>
  </r>
  <r>
    <x v="0"/>
    <n v="9"/>
    <n v="1"/>
    <m/>
    <n v="37"/>
    <n v="3"/>
    <n v="0"/>
    <n v="3"/>
    <m/>
    <x v="0"/>
    <x v="2"/>
    <s v="repetitions"/>
    <x v="2"/>
    <n v="4"/>
    <n v="8"/>
    <n v="10"/>
    <m/>
    <n v="0.94"/>
    <n v="0"/>
  </r>
  <r>
    <x v="1"/>
    <n v="5"/>
    <n v="1"/>
    <m/>
    <n v="21"/>
    <n v="3"/>
    <n v="0"/>
    <n v="4"/>
    <m/>
    <x v="0"/>
    <x v="1"/>
    <s v="repetitions"/>
    <x v="1"/>
    <n v="4"/>
    <n v="8"/>
    <n v="8"/>
    <m/>
    <n v="0.92"/>
    <n v="0"/>
  </r>
  <r>
    <x v="3"/>
    <n v="5"/>
    <n v="1"/>
    <m/>
    <n v="21"/>
    <n v="2"/>
    <n v="0"/>
    <n v="4"/>
    <m/>
    <x v="0"/>
    <x v="1"/>
    <s v="repetitions"/>
    <x v="1"/>
    <n v="4"/>
    <n v="8"/>
    <n v="8"/>
    <m/>
    <n v="0.92"/>
    <n v="0"/>
  </r>
  <r>
    <x v="1"/>
    <n v="3"/>
    <n v="1"/>
    <m/>
    <n v="11"/>
    <n v="3"/>
    <n v="0"/>
    <n v="5"/>
    <m/>
    <x v="0"/>
    <x v="0"/>
    <s v="repetitions"/>
    <x v="0"/>
    <n v="4"/>
    <n v="8"/>
    <n v="10"/>
    <m/>
    <n v="0.89"/>
    <n v="0"/>
  </r>
  <r>
    <x v="2"/>
    <n v="3"/>
    <n v="1"/>
    <m/>
    <n v="11"/>
    <n v="3"/>
    <n v="0"/>
    <n v="5"/>
    <m/>
    <x v="0"/>
    <x v="0"/>
    <s v="repetitions"/>
    <x v="0"/>
    <n v="4"/>
    <n v="8"/>
    <n v="10"/>
    <m/>
    <n v="0.89"/>
    <n v="0"/>
  </r>
  <r>
    <x v="3"/>
    <n v="3"/>
    <n v="1"/>
    <m/>
    <n v="11"/>
    <n v="3"/>
    <n v="0"/>
    <n v="5"/>
    <m/>
    <x v="0"/>
    <x v="0"/>
    <s v="repetitions"/>
    <x v="0"/>
    <n v="4"/>
    <n v="8"/>
    <n v="10"/>
    <m/>
    <n v="0.89"/>
    <n v="0"/>
  </r>
  <r>
    <x v="1"/>
    <n v="7"/>
    <n v="1"/>
    <m/>
    <n v="37"/>
    <n v="1"/>
    <n v="0"/>
    <n v="5"/>
    <m/>
    <x v="0"/>
    <x v="2"/>
    <s v="repetitions"/>
    <x v="2"/>
    <n v="4"/>
    <n v="8"/>
    <n v="10"/>
    <m/>
    <n v="0.89"/>
    <n v="0"/>
  </r>
  <r>
    <x v="1"/>
    <n v="8"/>
    <n v="1"/>
    <m/>
    <n v="37"/>
    <n v="2"/>
    <n v="0"/>
    <n v="4"/>
    <m/>
    <x v="0"/>
    <x v="2"/>
    <s v="repetitions"/>
    <x v="2"/>
    <n v="4"/>
    <n v="8"/>
    <n v="10"/>
    <m/>
    <n v="0.92"/>
    <n v="0"/>
  </r>
  <r>
    <x v="1"/>
    <n v="9"/>
    <n v="1"/>
    <m/>
    <n v="37"/>
    <n v="3"/>
    <n v="0"/>
    <n v="2"/>
    <m/>
    <x v="0"/>
    <x v="2"/>
    <s v="repetitions"/>
    <x v="2"/>
    <n v="4"/>
    <n v="8"/>
    <n v="10"/>
    <m/>
    <n v="0.97"/>
    <n v="0"/>
  </r>
  <r>
    <x v="2"/>
    <n v="7"/>
    <n v="1"/>
    <m/>
    <n v="37"/>
    <n v="1"/>
    <n v="0"/>
    <n v="5"/>
    <m/>
    <x v="0"/>
    <x v="2"/>
    <s v="repetitions"/>
    <x v="2"/>
    <n v="4"/>
    <n v="8"/>
    <n v="10"/>
    <m/>
    <n v="0.89"/>
    <n v="0"/>
  </r>
  <r>
    <x v="2"/>
    <n v="8"/>
    <n v="1"/>
    <m/>
    <n v="37"/>
    <n v="2"/>
    <n v="0"/>
    <n v="3"/>
    <m/>
    <x v="0"/>
    <x v="2"/>
    <s v="repetitions"/>
    <x v="2"/>
    <n v="4"/>
    <n v="8"/>
    <n v="10"/>
    <m/>
    <n v="0.94"/>
    <n v="0"/>
  </r>
  <r>
    <x v="2"/>
    <n v="9"/>
    <n v="1"/>
    <m/>
    <n v="37"/>
    <n v="3"/>
    <n v="0"/>
    <n v="1"/>
    <m/>
    <x v="0"/>
    <x v="2"/>
    <s v="repetitions"/>
    <x v="2"/>
    <n v="4"/>
    <n v="8"/>
    <n v="10"/>
    <m/>
    <n v="1"/>
    <n v="0"/>
  </r>
  <r>
    <x v="3"/>
    <n v="7"/>
    <n v="1"/>
    <m/>
    <n v="37"/>
    <n v="1"/>
    <n v="0"/>
    <n v="8"/>
    <m/>
    <x v="0"/>
    <x v="2"/>
    <s v="repetitions"/>
    <x v="2"/>
    <n v="4"/>
    <n v="8"/>
    <n v="10"/>
    <m/>
    <n v="0.81"/>
    <n v="0"/>
  </r>
  <r>
    <x v="3"/>
    <n v="8"/>
    <n v="1"/>
    <m/>
    <n v="37"/>
    <n v="2"/>
    <n v="0"/>
    <n v="4"/>
    <m/>
    <x v="0"/>
    <x v="2"/>
    <s v="repetitions"/>
    <x v="2"/>
    <n v="4"/>
    <n v="8"/>
    <n v="10"/>
    <m/>
    <n v="0.92"/>
    <n v="0"/>
  </r>
  <r>
    <x v="3"/>
    <n v="9"/>
    <n v="1"/>
    <m/>
    <n v="37"/>
    <n v="3"/>
    <n v="0"/>
    <n v="3"/>
    <m/>
    <x v="0"/>
    <x v="2"/>
    <s v="repetitions"/>
    <x v="2"/>
    <n v="4"/>
    <n v="8"/>
    <n v="10"/>
    <m/>
    <n v="0.94"/>
    <n v="0"/>
  </r>
  <r>
    <x v="4"/>
    <n v="7"/>
    <n v="1"/>
    <m/>
    <n v="37"/>
    <n v="1"/>
    <n v="0"/>
    <n v="5"/>
    <m/>
    <x v="0"/>
    <x v="2"/>
    <s v="repetitions"/>
    <x v="2"/>
    <n v="4"/>
    <n v="8"/>
    <n v="10"/>
    <m/>
    <n v="0.89"/>
    <n v="0"/>
  </r>
  <r>
    <x v="4"/>
    <n v="8"/>
    <n v="1"/>
    <m/>
    <n v="37"/>
    <n v="2"/>
    <n v="0"/>
    <n v="4"/>
    <m/>
    <x v="0"/>
    <x v="2"/>
    <s v="repetitions"/>
    <x v="2"/>
    <n v="4"/>
    <n v="8"/>
    <n v="10"/>
    <m/>
    <n v="0.92"/>
    <n v="0"/>
  </r>
  <r>
    <x v="4"/>
    <n v="9"/>
    <n v="1"/>
    <m/>
    <n v="37"/>
    <n v="3"/>
    <n v="0"/>
    <n v="1"/>
    <m/>
    <x v="0"/>
    <x v="2"/>
    <s v="repetitions"/>
    <x v="2"/>
    <n v="4"/>
    <n v="8"/>
    <n v="10"/>
    <m/>
    <n v="1"/>
    <n v="0"/>
  </r>
  <r>
    <x v="5"/>
    <n v="7"/>
    <n v="1"/>
    <m/>
    <n v="37"/>
    <n v="1"/>
    <n v="0"/>
    <n v="5"/>
    <m/>
    <x v="0"/>
    <x v="2"/>
    <s v="repetitions"/>
    <x v="2"/>
    <n v="4"/>
    <n v="8"/>
    <n v="10"/>
    <m/>
    <n v="0.89"/>
    <n v="0"/>
  </r>
  <r>
    <x v="5"/>
    <n v="8"/>
    <n v="1"/>
    <m/>
    <n v="37"/>
    <n v="2"/>
    <n v="0"/>
    <n v="4"/>
    <m/>
    <x v="0"/>
    <x v="2"/>
    <s v="repetitions"/>
    <x v="2"/>
    <n v="4"/>
    <n v="8"/>
    <n v="10"/>
    <m/>
    <n v="0.92"/>
    <n v="0"/>
  </r>
  <r>
    <x v="5"/>
    <n v="9"/>
    <n v="1"/>
    <m/>
    <n v="37"/>
    <n v="3"/>
    <n v="0"/>
    <n v="2"/>
    <m/>
    <x v="0"/>
    <x v="2"/>
    <s v="repetitions"/>
    <x v="2"/>
    <n v="4"/>
    <n v="8"/>
    <n v="10"/>
    <m/>
    <n v="0.97"/>
    <n v="0"/>
  </r>
  <r>
    <x v="6"/>
    <n v="7"/>
    <n v="1"/>
    <m/>
    <n v="37"/>
    <n v="1"/>
    <n v="0"/>
    <n v="6"/>
    <m/>
    <x v="0"/>
    <x v="2"/>
    <s v="repetitions"/>
    <x v="2"/>
    <n v="4"/>
    <n v="8"/>
    <n v="10"/>
    <m/>
    <n v="0.86"/>
    <n v="0"/>
  </r>
  <r>
    <x v="6"/>
    <n v="8"/>
    <n v="1"/>
    <m/>
    <n v="37"/>
    <n v="2"/>
    <n v="0"/>
    <n v="4"/>
    <m/>
    <x v="0"/>
    <x v="2"/>
    <s v="repetitions"/>
    <x v="2"/>
    <n v="4"/>
    <n v="8"/>
    <n v="10"/>
    <m/>
    <n v="0.92"/>
    <n v="0"/>
  </r>
  <r>
    <x v="6"/>
    <n v="9"/>
    <n v="1"/>
    <m/>
    <n v="37"/>
    <n v="3"/>
    <n v="0"/>
    <n v="5"/>
    <m/>
    <x v="0"/>
    <x v="2"/>
    <s v="repetitions"/>
    <x v="2"/>
    <n v="4"/>
    <n v="8"/>
    <n v="10"/>
    <m/>
    <n v="0.89"/>
    <n v="0"/>
  </r>
  <r>
    <x v="7"/>
    <n v="7"/>
    <n v="1"/>
    <m/>
    <n v="37"/>
    <n v="1"/>
    <n v="0"/>
    <n v="6"/>
    <s v="make sure to shrug"/>
    <x v="0"/>
    <x v="2"/>
    <s v="repetitions"/>
    <x v="2"/>
    <n v="4"/>
    <n v="8"/>
    <n v="10"/>
    <m/>
    <n v="0.86"/>
    <n v="0"/>
  </r>
  <r>
    <x v="7"/>
    <n v="8"/>
    <n v="1"/>
    <m/>
    <n v="37"/>
    <n v="2"/>
    <n v="0"/>
    <n v="4"/>
    <m/>
    <x v="0"/>
    <x v="2"/>
    <s v="repetitions"/>
    <x v="2"/>
    <n v="4"/>
    <n v="8"/>
    <n v="10"/>
    <m/>
    <n v="0.92"/>
    <n v="0"/>
  </r>
  <r>
    <x v="7"/>
    <n v="9"/>
    <n v="1"/>
    <m/>
    <n v="37"/>
    <n v="3"/>
    <n v="0"/>
    <n v="4"/>
    <m/>
    <x v="0"/>
    <x v="2"/>
    <s v="repetitions"/>
    <x v="2"/>
    <n v="4"/>
    <n v="8"/>
    <n v="10"/>
    <m/>
    <n v="0.92"/>
    <n v="0"/>
  </r>
  <r>
    <x v="7"/>
    <n v="1"/>
    <n v="1"/>
    <m/>
    <n v="9"/>
    <n v="1"/>
    <n v="8"/>
    <n v="5"/>
    <m/>
    <x v="0"/>
    <x v="3"/>
    <s v="repetitions"/>
    <x v="0"/>
    <n v="4"/>
    <n v="8"/>
    <n v="13"/>
    <m/>
    <n v="0.89"/>
    <n v="9"/>
  </r>
  <r>
    <x v="7"/>
    <n v="2"/>
    <n v="1"/>
    <m/>
    <n v="9"/>
    <n v="2"/>
    <n v="8"/>
    <n v="4"/>
    <m/>
    <x v="0"/>
    <x v="3"/>
    <s v="repetitions"/>
    <x v="0"/>
    <n v="4"/>
    <n v="8"/>
    <n v="13"/>
    <m/>
    <n v="0.92"/>
    <n v="9"/>
  </r>
  <r>
    <x v="7"/>
    <n v="3"/>
    <n v="1"/>
    <m/>
    <n v="9"/>
    <n v="3"/>
    <n v="8"/>
    <n v="4"/>
    <m/>
    <x v="0"/>
    <x v="3"/>
    <s v="repetitions"/>
    <x v="0"/>
    <n v="4"/>
    <n v="8"/>
    <n v="13"/>
    <m/>
    <n v="0.92"/>
    <n v="9"/>
  </r>
  <r>
    <x v="0"/>
    <n v="10"/>
    <n v="1"/>
    <m/>
    <n v="46"/>
    <n v="1"/>
    <n v="0"/>
    <n v="8"/>
    <m/>
    <x v="0"/>
    <x v="4"/>
    <s v="repetitions"/>
    <x v="3"/>
    <n v="4"/>
    <n v="8"/>
    <n v="7"/>
    <m/>
    <n v="0.81"/>
    <n v="0"/>
  </r>
  <r>
    <x v="0"/>
    <n v="11"/>
    <n v="1"/>
    <m/>
    <n v="46"/>
    <n v="2"/>
    <n v="0"/>
    <n v="8"/>
    <m/>
    <x v="0"/>
    <x v="4"/>
    <s v="repetitions"/>
    <x v="3"/>
    <n v="4"/>
    <n v="8"/>
    <n v="7"/>
    <m/>
    <n v="0.81"/>
    <n v="0"/>
  </r>
  <r>
    <x v="0"/>
    <n v="12"/>
    <n v="1"/>
    <m/>
    <n v="46"/>
    <n v="3"/>
    <n v="0"/>
    <n v="4"/>
    <m/>
    <x v="0"/>
    <x v="4"/>
    <s v="repetitions"/>
    <x v="3"/>
    <n v="4"/>
    <n v="8"/>
    <n v="7"/>
    <m/>
    <n v="0.92"/>
    <n v="0"/>
  </r>
  <r>
    <x v="1"/>
    <n v="10"/>
    <n v="1"/>
    <m/>
    <n v="46"/>
    <n v="1"/>
    <n v="0"/>
    <n v="8"/>
    <m/>
    <x v="0"/>
    <x v="4"/>
    <s v="repetitions"/>
    <x v="3"/>
    <n v="4"/>
    <n v="8"/>
    <n v="7"/>
    <m/>
    <n v="0.81"/>
    <n v="0"/>
  </r>
  <r>
    <x v="1"/>
    <n v="11"/>
    <n v="1"/>
    <m/>
    <n v="46"/>
    <n v="2"/>
    <n v="0"/>
    <n v="4"/>
    <m/>
    <x v="0"/>
    <x v="4"/>
    <s v="repetitions"/>
    <x v="3"/>
    <n v="4"/>
    <n v="8"/>
    <n v="7"/>
    <m/>
    <n v="0.92"/>
    <n v="0"/>
  </r>
  <r>
    <x v="1"/>
    <n v="12"/>
    <n v="1"/>
    <m/>
    <n v="46"/>
    <n v="3"/>
    <n v="0"/>
    <n v="2"/>
    <m/>
    <x v="0"/>
    <x v="4"/>
    <s v="repetitions"/>
    <x v="3"/>
    <n v="4"/>
    <n v="8"/>
    <n v="7"/>
    <m/>
    <n v="0.97"/>
    <n v="0"/>
  </r>
  <r>
    <x v="2"/>
    <n v="10"/>
    <n v="1"/>
    <m/>
    <n v="46"/>
    <n v="1"/>
    <n v="0"/>
    <n v="8"/>
    <m/>
    <x v="0"/>
    <x v="4"/>
    <s v="repetitions"/>
    <x v="3"/>
    <n v="4"/>
    <n v="8"/>
    <n v="7"/>
    <m/>
    <n v="0.81"/>
    <n v="0"/>
  </r>
  <r>
    <x v="2"/>
    <n v="11"/>
    <n v="1"/>
    <m/>
    <n v="46"/>
    <n v="2"/>
    <n v="0"/>
    <n v="4"/>
    <m/>
    <x v="0"/>
    <x v="4"/>
    <s v="repetitions"/>
    <x v="3"/>
    <n v="4"/>
    <n v="8"/>
    <n v="7"/>
    <m/>
    <n v="0.92"/>
    <n v="0"/>
  </r>
  <r>
    <x v="2"/>
    <n v="12"/>
    <n v="1"/>
    <m/>
    <n v="46"/>
    <n v="3"/>
    <n v="0"/>
    <n v="3"/>
    <m/>
    <x v="0"/>
    <x v="4"/>
    <s v="repetitions"/>
    <x v="3"/>
    <n v="4"/>
    <n v="8"/>
    <n v="7"/>
    <m/>
    <n v="0.94"/>
    <n v="0"/>
  </r>
  <r>
    <x v="3"/>
    <n v="10"/>
    <n v="1"/>
    <m/>
    <n v="46"/>
    <n v="1"/>
    <n v="0"/>
    <n v="8"/>
    <m/>
    <x v="0"/>
    <x v="4"/>
    <s v="repetitions"/>
    <x v="3"/>
    <n v="4"/>
    <n v="8"/>
    <n v="7"/>
    <m/>
    <n v="0.81"/>
    <n v="0"/>
  </r>
  <r>
    <x v="3"/>
    <n v="11"/>
    <n v="1"/>
    <m/>
    <n v="46"/>
    <n v="2"/>
    <n v="0"/>
    <n v="8"/>
    <m/>
    <x v="0"/>
    <x v="4"/>
    <s v="repetitions"/>
    <x v="3"/>
    <n v="4"/>
    <n v="8"/>
    <n v="7"/>
    <m/>
    <n v="0.81"/>
    <n v="0"/>
  </r>
  <r>
    <x v="7"/>
    <n v="10"/>
    <n v="1"/>
    <m/>
    <n v="46"/>
    <n v="1"/>
    <n v="0"/>
    <n v="8"/>
    <m/>
    <x v="0"/>
    <x v="4"/>
    <s v="repetitions"/>
    <x v="3"/>
    <n v="4"/>
    <n v="8"/>
    <n v="7"/>
    <m/>
    <n v="0.81"/>
    <n v="0"/>
  </r>
  <r>
    <x v="7"/>
    <n v="11"/>
    <n v="1"/>
    <m/>
    <n v="46"/>
    <n v="2"/>
    <n v="0"/>
    <n v="7"/>
    <m/>
    <x v="0"/>
    <x v="4"/>
    <s v="repetitions"/>
    <x v="3"/>
    <n v="4"/>
    <n v="8"/>
    <n v="7"/>
    <m/>
    <n v="0.83"/>
    <n v="0"/>
  </r>
  <r>
    <x v="7"/>
    <n v="12"/>
    <n v="1"/>
    <m/>
    <n v="46"/>
    <n v="3"/>
    <n v="0"/>
    <n v="6"/>
    <m/>
    <x v="0"/>
    <x v="4"/>
    <s v="repetitions"/>
    <x v="3"/>
    <n v="4"/>
    <n v="8"/>
    <n v="7"/>
    <m/>
    <n v="0.86"/>
    <n v="0"/>
  </r>
  <r>
    <x v="0"/>
    <n v="13"/>
    <n v="1"/>
    <m/>
    <n v="81"/>
    <n v="1"/>
    <n v="0"/>
    <n v="8"/>
    <m/>
    <x v="0"/>
    <x v="5"/>
    <s v="repetitions"/>
    <x v="4"/>
    <n v="4"/>
    <n v="8"/>
    <n v="10"/>
    <m/>
    <n v="0.81"/>
    <n v="0"/>
  </r>
  <r>
    <x v="0"/>
    <n v="14"/>
    <n v="1"/>
    <m/>
    <n v="81"/>
    <n v="2"/>
    <n v="0"/>
    <n v="6"/>
    <m/>
    <x v="0"/>
    <x v="5"/>
    <s v="repetitions"/>
    <x v="4"/>
    <n v="4"/>
    <n v="8"/>
    <n v="10"/>
    <m/>
    <n v="0.86"/>
    <n v="0"/>
  </r>
  <r>
    <x v="0"/>
    <n v="15"/>
    <n v="1"/>
    <m/>
    <n v="81"/>
    <n v="3"/>
    <n v="0"/>
    <n v="6"/>
    <s v="keep arms close to sides!"/>
    <x v="0"/>
    <x v="5"/>
    <s v="repetitions"/>
    <x v="4"/>
    <n v="4"/>
    <n v="8"/>
    <n v="10"/>
    <m/>
    <n v="0.86"/>
    <n v="0"/>
  </r>
  <r>
    <x v="2"/>
    <n v="13"/>
    <n v="1"/>
    <m/>
    <n v="81"/>
    <n v="1"/>
    <n v="0"/>
    <n v="8"/>
    <m/>
    <x v="0"/>
    <x v="5"/>
    <s v="repetitions"/>
    <x v="4"/>
    <n v="4"/>
    <n v="8"/>
    <n v="10"/>
    <m/>
    <n v="0.81"/>
    <n v="0"/>
  </r>
  <r>
    <x v="2"/>
    <n v="14"/>
    <n v="1"/>
    <m/>
    <n v="81"/>
    <n v="2"/>
    <n v="0"/>
    <n v="5"/>
    <m/>
    <x v="0"/>
    <x v="5"/>
    <s v="repetitions"/>
    <x v="4"/>
    <n v="4"/>
    <n v="8"/>
    <n v="10"/>
    <m/>
    <n v="0.89"/>
    <n v="0"/>
  </r>
  <r>
    <x v="2"/>
    <n v="15"/>
    <n v="1"/>
    <m/>
    <n v="81"/>
    <n v="3"/>
    <n v="0"/>
    <n v="5"/>
    <m/>
    <x v="0"/>
    <x v="5"/>
    <s v="repetitions"/>
    <x v="4"/>
    <n v="4"/>
    <n v="8"/>
    <n v="10"/>
    <m/>
    <n v="0.89"/>
    <n v="0"/>
  </r>
  <r>
    <x v="4"/>
    <n v="13"/>
    <n v="1"/>
    <m/>
    <n v="81"/>
    <n v="1"/>
    <n v="0"/>
    <n v="8"/>
    <m/>
    <x v="0"/>
    <x v="5"/>
    <s v="repetitions"/>
    <x v="4"/>
    <n v="4"/>
    <n v="8"/>
    <n v="10"/>
    <m/>
    <n v="0.81"/>
    <n v="0"/>
  </r>
  <r>
    <x v="4"/>
    <n v="14"/>
    <n v="1"/>
    <m/>
    <n v="81"/>
    <n v="2"/>
    <n v="0"/>
    <n v="6"/>
    <m/>
    <x v="0"/>
    <x v="5"/>
    <s v="repetitions"/>
    <x v="4"/>
    <n v="4"/>
    <n v="8"/>
    <n v="10"/>
    <m/>
    <n v="0.86"/>
    <n v="0"/>
  </r>
  <r>
    <x v="4"/>
    <n v="15"/>
    <n v="1"/>
    <m/>
    <n v="81"/>
    <n v="3"/>
    <n v="0"/>
    <n v="6"/>
    <m/>
    <x v="0"/>
    <x v="5"/>
    <s v="repetitions"/>
    <x v="4"/>
    <n v="4"/>
    <n v="8"/>
    <n v="10"/>
    <m/>
    <n v="0.86"/>
    <n v="0"/>
  </r>
  <r>
    <x v="6"/>
    <n v="1"/>
    <n v="1"/>
    <m/>
    <n v="13"/>
    <n v="1"/>
    <n v="0"/>
    <n v="8"/>
    <m/>
    <x v="0"/>
    <x v="6"/>
    <s v="repetitions"/>
    <x v="0"/>
    <n v="4"/>
    <n v="8"/>
    <n v="12"/>
    <m/>
    <n v="0.81"/>
    <n v="0"/>
  </r>
  <r>
    <x v="6"/>
    <n v="2"/>
    <n v="1"/>
    <m/>
    <n v="13"/>
    <n v="2"/>
    <n v="0"/>
    <n v="8"/>
    <m/>
    <x v="0"/>
    <x v="6"/>
    <s v="repetitions"/>
    <x v="0"/>
    <n v="4"/>
    <n v="8"/>
    <n v="12"/>
    <m/>
    <n v="0.81"/>
    <n v="0"/>
  </r>
  <r>
    <x v="6"/>
    <n v="3"/>
    <n v="1"/>
    <m/>
    <n v="13"/>
    <n v="3"/>
    <n v="0"/>
    <n v="8"/>
    <m/>
    <x v="0"/>
    <x v="6"/>
    <s v="repetitions"/>
    <x v="0"/>
    <n v="4"/>
    <n v="8"/>
    <n v="12"/>
    <m/>
    <n v="0.81"/>
    <n v="0"/>
  </r>
  <r>
    <x v="0"/>
    <n v="16"/>
    <n v="1"/>
    <m/>
    <n v="88"/>
    <n v="1"/>
    <n v="0"/>
    <n v="8"/>
    <m/>
    <x v="0"/>
    <x v="7"/>
    <s v="repetitions"/>
    <x v="5"/>
    <n v="4"/>
    <n v="8"/>
    <n v="4"/>
    <m/>
    <n v="0.81"/>
    <n v="0"/>
  </r>
  <r>
    <x v="0"/>
    <n v="17"/>
    <n v="1"/>
    <m/>
    <n v="88"/>
    <n v="2"/>
    <n v="0"/>
    <n v="6"/>
    <m/>
    <x v="0"/>
    <x v="7"/>
    <s v="repetitions"/>
    <x v="5"/>
    <n v="4"/>
    <n v="8"/>
    <n v="4"/>
    <m/>
    <n v="0.86"/>
    <n v="0"/>
  </r>
  <r>
    <x v="1"/>
    <n v="18"/>
    <n v="1"/>
    <m/>
    <n v="88"/>
    <n v="3"/>
    <n v="0"/>
    <n v="5"/>
    <s v="lmiter seems to be grip strength"/>
    <x v="0"/>
    <x v="7"/>
    <s v="repetitions"/>
    <x v="5"/>
    <n v="4"/>
    <n v="8"/>
    <n v="4"/>
    <m/>
    <n v="0.89"/>
    <n v="0"/>
  </r>
  <r>
    <x v="2"/>
    <n v="16"/>
    <n v="1"/>
    <m/>
    <n v="88"/>
    <n v="1"/>
    <n v="0"/>
    <n v="8"/>
    <m/>
    <x v="0"/>
    <x v="7"/>
    <s v="repetitions"/>
    <x v="5"/>
    <n v="4"/>
    <n v="8"/>
    <n v="4"/>
    <m/>
    <n v="0.81"/>
    <n v="0"/>
  </r>
  <r>
    <x v="2"/>
    <n v="17"/>
    <n v="1"/>
    <m/>
    <n v="88"/>
    <n v="2"/>
    <n v="0"/>
    <n v="5"/>
    <m/>
    <x v="0"/>
    <x v="7"/>
    <s v="repetitions"/>
    <x v="5"/>
    <n v="4"/>
    <n v="8"/>
    <n v="4"/>
    <m/>
    <n v="0.89"/>
    <n v="0"/>
  </r>
  <r>
    <x v="2"/>
    <n v="18"/>
    <n v="1"/>
    <m/>
    <n v="88"/>
    <n v="3"/>
    <n v="0"/>
    <n v="5"/>
    <m/>
    <x v="0"/>
    <x v="7"/>
    <s v="repetitions"/>
    <x v="5"/>
    <n v="4"/>
    <n v="8"/>
    <n v="4"/>
    <m/>
    <n v="0.89"/>
    <n v="0"/>
  </r>
  <r>
    <x v="3"/>
    <n v="16"/>
    <n v="1"/>
    <m/>
    <n v="88"/>
    <n v="1"/>
    <n v="0"/>
    <n v="8"/>
    <m/>
    <x v="0"/>
    <x v="7"/>
    <s v="repetitions"/>
    <x v="5"/>
    <n v="4"/>
    <n v="8"/>
    <n v="4"/>
    <m/>
    <n v="0.81"/>
    <n v="0"/>
  </r>
  <r>
    <x v="3"/>
    <n v="17"/>
    <n v="1"/>
    <m/>
    <n v="88"/>
    <n v="2"/>
    <n v="0"/>
    <n v="8"/>
    <m/>
    <x v="0"/>
    <x v="7"/>
    <s v="repetitions"/>
    <x v="5"/>
    <n v="4"/>
    <n v="8"/>
    <n v="4"/>
    <m/>
    <n v="0.81"/>
    <n v="0"/>
  </r>
  <r>
    <x v="0"/>
    <n v="18"/>
    <n v="1"/>
    <m/>
    <n v="87"/>
    <n v="3"/>
    <n v="0"/>
    <n v="5"/>
    <m/>
    <x v="0"/>
    <x v="8"/>
    <s v="repetitions"/>
    <x v="5"/>
    <n v="4"/>
    <n v="8"/>
    <n v="3"/>
    <m/>
    <n v="0.89"/>
    <n v="0"/>
  </r>
  <r>
    <x v="1"/>
    <n v="16"/>
    <n v="1"/>
    <m/>
    <n v="87"/>
    <n v="1"/>
    <n v="0"/>
    <n v="8"/>
    <m/>
    <x v="0"/>
    <x v="8"/>
    <s v="repetitions"/>
    <x v="5"/>
    <n v="4"/>
    <n v="8"/>
    <n v="3"/>
    <m/>
    <n v="0.81"/>
    <n v="0"/>
  </r>
  <r>
    <x v="1"/>
    <n v="17"/>
    <n v="1"/>
    <m/>
    <n v="87"/>
    <n v="2"/>
    <n v="0"/>
    <n v="5"/>
    <m/>
    <x v="0"/>
    <x v="8"/>
    <s v="repetitions"/>
    <x v="5"/>
    <n v="4"/>
    <n v="8"/>
    <n v="3"/>
    <m/>
    <n v="0.89"/>
    <n v="0"/>
  </r>
  <r>
    <x v="7"/>
    <n v="4"/>
    <n v="1"/>
    <m/>
    <n v="19"/>
    <n v="1"/>
    <n v="0"/>
    <n v="8"/>
    <m/>
    <x v="0"/>
    <x v="9"/>
    <s v="repetitions"/>
    <x v="1"/>
    <n v="4"/>
    <n v="8"/>
    <n v="6"/>
    <m/>
    <n v="0.81"/>
    <n v="0"/>
  </r>
  <r>
    <x v="7"/>
    <n v="5"/>
    <n v="1"/>
    <m/>
    <n v="19"/>
    <n v="2"/>
    <n v="0"/>
    <n v="7"/>
    <m/>
    <x v="0"/>
    <x v="9"/>
    <s v="repetitions"/>
    <x v="1"/>
    <n v="4"/>
    <n v="8"/>
    <n v="6"/>
    <m/>
    <n v="0.83"/>
    <n v="0"/>
  </r>
  <r>
    <x v="7"/>
    <n v="6"/>
    <n v="1"/>
    <m/>
    <n v="19"/>
    <n v="3"/>
    <n v="0"/>
    <n v="5"/>
    <m/>
    <x v="0"/>
    <x v="9"/>
    <s v="repetitions"/>
    <x v="1"/>
    <n v="4"/>
    <n v="8"/>
    <n v="6"/>
    <m/>
    <n v="0.89"/>
    <n v="0"/>
  </r>
  <r>
    <x v="1"/>
    <n v="4"/>
    <n v="1"/>
    <m/>
    <n v="20"/>
    <n v="1"/>
    <n v="0"/>
    <n v="8"/>
    <m/>
    <x v="0"/>
    <x v="10"/>
    <s v="repetitions"/>
    <x v="1"/>
    <n v="4"/>
    <n v="8"/>
    <n v="7"/>
    <m/>
    <n v="0.81"/>
    <n v="0"/>
  </r>
  <r>
    <x v="1"/>
    <n v="6"/>
    <n v="1"/>
    <m/>
    <n v="20"/>
    <n v="2"/>
    <n v="0"/>
    <n v="2"/>
    <m/>
    <x v="0"/>
    <x v="10"/>
    <s v="repetitions"/>
    <x v="1"/>
    <n v="4"/>
    <n v="8"/>
    <n v="7"/>
    <m/>
    <n v="0.97"/>
    <n v="0"/>
  </r>
  <r>
    <x v="4"/>
    <n v="4"/>
    <n v="1"/>
    <m/>
    <n v="20"/>
    <n v="1"/>
    <n v="0"/>
    <n v="8"/>
    <m/>
    <x v="0"/>
    <x v="10"/>
    <s v="repetitions"/>
    <x v="1"/>
    <n v="4"/>
    <n v="8"/>
    <n v="7"/>
    <m/>
    <n v="0.81"/>
    <n v="0"/>
  </r>
  <r>
    <x v="4"/>
    <n v="5"/>
    <n v="1"/>
    <m/>
    <n v="20"/>
    <n v="2"/>
    <n v="0"/>
    <n v="6"/>
    <m/>
    <x v="0"/>
    <x v="10"/>
    <s v="repetitions"/>
    <x v="1"/>
    <n v="4"/>
    <n v="8"/>
    <n v="7"/>
    <m/>
    <n v="0.86"/>
    <n v="0"/>
  </r>
  <r>
    <x v="4"/>
    <n v="6"/>
    <n v="1"/>
    <m/>
    <n v="20"/>
    <n v="3"/>
    <n v="0"/>
    <n v="3"/>
    <m/>
    <x v="0"/>
    <x v="10"/>
    <s v="repetitions"/>
    <x v="1"/>
    <n v="4"/>
    <n v="8"/>
    <n v="7"/>
    <m/>
    <n v="0.94"/>
    <n v="0"/>
  </r>
  <r>
    <x v="5"/>
    <n v="4"/>
    <n v="1"/>
    <m/>
    <n v="20"/>
    <n v="1"/>
    <n v="0"/>
    <n v="8"/>
    <m/>
    <x v="0"/>
    <x v="10"/>
    <s v="repetitions"/>
    <x v="1"/>
    <n v="4"/>
    <n v="8"/>
    <n v="7"/>
    <m/>
    <n v="0.81"/>
    <n v="0"/>
  </r>
  <r>
    <x v="5"/>
    <n v="5"/>
    <n v="1"/>
    <m/>
    <n v="20"/>
    <n v="2"/>
    <n v="0"/>
    <n v="5"/>
    <m/>
    <x v="0"/>
    <x v="10"/>
    <s v="repetitions"/>
    <x v="1"/>
    <n v="4"/>
    <n v="8"/>
    <n v="7"/>
    <m/>
    <n v="0.89"/>
    <n v="0"/>
  </r>
  <r>
    <x v="5"/>
    <n v="6"/>
    <n v="1"/>
    <m/>
    <n v="20"/>
    <n v="3"/>
    <n v="0"/>
    <n v="3"/>
    <m/>
    <x v="0"/>
    <x v="10"/>
    <s v="repetitions"/>
    <x v="1"/>
    <n v="4"/>
    <n v="8"/>
    <n v="7"/>
    <m/>
    <n v="0.94"/>
    <n v="0"/>
  </r>
  <r>
    <x v="6"/>
    <n v="4"/>
    <n v="1"/>
    <m/>
    <n v="20"/>
    <n v="1"/>
    <n v="0"/>
    <n v="8"/>
    <m/>
    <x v="0"/>
    <x v="10"/>
    <s v="repetitions"/>
    <x v="1"/>
    <n v="4"/>
    <n v="8"/>
    <n v="7"/>
    <m/>
    <n v="0.81"/>
    <n v="0"/>
  </r>
  <r>
    <x v="6"/>
    <n v="5"/>
    <n v="1"/>
    <m/>
    <n v="20"/>
    <n v="2"/>
    <n v="0"/>
    <n v="5"/>
    <m/>
    <x v="0"/>
    <x v="10"/>
    <s v="repetitions"/>
    <x v="1"/>
    <n v="4"/>
    <n v="8"/>
    <n v="7"/>
    <m/>
    <n v="0.89"/>
    <n v="0"/>
  </r>
  <r>
    <x v="6"/>
    <n v="6"/>
    <n v="1"/>
    <m/>
    <n v="20"/>
    <n v="3"/>
    <n v="0"/>
    <n v="3"/>
    <m/>
    <x v="0"/>
    <x v="10"/>
    <s v="repetitions"/>
    <x v="1"/>
    <n v="4"/>
    <n v="8"/>
    <n v="7"/>
    <m/>
    <n v="0.94"/>
    <n v="0"/>
  </r>
  <r>
    <x v="1"/>
    <n v="13"/>
    <n v="1"/>
    <m/>
    <n v="69"/>
    <n v="1"/>
    <n v="0"/>
    <n v="3"/>
    <m/>
    <x v="0"/>
    <x v="11"/>
    <s v="repetitions"/>
    <x v="6"/>
    <n v="4"/>
    <n v="8"/>
    <n v="15"/>
    <m/>
    <n v="0.94"/>
    <n v="0"/>
  </r>
  <r>
    <x v="1"/>
    <n v="14"/>
    <n v="1"/>
    <m/>
    <n v="69"/>
    <n v="2"/>
    <n v="0"/>
    <n v="3"/>
    <m/>
    <x v="0"/>
    <x v="11"/>
    <s v="repetitions"/>
    <x v="6"/>
    <n v="4"/>
    <n v="8"/>
    <n v="15"/>
    <m/>
    <n v="0.94"/>
    <n v="0"/>
  </r>
  <r>
    <x v="1"/>
    <n v="15"/>
    <n v="1"/>
    <m/>
    <n v="69"/>
    <n v="3"/>
    <n v="0"/>
    <n v="3"/>
    <m/>
    <x v="0"/>
    <x v="11"/>
    <s v="repetitions"/>
    <x v="6"/>
    <n v="4"/>
    <n v="8"/>
    <n v="15"/>
    <m/>
    <n v="0.94"/>
    <n v="0"/>
  </r>
  <r>
    <x v="3"/>
    <n v="12"/>
    <n v="1"/>
    <m/>
    <n v="47"/>
    <n v="3"/>
    <n v="0"/>
    <n v="6"/>
    <m/>
    <x v="0"/>
    <x v="12"/>
    <s v="repetitions"/>
    <x v="3"/>
    <n v="4"/>
    <n v="8"/>
    <n v="8"/>
    <m/>
    <n v="0.86"/>
    <n v="0"/>
  </r>
  <r>
    <x v="4"/>
    <n v="10"/>
    <n v="1"/>
    <m/>
    <n v="47"/>
    <n v="1"/>
    <n v="0"/>
    <n v="5"/>
    <m/>
    <x v="0"/>
    <x v="12"/>
    <s v="repetitions"/>
    <x v="3"/>
    <n v="4"/>
    <n v="8"/>
    <n v="8"/>
    <m/>
    <n v="0.89"/>
    <n v="0"/>
  </r>
  <r>
    <x v="4"/>
    <n v="11"/>
    <n v="1"/>
    <m/>
    <n v="47"/>
    <n v="2"/>
    <n v="0"/>
    <n v="6"/>
    <m/>
    <x v="0"/>
    <x v="12"/>
    <s v="repetitions"/>
    <x v="3"/>
    <n v="4"/>
    <n v="8"/>
    <n v="8"/>
    <m/>
    <n v="0.86"/>
    <n v="0"/>
  </r>
  <r>
    <x v="4"/>
    <n v="12"/>
    <n v="1"/>
    <m/>
    <n v="47"/>
    <n v="3"/>
    <n v="0"/>
    <n v="6"/>
    <s v="show your ass each rep"/>
    <x v="0"/>
    <x v="12"/>
    <s v="repetitions"/>
    <x v="3"/>
    <n v="4"/>
    <n v="8"/>
    <n v="8"/>
    <m/>
    <n v="0.86"/>
    <n v="0"/>
  </r>
  <r>
    <x v="5"/>
    <n v="13"/>
    <n v="1"/>
    <m/>
    <n v="47"/>
    <n v="1"/>
    <n v="0"/>
    <n v="5"/>
    <m/>
    <x v="0"/>
    <x v="12"/>
    <s v="repetitions"/>
    <x v="3"/>
    <n v="4"/>
    <n v="8"/>
    <n v="8"/>
    <m/>
    <n v="0.89"/>
    <n v="0"/>
  </r>
  <r>
    <x v="5"/>
    <n v="14"/>
    <n v="1"/>
    <m/>
    <n v="47"/>
    <n v="2"/>
    <n v="0"/>
    <n v="5"/>
    <m/>
    <x v="0"/>
    <x v="12"/>
    <s v="repetitions"/>
    <x v="3"/>
    <n v="4"/>
    <n v="8"/>
    <n v="8"/>
    <m/>
    <n v="0.89"/>
    <n v="0"/>
  </r>
  <r>
    <x v="5"/>
    <n v="15"/>
    <n v="1"/>
    <m/>
    <n v="47"/>
    <n v="3"/>
    <n v="0"/>
    <n v="5"/>
    <m/>
    <x v="0"/>
    <x v="12"/>
    <s v="repetitions"/>
    <x v="3"/>
    <n v="4"/>
    <n v="8"/>
    <n v="8"/>
    <m/>
    <n v="0.89"/>
    <n v="0"/>
  </r>
  <r>
    <x v="6"/>
    <n v="10"/>
    <n v="1"/>
    <m/>
    <n v="47"/>
    <n v="1"/>
    <n v="0"/>
    <n v="8"/>
    <m/>
    <x v="0"/>
    <x v="12"/>
    <s v="repetitions"/>
    <x v="3"/>
    <n v="4"/>
    <n v="8"/>
    <n v="8"/>
    <m/>
    <n v="0.81"/>
    <n v="0"/>
  </r>
  <r>
    <x v="6"/>
    <n v="11"/>
    <n v="1"/>
    <m/>
    <n v="47"/>
    <n v="2"/>
    <n v="0"/>
    <n v="4"/>
    <m/>
    <x v="0"/>
    <x v="12"/>
    <s v="repetitions"/>
    <x v="3"/>
    <n v="4"/>
    <n v="8"/>
    <n v="8"/>
    <m/>
    <n v="0.92"/>
    <n v="0"/>
  </r>
  <r>
    <x v="6"/>
    <n v="12"/>
    <n v="1"/>
    <m/>
    <n v="47"/>
    <n v="3"/>
    <n v="0"/>
    <n v="5"/>
    <m/>
    <x v="0"/>
    <x v="12"/>
    <s v="repetitions"/>
    <x v="3"/>
    <n v="4"/>
    <n v="8"/>
    <n v="8"/>
    <m/>
    <n v="0.89"/>
    <n v="0"/>
  </r>
  <r>
    <x v="3"/>
    <n v="13"/>
    <n v="1"/>
    <m/>
    <n v="62"/>
    <n v="1"/>
    <n v="0"/>
    <n v="8"/>
    <m/>
    <x v="0"/>
    <x v="13"/>
    <s v="repetitions"/>
    <x v="6"/>
    <n v="4"/>
    <n v="8"/>
    <n v="8"/>
    <m/>
    <n v="0.81"/>
    <n v="0"/>
  </r>
  <r>
    <x v="3"/>
    <n v="14"/>
    <n v="1"/>
    <m/>
    <n v="62"/>
    <n v="2"/>
    <n v="0"/>
    <n v="8"/>
    <m/>
    <x v="0"/>
    <x v="13"/>
    <s v="repetitions"/>
    <x v="6"/>
    <n v="4"/>
    <n v="8"/>
    <n v="8"/>
    <m/>
    <n v="0.81"/>
    <n v="0"/>
  </r>
  <r>
    <x v="3"/>
    <n v="15"/>
    <n v="1"/>
    <m/>
    <n v="62"/>
    <n v="3"/>
    <n v="0"/>
    <n v="8"/>
    <m/>
    <x v="0"/>
    <x v="13"/>
    <s v="repetitions"/>
    <x v="6"/>
    <n v="4"/>
    <n v="8"/>
    <n v="8"/>
    <m/>
    <n v="0.81"/>
    <n v="0"/>
  </r>
  <r>
    <x v="5"/>
    <n v="10"/>
    <n v="1"/>
    <m/>
    <n v="68"/>
    <n v="1"/>
    <n v="0"/>
    <n v="6"/>
    <m/>
    <x v="0"/>
    <x v="14"/>
    <s v="repetitions"/>
    <x v="6"/>
    <n v="4"/>
    <n v="8"/>
    <n v="14"/>
    <m/>
    <n v="0.86"/>
    <n v="0"/>
  </r>
  <r>
    <x v="5"/>
    <n v="11"/>
    <n v="1"/>
    <m/>
    <n v="68"/>
    <n v="2"/>
    <n v="0"/>
    <n v="6"/>
    <m/>
    <x v="0"/>
    <x v="14"/>
    <s v="repetitions"/>
    <x v="6"/>
    <n v="4"/>
    <n v="8"/>
    <n v="14"/>
    <m/>
    <n v="0.86"/>
    <n v="0"/>
  </r>
  <r>
    <x v="5"/>
    <n v="12"/>
    <n v="1"/>
    <m/>
    <n v="68"/>
    <n v="3"/>
    <n v="0"/>
    <n v="7"/>
    <m/>
    <x v="0"/>
    <x v="14"/>
    <s v="repetitions"/>
    <x v="6"/>
    <n v="4"/>
    <n v="8"/>
    <n v="14"/>
    <m/>
    <n v="0.83"/>
    <n v="0"/>
  </r>
  <r>
    <x v="7"/>
    <n v="13"/>
    <n v="1"/>
    <m/>
    <n v="68"/>
    <n v="1"/>
    <n v="0"/>
    <n v="6"/>
    <m/>
    <x v="0"/>
    <x v="14"/>
    <s v="repetitions"/>
    <x v="6"/>
    <n v="4"/>
    <n v="8"/>
    <n v="14"/>
    <m/>
    <n v="0.86"/>
    <n v="0"/>
  </r>
  <r>
    <x v="7"/>
    <n v="14"/>
    <n v="1"/>
    <m/>
    <n v="68"/>
    <n v="2"/>
    <n v="0"/>
    <n v="8"/>
    <m/>
    <x v="0"/>
    <x v="14"/>
    <s v="repetitions"/>
    <x v="6"/>
    <n v="4"/>
    <n v="8"/>
    <n v="14"/>
    <m/>
    <n v="0.81"/>
    <n v="0"/>
  </r>
  <r>
    <x v="3"/>
    <n v="18"/>
    <n v="1"/>
    <m/>
    <n v="89"/>
    <n v="3"/>
    <n v="0"/>
    <n v="5"/>
    <m/>
    <x v="0"/>
    <x v="15"/>
    <s v="repetitions"/>
    <x v="5"/>
    <n v="4"/>
    <n v="8"/>
    <n v="5"/>
    <m/>
    <n v="0.89"/>
    <n v="0"/>
  </r>
  <r>
    <x v="4"/>
    <n v="16"/>
    <n v="1"/>
    <m/>
    <n v="89"/>
    <n v="1"/>
    <n v="0"/>
    <n v="8"/>
    <m/>
    <x v="0"/>
    <x v="15"/>
    <s v="repetitions"/>
    <x v="5"/>
    <n v="4"/>
    <n v="8"/>
    <n v="5"/>
    <m/>
    <n v="0.81"/>
    <n v="0"/>
  </r>
  <r>
    <x v="4"/>
    <n v="17"/>
    <n v="1"/>
    <m/>
    <n v="89"/>
    <n v="2"/>
    <n v="0"/>
    <n v="8"/>
    <m/>
    <x v="0"/>
    <x v="15"/>
    <s v="repetitions"/>
    <x v="5"/>
    <n v="4"/>
    <n v="8"/>
    <n v="5"/>
    <m/>
    <n v="0.81"/>
    <n v="0"/>
  </r>
  <r>
    <x v="4"/>
    <n v="18"/>
    <n v="1"/>
    <m/>
    <n v="89"/>
    <n v="3"/>
    <n v="0"/>
    <n v="6"/>
    <m/>
    <x v="0"/>
    <x v="15"/>
    <s v="repetitions"/>
    <x v="5"/>
    <n v="4"/>
    <n v="8"/>
    <n v="5"/>
    <m/>
    <n v="0.86"/>
    <n v="0"/>
  </r>
  <r>
    <x v="5"/>
    <n v="16"/>
    <n v="1"/>
    <m/>
    <n v="89"/>
    <n v="1"/>
    <n v="0"/>
    <n v="8"/>
    <m/>
    <x v="0"/>
    <x v="15"/>
    <s v="repetitions"/>
    <x v="5"/>
    <n v="4"/>
    <n v="8"/>
    <n v="5"/>
    <m/>
    <n v="0.81"/>
    <n v="0"/>
  </r>
  <r>
    <x v="6"/>
    <n v="13"/>
    <n v="1"/>
    <m/>
    <n v="82"/>
    <n v="1"/>
    <n v="0"/>
    <n v="5"/>
    <m/>
    <x v="0"/>
    <x v="16"/>
    <s v="repetitions"/>
    <x v="4"/>
    <n v="4"/>
    <n v="8"/>
    <n v="11"/>
    <m/>
    <n v="0.89"/>
    <n v="0"/>
  </r>
  <r>
    <x v="6"/>
    <n v="14"/>
    <n v="1"/>
    <m/>
    <n v="82"/>
    <n v="2"/>
    <n v="0"/>
    <n v="5"/>
    <m/>
    <x v="0"/>
    <x v="16"/>
    <s v="repetitions"/>
    <x v="4"/>
    <n v="4"/>
    <n v="8"/>
    <n v="11"/>
    <m/>
    <n v="0.89"/>
    <n v="0"/>
  </r>
  <r>
    <x v="6"/>
    <n v="15"/>
    <n v="1"/>
    <m/>
    <n v="82"/>
    <n v="3"/>
    <n v="0"/>
    <n v="5"/>
    <m/>
    <x v="0"/>
    <x v="16"/>
    <s v="repetitions"/>
    <x v="4"/>
    <n v="4"/>
    <n v="8"/>
    <n v="11"/>
    <m/>
    <n v="0.89"/>
    <n v="0"/>
  </r>
  <r>
    <x v="5"/>
    <n v="17"/>
    <n v="1"/>
    <m/>
    <n v="90"/>
    <n v="2"/>
    <n v="0"/>
    <n v="5"/>
    <m/>
    <x v="0"/>
    <x v="17"/>
    <s v="repetitions"/>
    <x v="5"/>
    <n v="4"/>
    <n v="8"/>
    <n v="6"/>
    <m/>
    <n v="0.89"/>
    <n v="0"/>
  </r>
  <r>
    <x v="5"/>
    <n v="18"/>
    <n v="1"/>
    <m/>
    <n v="90"/>
    <n v="3"/>
    <n v="0"/>
    <n v="5"/>
    <m/>
    <x v="0"/>
    <x v="17"/>
    <s v="repetitions"/>
    <x v="5"/>
    <n v="4"/>
    <n v="8"/>
    <n v="6"/>
    <m/>
    <n v="0.89"/>
    <n v="0"/>
  </r>
  <r>
    <x v="6"/>
    <n v="16"/>
    <n v="1"/>
    <m/>
    <n v="90"/>
    <n v="1"/>
    <n v="0"/>
    <n v="8"/>
    <m/>
    <x v="0"/>
    <x v="17"/>
    <s v="repetitions"/>
    <x v="5"/>
    <n v="4"/>
    <n v="8"/>
    <n v="6"/>
    <m/>
    <n v="0.81"/>
    <n v="0"/>
  </r>
  <r>
    <x v="6"/>
    <n v="17"/>
    <n v="1"/>
    <m/>
    <n v="90"/>
    <n v="2"/>
    <n v="0"/>
    <n v="5"/>
    <m/>
    <x v="0"/>
    <x v="17"/>
    <s v="repetitions"/>
    <x v="5"/>
    <n v="4"/>
    <n v="8"/>
    <n v="6"/>
    <m/>
    <n v="0.89"/>
    <n v="0"/>
  </r>
  <r>
    <x v="7"/>
    <n v="16"/>
    <n v="1"/>
    <m/>
    <n v="90"/>
    <n v="1"/>
    <n v="0"/>
    <n v="8"/>
    <m/>
    <x v="0"/>
    <x v="17"/>
    <s v="repetitions"/>
    <x v="5"/>
    <n v="4"/>
    <n v="8"/>
    <n v="6"/>
    <m/>
    <n v="0.81"/>
    <n v="0"/>
  </r>
  <r>
    <x v="7"/>
    <n v="17"/>
    <n v="1"/>
    <m/>
    <n v="92"/>
    <n v="2"/>
    <n v="0"/>
    <n v="7"/>
    <m/>
    <x v="0"/>
    <x v="18"/>
    <s v="repetitions"/>
    <x v="5"/>
    <n v="4"/>
    <n v="8"/>
    <n v="8"/>
    <m/>
    <n v="0.83"/>
    <n v="0"/>
  </r>
  <r>
    <x v="7"/>
    <n v="18"/>
    <n v="1"/>
    <m/>
    <n v="93"/>
    <n v="3"/>
    <n v="0"/>
    <n v="2"/>
    <m/>
    <x v="0"/>
    <x v="19"/>
    <s v="repetitions"/>
    <x v="5"/>
    <n v="4"/>
    <n v="8"/>
    <n v="9"/>
    <m/>
    <n v="0.97"/>
    <n v="0"/>
  </r>
  <r>
    <x v="8"/>
    <n v="1"/>
    <n v="1"/>
    <m/>
    <n v="9"/>
    <n v="1"/>
    <n v="8"/>
    <n v="6"/>
    <m/>
    <x v="0"/>
    <x v="3"/>
    <s v="repetitions"/>
    <x v="0"/>
    <n v="4"/>
    <n v="8"/>
    <n v="13"/>
    <m/>
    <n v="0.86"/>
    <n v="9"/>
  </r>
  <r>
    <x v="8"/>
    <n v="2"/>
    <n v="1"/>
    <m/>
    <n v="9"/>
    <n v="2"/>
    <n v="8"/>
    <n v="4"/>
    <m/>
    <x v="0"/>
    <x v="3"/>
    <s v="repetitions"/>
    <x v="0"/>
    <n v="4"/>
    <n v="8"/>
    <n v="13"/>
    <m/>
    <n v="0.92"/>
    <n v="9"/>
  </r>
  <r>
    <x v="8"/>
    <n v="3"/>
    <n v="1"/>
    <m/>
    <n v="9"/>
    <n v="3"/>
    <n v="8"/>
    <n v="3"/>
    <m/>
    <x v="0"/>
    <x v="3"/>
    <s v="repetitions"/>
    <x v="0"/>
    <n v="4"/>
    <n v="8"/>
    <n v="13"/>
    <m/>
    <n v="0.94"/>
    <n v="9"/>
  </r>
  <r>
    <x v="8"/>
    <n v="4"/>
    <n v="1"/>
    <m/>
    <n v="19"/>
    <n v="1"/>
    <n v="0"/>
    <n v="8"/>
    <m/>
    <x v="0"/>
    <x v="9"/>
    <s v="repetitions"/>
    <x v="1"/>
    <n v="4"/>
    <n v="8"/>
    <n v="6"/>
    <m/>
    <n v="0.81"/>
    <n v="0"/>
  </r>
  <r>
    <x v="8"/>
    <n v="5"/>
    <n v="1"/>
    <m/>
    <n v="19"/>
    <n v="2"/>
    <n v="0"/>
    <n v="8"/>
    <m/>
    <x v="0"/>
    <x v="9"/>
    <s v="repetitions"/>
    <x v="1"/>
    <n v="4"/>
    <n v="8"/>
    <n v="6"/>
    <m/>
    <n v="0.81"/>
    <n v="0"/>
  </r>
  <r>
    <x v="8"/>
    <n v="6"/>
    <n v="1"/>
    <m/>
    <n v="20"/>
    <n v="3"/>
    <n v="0"/>
    <n v="3"/>
    <m/>
    <x v="0"/>
    <x v="10"/>
    <s v="repetitions"/>
    <x v="1"/>
    <n v="4"/>
    <n v="8"/>
    <n v="7"/>
    <m/>
    <n v="0.94"/>
    <n v="0"/>
  </r>
  <r>
    <x v="8"/>
    <n v="7"/>
    <n v="1"/>
    <m/>
    <n v="37"/>
    <n v="1"/>
    <n v="0"/>
    <n v="7"/>
    <m/>
    <x v="0"/>
    <x v="2"/>
    <s v="repetitions"/>
    <x v="2"/>
    <n v="4"/>
    <n v="8"/>
    <n v="10"/>
    <m/>
    <n v="0.83"/>
    <n v="0"/>
  </r>
  <r>
    <x v="8"/>
    <n v="8"/>
    <n v="1"/>
    <m/>
    <n v="37"/>
    <n v="2"/>
    <n v="0"/>
    <n v="4"/>
    <m/>
    <x v="0"/>
    <x v="2"/>
    <s v="repetitions"/>
    <x v="2"/>
    <n v="4"/>
    <n v="8"/>
    <n v="10"/>
    <m/>
    <n v="0.92"/>
    <n v="0"/>
  </r>
  <r>
    <x v="8"/>
    <n v="9"/>
    <n v="1"/>
    <m/>
    <n v="37"/>
    <n v="3"/>
    <n v="0"/>
    <n v="3"/>
    <m/>
    <x v="0"/>
    <x v="2"/>
    <s v="repetitions"/>
    <x v="2"/>
    <n v="4"/>
    <n v="8"/>
    <n v="10"/>
    <m/>
    <n v="0.94"/>
    <n v="0"/>
  </r>
  <r>
    <x v="8"/>
    <n v="10"/>
    <n v="1"/>
    <m/>
    <n v="46"/>
    <n v="1"/>
    <n v="0"/>
    <n v="8"/>
    <m/>
    <x v="0"/>
    <x v="4"/>
    <s v="repetitions"/>
    <x v="3"/>
    <n v="4"/>
    <n v="8"/>
    <n v="7"/>
    <m/>
    <n v="0.81"/>
    <n v="0"/>
  </r>
  <r>
    <x v="8"/>
    <n v="11"/>
    <n v="1"/>
    <m/>
    <n v="46"/>
    <n v="2"/>
    <n v="0"/>
    <n v="6"/>
    <m/>
    <x v="0"/>
    <x v="4"/>
    <s v="repetitions"/>
    <x v="3"/>
    <n v="4"/>
    <n v="8"/>
    <n v="7"/>
    <m/>
    <n v="0.86"/>
    <n v="0"/>
  </r>
  <r>
    <x v="8"/>
    <n v="12"/>
    <n v="1"/>
    <m/>
    <n v="46"/>
    <n v="3"/>
    <n v="0"/>
    <n v="4"/>
    <m/>
    <x v="0"/>
    <x v="4"/>
    <s v="repetitions"/>
    <x v="3"/>
    <n v="4"/>
    <n v="8"/>
    <n v="7"/>
    <m/>
    <n v="0.92"/>
    <n v="0"/>
  </r>
  <r>
    <x v="8"/>
    <n v="13"/>
    <n v="1"/>
    <m/>
    <n v="82"/>
    <n v="1"/>
    <n v="0"/>
    <n v="8"/>
    <m/>
    <x v="0"/>
    <x v="16"/>
    <s v="repetitions"/>
    <x v="4"/>
    <n v="4"/>
    <n v="8"/>
    <n v="11"/>
    <m/>
    <n v="0.81"/>
    <n v="0"/>
  </r>
  <r>
    <x v="8"/>
    <n v="14"/>
    <n v="1"/>
    <m/>
    <n v="82"/>
    <n v="2"/>
    <n v="0"/>
    <n v="8"/>
    <m/>
    <x v="0"/>
    <x v="16"/>
    <s v="repetitions"/>
    <x v="4"/>
    <n v="4"/>
    <n v="8"/>
    <n v="11"/>
    <m/>
    <n v="0.81"/>
    <n v="0"/>
  </r>
  <r>
    <x v="8"/>
    <n v="15"/>
    <n v="1"/>
    <m/>
    <n v="82"/>
    <n v="3"/>
    <n v="0"/>
    <n v="4"/>
    <m/>
    <x v="0"/>
    <x v="16"/>
    <s v="repetitions"/>
    <x v="4"/>
    <n v="4"/>
    <n v="8"/>
    <n v="11"/>
    <m/>
    <n v="0.92"/>
    <n v="0"/>
  </r>
  <r>
    <x v="8"/>
    <n v="16"/>
    <n v="1"/>
    <m/>
    <n v="93"/>
    <n v="1"/>
    <n v="0"/>
    <n v="4"/>
    <m/>
    <x v="0"/>
    <x v="19"/>
    <s v="repetitions"/>
    <x v="5"/>
    <n v="4"/>
    <n v="8"/>
    <n v="9"/>
    <m/>
    <n v="0.92"/>
    <n v="0"/>
  </r>
  <r>
    <x v="8"/>
    <n v="17"/>
    <n v="1"/>
    <m/>
    <n v="93"/>
    <n v="2"/>
    <n v="0"/>
    <n v="4"/>
    <m/>
    <x v="0"/>
    <x v="19"/>
    <s v="repetitions"/>
    <x v="5"/>
    <n v="4"/>
    <n v="8"/>
    <n v="9"/>
    <m/>
    <n v="0.92"/>
    <n v="0"/>
  </r>
  <r>
    <x v="8"/>
    <n v="18"/>
    <n v="1"/>
    <m/>
    <n v="93"/>
    <n v="3"/>
    <n v="0"/>
    <n v="3"/>
    <m/>
    <x v="0"/>
    <x v="19"/>
    <s v="repetitions"/>
    <x v="5"/>
    <n v="4"/>
    <n v="8"/>
    <n v="9"/>
    <m/>
    <n v="0.94"/>
    <n v="0"/>
  </r>
  <r>
    <x v="9"/>
    <n v="1"/>
    <n v="1"/>
    <m/>
    <n v="9"/>
    <n v="1"/>
    <n v="8"/>
    <n v="7"/>
    <m/>
    <x v="0"/>
    <x v="3"/>
    <s v="repetitions"/>
    <x v="0"/>
    <n v="4"/>
    <n v="8"/>
    <n v="13"/>
    <m/>
    <n v="0.83"/>
    <n v="10"/>
  </r>
  <r>
    <x v="9"/>
    <n v="2"/>
    <n v="1"/>
    <m/>
    <n v="9"/>
    <n v="2"/>
    <n v="8"/>
    <n v="4"/>
    <m/>
    <x v="0"/>
    <x v="3"/>
    <s v="repetitions"/>
    <x v="0"/>
    <n v="4"/>
    <n v="8"/>
    <n v="13"/>
    <m/>
    <n v="0.92"/>
    <n v="9"/>
  </r>
  <r>
    <x v="9"/>
    <n v="3"/>
    <n v="1"/>
    <m/>
    <n v="9"/>
    <n v="3"/>
    <n v="8"/>
    <n v="4"/>
    <m/>
    <x v="0"/>
    <x v="3"/>
    <s v="repetitions"/>
    <x v="0"/>
    <n v="4"/>
    <n v="8"/>
    <n v="13"/>
    <m/>
    <n v="0.92"/>
    <n v="9"/>
  </r>
  <r>
    <x v="9"/>
    <n v="4"/>
    <n v="1"/>
    <m/>
    <n v="20"/>
    <n v="1"/>
    <n v="0"/>
    <n v="8"/>
    <m/>
    <x v="0"/>
    <x v="10"/>
    <s v="repetitions"/>
    <x v="1"/>
    <n v="4"/>
    <n v="8"/>
    <n v="7"/>
    <m/>
    <n v="0.81"/>
    <n v="0"/>
  </r>
  <r>
    <x v="9"/>
    <n v="5"/>
    <n v="1"/>
    <m/>
    <n v="20"/>
    <n v="2"/>
    <n v="0"/>
    <n v="4"/>
    <m/>
    <x v="0"/>
    <x v="10"/>
    <s v="repetitions"/>
    <x v="1"/>
    <n v="4"/>
    <n v="8"/>
    <n v="7"/>
    <m/>
    <n v="0.92"/>
    <n v="0"/>
  </r>
  <r>
    <x v="9"/>
    <n v="6"/>
    <n v="1"/>
    <m/>
    <n v="20"/>
    <n v="3"/>
    <n v="0"/>
    <n v="3"/>
    <m/>
    <x v="0"/>
    <x v="10"/>
    <s v="repetitions"/>
    <x v="1"/>
    <n v="4"/>
    <n v="8"/>
    <n v="7"/>
    <m/>
    <n v="0.94"/>
    <n v="0"/>
  </r>
  <r>
    <x v="9"/>
    <n v="7"/>
    <n v="1"/>
    <m/>
    <n v="37"/>
    <n v="1"/>
    <n v="0"/>
    <n v="6"/>
    <m/>
    <x v="0"/>
    <x v="2"/>
    <s v="repetitions"/>
    <x v="2"/>
    <n v="4"/>
    <n v="8"/>
    <n v="10"/>
    <m/>
    <n v="0.86"/>
    <n v="0"/>
  </r>
  <r>
    <x v="9"/>
    <n v="8"/>
    <n v="1"/>
    <m/>
    <n v="37"/>
    <n v="2"/>
    <n v="0"/>
    <n v="6"/>
    <m/>
    <x v="0"/>
    <x v="2"/>
    <s v="repetitions"/>
    <x v="2"/>
    <n v="4"/>
    <n v="8"/>
    <n v="10"/>
    <m/>
    <n v="0.86"/>
    <n v="0"/>
  </r>
  <r>
    <x v="9"/>
    <n v="9"/>
    <n v="1"/>
    <m/>
    <n v="37"/>
    <n v="3"/>
    <n v="0"/>
    <n v="4"/>
    <m/>
    <x v="0"/>
    <x v="2"/>
    <s v="repetitions"/>
    <x v="2"/>
    <n v="4"/>
    <n v="8"/>
    <n v="10"/>
    <m/>
    <n v="0.92"/>
    <n v="0"/>
  </r>
  <r>
    <x v="9"/>
    <n v="10"/>
    <n v="1"/>
    <m/>
    <n v="46"/>
    <n v="1"/>
    <n v="0"/>
    <n v="6"/>
    <m/>
    <x v="0"/>
    <x v="4"/>
    <s v="repetitions"/>
    <x v="3"/>
    <n v="4"/>
    <n v="8"/>
    <n v="7"/>
    <m/>
    <n v="0.86"/>
    <n v="0"/>
  </r>
  <r>
    <x v="9"/>
    <n v="11"/>
    <n v="1"/>
    <m/>
    <n v="46"/>
    <n v="2"/>
    <n v="0"/>
    <n v="6"/>
    <m/>
    <x v="0"/>
    <x v="4"/>
    <s v="repetitions"/>
    <x v="3"/>
    <n v="4"/>
    <n v="8"/>
    <n v="7"/>
    <m/>
    <n v="0.86"/>
    <n v="0"/>
  </r>
  <r>
    <x v="9"/>
    <n v="12"/>
    <n v="1"/>
    <m/>
    <n v="46"/>
    <n v="3"/>
    <n v="0"/>
    <n v="4"/>
    <s v="go all the way down"/>
    <x v="0"/>
    <x v="4"/>
    <s v="repetitions"/>
    <x v="3"/>
    <n v="4"/>
    <n v="8"/>
    <n v="7"/>
    <m/>
    <n v="0.92"/>
    <n v="0"/>
  </r>
  <r>
    <x v="9"/>
    <n v="13"/>
    <n v="1"/>
    <m/>
    <n v="69"/>
    <n v="1"/>
    <n v="0"/>
    <n v="3"/>
    <m/>
    <x v="0"/>
    <x v="11"/>
    <s v="repetitions"/>
    <x v="6"/>
    <n v="4"/>
    <n v="8"/>
    <n v="15"/>
    <m/>
    <n v="0.94"/>
    <n v="0"/>
  </r>
  <r>
    <x v="9"/>
    <n v="14"/>
    <n v="1"/>
    <m/>
    <n v="69"/>
    <n v="2"/>
    <n v="0"/>
    <n v="2"/>
    <m/>
    <x v="0"/>
    <x v="11"/>
    <s v="repetitions"/>
    <x v="6"/>
    <n v="4"/>
    <n v="8"/>
    <n v="15"/>
    <m/>
    <n v="0.97"/>
    <n v="0"/>
  </r>
  <r>
    <x v="9"/>
    <n v="15"/>
    <n v="1"/>
    <m/>
    <n v="69"/>
    <n v="3"/>
    <n v="0"/>
    <n v="2"/>
    <m/>
    <x v="0"/>
    <x v="11"/>
    <s v="repetitions"/>
    <x v="6"/>
    <n v="4"/>
    <n v="8"/>
    <n v="15"/>
    <m/>
    <n v="0.97"/>
    <n v="0"/>
  </r>
  <r>
    <x v="9"/>
    <n v="16"/>
    <n v="1"/>
    <m/>
    <n v="93"/>
    <n v="1"/>
    <n v="0"/>
    <n v="3"/>
    <m/>
    <x v="0"/>
    <x v="19"/>
    <s v="repetitions"/>
    <x v="5"/>
    <n v="4"/>
    <n v="8"/>
    <n v="9"/>
    <m/>
    <n v="0.94"/>
    <n v="0"/>
  </r>
  <r>
    <x v="9"/>
    <n v="17"/>
    <n v="1"/>
    <m/>
    <n v="93"/>
    <n v="2"/>
    <n v="0"/>
    <n v="4"/>
    <m/>
    <x v="0"/>
    <x v="19"/>
    <s v="repetitions"/>
    <x v="5"/>
    <n v="4"/>
    <n v="8"/>
    <n v="9"/>
    <m/>
    <n v="0.92"/>
    <n v="0"/>
  </r>
  <r>
    <x v="9"/>
    <n v="18"/>
    <n v="1"/>
    <m/>
    <n v="93"/>
    <n v="3"/>
    <n v="0"/>
    <n v="3"/>
    <m/>
    <x v="0"/>
    <x v="19"/>
    <s v="repetitions"/>
    <x v="5"/>
    <n v="4"/>
    <n v="8"/>
    <n v="9"/>
    <m/>
    <n v="0.94"/>
    <n v="0"/>
  </r>
  <r>
    <x v="10"/>
    <n v="1"/>
    <n v="1"/>
    <m/>
    <n v="9"/>
    <n v="1"/>
    <n v="8"/>
    <n v="8"/>
    <m/>
    <x v="0"/>
    <x v="3"/>
    <s v="repetitions"/>
    <x v="0"/>
    <n v="4"/>
    <n v="8"/>
    <n v="13"/>
    <m/>
    <n v="0.81"/>
    <n v="10"/>
  </r>
  <r>
    <x v="10"/>
    <n v="2"/>
    <n v="1"/>
    <m/>
    <n v="9"/>
    <n v="2"/>
    <n v="8"/>
    <n v="6"/>
    <m/>
    <x v="0"/>
    <x v="3"/>
    <s v="repetitions"/>
    <x v="0"/>
    <n v="4"/>
    <n v="8"/>
    <n v="13"/>
    <m/>
    <n v="0.86"/>
    <n v="9"/>
  </r>
  <r>
    <x v="10"/>
    <n v="3"/>
    <n v="1"/>
    <m/>
    <n v="9"/>
    <n v="3"/>
    <n v="8"/>
    <n v="5"/>
    <m/>
    <x v="0"/>
    <x v="3"/>
    <s v="repetitions"/>
    <x v="0"/>
    <n v="4"/>
    <n v="8"/>
    <n v="13"/>
    <m/>
    <n v="0.89"/>
    <n v="9"/>
  </r>
  <r>
    <x v="10"/>
    <n v="4"/>
    <n v="1"/>
    <m/>
    <n v="20"/>
    <n v="1"/>
    <n v="0"/>
    <n v="8"/>
    <m/>
    <x v="0"/>
    <x v="10"/>
    <s v="repetitions"/>
    <x v="1"/>
    <n v="4"/>
    <n v="8"/>
    <n v="7"/>
    <m/>
    <n v="0.81"/>
    <n v="0"/>
  </r>
  <r>
    <x v="10"/>
    <n v="5"/>
    <n v="1"/>
    <m/>
    <n v="20"/>
    <n v="2"/>
    <n v="0"/>
    <n v="5"/>
    <m/>
    <x v="0"/>
    <x v="10"/>
    <s v="repetitions"/>
    <x v="1"/>
    <n v="4"/>
    <n v="8"/>
    <n v="7"/>
    <m/>
    <n v="0.89"/>
    <n v="0"/>
  </r>
  <r>
    <x v="10"/>
    <n v="6"/>
    <n v="1"/>
    <m/>
    <n v="20"/>
    <n v="3"/>
    <n v="0"/>
    <n v="3"/>
    <m/>
    <x v="0"/>
    <x v="10"/>
    <s v="repetitions"/>
    <x v="1"/>
    <n v="4"/>
    <n v="8"/>
    <n v="7"/>
    <m/>
    <n v="0.94"/>
    <n v="0"/>
  </r>
  <r>
    <x v="10"/>
    <n v="7"/>
    <n v="1"/>
    <m/>
    <n v="37"/>
    <n v="1"/>
    <n v="0"/>
    <n v="6"/>
    <m/>
    <x v="0"/>
    <x v="2"/>
    <s v="repetitions"/>
    <x v="2"/>
    <n v="4"/>
    <n v="8"/>
    <n v="10"/>
    <m/>
    <n v="0.86"/>
    <n v="0"/>
  </r>
  <r>
    <x v="10"/>
    <n v="8"/>
    <n v="1"/>
    <m/>
    <n v="37"/>
    <n v="2"/>
    <n v="0"/>
    <n v="4"/>
    <m/>
    <x v="0"/>
    <x v="2"/>
    <s v="repetitions"/>
    <x v="2"/>
    <n v="4"/>
    <n v="8"/>
    <n v="10"/>
    <m/>
    <n v="0.92"/>
    <n v="0"/>
  </r>
  <r>
    <x v="10"/>
    <n v="9"/>
    <n v="1"/>
    <m/>
    <n v="37"/>
    <n v="3"/>
    <n v="0"/>
    <n v="3"/>
    <m/>
    <x v="0"/>
    <x v="2"/>
    <s v="repetitions"/>
    <x v="2"/>
    <n v="4"/>
    <n v="8"/>
    <n v="10"/>
    <m/>
    <n v="0.94"/>
    <n v="0"/>
  </r>
  <r>
    <x v="10"/>
    <n v="10"/>
    <n v="1"/>
    <m/>
    <n v="46"/>
    <n v="1"/>
    <n v="0"/>
    <n v="8"/>
    <m/>
    <x v="0"/>
    <x v="4"/>
    <s v="repetitions"/>
    <x v="3"/>
    <n v="4"/>
    <n v="8"/>
    <n v="7"/>
    <m/>
    <n v="0.81"/>
    <n v="0"/>
  </r>
  <r>
    <x v="10"/>
    <n v="11"/>
    <n v="1"/>
    <m/>
    <n v="46"/>
    <n v="2"/>
    <n v="0"/>
    <n v="7"/>
    <m/>
    <x v="0"/>
    <x v="4"/>
    <s v="repetitions"/>
    <x v="3"/>
    <n v="4"/>
    <n v="8"/>
    <n v="7"/>
    <m/>
    <n v="0.83"/>
    <n v="0"/>
  </r>
  <r>
    <x v="10"/>
    <n v="12"/>
    <n v="1"/>
    <m/>
    <n v="46"/>
    <n v="3"/>
    <n v="0"/>
    <n v="5"/>
    <m/>
    <x v="0"/>
    <x v="4"/>
    <s v="repetitions"/>
    <x v="3"/>
    <n v="4"/>
    <n v="8"/>
    <n v="7"/>
    <m/>
    <n v="0.89"/>
    <n v="0"/>
  </r>
  <r>
    <x v="10"/>
    <n v="13"/>
    <n v="1"/>
    <m/>
    <n v="82"/>
    <n v="1"/>
    <n v="0"/>
    <n v="8"/>
    <m/>
    <x v="0"/>
    <x v="16"/>
    <s v="repetitions"/>
    <x v="4"/>
    <n v="4"/>
    <n v="8"/>
    <n v="11"/>
    <m/>
    <n v="0.81"/>
    <n v="0"/>
  </r>
  <r>
    <x v="10"/>
    <n v="14"/>
    <n v="1"/>
    <m/>
    <n v="82"/>
    <n v="2"/>
    <n v="0"/>
    <n v="5"/>
    <m/>
    <x v="0"/>
    <x v="16"/>
    <s v="repetitions"/>
    <x v="4"/>
    <n v="4"/>
    <n v="8"/>
    <n v="11"/>
    <m/>
    <n v="0.89"/>
    <n v="0"/>
  </r>
  <r>
    <x v="10"/>
    <n v="15"/>
    <n v="1"/>
    <m/>
    <n v="82"/>
    <n v="3"/>
    <n v="0"/>
    <n v="5"/>
    <m/>
    <x v="0"/>
    <x v="16"/>
    <s v="repetitions"/>
    <x v="4"/>
    <n v="4"/>
    <n v="8"/>
    <n v="11"/>
    <m/>
    <n v="0.89"/>
    <n v="0"/>
  </r>
  <r>
    <x v="10"/>
    <n v="16"/>
    <n v="1"/>
    <m/>
    <n v="90"/>
    <n v="1"/>
    <n v="0"/>
    <n v="8"/>
    <m/>
    <x v="0"/>
    <x v="17"/>
    <s v="repetitions"/>
    <x v="5"/>
    <n v="4"/>
    <n v="8"/>
    <n v="6"/>
    <m/>
    <n v="0.81"/>
    <n v="0"/>
  </r>
  <r>
    <x v="10"/>
    <n v="17"/>
    <n v="1"/>
    <m/>
    <n v="90"/>
    <n v="2"/>
    <n v="0"/>
    <n v="6"/>
    <m/>
    <x v="0"/>
    <x v="17"/>
    <s v="repetitions"/>
    <x v="5"/>
    <n v="4"/>
    <n v="8"/>
    <n v="6"/>
    <m/>
    <n v="0.86"/>
    <n v="0"/>
  </r>
  <r>
    <x v="10"/>
    <n v="18"/>
    <n v="1"/>
    <m/>
    <n v="90"/>
    <n v="3"/>
    <n v="0"/>
    <n v="5"/>
    <m/>
    <x v="0"/>
    <x v="17"/>
    <s v="repetitions"/>
    <x v="5"/>
    <n v="4"/>
    <n v="8"/>
    <n v="6"/>
    <m/>
    <n v="0.89"/>
    <n v="0"/>
  </r>
  <r>
    <x v="11"/>
    <n v="1"/>
    <n v="1"/>
    <m/>
    <n v="109"/>
    <n v="1"/>
    <n v="135"/>
    <n v="8"/>
    <m/>
    <x v="1"/>
    <x v="20"/>
    <s v="repetitions"/>
    <x v="7"/>
    <n v="4"/>
    <n v="6"/>
    <m/>
    <m/>
    <n v="0.81"/>
    <n v="167"/>
  </r>
  <r>
    <x v="11"/>
    <n v="2"/>
    <n v="1"/>
    <m/>
    <n v="109"/>
    <n v="2"/>
    <n v="155"/>
    <n v="6"/>
    <m/>
    <x v="1"/>
    <x v="20"/>
    <s v="repetitions"/>
    <x v="7"/>
    <n v="4"/>
    <n v="6"/>
    <m/>
    <m/>
    <n v="0.86"/>
    <n v="180"/>
  </r>
  <r>
    <x v="11"/>
    <n v="3"/>
    <n v="1"/>
    <m/>
    <n v="109"/>
    <n v="3"/>
    <n v="155"/>
    <n v="7"/>
    <m/>
    <x v="1"/>
    <x v="20"/>
    <s v="repetitions"/>
    <x v="7"/>
    <n v="4"/>
    <n v="6"/>
    <m/>
    <m/>
    <n v="0.83"/>
    <n v="187"/>
  </r>
  <r>
    <x v="11"/>
    <n v="4"/>
    <n v="1"/>
    <m/>
    <n v="107"/>
    <n v="1"/>
    <n v="45"/>
    <n v="8"/>
    <m/>
    <x v="1"/>
    <x v="21"/>
    <s v="repetitions"/>
    <x v="7"/>
    <n v="4"/>
    <n v="6"/>
    <m/>
    <m/>
    <n v="0.81"/>
    <n v="56"/>
  </r>
  <r>
    <x v="11"/>
    <n v="5"/>
    <n v="1"/>
    <m/>
    <n v="107"/>
    <n v="2"/>
    <n v="95"/>
    <n v="8"/>
    <m/>
    <x v="1"/>
    <x v="21"/>
    <s v="repetitions"/>
    <x v="7"/>
    <n v="4"/>
    <n v="6"/>
    <m/>
    <m/>
    <n v="0.81"/>
    <n v="117"/>
  </r>
  <r>
    <x v="11"/>
    <n v="6"/>
    <n v="1"/>
    <m/>
    <n v="107"/>
    <n v="3"/>
    <n v="115"/>
    <n v="8"/>
    <m/>
    <x v="1"/>
    <x v="21"/>
    <s v="repetitions"/>
    <x v="7"/>
    <n v="4"/>
    <n v="6"/>
    <m/>
    <m/>
    <n v="0.81"/>
    <n v="142"/>
  </r>
  <r>
    <x v="11"/>
    <n v="7"/>
    <n v="1"/>
    <m/>
    <n v="111"/>
    <n v="1"/>
    <n v="45"/>
    <n v="8"/>
    <m/>
    <x v="1"/>
    <x v="22"/>
    <s v="repetitions"/>
    <x v="7"/>
    <n v="4"/>
    <n v="6"/>
    <m/>
    <m/>
    <n v="0.81"/>
    <n v="56"/>
  </r>
  <r>
    <x v="11"/>
    <n v="8"/>
    <n v="1"/>
    <m/>
    <n v="111"/>
    <n v="2"/>
    <n v="65"/>
    <n v="8"/>
    <m/>
    <x v="1"/>
    <x v="22"/>
    <s v="repetitions"/>
    <x v="7"/>
    <n v="4"/>
    <n v="6"/>
    <m/>
    <m/>
    <n v="0.81"/>
    <n v="80"/>
  </r>
  <r>
    <x v="11"/>
    <n v="9"/>
    <n v="1"/>
    <m/>
    <n v="111"/>
    <n v="3"/>
    <n v="115"/>
    <n v="5"/>
    <m/>
    <x v="1"/>
    <x v="22"/>
    <s v="repetitions"/>
    <x v="7"/>
    <n v="4"/>
    <n v="6"/>
    <m/>
    <m/>
    <n v="0.89"/>
    <n v="129"/>
  </r>
  <r>
    <x v="11"/>
    <n v="10"/>
    <n v="1"/>
    <m/>
    <n v="112"/>
    <n v="1"/>
    <n v="0"/>
    <n v="8"/>
    <m/>
    <x v="1"/>
    <x v="23"/>
    <s v="repetitions"/>
    <x v="7"/>
    <n v="5"/>
    <n v="10"/>
    <m/>
    <m/>
    <n v="0.81"/>
    <n v="0"/>
  </r>
  <r>
    <x v="11"/>
    <n v="11"/>
    <n v="1"/>
    <m/>
    <n v="113"/>
    <n v="2"/>
    <n v="0"/>
    <n v="3"/>
    <m/>
    <x v="1"/>
    <x v="10"/>
    <s v="repetitions"/>
    <x v="7"/>
    <n v="5"/>
    <n v="10"/>
    <m/>
    <m/>
    <n v="0.94"/>
    <n v="0"/>
  </r>
  <r>
    <x v="11"/>
    <n v="12"/>
    <n v="1"/>
    <m/>
    <n v="113"/>
    <n v="3"/>
    <n v="0"/>
    <n v="2"/>
    <m/>
    <x v="1"/>
    <x v="10"/>
    <s v="repetitions"/>
    <x v="7"/>
    <n v="5"/>
    <n v="10"/>
    <m/>
    <m/>
    <n v="0.97"/>
    <n v="0"/>
  </r>
  <r>
    <x v="12"/>
    <n v="1"/>
    <n v="1"/>
    <m/>
    <n v="109"/>
    <n v="1"/>
    <n v="165"/>
    <n v="6"/>
    <m/>
    <x v="1"/>
    <x v="20"/>
    <s v="repetitions"/>
    <x v="7"/>
    <n v="4"/>
    <n v="6"/>
    <m/>
    <m/>
    <n v="0.86"/>
    <n v="192"/>
  </r>
  <r>
    <x v="12"/>
    <n v="2"/>
    <n v="1"/>
    <m/>
    <n v="109"/>
    <n v="2"/>
    <n v="170"/>
    <n v="5"/>
    <m/>
    <x v="1"/>
    <x v="20"/>
    <s v="repetitions"/>
    <x v="7"/>
    <n v="4"/>
    <n v="6"/>
    <m/>
    <m/>
    <n v="0.89"/>
    <n v="191"/>
  </r>
  <r>
    <x v="12"/>
    <n v="3"/>
    <n v="1"/>
    <m/>
    <n v="109"/>
    <n v="3"/>
    <n v="170"/>
    <n v="3"/>
    <m/>
    <x v="1"/>
    <x v="20"/>
    <s v="repetitions"/>
    <x v="7"/>
    <n v="4"/>
    <n v="6"/>
    <m/>
    <m/>
    <n v="0.94"/>
    <n v="181"/>
  </r>
  <r>
    <x v="12"/>
    <n v="4"/>
    <n v="1"/>
    <m/>
    <n v="110"/>
    <n v="1"/>
    <n v="65"/>
    <n v="6"/>
    <m/>
    <x v="1"/>
    <x v="24"/>
    <s v="repetitions"/>
    <x v="7"/>
    <n v="4"/>
    <n v="6"/>
    <m/>
    <m/>
    <n v="0.86"/>
    <n v="76"/>
  </r>
  <r>
    <x v="12"/>
    <n v="5"/>
    <n v="1"/>
    <m/>
    <n v="110"/>
    <n v="2"/>
    <n v="75"/>
    <n v="6"/>
    <m/>
    <x v="1"/>
    <x v="24"/>
    <s v="repetitions"/>
    <x v="7"/>
    <n v="4"/>
    <n v="6"/>
    <m/>
    <m/>
    <n v="0.86"/>
    <n v="87"/>
  </r>
  <r>
    <x v="12"/>
    <n v="6"/>
    <n v="1"/>
    <m/>
    <n v="110"/>
    <n v="3"/>
    <n v="80"/>
    <n v="6"/>
    <m/>
    <x v="1"/>
    <x v="24"/>
    <s v="repetitions"/>
    <x v="7"/>
    <n v="4"/>
    <n v="6"/>
    <m/>
    <m/>
    <n v="0.86"/>
    <n v="93"/>
  </r>
  <r>
    <x v="12"/>
    <n v="7"/>
    <n v="1"/>
    <m/>
    <n v="108"/>
    <n v="1"/>
    <n v="135"/>
    <n v="6"/>
    <m/>
    <x v="1"/>
    <x v="25"/>
    <s v="repetitions"/>
    <x v="7"/>
    <n v="4"/>
    <n v="6"/>
    <m/>
    <m/>
    <n v="0.86"/>
    <n v="157"/>
  </r>
  <r>
    <x v="12"/>
    <n v="8"/>
    <n v="1"/>
    <m/>
    <n v="108"/>
    <n v="2"/>
    <n v="185"/>
    <n v="6"/>
    <m/>
    <x v="1"/>
    <x v="25"/>
    <s v="repetitions"/>
    <x v="7"/>
    <n v="4"/>
    <n v="6"/>
    <m/>
    <m/>
    <n v="0.86"/>
    <n v="215"/>
  </r>
  <r>
    <x v="12"/>
    <n v="9"/>
    <n v="1"/>
    <m/>
    <n v="108"/>
    <n v="3"/>
    <n v="190"/>
    <n v="5"/>
    <m/>
    <x v="1"/>
    <x v="25"/>
    <s v="repetitions"/>
    <x v="7"/>
    <n v="4"/>
    <n v="6"/>
    <m/>
    <m/>
    <n v="0.89"/>
    <n v="213"/>
  </r>
  <r>
    <x v="12"/>
    <n v="10"/>
    <n v="1"/>
    <m/>
    <n v="108"/>
    <n v="4"/>
    <n v="190"/>
    <n v="5"/>
    <m/>
    <x v="1"/>
    <x v="25"/>
    <s v="repetitions"/>
    <x v="7"/>
    <n v="4"/>
    <n v="6"/>
    <m/>
    <m/>
    <n v="0.89"/>
    <n v="213"/>
  </r>
  <r>
    <x v="13"/>
    <n v="1"/>
    <n v="1"/>
    <m/>
    <n v="109"/>
    <n v="1"/>
    <n v="170"/>
    <n v="6"/>
    <m/>
    <x v="1"/>
    <x v="20"/>
    <s v="repetitions"/>
    <x v="7"/>
    <n v="4"/>
    <n v="6"/>
    <m/>
    <m/>
    <n v="0.86"/>
    <n v="198"/>
  </r>
  <r>
    <x v="13"/>
    <n v="2"/>
    <n v="1"/>
    <m/>
    <n v="109"/>
    <n v="2"/>
    <n v="175"/>
    <n v="4"/>
    <m/>
    <x v="1"/>
    <x v="20"/>
    <s v="repetitions"/>
    <x v="7"/>
    <n v="4"/>
    <n v="6"/>
    <m/>
    <m/>
    <n v="0.92"/>
    <n v="190"/>
  </r>
  <r>
    <x v="13"/>
    <n v="3"/>
    <n v="1"/>
    <m/>
    <n v="109"/>
    <n v="3"/>
    <n v="175"/>
    <n v="5"/>
    <m/>
    <x v="1"/>
    <x v="20"/>
    <s v="repetitions"/>
    <x v="7"/>
    <n v="4"/>
    <n v="6"/>
    <m/>
    <m/>
    <n v="0.89"/>
    <n v="197"/>
  </r>
  <r>
    <x v="13"/>
    <n v="4"/>
    <n v="1"/>
    <m/>
    <n v="107"/>
    <n v="1"/>
    <n v="135"/>
    <n v="2"/>
    <m/>
    <x v="1"/>
    <x v="21"/>
    <s v="repetitions"/>
    <x v="7"/>
    <n v="4"/>
    <n v="6"/>
    <m/>
    <m/>
    <n v="0.97"/>
    <n v="139"/>
  </r>
  <r>
    <x v="13"/>
    <n v="5"/>
    <n v="1"/>
    <m/>
    <n v="107"/>
    <n v="2"/>
    <n v="135"/>
    <n v="6"/>
    <m/>
    <x v="1"/>
    <x v="21"/>
    <s v="repetitions"/>
    <x v="7"/>
    <n v="4"/>
    <n v="6"/>
    <m/>
    <m/>
    <n v="0.86"/>
    <n v="157"/>
  </r>
  <r>
    <x v="13"/>
    <n v="6"/>
    <n v="1"/>
    <m/>
    <n v="107"/>
    <n v="3"/>
    <n v="140"/>
    <n v="6"/>
    <m/>
    <x v="1"/>
    <x v="21"/>
    <s v="repetitions"/>
    <x v="7"/>
    <n v="4"/>
    <n v="6"/>
    <m/>
    <m/>
    <n v="0.86"/>
    <n v="163"/>
  </r>
  <r>
    <x v="13"/>
    <n v="7"/>
    <n v="1"/>
    <m/>
    <n v="108"/>
    <n v="1"/>
    <n v="190"/>
    <n v="6"/>
    <m/>
    <x v="1"/>
    <x v="25"/>
    <s v="repetitions"/>
    <x v="7"/>
    <n v="4"/>
    <n v="6"/>
    <m/>
    <m/>
    <n v="0.86"/>
    <n v="221"/>
  </r>
  <r>
    <x v="13"/>
    <n v="8"/>
    <n v="1"/>
    <m/>
    <n v="108"/>
    <n v="2"/>
    <n v="200"/>
    <n v="6"/>
    <m/>
    <x v="1"/>
    <x v="25"/>
    <s v="repetitions"/>
    <x v="7"/>
    <n v="4"/>
    <n v="6"/>
    <m/>
    <m/>
    <n v="0.86"/>
    <n v="233"/>
  </r>
  <r>
    <x v="13"/>
    <n v="9"/>
    <n v="1"/>
    <m/>
    <n v="108"/>
    <n v="3"/>
    <n v="210"/>
    <n v="6"/>
    <m/>
    <x v="1"/>
    <x v="25"/>
    <s v="repetitions"/>
    <x v="7"/>
    <n v="4"/>
    <n v="6"/>
    <m/>
    <m/>
    <n v="0.86"/>
    <n v="244"/>
  </r>
  <r>
    <x v="14"/>
    <n v="1"/>
    <n v="1"/>
    <m/>
    <n v="109"/>
    <n v="1"/>
    <n v="175"/>
    <n v="6"/>
    <m/>
    <x v="1"/>
    <x v="20"/>
    <s v="repetitions"/>
    <x v="7"/>
    <n v="4"/>
    <n v="6"/>
    <m/>
    <m/>
    <n v="0.86"/>
    <n v="203"/>
  </r>
  <r>
    <x v="14"/>
    <n v="2"/>
    <n v="1"/>
    <m/>
    <n v="109"/>
    <n v="2"/>
    <n v="180"/>
    <n v="3"/>
    <m/>
    <x v="1"/>
    <x v="20"/>
    <s v="repetitions"/>
    <x v="7"/>
    <n v="4"/>
    <n v="6"/>
    <m/>
    <m/>
    <n v="0.94"/>
    <n v="191"/>
  </r>
  <r>
    <x v="14"/>
    <n v="3"/>
    <n v="1"/>
    <m/>
    <n v="109"/>
    <n v="3"/>
    <n v="180"/>
    <n v="3"/>
    <m/>
    <x v="1"/>
    <x v="20"/>
    <s v="repetitions"/>
    <x v="7"/>
    <n v="4"/>
    <n v="6"/>
    <m/>
    <m/>
    <n v="0.94"/>
    <n v="191"/>
  </r>
  <r>
    <x v="14"/>
    <n v="4"/>
    <n v="1"/>
    <m/>
    <n v="110"/>
    <n v="1"/>
    <n v="80"/>
    <n v="4"/>
    <m/>
    <x v="1"/>
    <x v="24"/>
    <s v="repetitions"/>
    <x v="7"/>
    <n v="4"/>
    <n v="6"/>
    <m/>
    <m/>
    <n v="0.92"/>
    <n v="87"/>
  </r>
  <r>
    <x v="14"/>
    <n v="5"/>
    <n v="1"/>
    <m/>
    <n v="110"/>
    <n v="2"/>
    <n v="80"/>
    <n v="4"/>
    <m/>
    <x v="1"/>
    <x v="24"/>
    <s v="repetitions"/>
    <x v="7"/>
    <n v="4"/>
    <n v="6"/>
    <m/>
    <m/>
    <n v="0.92"/>
    <n v="87"/>
  </r>
  <r>
    <x v="14"/>
    <n v="6"/>
    <n v="1"/>
    <m/>
    <n v="110"/>
    <n v="3"/>
    <n v="80"/>
    <n v="3"/>
    <m/>
    <x v="1"/>
    <x v="24"/>
    <s v="repetitions"/>
    <x v="7"/>
    <n v="4"/>
    <n v="6"/>
    <m/>
    <m/>
    <n v="0.94"/>
    <n v="85"/>
  </r>
  <r>
    <x v="14"/>
    <n v="7"/>
    <n v="1"/>
    <m/>
    <n v="111"/>
    <n v="1"/>
    <n v="115"/>
    <n v="6"/>
    <m/>
    <x v="1"/>
    <x v="22"/>
    <s v="repetitions"/>
    <x v="7"/>
    <n v="4"/>
    <n v="6"/>
    <m/>
    <m/>
    <n v="0.86"/>
    <n v="134"/>
  </r>
  <r>
    <x v="14"/>
    <n v="8"/>
    <n v="1"/>
    <m/>
    <n v="111"/>
    <n v="2"/>
    <n v="65"/>
    <n v="12"/>
    <m/>
    <x v="1"/>
    <x v="22"/>
    <s v="repetitions"/>
    <x v="7"/>
    <n v="4"/>
    <n v="6"/>
    <m/>
    <m/>
    <n v="0.71"/>
    <n v="92"/>
  </r>
  <r>
    <x v="14"/>
    <n v="9"/>
    <n v="1"/>
    <m/>
    <n v="111"/>
    <n v="3"/>
    <n v="75"/>
    <n v="12"/>
    <m/>
    <x v="1"/>
    <x v="22"/>
    <s v="repetitions"/>
    <x v="7"/>
    <n v="4"/>
    <n v="6"/>
    <m/>
    <m/>
    <n v="0.71"/>
    <n v="106"/>
  </r>
  <r>
    <x v="15"/>
    <n v="1"/>
    <n v="1"/>
    <m/>
    <n v="109"/>
    <n v="1"/>
    <n v="175"/>
    <n v="6"/>
    <m/>
    <x v="1"/>
    <x v="20"/>
    <s v="repetitions"/>
    <x v="7"/>
    <n v="4"/>
    <n v="6"/>
    <m/>
    <m/>
    <n v="0.86"/>
    <n v="203"/>
  </r>
  <r>
    <x v="15"/>
    <n v="2"/>
    <n v="1"/>
    <m/>
    <n v="109"/>
    <n v="2"/>
    <n v="175"/>
    <n v="4"/>
    <m/>
    <x v="1"/>
    <x v="20"/>
    <s v="repetitions"/>
    <x v="7"/>
    <n v="4"/>
    <n v="6"/>
    <m/>
    <m/>
    <n v="0.92"/>
    <n v="190"/>
  </r>
  <r>
    <x v="15"/>
    <n v="3"/>
    <n v="1"/>
    <m/>
    <n v="109"/>
    <n v="3"/>
    <n v="175"/>
    <n v="4"/>
    <m/>
    <x v="1"/>
    <x v="20"/>
    <s v="repetitions"/>
    <x v="7"/>
    <n v="4"/>
    <n v="6"/>
    <m/>
    <m/>
    <n v="0.92"/>
    <n v="190"/>
  </r>
  <r>
    <x v="15"/>
    <n v="4"/>
    <n v="1"/>
    <m/>
    <n v="107"/>
    <n v="1"/>
    <n v="145"/>
    <n v="5"/>
    <m/>
    <x v="1"/>
    <x v="21"/>
    <s v="repetitions"/>
    <x v="7"/>
    <n v="4"/>
    <n v="6"/>
    <m/>
    <m/>
    <n v="0.89"/>
    <n v="163"/>
  </r>
  <r>
    <x v="15"/>
    <n v="5"/>
    <n v="1"/>
    <m/>
    <n v="107"/>
    <n v="2"/>
    <n v="145"/>
    <n v="4"/>
    <m/>
    <x v="1"/>
    <x v="21"/>
    <s v="repetitions"/>
    <x v="7"/>
    <n v="4"/>
    <n v="6"/>
    <m/>
    <m/>
    <n v="0.92"/>
    <n v="158"/>
  </r>
  <r>
    <x v="15"/>
    <n v="6"/>
    <n v="1"/>
    <m/>
    <n v="107"/>
    <n v="3"/>
    <n v="145"/>
    <n v="4"/>
    <m/>
    <x v="1"/>
    <x v="21"/>
    <s v="repetitions"/>
    <x v="7"/>
    <n v="4"/>
    <n v="6"/>
    <m/>
    <m/>
    <n v="0.92"/>
    <n v="158"/>
  </r>
  <r>
    <x v="15"/>
    <n v="7"/>
    <n v="1"/>
    <m/>
    <n v="108"/>
    <n v="1"/>
    <n v="220"/>
    <n v="5"/>
    <m/>
    <x v="1"/>
    <x v="25"/>
    <s v="repetitions"/>
    <x v="7"/>
    <n v="4"/>
    <n v="6"/>
    <m/>
    <m/>
    <n v="0.89"/>
    <n v="247"/>
  </r>
  <r>
    <x v="15"/>
    <n v="8"/>
    <n v="1"/>
    <m/>
    <n v="108"/>
    <n v="2"/>
    <n v="220"/>
    <n v="4"/>
    <m/>
    <x v="1"/>
    <x v="25"/>
    <s v="repetitions"/>
    <x v="7"/>
    <n v="4"/>
    <n v="6"/>
    <m/>
    <m/>
    <n v="0.92"/>
    <n v="239"/>
  </r>
  <r>
    <x v="15"/>
    <n v="9"/>
    <n v="1"/>
    <m/>
    <n v="108"/>
    <n v="3"/>
    <n v="220"/>
    <n v="3"/>
    <m/>
    <x v="1"/>
    <x v="25"/>
    <s v="repetitions"/>
    <x v="7"/>
    <n v="4"/>
    <n v="6"/>
    <m/>
    <m/>
    <n v="0.94"/>
    <n v="234"/>
  </r>
  <r>
    <x v="16"/>
    <n v="1"/>
    <n v="1"/>
    <m/>
    <n v="144"/>
    <n v="1"/>
    <n v="145"/>
    <n v="6"/>
    <m/>
    <x v="2"/>
    <x v="21"/>
    <s v="repetitions"/>
    <x v="8"/>
    <n v="4"/>
    <n v="6"/>
    <m/>
    <m/>
    <n v="0.86"/>
    <n v="169"/>
  </r>
  <r>
    <x v="16"/>
    <n v="2"/>
    <n v="1"/>
    <m/>
    <n v="144"/>
    <n v="2"/>
    <n v="150"/>
    <n v="4"/>
    <m/>
    <x v="2"/>
    <x v="21"/>
    <s v="repetitions"/>
    <x v="8"/>
    <n v="4"/>
    <n v="6"/>
    <m/>
    <m/>
    <n v="0.92"/>
    <n v="163"/>
  </r>
  <r>
    <x v="16"/>
    <n v="3"/>
    <n v="1"/>
    <m/>
    <n v="144"/>
    <n v="3"/>
    <n v="150"/>
    <n v="4"/>
    <m/>
    <x v="2"/>
    <x v="21"/>
    <s v="repetitions"/>
    <x v="8"/>
    <n v="4"/>
    <n v="6"/>
    <m/>
    <m/>
    <n v="0.92"/>
    <n v="163"/>
  </r>
  <r>
    <x v="16"/>
    <n v="4"/>
    <n v="1"/>
    <m/>
    <n v="146"/>
    <n v="1"/>
    <n v="95"/>
    <n v="6"/>
    <m/>
    <x v="2"/>
    <x v="26"/>
    <s v="repetitions"/>
    <x v="8"/>
    <n v="4"/>
    <n v="6"/>
    <m/>
    <m/>
    <n v="0.86"/>
    <n v="110"/>
  </r>
  <r>
    <x v="16"/>
    <n v="5"/>
    <n v="1"/>
    <m/>
    <n v="146"/>
    <n v="2"/>
    <n v="115"/>
    <n v="6"/>
    <m/>
    <x v="2"/>
    <x v="26"/>
    <s v="repetitions"/>
    <x v="8"/>
    <n v="4"/>
    <n v="6"/>
    <m/>
    <m/>
    <n v="0.86"/>
    <n v="134"/>
  </r>
  <r>
    <x v="16"/>
    <n v="6"/>
    <n v="1"/>
    <m/>
    <n v="146"/>
    <n v="3"/>
    <n v="135"/>
    <n v="3"/>
    <m/>
    <x v="2"/>
    <x v="26"/>
    <s v="repetitions"/>
    <x v="8"/>
    <n v="4"/>
    <n v="6"/>
    <m/>
    <m/>
    <n v="0.94"/>
    <n v="144"/>
  </r>
  <r>
    <x v="16"/>
    <n v="7"/>
    <n v="1"/>
    <m/>
    <n v="147"/>
    <n v="1"/>
    <n v="80"/>
    <n v="6"/>
    <m/>
    <x v="2"/>
    <x v="27"/>
    <s v="repetitions"/>
    <x v="8"/>
    <n v="4"/>
    <n v="6"/>
    <m/>
    <m/>
    <n v="0.86"/>
    <n v="93"/>
  </r>
  <r>
    <x v="16"/>
    <n v="8"/>
    <n v="1"/>
    <m/>
    <n v="147"/>
    <n v="2"/>
    <n v="80"/>
    <n v="6"/>
    <m/>
    <x v="2"/>
    <x v="27"/>
    <s v="repetitions"/>
    <x v="8"/>
    <n v="4"/>
    <n v="6"/>
    <m/>
    <m/>
    <n v="0.86"/>
    <n v="93"/>
  </r>
  <r>
    <x v="16"/>
    <n v="9"/>
    <n v="1"/>
    <m/>
    <n v="147"/>
    <n v="3"/>
    <n v="90"/>
    <n v="6"/>
    <m/>
    <x v="2"/>
    <x v="27"/>
    <s v="repetitions"/>
    <x v="8"/>
    <n v="4"/>
    <n v="6"/>
    <m/>
    <m/>
    <n v="0.86"/>
    <n v="105"/>
  </r>
  <r>
    <x v="16"/>
    <n v="10"/>
    <n v="1"/>
    <m/>
    <n v="151"/>
    <n v="1"/>
    <n v="40"/>
    <n v="4"/>
    <m/>
    <x v="2"/>
    <x v="28"/>
    <s v="repetitions"/>
    <x v="8"/>
    <n v="4"/>
    <n v="6"/>
    <m/>
    <m/>
    <n v="0.92"/>
    <n v="43"/>
  </r>
  <r>
    <x v="16"/>
    <n v="11"/>
    <n v="1"/>
    <m/>
    <n v="150"/>
    <n v="2"/>
    <n v="75"/>
    <n v="5"/>
    <m/>
    <x v="2"/>
    <x v="24"/>
    <s v="repetitions"/>
    <x v="8"/>
    <n v="4"/>
    <n v="6"/>
    <m/>
    <m/>
    <n v="0.89"/>
    <n v="84"/>
  </r>
  <r>
    <x v="16"/>
    <n v="12"/>
    <n v="1"/>
    <m/>
    <n v="150"/>
    <n v="3"/>
    <n v="75"/>
    <n v="5"/>
    <m/>
    <x v="2"/>
    <x v="24"/>
    <s v="repetitions"/>
    <x v="8"/>
    <n v="4"/>
    <n v="6"/>
    <m/>
    <m/>
    <n v="0.89"/>
    <n v="84"/>
  </r>
  <r>
    <x v="16"/>
    <n v="13"/>
    <n v="1"/>
    <m/>
    <n v="141"/>
    <n v="1"/>
    <n v="0"/>
    <n v="30"/>
    <m/>
    <x v="2"/>
    <x v="29"/>
    <s v="repetitions"/>
    <x v="8"/>
    <n v="0"/>
    <m/>
    <m/>
    <m/>
    <n v="0.5"/>
    <n v="0"/>
  </r>
  <r>
    <x v="16"/>
    <n v="14"/>
    <n v="1"/>
    <m/>
    <n v="141"/>
    <n v="2"/>
    <n v="0"/>
    <n v="30"/>
    <m/>
    <x v="2"/>
    <x v="29"/>
    <s v="repetitions"/>
    <x v="8"/>
    <n v="0"/>
    <m/>
    <m/>
    <m/>
    <n v="0.5"/>
    <n v="0"/>
  </r>
  <r>
    <x v="17"/>
    <n v="1"/>
    <n v="1"/>
    <m/>
    <n v="135"/>
    <n v="1"/>
    <n v="215"/>
    <n v="5"/>
    <m/>
    <x v="2"/>
    <x v="25"/>
    <s v="repetitions"/>
    <x v="9"/>
    <n v="4"/>
    <n v="6"/>
    <m/>
    <m/>
    <n v="0.89"/>
    <n v="242"/>
  </r>
  <r>
    <x v="17"/>
    <n v="2"/>
    <n v="1"/>
    <m/>
    <n v="135"/>
    <n v="2"/>
    <n v="215"/>
    <n v="4"/>
    <m/>
    <x v="2"/>
    <x v="25"/>
    <s v="repetitions"/>
    <x v="9"/>
    <n v="4"/>
    <n v="6"/>
    <m/>
    <m/>
    <n v="0.92"/>
    <n v="234"/>
  </r>
  <r>
    <x v="17"/>
    <n v="3"/>
    <n v="1"/>
    <m/>
    <n v="135"/>
    <n v="3"/>
    <n v="215"/>
    <n v="4"/>
    <m/>
    <x v="2"/>
    <x v="25"/>
    <s v="repetitions"/>
    <x v="9"/>
    <n v="4"/>
    <n v="6"/>
    <m/>
    <m/>
    <n v="0.92"/>
    <n v="234"/>
  </r>
  <r>
    <x v="17"/>
    <n v="4"/>
    <n v="1"/>
    <m/>
    <n v="140"/>
    <n v="1"/>
    <n v="0"/>
    <n v="8"/>
    <m/>
    <x v="2"/>
    <x v="10"/>
    <s v="repetitions"/>
    <x v="9"/>
    <n v="5"/>
    <n v="10"/>
    <m/>
    <m/>
    <n v="0.81"/>
    <n v="0"/>
  </r>
  <r>
    <x v="17"/>
    <n v="5"/>
    <n v="1"/>
    <m/>
    <n v="140"/>
    <n v="2"/>
    <n v="0"/>
    <n v="7"/>
    <m/>
    <x v="2"/>
    <x v="10"/>
    <s v="repetitions"/>
    <x v="9"/>
    <n v="5"/>
    <n v="10"/>
    <m/>
    <m/>
    <n v="0.83"/>
    <n v="0"/>
  </r>
  <r>
    <x v="17"/>
    <n v="6"/>
    <n v="1"/>
    <m/>
    <n v="140"/>
    <n v="3"/>
    <n v="0"/>
    <n v="3"/>
    <m/>
    <x v="2"/>
    <x v="10"/>
    <s v="repetitions"/>
    <x v="9"/>
    <n v="5"/>
    <n v="10"/>
    <m/>
    <m/>
    <n v="0.94"/>
    <n v="0"/>
  </r>
  <r>
    <x v="17"/>
    <n v="7"/>
    <n v="1"/>
    <m/>
    <n v="137"/>
    <n v="1"/>
    <n v="80"/>
    <n v="10"/>
    <m/>
    <x v="2"/>
    <x v="22"/>
    <s v="repetitions"/>
    <x v="9"/>
    <n v="4"/>
    <n v="6"/>
    <m/>
    <m/>
    <n v="0.75"/>
    <n v="107"/>
  </r>
  <r>
    <x v="17"/>
    <n v="8"/>
    <n v="1"/>
    <m/>
    <n v="137"/>
    <n v="2"/>
    <n v="80"/>
    <n v="8"/>
    <m/>
    <x v="2"/>
    <x v="22"/>
    <s v="repetitions"/>
    <x v="9"/>
    <n v="4"/>
    <n v="6"/>
    <m/>
    <m/>
    <n v="0.81"/>
    <n v="99"/>
  </r>
  <r>
    <x v="17"/>
    <n v="9"/>
    <n v="1"/>
    <m/>
    <n v="137"/>
    <n v="3"/>
    <n v="80"/>
    <n v="11"/>
    <m/>
    <x v="2"/>
    <x v="22"/>
    <s v="repetitions"/>
    <x v="9"/>
    <n v="4"/>
    <n v="6"/>
    <m/>
    <m/>
    <n v="0.73"/>
    <n v="110"/>
  </r>
  <r>
    <x v="17"/>
    <n v="10"/>
    <n v="1"/>
    <m/>
    <n v="133"/>
    <n v="1"/>
    <n v="40"/>
    <n v="6"/>
    <m/>
    <x v="2"/>
    <x v="30"/>
    <s v="repetitions"/>
    <x v="9"/>
    <n v="4"/>
    <n v="6"/>
    <m/>
    <m/>
    <n v="0.86"/>
    <n v="47"/>
  </r>
  <r>
    <x v="17"/>
    <n v="11"/>
    <n v="1"/>
    <m/>
    <n v="133"/>
    <n v="2"/>
    <n v="45"/>
    <n v="6"/>
    <m/>
    <x v="2"/>
    <x v="30"/>
    <s v="repetitions"/>
    <x v="9"/>
    <n v="4"/>
    <n v="6"/>
    <m/>
    <m/>
    <n v="0.86"/>
    <n v="52"/>
  </r>
  <r>
    <x v="17"/>
    <n v="12"/>
    <n v="1"/>
    <m/>
    <n v="133"/>
    <n v="3"/>
    <n v="50"/>
    <n v="6"/>
    <m/>
    <x v="2"/>
    <x v="30"/>
    <s v="repetitions"/>
    <x v="9"/>
    <n v="4"/>
    <n v="6"/>
    <m/>
    <m/>
    <n v="0.86"/>
    <n v="58"/>
  </r>
  <r>
    <x v="17"/>
    <n v="13"/>
    <n v="1"/>
    <m/>
    <n v="136"/>
    <n v="1"/>
    <n v="180"/>
    <n v="5"/>
    <m/>
    <x v="2"/>
    <x v="31"/>
    <s v="repetitions"/>
    <x v="9"/>
    <n v="6"/>
    <n v="10"/>
    <m/>
    <m/>
    <n v="0.89"/>
    <n v="202"/>
  </r>
  <r>
    <x v="17"/>
    <n v="14"/>
    <n v="1"/>
    <m/>
    <n v="136"/>
    <n v="2"/>
    <n v="160"/>
    <n v="9"/>
    <m/>
    <x v="2"/>
    <x v="31"/>
    <s v="repetitions"/>
    <x v="9"/>
    <n v="6"/>
    <n v="10"/>
    <m/>
    <m/>
    <n v="0.78"/>
    <n v="205"/>
  </r>
  <r>
    <x v="17"/>
    <n v="15"/>
    <n v="1"/>
    <m/>
    <n v="136"/>
    <n v="3"/>
    <n v="160"/>
    <n v="7"/>
    <m/>
    <x v="2"/>
    <x v="31"/>
    <s v="repetitions"/>
    <x v="9"/>
    <n v="6"/>
    <n v="10"/>
    <m/>
    <m/>
    <n v="0.83"/>
    <n v="193"/>
  </r>
  <r>
    <x v="18"/>
    <n v="1"/>
    <n v="1"/>
    <m/>
    <n v="124"/>
    <n v="1"/>
    <n v="180"/>
    <n v="5"/>
    <m/>
    <x v="2"/>
    <x v="20"/>
    <s v="repetitions"/>
    <x v="10"/>
    <n v="4"/>
    <n v="6"/>
    <m/>
    <m/>
    <n v="0.89"/>
    <n v="202"/>
  </r>
  <r>
    <x v="18"/>
    <n v="2"/>
    <n v="1"/>
    <m/>
    <n v="124"/>
    <n v="2"/>
    <n v="180"/>
    <n v="4"/>
    <m/>
    <x v="2"/>
    <x v="20"/>
    <s v="repetitions"/>
    <x v="10"/>
    <n v="4"/>
    <n v="6"/>
    <m/>
    <m/>
    <n v="0.92"/>
    <n v="196"/>
  </r>
  <r>
    <x v="18"/>
    <n v="3"/>
    <n v="1"/>
    <m/>
    <n v="124"/>
    <n v="3"/>
    <n v="180"/>
    <n v="4"/>
    <m/>
    <x v="2"/>
    <x v="20"/>
    <s v="repetitions"/>
    <x v="10"/>
    <n v="4"/>
    <n v="6"/>
    <m/>
    <m/>
    <n v="0.92"/>
    <n v="196"/>
  </r>
  <r>
    <x v="18"/>
    <n v="4"/>
    <n v="1"/>
    <m/>
    <n v="123"/>
    <n v="1"/>
    <n v="190"/>
    <n v="6"/>
    <m/>
    <x v="2"/>
    <x v="32"/>
    <s v="repetitions"/>
    <x v="10"/>
    <n v="4"/>
    <n v="6"/>
    <m/>
    <m/>
    <n v="0.86"/>
    <n v="221"/>
  </r>
  <r>
    <x v="18"/>
    <n v="5"/>
    <n v="1"/>
    <m/>
    <n v="123"/>
    <n v="2"/>
    <n v="210"/>
    <n v="6"/>
    <m/>
    <x v="2"/>
    <x v="32"/>
    <s v="repetitions"/>
    <x v="10"/>
    <n v="4"/>
    <n v="6"/>
    <m/>
    <m/>
    <n v="0.86"/>
    <n v="244"/>
  </r>
  <r>
    <x v="18"/>
    <n v="6"/>
    <n v="1"/>
    <m/>
    <n v="123"/>
    <n v="3"/>
    <n v="240"/>
    <n v="6"/>
    <m/>
    <x v="2"/>
    <x v="32"/>
    <s v="repetitions"/>
    <x v="10"/>
    <n v="4"/>
    <n v="6"/>
    <m/>
    <m/>
    <n v="0.86"/>
    <n v="279"/>
  </r>
  <r>
    <x v="18"/>
    <n v="7"/>
    <n v="1"/>
    <m/>
    <n v="125"/>
    <n v="1"/>
    <n v="80"/>
    <n v="6"/>
    <m/>
    <x v="2"/>
    <x v="33"/>
    <s v="repetitions"/>
    <x v="10"/>
    <n v="6"/>
    <n v="10"/>
    <m/>
    <m/>
    <n v="0.86"/>
    <n v="93"/>
  </r>
  <r>
    <x v="18"/>
    <n v="8"/>
    <n v="1"/>
    <m/>
    <n v="125"/>
    <n v="2"/>
    <n v="90"/>
    <n v="6"/>
    <m/>
    <x v="2"/>
    <x v="33"/>
    <s v="repetitions"/>
    <x v="10"/>
    <n v="6"/>
    <n v="10"/>
    <m/>
    <m/>
    <n v="0.86"/>
    <n v="105"/>
  </r>
  <r>
    <x v="18"/>
    <n v="9"/>
    <n v="1"/>
    <m/>
    <n v="125"/>
    <n v="3"/>
    <n v="110"/>
    <n v="6"/>
    <m/>
    <x v="2"/>
    <x v="33"/>
    <s v="repetitions"/>
    <x v="10"/>
    <n v="6"/>
    <n v="10"/>
    <m/>
    <m/>
    <n v="0.86"/>
    <n v="128"/>
  </r>
  <r>
    <x v="18"/>
    <n v="10"/>
    <n v="1"/>
    <m/>
    <n v="130"/>
    <n v="1"/>
    <n v="40"/>
    <n v="25"/>
    <m/>
    <x v="2"/>
    <x v="34"/>
    <s v="meters"/>
    <x v="10"/>
    <n v="20"/>
    <n v="30"/>
    <m/>
    <m/>
    <n v="0.55000000000000004"/>
    <n v="73"/>
  </r>
  <r>
    <x v="18"/>
    <n v="11"/>
    <n v="1"/>
    <m/>
    <n v="130"/>
    <n v="2"/>
    <n v="80"/>
    <n v="25"/>
    <m/>
    <x v="2"/>
    <x v="34"/>
    <s v="meters"/>
    <x v="10"/>
    <n v="20"/>
    <n v="30"/>
    <m/>
    <m/>
    <n v="0.55000000000000004"/>
    <n v="145"/>
  </r>
  <r>
    <x v="18"/>
    <n v="12"/>
    <n v="1"/>
    <m/>
    <n v="130"/>
    <n v="3"/>
    <n v="80"/>
    <n v="12"/>
    <m/>
    <x v="2"/>
    <x v="34"/>
    <s v="meters"/>
    <x v="10"/>
    <n v="20"/>
    <n v="30"/>
    <m/>
    <m/>
    <n v="0.71"/>
    <n v="113"/>
  </r>
  <r>
    <x v="19"/>
    <n v="1"/>
    <n v="1"/>
    <m/>
    <n v="144"/>
    <n v="1"/>
    <n v="150"/>
    <n v="6"/>
    <m/>
    <x v="2"/>
    <x v="21"/>
    <s v="repetitions"/>
    <x v="8"/>
    <n v="4"/>
    <n v="6"/>
    <m/>
    <m/>
    <n v="0.86"/>
    <n v="174"/>
  </r>
  <r>
    <x v="19"/>
    <n v="2"/>
    <n v="1"/>
    <m/>
    <n v="144"/>
    <n v="2"/>
    <n v="155"/>
    <n v="4"/>
    <m/>
    <x v="2"/>
    <x v="21"/>
    <s v="repetitions"/>
    <x v="8"/>
    <n v="4"/>
    <n v="6"/>
    <m/>
    <m/>
    <n v="0.92"/>
    <n v="168"/>
  </r>
  <r>
    <x v="19"/>
    <n v="3"/>
    <n v="1"/>
    <m/>
    <n v="144"/>
    <n v="3"/>
    <n v="155"/>
    <n v="4"/>
    <m/>
    <x v="2"/>
    <x v="21"/>
    <s v="repetitions"/>
    <x v="8"/>
    <n v="4"/>
    <n v="6"/>
    <m/>
    <m/>
    <n v="0.92"/>
    <n v="168"/>
  </r>
  <r>
    <x v="19"/>
    <n v="4"/>
    <n v="1"/>
    <m/>
    <n v="146"/>
    <n v="1"/>
    <n v="120"/>
    <n v="6"/>
    <m/>
    <x v="2"/>
    <x v="26"/>
    <s v="repetitions"/>
    <x v="8"/>
    <n v="4"/>
    <n v="6"/>
    <m/>
    <m/>
    <n v="0.86"/>
    <n v="140"/>
  </r>
  <r>
    <x v="19"/>
    <n v="5"/>
    <n v="1"/>
    <m/>
    <n v="146"/>
    <n v="2"/>
    <n v="130"/>
    <n v="6"/>
    <m/>
    <x v="2"/>
    <x v="26"/>
    <s v="repetitions"/>
    <x v="8"/>
    <n v="4"/>
    <n v="6"/>
    <m/>
    <m/>
    <n v="0.86"/>
    <n v="151"/>
  </r>
  <r>
    <x v="19"/>
    <n v="6"/>
    <n v="1"/>
    <m/>
    <n v="146"/>
    <n v="3"/>
    <n v="135"/>
    <n v="3"/>
    <m/>
    <x v="2"/>
    <x v="26"/>
    <s v="repetitions"/>
    <x v="8"/>
    <n v="4"/>
    <n v="6"/>
    <m/>
    <m/>
    <n v="0.94"/>
    <n v="144"/>
  </r>
  <r>
    <x v="19"/>
    <n v="7"/>
    <n v="1"/>
    <m/>
    <n v="147"/>
    <n v="1"/>
    <n v="100"/>
    <n v="4"/>
    <m/>
    <x v="2"/>
    <x v="27"/>
    <s v="repetitions"/>
    <x v="8"/>
    <n v="4"/>
    <n v="6"/>
    <m/>
    <m/>
    <n v="0.92"/>
    <n v="109"/>
  </r>
  <r>
    <x v="19"/>
    <n v="8"/>
    <n v="1"/>
    <m/>
    <n v="147"/>
    <n v="2"/>
    <n v="100"/>
    <n v="4"/>
    <m/>
    <x v="2"/>
    <x v="27"/>
    <s v="repetitions"/>
    <x v="8"/>
    <n v="4"/>
    <n v="6"/>
    <m/>
    <m/>
    <n v="0.92"/>
    <n v="109"/>
  </r>
  <r>
    <x v="19"/>
    <n v="9"/>
    <n v="1"/>
    <m/>
    <n v="147"/>
    <n v="3"/>
    <n v="100"/>
    <n v="3"/>
    <m/>
    <x v="2"/>
    <x v="27"/>
    <s v="repetitions"/>
    <x v="8"/>
    <n v="4"/>
    <n v="6"/>
    <m/>
    <m/>
    <n v="0.94"/>
    <n v="106"/>
  </r>
  <r>
    <x v="19"/>
    <n v="10"/>
    <n v="1"/>
    <m/>
    <n v="150"/>
    <n v="1"/>
    <n v="75"/>
    <n v="6"/>
    <m/>
    <x v="2"/>
    <x v="24"/>
    <s v="repetitions"/>
    <x v="8"/>
    <n v="4"/>
    <n v="6"/>
    <m/>
    <m/>
    <n v="0.86"/>
    <n v="87"/>
  </r>
  <r>
    <x v="19"/>
    <n v="11"/>
    <n v="1"/>
    <m/>
    <n v="150"/>
    <n v="2"/>
    <n v="80"/>
    <n v="5"/>
    <m/>
    <x v="2"/>
    <x v="24"/>
    <s v="repetitions"/>
    <x v="8"/>
    <n v="4"/>
    <n v="6"/>
    <m/>
    <m/>
    <n v="0.89"/>
    <n v="90"/>
  </r>
  <r>
    <x v="19"/>
    <n v="12"/>
    <n v="1"/>
    <m/>
    <n v="150"/>
    <n v="3"/>
    <n v="80"/>
    <n v="5"/>
    <m/>
    <x v="2"/>
    <x v="24"/>
    <s v="repetitions"/>
    <x v="8"/>
    <n v="4"/>
    <n v="6"/>
    <m/>
    <m/>
    <n v="0.89"/>
    <n v="90"/>
  </r>
  <r>
    <x v="20"/>
    <n v="1"/>
    <n v="1"/>
    <m/>
    <n v="135"/>
    <n v="1"/>
    <n v="215"/>
    <n v="6"/>
    <m/>
    <x v="2"/>
    <x v="25"/>
    <s v="repetitions"/>
    <x v="9"/>
    <n v="4"/>
    <n v="6"/>
    <m/>
    <m/>
    <n v="0.86"/>
    <n v="250"/>
  </r>
  <r>
    <x v="20"/>
    <n v="2"/>
    <n v="1"/>
    <m/>
    <n v="135"/>
    <n v="2"/>
    <n v="220"/>
    <n v="5"/>
    <m/>
    <x v="2"/>
    <x v="25"/>
    <s v="repetitions"/>
    <x v="9"/>
    <n v="4"/>
    <n v="6"/>
    <m/>
    <m/>
    <n v="0.89"/>
    <n v="247"/>
  </r>
  <r>
    <x v="20"/>
    <n v="3"/>
    <n v="1"/>
    <m/>
    <n v="135"/>
    <n v="3"/>
    <n v="220"/>
    <n v="4"/>
    <m/>
    <x v="2"/>
    <x v="25"/>
    <s v="repetitions"/>
    <x v="9"/>
    <n v="4"/>
    <n v="6"/>
    <m/>
    <m/>
    <n v="0.92"/>
    <n v="239"/>
  </r>
  <r>
    <x v="20"/>
    <n v="4"/>
    <n v="1"/>
    <m/>
    <n v="131"/>
    <n v="1"/>
    <n v="25"/>
    <n v="8"/>
    <m/>
    <x v="2"/>
    <x v="35"/>
    <s v="repetitions"/>
    <x v="9"/>
    <n v="4"/>
    <n v="6"/>
    <m/>
    <m/>
    <n v="0.81"/>
    <n v="31"/>
  </r>
  <r>
    <x v="20"/>
    <n v="5"/>
    <n v="1"/>
    <m/>
    <n v="131"/>
    <n v="2"/>
    <n v="30"/>
    <n v="9"/>
    <m/>
    <x v="2"/>
    <x v="35"/>
    <s v="repetitions"/>
    <x v="9"/>
    <n v="4"/>
    <n v="6"/>
    <m/>
    <m/>
    <n v="0.78"/>
    <n v="38"/>
  </r>
  <r>
    <x v="20"/>
    <n v="6"/>
    <n v="1"/>
    <m/>
    <n v="131"/>
    <n v="3"/>
    <n v="40"/>
    <n v="7"/>
    <m/>
    <x v="2"/>
    <x v="35"/>
    <s v="repetitions"/>
    <x v="9"/>
    <n v="4"/>
    <n v="6"/>
    <m/>
    <m/>
    <n v="0.83"/>
    <n v="48"/>
  </r>
  <r>
    <x v="20"/>
    <n v="7"/>
    <n v="1"/>
    <m/>
    <n v="140"/>
    <n v="1"/>
    <n v="0"/>
    <n v="7"/>
    <m/>
    <x v="2"/>
    <x v="10"/>
    <s v="repetitions"/>
    <x v="9"/>
    <n v="5"/>
    <n v="10"/>
    <m/>
    <m/>
    <n v="0.83"/>
    <n v="0"/>
  </r>
  <r>
    <x v="20"/>
    <n v="8"/>
    <n v="1"/>
    <m/>
    <n v="140"/>
    <n v="2"/>
    <n v="0"/>
    <n v="5"/>
    <m/>
    <x v="2"/>
    <x v="10"/>
    <s v="repetitions"/>
    <x v="9"/>
    <n v="5"/>
    <n v="10"/>
    <m/>
    <m/>
    <n v="0.89"/>
    <n v="0"/>
  </r>
  <r>
    <x v="20"/>
    <n v="9"/>
    <n v="1"/>
    <m/>
    <n v="140"/>
    <n v="3"/>
    <n v="0"/>
    <n v="5"/>
    <m/>
    <x v="2"/>
    <x v="10"/>
    <s v="repetitions"/>
    <x v="9"/>
    <n v="5"/>
    <n v="10"/>
    <m/>
    <m/>
    <n v="0.89"/>
    <n v="0"/>
  </r>
  <r>
    <x v="20"/>
    <n v="10"/>
    <n v="1"/>
    <m/>
    <n v="133"/>
    <n v="1"/>
    <n v="30"/>
    <n v="6"/>
    <m/>
    <x v="2"/>
    <x v="30"/>
    <s v="repetitions"/>
    <x v="9"/>
    <n v="4"/>
    <n v="6"/>
    <m/>
    <m/>
    <n v="0.86"/>
    <n v="35"/>
  </r>
  <r>
    <x v="20"/>
    <n v="11"/>
    <n v="1"/>
    <m/>
    <n v="133"/>
    <n v="2"/>
    <n v="35"/>
    <n v="6"/>
    <m/>
    <x v="2"/>
    <x v="30"/>
    <s v="repetitions"/>
    <x v="9"/>
    <n v="4"/>
    <n v="6"/>
    <m/>
    <m/>
    <n v="0.86"/>
    <n v="41"/>
  </r>
  <r>
    <x v="20"/>
    <n v="12"/>
    <n v="1"/>
    <m/>
    <n v="133"/>
    <n v="3"/>
    <n v="40"/>
    <n v="4"/>
    <m/>
    <x v="2"/>
    <x v="30"/>
    <s v="repetitions"/>
    <x v="9"/>
    <n v="4"/>
    <n v="6"/>
    <m/>
    <m/>
    <n v="0.92"/>
    <n v="43"/>
  </r>
  <r>
    <x v="20"/>
    <n v="13"/>
    <n v="1"/>
    <m/>
    <n v="136"/>
    <n v="1"/>
    <n v="150"/>
    <n v="12"/>
    <m/>
    <x v="2"/>
    <x v="31"/>
    <s v="repetitions"/>
    <x v="9"/>
    <n v="6"/>
    <n v="10"/>
    <m/>
    <m/>
    <n v="0.71"/>
    <n v="211"/>
  </r>
  <r>
    <x v="20"/>
    <n v="14"/>
    <n v="1"/>
    <m/>
    <n v="136"/>
    <n v="2"/>
    <n v="160"/>
    <n v="8"/>
    <m/>
    <x v="2"/>
    <x v="31"/>
    <s v="repetitions"/>
    <x v="9"/>
    <n v="6"/>
    <n v="10"/>
    <m/>
    <m/>
    <n v="0.81"/>
    <n v="198"/>
  </r>
  <r>
    <x v="20"/>
    <n v="15"/>
    <n v="1"/>
    <m/>
    <n v="136"/>
    <n v="3"/>
    <n v="160"/>
    <n v="8"/>
    <m/>
    <x v="2"/>
    <x v="31"/>
    <s v="repetitions"/>
    <x v="9"/>
    <n v="6"/>
    <n v="10"/>
    <m/>
    <m/>
    <n v="0.81"/>
    <n v="198"/>
  </r>
  <r>
    <x v="21"/>
    <n v="1"/>
    <n v="1"/>
    <m/>
    <n v="124"/>
    <n v="1"/>
    <n v="180"/>
    <n v="4"/>
    <m/>
    <x v="2"/>
    <x v="20"/>
    <s v="repetitions"/>
    <x v="10"/>
    <n v="4"/>
    <n v="6"/>
    <m/>
    <m/>
    <n v="0.92"/>
    <n v="196"/>
  </r>
  <r>
    <x v="21"/>
    <n v="2"/>
    <n v="1"/>
    <m/>
    <n v="124"/>
    <n v="2"/>
    <n v="180"/>
    <n v="3"/>
    <m/>
    <x v="2"/>
    <x v="20"/>
    <s v="repetitions"/>
    <x v="10"/>
    <n v="4"/>
    <n v="6"/>
    <m/>
    <m/>
    <n v="0.94"/>
    <n v="191"/>
  </r>
  <r>
    <x v="21"/>
    <n v="3"/>
    <n v="1"/>
    <m/>
    <n v="124"/>
    <n v="3"/>
    <n v="180"/>
    <n v="2"/>
    <m/>
    <x v="2"/>
    <x v="20"/>
    <s v="repetitions"/>
    <x v="10"/>
    <n v="4"/>
    <n v="6"/>
    <m/>
    <m/>
    <n v="0.97"/>
    <n v="186"/>
  </r>
  <r>
    <x v="21"/>
    <n v="4"/>
    <n v="1"/>
    <m/>
    <n v="123"/>
    <n v="1"/>
    <n v="250"/>
    <n v="6"/>
    <m/>
    <x v="2"/>
    <x v="32"/>
    <s v="repetitions"/>
    <x v="10"/>
    <n v="4"/>
    <n v="6"/>
    <m/>
    <m/>
    <n v="0.86"/>
    <n v="291"/>
  </r>
  <r>
    <x v="21"/>
    <n v="5"/>
    <n v="1"/>
    <m/>
    <n v="123"/>
    <n v="2"/>
    <n v="270"/>
    <n v="6"/>
    <m/>
    <x v="2"/>
    <x v="32"/>
    <s v="repetitions"/>
    <x v="10"/>
    <n v="4"/>
    <n v="6"/>
    <m/>
    <m/>
    <n v="0.86"/>
    <n v="314"/>
  </r>
  <r>
    <x v="21"/>
    <n v="6"/>
    <n v="1"/>
    <m/>
    <n v="123"/>
    <n v="3"/>
    <n v="280"/>
    <n v="5"/>
    <m/>
    <x v="2"/>
    <x v="32"/>
    <s v="repetitions"/>
    <x v="10"/>
    <n v="4"/>
    <n v="6"/>
    <m/>
    <m/>
    <n v="0.89"/>
    <n v="315"/>
  </r>
  <r>
    <x v="21"/>
    <n v="7"/>
    <n v="1"/>
    <m/>
    <n v="125"/>
    <n v="1"/>
    <n v="120"/>
    <n v="8"/>
    <m/>
    <x v="2"/>
    <x v="33"/>
    <s v="repetitions"/>
    <x v="10"/>
    <n v="6"/>
    <n v="10"/>
    <m/>
    <m/>
    <n v="0.81"/>
    <n v="148"/>
  </r>
  <r>
    <x v="21"/>
    <n v="8"/>
    <n v="1"/>
    <m/>
    <n v="125"/>
    <n v="2"/>
    <n v="125"/>
    <n v="10"/>
    <m/>
    <x v="2"/>
    <x v="33"/>
    <s v="repetitions"/>
    <x v="10"/>
    <n v="6"/>
    <n v="10"/>
    <m/>
    <m/>
    <n v="0.75"/>
    <n v="167"/>
  </r>
  <r>
    <x v="21"/>
    <n v="9"/>
    <n v="1"/>
    <m/>
    <n v="125"/>
    <n v="3"/>
    <n v="130"/>
    <n v="8"/>
    <m/>
    <x v="2"/>
    <x v="33"/>
    <s v="repetitions"/>
    <x v="10"/>
    <n v="6"/>
    <n v="10"/>
    <m/>
    <m/>
    <n v="0.81"/>
    <n v="160"/>
  </r>
  <r>
    <x v="21"/>
    <n v="10"/>
    <n v="1"/>
    <m/>
    <n v="130"/>
    <n v="1"/>
    <n v="70"/>
    <n v="25"/>
    <m/>
    <x v="2"/>
    <x v="34"/>
    <s v="meters"/>
    <x v="10"/>
    <n v="20"/>
    <n v="30"/>
    <m/>
    <m/>
    <n v="0.55000000000000004"/>
    <n v="127"/>
  </r>
  <r>
    <x v="21"/>
    <n v="11"/>
    <n v="1"/>
    <m/>
    <n v="130"/>
    <n v="2"/>
    <n v="70"/>
    <n v="25"/>
    <m/>
    <x v="2"/>
    <x v="34"/>
    <s v="meters"/>
    <x v="10"/>
    <n v="20"/>
    <n v="30"/>
    <m/>
    <m/>
    <n v="0.55000000000000004"/>
    <n v="127"/>
  </r>
  <r>
    <x v="21"/>
    <n v="12"/>
    <n v="1"/>
    <m/>
    <n v="130"/>
    <n v="3"/>
    <n v="70"/>
    <n v="25"/>
    <m/>
    <x v="2"/>
    <x v="34"/>
    <s v="meters"/>
    <x v="10"/>
    <n v="20"/>
    <n v="30"/>
    <m/>
    <m/>
    <n v="0.55000000000000004"/>
    <n v="127"/>
  </r>
  <r>
    <x v="22"/>
    <n v="1"/>
    <n v="1"/>
    <m/>
    <n v="144"/>
    <n v="1"/>
    <n v="155"/>
    <n v="4"/>
    <m/>
    <x v="2"/>
    <x v="21"/>
    <s v="repetitions"/>
    <x v="8"/>
    <n v="4"/>
    <n v="6"/>
    <m/>
    <m/>
    <n v="0.92"/>
    <n v="168"/>
  </r>
  <r>
    <x v="22"/>
    <n v="2"/>
    <n v="1"/>
    <m/>
    <n v="144"/>
    <n v="2"/>
    <n v="155"/>
    <n v="4"/>
    <m/>
    <x v="2"/>
    <x v="21"/>
    <s v="repetitions"/>
    <x v="8"/>
    <n v="4"/>
    <n v="6"/>
    <m/>
    <m/>
    <n v="0.92"/>
    <n v="168"/>
  </r>
  <r>
    <x v="22"/>
    <n v="3"/>
    <n v="1"/>
    <m/>
    <n v="144"/>
    <n v="3"/>
    <n v="155"/>
    <n v="3"/>
    <m/>
    <x v="2"/>
    <x v="21"/>
    <s v="repetitions"/>
    <x v="8"/>
    <n v="4"/>
    <n v="6"/>
    <m/>
    <m/>
    <n v="0.94"/>
    <n v="165"/>
  </r>
  <r>
    <x v="22"/>
    <n v="4"/>
    <n v="1"/>
    <m/>
    <n v="146"/>
    <n v="1"/>
    <n v="130"/>
    <n v="5"/>
    <m/>
    <x v="2"/>
    <x v="26"/>
    <s v="repetitions"/>
    <x v="8"/>
    <n v="4"/>
    <n v="6"/>
    <m/>
    <m/>
    <n v="0.89"/>
    <n v="146"/>
  </r>
  <r>
    <x v="22"/>
    <n v="5"/>
    <n v="1"/>
    <m/>
    <n v="146"/>
    <n v="2"/>
    <n v="130"/>
    <n v="4"/>
    <m/>
    <x v="2"/>
    <x v="26"/>
    <s v="repetitions"/>
    <x v="8"/>
    <n v="4"/>
    <n v="6"/>
    <m/>
    <m/>
    <n v="0.92"/>
    <n v="141"/>
  </r>
  <r>
    <x v="22"/>
    <n v="6"/>
    <n v="1"/>
    <m/>
    <n v="146"/>
    <n v="3"/>
    <n v="130"/>
    <n v="3"/>
    <m/>
    <x v="2"/>
    <x v="26"/>
    <s v="repetitions"/>
    <x v="8"/>
    <n v="4"/>
    <n v="6"/>
    <m/>
    <m/>
    <n v="0.94"/>
    <n v="138"/>
  </r>
  <r>
    <x v="22"/>
    <n v="7"/>
    <n v="1"/>
    <m/>
    <n v="147"/>
    <n v="1"/>
    <n v="90"/>
    <n v="6"/>
    <m/>
    <x v="2"/>
    <x v="27"/>
    <s v="repetitions"/>
    <x v="8"/>
    <n v="4"/>
    <n v="6"/>
    <m/>
    <m/>
    <n v="0.86"/>
    <n v="105"/>
  </r>
  <r>
    <x v="22"/>
    <n v="8"/>
    <n v="1"/>
    <m/>
    <n v="147"/>
    <n v="2"/>
    <n v="90"/>
    <n v="4"/>
    <m/>
    <x v="2"/>
    <x v="27"/>
    <s v="repetitions"/>
    <x v="8"/>
    <n v="4"/>
    <n v="6"/>
    <m/>
    <m/>
    <n v="0.92"/>
    <n v="98"/>
  </r>
  <r>
    <x v="22"/>
    <n v="9"/>
    <n v="1"/>
    <m/>
    <n v="147"/>
    <n v="3"/>
    <n v="90"/>
    <n v="4"/>
    <m/>
    <x v="2"/>
    <x v="27"/>
    <s v="repetitions"/>
    <x v="8"/>
    <n v="4"/>
    <n v="6"/>
    <m/>
    <m/>
    <n v="0.92"/>
    <n v="98"/>
  </r>
  <r>
    <x v="22"/>
    <n v="10"/>
    <n v="1"/>
    <m/>
    <n v="150"/>
    <n v="1"/>
    <n v="75"/>
    <n v="5"/>
    <m/>
    <x v="2"/>
    <x v="24"/>
    <s v="repetitions"/>
    <x v="8"/>
    <n v="4"/>
    <n v="6"/>
    <m/>
    <m/>
    <n v="0.89"/>
    <n v="84"/>
  </r>
  <r>
    <x v="22"/>
    <n v="11"/>
    <n v="1"/>
    <m/>
    <n v="150"/>
    <n v="2"/>
    <n v="75"/>
    <n v="5"/>
    <m/>
    <x v="2"/>
    <x v="24"/>
    <s v="repetitions"/>
    <x v="8"/>
    <n v="4"/>
    <n v="6"/>
    <m/>
    <m/>
    <n v="0.89"/>
    <n v="84"/>
  </r>
  <r>
    <x v="22"/>
    <n v="12"/>
    <n v="1"/>
    <m/>
    <n v="150"/>
    <n v="3"/>
    <n v="75"/>
    <n v="4"/>
    <m/>
    <x v="2"/>
    <x v="24"/>
    <s v="repetitions"/>
    <x v="8"/>
    <n v="4"/>
    <n v="6"/>
    <m/>
    <m/>
    <n v="0.92"/>
    <n v="82"/>
  </r>
  <r>
    <x v="22"/>
    <n v="13"/>
    <n v="1"/>
    <m/>
    <n v="141"/>
    <n v="1"/>
    <n v="0"/>
    <n v="30"/>
    <m/>
    <x v="2"/>
    <x v="29"/>
    <s v="repetitions"/>
    <x v="8"/>
    <n v="0"/>
    <m/>
    <m/>
    <m/>
    <n v="0.5"/>
    <n v="0"/>
  </r>
  <r>
    <x v="23"/>
    <n v="1"/>
    <n v="1"/>
    <m/>
    <n v="135"/>
    <n v="1"/>
    <n v="220"/>
    <n v="6"/>
    <m/>
    <x v="2"/>
    <x v="25"/>
    <s v="repetitions"/>
    <x v="9"/>
    <n v="4"/>
    <n v="6"/>
    <m/>
    <m/>
    <n v="0.86"/>
    <n v="256"/>
  </r>
  <r>
    <x v="23"/>
    <n v="2"/>
    <n v="1"/>
    <m/>
    <n v="135"/>
    <n v="2"/>
    <n v="220"/>
    <n v="4"/>
    <m/>
    <x v="2"/>
    <x v="25"/>
    <s v="repetitions"/>
    <x v="9"/>
    <n v="4"/>
    <n v="6"/>
    <m/>
    <m/>
    <n v="0.92"/>
    <n v="239"/>
  </r>
  <r>
    <x v="23"/>
    <n v="3"/>
    <n v="1"/>
    <m/>
    <n v="135"/>
    <n v="3"/>
    <n v="220"/>
    <n v="4"/>
    <m/>
    <x v="2"/>
    <x v="25"/>
    <s v="repetitions"/>
    <x v="9"/>
    <n v="4"/>
    <n v="6"/>
    <m/>
    <m/>
    <n v="0.92"/>
    <n v="239"/>
  </r>
  <r>
    <x v="23"/>
    <n v="4"/>
    <n v="1"/>
    <m/>
    <n v="140"/>
    <n v="1"/>
    <n v="0"/>
    <n v="6"/>
    <m/>
    <x v="2"/>
    <x v="10"/>
    <s v="repetitions"/>
    <x v="9"/>
    <n v="5"/>
    <n v="10"/>
    <m/>
    <m/>
    <n v="0.86"/>
    <n v="0"/>
  </r>
  <r>
    <x v="23"/>
    <n v="5"/>
    <n v="1"/>
    <m/>
    <n v="140"/>
    <n v="2"/>
    <n v="0"/>
    <n v="5"/>
    <m/>
    <x v="2"/>
    <x v="10"/>
    <s v="repetitions"/>
    <x v="9"/>
    <n v="5"/>
    <n v="10"/>
    <m/>
    <m/>
    <n v="0.89"/>
    <n v="0"/>
  </r>
  <r>
    <x v="23"/>
    <n v="6"/>
    <n v="1"/>
    <m/>
    <n v="140"/>
    <n v="3"/>
    <n v="0"/>
    <n v="4"/>
    <m/>
    <x v="2"/>
    <x v="10"/>
    <s v="repetitions"/>
    <x v="9"/>
    <n v="5"/>
    <n v="10"/>
    <m/>
    <m/>
    <n v="0.92"/>
    <n v="0"/>
  </r>
  <r>
    <x v="23"/>
    <n v="7"/>
    <n v="1"/>
    <m/>
    <n v="133"/>
    <n v="1"/>
    <n v="60"/>
    <n v="4"/>
    <m/>
    <x v="2"/>
    <x v="30"/>
    <s v="repetitions"/>
    <x v="9"/>
    <n v="4"/>
    <n v="6"/>
    <m/>
    <m/>
    <n v="0.92"/>
    <n v="65"/>
  </r>
  <r>
    <x v="23"/>
    <n v="8"/>
    <n v="1"/>
    <m/>
    <n v="133"/>
    <n v="2"/>
    <n v="60"/>
    <n v="4"/>
    <m/>
    <x v="2"/>
    <x v="30"/>
    <s v="repetitions"/>
    <x v="9"/>
    <n v="4"/>
    <n v="6"/>
    <m/>
    <m/>
    <n v="0.92"/>
    <n v="65"/>
  </r>
  <r>
    <x v="23"/>
    <n v="9"/>
    <n v="1"/>
    <m/>
    <n v="133"/>
    <n v="3"/>
    <n v="60"/>
    <n v="2"/>
    <m/>
    <x v="2"/>
    <x v="30"/>
    <s v="repetitions"/>
    <x v="9"/>
    <n v="4"/>
    <n v="6"/>
    <m/>
    <m/>
    <n v="0.97"/>
    <n v="62"/>
  </r>
  <r>
    <x v="23"/>
    <n v="10"/>
    <n v="1"/>
    <m/>
    <n v="136"/>
    <n v="1"/>
    <n v="180"/>
    <n v="8"/>
    <m/>
    <x v="2"/>
    <x v="31"/>
    <s v="repetitions"/>
    <x v="9"/>
    <n v="6"/>
    <n v="10"/>
    <m/>
    <m/>
    <n v="0.81"/>
    <n v="222"/>
  </r>
  <r>
    <x v="23"/>
    <n v="11"/>
    <n v="1"/>
    <m/>
    <n v="136"/>
    <n v="2"/>
    <n v="180"/>
    <n v="7"/>
    <m/>
    <x v="2"/>
    <x v="31"/>
    <s v="repetitions"/>
    <x v="9"/>
    <n v="6"/>
    <n v="10"/>
    <m/>
    <m/>
    <n v="0.83"/>
    <n v="217"/>
  </r>
  <r>
    <x v="23"/>
    <n v="12"/>
    <n v="1"/>
    <m/>
    <n v="136"/>
    <n v="3"/>
    <n v="180"/>
    <n v="6"/>
    <m/>
    <x v="2"/>
    <x v="31"/>
    <s v="repetitions"/>
    <x v="9"/>
    <n v="6"/>
    <n v="10"/>
    <m/>
    <m/>
    <n v="0.86"/>
    <n v="209"/>
  </r>
  <r>
    <x v="24"/>
    <n v="1"/>
    <n v="1"/>
    <m/>
    <n v="124"/>
    <n v="1"/>
    <n v="175"/>
    <n v="6"/>
    <m/>
    <x v="2"/>
    <x v="20"/>
    <s v="repetitions"/>
    <x v="10"/>
    <n v="4"/>
    <n v="6"/>
    <m/>
    <m/>
    <n v="0.86"/>
    <n v="203"/>
  </r>
  <r>
    <x v="24"/>
    <n v="2"/>
    <n v="1"/>
    <m/>
    <n v="124"/>
    <n v="2"/>
    <n v="175"/>
    <n v="6"/>
    <m/>
    <x v="2"/>
    <x v="20"/>
    <s v="repetitions"/>
    <x v="10"/>
    <n v="4"/>
    <n v="6"/>
    <m/>
    <m/>
    <n v="0.86"/>
    <n v="203"/>
  </r>
  <r>
    <x v="25"/>
    <n v="1"/>
    <n v="1"/>
    <m/>
    <n v="144"/>
    <n v="1"/>
    <n v="150"/>
    <n v="6"/>
    <m/>
    <x v="2"/>
    <x v="21"/>
    <s v="repetitions"/>
    <x v="8"/>
    <n v="4"/>
    <n v="6"/>
    <m/>
    <m/>
    <n v="0.86"/>
    <n v="174"/>
  </r>
  <r>
    <x v="25"/>
    <n v="2"/>
    <n v="1"/>
    <m/>
    <n v="144"/>
    <n v="2"/>
    <n v="150"/>
    <n v="4"/>
    <m/>
    <x v="2"/>
    <x v="21"/>
    <s v="repetitions"/>
    <x v="8"/>
    <n v="4"/>
    <n v="6"/>
    <m/>
    <m/>
    <n v="0.92"/>
    <n v="163"/>
  </r>
  <r>
    <x v="25"/>
    <n v="3"/>
    <n v="1"/>
    <m/>
    <n v="144"/>
    <n v="3"/>
    <n v="150"/>
    <n v="4"/>
    <m/>
    <x v="2"/>
    <x v="21"/>
    <s v="repetitions"/>
    <x v="8"/>
    <n v="4"/>
    <n v="6"/>
    <m/>
    <m/>
    <n v="0.92"/>
    <n v="163"/>
  </r>
  <r>
    <x v="25"/>
    <n v="4"/>
    <n v="1"/>
    <m/>
    <n v="146"/>
    <n v="1"/>
    <n v="125"/>
    <n v="5"/>
    <m/>
    <x v="2"/>
    <x v="26"/>
    <s v="repetitions"/>
    <x v="8"/>
    <n v="4"/>
    <n v="6"/>
    <m/>
    <m/>
    <n v="0.89"/>
    <n v="140"/>
  </r>
  <r>
    <x v="25"/>
    <n v="5"/>
    <n v="1"/>
    <m/>
    <n v="146"/>
    <n v="2"/>
    <n v="125"/>
    <n v="5"/>
    <m/>
    <x v="2"/>
    <x v="26"/>
    <s v="repetitions"/>
    <x v="8"/>
    <n v="4"/>
    <n v="6"/>
    <m/>
    <m/>
    <n v="0.89"/>
    <n v="140"/>
  </r>
  <r>
    <x v="25"/>
    <n v="6"/>
    <n v="1"/>
    <m/>
    <n v="146"/>
    <n v="3"/>
    <n v="125"/>
    <n v="3"/>
    <m/>
    <x v="2"/>
    <x v="26"/>
    <s v="repetitions"/>
    <x v="8"/>
    <n v="4"/>
    <n v="6"/>
    <m/>
    <m/>
    <n v="0.94"/>
    <n v="133"/>
  </r>
  <r>
    <x v="25"/>
    <n v="7"/>
    <n v="1"/>
    <m/>
    <n v="147"/>
    <n v="1"/>
    <n v="90"/>
    <n v="5"/>
    <m/>
    <x v="2"/>
    <x v="27"/>
    <s v="repetitions"/>
    <x v="8"/>
    <n v="4"/>
    <n v="6"/>
    <m/>
    <m/>
    <n v="0.89"/>
    <n v="101"/>
  </r>
  <r>
    <x v="25"/>
    <n v="8"/>
    <n v="1"/>
    <m/>
    <n v="147"/>
    <n v="2"/>
    <n v="90"/>
    <n v="4"/>
    <m/>
    <x v="2"/>
    <x v="27"/>
    <s v="repetitions"/>
    <x v="8"/>
    <n v="4"/>
    <n v="6"/>
    <m/>
    <m/>
    <n v="0.92"/>
    <n v="98"/>
  </r>
  <r>
    <x v="25"/>
    <n v="9"/>
    <n v="1"/>
    <m/>
    <n v="147"/>
    <n v="3"/>
    <n v="90"/>
    <n v="3"/>
    <m/>
    <x v="2"/>
    <x v="27"/>
    <s v="repetitions"/>
    <x v="8"/>
    <n v="4"/>
    <n v="6"/>
    <m/>
    <m/>
    <n v="0.94"/>
    <n v="96"/>
  </r>
  <r>
    <x v="25"/>
    <n v="10"/>
    <n v="1"/>
    <m/>
    <n v="150"/>
    <n v="1"/>
    <n v="60"/>
    <n v="6"/>
    <m/>
    <x v="2"/>
    <x v="24"/>
    <s v="repetitions"/>
    <x v="8"/>
    <n v="4"/>
    <n v="6"/>
    <m/>
    <m/>
    <n v="0.86"/>
    <n v="70"/>
  </r>
  <r>
    <x v="25"/>
    <n v="11"/>
    <n v="1"/>
    <m/>
    <n v="150"/>
    <n v="2"/>
    <n v="75"/>
    <n v="5"/>
    <m/>
    <x v="2"/>
    <x v="24"/>
    <s v="repetitions"/>
    <x v="8"/>
    <n v="4"/>
    <n v="6"/>
    <m/>
    <m/>
    <n v="0.89"/>
    <n v="84"/>
  </r>
  <r>
    <x v="25"/>
    <n v="12"/>
    <n v="1"/>
    <m/>
    <n v="150"/>
    <n v="3"/>
    <n v="75"/>
    <n v="5"/>
    <m/>
    <x v="2"/>
    <x v="24"/>
    <s v="repetitions"/>
    <x v="8"/>
    <n v="4"/>
    <n v="6"/>
    <m/>
    <m/>
    <n v="0.89"/>
    <n v="84"/>
  </r>
  <r>
    <x v="25"/>
    <n v="13"/>
    <n v="1"/>
    <m/>
    <n v="141"/>
    <n v="1"/>
    <n v="0"/>
    <n v="30"/>
    <m/>
    <x v="2"/>
    <x v="29"/>
    <s v="repetitions"/>
    <x v="8"/>
    <n v="0"/>
    <m/>
    <m/>
    <m/>
    <n v="0.5"/>
    <n v="0"/>
  </r>
  <r>
    <x v="26"/>
    <n v="1"/>
    <n v="1"/>
    <m/>
    <n v="135"/>
    <n v="1"/>
    <n v="220"/>
    <n v="5"/>
    <m/>
    <x v="2"/>
    <x v="25"/>
    <s v="repetitions"/>
    <x v="9"/>
    <n v="4"/>
    <n v="6"/>
    <m/>
    <m/>
    <n v="0.89"/>
    <n v="247"/>
  </r>
  <r>
    <x v="26"/>
    <n v="2"/>
    <n v="1"/>
    <m/>
    <n v="135"/>
    <n v="2"/>
    <n v="220"/>
    <n v="3"/>
    <m/>
    <x v="2"/>
    <x v="25"/>
    <s v="repetitions"/>
    <x v="9"/>
    <n v="4"/>
    <n v="6"/>
    <m/>
    <m/>
    <n v="0.94"/>
    <n v="234"/>
  </r>
  <r>
    <x v="26"/>
    <n v="3"/>
    <n v="1"/>
    <m/>
    <n v="135"/>
    <n v="3"/>
    <n v="220"/>
    <n v="3"/>
    <m/>
    <x v="2"/>
    <x v="25"/>
    <s v="repetitions"/>
    <x v="9"/>
    <n v="4"/>
    <n v="6"/>
    <m/>
    <m/>
    <n v="0.94"/>
    <n v="234"/>
  </r>
  <r>
    <x v="26"/>
    <n v="4"/>
    <n v="1"/>
    <m/>
    <n v="131"/>
    <n v="1"/>
    <n v="35"/>
    <n v="6"/>
    <m/>
    <x v="2"/>
    <x v="35"/>
    <s v="repetitions"/>
    <x v="9"/>
    <n v="4"/>
    <n v="6"/>
    <m/>
    <m/>
    <n v="0.86"/>
    <n v="41"/>
  </r>
  <r>
    <x v="26"/>
    <n v="5"/>
    <n v="1"/>
    <m/>
    <n v="131"/>
    <n v="2"/>
    <n v="40"/>
    <n v="6"/>
    <m/>
    <x v="2"/>
    <x v="35"/>
    <s v="repetitions"/>
    <x v="9"/>
    <n v="4"/>
    <n v="6"/>
    <m/>
    <m/>
    <n v="0.86"/>
    <n v="47"/>
  </r>
  <r>
    <x v="26"/>
    <n v="6"/>
    <n v="1"/>
    <m/>
    <n v="131"/>
    <n v="3"/>
    <n v="45"/>
    <n v="6"/>
    <m/>
    <x v="2"/>
    <x v="35"/>
    <s v="repetitions"/>
    <x v="9"/>
    <n v="4"/>
    <n v="6"/>
    <m/>
    <m/>
    <n v="0.86"/>
    <n v="52"/>
  </r>
  <r>
    <x v="26"/>
    <n v="7"/>
    <n v="1"/>
    <m/>
    <n v="140"/>
    <n v="1"/>
    <n v="5"/>
    <n v="4"/>
    <m/>
    <x v="2"/>
    <x v="10"/>
    <s v="repetitions"/>
    <x v="9"/>
    <n v="5"/>
    <n v="10"/>
    <m/>
    <m/>
    <n v="0.92"/>
    <n v="5"/>
  </r>
  <r>
    <x v="26"/>
    <n v="8"/>
    <n v="1"/>
    <m/>
    <n v="140"/>
    <n v="2"/>
    <n v="5"/>
    <n v="3"/>
    <m/>
    <x v="2"/>
    <x v="10"/>
    <s v="repetitions"/>
    <x v="9"/>
    <n v="5"/>
    <n v="10"/>
    <m/>
    <m/>
    <n v="0.94"/>
    <n v="5"/>
  </r>
  <r>
    <x v="26"/>
    <n v="9"/>
    <n v="1"/>
    <m/>
    <n v="140"/>
    <n v="3"/>
    <n v="5"/>
    <n v="3"/>
    <m/>
    <x v="2"/>
    <x v="10"/>
    <s v="repetitions"/>
    <x v="9"/>
    <n v="5"/>
    <n v="10"/>
    <m/>
    <m/>
    <n v="0.94"/>
    <n v="5"/>
  </r>
  <r>
    <x v="26"/>
    <n v="10"/>
    <n v="1"/>
    <m/>
    <n v="133"/>
    <n v="1"/>
    <n v="35"/>
    <n v="6"/>
    <m/>
    <x v="2"/>
    <x v="30"/>
    <s v="repetitions"/>
    <x v="9"/>
    <n v="4"/>
    <n v="6"/>
    <m/>
    <m/>
    <n v="0.86"/>
    <n v="41"/>
  </r>
  <r>
    <x v="26"/>
    <n v="11"/>
    <n v="1"/>
    <m/>
    <n v="133"/>
    <n v="2"/>
    <n v="45"/>
    <n v="6"/>
    <m/>
    <x v="2"/>
    <x v="30"/>
    <s v="repetitions"/>
    <x v="9"/>
    <n v="4"/>
    <n v="6"/>
    <m/>
    <m/>
    <n v="0.86"/>
    <n v="52"/>
  </r>
  <r>
    <x v="26"/>
    <n v="12"/>
    <n v="1"/>
    <m/>
    <n v="133"/>
    <n v="3"/>
    <n v="45"/>
    <n v="6"/>
    <m/>
    <x v="2"/>
    <x v="30"/>
    <s v="repetitions"/>
    <x v="9"/>
    <n v="4"/>
    <n v="6"/>
    <m/>
    <m/>
    <n v="0.86"/>
    <n v="52"/>
  </r>
  <r>
    <x v="26"/>
    <n v="13"/>
    <n v="1"/>
    <m/>
    <n v="136"/>
    <n v="1"/>
    <n v="170"/>
    <n v="10"/>
    <m/>
    <x v="2"/>
    <x v="31"/>
    <s v="repetitions"/>
    <x v="9"/>
    <n v="6"/>
    <n v="10"/>
    <m/>
    <m/>
    <n v="0.75"/>
    <n v="227"/>
  </r>
  <r>
    <x v="26"/>
    <n v="14"/>
    <n v="1"/>
    <m/>
    <n v="136"/>
    <n v="2"/>
    <n v="170"/>
    <n v="8"/>
    <m/>
    <x v="2"/>
    <x v="31"/>
    <s v="repetitions"/>
    <x v="9"/>
    <n v="6"/>
    <n v="10"/>
    <m/>
    <m/>
    <n v="0.81"/>
    <n v="210"/>
  </r>
  <r>
    <x v="26"/>
    <n v="15"/>
    <n v="1"/>
    <m/>
    <n v="136"/>
    <n v="3"/>
    <n v="170"/>
    <n v="7"/>
    <m/>
    <x v="2"/>
    <x v="31"/>
    <s v="repetitions"/>
    <x v="9"/>
    <n v="6"/>
    <n v="10"/>
    <m/>
    <m/>
    <n v="0.83"/>
    <n v="205"/>
  </r>
  <r>
    <x v="27"/>
    <n v="1"/>
    <n v="1"/>
    <m/>
    <n v="124"/>
    <n v="1"/>
    <n v="180"/>
    <n v="4"/>
    <m/>
    <x v="2"/>
    <x v="20"/>
    <s v="repetitions"/>
    <x v="10"/>
    <n v="4"/>
    <n v="6"/>
    <m/>
    <m/>
    <n v="0.92"/>
    <n v="196"/>
  </r>
  <r>
    <x v="27"/>
    <n v="2"/>
    <n v="1"/>
    <m/>
    <n v="124"/>
    <n v="2"/>
    <n v="180"/>
    <n v="2"/>
    <m/>
    <x v="2"/>
    <x v="20"/>
    <s v="repetitions"/>
    <x v="10"/>
    <n v="4"/>
    <n v="6"/>
    <m/>
    <m/>
    <n v="0.97"/>
    <n v="186"/>
  </r>
  <r>
    <x v="27"/>
    <n v="3"/>
    <n v="1"/>
    <m/>
    <n v="124"/>
    <n v="3"/>
    <n v="180"/>
    <n v="2"/>
    <m/>
    <x v="2"/>
    <x v="20"/>
    <s v="repetitions"/>
    <x v="10"/>
    <n v="4"/>
    <n v="6"/>
    <m/>
    <m/>
    <n v="0.97"/>
    <n v="186"/>
  </r>
  <r>
    <x v="27"/>
    <n v="4"/>
    <n v="1"/>
    <m/>
    <n v="123"/>
    <n v="1"/>
    <n v="280"/>
    <n v="6"/>
    <m/>
    <x v="2"/>
    <x v="32"/>
    <s v="repetitions"/>
    <x v="10"/>
    <n v="4"/>
    <n v="6"/>
    <m/>
    <m/>
    <n v="0.86"/>
    <n v="326"/>
  </r>
  <r>
    <x v="27"/>
    <n v="5"/>
    <n v="1"/>
    <m/>
    <n v="123"/>
    <n v="2"/>
    <n v="290"/>
    <n v="2"/>
    <m/>
    <x v="2"/>
    <x v="32"/>
    <s v="repetitions"/>
    <x v="10"/>
    <n v="4"/>
    <n v="6"/>
    <m/>
    <m/>
    <n v="0.97"/>
    <n v="299"/>
  </r>
  <r>
    <x v="27"/>
    <n v="6"/>
    <n v="1"/>
    <m/>
    <n v="123"/>
    <n v="3"/>
    <n v="280"/>
    <n v="4"/>
    <m/>
    <x v="2"/>
    <x v="32"/>
    <s v="repetitions"/>
    <x v="10"/>
    <n v="4"/>
    <n v="6"/>
    <m/>
    <m/>
    <n v="0.92"/>
    <n v="304"/>
  </r>
  <r>
    <x v="27"/>
    <n v="7"/>
    <n v="1"/>
    <m/>
    <n v="125"/>
    <n v="1"/>
    <n v="130"/>
    <n v="10"/>
    <m/>
    <x v="2"/>
    <x v="33"/>
    <s v="repetitions"/>
    <x v="10"/>
    <n v="6"/>
    <n v="10"/>
    <m/>
    <m/>
    <n v="0.75"/>
    <n v="173"/>
  </r>
  <r>
    <x v="27"/>
    <n v="8"/>
    <n v="1"/>
    <m/>
    <n v="125"/>
    <n v="2"/>
    <n v="135"/>
    <n v="8"/>
    <m/>
    <x v="2"/>
    <x v="33"/>
    <s v="repetitions"/>
    <x v="10"/>
    <n v="6"/>
    <n v="10"/>
    <m/>
    <m/>
    <n v="0.81"/>
    <n v="167"/>
  </r>
  <r>
    <x v="27"/>
    <n v="9"/>
    <n v="1"/>
    <m/>
    <n v="125"/>
    <n v="3"/>
    <n v="135"/>
    <n v="7"/>
    <m/>
    <x v="2"/>
    <x v="33"/>
    <s v="repetitions"/>
    <x v="10"/>
    <n v="6"/>
    <n v="10"/>
    <m/>
    <m/>
    <n v="0.83"/>
    <n v="163"/>
  </r>
  <r>
    <x v="27"/>
    <n v="10"/>
    <n v="1"/>
    <m/>
    <n v="130"/>
    <n v="1"/>
    <n v="70"/>
    <n v="11"/>
    <m/>
    <x v="2"/>
    <x v="34"/>
    <s v="meters"/>
    <x v="10"/>
    <n v="20"/>
    <n v="30"/>
    <m/>
    <m/>
    <n v="0.73"/>
    <n v="96"/>
  </r>
  <r>
    <x v="27"/>
    <n v="11"/>
    <n v="1"/>
    <m/>
    <n v="130"/>
    <n v="2"/>
    <n v="70"/>
    <n v="11"/>
    <m/>
    <x v="2"/>
    <x v="34"/>
    <s v="meters"/>
    <x v="10"/>
    <n v="20"/>
    <n v="30"/>
    <m/>
    <m/>
    <n v="0.73"/>
    <n v="96"/>
  </r>
  <r>
    <x v="27"/>
    <n v="12"/>
    <n v="1"/>
    <m/>
    <n v="130"/>
    <n v="3"/>
    <n v="70"/>
    <n v="13"/>
    <m/>
    <x v="2"/>
    <x v="34"/>
    <s v="meters"/>
    <x v="10"/>
    <n v="20"/>
    <n v="30"/>
    <m/>
    <m/>
    <n v="0.7"/>
    <n v="100"/>
  </r>
  <r>
    <x v="28"/>
    <n v="1"/>
    <n v="1"/>
    <m/>
    <n v="144"/>
    <n v="1"/>
    <n v="150"/>
    <n v="6"/>
    <m/>
    <x v="2"/>
    <x v="21"/>
    <s v="repetitions"/>
    <x v="8"/>
    <n v="4"/>
    <n v="6"/>
    <m/>
    <m/>
    <n v="0.86"/>
    <n v="174"/>
  </r>
  <r>
    <x v="28"/>
    <n v="2"/>
    <n v="1"/>
    <m/>
    <n v="144"/>
    <n v="2"/>
    <n v="150"/>
    <n v="5"/>
    <m/>
    <x v="2"/>
    <x v="21"/>
    <s v="repetitions"/>
    <x v="8"/>
    <n v="4"/>
    <n v="6"/>
    <m/>
    <m/>
    <n v="0.89"/>
    <n v="169"/>
  </r>
  <r>
    <x v="28"/>
    <n v="3"/>
    <n v="1"/>
    <m/>
    <n v="144"/>
    <n v="3"/>
    <n v="150"/>
    <n v="4"/>
    <m/>
    <x v="2"/>
    <x v="21"/>
    <s v="repetitions"/>
    <x v="8"/>
    <n v="4"/>
    <n v="6"/>
    <m/>
    <m/>
    <n v="0.92"/>
    <n v="163"/>
  </r>
  <r>
    <x v="28"/>
    <n v="4"/>
    <n v="1"/>
    <m/>
    <n v="146"/>
    <n v="1"/>
    <n v="120"/>
    <n v="6"/>
    <m/>
    <x v="2"/>
    <x v="26"/>
    <s v="repetitions"/>
    <x v="8"/>
    <n v="4"/>
    <n v="6"/>
    <m/>
    <m/>
    <n v="0.86"/>
    <n v="140"/>
  </r>
  <r>
    <x v="28"/>
    <n v="5"/>
    <n v="1"/>
    <m/>
    <n v="146"/>
    <n v="2"/>
    <n v="120"/>
    <n v="5"/>
    <m/>
    <x v="2"/>
    <x v="26"/>
    <s v="repetitions"/>
    <x v="8"/>
    <n v="4"/>
    <n v="6"/>
    <m/>
    <m/>
    <n v="0.89"/>
    <n v="135"/>
  </r>
  <r>
    <x v="28"/>
    <n v="6"/>
    <n v="1"/>
    <m/>
    <n v="146"/>
    <n v="3"/>
    <n v="120"/>
    <n v="5"/>
    <m/>
    <x v="2"/>
    <x v="26"/>
    <s v="repetitions"/>
    <x v="8"/>
    <n v="4"/>
    <n v="6"/>
    <m/>
    <m/>
    <n v="0.89"/>
    <n v="135"/>
  </r>
  <r>
    <x v="28"/>
    <n v="7"/>
    <n v="1"/>
    <m/>
    <n v="147"/>
    <n v="1"/>
    <n v="80"/>
    <n v="6"/>
    <m/>
    <x v="2"/>
    <x v="27"/>
    <s v="repetitions"/>
    <x v="8"/>
    <n v="4"/>
    <n v="6"/>
    <m/>
    <m/>
    <n v="0.86"/>
    <n v="93"/>
  </r>
  <r>
    <x v="28"/>
    <n v="8"/>
    <n v="1"/>
    <m/>
    <n v="147"/>
    <n v="2"/>
    <n v="80"/>
    <n v="6"/>
    <m/>
    <x v="2"/>
    <x v="27"/>
    <s v="repetitions"/>
    <x v="8"/>
    <n v="4"/>
    <n v="6"/>
    <m/>
    <m/>
    <n v="0.86"/>
    <n v="93"/>
  </r>
  <r>
    <x v="28"/>
    <n v="9"/>
    <n v="1"/>
    <m/>
    <n v="147"/>
    <n v="3"/>
    <n v="90"/>
    <n v="5"/>
    <m/>
    <x v="2"/>
    <x v="27"/>
    <s v="repetitions"/>
    <x v="8"/>
    <n v="4"/>
    <n v="6"/>
    <m/>
    <m/>
    <n v="0.89"/>
    <n v="101"/>
  </r>
  <r>
    <x v="28"/>
    <n v="10"/>
    <n v="1"/>
    <m/>
    <n v="150"/>
    <n v="1"/>
    <n v="75"/>
    <n v="6"/>
    <m/>
    <x v="2"/>
    <x v="24"/>
    <s v="repetitions"/>
    <x v="8"/>
    <n v="4"/>
    <n v="6"/>
    <m/>
    <m/>
    <n v="0.86"/>
    <n v="87"/>
  </r>
  <r>
    <x v="28"/>
    <n v="11"/>
    <n v="1"/>
    <m/>
    <n v="150"/>
    <n v="2"/>
    <n v="80"/>
    <n v="4"/>
    <m/>
    <x v="2"/>
    <x v="24"/>
    <s v="repetitions"/>
    <x v="8"/>
    <n v="4"/>
    <n v="6"/>
    <m/>
    <m/>
    <n v="0.92"/>
    <n v="87"/>
  </r>
  <r>
    <x v="28"/>
    <n v="12"/>
    <n v="1"/>
    <m/>
    <n v="150"/>
    <n v="3"/>
    <n v="80"/>
    <n v="4"/>
    <m/>
    <x v="2"/>
    <x v="24"/>
    <s v="repetitions"/>
    <x v="8"/>
    <n v="4"/>
    <n v="6"/>
    <m/>
    <m/>
    <n v="0.92"/>
    <n v="87"/>
  </r>
  <r>
    <x v="29"/>
    <n v="1"/>
    <n v="1"/>
    <m/>
    <n v="135"/>
    <n v="1"/>
    <n v="215"/>
    <n v="6"/>
    <m/>
    <x v="2"/>
    <x v="25"/>
    <s v="repetitions"/>
    <x v="9"/>
    <n v="4"/>
    <n v="6"/>
    <m/>
    <m/>
    <n v="0.86"/>
    <n v="250"/>
  </r>
  <r>
    <x v="29"/>
    <n v="2"/>
    <n v="1"/>
    <m/>
    <n v="135"/>
    <n v="2"/>
    <n v="215"/>
    <n v="6"/>
    <m/>
    <x v="2"/>
    <x v="25"/>
    <s v="repetitions"/>
    <x v="9"/>
    <n v="4"/>
    <n v="6"/>
    <m/>
    <m/>
    <n v="0.86"/>
    <n v="250"/>
  </r>
  <r>
    <x v="29"/>
    <n v="3"/>
    <n v="1"/>
    <m/>
    <n v="135"/>
    <n v="3"/>
    <n v="220"/>
    <n v="4"/>
    <m/>
    <x v="2"/>
    <x v="25"/>
    <s v="repetitions"/>
    <x v="9"/>
    <n v="4"/>
    <n v="6"/>
    <m/>
    <m/>
    <n v="0.92"/>
    <n v="239"/>
  </r>
  <r>
    <x v="29"/>
    <n v="4"/>
    <n v="1"/>
    <m/>
    <n v="131"/>
    <n v="1"/>
    <n v="50"/>
    <n v="5"/>
    <m/>
    <x v="2"/>
    <x v="35"/>
    <s v="repetitions"/>
    <x v="9"/>
    <n v="4"/>
    <n v="6"/>
    <m/>
    <m/>
    <n v="0.89"/>
    <n v="56"/>
  </r>
  <r>
    <x v="29"/>
    <n v="5"/>
    <n v="1"/>
    <m/>
    <n v="131"/>
    <n v="2"/>
    <n v="50"/>
    <n v="5"/>
    <m/>
    <x v="2"/>
    <x v="35"/>
    <s v="repetitions"/>
    <x v="9"/>
    <n v="4"/>
    <n v="6"/>
    <m/>
    <m/>
    <n v="0.89"/>
    <n v="56"/>
  </r>
  <r>
    <x v="29"/>
    <n v="6"/>
    <n v="1"/>
    <m/>
    <n v="131"/>
    <n v="3"/>
    <n v="50"/>
    <n v="4"/>
    <m/>
    <x v="2"/>
    <x v="35"/>
    <s v="repetitions"/>
    <x v="9"/>
    <n v="4"/>
    <n v="6"/>
    <m/>
    <m/>
    <n v="0.92"/>
    <n v="54"/>
  </r>
  <r>
    <x v="29"/>
    <n v="7"/>
    <n v="1"/>
    <m/>
    <n v="140"/>
    <n v="1"/>
    <n v="0"/>
    <n v="4"/>
    <m/>
    <x v="2"/>
    <x v="10"/>
    <s v="repetitions"/>
    <x v="9"/>
    <n v="5"/>
    <n v="10"/>
    <m/>
    <m/>
    <n v="0.92"/>
    <n v="0"/>
  </r>
  <r>
    <x v="29"/>
    <n v="8"/>
    <n v="1"/>
    <m/>
    <n v="140"/>
    <n v="2"/>
    <n v="0"/>
    <n v="4"/>
    <m/>
    <x v="2"/>
    <x v="10"/>
    <s v="repetitions"/>
    <x v="9"/>
    <n v="5"/>
    <n v="10"/>
    <m/>
    <m/>
    <n v="0.92"/>
    <n v="0"/>
  </r>
  <r>
    <x v="29"/>
    <n v="9"/>
    <n v="1"/>
    <m/>
    <n v="140"/>
    <n v="3"/>
    <n v="0"/>
    <n v="3"/>
    <m/>
    <x v="2"/>
    <x v="10"/>
    <s v="repetitions"/>
    <x v="9"/>
    <n v="5"/>
    <n v="10"/>
    <m/>
    <m/>
    <n v="0.94"/>
    <n v="0"/>
  </r>
  <r>
    <x v="29"/>
    <n v="10"/>
    <n v="1"/>
    <m/>
    <n v="133"/>
    <n v="1"/>
    <n v="55"/>
    <n v="5"/>
    <m/>
    <x v="2"/>
    <x v="30"/>
    <s v="repetitions"/>
    <x v="9"/>
    <n v="4"/>
    <n v="6"/>
    <m/>
    <m/>
    <n v="0.89"/>
    <n v="62"/>
  </r>
  <r>
    <x v="29"/>
    <n v="11"/>
    <n v="1"/>
    <m/>
    <n v="133"/>
    <n v="2"/>
    <n v="55"/>
    <n v="4"/>
    <m/>
    <x v="2"/>
    <x v="30"/>
    <s v="repetitions"/>
    <x v="9"/>
    <n v="4"/>
    <n v="6"/>
    <m/>
    <m/>
    <n v="0.92"/>
    <n v="60"/>
  </r>
  <r>
    <x v="29"/>
    <n v="12"/>
    <n v="1"/>
    <m/>
    <n v="133"/>
    <n v="3"/>
    <n v="55"/>
    <n v="3"/>
    <m/>
    <x v="2"/>
    <x v="30"/>
    <s v="repetitions"/>
    <x v="9"/>
    <n v="4"/>
    <n v="6"/>
    <m/>
    <m/>
    <n v="0.94"/>
    <n v="59"/>
  </r>
  <r>
    <x v="29"/>
    <n v="13"/>
    <n v="1"/>
    <m/>
    <n v="136"/>
    <n v="1"/>
    <n v="180"/>
    <n v="8"/>
    <m/>
    <x v="2"/>
    <x v="31"/>
    <s v="repetitions"/>
    <x v="9"/>
    <n v="6"/>
    <n v="10"/>
    <m/>
    <m/>
    <n v="0.81"/>
    <n v="222"/>
  </r>
  <r>
    <x v="29"/>
    <n v="14"/>
    <n v="1"/>
    <m/>
    <n v="136"/>
    <n v="2"/>
    <n v="180"/>
    <n v="7"/>
    <m/>
    <x v="2"/>
    <x v="31"/>
    <s v="repetitions"/>
    <x v="9"/>
    <n v="6"/>
    <n v="10"/>
    <m/>
    <m/>
    <n v="0.83"/>
    <n v="217"/>
  </r>
  <r>
    <x v="29"/>
    <n v="15"/>
    <n v="1"/>
    <m/>
    <n v="136"/>
    <n v="3"/>
    <n v="180"/>
    <n v="7"/>
    <m/>
    <x v="2"/>
    <x v="31"/>
    <s v="repetitions"/>
    <x v="9"/>
    <n v="6"/>
    <n v="10"/>
    <m/>
    <m/>
    <n v="0.83"/>
    <n v="217"/>
  </r>
  <r>
    <x v="30"/>
    <n v="1"/>
    <n v="1"/>
    <m/>
    <n v="124"/>
    <n v="1"/>
    <n v="175"/>
    <n v="5"/>
    <m/>
    <x v="2"/>
    <x v="20"/>
    <s v="repetitions"/>
    <x v="10"/>
    <n v="4"/>
    <n v="6"/>
    <m/>
    <m/>
    <n v="0.89"/>
    <n v="197"/>
  </r>
  <r>
    <x v="30"/>
    <n v="2"/>
    <n v="1"/>
    <m/>
    <n v="124"/>
    <n v="2"/>
    <n v="175"/>
    <n v="4"/>
    <m/>
    <x v="2"/>
    <x v="20"/>
    <s v="repetitions"/>
    <x v="10"/>
    <n v="4"/>
    <n v="6"/>
    <m/>
    <m/>
    <n v="0.92"/>
    <n v="190"/>
  </r>
  <r>
    <x v="30"/>
    <n v="3"/>
    <n v="1"/>
    <m/>
    <n v="124"/>
    <n v="3"/>
    <n v="175"/>
    <n v="3"/>
    <m/>
    <x v="2"/>
    <x v="20"/>
    <s v="repetitions"/>
    <x v="10"/>
    <n v="4"/>
    <n v="6"/>
    <m/>
    <m/>
    <n v="0.94"/>
    <n v="186"/>
  </r>
  <r>
    <x v="30"/>
    <n v="4"/>
    <n v="1"/>
    <m/>
    <n v="123"/>
    <n v="1"/>
    <n v="270"/>
    <n v="5"/>
    <m/>
    <x v="2"/>
    <x v="32"/>
    <s v="repetitions"/>
    <x v="10"/>
    <n v="4"/>
    <n v="6"/>
    <m/>
    <m/>
    <n v="0.89"/>
    <n v="303"/>
  </r>
  <r>
    <x v="30"/>
    <n v="5"/>
    <n v="1"/>
    <m/>
    <n v="123"/>
    <n v="2"/>
    <n v="270"/>
    <n v="5"/>
    <m/>
    <x v="2"/>
    <x v="32"/>
    <s v="repetitions"/>
    <x v="10"/>
    <n v="4"/>
    <n v="6"/>
    <m/>
    <m/>
    <n v="0.89"/>
    <n v="303"/>
  </r>
  <r>
    <x v="30"/>
    <n v="6"/>
    <n v="1"/>
    <m/>
    <n v="123"/>
    <n v="3"/>
    <n v="270"/>
    <n v="3"/>
    <m/>
    <x v="2"/>
    <x v="32"/>
    <s v="repetitions"/>
    <x v="10"/>
    <n v="4"/>
    <n v="6"/>
    <m/>
    <m/>
    <n v="0.94"/>
    <n v="287"/>
  </r>
  <r>
    <x v="30"/>
    <n v="7"/>
    <n v="1"/>
    <m/>
    <n v="125"/>
    <n v="1"/>
    <n v="135"/>
    <n v="10"/>
    <m/>
    <x v="2"/>
    <x v="33"/>
    <s v="repetitions"/>
    <x v="10"/>
    <n v="6"/>
    <n v="10"/>
    <m/>
    <m/>
    <n v="0.75"/>
    <n v="180"/>
  </r>
  <r>
    <x v="30"/>
    <n v="8"/>
    <n v="1"/>
    <m/>
    <n v="125"/>
    <n v="2"/>
    <n v="140"/>
    <n v="7"/>
    <m/>
    <x v="2"/>
    <x v="33"/>
    <s v="repetitions"/>
    <x v="10"/>
    <n v="6"/>
    <n v="10"/>
    <m/>
    <m/>
    <n v="0.83"/>
    <n v="169"/>
  </r>
  <r>
    <x v="30"/>
    <n v="9"/>
    <n v="1"/>
    <m/>
    <n v="125"/>
    <n v="3"/>
    <n v="140"/>
    <n v="7"/>
    <m/>
    <x v="2"/>
    <x v="33"/>
    <s v="repetitions"/>
    <x v="10"/>
    <n v="6"/>
    <n v="10"/>
    <m/>
    <m/>
    <n v="0.83"/>
    <n v="169"/>
  </r>
  <r>
    <x v="30"/>
    <n v="10"/>
    <n v="1"/>
    <m/>
    <n v="129"/>
    <n v="1"/>
    <n v="70"/>
    <n v="14"/>
    <m/>
    <x v="2"/>
    <x v="36"/>
    <s v="repetitions"/>
    <x v="10"/>
    <n v="10"/>
    <n v="15"/>
    <m/>
    <m/>
    <n v="0.68"/>
    <n v="103"/>
  </r>
  <r>
    <x v="30"/>
    <n v="11"/>
    <n v="1"/>
    <m/>
    <n v="129"/>
    <n v="2"/>
    <n v="70"/>
    <n v="13"/>
    <m/>
    <x v="2"/>
    <x v="36"/>
    <s v="repetitions"/>
    <x v="10"/>
    <n v="10"/>
    <n v="15"/>
    <m/>
    <m/>
    <n v="0.7"/>
    <n v="100"/>
  </r>
  <r>
    <x v="30"/>
    <n v="12"/>
    <n v="1"/>
    <m/>
    <n v="129"/>
    <n v="3"/>
    <n v="70"/>
    <n v="13"/>
    <m/>
    <x v="2"/>
    <x v="36"/>
    <s v="repetitions"/>
    <x v="10"/>
    <n v="10"/>
    <n v="15"/>
    <m/>
    <m/>
    <n v="0.7"/>
    <n v="100"/>
  </r>
  <r>
    <x v="31"/>
    <n v="1"/>
    <n v="1"/>
    <m/>
    <n v="144"/>
    <n v="1"/>
    <n v="150"/>
    <n v="5"/>
    <m/>
    <x v="2"/>
    <x v="21"/>
    <s v="repetitions"/>
    <x v="8"/>
    <n v="4"/>
    <n v="6"/>
    <m/>
    <m/>
    <n v="0.89"/>
    <n v="169"/>
  </r>
  <r>
    <x v="31"/>
    <n v="2"/>
    <n v="1"/>
    <m/>
    <n v="144"/>
    <n v="2"/>
    <n v="150"/>
    <n v="4"/>
    <m/>
    <x v="2"/>
    <x v="21"/>
    <s v="repetitions"/>
    <x v="8"/>
    <n v="4"/>
    <n v="6"/>
    <m/>
    <m/>
    <n v="0.92"/>
    <n v="163"/>
  </r>
  <r>
    <x v="31"/>
    <n v="3"/>
    <n v="1"/>
    <m/>
    <n v="144"/>
    <n v="3"/>
    <n v="150"/>
    <n v="4"/>
    <m/>
    <x v="2"/>
    <x v="21"/>
    <s v="repetitions"/>
    <x v="8"/>
    <n v="4"/>
    <n v="6"/>
    <m/>
    <m/>
    <n v="0.92"/>
    <n v="163"/>
  </r>
  <r>
    <x v="31"/>
    <n v="4"/>
    <n v="1"/>
    <m/>
    <n v="146"/>
    <n v="1"/>
    <n v="120"/>
    <n v="6"/>
    <m/>
    <x v="2"/>
    <x v="26"/>
    <s v="repetitions"/>
    <x v="8"/>
    <n v="4"/>
    <n v="6"/>
    <m/>
    <m/>
    <n v="0.86"/>
    <n v="140"/>
  </r>
  <r>
    <x v="31"/>
    <n v="5"/>
    <n v="1"/>
    <m/>
    <n v="146"/>
    <n v="2"/>
    <n v="120"/>
    <n v="6"/>
    <m/>
    <x v="2"/>
    <x v="26"/>
    <s v="repetitions"/>
    <x v="8"/>
    <n v="4"/>
    <n v="6"/>
    <m/>
    <m/>
    <n v="0.86"/>
    <n v="140"/>
  </r>
  <r>
    <x v="31"/>
    <n v="6"/>
    <n v="1"/>
    <m/>
    <n v="146"/>
    <n v="3"/>
    <n v="125"/>
    <n v="4"/>
    <m/>
    <x v="2"/>
    <x v="26"/>
    <s v="repetitions"/>
    <x v="8"/>
    <n v="4"/>
    <n v="6"/>
    <m/>
    <m/>
    <n v="0.92"/>
    <n v="136"/>
  </r>
  <r>
    <x v="31"/>
    <n v="7"/>
    <n v="1"/>
    <m/>
    <n v="147"/>
    <n v="1"/>
    <n v="90"/>
    <n v="5"/>
    <m/>
    <x v="2"/>
    <x v="27"/>
    <s v="repetitions"/>
    <x v="8"/>
    <n v="4"/>
    <n v="6"/>
    <m/>
    <m/>
    <n v="0.89"/>
    <n v="101"/>
  </r>
  <r>
    <x v="31"/>
    <n v="8"/>
    <n v="1"/>
    <m/>
    <n v="147"/>
    <n v="2"/>
    <n v="90"/>
    <n v="4"/>
    <m/>
    <x v="2"/>
    <x v="27"/>
    <s v="repetitions"/>
    <x v="8"/>
    <n v="4"/>
    <n v="6"/>
    <m/>
    <m/>
    <n v="0.92"/>
    <n v="98"/>
  </r>
  <r>
    <x v="31"/>
    <n v="9"/>
    <n v="1"/>
    <m/>
    <n v="147"/>
    <n v="3"/>
    <n v="90"/>
    <n v="4"/>
    <m/>
    <x v="2"/>
    <x v="27"/>
    <s v="repetitions"/>
    <x v="8"/>
    <n v="4"/>
    <n v="6"/>
    <m/>
    <m/>
    <n v="0.92"/>
    <n v="98"/>
  </r>
  <r>
    <x v="31"/>
    <n v="10"/>
    <n v="1"/>
    <m/>
    <n v="150"/>
    <n v="1"/>
    <n v="80"/>
    <n v="6"/>
    <m/>
    <x v="2"/>
    <x v="24"/>
    <s v="repetitions"/>
    <x v="8"/>
    <n v="4"/>
    <n v="6"/>
    <m/>
    <m/>
    <n v="0.86"/>
    <n v="93"/>
  </r>
  <r>
    <x v="31"/>
    <n v="11"/>
    <n v="1"/>
    <m/>
    <n v="150"/>
    <n v="2"/>
    <n v="85"/>
    <n v="3"/>
    <m/>
    <x v="2"/>
    <x v="24"/>
    <s v="repetitions"/>
    <x v="8"/>
    <n v="4"/>
    <n v="6"/>
    <m/>
    <m/>
    <n v="0.94"/>
    <n v="90"/>
  </r>
  <r>
    <x v="31"/>
    <n v="12"/>
    <n v="1"/>
    <m/>
    <n v="150"/>
    <n v="3"/>
    <n v="85"/>
    <n v="2"/>
    <m/>
    <x v="2"/>
    <x v="24"/>
    <s v="repetitions"/>
    <x v="8"/>
    <n v="4"/>
    <n v="6"/>
    <m/>
    <m/>
    <n v="0.97"/>
    <n v="88"/>
  </r>
  <r>
    <x v="31"/>
    <n v="14"/>
    <n v="1"/>
    <m/>
    <n v="141"/>
    <n v="2"/>
    <n v="0"/>
    <n v="30"/>
    <m/>
    <x v="2"/>
    <x v="29"/>
    <s v="repetitions"/>
    <x v="8"/>
    <n v="0"/>
    <m/>
    <m/>
    <m/>
    <n v="0.5"/>
    <n v="0"/>
  </r>
  <r>
    <x v="32"/>
    <n v="1"/>
    <n v="1"/>
    <m/>
    <n v="135"/>
    <n v="1"/>
    <n v="220"/>
    <n v="6"/>
    <m/>
    <x v="2"/>
    <x v="25"/>
    <s v="repetitions"/>
    <x v="9"/>
    <n v="4"/>
    <n v="6"/>
    <m/>
    <m/>
    <n v="0.86"/>
    <n v="256"/>
  </r>
  <r>
    <x v="32"/>
    <n v="2"/>
    <n v="1"/>
    <m/>
    <n v="135"/>
    <n v="2"/>
    <n v="225"/>
    <n v="4"/>
    <m/>
    <x v="2"/>
    <x v="25"/>
    <s v="repetitions"/>
    <x v="9"/>
    <n v="4"/>
    <n v="6"/>
    <m/>
    <m/>
    <n v="0.92"/>
    <n v="245"/>
  </r>
  <r>
    <x v="32"/>
    <n v="3"/>
    <n v="1"/>
    <m/>
    <n v="135"/>
    <n v="3"/>
    <n v="225"/>
    <n v="4"/>
    <m/>
    <x v="2"/>
    <x v="25"/>
    <s v="repetitions"/>
    <x v="9"/>
    <n v="4"/>
    <n v="6"/>
    <m/>
    <m/>
    <n v="0.92"/>
    <n v="245"/>
  </r>
  <r>
    <x v="32"/>
    <n v="4"/>
    <n v="1"/>
    <m/>
    <n v="131"/>
    <n v="1"/>
    <n v="50"/>
    <n v="5"/>
    <m/>
    <x v="2"/>
    <x v="35"/>
    <s v="repetitions"/>
    <x v="9"/>
    <n v="4"/>
    <n v="6"/>
    <m/>
    <m/>
    <n v="0.89"/>
    <n v="56"/>
  </r>
  <r>
    <x v="32"/>
    <n v="5"/>
    <n v="1"/>
    <m/>
    <n v="131"/>
    <n v="2"/>
    <n v="50"/>
    <n v="5"/>
    <m/>
    <x v="2"/>
    <x v="35"/>
    <s v="repetitions"/>
    <x v="9"/>
    <n v="4"/>
    <n v="6"/>
    <m/>
    <m/>
    <n v="0.89"/>
    <n v="56"/>
  </r>
  <r>
    <x v="32"/>
    <n v="6"/>
    <n v="1"/>
    <m/>
    <n v="131"/>
    <n v="3"/>
    <n v="50"/>
    <n v="5"/>
    <m/>
    <x v="2"/>
    <x v="35"/>
    <s v="repetitions"/>
    <x v="9"/>
    <n v="4"/>
    <n v="6"/>
    <m/>
    <m/>
    <n v="0.89"/>
    <n v="56"/>
  </r>
  <r>
    <x v="32"/>
    <n v="7"/>
    <n v="1"/>
    <m/>
    <n v="140"/>
    <n v="1"/>
    <n v="-20"/>
    <n v="5"/>
    <m/>
    <x v="2"/>
    <x v="10"/>
    <s v="repetitions"/>
    <x v="9"/>
    <n v="5"/>
    <n v="10"/>
    <m/>
    <m/>
    <n v="0.89"/>
    <n v="-22"/>
  </r>
  <r>
    <x v="32"/>
    <n v="8"/>
    <n v="1"/>
    <m/>
    <n v="140"/>
    <n v="2"/>
    <n v="-40"/>
    <n v="5"/>
    <m/>
    <x v="2"/>
    <x v="10"/>
    <s v="repetitions"/>
    <x v="9"/>
    <n v="5"/>
    <n v="10"/>
    <m/>
    <m/>
    <n v="0.89"/>
    <n v="-45"/>
  </r>
  <r>
    <x v="32"/>
    <n v="9"/>
    <n v="1"/>
    <m/>
    <n v="140"/>
    <n v="3"/>
    <n v="-40"/>
    <n v="5"/>
    <m/>
    <x v="2"/>
    <x v="10"/>
    <s v="repetitions"/>
    <x v="9"/>
    <n v="5"/>
    <n v="10"/>
    <m/>
    <m/>
    <n v="0.89"/>
    <n v="-45"/>
  </r>
  <r>
    <x v="32"/>
    <n v="10"/>
    <n v="1"/>
    <m/>
    <n v="133"/>
    <n v="1"/>
    <n v="45"/>
    <n v="6"/>
    <m/>
    <x v="2"/>
    <x v="30"/>
    <s v="repetitions"/>
    <x v="9"/>
    <n v="4"/>
    <n v="6"/>
    <m/>
    <m/>
    <n v="0.86"/>
    <n v="52"/>
  </r>
  <r>
    <x v="32"/>
    <n v="11"/>
    <n v="1"/>
    <m/>
    <n v="133"/>
    <n v="2"/>
    <n v="45"/>
    <n v="6"/>
    <m/>
    <x v="2"/>
    <x v="30"/>
    <s v="repetitions"/>
    <x v="9"/>
    <n v="4"/>
    <n v="6"/>
    <m/>
    <m/>
    <n v="0.86"/>
    <n v="52"/>
  </r>
  <r>
    <x v="32"/>
    <n v="12"/>
    <n v="1"/>
    <m/>
    <n v="133"/>
    <n v="3"/>
    <n v="50"/>
    <n v="2"/>
    <m/>
    <x v="2"/>
    <x v="30"/>
    <s v="repetitions"/>
    <x v="9"/>
    <n v="4"/>
    <n v="6"/>
    <m/>
    <m/>
    <n v="0.97"/>
    <n v="52"/>
  </r>
  <r>
    <x v="33"/>
    <n v="1"/>
    <n v="1"/>
    <m/>
    <n v="124"/>
    <n v="1"/>
    <n v="170"/>
    <n v="6"/>
    <m/>
    <x v="2"/>
    <x v="20"/>
    <s v="repetitions"/>
    <x v="10"/>
    <n v="4"/>
    <n v="6"/>
    <m/>
    <m/>
    <n v="0.86"/>
    <n v="198"/>
  </r>
  <r>
    <x v="33"/>
    <n v="2"/>
    <n v="1"/>
    <m/>
    <n v="124"/>
    <n v="2"/>
    <n v="170"/>
    <n v="4"/>
    <m/>
    <x v="2"/>
    <x v="20"/>
    <s v="repetitions"/>
    <x v="10"/>
    <n v="4"/>
    <n v="6"/>
    <m/>
    <m/>
    <n v="0.92"/>
    <n v="185"/>
  </r>
  <r>
    <x v="33"/>
    <n v="3"/>
    <n v="1"/>
    <m/>
    <n v="124"/>
    <n v="3"/>
    <n v="170"/>
    <n v="4"/>
    <m/>
    <x v="2"/>
    <x v="20"/>
    <s v="repetitions"/>
    <x v="10"/>
    <n v="4"/>
    <n v="6"/>
    <m/>
    <m/>
    <n v="0.92"/>
    <n v="185"/>
  </r>
  <r>
    <x v="33"/>
    <n v="4"/>
    <n v="1"/>
    <m/>
    <n v="123"/>
    <n v="1"/>
    <n v="270"/>
    <n v="6"/>
    <m/>
    <x v="2"/>
    <x v="32"/>
    <s v="repetitions"/>
    <x v="10"/>
    <n v="4"/>
    <n v="6"/>
    <m/>
    <m/>
    <n v="0.86"/>
    <n v="314"/>
  </r>
  <r>
    <x v="33"/>
    <n v="5"/>
    <n v="1"/>
    <m/>
    <n v="123"/>
    <n v="2"/>
    <n v="280"/>
    <n v="4"/>
    <m/>
    <x v="2"/>
    <x v="32"/>
    <s v="repetitions"/>
    <x v="10"/>
    <n v="4"/>
    <n v="6"/>
    <m/>
    <m/>
    <n v="0.92"/>
    <n v="304"/>
  </r>
  <r>
    <x v="33"/>
    <n v="6"/>
    <n v="1"/>
    <m/>
    <n v="123"/>
    <n v="3"/>
    <n v="280"/>
    <n v="3"/>
    <m/>
    <x v="2"/>
    <x v="32"/>
    <s v="repetitions"/>
    <x v="10"/>
    <n v="4"/>
    <n v="6"/>
    <m/>
    <m/>
    <n v="0.94"/>
    <n v="298"/>
  </r>
  <r>
    <x v="33"/>
    <n v="7"/>
    <n v="1"/>
    <m/>
    <n v="125"/>
    <n v="1"/>
    <n v="140"/>
    <n v="9"/>
    <m/>
    <x v="2"/>
    <x v="33"/>
    <s v="repetitions"/>
    <x v="10"/>
    <n v="6"/>
    <n v="10"/>
    <m/>
    <m/>
    <n v="0.78"/>
    <n v="179"/>
  </r>
  <r>
    <x v="33"/>
    <n v="8"/>
    <n v="1"/>
    <m/>
    <n v="125"/>
    <n v="2"/>
    <n v="140"/>
    <n v="8"/>
    <m/>
    <x v="2"/>
    <x v="33"/>
    <s v="repetitions"/>
    <x v="10"/>
    <n v="6"/>
    <n v="10"/>
    <m/>
    <m/>
    <n v="0.81"/>
    <n v="173"/>
  </r>
  <r>
    <x v="33"/>
    <n v="9"/>
    <n v="1"/>
    <m/>
    <n v="125"/>
    <n v="3"/>
    <n v="140"/>
    <n v="7"/>
    <m/>
    <x v="2"/>
    <x v="33"/>
    <s v="repetitions"/>
    <x v="10"/>
    <n v="6"/>
    <n v="10"/>
    <m/>
    <m/>
    <n v="0.83"/>
    <n v="169"/>
  </r>
  <r>
    <x v="33"/>
    <n v="10"/>
    <n v="1"/>
    <m/>
    <n v="129"/>
    <n v="1"/>
    <n v="80"/>
    <n v="13"/>
    <m/>
    <x v="2"/>
    <x v="36"/>
    <s v="repetitions"/>
    <x v="10"/>
    <n v="10"/>
    <n v="15"/>
    <m/>
    <m/>
    <n v="0.7"/>
    <n v="114"/>
  </r>
  <r>
    <x v="33"/>
    <n v="11"/>
    <n v="1"/>
    <m/>
    <n v="129"/>
    <n v="2"/>
    <n v="80"/>
    <n v="11"/>
    <m/>
    <x v="2"/>
    <x v="36"/>
    <s v="repetitions"/>
    <x v="10"/>
    <n v="10"/>
    <n v="15"/>
    <m/>
    <m/>
    <n v="0.73"/>
    <n v="110"/>
  </r>
  <r>
    <x v="33"/>
    <n v="12"/>
    <n v="1"/>
    <m/>
    <n v="129"/>
    <n v="3"/>
    <n v="80"/>
    <n v="12"/>
    <m/>
    <x v="2"/>
    <x v="36"/>
    <s v="repetitions"/>
    <x v="10"/>
    <n v="10"/>
    <n v="15"/>
    <m/>
    <m/>
    <n v="0.71"/>
    <n v="113"/>
  </r>
  <r>
    <x v="34"/>
    <n v="1"/>
    <n v="1"/>
    <m/>
    <n v="144"/>
    <n v="1"/>
    <n v="150"/>
    <n v="6"/>
    <m/>
    <x v="2"/>
    <x v="21"/>
    <s v="repetitions"/>
    <x v="8"/>
    <n v="4"/>
    <n v="6"/>
    <m/>
    <m/>
    <n v="0.86"/>
    <n v="174"/>
  </r>
  <r>
    <x v="34"/>
    <n v="2"/>
    <n v="1"/>
    <m/>
    <n v="144"/>
    <n v="2"/>
    <n v="150"/>
    <n v="6"/>
    <m/>
    <x v="2"/>
    <x v="21"/>
    <s v="repetitions"/>
    <x v="8"/>
    <n v="4"/>
    <n v="6"/>
    <m/>
    <m/>
    <n v="0.86"/>
    <n v="174"/>
  </r>
  <r>
    <x v="34"/>
    <n v="3"/>
    <n v="1"/>
    <m/>
    <n v="144"/>
    <n v="3"/>
    <n v="155"/>
    <n v="3"/>
    <m/>
    <x v="2"/>
    <x v="21"/>
    <s v="repetitions"/>
    <x v="8"/>
    <n v="4"/>
    <n v="6"/>
    <m/>
    <m/>
    <n v="0.94"/>
    <n v="165"/>
  </r>
  <r>
    <x v="34"/>
    <n v="4"/>
    <n v="1"/>
    <m/>
    <n v="146"/>
    <n v="1"/>
    <n v="125"/>
    <n v="4"/>
    <m/>
    <x v="2"/>
    <x v="26"/>
    <s v="repetitions"/>
    <x v="8"/>
    <n v="4"/>
    <n v="6"/>
    <m/>
    <m/>
    <n v="0.92"/>
    <n v="136"/>
  </r>
  <r>
    <x v="34"/>
    <n v="5"/>
    <n v="1"/>
    <m/>
    <n v="146"/>
    <n v="2"/>
    <n v="125"/>
    <n v="5"/>
    <m/>
    <x v="2"/>
    <x v="26"/>
    <s v="repetitions"/>
    <x v="8"/>
    <n v="4"/>
    <n v="6"/>
    <m/>
    <m/>
    <n v="0.89"/>
    <n v="140"/>
  </r>
  <r>
    <x v="34"/>
    <n v="6"/>
    <n v="1"/>
    <m/>
    <n v="146"/>
    <n v="3"/>
    <n v="125"/>
    <n v="3"/>
    <m/>
    <x v="2"/>
    <x v="26"/>
    <s v="repetitions"/>
    <x v="8"/>
    <n v="4"/>
    <n v="6"/>
    <m/>
    <m/>
    <n v="0.94"/>
    <n v="133"/>
  </r>
  <r>
    <x v="34"/>
    <n v="7"/>
    <n v="1"/>
    <m/>
    <n v="147"/>
    <n v="1"/>
    <n v="90"/>
    <n v="5"/>
    <m/>
    <x v="2"/>
    <x v="27"/>
    <s v="repetitions"/>
    <x v="8"/>
    <n v="4"/>
    <n v="6"/>
    <m/>
    <m/>
    <n v="0.89"/>
    <n v="101"/>
  </r>
  <r>
    <x v="34"/>
    <n v="8"/>
    <n v="1"/>
    <m/>
    <n v="147"/>
    <n v="2"/>
    <n v="90"/>
    <n v="4"/>
    <m/>
    <x v="2"/>
    <x v="27"/>
    <s v="repetitions"/>
    <x v="8"/>
    <n v="4"/>
    <n v="6"/>
    <m/>
    <m/>
    <n v="0.92"/>
    <n v="98"/>
  </r>
  <r>
    <x v="34"/>
    <n v="9"/>
    <n v="1"/>
    <m/>
    <n v="147"/>
    <n v="3"/>
    <n v="90"/>
    <n v="4"/>
    <m/>
    <x v="2"/>
    <x v="27"/>
    <s v="repetitions"/>
    <x v="8"/>
    <n v="4"/>
    <n v="6"/>
    <m/>
    <m/>
    <n v="0.92"/>
    <n v="98"/>
  </r>
  <r>
    <x v="34"/>
    <n v="10"/>
    <n v="1"/>
    <m/>
    <n v="150"/>
    <n v="1"/>
    <n v="80"/>
    <n v="4"/>
    <m/>
    <x v="2"/>
    <x v="24"/>
    <s v="repetitions"/>
    <x v="8"/>
    <n v="4"/>
    <n v="6"/>
    <m/>
    <m/>
    <n v="0.92"/>
    <n v="87"/>
  </r>
  <r>
    <x v="34"/>
    <n v="11"/>
    <n v="1"/>
    <m/>
    <n v="150"/>
    <n v="2"/>
    <n v="80"/>
    <n v="4"/>
    <m/>
    <x v="2"/>
    <x v="24"/>
    <s v="repetitions"/>
    <x v="8"/>
    <n v="4"/>
    <n v="6"/>
    <m/>
    <m/>
    <n v="0.92"/>
    <n v="87"/>
  </r>
  <r>
    <x v="34"/>
    <n v="12"/>
    <n v="1"/>
    <m/>
    <n v="150"/>
    <n v="3"/>
    <n v="80"/>
    <n v="3"/>
    <m/>
    <x v="2"/>
    <x v="24"/>
    <s v="repetitions"/>
    <x v="8"/>
    <n v="4"/>
    <n v="6"/>
    <m/>
    <m/>
    <n v="0.94"/>
    <n v="85"/>
  </r>
  <r>
    <x v="35"/>
    <n v="1"/>
    <n v="1"/>
    <m/>
    <n v="135"/>
    <n v="1"/>
    <n v="225"/>
    <n v="5"/>
    <m/>
    <x v="2"/>
    <x v="25"/>
    <s v="repetitions"/>
    <x v="9"/>
    <n v="4"/>
    <n v="6"/>
    <m/>
    <m/>
    <n v="0.89"/>
    <n v="253"/>
  </r>
  <r>
    <x v="35"/>
    <n v="2"/>
    <n v="1"/>
    <m/>
    <n v="135"/>
    <n v="2"/>
    <n v="225"/>
    <n v="4"/>
    <m/>
    <x v="2"/>
    <x v="25"/>
    <s v="repetitions"/>
    <x v="9"/>
    <n v="4"/>
    <n v="6"/>
    <m/>
    <m/>
    <n v="0.92"/>
    <n v="245"/>
  </r>
  <r>
    <x v="35"/>
    <n v="3"/>
    <n v="1"/>
    <m/>
    <n v="135"/>
    <n v="3"/>
    <n v="225"/>
    <n v="4"/>
    <m/>
    <x v="2"/>
    <x v="25"/>
    <s v="repetitions"/>
    <x v="9"/>
    <n v="4"/>
    <n v="6"/>
    <m/>
    <m/>
    <n v="0.92"/>
    <n v="245"/>
  </r>
  <r>
    <x v="35"/>
    <n v="4"/>
    <n v="1"/>
    <m/>
    <n v="131"/>
    <n v="1"/>
    <n v="50"/>
    <n v="4"/>
    <m/>
    <x v="2"/>
    <x v="35"/>
    <s v="repetitions"/>
    <x v="9"/>
    <n v="4"/>
    <n v="6"/>
    <m/>
    <m/>
    <n v="0.92"/>
    <n v="54"/>
  </r>
  <r>
    <x v="35"/>
    <n v="5"/>
    <n v="1"/>
    <m/>
    <n v="131"/>
    <n v="2"/>
    <n v="50"/>
    <n v="5"/>
    <m/>
    <x v="2"/>
    <x v="35"/>
    <s v="repetitions"/>
    <x v="9"/>
    <n v="4"/>
    <n v="6"/>
    <m/>
    <m/>
    <n v="0.89"/>
    <n v="56"/>
  </r>
  <r>
    <x v="35"/>
    <n v="6"/>
    <n v="1"/>
    <m/>
    <n v="131"/>
    <n v="3"/>
    <n v="50"/>
    <n v="4"/>
    <m/>
    <x v="2"/>
    <x v="35"/>
    <s v="repetitions"/>
    <x v="9"/>
    <n v="4"/>
    <n v="6"/>
    <m/>
    <m/>
    <n v="0.92"/>
    <n v="54"/>
  </r>
  <r>
    <x v="35"/>
    <n v="7"/>
    <n v="1"/>
    <m/>
    <n v="140"/>
    <n v="1"/>
    <n v="-40"/>
    <n v="7"/>
    <m/>
    <x v="2"/>
    <x v="10"/>
    <s v="repetitions"/>
    <x v="9"/>
    <n v="5"/>
    <n v="10"/>
    <m/>
    <m/>
    <n v="0.83"/>
    <n v="-48"/>
  </r>
  <r>
    <x v="35"/>
    <n v="8"/>
    <n v="1"/>
    <m/>
    <n v="140"/>
    <n v="2"/>
    <n v="-40"/>
    <n v="7"/>
    <m/>
    <x v="2"/>
    <x v="10"/>
    <s v="repetitions"/>
    <x v="9"/>
    <n v="5"/>
    <n v="10"/>
    <m/>
    <m/>
    <n v="0.83"/>
    <n v="-48"/>
  </r>
  <r>
    <x v="35"/>
    <n v="9"/>
    <n v="1"/>
    <m/>
    <n v="140"/>
    <n v="3"/>
    <n v="-40"/>
    <n v="5"/>
    <m/>
    <x v="2"/>
    <x v="10"/>
    <s v="repetitions"/>
    <x v="9"/>
    <n v="5"/>
    <n v="10"/>
    <m/>
    <m/>
    <n v="0.89"/>
    <n v="-45"/>
  </r>
  <r>
    <x v="35"/>
    <n v="10"/>
    <n v="1"/>
    <m/>
    <n v="133"/>
    <n v="1"/>
    <n v="45"/>
    <n v="6"/>
    <m/>
    <x v="2"/>
    <x v="30"/>
    <s v="repetitions"/>
    <x v="9"/>
    <n v="4"/>
    <n v="6"/>
    <m/>
    <m/>
    <n v="0.86"/>
    <n v="52"/>
  </r>
  <r>
    <x v="35"/>
    <n v="11"/>
    <n v="1"/>
    <m/>
    <n v="133"/>
    <n v="2"/>
    <n v="45"/>
    <n v="6"/>
    <m/>
    <x v="2"/>
    <x v="30"/>
    <s v="repetitions"/>
    <x v="9"/>
    <n v="4"/>
    <n v="6"/>
    <m/>
    <m/>
    <n v="0.86"/>
    <n v="52"/>
  </r>
  <r>
    <x v="35"/>
    <n v="12"/>
    <n v="1"/>
    <m/>
    <n v="133"/>
    <n v="3"/>
    <n v="45"/>
    <n v="6"/>
    <m/>
    <x v="2"/>
    <x v="30"/>
    <s v="repetitions"/>
    <x v="9"/>
    <n v="4"/>
    <n v="6"/>
    <m/>
    <m/>
    <n v="0.86"/>
    <n v="52"/>
  </r>
  <r>
    <x v="35"/>
    <n v="13"/>
    <n v="1"/>
    <m/>
    <n v="136"/>
    <n v="1"/>
    <n v="180"/>
    <n v="7"/>
    <m/>
    <x v="2"/>
    <x v="31"/>
    <s v="repetitions"/>
    <x v="9"/>
    <n v="6"/>
    <n v="10"/>
    <m/>
    <m/>
    <n v="0.83"/>
    <n v="217"/>
  </r>
  <r>
    <x v="35"/>
    <n v="14"/>
    <n v="1"/>
    <m/>
    <n v="136"/>
    <n v="2"/>
    <n v="180"/>
    <n v="7"/>
    <m/>
    <x v="2"/>
    <x v="31"/>
    <s v="repetitions"/>
    <x v="9"/>
    <n v="6"/>
    <n v="10"/>
    <m/>
    <m/>
    <n v="0.83"/>
    <n v="217"/>
  </r>
  <r>
    <x v="35"/>
    <n v="15"/>
    <n v="1"/>
    <m/>
    <n v="136"/>
    <n v="3"/>
    <n v="180"/>
    <n v="6"/>
    <m/>
    <x v="2"/>
    <x v="31"/>
    <s v="repetitions"/>
    <x v="9"/>
    <n v="6"/>
    <n v="10"/>
    <m/>
    <m/>
    <n v="0.86"/>
    <n v="209"/>
  </r>
  <r>
    <x v="36"/>
    <n v="1"/>
    <n v="1"/>
    <m/>
    <n v="124"/>
    <n v="1"/>
    <n v="170"/>
    <n v="6"/>
    <m/>
    <x v="2"/>
    <x v="20"/>
    <s v="repetitions"/>
    <x v="10"/>
    <n v="4"/>
    <n v="6"/>
    <m/>
    <m/>
    <n v="0.86"/>
    <n v="198"/>
  </r>
  <r>
    <x v="36"/>
    <n v="2"/>
    <n v="1"/>
    <m/>
    <n v="124"/>
    <n v="2"/>
    <n v="170"/>
    <n v="5"/>
    <m/>
    <x v="2"/>
    <x v="20"/>
    <s v="repetitions"/>
    <x v="10"/>
    <n v="4"/>
    <n v="6"/>
    <m/>
    <m/>
    <n v="0.89"/>
    <n v="191"/>
  </r>
  <r>
    <x v="36"/>
    <n v="3"/>
    <n v="1"/>
    <m/>
    <n v="124"/>
    <n v="3"/>
    <n v="170"/>
    <n v="4"/>
    <m/>
    <x v="2"/>
    <x v="20"/>
    <s v="repetitions"/>
    <x v="10"/>
    <n v="4"/>
    <n v="6"/>
    <m/>
    <m/>
    <n v="0.92"/>
    <n v="185"/>
  </r>
  <r>
    <x v="36"/>
    <n v="4"/>
    <n v="1"/>
    <m/>
    <n v="123"/>
    <n v="1"/>
    <n v="270"/>
    <n v="6"/>
    <m/>
    <x v="2"/>
    <x v="32"/>
    <s v="repetitions"/>
    <x v="10"/>
    <n v="4"/>
    <n v="6"/>
    <m/>
    <m/>
    <n v="0.86"/>
    <n v="314"/>
  </r>
  <r>
    <x v="36"/>
    <n v="5"/>
    <n v="1"/>
    <m/>
    <n v="123"/>
    <n v="2"/>
    <n v="270"/>
    <n v="6"/>
    <m/>
    <x v="2"/>
    <x v="32"/>
    <s v="repetitions"/>
    <x v="10"/>
    <n v="4"/>
    <n v="6"/>
    <m/>
    <m/>
    <n v="0.86"/>
    <n v="314"/>
  </r>
  <r>
    <x v="36"/>
    <n v="6"/>
    <n v="1"/>
    <m/>
    <n v="123"/>
    <n v="3"/>
    <n v="280"/>
    <n v="4"/>
    <m/>
    <x v="2"/>
    <x v="32"/>
    <s v="repetitions"/>
    <x v="10"/>
    <n v="4"/>
    <n v="6"/>
    <m/>
    <m/>
    <n v="0.92"/>
    <n v="304"/>
  </r>
  <r>
    <x v="36"/>
    <n v="7"/>
    <n v="1"/>
    <m/>
    <n v="125"/>
    <n v="1"/>
    <n v="140"/>
    <n v="10"/>
    <m/>
    <x v="2"/>
    <x v="33"/>
    <s v="repetitions"/>
    <x v="10"/>
    <n v="6"/>
    <n v="10"/>
    <m/>
    <m/>
    <n v="0.75"/>
    <n v="187"/>
  </r>
  <r>
    <x v="36"/>
    <n v="8"/>
    <n v="1"/>
    <m/>
    <n v="125"/>
    <n v="2"/>
    <n v="145"/>
    <n v="7"/>
    <m/>
    <x v="2"/>
    <x v="33"/>
    <s v="repetitions"/>
    <x v="10"/>
    <n v="6"/>
    <n v="10"/>
    <m/>
    <m/>
    <n v="0.83"/>
    <n v="175"/>
  </r>
  <r>
    <x v="36"/>
    <n v="9"/>
    <n v="1"/>
    <m/>
    <n v="125"/>
    <n v="3"/>
    <n v="145"/>
    <n v="6"/>
    <m/>
    <x v="2"/>
    <x v="33"/>
    <s v="repetitions"/>
    <x v="10"/>
    <n v="6"/>
    <n v="10"/>
    <m/>
    <m/>
    <n v="0.86"/>
    <n v="169"/>
  </r>
  <r>
    <x v="36"/>
    <n v="10"/>
    <n v="1"/>
    <m/>
    <n v="129"/>
    <n v="1"/>
    <n v="80"/>
    <n v="15"/>
    <m/>
    <x v="2"/>
    <x v="36"/>
    <s v="repetitions"/>
    <x v="10"/>
    <n v="10"/>
    <n v="15"/>
    <m/>
    <m/>
    <n v="0.67"/>
    <n v="119"/>
  </r>
  <r>
    <x v="36"/>
    <n v="11"/>
    <n v="1"/>
    <m/>
    <n v="129"/>
    <n v="2"/>
    <n v="90"/>
    <n v="10"/>
    <m/>
    <x v="2"/>
    <x v="36"/>
    <s v="repetitions"/>
    <x v="10"/>
    <n v="10"/>
    <n v="15"/>
    <m/>
    <m/>
    <n v="0.75"/>
    <n v="120"/>
  </r>
  <r>
    <x v="36"/>
    <n v="12"/>
    <n v="1"/>
    <m/>
    <n v="129"/>
    <n v="3"/>
    <n v="90"/>
    <n v="13"/>
    <m/>
    <x v="2"/>
    <x v="36"/>
    <s v="repetitions"/>
    <x v="10"/>
    <n v="10"/>
    <n v="15"/>
    <m/>
    <m/>
    <n v="0.7"/>
    <n v="129"/>
  </r>
  <r>
    <x v="37"/>
    <n v="1"/>
    <n v="1"/>
    <m/>
    <n v="144"/>
    <n v="1"/>
    <n v="150"/>
    <n v="6"/>
    <m/>
    <x v="2"/>
    <x v="21"/>
    <s v="repetitions"/>
    <x v="8"/>
    <n v="4"/>
    <n v="6"/>
    <m/>
    <m/>
    <n v="0.86"/>
    <n v="174"/>
  </r>
  <r>
    <x v="37"/>
    <n v="2"/>
    <n v="1"/>
    <m/>
    <n v="144"/>
    <n v="2"/>
    <n v="150"/>
    <n v="6"/>
    <m/>
    <x v="2"/>
    <x v="21"/>
    <s v="repetitions"/>
    <x v="8"/>
    <n v="4"/>
    <n v="6"/>
    <m/>
    <m/>
    <n v="0.86"/>
    <n v="174"/>
  </r>
  <r>
    <x v="37"/>
    <n v="3"/>
    <n v="1"/>
    <m/>
    <n v="144"/>
    <n v="3"/>
    <n v="150"/>
    <n v="4"/>
    <m/>
    <x v="2"/>
    <x v="21"/>
    <s v="repetitions"/>
    <x v="8"/>
    <n v="4"/>
    <n v="6"/>
    <m/>
    <m/>
    <n v="0.92"/>
    <n v="163"/>
  </r>
  <r>
    <x v="37"/>
    <n v="4"/>
    <n v="1"/>
    <m/>
    <n v="146"/>
    <n v="1"/>
    <n v="120"/>
    <n v="6"/>
    <m/>
    <x v="2"/>
    <x v="26"/>
    <s v="repetitions"/>
    <x v="8"/>
    <n v="4"/>
    <n v="6"/>
    <m/>
    <m/>
    <n v="0.86"/>
    <n v="140"/>
  </r>
  <r>
    <x v="37"/>
    <n v="5"/>
    <n v="1"/>
    <m/>
    <n v="146"/>
    <n v="2"/>
    <n v="120"/>
    <n v="5"/>
    <m/>
    <x v="2"/>
    <x v="26"/>
    <s v="repetitions"/>
    <x v="8"/>
    <n v="4"/>
    <n v="6"/>
    <m/>
    <m/>
    <n v="0.89"/>
    <n v="135"/>
  </r>
  <r>
    <x v="37"/>
    <n v="6"/>
    <n v="1"/>
    <m/>
    <n v="146"/>
    <n v="3"/>
    <n v="120"/>
    <n v="4"/>
    <m/>
    <x v="2"/>
    <x v="26"/>
    <s v="repetitions"/>
    <x v="8"/>
    <n v="4"/>
    <n v="6"/>
    <m/>
    <m/>
    <n v="0.92"/>
    <n v="130"/>
  </r>
  <r>
    <x v="37"/>
    <n v="7"/>
    <n v="1"/>
    <m/>
    <n v="147"/>
    <n v="1"/>
    <n v="90"/>
    <n v="5"/>
    <m/>
    <x v="2"/>
    <x v="27"/>
    <s v="repetitions"/>
    <x v="8"/>
    <n v="4"/>
    <n v="6"/>
    <m/>
    <m/>
    <n v="0.89"/>
    <n v="101"/>
  </r>
  <r>
    <x v="37"/>
    <n v="8"/>
    <n v="1"/>
    <m/>
    <n v="147"/>
    <n v="2"/>
    <n v="90"/>
    <n v="3"/>
    <m/>
    <x v="2"/>
    <x v="27"/>
    <s v="repetitions"/>
    <x v="8"/>
    <n v="4"/>
    <n v="6"/>
    <m/>
    <m/>
    <n v="0.94"/>
    <n v="96"/>
  </r>
  <r>
    <x v="37"/>
    <n v="9"/>
    <n v="1"/>
    <m/>
    <n v="147"/>
    <n v="3"/>
    <n v="90"/>
    <n v="3"/>
    <m/>
    <x v="2"/>
    <x v="27"/>
    <s v="repetitions"/>
    <x v="8"/>
    <n v="4"/>
    <n v="6"/>
    <m/>
    <m/>
    <n v="0.94"/>
    <n v="96"/>
  </r>
  <r>
    <x v="37"/>
    <n v="10"/>
    <n v="1"/>
    <m/>
    <n v="150"/>
    <n v="1"/>
    <n v="75"/>
    <n v="4"/>
    <m/>
    <x v="2"/>
    <x v="24"/>
    <s v="repetitions"/>
    <x v="8"/>
    <n v="4"/>
    <n v="6"/>
    <m/>
    <m/>
    <n v="0.92"/>
    <n v="82"/>
  </r>
  <r>
    <x v="37"/>
    <n v="11"/>
    <n v="1"/>
    <m/>
    <n v="150"/>
    <n v="2"/>
    <n v="75"/>
    <n v="4"/>
    <m/>
    <x v="2"/>
    <x v="24"/>
    <s v="repetitions"/>
    <x v="8"/>
    <n v="4"/>
    <n v="6"/>
    <m/>
    <m/>
    <n v="0.92"/>
    <n v="82"/>
  </r>
  <r>
    <x v="37"/>
    <n v="12"/>
    <n v="1"/>
    <m/>
    <n v="150"/>
    <n v="3"/>
    <n v="75"/>
    <n v="3"/>
    <m/>
    <x v="2"/>
    <x v="24"/>
    <s v="repetitions"/>
    <x v="8"/>
    <n v="4"/>
    <n v="6"/>
    <m/>
    <m/>
    <n v="0.94"/>
    <n v="80"/>
  </r>
  <r>
    <x v="38"/>
    <n v="1"/>
    <n v="1"/>
    <m/>
    <n v="135"/>
    <n v="1"/>
    <n v="225"/>
    <n v="5"/>
    <m/>
    <x v="2"/>
    <x v="25"/>
    <s v="repetitions"/>
    <x v="9"/>
    <n v="4"/>
    <n v="6"/>
    <m/>
    <m/>
    <n v="0.89"/>
    <n v="253"/>
  </r>
  <r>
    <x v="38"/>
    <n v="2"/>
    <n v="1"/>
    <m/>
    <n v="135"/>
    <n v="2"/>
    <n v="225"/>
    <n v="5"/>
    <m/>
    <x v="2"/>
    <x v="25"/>
    <s v="repetitions"/>
    <x v="9"/>
    <n v="4"/>
    <n v="6"/>
    <m/>
    <m/>
    <n v="0.89"/>
    <n v="253"/>
  </r>
  <r>
    <x v="38"/>
    <n v="3"/>
    <n v="1"/>
    <m/>
    <n v="135"/>
    <n v="3"/>
    <n v="225"/>
    <n v="4"/>
    <m/>
    <x v="2"/>
    <x v="25"/>
    <s v="repetitions"/>
    <x v="9"/>
    <n v="4"/>
    <n v="6"/>
    <m/>
    <m/>
    <n v="0.92"/>
    <n v="245"/>
  </r>
  <r>
    <x v="38"/>
    <n v="4"/>
    <n v="1"/>
    <m/>
    <n v="131"/>
    <n v="1"/>
    <n v="50"/>
    <n v="6"/>
    <m/>
    <x v="2"/>
    <x v="35"/>
    <s v="repetitions"/>
    <x v="9"/>
    <n v="4"/>
    <n v="6"/>
    <m/>
    <m/>
    <n v="0.86"/>
    <n v="58"/>
  </r>
  <r>
    <x v="38"/>
    <n v="5"/>
    <n v="1"/>
    <m/>
    <n v="131"/>
    <n v="2"/>
    <n v="55"/>
    <n v="5"/>
    <m/>
    <x v="2"/>
    <x v="35"/>
    <s v="repetitions"/>
    <x v="9"/>
    <n v="4"/>
    <n v="6"/>
    <m/>
    <m/>
    <n v="0.89"/>
    <n v="62"/>
  </r>
  <r>
    <x v="38"/>
    <n v="6"/>
    <n v="1"/>
    <m/>
    <n v="131"/>
    <n v="3"/>
    <n v="55"/>
    <n v="5"/>
    <m/>
    <x v="2"/>
    <x v="35"/>
    <s v="repetitions"/>
    <x v="9"/>
    <n v="4"/>
    <n v="6"/>
    <m/>
    <m/>
    <n v="0.89"/>
    <n v="62"/>
  </r>
  <r>
    <x v="38"/>
    <n v="7"/>
    <n v="1"/>
    <m/>
    <n v="140"/>
    <n v="1"/>
    <n v="-40"/>
    <n v="10"/>
    <m/>
    <x v="2"/>
    <x v="10"/>
    <s v="repetitions"/>
    <x v="9"/>
    <n v="5"/>
    <n v="10"/>
    <m/>
    <m/>
    <n v="0.75"/>
    <n v="-53"/>
  </r>
  <r>
    <x v="38"/>
    <n v="8"/>
    <n v="1"/>
    <m/>
    <n v="140"/>
    <n v="2"/>
    <n v="-35"/>
    <n v="8"/>
    <m/>
    <x v="2"/>
    <x v="10"/>
    <s v="repetitions"/>
    <x v="9"/>
    <n v="5"/>
    <n v="10"/>
    <m/>
    <m/>
    <n v="0.81"/>
    <n v="-43"/>
  </r>
  <r>
    <x v="38"/>
    <n v="9"/>
    <n v="1"/>
    <m/>
    <n v="140"/>
    <n v="3"/>
    <n v="-35"/>
    <n v="6"/>
    <m/>
    <x v="2"/>
    <x v="10"/>
    <s v="repetitions"/>
    <x v="9"/>
    <n v="5"/>
    <n v="10"/>
    <m/>
    <m/>
    <n v="0.86"/>
    <n v="-41"/>
  </r>
  <r>
    <x v="38"/>
    <n v="10"/>
    <n v="1"/>
    <m/>
    <n v="133"/>
    <n v="1"/>
    <n v="50"/>
    <n v="5"/>
    <m/>
    <x v="2"/>
    <x v="30"/>
    <s v="repetitions"/>
    <x v="9"/>
    <n v="4"/>
    <n v="6"/>
    <m/>
    <m/>
    <n v="0.89"/>
    <n v="56"/>
  </r>
  <r>
    <x v="38"/>
    <n v="11"/>
    <n v="1"/>
    <m/>
    <n v="133"/>
    <n v="2"/>
    <n v="50"/>
    <n v="5"/>
    <m/>
    <x v="2"/>
    <x v="30"/>
    <s v="repetitions"/>
    <x v="9"/>
    <n v="4"/>
    <n v="6"/>
    <m/>
    <m/>
    <n v="0.89"/>
    <n v="56"/>
  </r>
  <r>
    <x v="38"/>
    <n v="12"/>
    <n v="1"/>
    <m/>
    <n v="133"/>
    <n v="3"/>
    <n v="50"/>
    <n v="5"/>
    <m/>
    <x v="2"/>
    <x v="30"/>
    <s v="repetitions"/>
    <x v="9"/>
    <n v="4"/>
    <n v="6"/>
    <m/>
    <m/>
    <n v="0.89"/>
    <n v="56"/>
  </r>
  <r>
    <x v="38"/>
    <n v="13"/>
    <n v="1"/>
    <m/>
    <n v="136"/>
    <n v="1"/>
    <n v="180"/>
    <n v="10"/>
    <m/>
    <x v="2"/>
    <x v="31"/>
    <s v="repetitions"/>
    <x v="9"/>
    <n v="6"/>
    <n v="10"/>
    <m/>
    <m/>
    <n v="0.75"/>
    <n v="240"/>
  </r>
  <r>
    <x v="38"/>
    <n v="14"/>
    <n v="1"/>
    <m/>
    <n v="136"/>
    <n v="2"/>
    <n v="180"/>
    <n v="8"/>
    <m/>
    <x v="2"/>
    <x v="31"/>
    <s v="repetitions"/>
    <x v="9"/>
    <n v="6"/>
    <n v="10"/>
    <m/>
    <m/>
    <n v="0.81"/>
    <n v="222"/>
  </r>
  <r>
    <x v="38"/>
    <n v="15"/>
    <n v="1"/>
    <m/>
    <n v="136"/>
    <n v="3"/>
    <n v="180"/>
    <n v="7"/>
    <m/>
    <x v="2"/>
    <x v="31"/>
    <s v="repetitions"/>
    <x v="9"/>
    <n v="6"/>
    <n v="10"/>
    <m/>
    <m/>
    <n v="0.83"/>
    <n v="217"/>
  </r>
  <r>
    <x v="39"/>
    <n v="1"/>
    <n v="1"/>
    <m/>
    <n v="124"/>
    <n v="1"/>
    <n v="170"/>
    <n v="6"/>
    <m/>
    <x v="2"/>
    <x v="20"/>
    <s v="repetitions"/>
    <x v="10"/>
    <n v="4"/>
    <n v="6"/>
    <m/>
    <m/>
    <n v="0.86"/>
    <n v="198"/>
  </r>
  <r>
    <x v="39"/>
    <n v="2"/>
    <n v="1"/>
    <m/>
    <n v="124"/>
    <n v="2"/>
    <n v="170"/>
    <n v="5"/>
    <m/>
    <x v="2"/>
    <x v="20"/>
    <s v="repetitions"/>
    <x v="10"/>
    <n v="4"/>
    <n v="6"/>
    <m/>
    <m/>
    <n v="0.89"/>
    <n v="191"/>
  </r>
  <r>
    <x v="39"/>
    <n v="3"/>
    <n v="1"/>
    <m/>
    <n v="124"/>
    <n v="3"/>
    <n v="170"/>
    <n v="6"/>
    <m/>
    <x v="2"/>
    <x v="20"/>
    <s v="repetitions"/>
    <x v="10"/>
    <n v="4"/>
    <n v="6"/>
    <m/>
    <m/>
    <n v="0.86"/>
    <n v="198"/>
  </r>
  <r>
    <x v="39"/>
    <n v="4"/>
    <n v="1"/>
    <m/>
    <n v="123"/>
    <n v="1"/>
    <n v="280"/>
    <n v="6"/>
    <m/>
    <x v="2"/>
    <x v="32"/>
    <s v="repetitions"/>
    <x v="10"/>
    <n v="4"/>
    <n v="6"/>
    <m/>
    <m/>
    <n v="0.86"/>
    <n v="326"/>
  </r>
  <r>
    <x v="39"/>
    <n v="5"/>
    <n v="1"/>
    <m/>
    <n v="123"/>
    <n v="2"/>
    <n v="290"/>
    <n v="5"/>
    <m/>
    <x v="2"/>
    <x v="32"/>
    <s v="repetitions"/>
    <x v="10"/>
    <n v="4"/>
    <n v="6"/>
    <m/>
    <m/>
    <n v="0.89"/>
    <n v="326"/>
  </r>
  <r>
    <x v="39"/>
    <n v="6"/>
    <n v="1"/>
    <m/>
    <n v="123"/>
    <n v="3"/>
    <n v="290"/>
    <n v="6"/>
    <m/>
    <x v="2"/>
    <x v="32"/>
    <s v="repetitions"/>
    <x v="10"/>
    <n v="4"/>
    <n v="6"/>
    <m/>
    <m/>
    <n v="0.86"/>
    <n v="337"/>
  </r>
  <r>
    <x v="39"/>
    <n v="7"/>
    <n v="1"/>
    <m/>
    <n v="125"/>
    <n v="1"/>
    <n v="145"/>
    <n v="7"/>
    <m/>
    <x v="2"/>
    <x v="33"/>
    <s v="repetitions"/>
    <x v="10"/>
    <n v="6"/>
    <n v="10"/>
    <m/>
    <m/>
    <n v="0.83"/>
    <n v="175"/>
  </r>
  <r>
    <x v="39"/>
    <n v="8"/>
    <n v="1"/>
    <m/>
    <n v="125"/>
    <n v="2"/>
    <n v="145"/>
    <n v="7"/>
    <m/>
    <x v="2"/>
    <x v="33"/>
    <s v="repetitions"/>
    <x v="10"/>
    <n v="6"/>
    <n v="10"/>
    <m/>
    <m/>
    <n v="0.83"/>
    <n v="175"/>
  </r>
  <r>
    <x v="39"/>
    <n v="9"/>
    <n v="1"/>
    <m/>
    <n v="125"/>
    <n v="3"/>
    <n v="145"/>
    <n v="6"/>
    <m/>
    <x v="2"/>
    <x v="33"/>
    <s v="repetitions"/>
    <x v="10"/>
    <n v="6"/>
    <n v="10"/>
    <m/>
    <m/>
    <n v="0.86"/>
    <n v="169"/>
  </r>
  <r>
    <x v="39"/>
    <n v="10"/>
    <n v="1"/>
    <m/>
    <n v="129"/>
    <n v="1"/>
    <n v="90"/>
    <n v="15"/>
    <m/>
    <x v="2"/>
    <x v="36"/>
    <s v="repetitions"/>
    <x v="10"/>
    <n v="10"/>
    <n v="15"/>
    <m/>
    <m/>
    <n v="0.67"/>
    <n v="134"/>
  </r>
  <r>
    <x v="39"/>
    <n v="11"/>
    <n v="1"/>
    <m/>
    <n v="129"/>
    <n v="2"/>
    <n v="110"/>
    <n v="10"/>
    <m/>
    <x v="2"/>
    <x v="36"/>
    <s v="repetitions"/>
    <x v="10"/>
    <n v="10"/>
    <n v="15"/>
    <m/>
    <m/>
    <n v="0.75"/>
    <n v="147"/>
  </r>
  <r>
    <x v="39"/>
    <n v="12"/>
    <n v="1"/>
    <m/>
    <n v="129"/>
    <n v="3"/>
    <n v="110"/>
    <n v="10"/>
    <m/>
    <x v="2"/>
    <x v="36"/>
    <s v="repetitions"/>
    <x v="10"/>
    <n v="10"/>
    <n v="15"/>
    <m/>
    <m/>
    <n v="0.75"/>
    <n v="147"/>
  </r>
  <r>
    <x v="40"/>
    <n v="1"/>
    <n v="1"/>
    <m/>
    <n v="62"/>
    <n v="1"/>
    <n v="0"/>
    <n v="15"/>
    <m/>
    <x v="0"/>
    <x v="13"/>
    <s v="repetitions"/>
    <x v="6"/>
    <n v="4"/>
    <n v="8"/>
    <n v="8"/>
    <m/>
    <n v="0.67"/>
    <n v="0"/>
  </r>
  <r>
    <x v="40"/>
    <n v="2"/>
    <n v="1"/>
    <m/>
    <n v="62"/>
    <n v="2"/>
    <n v="0"/>
    <n v="15"/>
    <m/>
    <x v="0"/>
    <x v="13"/>
    <s v="repetitions"/>
    <x v="6"/>
    <n v="4"/>
    <n v="8"/>
    <n v="8"/>
    <m/>
    <n v="0.67"/>
    <n v="0"/>
  </r>
  <r>
    <x v="40"/>
    <n v="3"/>
    <n v="1"/>
    <m/>
    <n v="62"/>
    <n v="3"/>
    <n v="0"/>
    <n v="15"/>
    <m/>
    <x v="0"/>
    <x v="13"/>
    <s v="repetitions"/>
    <x v="6"/>
    <n v="4"/>
    <n v="8"/>
    <n v="8"/>
    <m/>
    <n v="0.67"/>
    <n v="0"/>
  </r>
  <r>
    <x v="40"/>
    <n v="4"/>
    <n v="1"/>
    <m/>
    <n v="62"/>
    <n v="4"/>
    <n v="0"/>
    <n v="10"/>
    <m/>
    <x v="0"/>
    <x v="13"/>
    <s v="repetitions"/>
    <x v="6"/>
    <n v="4"/>
    <n v="8"/>
    <n v="8"/>
    <m/>
    <n v="0.75"/>
    <n v="0"/>
  </r>
  <r>
    <x v="40"/>
    <n v="5"/>
    <n v="1"/>
    <m/>
    <n v="37"/>
    <n v="1"/>
    <n v="0"/>
    <n v="3"/>
    <m/>
    <x v="0"/>
    <x v="2"/>
    <s v="repetitions"/>
    <x v="2"/>
    <n v="4"/>
    <n v="8"/>
    <n v="10"/>
    <m/>
    <n v="0.94"/>
    <n v="0"/>
  </r>
  <r>
    <x v="40"/>
    <n v="6"/>
    <n v="1"/>
    <m/>
    <n v="37"/>
    <n v="2"/>
    <n v="0"/>
    <n v="4"/>
    <m/>
    <x v="0"/>
    <x v="2"/>
    <s v="repetitions"/>
    <x v="2"/>
    <n v="4"/>
    <n v="8"/>
    <n v="10"/>
    <m/>
    <n v="0.92"/>
    <n v="0"/>
  </r>
  <r>
    <x v="40"/>
    <n v="7"/>
    <n v="1"/>
    <m/>
    <n v="37"/>
    <n v="3"/>
    <n v="0"/>
    <n v="5"/>
    <m/>
    <x v="0"/>
    <x v="2"/>
    <s v="repetitions"/>
    <x v="2"/>
    <n v="4"/>
    <n v="8"/>
    <n v="10"/>
    <m/>
    <n v="0.89"/>
    <n v="0"/>
  </r>
  <r>
    <x v="40"/>
    <n v="8"/>
    <n v="1"/>
    <m/>
    <n v="37"/>
    <n v="4"/>
    <n v="0"/>
    <n v="5"/>
    <m/>
    <x v="0"/>
    <x v="2"/>
    <s v="repetitions"/>
    <x v="2"/>
    <n v="4"/>
    <n v="8"/>
    <n v="10"/>
    <m/>
    <n v="0.89"/>
    <n v="0"/>
  </r>
  <r>
    <x v="40"/>
    <n v="9"/>
    <n v="1"/>
    <m/>
    <n v="61"/>
    <n v="1"/>
    <n v="0"/>
    <n v="15"/>
    <m/>
    <x v="0"/>
    <x v="37"/>
    <s v="repetitions"/>
    <x v="6"/>
    <n v="4"/>
    <n v="8"/>
    <n v="7"/>
    <m/>
    <n v="0.67"/>
    <n v="0"/>
  </r>
  <r>
    <x v="40"/>
    <n v="10"/>
    <n v="1"/>
    <m/>
    <n v="61"/>
    <n v="2"/>
    <n v="0"/>
    <n v="20"/>
    <m/>
    <x v="0"/>
    <x v="37"/>
    <s v="repetitions"/>
    <x v="6"/>
    <n v="4"/>
    <n v="8"/>
    <n v="7"/>
    <m/>
    <n v="0.6"/>
    <n v="0"/>
  </r>
  <r>
    <x v="40"/>
    <n v="11"/>
    <n v="1"/>
    <m/>
    <n v="61"/>
    <n v="3"/>
    <n v="0"/>
    <n v="13"/>
    <m/>
    <x v="0"/>
    <x v="37"/>
    <s v="repetitions"/>
    <x v="6"/>
    <n v="4"/>
    <n v="8"/>
    <n v="7"/>
    <m/>
    <n v="0.7"/>
    <n v="0"/>
  </r>
  <r>
    <x v="40"/>
    <n v="12"/>
    <n v="1"/>
    <m/>
    <n v="61"/>
    <n v="4"/>
    <n v="0"/>
    <n v="12"/>
    <m/>
    <x v="0"/>
    <x v="37"/>
    <s v="repetitions"/>
    <x v="6"/>
    <n v="4"/>
    <n v="8"/>
    <n v="7"/>
    <m/>
    <n v="0.71"/>
    <n v="0"/>
  </r>
  <r>
    <x v="41"/>
    <n v="1"/>
    <n v="1"/>
    <m/>
    <n v="144"/>
    <n v="1"/>
    <n v="150"/>
    <n v="6"/>
    <m/>
    <x v="2"/>
    <x v="21"/>
    <s v="repetitions"/>
    <x v="8"/>
    <n v="4"/>
    <n v="6"/>
    <m/>
    <m/>
    <n v="0.86"/>
    <n v="174"/>
  </r>
  <r>
    <x v="41"/>
    <n v="2"/>
    <n v="1"/>
    <m/>
    <n v="144"/>
    <n v="2"/>
    <n v="150"/>
    <n v="5"/>
    <m/>
    <x v="2"/>
    <x v="21"/>
    <s v="repetitions"/>
    <x v="8"/>
    <n v="4"/>
    <n v="6"/>
    <m/>
    <m/>
    <n v="0.89"/>
    <n v="169"/>
  </r>
  <r>
    <x v="41"/>
    <n v="3"/>
    <n v="1"/>
    <m/>
    <n v="144"/>
    <n v="3"/>
    <n v="150"/>
    <n v="5"/>
    <m/>
    <x v="2"/>
    <x v="21"/>
    <s v="repetitions"/>
    <x v="8"/>
    <n v="4"/>
    <n v="6"/>
    <m/>
    <m/>
    <n v="0.89"/>
    <n v="169"/>
  </r>
  <r>
    <x v="41"/>
    <n v="4"/>
    <n v="1"/>
    <m/>
    <n v="146"/>
    <n v="1"/>
    <n v="120"/>
    <n v="6"/>
    <m/>
    <x v="2"/>
    <x v="26"/>
    <s v="repetitions"/>
    <x v="8"/>
    <n v="4"/>
    <n v="6"/>
    <m/>
    <m/>
    <n v="0.86"/>
    <n v="140"/>
  </r>
  <r>
    <x v="41"/>
    <n v="5"/>
    <n v="1"/>
    <m/>
    <n v="146"/>
    <n v="2"/>
    <n v="120"/>
    <n v="6"/>
    <m/>
    <x v="2"/>
    <x v="26"/>
    <s v="repetitions"/>
    <x v="8"/>
    <n v="4"/>
    <n v="6"/>
    <m/>
    <m/>
    <n v="0.86"/>
    <n v="140"/>
  </r>
  <r>
    <x v="41"/>
    <n v="6"/>
    <n v="1"/>
    <m/>
    <n v="146"/>
    <n v="3"/>
    <n v="120"/>
    <n v="6"/>
    <m/>
    <x v="2"/>
    <x v="26"/>
    <s v="repetitions"/>
    <x v="8"/>
    <n v="4"/>
    <n v="6"/>
    <m/>
    <m/>
    <n v="0.86"/>
    <n v="140"/>
  </r>
  <r>
    <x v="41"/>
    <n v="7"/>
    <n v="1"/>
    <m/>
    <n v="147"/>
    <n v="1"/>
    <n v="90"/>
    <n v="6"/>
    <m/>
    <x v="2"/>
    <x v="27"/>
    <s v="repetitions"/>
    <x v="8"/>
    <n v="4"/>
    <n v="6"/>
    <m/>
    <m/>
    <n v="0.86"/>
    <n v="105"/>
  </r>
  <r>
    <x v="41"/>
    <n v="8"/>
    <n v="1"/>
    <m/>
    <n v="147"/>
    <n v="2"/>
    <n v="90"/>
    <n v="5"/>
    <m/>
    <x v="2"/>
    <x v="27"/>
    <s v="repetitions"/>
    <x v="8"/>
    <n v="4"/>
    <n v="6"/>
    <m/>
    <m/>
    <n v="0.89"/>
    <n v="101"/>
  </r>
  <r>
    <x v="41"/>
    <n v="9"/>
    <n v="1"/>
    <m/>
    <n v="147"/>
    <n v="3"/>
    <n v="90"/>
    <n v="5"/>
    <m/>
    <x v="2"/>
    <x v="27"/>
    <s v="repetitions"/>
    <x v="8"/>
    <n v="4"/>
    <n v="6"/>
    <m/>
    <m/>
    <n v="0.89"/>
    <n v="101"/>
  </r>
  <r>
    <x v="41"/>
    <n v="10"/>
    <n v="1"/>
    <m/>
    <n v="150"/>
    <n v="1"/>
    <n v="75"/>
    <n v="6"/>
    <m/>
    <x v="2"/>
    <x v="24"/>
    <s v="repetitions"/>
    <x v="8"/>
    <n v="4"/>
    <n v="6"/>
    <m/>
    <m/>
    <n v="0.86"/>
    <n v="87"/>
  </r>
  <r>
    <x v="41"/>
    <n v="11"/>
    <n v="1"/>
    <m/>
    <n v="150"/>
    <n v="2"/>
    <n v="75"/>
    <n v="6"/>
    <m/>
    <x v="2"/>
    <x v="24"/>
    <s v="repetitions"/>
    <x v="8"/>
    <n v="4"/>
    <n v="6"/>
    <m/>
    <m/>
    <n v="0.86"/>
    <n v="87"/>
  </r>
  <r>
    <x v="41"/>
    <n v="12"/>
    <n v="1"/>
    <m/>
    <n v="150"/>
    <n v="3"/>
    <n v="80"/>
    <n v="4"/>
    <m/>
    <x v="2"/>
    <x v="24"/>
    <s v="repetitions"/>
    <x v="8"/>
    <n v="4"/>
    <n v="6"/>
    <m/>
    <m/>
    <n v="0.92"/>
    <n v="87"/>
  </r>
  <r>
    <x v="41"/>
    <n v="13"/>
    <n v="1"/>
    <m/>
    <n v="145"/>
    <n v="1"/>
    <n v="0"/>
    <n v="7"/>
    <m/>
    <x v="2"/>
    <x v="38"/>
    <s v="repetitions"/>
    <x v="8"/>
    <n v="0"/>
    <m/>
    <m/>
    <m/>
    <n v="0.83"/>
    <n v="0"/>
  </r>
  <r>
    <x v="41"/>
    <n v="14"/>
    <n v="1"/>
    <m/>
    <n v="145"/>
    <n v="1"/>
    <n v="0"/>
    <n v="7"/>
    <m/>
    <x v="2"/>
    <x v="38"/>
    <s v="repetitions"/>
    <x v="8"/>
    <n v="0"/>
    <m/>
    <m/>
    <m/>
    <n v="0.83"/>
    <n v="0"/>
  </r>
  <r>
    <x v="41"/>
    <n v="15"/>
    <n v="1"/>
    <m/>
    <n v="145"/>
    <n v="3"/>
    <n v="0"/>
    <n v="8"/>
    <m/>
    <x v="2"/>
    <x v="38"/>
    <s v="repetitions"/>
    <x v="8"/>
    <n v="0"/>
    <m/>
    <m/>
    <m/>
    <n v="0.81"/>
    <n v="0"/>
  </r>
  <r>
    <x v="42"/>
    <n v="1"/>
    <n v="1"/>
    <m/>
    <n v="135"/>
    <n v="1"/>
    <n v="22"/>
    <n v="6"/>
    <m/>
    <x v="2"/>
    <x v="25"/>
    <s v="repetitions"/>
    <x v="9"/>
    <n v="4"/>
    <n v="6"/>
    <m/>
    <m/>
    <n v="0.86"/>
    <n v="26"/>
  </r>
  <r>
    <x v="42"/>
    <n v="2"/>
    <n v="1"/>
    <m/>
    <n v="135"/>
    <n v="2"/>
    <n v="230"/>
    <n v="5"/>
    <m/>
    <x v="2"/>
    <x v="25"/>
    <s v="repetitions"/>
    <x v="9"/>
    <n v="4"/>
    <n v="6"/>
    <m/>
    <m/>
    <n v="0.89"/>
    <n v="258"/>
  </r>
  <r>
    <x v="42"/>
    <n v="3"/>
    <n v="1"/>
    <m/>
    <n v="135"/>
    <n v="3"/>
    <n v="230"/>
    <n v="4"/>
    <m/>
    <x v="2"/>
    <x v="25"/>
    <s v="repetitions"/>
    <x v="9"/>
    <n v="4"/>
    <n v="6"/>
    <m/>
    <m/>
    <n v="0.92"/>
    <n v="250"/>
  </r>
  <r>
    <x v="42"/>
    <n v="4"/>
    <n v="1"/>
    <m/>
    <n v="140"/>
    <n v="1"/>
    <n v="-35"/>
    <n v="10"/>
    <m/>
    <x v="2"/>
    <x v="10"/>
    <s v="repetitions"/>
    <x v="9"/>
    <n v="5"/>
    <n v="10"/>
    <m/>
    <m/>
    <n v="0.75"/>
    <n v="-47"/>
  </r>
  <r>
    <x v="42"/>
    <n v="5"/>
    <n v="1"/>
    <m/>
    <n v="140"/>
    <n v="2"/>
    <n v="-30"/>
    <n v="10"/>
    <m/>
    <x v="2"/>
    <x v="10"/>
    <s v="repetitions"/>
    <x v="9"/>
    <n v="5"/>
    <n v="10"/>
    <m/>
    <m/>
    <n v="0.75"/>
    <n v="-40"/>
  </r>
  <r>
    <x v="42"/>
    <n v="6"/>
    <n v="1"/>
    <m/>
    <n v="140"/>
    <n v="3"/>
    <n v="-15"/>
    <n v="5"/>
    <m/>
    <x v="2"/>
    <x v="10"/>
    <s v="repetitions"/>
    <x v="9"/>
    <n v="5"/>
    <n v="10"/>
    <m/>
    <m/>
    <n v="0.89"/>
    <n v="-17"/>
  </r>
  <r>
    <x v="42"/>
    <n v="7"/>
    <n v="1"/>
    <m/>
    <n v="131"/>
    <n v="1"/>
    <n v="55"/>
    <n v="5"/>
    <m/>
    <x v="2"/>
    <x v="35"/>
    <s v="repetitions"/>
    <x v="9"/>
    <n v="4"/>
    <n v="6"/>
    <m/>
    <m/>
    <n v="0.89"/>
    <n v="62"/>
  </r>
  <r>
    <x v="42"/>
    <n v="8"/>
    <n v="1"/>
    <m/>
    <n v="131"/>
    <n v="2"/>
    <n v="55"/>
    <n v="5"/>
    <m/>
    <x v="2"/>
    <x v="35"/>
    <s v="repetitions"/>
    <x v="9"/>
    <n v="4"/>
    <n v="6"/>
    <m/>
    <m/>
    <n v="0.89"/>
    <n v="62"/>
  </r>
  <r>
    <x v="42"/>
    <n v="9"/>
    <n v="1"/>
    <m/>
    <n v="131"/>
    <n v="3"/>
    <n v="55"/>
    <n v="6"/>
    <m/>
    <x v="2"/>
    <x v="35"/>
    <s v="repetitions"/>
    <x v="9"/>
    <n v="4"/>
    <n v="6"/>
    <m/>
    <m/>
    <n v="0.86"/>
    <n v="64"/>
  </r>
  <r>
    <x v="42"/>
    <n v="10"/>
    <n v="1"/>
    <m/>
    <n v="133"/>
    <n v="1"/>
    <n v="50"/>
    <n v="6"/>
    <m/>
    <x v="2"/>
    <x v="30"/>
    <s v="repetitions"/>
    <x v="9"/>
    <n v="4"/>
    <n v="6"/>
    <m/>
    <m/>
    <n v="0.86"/>
    <n v="58"/>
  </r>
  <r>
    <x v="42"/>
    <n v="11"/>
    <n v="1"/>
    <m/>
    <n v="133"/>
    <n v="2"/>
    <n v="55"/>
    <n v="5"/>
    <m/>
    <x v="2"/>
    <x v="30"/>
    <s v="repetitions"/>
    <x v="9"/>
    <n v="4"/>
    <n v="6"/>
    <m/>
    <m/>
    <n v="0.89"/>
    <n v="62"/>
  </r>
  <r>
    <x v="42"/>
    <n v="12"/>
    <n v="1"/>
    <m/>
    <n v="133"/>
    <n v="3"/>
    <n v="55"/>
    <n v="4"/>
    <m/>
    <x v="2"/>
    <x v="30"/>
    <s v="repetitions"/>
    <x v="9"/>
    <n v="4"/>
    <n v="6"/>
    <m/>
    <m/>
    <n v="0.92"/>
    <n v="60"/>
  </r>
  <r>
    <x v="42"/>
    <n v="13"/>
    <n v="1"/>
    <m/>
    <n v="136"/>
    <n v="1"/>
    <n v="190"/>
    <n v="9"/>
    <m/>
    <x v="2"/>
    <x v="31"/>
    <s v="repetitions"/>
    <x v="9"/>
    <n v="6"/>
    <n v="10"/>
    <m/>
    <m/>
    <n v="0.78"/>
    <n v="244"/>
  </r>
  <r>
    <x v="42"/>
    <n v="14"/>
    <n v="1"/>
    <m/>
    <n v="136"/>
    <n v="2"/>
    <n v="190"/>
    <n v="8"/>
    <m/>
    <x v="2"/>
    <x v="31"/>
    <s v="repetitions"/>
    <x v="9"/>
    <n v="6"/>
    <n v="10"/>
    <m/>
    <m/>
    <n v="0.81"/>
    <n v="235"/>
  </r>
  <r>
    <x v="42"/>
    <n v="15"/>
    <n v="1"/>
    <m/>
    <n v="136"/>
    <n v="3"/>
    <n v="190"/>
    <n v="7"/>
    <m/>
    <x v="2"/>
    <x v="31"/>
    <s v="repetitions"/>
    <x v="9"/>
    <n v="6"/>
    <n v="10"/>
    <m/>
    <m/>
    <n v="0.83"/>
    <n v="229"/>
  </r>
  <r>
    <x v="43"/>
    <n v="1"/>
    <n v="1"/>
    <m/>
    <n v="124"/>
    <n v="1"/>
    <n v="175"/>
    <n v="6"/>
    <m/>
    <x v="2"/>
    <x v="20"/>
    <s v="repetitions"/>
    <x v="10"/>
    <n v="4"/>
    <n v="6"/>
    <m/>
    <m/>
    <n v="0.86"/>
    <n v="203"/>
  </r>
  <r>
    <x v="43"/>
    <n v="2"/>
    <n v="1"/>
    <m/>
    <n v="124"/>
    <n v="2"/>
    <n v="180"/>
    <n v="5"/>
    <m/>
    <x v="2"/>
    <x v="20"/>
    <s v="repetitions"/>
    <x v="10"/>
    <n v="4"/>
    <n v="6"/>
    <m/>
    <m/>
    <n v="0.89"/>
    <n v="202"/>
  </r>
  <r>
    <x v="43"/>
    <n v="3"/>
    <n v="1"/>
    <m/>
    <n v="124"/>
    <n v="3"/>
    <n v="180"/>
    <n v="4"/>
    <m/>
    <x v="2"/>
    <x v="20"/>
    <s v="repetitions"/>
    <x v="10"/>
    <n v="4"/>
    <n v="6"/>
    <m/>
    <m/>
    <n v="0.92"/>
    <n v="196"/>
  </r>
  <r>
    <x v="43"/>
    <n v="4"/>
    <n v="1"/>
    <m/>
    <n v="123"/>
    <n v="1"/>
    <n v="300"/>
    <n v="6"/>
    <m/>
    <x v="2"/>
    <x v="32"/>
    <s v="repetitions"/>
    <x v="10"/>
    <n v="4"/>
    <n v="6"/>
    <m/>
    <m/>
    <n v="0.86"/>
    <n v="349"/>
  </r>
  <r>
    <x v="43"/>
    <n v="5"/>
    <n v="1"/>
    <m/>
    <n v="123"/>
    <n v="2"/>
    <n v="310"/>
    <n v="4"/>
    <m/>
    <x v="2"/>
    <x v="32"/>
    <s v="repetitions"/>
    <x v="10"/>
    <n v="4"/>
    <n v="6"/>
    <m/>
    <m/>
    <n v="0.92"/>
    <n v="337"/>
  </r>
  <r>
    <x v="43"/>
    <n v="6"/>
    <n v="1"/>
    <m/>
    <n v="123"/>
    <n v="3"/>
    <n v="310"/>
    <n v="3"/>
    <m/>
    <x v="2"/>
    <x v="32"/>
    <s v="repetitions"/>
    <x v="10"/>
    <n v="4"/>
    <n v="6"/>
    <m/>
    <m/>
    <n v="0.94"/>
    <n v="330"/>
  </r>
  <r>
    <x v="43"/>
    <n v="7"/>
    <n v="1"/>
    <m/>
    <n v="125"/>
    <n v="1"/>
    <n v="154"/>
    <n v="9"/>
    <m/>
    <x v="2"/>
    <x v="33"/>
    <s v="repetitions"/>
    <x v="10"/>
    <n v="6"/>
    <n v="10"/>
    <m/>
    <m/>
    <n v="0.78"/>
    <n v="197"/>
  </r>
  <r>
    <x v="43"/>
    <n v="8"/>
    <n v="1"/>
    <m/>
    <n v="125"/>
    <n v="2"/>
    <n v="145"/>
    <n v="7"/>
    <m/>
    <x v="2"/>
    <x v="33"/>
    <s v="repetitions"/>
    <x v="10"/>
    <n v="6"/>
    <n v="10"/>
    <m/>
    <m/>
    <n v="0.83"/>
    <n v="175"/>
  </r>
  <r>
    <x v="43"/>
    <n v="9"/>
    <n v="1"/>
    <m/>
    <n v="125"/>
    <n v="3"/>
    <n v="145"/>
    <n v="6"/>
    <m/>
    <x v="2"/>
    <x v="33"/>
    <s v="repetitions"/>
    <x v="10"/>
    <n v="6"/>
    <n v="10"/>
    <m/>
    <m/>
    <n v="0.86"/>
    <n v="169"/>
  </r>
  <r>
    <x v="43"/>
    <n v="10"/>
    <n v="1"/>
    <m/>
    <n v="129"/>
    <n v="1"/>
    <n v="110"/>
    <n v="14"/>
    <m/>
    <x v="2"/>
    <x v="36"/>
    <s v="repetitions"/>
    <x v="10"/>
    <n v="10"/>
    <n v="15"/>
    <m/>
    <m/>
    <n v="0.68"/>
    <n v="162"/>
  </r>
  <r>
    <x v="43"/>
    <n v="11"/>
    <n v="1"/>
    <m/>
    <n v="129"/>
    <n v="2"/>
    <n v="110"/>
    <n v="11"/>
    <m/>
    <x v="2"/>
    <x v="36"/>
    <s v="repetitions"/>
    <x v="10"/>
    <n v="10"/>
    <n v="15"/>
    <m/>
    <m/>
    <n v="0.73"/>
    <n v="151"/>
  </r>
  <r>
    <x v="43"/>
    <n v="12"/>
    <n v="1"/>
    <m/>
    <n v="129"/>
    <n v="3"/>
    <n v="110"/>
    <n v="11"/>
    <m/>
    <x v="2"/>
    <x v="36"/>
    <s v="repetitions"/>
    <x v="10"/>
    <n v="10"/>
    <n v="15"/>
    <m/>
    <m/>
    <n v="0.73"/>
    <n v="151"/>
  </r>
  <r>
    <x v="44"/>
    <n v="1"/>
    <n v="1"/>
    <m/>
    <n v="144"/>
    <n v="1"/>
    <n v="150"/>
    <n v="6"/>
    <m/>
    <x v="2"/>
    <x v="21"/>
    <s v="repetitions"/>
    <x v="8"/>
    <n v="4"/>
    <n v="6"/>
    <m/>
    <m/>
    <n v="0.86"/>
    <n v="174"/>
  </r>
  <r>
    <x v="44"/>
    <n v="2"/>
    <n v="1"/>
    <m/>
    <n v="144"/>
    <n v="2"/>
    <n v="150"/>
    <n v="6"/>
    <m/>
    <x v="2"/>
    <x v="21"/>
    <s v="repetitions"/>
    <x v="8"/>
    <n v="4"/>
    <n v="6"/>
    <m/>
    <m/>
    <n v="0.86"/>
    <n v="174"/>
  </r>
  <r>
    <x v="44"/>
    <n v="3"/>
    <n v="1"/>
    <m/>
    <n v="144"/>
    <n v="3"/>
    <n v="150"/>
    <n v="4"/>
    <m/>
    <x v="2"/>
    <x v="21"/>
    <s v="repetitions"/>
    <x v="8"/>
    <n v="4"/>
    <n v="6"/>
    <m/>
    <m/>
    <n v="0.92"/>
    <n v="163"/>
  </r>
  <r>
    <x v="44"/>
    <n v="4"/>
    <n v="1"/>
    <m/>
    <n v="146"/>
    <n v="1"/>
    <n v="125"/>
    <n v="6"/>
    <m/>
    <x v="2"/>
    <x v="26"/>
    <s v="repetitions"/>
    <x v="8"/>
    <n v="4"/>
    <n v="6"/>
    <m/>
    <m/>
    <n v="0.86"/>
    <n v="145"/>
  </r>
  <r>
    <x v="44"/>
    <n v="5"/>
    <n v="1"/>
    <m/>
    <n v="146"/>
    <n v="2"/>
    <n v="130"/>
    <n v="4"/>
    <m/>
    <x v="2"/>
    <x v="26"/>
    <s v="repetitions"/>
    <x v="8"/>
    <n v="4"/>
    <n v="6"/>
    <m/>
    <m/>
    <n v="0.92"/>
    <n v="141"/>
  </r>
  <r>
    <x v="44"/>
    <n v="6"/>
    <n v="1"/>
    <m/>
    <n v="146"/>
    <n v="3"/>
    <n v="130"/>
    <n v="4"/>
    <m/>
    <x v="2"/>
    <x v="26"/>
    <s v="repetitions"/>
    <x v="8"/>
    <n v="4"/>
    <n v="6"/>
    <m/>
    <m/>
    <n v="0.92"/>
    <n v="141"/>
  </r>
  <r>
    <x v="44"/>
    <n v="7"/>
    <n v="1"/>
    <m/>
    <n v="147"/>
    <n v="1"/>
    <n v="90"/>
    <n v="6"/>
    <m/>
    <x v="2"/>
    <x v="27"/>
    <s v="repetitions"/>
    <x v="8"/>
    <n v="4"/>
    <n v="6"/>
    <m/>
    <m/>
    <n v="0.86"/>
    <n v="105"/>
  </r>
  <r>
    <x v="44"/>
    <n v="8"/>
    <n v="1"/>
    <m/>
    <n v="147"/>
    <n v="2"/>
    <n v="100"/>
    <n v="4"/>
    <m/>
    <x v="2"/>
    <x v="27"/>
    <s v="repetitions"/>
    <x v="8"/>
    <n v="4"/>
    <n v="6"/>
    <m/>
    <m/>
    <n v="0.92"/>
    <n v="109"/>
  </r>
  <r>
    <x v="44"/>
    <n v="9"/>
    <n v="1"/>
    <m/>
    <n v="147"/>
    <n v="3"/>
    <n v="100"/>
    <n v="5"/>
    <m/>
    <x v="2"/>
    <x v="27"/>
    <s v="repetitions"/>
    <x v="8"/>
    <n v="4"/>
    <n v="6"/>
    <m/>
    <m/>
    <n v="0.89"/>
    <n v="112"/>
  </r>
  <r>
    <x v="44"/>
    <n v="10"/>
    <n v="1"/>
    <m/>
    <n v="150"/>
    <n v="1"/>
    <n v="80"/>
    <n v="5"/>
    <m/>
    <x v="2"/>
    <x v="24"/>
    <s v="repetitions"/>
    <x v="8"/>
    <n v="4"/>
    <n v="6"/>
    <m/>
    <m/>
    <n v="0.89"/>
    <n v="90"/>
  </r>
  <r>
    <x v="44"/>
    <n v="11"/>
    <n v="1"/>
    <m/>
    <n v="150"/>
    <n v="2"/>
    <n v="80"/>
    <n v="3"/>
    <m/>
    <x v="2"/>
    <x v="24"/>
    <s v="repetitions"/>
    <x v="8"/>
    <n v="4"/>
    <n v="6"/>
    <m/>
    <m/>
    <n v="0.94"/>
    <n v="85"/>
  </r>
  <r>
    <x v="44"/>
    <n v="12"/>
    <n v="1"/>
    <m/>
    <n v="150"/>
    <n v="3"/>
    <n v="80"/>
    <n v="3"/>
    <m/>
    <x v="2"/>
    <x v="24"/>
    <s v="repetitions"/>
    <x v="8"/>
    <n v="4"/>
    <n v="6"/>
    <m/>
    <m/>
    <n v="0.94"/>
    <n v="85"/>
  </r>
  <r>
    <x v="44"/>
    <n v="13"/>
    <n v="1"/>
    <m/>
    <n v="155"/>
    <n v="1"/>
    <n v="5"/>
    <n v="15"/>
    <m/>
    <x v="2"/>
    <x v="39"/>
    <s v="repetitions"/>
    <x v="8"/>
    <n v="10"/>
    <n v="15"/>
    <m/>
    <m/>
    <n v="0.67"/>
    <n v="7"/>
  </r>
  <r>
    <x v="44"/>
    <n v="14"/>
    <n v="1"/>
    <m/>
    <n v="155"/>
    <n v="2"/>
    <n v="7"/>
    <n v="7"/>
    <m/>
    <x v="2"/>
    <x v="39"/>
    <s v="repetitions"/>
    <x v="8"/>
    <n v="10"/>
    <n v="15"/>
    <m/>
    <m/>
    <n v="0.83"/>
    <n v="8"/>
  </r>
  <r>
    <x v="44"/>
    <n v="15"/>
    <n v="1"/>
    <m/>
    <n v="155"/>
    <n v="3"/>
    <n v="7"/>
    <n v="4"/>
    <m/>
    <x v="2"/>
    <x v="39"/>
    <s v="repetitions"/>
    <x v="8"/>
    <n v="10"/>
    <n v="15"/>
    <m/>
    <m/>
    <n v="0.92"/>
    <n v="8"/>
  </r>
  <r>
    <x v="45"/>
    <n v="1"/>
    <n v="1"/>
    <m/>
    <n v="135"/>
    <n v="1"/>
    <n v="230"/>
    <n v="5"/>
    <m/>
    <x v="2"/>
    <x v="25"/>
    <s v="repetitions"/>
    <x v="9"/>
    <n v="4"/>
    <n v="6"/>
    <m/>
    <m/>
    <n v="0.89"/>
    <n v="258"/>
  </r>
  <r>
    <x v="45"/>
    <n v="2"/>
    <n v="1"/>
    <m/>
    <n v="135"/>
    <n v="2"/>
    <n v="230"/>
    <n v="5"/>
    <m/>
    <x v="2"/>
    <x v="25"/>
    <s v="repetitions"/>
    <x v="9"/>
    <n v="4"/>
    <n v="6"/>
    <m/>
    <m/>
    <n v="0.89"/>
    <n v="258"/>
  </r>
  <r>
    <x v="45"/>
    <n v="3"/>
    <n v="1"/>
    <m/>
    <n v="135"/>
    <n v="3"/>
    <n v="230"/>
    <n v="4"/>
    <m/>
    <x v="2"/>
    <x v="25"/>
    <s v="repetitions"/>
    <x v="9"/>
    <n v="4"/>
    <n v="6"/>
    <m/>
    <m/>
    <n v="0.92"/>
    <n v="250"/>
  </r>
  <r>
    <x v="45"/>
    <n v="4"/>
    <n v="1"/>
    <m/>
    <n v="140"/>
    <n v="1"/>
    <n v="-15"/>
    <n v="10"/>
    <m/>
    <x v="2"/>
    <x v="10"/>
    <s v="repetitions"/>
    <x v="9"/>
    <n v="5"/>
    <n v="10"/>
    <m/>
    <m/>
    <n v="0.75"/>
    <n v="-20"/>
  </r>
  <r>
    <x v="45"/>
    <n v="5"/>
    <n v="1"/>
    <m/>
    <n v="140"/>
    <n v="2"/>
    <n v="0"/>
    <n v="6"/>
    <m/>
    <x v="2"/>
    <x v="10"/>
    <s v="repetitions"/>
    <x v="9"/>
    <n v="5"/>
    <n v="10"/>
    <m/>
    <m/>
    <n v="0.86"/>
    <n v="0"/>
  </r>
  <r>
    <x v="45"/>
    <n v="6"/>
    <n v="1"/>
    <m/>
    <n v="140"/>
    <n v="3"/>
    <n v="0"/>
    <n v="5"/>
    <m/>
    <x v="2"/>
    <x v="10"/>
    <s v="repetitions"/>
    <x v="9"/>
    <n v="5"/>
    <n v="10"/>
    <m/>
    <m/>
    <n v="0.89"/>
    <n v="0"/>
  </r>
  <r>
    <x v="45"/>
    <n v="7"/>
    <n v="1"/>
    <m/>
    <n v="131"/>
    <n v="1"/>
    <n v="60"/>
    <n v="4"/>
    <m/>
    <x v="2"/>
    <x v="35"/>
    <s v="repetitions"/>
    <x v="9"/>
    <n v="4"/>
    <n v="6"/>
    <m/>
    <m/>
    <n v="0.92"/>
    <n v="65"/>
  </r>
  <r>
    <x v="45"/>
    <n v="8"/>
    <n v="1"/>
    <m/>
    <n v="131"/>
    <n v="2"/>
    <n v="60"/>
    <n v="4"/>
    <m/>
    <x v="2"/>
    <x v="35"/>
    <s v="repetitions"/>
    <x v="9"/>
    <n v="4"/>
    <n v="6"/>
    <m/>
    <m/>
    <n v="0.92"/>
    <n v="65"/>
  </r>
  <r>
    <x v="45"/>
    <n v="9"/>
    <n v="1"/>
    <m/>
    <n v="131"/>
    <n v="3"/>
    <n v="60"/>
    <n v="4"/>
    <m/>
    <x v="2"/>
    <x v="35"/>
    <s v="repetitions"/>
    <x v="9"/>
    <n v="4"/>
    <n v="6"/>
    <m/>
    <m/>
    <n v="0.92"/>
    <n v="65"/>
  </r>
  <r>
    <x v="45"/>
    <n v="10"/>
    <n v="1"/>
    <m/>
    <n v="133"/>
    <n v="1"/>
    <n v="55"/>
    <n v="5"/>
    <m/>
    <x v="2"/>
    <x v="30"/>
    <s v="repetitions"/>
    <x v="9"/>
    <n v="4"/>
    <n v="6"/>
    <m/>
    <m/>
    <n v="0.89"/>
    <n v="62"/>
  </r>
  <r>
    <x v="45"/>
    <n v="11"/>
    <n v="1"/>
    <m/>
    <n v="133"/>
    <n v="2"/>
    <n v="55"/>
    <n v="4"/>
    <m/>
    <x v="2"/>
    <x v="30"/>
    <s v="repetitions"/>
    <x v="9"/>
    <n v="4"/>
    <n v="6"/>
    <m/>
    <m/>
    <n v="0.92"/>
    <n v="60"/>
  </r>
  <r>
    <x v="45"/>
    <n v="12"/>
    <n v="1"/>
    <m/>
    <n v="133"/>
    <n v="3"/>
    <n v="55"/>
    <n v="4"/>
    <m/>
    <x v="2"/>
    <x v="30"/>
    <s v="repetitions"/>
    <x v="9"/>
    <n v="4"/>
    <n v="6"/>
    <m/>
    <m/>
    <n v="0.92"/>
    <n v="60"/>
  </r>
  <r>
    <x v="45"/>
    <n v="13"/>
    <n v="1"/>
    <m/>
    <n v="136"/>
    <n v="1"/>
    <n v="190"/>
    <n v="10"/>
    <m/>
    <x v="2"/>
    <x v="31"/>
    <s v="repetitions"/>
    <x v="9"/>
    <n v="6"/>
    <n v="10"/>
    <m/>
    <m/>
    <n v="0.75"/>
    <n v="253"/>
  </r>
  <r>
    <x v="45"/>
    <n v="14"/>
    <n v="1"/>
    <m/>
    <n v="136"/>
    <n v="2"/>
    <n v="200"/>
    <n v="6"/>
    <m/>
    <x v="2"/>
    <x v="31"/>
    <s v="repetitions"/>
    <x v="9"/>
    <n v="6"/>
    <n v="10"/>
    <m/>
    <m/>
    <n v="0.86"/>
    <n v="233"/>
  </r>
  <r>
    <x v="45"/>
    <n v="15"/>
    <n v="1"/>
    <m/>
    <n v="136"/>
    <n v="3"/>
    <n v="200"/>
    <n v="6"/>
    <m/>
    <x v="2"/>
    <x v="31"/>
    <s v="repetitions"/>
    <x v="9"/>
    <n v="6"/>
    <n v="10"/>
    <m/>
    <m/>
    <n v="0.86"/>
    <n v="233"/>
  </r>
  <r>
    <x v="46"/>
    <n v="1"/>
    <n v="1"/>
    <m/>
    <n v="124"/>
    <n v="1"/>
    <n v="180"/>
    <n v="4"/>
    <m/>
    <x v="2"/>
    <x v="20"/>
    <s v="repetitions"/>
    <x v="10"/>
    <n v="4"/>
    <n v="6"/>
    <m/>
    <m/>
    <n v="0.92"/>
    <n v="196"/>
  </r>
  <r>
    <x v="46"/>
    <n v="2"/>
    <n v="1"/>
    <m/>
    <n v="124"/>
    <n v="2"/>
    <n v="180"/>
    <n v="3"/>
    <m/>
    <x v="2"/>
    <x v="20"/>
    <s v="repetitions"/>
    <x v="10"/>
    <n v="4"/>
    <n v="6"/>
    <m/>
    <m/>
    <n v="0.94"/>
    <n v="191"/>
  </r>
  <r>
    <x v="46"/>
    <n v="3"/>
    <n v="1"/>
    <m/>
    <n v="124"/>
    <n v="3"/>
    <n v="180"/>
    <n v="2"/>
    <m/>
    <x v="2"/>
    <x v="20"/>
    <s v="repetitions"/>
    <x v="10"/>
    <n v="4"/>
    <n v="6"/>
    <m/>
    <m/>
    <n v="0.97"/>
    <n v="186"/>
  </r>
  <r>
    <x v="46"/>
    <n v="4"/>
    <n v="1"/>
    <m/>
    <n v="123"/>
    <n v="1"/>
    <n v="300"/>
    <n v="4"/>
    <m/>
    <x v="2"/>
    <x v="32"/>
    <s v="repetitions"/>
    <x v="10"/>
    <n v="4"/>
    <n v="6"/>
    <m/>
    <m/>
    <n v="0.92"/>
    <n v="326"/>
  </r>
  <r>
    <x v="46"/>
    <n v="5"/>
    <n v="1"/>
    <m/>
    <n v="123"/>
    <n v="2"/>
    <n v="300"/>
    <n v="3"/>
    <m/>
    <x v="2"/>
    <x v="32"/>
    <s v="repetitions"/>
    <x v="10"/>
    <n v="4"/>
    <n v="6"/>
    <m/>
    <m/>
    <n v="0.94"/>
    <n v="319"/>
  </r>
  <r>
    <x v="46"/>
    <n v="6"/>
    <n v="1"/>
    <m/>
    <n v="123"/>
    <n v="3"/>
    <n v="220"/>
    <n v="6"/>
    <m/>
    <x v="2"/>
    <x v="32"/>
    <s v="repetitions"/>
    <x v="10"/>
    <n v="4"/>
    <n v="6"/>
    <m/>
    <m/>
    <n v="0.86"/>
    <n v="256"/>
  </r>
  <r>
    <x v="46"/>
    <n v="7"/>
    <n v="1"/>
    <m/>
    <n v="125"/>
    <n v="1"/>
    <n v="145"/>
    <n v="10"/>
    <m/>
    <x v="2"/>
    <x v="33"/>
    <s v="repetitions"/>
    <x v="10"/>
    <n v="6"/>
    <n v="10"/>
    <m/>
    <m/>
    <n v="0.75"/>
    <n v="193"/>
  </r>
  <r>
    <x v="46"/>
    <n v="8"/>
    <n v="1"/>
    <m/>
    <n v="125"/>
    <n v="2"/>
    <n v="150"/>
    <n v="6"/>
    <m/>
    <x v="2"/>
    <x v="33"/>
    <s v="repetitions"/>
    <x v="10"/>
    <n v="6"/>
    <n v="10"/>
    <m/>
    <m/>
    <n v="0.86"/>
    <n v="174"/>
  </r>
  <r>
    <x v="46"/>
    <n v="9"/>
    <n v="1"/>
    <m/>
    <n v="125"/>
    <n v="3"/>
    <n v="150"/>
    <n v="6"/>
    <m/>
    <x v="2"/>
    <x v="33"/>
    <s v="repetitions"/>
    <x v="10"/>
    <n v="6"/>
    <n v="10"/>
    <m/>
    <m/>
    <n v="0.86"/>
    <n v="174"/>
  </r>
  <r>
    <x v="46"/>
    <n v="10"/>
    <n v="1"/>
    <m/>
    <n v="129"/>
    <n v="1"/>
    <n v="110"/>
    <n v="13"/>
    <m/>
    <x v="2"/>
    <x v="36"/>
    <s v="repetitions"/>
    <x v="10"/>
    <n v="10"/>
    <n v="15"/>
    <m/>
    <m/>
    <n v="0.7"/>
    <n v="157"/>
  </r>
  <r>
    <x v="46"/>
    <n v="11"/>
    <n v="1"/>
    <m/>
    <n v="129"/>
    <n v="2"/>
    <n v="110"/>
    <n v="11"/>
    <m/>
    <x v="2"/>
    <x v="36"/>
    <s v="repetitions"/>
    <x v="10"/>
    <n v="10"/>
    <n v="15"/>
    <m/>
    <m/>
    <n v="0.73"/>
    <n v="151"/>
  </r>
  <r>
    <x v="46"/>
    <n v="12"/>
    <n v="1"/>
    <m/>
    <n v="129"/>
    <n v="3"/>
    <n v="110"/>
    <n v="10"/>
    <m/>
    <x v="2"/>
    <x v="36"/>
    <s v="repetitions"/>
    <x v="10"/>
    <n v="10"/>
    <n v="15"/>
    <m/>
    <m/>
    <n v="0.75"/>
    <n v="147"/>
  </r>
  <r>
    <x v="47"/>
    <n v="1"/>
    <n v="1"/>
    <m/>
    <n v="144"/>
    <n v="1"/>
    <n v="150"/>
    <n v="6"/>
    <m/>
    <x v="2"/>
    <x v="21"/>
    <s v="repetitions"/>
    <x v="8"/>
    <n v="4"/>
    <n v="6"/>
    <m/>
    <m/>
    <n v="0.86"/>
    <n v="174"/>
  </r>
  <r>
    <x v="47"/>
    <n v="2"/>
    <n v="1"/>
    <m/>
    <n v="144"/>
    <n v="2"/>
    <n v="150"/>
    <n v="6"/>
    <m/>
    <x v="2"/>
    <x v="21"/>
    <s v="repetitions"/>
    <x v="8"/>
    <n v="4"/>
    <n v="6"/>
    <m/>
    <m/>
    <n v="0.86"/>
    <n v="174"/>
  </r>
  <r>
    <x v="47"/>
    <n v="3"/>
    <n v="1"/>
    <m/>
    <n v="144"/>
    <n v="3"/>
    <n v="150"/>
    <n v="6"/>
    <m/>
    <x v="2"/>
    <x v="21"/>
    <s v="repetitions"/>
    <x v="8"/>
    <n v="4"/>
    <n v="6"/>
    <m/>
    <m/>
    <n v="0.86"/>
    <n v="174"/>
  </r>
  <r>
    <x v="47"/>
    <n v="4"/>
    <n v="1"/>
    <m/>
    <n v="146"/>
    <n v="1"/>
    <n v="130"/>
    <n v="6"/>
    <m/>
    <x v="2"/>
    <x v="26"/>
    <s v="repetitions"/>
    <x v="8"/>
    <n v="4"/>
    <n v="6"/>
    <m/>
    <m/>
    <n v="0.86"/>
    <n v="151"/>
  </r>
  <r>
    <x v="47"/>
    <n v="5"/>
    <n v="1"/>
    <m/>
    <n v="146"/>
    <n v="2"/>
    <n v="135"/>
    <n v="5"/>
    <m/>
    <x v="2"/>
    <x v="26"/>
    <s v="repetitions"/>
    <x v="8"/>
    <n v="4"/>
    <n v="6"/>
    <m/>
    <m/>
    <n v="0.89"/>
    <n v="152"/>
  </r>
  <r>
    <x v="47"/>
    <n v="6"/>
    <n v="1"/>
    <m/>
    <n v="146"/>
    <n v="3"/>
    <n v="135"/>
    <n v="4"/>
    <m/>
    <x v="2"/>
    <x v="26"/>
    <s v="repetitions"/>
    <x v="8"/>
    <n v="4"/>
    <n v="6"/>
    <m/>
    <m/>
    <n v="0.92"/>
    <n v="147"/>
  </r>
  <r>
    <x v="47"/>
    <n v="7"/>
    <n v="1"/>
    <m/>
    <n v="147"/>
    <n v="1"/>
    <n v="100"/>
    <n v="4"/>
    <m/>
    <x v="2"/>
    <x v="27"/>
    <s v="repetitions"/>
    <x v="8"/>
    <n v="4"/>
    <n v="6"/>
    <m/>
    <m/>
    <n v="0.92"/>
    <n v="109"/>
  </r>
  <r>
    <x v="47"/>
    <n v="8"/>
    <n v="1"/>
    <m/>
    <n v="147"/>
    <n v="2"/>
    <n v="100"/>
    <n v="4"/>
    <m/>
    <x v="2"/>
    <x v="27"/>
    <s v="repetitions"/>
    <x v="8"/>
    <n v="4"/>
    <n v="6"/>
    <m/>
    <m/>
    <n v="0.92"/>
    <n v="109"/>
  </r>
  <r>
    <x v="47"/>
    <n v="9"/>
    <n v="1"/>
    <m/>
    <n v="147"/>
    <n v="3"/>
    <n v="100"/>
    <n v="4"/>
    <m/>
    <x v="2"/>
    <x v="27"/>
    <s v="repetitions"/>
    <x v="8"/>
    <n v="4"/>
    <n v="6"/>
    <m/>
    <m/>
    <n v="0.92"/>
    <n v="109"/>
  </r>
  <r>
    <x v="47"/>
    <n v="10"/>
    <n v="1"/>
    <m/>
    <n v="150"/>
    <n v="1"/>
    <n v="75"/>
    <n v="6"/>
    <m/>
    <x v="2"/>
    <x v="24"/>
    <s v="repetitions"/>
    <x v="8"/>
    <n v="4"/>
    <n v="6"/>
    <m/>
    <m/>
    <n v="0.86"/>
    <n v="87"/>
  </r>
  <r>
    <x v="47"/>
    <n v="11"/>
    <n v="1"/>
    <m/>
    <n v="150"/>
    <n v="2"/>
    <n v="75"/>
    <n v="6"/>
    <m/>
    <x v="2"/>
    <x v="24"/>
    <s v="repetitions"/>
    <x v="8"/>
    <n v="4"/>
    <n v="6"/>
    <m/>
    <m/>
    <n v="0.86"/>
    <n v="87"/>
  </r>
  <r>
    <x v="47"/>
    <n v="12"/>
    <n v="1"/>
    <m/>
    <n v="150"/>
    <n v="3"/>
    <n v="75"/>
    <n v="6"/>
    <m/>
    <x v="2"/>
    <x v="24"/>
    <s v="repetitions"/>
    <x v="8"/>
    <n v="4"/>
    <n v="6"/>
    <m/>
    <m/>
    <n v="0.86"/>
    <n v="87"/>
  </r>
  <r>
    <x v="47"/>
    <n v="13"/>
    <n v="1"/>
    <m/>
    <n v="155"/>
    <n v="1"/>
    <n v="5"/>
    <n v="15"/>
    <m/>
    <x v="2"/>
    <x v="39"/>
    <s v="repetitions"/>
    <x v="8"/>
    <n v="10"/>
    <n v="15"/>
    <m/>
    <m/>
    <n v="0.67"/>
    <n v="7"/>
  </r>
  <r>
    <x v="47"/>
    <n v="14"/>
    <n v="1"/>
    <m/>
    <n v="155"/>
    <n v="2"/>
    <n v="5"/>
    <n v="10"/>
    <m/>
    <x v="2"/>
    <x v="39"/>
    <s v="repetitions"/>
    <x v="8"/>
    <n v="10"/>
    <n v="15"/>
    <m/>
    <m/>
    <n v="0.75"/>
    <n v="7"/>
  </r>
  <r>
    <x v="47"/>
    <n v="15"/>
    <n v="1"/>
    <m/>
    <n v="155"/>
    <n v="3"/>
    <n v="5"/>
    <n v="10"/>
    <m/>
    <x v="2"/>
    <x v="39"/>
    <s v="repetitions"/>
    <x v="8"/>
    <n v="10"/>
    <n v="15"/>
    <m/>
    <m/>
    <n v="0.75"/>
    <n v="7"/>
  </r>
  <r>
    <x v="48"/>
    <n v="1"/>
    <n v="1"/>
    <m/>
    <n v="135"/>
    <n v="1"/>
    <n v="230"/>
    <n v="6"/>
    <m/>
    <x v="2"/>
    <x v="25"/>
    <s v="repetitions"/>
    <x v="9"/>
    <n v="4"/>
    <n v="6"/>
    <m/>
    <m/>
    <n v="0.86"/>
    <n v="267"/>
  </r>
  <r>
    <x v="48"/>
    <n v="2"/>
    <n v="1"/>
    <m/>
    <n v="135"/>
    <n v="2"/>
    <n v="235"/>
    <n v="5"/>
    <m/>
    <x v="2"/>
    <x v="25"/>
    <s v="repetitions"/>
    <x v="9"/>
    <n v="4"/>
    <n v="6"/>
    <m/>
    <m/>
    <n v="0.89"/>
    <n v="264"/>
  </r>
  <r>
    <x v="48"/>
    <n v="3"/>
    <n v="1"/>
    <m/>
    <n v="135"/>
    <n v="3"/>
    <n v="235"/>
    <n v="4"/>
    <m/>
    <x v="2"/>
    <x v="25"/>
    <s v="repetitions"/>
    <x v="9"/>
    <n v="4"/>
    <n v="6"/>
    <m/>
    <m/>
    <n v="0.92"/>
    <n v="255"/>
  </r>
  <r>
    <x v="48"/>
    <n v="4"/>
    <n v="1"/>
    <m/>
    <n v="140"/>
    <n v="1"/>
    <n v="0"/>
    <n v="8"/>
    <m/>
    <x v="2"/>
    <x v="10"/>
    <s v="repetitions"/>
    <x v="9"/>
    <n v="5"/>
    <n v="10"/>
    <m/>
    <m/>
    <n v="0.81"/>
    <n v="0"/>
  </r>
  <r>
    <x v="48"/>
    <n v="5"/>
    <n v="1"/>
    <m/>
    <n v="140"/>
    <n v="2"/>
    <n v="0"/>
    <n v="4"/>
    <m/>
    <x v="2"/>
    <x v="10"/>
    <s v="repetitions"/>
    <x v="9"/>
    <n v="5"/>
    <n v="10"/>
    <m/>
    <m/>
    <n v="0.92"/>
    <n v="0"/>
  </r>
  <r>
    <x v="48"/>
    <n v="6"/>
    <n v="1"/>
    <m/>
    <n v="140"/>
    <n v="3"/>
    <n v="0"/>
    <n v="3"/>
    <m/>
    <x v="2"/>
    <x v="10"/>
    <s v="repetitions"/>
    <x v="9"/>
    <n v="5"/>
    <n v="10"/>
    <m/>
    <m/>
    <n v="0.94"/>
    <n v="0"/>
  </r>
  <r>
    <x v="48"/>
    <n v="7"/>
    <n v="1"/>
    <m/>
    <n v="131"/>
    <n v="1"/>
    <n v="55"/>
    <n v="6"/>
    <m/>
    <x v="2"/>
    <x v="35"/>
    <s v="repetitions"/>
    <x v="9"/>
    <n v="4"/>
    <n v="6"/>
    <m/>
    <m/>
    <n v="0.86"/>
    <n v="64"/>
  </r>
  <r>
    <x v="48"/>
    <n v="8"/>
    <n v="1"/>
    <m/>
    <n v="131"/>
    <n v="2"/>
    <n v="55"/>
    <n v="6"/>
    <m/>
    <x v="2"/>
    <x v="35"/>
    <s v="repetitions"/>
    <x v="9"/>
    <n v="4"/>
    <n v="6"/>
    <m/>
    <m/>
    <n v="0.86"/>
    <n v="64"/>
  </r>
  <r>
    <x v="48"/>
    <n v="9"/>
    <n v="1"/>
    <m/>
    <n v="131"/>
    <n v="3"/>
    <n v="60"/>
    <n v="4"/>
    <m/>
    <x v="2"/>
    <x v="35"/>
    <s v="repetitions"/>
    <x v="9"/>
    <n v="4"/>
    <n v="6"/>
    <m/>
    <m/>
    <n v="0.92"/>
    <n v="65"/>
  </r>
  <r>
    <x v="48"/>
    <n v="10"/>
    <n v="1"/>
    <m/>
    <n v="133"/>
    <n v="1"/>
    <n v="55"/>
    <n v="6"/>
    <m/>
    <x v="2"/>
    <x v="30"/>
    <s v="repetitions"/>
    <x v="9"/>
    <n v="4"/>
    <n v="6"/>
    <m/>
    <m/>
    <n v="0.86"/>
    <n v="64"/>
  </r>
  <r>
    <x v="48"/>
    <n v="11"/>
    <n v="1"/>
    <m/>
    <n v="133"/>
    <n v="2"/>
    <n v="60"/>
    <n v="4"/>
    <m/>
    <x v="2"/>
    <x v="30"/>
    <s v="repetitions"/>
    <x v="9"/>
    <n v="4"/>
    <n v="6"/>
    <m/>
    <m/>
    <n v="0.92"/>
    <n v="65"/>
  </r>
  <r>
    <x v="48"/>
    <n v="12"/>
    <n v="1"/>
    <m/>
    <n v="133"/>
    <n v="3"/>
    <n v="60"/>
    <n v="3"/>
    <m/>
    <x v="2"/>
    <x v="30"/>
    <s v="repetitions"/>
    <x v="9"/>
    <n v="4"/>
    <n v="6"/>
    <m/>
    <m/>
    <n v="0.94"/>
    <n v="64"/>
  </r>
  <r>
    <x v="48"/>
    <n v="13"/>
    <n v="1"/>
    <m/>
    <n v="136"/>
    <n v="1"/>
    <n v="190"/>
    <n v="9"/>
    <m/>
    <x v="2"/>
    <x v="31"/>
    <s v="repetitions"/>
    <x v="9"/>
    <n v="6"/>
    <n v="10"/>
    <m/>
    <m/>
    <n v="0.78"/>
    <n v="244"/>
  </r>
  <r>
    <x v="48"/>
    <n v="14"/>
    <n v="1"/>
    <m/>
    <n v="136"/>
    <n v="2"/>
    <n v="190"/>
    <n v="8"/>
    <m/>
    <x v="2"/>
    <x v="31"/>
    <s v="repetitions"/>
    <x v="9"/>
    <n v="6"/>
    <n v="10"/>
    <m/>
    <m/>
    <n v="0.81"/>
    <n v="235"/>
  </r>
  <r>
    <x v="48"/>
    <n v="15"/>
    <n v="1"/>
    <m/>
    <n v="136"/>
    <n v="3"/>
    <n v="190"/>
    <n v="7"/>
    <m/>
    <x v="2"/>
    <x v="31"/>
    <s v="repetitions"/>
    <x v="9"/>
    <n v="6"/>
    <n v="10"/>
    <m/>
    <m/>
    <n v="0.83"/>
    <n v="229"/>
  </r>
  <r>
    <x v="49"/>
    <n v="1"/>
    <n v="1"/>
    <m/>
    <n v="124"/>
    <n v="1"/>
    <n v="180"/>
    <n v="4"/>
    <m/>
    <x v="2"/>
    <x v="20"/>
    <s v="repetitions"/>
    <x v="10"/>
    <n v="4"/>
    <n v="6"/>
    <m/>
    <m/>
    <n v="0.92"/>
    <n v="196"/>
  </r>
  <r>
    <x v="49"/>
    <n v="2"/>
    <n v="1"/>
    <m/>
    <n v="124"/>
    <n v="2"/>
    <n v="180"/>
    <n v="3"/>
    <m/>
    <x v="2"/>
    <x v="20"/>
    <s v="repetitions"/>
    <x v="10"/>
    <n v="4"/>
    <n v="6"/>
    <m/>
    <m/>
    <n v="0.94"/>
    <n v="191"/>
  </r>
  <r>
    <x v="49"/>
    <n v="3"/>
    <n v="1"/>
    <m/>
    <n v="124"/>
    <n v="3"/>
    <n v="180"/>
    <n v="3"/>
    <m/>
    <x v="2"/>
    <x v="20"/>
    <s v="repetitions"/>
    <x v="10"/>
    <n v="4"/>
    <n v="6"/>
    <m/>
    <m/>
    <n v="0.94"/>
    <n v="191"/>
  </r>
  <r>
    <x v="49"/>
    <n v="4"/>
    <n v="1"/>
    <m/>
    <n v="123"/>
    <n v="1"/>
    <n v="300"/>
    <n v="4"/>
    <m/>
    <x v="2"/>
    <x v="32"/>
    <s v="repetitions"/>
    <x v="10"/>
    <n v="4"/>
    <n v="6"/>
    <m/>
    <m/>
    <n v="0.92"/>
    <n v="326"/>
  </r>
  <r>
    <x v="49"/>
    <n v="5"/>
    <n v="1"/>
    <m/>
    <n v="123"/>
    <n v="2"/>
    <n v="300"/>
    <n v="3"/>
    <m/>
    <x v="2"/>
    <x v="32"/>
    <s v="repetitions"/>
    <x v="10"/>
    <n v="4"/>
    <n v="6"/>
    <m/>
    <m/>
    <n v="0.94"/>
    <n v="319"/>
  </r>
  <r>
    <x v="49"/>
    <n v="6"/>
    <n v="1"/>
    <m/>
    <n v="123"/>
    <n v="3"/>
    <n v="300"/>
    <n v="2"/>
    <m/>
    <x v="2"/>
    <x v="32"/>
    <s v="repetitions"/>
    <x v="10"/>
    <n v="4"/>
    <n v="6"/>
    <m/>
    <m/>
    <n v="0.97"/>
    <n v="309"/>
  </r>
  <r>
    <x v="49"/>
    <n v="7"/>
    <n v="1"/>
    <m/>
    <n v="125"/>
    <n v="1"/>
    <n v="150"/>
    <n v="6"/>
    <m/>
    <x v="2"/>
    <x v="33"/>
    <s v="repetitions"/>
    <x v="10"/>
    <n v="6"/>
    <n v="10"/>
    <m/>
    <m/>
    <n v="0.86"/>
    <n v="174"/>
  </r>
  <r>
    <x v="49"/>
    <n v="8"/>
    <n v="1"/>
    <m/>
    <n v="125"/>
    <n v="2"/>
    <n v="150"/>
    <n v="7"/>
    <m/>
    <x v="2"/>
    <x v="33"/>
    <s v="repetitions"/>
    <x v="10"/>
    <n v="6"/>
    <n v="10"/>
    <m/>
    <m/>
    <n v="0.83"/>
    <n v="181"/>
  </r>
  <r>
    <x v="49"/>
    <n v="9"/>
    <n v="1"/>
    <m/>
    <n v="125"/>
    <n v="3"/>
    <n v="150"/>
    <n v="7"/>
    <m/>
    <x v="2"/>
    <x v="33"/>
    <s v="repetitions"/>
    <x v="10"/>
    <n v="6"/>
    <n v="10"/>
    <m/>
    <m/>
    <n v="0.83"/>
    <n v="181"/>
  </r>
  <r>
    <x v="49"/>
    <n v="10"/>
    <n v="1"/>
    <m/>
    <n v="129"/>
    <n v="1"/>
    <n v="110"/>
    <n v="10"/>
    <m/>
    <x v="2"/>
    <x v="36"/>
    <s v="repetitions"/>
    <x v="10"/>
    <n v="10"/>
    <n v="15"/>
    <m/>
    <m/>
    <n v="0.75"/>
    <n v="147"/>
  </r>
  <r>
    <x v="49"/>
    <n v="11"/>
    <n v="1"/>
    <m/>
    <n v="129"/>
    <n v="2"/>
    <n v="110"/>
    <n v="11"/>
    <m/>
    <x v="2"/>
    <x v="36"/>
    <s v="repetitions"/>
    <x v="10"/>
    <n v="10"/>
    <n v="15"/>
    <m/>
    <m/>
    <n v="0.73"/>
    <n v="151"/>
  </r>
  <r>
    <x v="49"/>
    <n v="12"/>
    <n v="1"/>
    <m/>
    <n v="129"/>
    <n v="3"/>
    <n v="110"/>
    <n v="11"/>
    <m/>
    <x v="2"/>
    <x v="36"/>
    <s v="repetitions"/>
    <x v="10"/>
    <n v="10"/>
    <n v="15"/>
    <m/>
    <m/>
    <n v="0.73"/>
    <n v="151"/>
  </r>
  <r>
    <x v="50"/>
    <n v="1"/>
    <n v="1"/>
    <m/>
    <n v="144"/>
    <n v="1"/>
    <n v="155"/>
    <n v="6"/>
    <m/>
    <x v="2"/>
    <x v="21"/>
    <s v="repetitions"/>
    <x v="8"/>
    <n v="4"/>
    <n v="6"/>
    <m/>
    <m/>
    <n v="0.86"/>
    <n v="180"/>
  </r>
  <r>
    <x v="50"/>
    <n v="2"/>
    <n v="1"/>
    <m/>
    <n v="144"/>
    <n v="2"/>
    <n v="160"/>
    <n v="4"/>
    <m/>
    <x v="2"/>
    <x v="21"/>
    <s v="repetitions"/>
    <x v="8"/>
    <n v="4"/>
    <n v="6"/>
    <m/>
    <m/>
    <n v="0.92"/>
    <n v="174"/>
  </r>
  <r>
    <x v="50"/>
    <n v="3"/>
    <n v="1"/>
    <m/>
    <n v="144"/>
    <n v="3"/>
    <n v="160"/>
    <n v="4"/>
    <m/>
    <x v="2"/>
    <x v="21"/>
    <s v="repetitions"/>
    <x v="8"/>
    <n v="4"/>
    <n v="6"/>
    <m/>
    <m/>
    <n v="0.92"/>
    <n v="174"/>
  </r>
  <r>
    <x v="50"/>
    <n v="4"/>
    <n v="1"/>
    <m/>
    <n v="146"/>
    <n v="1"/>
    <n v="135"/>
    <n v="5"/>
    <m/>
    <x v="2"/>
    <x v="26"/>
    <s v="repetitions"/>
    <x v="8"/>
    <n v="4"/>
    <n v="6"/>
    <m/>
    <m/>
    <n v="0.89"/>
    <n v="152"/>
  </r>
  <r>
    <x v="50"/>
    <n v="5"/>
    <n v="1"/>
    <m/>
    <n v="146"/>
    <n v="2"/>
    <n v="135"/>
    <n v="3"/>
    <m/>
    <x v="2"/>
    <x v="26"/>
    <s v="repetitions"/>
    <x v="8"/>
    <n v="4"/>
    <n v="6"/>
    <m/>
    <m/>
    <n v="0.94"/>
    <n v="144"/>
  </r>
  <r>
    <x v="50"/>
    <n v="6"/>
    <n v="1"/>
    <m/>
    <n v="146"/>
    <n v="3"/>
    <n v="135"/>
    <n v="3"/>
    <m/>
    <x v="2"/>
    <x v="26"/>
    <s v="repetitions"/>
    <x v="8"/>
    <n v="4"/>
    <n v="6"/>
    <m/>
    <m/>
    <n v="0.94"/>
    <n v="144"/>
  </r>
  <r>
    <x v="50"/>
    <n v="7"/>
    <n v="1"/>
    <m/>
    <n v="147"/>
    <n v="1"/>
    <n v="100"/>
    <n v="5"/>
    <m/>
    <x v="2"/>
    <x v="27"/>
    <s v="repetitions"/>
    <x v="8"/>
    <n v="4"/>
    <n v="6"/>
    <m/>
    <m/>
    <n v="0.89"/>
    <n v="112"/>
  </r>
  <r>
    <x v="50"/>
    <n v="8"/>
    <n v="1"/>
    <m/>
    <n v="147"/>
    <n v="2"/>
    <n v="100"/>
    <n v="4"/>
    <m/>
    <x v="2"/>
    <x v="27"/>
    <s v="repetitions"/>
    <x v="8"/>
    <n v="4"/>
    <n v="6"/>
    <m/>
    <m/>
    <n v="0.92"/>
    <n v="109"/>
  </r>
  <r>
    <x v="50"/>
    <n v="9"/>
    <n v="1"/>
    <m/>
    <n v="147"/>
    <n v="3"/>
    <n v="100"/>
    <n v="4"/>
    <m/>
    <x v="2"/>
    <x v="27"/>
    <s v="repetitions"/>
    <x v="8"/>
    <n v="4"/>
    <n v="6"/>
    <m/>
    <m/>
    <n v="0.92"/>
    <n v="109"/>
  </r>
  <r>
    <x v="50"/>
    <n v="10"/>
    <n v="1"/>
    <m/>
    <n v="150"/>
    <n v="1"/>
    <n v="80"/>
    <n v="4"/>
    <m/>
    <x v="2"/>
    <x v="24"/>
    <s v="repetitions"/>
    <x v="8"/>
    <n v="4"/>
    <n v="6"/>
    <m/>
    <m/>
    <n v="0.92"/>
    <n v="87"/>
  </r>
  <r>
    <x v="50"/>
    <n v="11"/>
    <n v="1"/>
    <m/>
    <n v="150"/>
    <n v="2"/>
    <n v="80"/>
    <n v="4"/>
    <m/>
    <x v="2"/>
    <x v="24"/>
    <s v="repetitions"/>
    <x v="8"/>
    <n v="4"/>
    <n v="6"/>
    <m/>
    <m/>
    <n v="0.92"/>
    <n v="87"/>
  </r>
  <r>
    <x v="50"/>
    <n v="12"/>
    <n v="1"/>
    <m/>
    <n v="150"/>
    <n v="3"/>
    <n v="80"/>
    <n v="3"/>
    <m/>
    <x v="2"/>
    <x v="24"/>
    <s v="repetitions"/>
    <x v="8"/>
    <n v="4"/>
    <n v="6"/>
    <m/>
    <m/>
    <n v="0.94"/>
    <n v="85"/>
  </r>
  <r>
    <x v="50"/>
    <n v="13"/>
    <n v="1"/>
    <m/>
    <n v="148"/>
    <n v="1"/>
    <n v="10"/>
    <n v="10"/>
    <m/>
    <x v="2"/>
    <x v="39"/>
    <s v="repetitions"/>
    <x v="8"/>
    <n v="6"/>
    <n v="10"/>
    <m/>
    <m/>
    <n v="0.75"/>
    <n v="13"/>
  </r>
  <r>
    <x v="50"/>
    <n v="14"/>
    <n v="1"/>
    <m/>
    <n v="148"/>
    <n v="2"/>
    <n v="15"/>
    <n v="10"/>
    <m/>
    <x v="2"/>
    <x v="39"/>
    <s v="repetitions"/>
    <x v="8"/>
    <n v="6"/>
    <n v="10"/>
    <m/>
    <m/>
    <n v="0.75"/>
    <n v="20"/>
  </r>
  <r>
    <x v="50"/>
    <n v="15"/>
    <n v="1"/>
    <m/>
    <n v="154"/>
    <n v="3"/>
    <n v="20"/>
    <n v="9"/>
    <m/>
    <x v="2"/>
    <x v="39"/>
    <s v="repetitions"/>
    <x v="8"/>
    <n v="8"/>
    <n v="10"/>
    <m/>
    <m/>
    <n v="0.78"/>
    <n v="26"/>
  </r>
  <r>
    <x v="51"/>
    <n v="1"/>
    <n v="1"/>
    <m/>
    <n v="135"/>
    <n v="1"/>
    <n v="235"/>
    <n v="6"/>
    <m/>
    <x v="2"/>
    <x v="25"/>
    <s v="repetitions"/>
    <x v="9"/>
    <n v="4"/>
    <n v="6"/>
    <m/>
    <m/>
    <n v="0.86"/>
    <n v="273"/>
  </r>
  <r>
    <x v="51"/>
    <n v="2"/>
    <n v="1"/>
    <m/>
    <n v="135"/>
    <n v="2"/>
    <n v="240"/>
    <n v="4"/>
    <m/>
    <x v="2"/>
    <x v="25"/>
    <s v="repetitions"/>
    <x v="9"/>
    <n v="4"/>
    <n v="6"/>
    <m/>
    <m/>
    <n v="0.92"/>
    <n v="261"/>
  </r>
  <r>
    <x v="51"/>
    <n v="3"/>
    <n v="1"/>
    <m/>
    <n v="135"/>
    <n v="3"/>
    <n v="240"/>
    <n v="4"/>
    <m/>
    <x v="2"/>
    <x v="25"/>
    <s v="repetitions"/>
    <x v="9"/>
    <n v="4"/>
    <n v="6"/>
    <m/>
    <m/>
    <n v="0.92"/>
    <n v="261"/>
  </r>
  <r>
    <x v="51"/>
    <n v="4"/>
    <n v="1"/>
    <m/>
    <n v="140"/>
    <n v="1"/>
    <n v="0"/>
    <n v="10"/>
    <m/>
    <x v="2"/>
    <x v="10"/>
    <s v="repetitions"/>
    <x v="9"/>
    <n v="5"/>
    <n v="10"/>
    <m/>
    <m/>
    <n v="0.75"/>
    <n v="0"/>
  </r>
  <r>
    <x v="51"/>
    <n v="5"/>
    <n v="1"/>
    <m/>
    <n v="140"/>
    <n v="2"/>
    <n v="5"/>
    <n v="4"/>
    <m/>
    <x v="2"/>
    <x v="10"/>
    <s v="repetitions"/>
    <x v="9"/>
    <n v="5"/>
    <n v="10"/>
    <m/>
    <m/>
    <n v="0.92"/>
    <n v="5"/>
  </r>
  <r>
    <x v="51"/>
    <n v="6"/>
    <n v="1"/>
    <m/>
    <n v="140"/>
    <n v="3"/>
    <n v="5"/>
    <n v="4"/>
    <m/>
    <x v="2"/>
    <x v="10"/>
    <s v="repetitions"/>
    <x v="9"/>
    <n v="5"/>
    <n v="10"/>
    <m/>
    <m/>
    <n v="0.92"/>
    <n v="5"/>
  </r>
  <r>
    <x v="51"/>
    <n v="7"/>
    <n v="1"/>
    <m/>
    <n v="131"/>
    <n v="1"/>
    <n v="60"/>
    <n v="5"/>
    <m/>
    <x v="2"/>
    <x v="35"/>
    <s v="repetitions"/>
    <x v="9"/>
    <n v="4"/>
    <n v="6"/>
    <m/>
    <m/>
    <n v="0.89"/>
    <n v="67"/>
  </r>
  <r>
    <x v="51"/>
    <n v="8"/>
    <n v="1"/>
    <m/>
    <n v="131"/>
    <n v="2"/>
    <n v="60"/>
    <n v="5"/>
    <m/>
    <x v="2"/>
    <x v="35"/>
    <s v="repetitions"/>
    <x v="9"/>
    <n v="4"/>
    <n v="6"/>
    <m/>
    <m/>
    <n v="0.89"/>
    <n v="67"/>
  </r>
  <r>
    <x v="51"/>
    <n v="9"/>
    <n v="1"/>
    <m/>
    <n v="131"/>
    <n v="3"/>
    <n v="60"/>
    <n v="5"/>
    <m/>
    <x v="2"/>
    <x v="35"/>
    <s v="repetitions"/>
    <x v="9"/>
    <n v="4"/>
    <n v="6"/>
    <m/>
    <m/>
    <n v="0.89"/>
    <n v="67"/>
  </r>
  <r>
    <x v="51"/>
    <n v="10"/>
    <n v="1"/>
    <m/>
    <n v="133"/>
    <n v="1"/>
    <n v="55"/>
    <n v="6"/>
    <m/>
    <x v="2"/>
    <x v="30"/>
    <s v="repetitions"/>
    <x v="9"/>
    <n v="4"/>
    <n v="6"/>
    <m/>
    <m/>
    <n v="0.86"/>
    <n v="64"/>
  </r>
  <r>
    <x v="51"/>
    <n v="11"/>
    <n v="1"/>
    <m/>
    <n v="133"/>
    <n v="2"/>
    <n v="55"/>
    <n v="4"/>
    <m/>
    <x v="2"/>
    <x v="30"/>
    <s v="repetitions"/>
    <x v="9"/>
    <n v="4"/>
    <n v="6"/>
    <m/>
    <m/>
    <n v="0.92"/>
    <n v="60"/>
  </r>
  <r>
    <x v="51"/>
    <n v="12"/>
    <n v="1"/>
    <m/>
    <n v="133"/>
    <n v="3"/>
    <n v="55"/>
    <n v="4"/>
    <m/>
    <x v="2"/>
    <x v="30"/>
    <s v="repetitions"/>
    <x v="9"/>
    <n v="4"/>
    <n v="6"/>
    <m/>
    <m/>
    <n v="0.92"/>
    <n v="60"/>
  </r>
  <r>
    <x v="51"/>
    <n v="13"/>
    <n v="1"/>
    <m/>
    <n v="136"/>
    <n v="1"/>
    <n v="190"/>
    <n v="10"/>
    <m/>
    <x v="2"/>
    <x v="31"/>
    <s v="repetitions"/>
    <x v="9"/>
    <n v="6"/>
    <n v="10"/>
    <m/>
    <m/>
    <n v="0.75"/>
    <n v="253"/>
  </r>
  <r>
    <x v="51"/>
    <n v="14"/>
    <n v="1"/>
    <m/>
    <n v="136"/>
    <n v="2"/>
    <n v="190"/>
    <n v="10"/>
    <m/>
    <x v="2"/>
    <x v="31"/>
    <s v="repetitions"/>
    <x v="9"/>
    <n v="6"/>
    <n v="10"/>
    <m/>
    <m/>
    <n v="0.75"/>
    <n v="253"/>
  </r>
  <r>
    <x v="51"/>
    <n v="15"/>
    <n v="1"/>
    <m/>
    <n v="136"/>
    <n v="3"/>
    <n v="200"/>
    <n v="8"/>
    <m/>
    <x v="2"/>
    <x v="31"/>
    <s v="repetitions"/>
    <x v="9"/>
    <n v="6"/>
    <n v="10"/>
    <m/>
    <m/>
    <n v="0.81"/>
    <n v="247"/>
  </r>
  <r>
    <x v="52"/>
    <n v="1"/>
    <n v="1"/>
    <m/>
    <n v="124"/>
    <n v="1"/>
    <n v="175"/>
    <n v="5"/>
    <m/>
    <x v="2"/>
    <x v="20"/>
    <s v="repetitions"/>
    <x v="10"/>
    <n v="4"/>
    <n v="6"/>
    <m/>
    <m/>
    <n v="0.89"/>
    <n v="197"/>
  </r>
  <r>
    <x v="52"/>
    <n v="2"/>
    <n v="1"/>
    <m/>
    <n v="124"/>
    <n v="2"/>
    <n v="175"/>
    <n v="3"/>
    <m/>
    <x v="2"/>
    <x v="20"/>
    <s v="repetitions"/>
    <x v="10"/>
    <n v="4"/>
    <n v="6"/>
    <m/>
    <m/>
    <n v="0.94"/>
    <n v="186"/>
  </r>
  <r>
    <x v="52"/>
    <n v="3"/>
    <n v="1"/>
    <m/>
    <n v="124"/>
    <n v="3"/>
    <n v="175"/>
    <n v="4"/>
    <s v="Shoulder width, eyes 4-5 feet out, toes 30 °, low bar from beginning, drive hips"/>
    <x v="2"/>
    <x v="20"/>
    <s v="repetitions"/>
    <x v="10"/>
    <n v="4"/>
    <n v="6"/>
    <m/>
    <m/>
    <n v="0.92"/>
    <n v="190"/>
  </r>
  <r>
    <x v="52"/>
    <n v="4"/>
    <n v="1"/>
    <m/>
    <n v="123"/>
    <n v="1"/>
    <n v="290"/>
    <n v="6"/>
    <m/>
    <x v="2"/>
    <x v="32"/>
    <s v="repetitions"/>
    <x v="10"/>
    <n v="4"/>
    <n v="6"/>
    <m/>
    <m/>
    <n v="0.86"/>
    <n v="337"/>
  </r>
  <r>
    <x v="52"/>
    <n v="6"/>
    <n v="1"/>
    <m/>
    <n v="123"/>
    <n v="3"/>
    <n v="300"/>
    <n v="5"/>
    <m/>
    <x v="2"/>
    <x v="32"/>
    <s v="repetitions"/>
    <x v="10"/>
    <n v="4"/>
    <n v="6"/>
    <m/>
    <m/>
    <n v="0.89"/>
    <n v="337"/>
  </r>
  <r>
    <x v="52"/>
    <n v="7"/>
    <n v="1"/>
    <m/>
    <n v="125"/>
    <n v="1"/>
    <n v="150"/>
    <n v="10"/>
    <m/>
    <x v="2"/>
    <x v="33"/>
    <s v="repetitions"/>
    <x v="10"/>
    <n v="6"/>
    <n v="10"/>
    <m/>
    <m/>
    <n v="0.75"/>
    <n v="200"/>
  </r>
  <r>
    <x v="52"/>
    <n v="8"/>
    <n v="1"/>
    <m/>
    <n v="125"/>
    <n v="2"/>
    <n v="155"/>
    <n v="6"/>
    <m/>
    <x v="2"/>
    <x v="33"/>
    <s v="repetitions"/>
    <x v="10"/>
    <n v="6"/>
    <n v="10"/>
    <m/>
    <m/>
    <n v="0.86"/>
    <n v="180"/>
  </r>
  <r>
    <x v="52"/>
    <n v="9"/>
    <n v="1"/>
    <m/>
    <n v="125"/>
    <n v="3"/>
    <n v="155"/>
    <n v="6"/>
    <m/>
    <x v="2"/>
    <x v="33"/>
    <s v="repetitions"/>
    <x v="10"/>
    <n v="6"/>
    <n v="10"/>
    <m/>
    <m/>
    <n v="0.86"/>
    <n v="180"/>
  </r>
  <r>
    <x v="52"/>
    <n v="10"/>
    <n v="1"/>
    <m/>
    <n v="129"/>
    <n v="1"/>
    <n v="100"/>
    <n v="15"/>
    <m/>
    <x v="2"/>
    <x v="36"/>
    <s v="repetitions"/>
    <x v="10"/>
    <n v="10"/>
    <n v="15"/>
    <m/>
    <m/>
    <n v="0.67"/>
    <n v="149"/>
  </r>
  <r>
    <x v="52"/>
    <n v="11"/>
    <n v="1"/>
    <m/>
    <n v="129"/>
    <n v="2"/>
    <n v="100"/>
    <n v="14"/>
    <m/>
    <x v="2"/>
    <x v="36"/>
    <s v="repetitions"/>
    <x v="10"/>
    <n v="10"/>
    <n v="15"/>
    <m/>
    <m/>
    <n v="0.68"/>
    <n v="147"/>
  </r>
  <r>
    <x v="52"/>
    <n v="12"/>
    <n v="1"/>
    <m/>
    <n v="129"/>
    <n v="3"/>
    <n v="100"/>
    <n v="14"/>
    <m/>
    <x v="2"/>
    <x v="36"/>
    <s v="repetitions"/>
    <x v="10"/>
    <n v="10"/>
    <n v="15"/>
    <m/>
    <m/>
    <n v="0.68"/>
    <n v="147"/>
  </r>
  <r>
    <x v="53"/>
    <n v="1"/>
    <n v="1"/>
    <m/>
    <n v="144"/>
    <n v="1"/>
    <n v="160"/>
    <n v="3"/>
    <m/>
    <x v="2"/>
    <x v="21"/>
    <s v="repetitions"/>
    <x v="8"/>
    <n v="4"/>
    <n v="6"/>
    <m/>
    <m/>
    <n v="0.94"/>
    <n v="170"/>
  </r>
  <r>
    <x v="53"/>
    <n v="2"/>
    <n v="1"/>
    <m/>
    <n v="144"/>
    <n v="2"/>
    <n v="160"/>
    <n v="3"/>
    <m/>
    <x v="2"/>
    <x v="21"/>
    <s v="repetitions"/>
    <x v="8"/>
    <n v="4"/>
    <n v="6"/>
    <m/>
    <m/>
    <n v="0.94"/>
    <n v="170"/>
  </r>
  <r>
    <x v="53"/>
    <n v="3"/>
    <n v="1"/>
    <m/>
    <n v="144"/>
    <n v="3"/>
    <n v="160"/>
    <n v="3"/>
    <m/>
    <x v="2"/>
    <x v="21"/>
    <s v="repetitions"/>
    <x v="8"/>
    <n v="4"/>
    <n v="6"/>
    <m/>
    <m/>
    <n v="0.94"/>
    <n v="170"/>
  </r>
  <r>
    <x v="53"/>
    <n v="4"/>
    <n v="1"/>
    <m/>
    <n v="146"/>
    <n v="1"/>
    <n v="135"/>
    <n v="4"/>
    <m/>
    <x v="2"/>
    <x v="26"/>
    <s v="repetitions"/>
    <x v="8"/>
    <n v="4"/>
    <n v="6"/>
    <m/>
    <m/>
    <n v="0.92"/>
    <n v="147"/>
  </r>
  <r>
    <x v="53"/>
    <n v="5"/>
    <n v="1"/>
    <m/>
    <n v="146"/>
    <n v="2"/>
    <n v="135"/>
    <n v="4"/>
    <m/>
    <x v="2"/>
    <x v="26"/>
    <s v="repetitions"/>
    <x v="8"/>
    <n v="4"/>
    <n v="6"/>
    <m/>
    <m/>
    <n v="0.92"/>
    <n v="147"/>
  </r>
  <r>
    <x v="53"/>
    <n v="6"/>
    <n v="1"/>
    <m/>
    <n v="146"/>
    <n v="3"/>
    <n v="135"/>
    <n v="4"/>
    <m/>
    <x v="2"/>
    <x v="26"/>
    <s v="repetitions"/>
    <x v="8"/>
    <n v="4"/>
    <n v="6"/>
    <m/>
    <m/>
    <n v="0.92"/>
    <n v="147"/>
  </r>
  <r>
    <x v="53"/>
    <n v="7"/>
    <n v="1"/>
    <m/>
    <n v="147"/>
    <n v="1"/>
    <n v="100"/>
    <n v="4"/>
    <m/>
    <x v="2"/>
    <x v="27"/>
    <s v="repetitions"/>
    <x v="8"/>
    <n v="4"/>
    <n v="6"/>
    <m/>
    <m/>
    <n v="0.92"/>
    <n v="109"/>
  </r>
  <r>
    <x v="53"/>
    <n v="8"/>
    <n v="1"/>
    <m/>
    <n v="147"/>
    <n v="2"/>
    <n v="100"/>
    <n v="4"/>
    <m/>
    <x v="2"/>
    <x v="27"/>
    <s v="repetitions"/>
    <x v="8"/>
    <n v="4"/>
    <n v="6"/>
    <m/>
    <m/>
    <n v="0.92"/>
    <n v="109"/>
  </r>
  <r>
    <x v="53"/>
    <n v="9"/>
    <n v="1"/>
    <m/>
    <n v="147"/>
    <n v="3"/>
    <n v="100"/>
    <n v="5"/>
    <m/>
    <x v="2"/>
    <x v="27"/>
    <s v="repetitions"/>
    <x v="8"/>
    <n v="4"/>
    <n v="6"/>
    <m/>
    <m/>
    <n v="0.89"/>
    <n v="112"/>
  </r>
  <r>
    <x v="53"/>
    <n v="10"/>
    <n v="1"/>
    <m/>
    <n v="150"/>
    <n v="1"/>
    <n v="80"/>
    <n v="6"/>
    <m/>
    <x v="2"/>
    <x v="24"/>
    <s v="repetitions"/>
    <x v="8"/>
    <n v="4"/>
    <n v="6"/>
    <m/>
    <m/>
    <n v="0.86"/>
    <n v="93"/>
  </r>
  <r>
    <x v="53"/>
    <n v="11"/>
    <n v="1"/>
    <m/>
    <n v="150"/>
    <n v="2"/>
    <n v="80"/>
    <n v="5"/>
    <m/>
    <x v="2"/>
    <x v="24"/>
    <s v="repetitions"/>
    <x v="8"/>
    <n v="4"/>
    <n v="6"/>
    <m/>
    <m/>
    <n v="0.89"/>
    <n v="90"/>
  </r>
  <r>
    <x v="53"/>
    <n v="12"/>
    <n v="1"/>
    <m/>
    <n v="150"/>
    <n v="3"/>
    <n v="80"/>
    <n v="4"/>
    <m/>
    <x v="2"/>
    <x v="24"/>
    <s v="repetitions"/>
    <x v="8"/>
    <n v="4"/>
    <n v="6"/>
    <m/>
    <m/>
    <n v="0.92"/>
    <n v="87"/>
  </r>
  <r>
    <x v="53"/>
    <n v="13"/>
    <n v="1"/>
    <m/>
    <n v="148"/>
    <n v="1"/>
    <n v="20"/>
    <n v="10"/>
    <m/>
    <x v="2"/>
    <x v="39"/>
    <s v="repetitions"/>
    <x v="8"/>
    <n v="6"/>
    <n v="10"/>
    <m/>
    <m/>
    <n v="0.75"/>
    <n v="27"/>
  </r>
  <r>
    <x v="53"/>
    <n v="14"/>
    <n v="1"/>
    <m/>
    <n v="148"/>
    <n v="2"/>
    <n v="25"/>
    <n v="10"/>
    <m/>
    <x v="2"/>
    <x v="39"/>
    <s v="repetitions"/>
    <x v="8"/>
    <n v="6"/>
    <n v="10"/>
    <m/>
    <m/>
    <n v="0.75"/>
    <n v="33"/>
  </r>
  <r>
    <x v="53"/>
    <n v="15"/>
    <n v="1"/>
    <m/>
    <n v="154"/>
    <n v="3"/>
    <n v="30"/>
    <n v="7"/>
    <m/>
    <x v="2"/>
    <x v="39"/>
    <s v="repetitions"/>
    <x v="8"/>
    <n v="8"/>
    <n v="10"/>
    <m/>
    <m/>
    <n v="0.83"/>
    <n v="36"/>
  </r>
  <r>
    <x v="54"/>
    <n v="1"/>
    <n v="1"/>
    <m/>
    <n v="135"/>
    <n v="1"/>
    <n v="235"/>
    <n v="6"/>
    <m/>
    <x v="2"/>
    <x v="25"/>
    <s v="repetitions"/>
    <x v="9"/>
    <n v="4"/>
    <n v="6"/>
    <m/>
    <m/>
    <n v="0.86"/>
    <n v="273"/>
  </r>
  <r>
    <x v="54"/>
    <n v="2"/>
    <n v="1"/>
    <m/>
    <n v="135"/>
    <n v="2"/>
    <n v="240"/>
    <n v="6"/>
    <m/>
    <x v="2"/>
    <x v="25"/>
    <s v="repetitions"/>
    <x v="9"/>
    <n v="4"/>
    <n v="6"/>
    <m/>
    <m/>
    <n v="0.86"/>
    <n v="279"/>
  </r>
  <r>
    <x v="54"/>
    <n v="3"/>
    <n v="1"/>
    <m/>
    <n v="135"/>
    <n v="3"/>
    <n v="245"/>
    <n v="5"/>
    <m/>
    <x v="2"/>
    <x v="25"/>
    <s v="repetitions"/>
    <x v="9"/>
    <n v="4"/>
    <n v="6"/>
    <m/>
    <m/>
    <n v="0.89"/>
    <n v="275"/>
  </r>
  <r>
    <x v="54"/>
    <n v="4"/>
    <n v="1"/>
    <m/>
    <n v="140"/>
    <n v="1"/>
    <n v="0"/>
    <n v="8"/>
    <m/>
    <x v="2"/>
    <x v="10"/>
    <s v="repetitions"/>
    <x v="9"/>
    <n v="5"/>
    <n v="10"/>
    <m/>
    <m/>
    <n v="0.81"/>
    <n v="0"/>
  </r>
  <r>
    <x v="54"/>
    <n v="5"/>
    <n v="1"/>
    <m/>
    <n v="140"/>
    <n v="2"/>
    <n v="0"/>
    <n v="7"/>
    <m/>
    <x v="2"/>
    <x v="10"/>
    <s v="repetitions"/>
    <x v="9"/>
    <n v="5"/>
    <n v="10"/>
    <m/>
    <m/>
    <n v="0.83"/>
    <n v="0"/>
  </r>
  <r>
    <x v="54"/>
    <n v="6"/>
    <n v="1"/>
    <m/>
    <n v="140"/>
    <n v="3"/>
    <n v="0"/>
    <n v="5"/>
    <m/>
    <x v="2"/>
    <x v="10"/>
    <s v="repetitions"/>
    <x v="9"/>
    <n v="5"/>
    <n v="10"/>
    <m/>
    <m/>
    <n v="0.89"/>
    <n v="0"/>
  </r>
  <r>
    <x v="54"/>
    <n v="7"/>
    <n v="1"/>
    <m/>
    <n v="131"/>
    <n v="1"/>
    <n v="60"/>
    <n v="5"/>
    <m/>
    <x v="2"/>
    <x v="35"/>
    <s v="repetitions"/>
    <x v="9"/>
    <n v="4"/>
    <n v="6"/>
    <m/>
    <m/>
    <n v="0.89"/>
    <n v="67"/>
  </r>
  <r>
    <x v="54"/>
    <n v="8"/>
    <n v="1"/>
    <m/>
    <n v="131"/>
    <n v="2"/>
    <n v="60"/>
    <n v="4"/>
    <m/>
    <x v="2"/>
    <x v="35"/>
    <s v="repetitions"/>
    <x v="9"/>
    <n v="4"/>
    <n v="6"/>
    <m/>
    <m/>
    <n v="0.92"/>
    <n v="65"/>
  </r>
  <r>
    <x v="54"/>
    <n v="9"/>
    <n v="1"/>
    <m/>
    <n v="131"/>
    <n v="3"/>
    <n v="60"/>
    <n v="4"/>
    <m/>
    <x v="2"/>
    <x v="35"/>
    <s v="repetitions"/>
    <x v="9"/>
    <n v="4"/>
    <n v="6"/>
    <m/>
    <m/>
    <n v="0.92"/>
    <n v="65"/>
  </r>
  <r>
    <x v="54"/>
    <n v="10"/>
    <n v="1"/>
    <m/>
    <n v="133"/>
    <n v="1"/>
    <n v="55"/>
    <n v="6"/>
    <m/>
    <x v="2"/>
    <x v="30"/>
    <s v="repetitions"/>
    <x v="9"/>
    <n v="4"/>
    <n v="6"/>
    <m/>
    <m/>
    <n v="0.86"/>
    <n v="64"/>
  </r>
  <r>
    <x v="54"/>
    <n v="11"/>
    <n v="1"/>
    <m/>
    <n v="133"/>
    <n v="2"/>
    <n v="55"/>
    <n v="6"/>
    <m/>
    <x v="2"/>
    <x v="30"/>
    <s v="repetitions"/>
    <x v="9"/>
    <n v="4"/>
    <n v="6"/>
    <m/>
    <m/>
    <n v="0.86"/>
    <n v="64"/>
  </r>
  <r>
    <x v="54"/>
    <n v="12"/>
    <n v="1"/>
    <m/>
    <n v="133"/>
    <n v="3"/>
    <n v="60"/>
    <n v="5"/>
    <m/>
    <x v="2"/>
    <x v="30"/>
    <s v="repetitions"/>
    <x v="9"/>
    <n v="4"/>
    <n v="6"/>
    <m/>
    <m/>
    <n v="0.89"/>
    <n v="67"/>
  </r>
  <r>
    <x v="54"/>
    <n v="13"/>
    <n v="1"/>
    <m/>
    <n v="136"/>
    <n v="1"/>
    <n v="190"/>
    <n v="10"/>
    <m/>
    <x v="2"/>
    <x v="31"/>
    <s v="repetitions"/>
    <x v="9"/>
    <n v="6"/>
    <n v="10"/>
    <m/>
    <m/>
    <n v="0.75"/>
    <n v="253"/>
  </r>
  <r>
    <x v="54"/>
    <n v="14"/>
    <n v="1"/>
    <m/>
    <n v="136"/>
    <n v="2"/>
    <n v="200"/>
    <n v="8"/>
    <m/>
    <x v="2"/>
    <x v="31"/>
    <s v="repetitions"/>
    <x v="9"/>
    <n v="6"/>
    <n v="10"/>
    <m/>
    <m/>
    <n v="0.81"/>
    <n v="247"/>
  </r>
  <r>
    <x v="54"/>
    <n v="15"/>
    <n v="1"/>
    <m/>
    <n v="136"/>
    <n v="3"/>
    <n v="200"/>
    <n v="8"/>
    <m/>
    <x v="2"/>
    <x v="31"/>
    <s v="repetitions"/>
    <x v="9"/>
    <n v="6"/>
    <n v="10"/>
    <m/>
    <m/>
    <n v="0.81"/>
    <n v="247"/>
  </r>
  <r>
    <x v="55"/>
    <n v="1"/>
    <n v="1"/>
    <m/>
    <n v="124"/>
    <n v="1"/>
    <n v="175"/>
    <n v="6"/>
    <s v="feet beneath shoulders, used more quads, less hamstrings"/>
    <x v="2"/>
    <x v="20"/>
    <s v="repetitions"/>
    <x v="10"/>
    <n v="4"/>
    <n v="6"/>
    <m/>
    <m/>
    <n v="0.86"/>
    <n v="203"/>
  </r>
  <r>
    <x v="55"/>
    <n v="2"/>
    <n v="1"/>
    <m/>
    <n v="124"/>
    <n v="2"/>
    <n v="180"/>
    <n v="6"/>
    <m/>
    <x v="2"/>
    <x v="20"/>
    <s v="repetitions"/>
    <x v="10"/>
    <n v="4"/>
    <n v="6"/>
    <m/>
    <m/>
    <n v="0.86"/>
    <n v="209"/>
  </r>
  <r>
    <x v="55"/>
    <n v="3"/>
    <n v="1"/>
    <m/>
    <n v="124"/>
    <n v="3"/>
    <n v="185"/>
    <n v="6"/>
    <m/>
    <x v="2"/>
    <x v="20"/>
    <s v="repetitions"/>
    <x v="10"/>
    <n v="4"/>
    <n v="6"/>
    <m/>
    <m/>
    <n v="0.86"/>
    <n v="215"/>
  </r>
  <r>
    <x v="55"/>
    <n v="4"/>
    <n v="1"/>
    <m/>
    <n v="123"/>
    <n v="1"/>
    <n v="290"/>
    <n v="6"/>
    <m/>
    <x v="2"/>
    <x v="32"/>
    <s v="repetitions"/>
    <x v="10"/>
    <n v="4"/>
    <n v="6"/>
    <m/>
    <m/>
    <n v="0.86"/>
    <n v="337"/>
  </r>
  <r>
    <x v="55"/>
    <n v="5"/>
    <n v="1"/>
    <m/>
    <n v="123"/>
    <n v="2"/>
    <n v="300"/>
    <n v="6"/>
    <m/>
    <x v="2"/>
    <x v="32"/>
    <s v="repetitions"/>
    <x v="10"/>
    <n v="4"/>
    <n v="6"/>
    <m/>
    <m/>
    <n v="0.86"/>
    <n v="349"/>
  </r>
  <r>
    <x v="55"/>
    <n v="6"/>
    <n v="1"/>
    <m/>
    <n v="123"/>
    <n v="3"/>
    <n v="310"/>
    <n v="6"/>
    <m/>
    <x v="2"/>
    <x v="32"/>
    <s v="repetitions"/>
    <x v="10"/>
    <n v="4"/>
    <n v="6"/>
    <m/>
    <m/>
    <n v="0.86"/>
    <n v="360"/>
  </r>
  <r>
    <x v="55"/>
    <n v="7"/>
    <n v="1"/>
    <m/>
    <n v="125"/>
    <n v="1"/>
    <n v="150"/>
    <n v="9"/>
    <m/>
    <x v="2"/>
    <x v="33"/>
    <s v="repetitions"/>
    <x v="10"/>
    <n v="6"/>
    <n v="10"/>
    <m/>
    <m/>
    <n v="0.78"/>
    <n v="192"/>
  </r>
  <r>
    <x v="55"/>
    <n v="8"/>
    <n v="1"/>
    <m/>
    <n v="125"/>
    <n v="2"/>
    <n v="150"/>
    <n v="9"/>
    <m/>
    <x v="2"/>
    <x v="33"/>
    <s v="repetitions"/>
    <x v="10"/>
    <n v="6"/>
    <n v="10"/>
    <m/>
    <m/>
    <n v="0.78"/>
    <n v="192"/>
  </r>
  <r>
    <x v="55"/>
    <n v="9"/>
    <n v="1"/>
    <m/>
    <n v="125"/>
    <n v="3"/>
    <n v="150"/>
    <n v="6"/>
    <m/>
    <x v="2"/>
    <x v="33"/>
    <s v="repetitions"/>
    <x v="10"/>
    <n v="6"/>
    <n v="10"/>
    <m/>
    <m/>
    <n v="0.86"/>
    <n v="174"/>
  </r>
  <r>
    <x v="55"/>
    <n v="10"/>
    <n v="1"/>
    <m/>
    <n v="129"/>
    <n v="1"/>
    <n v="110"/>
    <n v="14"/>
    <m/>
    <x v="2"/>
    <x v="36"/>
    <s v="repetitions"/>
    <x v="10"/>
    <n v="10"/>
    <n v="15"/>
    <m/>
    <m/>
    <n v="0.68"/>
    <n v="162"/>
  </r>
  <r>
    <x v="55"/>
    <n v="11"/>
    <n v="1"/>
    <m/>
    <n v="129"/>
    <n v="2"/>
    <n v="110"/>
    <n v="14"/>
    <m/>
    <x v="2"/>
    <x v="36"/>
    <s v="repetitions"/>
    <x v="10"/>
    <n v="10"/>
    <n v="15"/>
    <m/>
    <m/>
    <n v="0.68"/>
    <n v="162"/>
  </r>
  <r>
    <x v="55"/>
    <n v="12"/>
    <n v="1"/>
    <m/>
    <n v="129"/>
    <n v="3"/>
    <n v="110"/>
    <n v="14"/>
    <m/>
    <x v="2"/>
    <x v="36"/>
    <s v="repetitions"/>
    <x v="10"/>
    <n v="10"/>
    <n v="15"/>
    <m/>
    <m/>
    <n v="0.68"/>
    <n v="162"/>
  </r>
  <r>
    <x v="56"/>
    <n v="1"/>
    <n v="1"/>
    <m/>
    <n v="144"/>
    <n v="1"/>
    <n v="160"/>
    <n v="4"/>
    <m/>
    <x v="2"/>
    <x v="21"/>
    <s v="repetitions"/>
    <x v="8"/>
    <n v="4"/>
    <n v="6"/>
    <m/>
    <m/>
    <n v="0.92"/>
    <n v="174"/>
  </r>
  <r>
    <x v="56"/>
    <n v="2"/>
    <n v="1"/>
    <m/>
    <n v="144"/>
    <n v="2"/>
    <n v="160"/>
    <n v="3"/>
    <m/>
    <x v="2"/>
    <x v="21"/>
    <s v="repetitions"/>
    <x v="8"/>
    <n v="4"/>
    <n v="6"/>
    <m/>
    <m/>
    <n v="0.94"/>
    <n v="170"/>
  </r>
  <r>
    <x v="56"/>
    <n v="3"/>
    <n v="1"/>
    <m/>
    <n v="144"/>
    <n v="3"/>
    <n v="160"/>
    <n v="3"/>
    <m/>
    <x v="2"/>
    <x v="21"/>
    <s v="repetitions"/>
    <x v="8"/>
    <n v="4"/>
    <n v="6"/>
    <m/>
    <m/>
    <n v="0.94"/>
    <n v="170"/>
  </r>
  <r>
    <x v="56"/>
    <n v="4"/>
    <n v="1"/>
    <m/>
    <n v="146"/>
    <n v="1"/>
    <n v="135"/>
    <n v="5"/>
    <m/>
    <x v="2"/>
    <x v="26"/>
    <s v="repetitions"/>
    <x v="8"/>
    <n v="4"/>
    <n v="6"/>
    <m/>
    <m/>
    <n v="0.89"/>
    <n v="152"/>
  </r>
  <r>
    <x v="56"/>
    <n v="5"/>
    <n v="1"/>
    <m/>
    <n v="146"/>
    <n v="2"/>
    <n v="135"/>
    <n v="5"/>
    <m/>
    <x v="2"/>
    <x v="26"/>
    <s v="repetitions"/>
    <x v="8"/>
    <n v="4"/>
    <n v="6"/>
    <m/>
    <m/>
    <n v="0.89"/>
    <n v="152"/>
  </r>
  <r>
    <x v="56"/>
    <n v="6"/>
    <n v="1"/>
    <m/>
    <n v="146"/>
    <n v="3"/>
    <n v="135"/>
    <n v="4"/>
    <m/>
    <x v="2"/>
    <x v="26"/>
    <s v="repetitions"/>
    <x v="8"/>
    <n v="4"/>
    <n v="6"/>
    <m/>
    <m/>
    <n v="0.92"/>
    <n v="147"/>
  </r>
  <r>
    <x v="56"/>
    <n v="7"/>
    <n v="1"/>
    <m/>
    <n v="147"/>
    <n v="1"/>
    <n v="100"/>
    <n v="5"/>
    <m/>
    <x v="2"/>
    <x v="27"/>
    <s v="repetitions"/>
    <x v="8"/>
    <n v="4"/>
    <n v="6"/>
    <m/>
    <m/>
    <n v="0.89"/>
    <n v="112"/>
  </r>
  <r>
    <x v="56"/>
    <n v="8"/>
    <n v="1"/>
    <m/>
    <n v="147"/>
    <n v="2"/>
    <n v="100"/>
    <n v="4"/>
    <m/>
    <x v="2"/>
    <x v="27"/>
    <s v="repetitions"/>
    <x v="8"/>
    <n v="4"/>
    <n v="6"/>
    <m/>
    <m/>
    <n v="0.92"/>
    <n v="109"/>
  </r>
  <r>
    <x v="56"/>
    <n v="9"/>
    <n v="1"/>
    <m/>
    <n v="147"/>
    <n v="3"/>
    <n v="100"/>
    <n v="4"/>
    <m/>
    <x v="2"/>
    <x v="27"/>
    <s v="repetitions"/>
    <x v="8"/>
    <n v="4"/>
    <n v="6"/>
    <m/>
    <m/>
    <n v="0.92"/>
    <n v="109"/>
  </r>
  <r>
    <x v="56"/>
    <n v="10"/>
    <n v="1"/>
    <m/>
    <n v="150"/>
    <n v="1"/>
    <n v="85"/>
    <n v="4"/>
    <m/>
    <x v="2"/>
    <x v="24"/>
    <s v="repetitions"/>
    <x v="8"/>
    <n v="4"/>
    <n v="6"/>
    <m/>
    <m/>
    <n v="0.92"/>
    <n v="92"/>
  </r>
  <r>
    <x v="56"/>
    <n v="11"/>
    <n v="1"/>
    <m/>
    <n v="150"/>
    <n v="2"/>
    <n v="85"/>
    <n v="4"/>
    <m/>
    <x v="2"/>
    <x v="24"/>
    <s v="repetitions"/>
    <x v="8"/>
    <n v="4"/>
    <n v="6"/>
    <m/>
    <m/>
    <n v="0.92"/>
    <n v="92"/>
  </r>
  <r>
    <x v="56"/>
    <n v="12"/>
    <n v="1"/>
    <m/>
    <n v="150"/>
    <n v="3"/>
    <n v="85"/>
    <n v="3"/>
    <m/>
    <x v="2"/>
    <x v="24"/>
    <s v="repetitions"/>
    <x v="8"/>
    <n v="4"/>
    <n v="6"/>
    <m/>
    <m/>
    <n v="0.94"/>
    <n v="90"/>
  </r>
  <r>
    <x v="56"/>
    <n v="13"/>
    <n v="1"/>
    <m/>
    <n v="148"/>
    <n v="1"/>
    <n v="0"/>
    <n v="29"/>
    <m/>
    <x v="2"/>
    <x v="39"/>
    <s v="repetitions"/>
    <x v="8"/>
    <n v="6"/>
    <n v="10"/>
    <m/>
    <m/>
    <n v="0.51"/>
    <n v="0"/>
  </r>
  <r>
    <x v="56"/>
    <n v="14"/>
    <n v="1"/>
    <m/>
    <n v="148"/>
    <n v="2"/>
    <n v="0"/>
    <n v="29"/>
    <m/>
    <x v="2"/>
    <x v="39"/>
    <s v="repetitions"/>
    <x v="8"/>
    <n v="6"/>
    <n v="10"/>
    <m/>
    <m/>
    <n v="0.51"/>
    <n v="0"/>
  </r>
  <r>
    <x v="56"/>
    <n v="15"/>
    <n v="1"/>
    <m/>
    <n v="143"/>
    <n v="3"/>
    <n v="51"/>
    <n v="10"/>
    <m/>
    <x v="2"/>
    <x v="40"/>
    <s v="repetitions"/>
    <x v="8"/>
    <n v="8"/>
    <n v="12"/>
    <m/>
    <m/>
    <n v="0.75"/>
    <n v="68"/>
  </r>
  <r>
    <x v="57"/>
    <n v="1"/>
    <n v="1"/>
    <m/>
    <n v="135"/>
    <n v="1"/>
    <n v="245"/>
    <n v="4"/>
    <m/>
    <x v="2"/>
    <x v="25"/>
    <s v="repetitions"/>
    <x v="9"/>
    <n v="4"/>
    <n v="6"/>
    <m/>
    <m/>
    <n v="0.92"/>
    <n v="266"/>
  </r>
  <r>
    <x v="57"/>
    <n v="2"/>
    <n v="1"/>
    <m/>
    <n v="135"/>
    <n v="2"/>
    <n v="245"/>
    <n v="4"/>
    <m/>
    <x v="2"/>
    <x v="25"/>
    <s v="repetitions"/>
    <x v="9"/>
    <n v="4"/>
    <n v="6"/>
    <m/>
    <m/>
    <n v="0.92"/>
    <n v="266"/>
  </r>
  <r>
    <x v="57"/>
    <n v="3"/>
    <n v="1"/>
    <m/>
    <n v="135"/>
    <n v="3"/>
    <n v="245"/>
    <n v="4"/>
    <m/>
    <x v="2"/>
    <x v="25"/>
    <s v="repetitions"/>
    <x v="9"/>
    <n v="4"/>
    <n v="6"/>
    <m/>
    <m/>
    <n v="0.92"/>
    <n v="266"/>
  </r>
  <r>
    <x v="57"/>
    <n v="4"/>
    <n v="1"/>
    <m/>
    <n v="140"/>
    <n v="1"/>
    <n v="0"/>
    <n v="8"/>
    <m/>
    <x v="2"/>
    <x v="10"/>
    <s v="repetitions"/>
    <x v="9"/>
    <n v="5"/>
    <n v="10"/>
    <m/>
    <m/>
    <n v="0.81"/>
    <n v="0"/>
  </r>
  <r>
    <x v="57"/>
    <n v="5"/>
    <n v="1"/>
    <m/>
    <n v="140"/>
    <n v="2"/>
    <n v="0"/>
    <n v="5"/>
    <m/>
    <x v="2"/>
    <x v="10"/>
    <s v="repetitions"/>
    <x v="9"/>
    <n v="5"/>
    <n v="10"/>
    <m/>
    <m/>
    <n v="0.89"/>
    <n v="0"/>
  </r>
  <r>
    <x v="57"/>
    <n v="6"/>
    <n v="1"/>
    <m/>
    <n v="140"/>
    <n v="3"/>
    <n v="0"/>
    <n v="5"/>
    <m/>
    <x v="2"/>
    <x v="10"/>
    <s v="repetitions"/>
    <x v="9"/>
    <n v="5"/>
    <n v="10"/>
    <m/>
    <m/>
    <n v="0.89"/>
    <n v="0"/>
  </r>
  <r>
    <x v="57"/>
    <n v="7"/>
    <n v="1"/>
    <m/>
    <n v="131"/>
    <n v="1"/>
    <n v="60"/>
    <n v="5"/>
    <m/>
    <x v="2"/>
    <x v="35"/>
    <s v="repetitions"/>
    <x v="9"/>
    <n v="4"/>
    <n v="6"/>
    <m/>
    <m/>
    <n v="0.89"/>
    <n v="67"/>
  </r>
  <r>
    <x v="57"/>
    <n v="8"/>
    <n v="1"/>
    <m/>
    <n v="131"/>
    <n v="2"/>
    <n v="60"/>
    <n v="5"/>
    <m/>
    <x v="2"/>
    <x v="35"/>
    <s v="repetitions"/>
    <x v="9"/>
    <n v="4"/>
    <n v="6"/>
    <m/>
    <m/>
    <n v="0.89"/>
    <n v="67"/>
  </r>
  <r>
    <x v="57"/>
    <n v="9"/>
    <n v="1"/>
    <m/>
    <n v="131"/>
    <n v="3"/>
    <n v="60"/>
    <n v="4"/>
    <m/>
    <x v="2"/>
    <x v="35"/>
    <s v="repetitions"/>
    <x v="9"/>
    <n v="4"/>
    <n v="6"/>
    <m/>
    <m/>
    <n v="0.92"/>
    <n v="65"/>
  </r>
  <r>
    <x v="57"/>
    <n v="10"/>
    <n v="1"/>
    <m/>
    <n v="133"/>
    <n v="1"/>
    <n v="60"/>
    <n v="5"/>
    <m/>
    <x v="2"/>
    <x v="30"/>
    <s v="repetitions"/>
    <x v="9"/>
    <n v="4"/>
    <n v="6"/>
    <m/>
    <m/>
    <n v="0.89"/>
    <n v="67"/>
  </r>
  <r>
    <x v="57"/>
    <n v="11"/>
    <n v="1"/>
    <m/>
    <n v="133"/>
    <n v="2"/>
    <n v="60"/>
    <n v="5"/>
    <m/>
    <x v="2"/>
    <x v="30"/>
    <s v="repetitions"/>
    <x v="9"/>
    <n v="4"/>
    <n v="6"/>
    <m/>
    <m/>
    <n v="0.89"/>
    <n v="67"/>
  </r>
  <r>
    <x v="57"/>
    <n v="12"/>
    <n v="1"/>
    <m/>
    <n v="133"/>
    <n v="3"/>
    <n v="60"/>
    <n v="3"/>
    <m/>
    <x v="2"/>
    <x v="30"/>
    <s v="repetitions"/>
    <x v="9"/>
    <n v="4"/>
    <n v="6"/>
    <m/>
    <m/>
    <n v="0.94"/>
    <n v="64"/>
  </r>
  <r>
    <x v="57"/>
    <n v="13"/>
    <n v="1"/>
    <m/>
    <n v="136"/>
    <n v="1"/>
    <n v="200"/>
    <n v="8"/>
    <m/>
    <x v="2"/>
    <x v="31"/>
    <s v="repetitions"/>
    <x v="9"/>
    <n v="6"/>
    <n v="10"/>
    <m/>
    <m/>
    <n v="0.81"/>
    <n v="247"/>
  </r>
  <r>
    <x v="57"/>
    <n v="14"/>
    <n v="1"/>
    <m/>
    <n v="136"/>
    <n v="2"/>
    <n v="200"/>
    <n v="7"/>
    <m/>
    <x v="2"/>
    <x v="31"/>
    <s v="repetitions"/>
    <x v="9"/>
    <n v="6"/>
    <n v="10"/>
    <m/>
    <m/>
    <n v="0.83"/>
    <n v="241"/>
  </r>
  <r>
    <x v="57"/>
    <n v="15"/>
    <n v="1"/>
    <m/>
    <n v="136"/>
    <n v="3"/>
    <n v="200"/>
    <n v="6"/>
    <m/>
    <x v="2"/>
    <x v="31"/>
    <s v="repetitions"/>
    <x v="9"/>
    <n v="6"/>
    <n v="10"/>
    <m/>
    <m/>
    <n v="0.86"/>
    <n v="233"/>
  </r>
  <r>
    <x v="58"/>
    <n v="1"/>
    <n v="1"/>
    <m/>
    <n v="124"/>
    <n v="1"/>
    <n v="185"/>
    <n v="6"/>
    <m/>
    <x v="2"/>
    <x v="20"/>
    <s v="repetitions"/>
    <x v="10"/>
    <n v="4"/>
    <n v="6"/>
    <m/>
    <m/>
    <n v="0.86"/>
    <n v="215"/>
  </r>
  <r>
    <x v="58"/>
    <n v="2"/>
    <n v="1"/>
    <m/>
    <n v="124"/>
    <n v="2"/>
    <n v="190"/>
    <n v="3"/>
    <m/>
    <x v="2"/>
    <x v="20"/>
    <s v="repetitions"/>
    <x v="10"/>
    <n v="4"/>
    <n v="6"/>
    <m/>
    <m/>
    <n v="0.94"/>
    <n v="202"/>
  </r>
  <r>
    <x v="58"/>
    <n v="3"/>
    <n v="1"/>
    <m/>
    <n v="124"/>
    <n v="3"/>
    <n v="190"/>
    <n v="3"/>
    <m/>
    <x v="2"/>
    <x v="20"/>
    <s v="repetitions"/>
    <x v="10"/>
    <n v="4"/>
    <n v="6"/>
    <m/>
    <m/>
    <n v="0.94"/>
    <n v="202"/>
  </r>
  <r>
    <x v="58"/>
    <n v="4"/>
    <n v="1"/>
    <m/>
    <n v="124"/>
    <n v="4"/>
    <n v="185"/>
    <n v="3"/>
    <s v="Gym closed, no time"/>
    <x v="2"/>
    <x v="20"/>
    <s v="repetitions"/>
    <x v="10"/>
    <n v="4"/>
    <n v="6"/>
    <m/>
    <m/>
    <n v="0.94"/>
    <n v="197"/>
  </r>
  <r>
    <x v="59"/>
    <n v="1"/>
    <n v="1"/>
    <m/>
    <n v="144"/>
    <n v="1"/>
    <n v="155"/>
    <n v="6"/>
    <m/>
    <x v="2"/>
    <x v="21"/>
    <s v="repetitions"/>
    <x v="8"/>
    <n v="4"/>
    <n v="6"/>
    <m/>
    <m/>
    <n v="0.86"/>
    <n v="180"/>
  </r>
  <r>
    <x v="59"/>
    <n v="2"/>
    <n v="1"/>
    <m/>
    <n v="144"/>
    <n v="2"/>
    <n v="155"/>
    <n v="5"/>
    <m/>
    <x v="2"/>
    <x v="21"/>
    <s v="repetitions"/>
    <x v="8"/>
    <n v="4"/>
    <n v="6"/>
    <m/>
    <m/>
    <n v="0.89"/>
    <n v="174"/>
  </r>
  <r>
    <x v="59"/>
    <n v="3"/>
    <n v="1"/>
    <m/>
    <n v="144"/>
    <n v="3"/>
    <n v="155"/>
    <n v="4"/>
    <m/>
    <x v="2"/>
    <x v="21"/>
    <s v="repetitions"/>
    <x v="8"/>
    <n v="4"/>
    <n v="6"/>
    <m/>
    <m/>
    <n v="0.92"/>
    <n v="168"/>
  </r>
  <r>
    <x v="59"/>
    <n v="4"/>
    <n v="1"/>
    <m/>
    <n v="146"/>
    <n v="1"/>
    <n v="135"/>
    <n v="6"/>
    <m/>
    <x v="2"/>
    <x v="26"/>
    <s v="repetitions"/>
    <x v="8"/>
    <n v="4"/>
    <n v="6"/>
    <m/>
    <m/>
    <n v="0.86"/>
    <n v="157"/>
  </r>
  <r>
    <x v="59"/>
    <n v="5"/>
    <n v="1"/>
    <m/>
    <n v="146"/>
    <n v="2"/>
    <n v="140"/>
    <n v="4"/>
    <m/>
    <x v="2"/>
    <x v="26"/>
    <s v="repetitions"/>
    <x v="8"/>
    <n v="4"/>
    <n v="6"/>
    <m/>
    <m/>
    <n v="0.92"/>
    <n v="152"/>
  </r>
  <r>
    <x v="59"/>
    <n v="6"/>
    <n v="1"/>
    <m/>
    <n v="146"/>
    <n v="3"/>
    <n v="140"/>
    <n v="4"/>
    <m/>
    <x v="2"/>
    <x v="26"/>
    <s v="repetitions"/>
    <x v="8"/>
    <n v="4"/>
    <n v="6"/>
    <m/>
    <m/>
    <n v="0.92"/>
    <n v="152"/>
  </r>
  <r>
    <x v="59"/>
    <n v="7"/>
    <n v="1"/>
    <m/>
    <n v="147"/>
    <n v="1"/>
    <n v="100"/>
    <n v="6"/>
    <m/>
    <x v="2"/>
    <x v="27"/>
    <s v="repetitions"/>
    <x v="8"/>
    <n v="4"/>
    <n v="6"/>
    <m/>
    <m/>
    <n v="0.86"/>
    <n v="116"/>
  </r>
  <r>
    <x v="59"/>
    <n v="8"/>
    <n v="1"/>
    <m/>
    <n v="147"/>
    <n v="2"/>
    <n v="110"/>
    <n v="4"/>
    <m/>
    <x v="2"/>
    <x v="27"/>
    <s v="repetitions"/>
    <x v="8"/>
    <n v="4"/>
    <n v="6"/>
    <m/>
    <m/>
    <n v="0.92"/>
    <n v="120"/>
  </r>
  <r>
    <x v="59"/>
    <n v="9"/>
    <n v="1"/>
    <m/>
    <n v="147"/>
    <n v="3"/>
    <n v="110"/>
    <n v="3"/>
    <m/>
    <x v="2"/>
    <x v="27"/>
    <s v="repetitions"/>
    <x v="8"/>
    <n v="4"/>
    <n v="6"/>
    <m/>
    <m/>
    <n v="0.94"/>
    <n v="117"/>
  </r>
  <r>
    <x v="59"/>
    <n v="10"/>
    <n v="1"/>
    <m/>
    <n v="150"/>
    <n v="1"/>
    <n v="80"/>
    <n v="6"/>
    <m/>
    <x v="2"/>
    <x v="24"/>
    <s v="repetitions"/>
    <x v="8"/>
    <n v="4"/>
    <n v="6"/>
    <m/>
    <m/>
    <n v="0.86"/>
    <n v="93"/>
  </r>
  <r>
    <x v="59"/>
    <n v="11"/>
    <n v="1"/>
    <m/>
    <n v="150"/>
    <n v="2"/>
    <n v="80"/>
    <n v="5"/>
    <m/>
    <x v="2"/>
    <x v="24"/>
    <s v="repetitions"/>
    <x v="8"/>
    <n v="4"/>
    <n v="6"/>
    <m/>
    <m/>
    <n v="0.89"/>
    <n v="90"/>
  </r>
  <r>
    <x v="59"/>
    <n v="12"/>
    <n v="1"/>
    <m/>
    <n v="150"/>
    <n v="3"/>
    <n v="80"/>
    <n v="4"/>
    <m/>
    <x v="2"/>
    <x v="24"/>
    <s v="repetitions"/>
    <x v="8"/>
    <n v="4"/>
    <n v="6"/>
    <m/>
    <m/>
    <n v="0.92"/>
    <n v="87"/>
  </r>
  <r>
    <x v="59"/>
    <n v="13"/>
    <n v="1"/>
    <m/>
    <n v="143"/>
    <n v="1"/>
    <n v="51"/>
    <n v="10"/>
    <m/>
    <x v="2"/>
    <x v="40"/>
    <s v="repetitions"/>
    <x v="8"/>
    <n v="8"/>
    <n v="12"/>
    <m/>
    <m/>
    <n v="0.75"/>
    <n v="68"/>
  </r>
  <r>
    <x v="59"/>
    <n v="14"/>
    <n v="1"/>
    <m/>
    <n v="143"/>
    <n v="2"/>
    <n v="59"/>
    <n v="8"/>
    <m/>
    <x v="2"/>
    <x v="40"/>
    <s v="repetitions"/>
    <x v="8"/>
    <n v="8"/>
    <n v="12"/>
    <m/>
    <m/>
    <n v="0.81"/>
    <n v="73"/>
  </r>
  <r>
    <x v="59"/>
    <n v="15"/>
    <n v="1"/>
    <m/>
    <n v="143"/>
    <n v="3"/>
    <n v="59"/>
    <n v="6"/>
    <m/>
    <x v="2"/>
    <x v="40"/>
    <s v="repetitions"/>
    <x v="8"/>
    <n v="8"/>
    <n v="12"/>
    <m/>
    <m/>
    <n v="0.86"/>
    <n v="69"/>
  </r>
  <r>
    <x v="60"/>
    <n v="1"/>
    <n v="1"/>
    <m/>
    <n v="135"/>
    <n v="1"/>
    <n v="245"/>
    <n v="5"/>
    <m/>
    <x v="2"/>
    <x v="25"/>
    <s v="repetitions"/>
    <x v="9"/>
    <n v="4"/>
    <n v="6"/>
    <m/>
    <m/>
    <n v="0.89"/>
    <n v="275"/>
  </r>
  <r>
    <x v="60"/>
    <n v="2"/>
    <n v="1"/>
    <m/>
    <n v="135"/>
    <n v="2"/>
    <n v="245"/>
    <n v="6"/>
    <m/>
    <x v="2"/>
    <x v="25"/>
    <s v="repetitions"/>
    <x v="9"/>
    <n v="4"/>
    <n v="6"/>
    <m/>
    <m/>
    <n v="0.86"/>
    <n v="285"/>
  </r>
  <r>
    <x v="60"/>
    <n v="3"/>
    <n v="1"/>
    <m/>
    <n v="135"/>
    <n v="3"/>
    <n v="250"/>
    <n v="4"/>
    <m/>
    <x v="2"/>
    <x v="25"/>
    <s v="repetitions"/>
    <x v="9"/>
    <n v="4"/>
    <n v="6"/>
    <m/>
    <m/>
    <n v="0.92"/>
    <n v="272"/>
  </r>
  <r>
    <x v="60"/>
    <n v="4"/>
    <n v="1"/>
    <m/>
    <n v="140"/>
    <n v="1"/>
    <n v="0"/>
    <n v="8"/>
    <m/>
    <x v="2"/>
    <x v="10"/>
    <s v="repetitions"/>
    <x v="9"/>
    <n v="5"/>
    <n v="10"/>
    <m/>
    <m/>
    <n v="0.81"/>
    <n v="0"/>
  </r>
  <r>
    <x v="60"/>
    <n v="5"/>
    <n v="1"/>
    <m/>
    <n v="140"/>
    <n v="2"/>
    <n v="0"/>
    <n v="6"/>
    <m/>
    <x v="2"/>
    <x v="10"/>
    <s v="repetitions"/>
    <x v="9"/>
    <n v="5"/>
    <n v="10"/>
    <m/>
    <m/>
    <n v="0.86"/>
    <n v="0"/>
  </r>
  <r>
    <x v="60"/>
    <n v="6"/>
    <n v="1"/>
    <m/>
    <n v="140"/>
    <n v="3"/>
    <n v="0"/>
    <n v="4"/>
    <m/>
    <x v="2"/>
    <x v="10"/>
    <s v="repetitions"/>
    <x v="9"/>
    <n v="5"/>
    <n v="10"/>
    <m/>
    <m/>
    <n v="0.92"/>
    <n v="0"/>
  </r>
  <r>
    <x v="60"/>
    <n v="7"/>
    <n v="1"/>
    <m/>
    <n v="131"/>
    <n v="1"/>
    <n v="60"/>
    <n v="5"/>
    <m/>
    <x v="2"/>
    <x v="35"/>
    <s v="repetitions"/>
    <x v="9"/>
    <n v="4"/>
    <n v="6"/>
    <m/>
    <m/>
    <n v="0.89"/>
    <n v="67"/>
  </r>
  <r>
    <x v="60"/>
    <n v="8"/>
    <n v="1"/>
    <m/>
    <n v="131"/>
    <n v="2"/>
    <n v="60"/>
    <n v="6"/>
    <m/>
    <x v="2"/>
    <x v="35"/>
    <s v="repetitions"/>
    <x v="9"/>
    <n v="4"/>
    <n v="6"/>
    <m/>
    <m/>
    <n v="0.86"/>
    <n v="70"/>
  </r>
  <r>
    <x v="60"/>
    <n v="9"/>
    <n v="1"/>
    <m/>
    <n v="131"/>
    <n v="3"/>
    <n v="65"/>
    <n v="5"/>
    <m/>
    <x v="2"/>
    <x v="35"/>
    <s v="repetitions"/>
    <x v="9"/>
    <n v="4"/>
    <n v="6"/>
    <m/>
    <m/>
    <n v="0.89"/>
    <n v="73"/>
  </r>
  <r>
    <x v="60"/>
    <n v="10"/>
    <n v="1"/>
    <m/>
    <n v="133"/>
    <n v="1"/>
    <n v="60"/>
    <n v="6"/>
    <m/>
    <x v="2"/>
    <x v="30"/>
    <s v="repetitions"/>
    <x v="9"/>
    <n v="4"/>
    <n v="6"/>
    <m/>
    <m/>
    <n v="0.86"/>
    <n v="70"/>
  </r>
  <r>
    <x v="60"/>
    <n v="11"/>
    <n v="1"/>
    <m/>
    <n v="133"/>
    <n v="2"/>
    <n v="65"/>
    <n v="3"/>
    <m/>
    <x v="2"/>
    <x v="30"/>
    <s v="repetitions"/>
    <x v="9"/>
    <n v="4"/>
    <n v="6"/>
    <m/>
    <m/>
    <n v="0.94"/>
    <n v="69"/>
  </r>
  <r>
    <x v="60"/>
    <n v="12"/>
    <n v="1"/>
    <m/>
    <n v="133"/>
    <n v="3"/>
    <n v="65"/>
    <n v="1"/>
    <m/>
    <x v="2"/>
    <x v="30"/>
    <s v="repetitions"/>
    <x v="9"/>
    <n v="4"/>
    <n v="6"/>
    <m/>
    <m/>
    <n v="1"/>
    <n v="65"/>
  </r>
  <r>
    <x v="60"/>
    <n v="13"/>
    <n v="1"/>
    <m/>
    <n v="136"/>
    <n v="1"/>
    <n v="200"/>
    <n v="9"/>
    <m/>
    <x v="2"/>
    <x v="31"/>
    <s v="repetitions"/>
    <x v="9"/>
    <n v="6"/>
    <n v="10"/>
    <m/>
    <m/>
    <n v="0.78"/>
    <n v="256"/>
  </r>
  <r>
    <x v="60"/>
    <n v="14"/>
    <n v="1"/>
    <m/>
    <n v="136"/>
    <n v="2"/>
    <n v="200"/>
    <n v="8"/>
    <m/>
    <x v="2"/>
    <x v="31"/>
    <s v="repetitions"/>
    <x v="9"/>
    <n v="6"/>
    <n v="10"/>
    <m/>
    <m/>
    <n v="0.81"/>
    <n v="247"/>
  </r>
  <r>
    <x v="60"/>
    <n v="15"/>
    <n v="1"/>
    <m/>
    <n v="136"/>
    <n v="3"/>
    <n v="200"/>
    <n v="7"/>
    <m/>
    <x v="2"/>
    <x v="31"/>
    <s v="repetitions"/>
    <x v="9"/>
    <n v="6"/>
    <n v="10"/>
    <m/>
    <m/>
    <n v="0.83"/>
    <n v="241"/>
  </r>
  <r>
    <x v="61"/>
    <n v="1"/>
    <n v="1"/>
    <m/>
    <n v="124"/>
    <n v="1"/>
    <n v="185"/>
    <n v="6"/>
    <m/>
    <x v="2"/>
    <x v="20"/>
    <s v="repetitions"/>
    <x v="10"/>
    <n v="4"/>
    <n v="6"/>
    <m/>
    <m/>
    <n v="0.86"/>
    <n v="215"/>
  </r>
  <r>
    <x v="61"/>
    <n v="2"/>
    <n v="1"/>
    <m/>
    <n v="124"/>
    <n v="2"/>
    <n v="185"/>
    <n v="4"/>
    <m/>
    <x v="2"/>
    <x v="20"/>
    <s v="repetitions"/>
    <x v="10"/>
    <n v="4"/>
    <n v="6"/>
    <m/>
    <m/>
    <n v="0.92"/>
    <n v="201"/>
  </r>
  <r>
    <x v="61"/>
    <n v="3"/>
    <n v="1"/>
    <m/>
    <n v="124"/>
    <n v="3"/>
    <n v="185"/>
    <n v="5"/>
    <m/>
    <x v="2"/>
    <x v="20"/>
    <s v="repetitions"/>
    <x v="10"/>
    <n v="4"/>
    <n v="6"/>
    <m/>
    <m/>
    <n v="0.89"/>
    <n v="208"/>
  </r>
  <r>
    <x v="61"/>
    <n v="4"/>
    <n v="1"/>
    <m/>
    <n v="123"/>
    <n v="1"/>
    <n v="310"/>
    <n v="4"/>
    <m/>
    <x v="2"/>
    <x v="32"/>
    <s v="repetitions"/>
    <x v="10"/>
    <n v="4"/>
    <n v="6"/>
    <m/>
    <m/>
    <n v="0.92"/>
    <n v="337"/>
  </r>
  <r>
    <x v="61"/>
    <n v="5"/>
    <n v="1"/>
    <m/>
    <n v="123"/>
    <n v="2"/>
    <n v="310"/>
    <n v="6"/>
    <m/>
    <x v="2"/>
    <x v="32"/>
    <s v="repetitions"/>
    <x v="10"/>
    <n v="4"/>
    <n v="6"/>
    <m/>
    <m/>
    <n v="0.86"/>
    <n v="360"/>
  </r>
  <r>
    <x v="61"/>
    <n v="6"/>
    <n v="1"/>
    <m/>
    <n v="123"/>
    <n v="3"/>
    <n v="270"/>
    <n v="4"/>
    <m/>
    <x v="2"/>
    <x v="32"/>
    <s v="repetitions"/>
    <x v="10"/>
    <n v="4"/>
    <n v="6"/>
    <m/>
    <m/>
    <n v="0.92"/>
    <n v="293"/>
  </r>
  <r>
    <x v="61"/>
    <n v="7"/>
    <n v="1"/>
    <m/>
    <n v="125"/>
    <n v="1"/>
    <n v="150"/>
    <n v="10"/>
    <m/>
    <x v="2"/>
    <x v="33"/>
    <s v="repetitions"/>
    <x v="10"/>
    <n v="6"/>
    <n v="10"/>
    <m/>
    <m/>
    <n v="0.75"/>
    <n v="200"/>
  </r>
  <r>
    <x v="61"/>
    <n v="8"/>
    <n v="1"/>
    <m/>
    <n v="125"/>
    <n v="2"/>
    <n v="155"/>
    <n v="6"/>
    <m/>
    <x v="2"/>
    <x v="33"/>
    <s v="repetitions"/>
    <x v="10"/>
    <n v="6"/>
    <n v="10"/>
    <m/>
    <m/>
    <n v="0.86"/>
    <n v="180"/>
  </r>
  <r>
    <x v="61"/>
    <n v="9"/>
    <n v="1"/>
    <m/>
    <n v="125"/>
    <n v="3"/>
    <n v="155"/>
    <n v="7"/>
    <m/>
    <x v="2"/>
    <x v="33"/>
    <s v="repetitions"/>
    <x v="10"/>
    <n v="6"/>
    <n v="10"/>
    <m/>
    <m/>
    <n v="0.83"/>
    <n v="187"/>
  </r>
  <r>
    <x v="61"/>
    <n v="10"/>
    <n v="1"/>
    <m/>
    <n v="129"/>
    <n v="1"/>
    <n v="110"/>
    <n v="11"/>
    <m/>
    <x v="2"/>
    <x v="36"/>
    <s v="repetitions"/>
    <x v="10"/>
    <n v="10"/>
    <n v="15"/>
    <m/>
    <m/>
    <n v="0.73"/>
    <n v="151"/>
  </r>
  <r>
    <x v="61"/>
    <n v="11"/>
    <n v="1"/>
    <m/>
    <n v="129"/>
    <n v="2"/>
    <n v="110"/>
    <n v="14"/>
    <m/>
    <x v="2"/>
    <x v="36"/>
    <s v="repetitions"/>
    <x v="10"/>
    <n v="10"/>
    <n v="15"/>
    <m/>
    <m/>
    <n v="0.68"/>
    <n v="162"/>
  </r>
  <r>
    <x v="61"/>
    <n v="12"/>
    <n v="1"/>
    <m/>
    <n v="129"/>
    <n v="3"/>
    <n v="110"/>
    <n v="15"/>
    <m/>
    <x v="2"/>
    <x v="36"/>
    <s v="repetitions"/>
    <x v="10"/>
    <n v="10"/>
    <n v="15"/>
    <m/>
    <m/>
    <n v="0.67"/>
    <n v="164"/>
  </r>
  <r>
    <x v="62"/>
    <n v="1"/>
    <n v="1"/>
    <m/>
    <n v="144"/>
    <n v="1"/>
    <n v="155"/>
    <n v="6"/>
    <m/>
    <x v="2"/>
    <x v="21"/>
    <s v="repetitions"/>
    <x v="8"/>
    <n v="4"/>
    <n v="6"/>
    <m/>
    <m/>
    <n v="0.86"/>
    <n v="180"/>
  </r>
  <r>
    <x v="62"/>
    <n v="2"/>
    <n v="1"/>
    <m/>
    <n v="144"/>
    <n v="2"/>
    <n v="160"/>
    <n v="5"/>
    <m/>
    <x v="2"/>
    <x v="21"/>
    <s v="repetitions"/>
    <x v="8"/>
    <n v="4"/>
    <n v="6"/>
    <m/>
    <m/>
    <n v="0.89"/>
    <n v="180"/>
  </r>
  <r>
    <x v="62"/>
    <n v="3"/>
    <n v="1"/>
    <m/>
    <n v="146"/>
    <n v="1"/>
    <n v="135"/>
    <n v="5"/>
    <m/>
    <x v="2"/>
    <x v="26"/>
    <s v="repetitions"/>
    <x v="8"/>
    <n v="4"/>
    <n v="6"/>
    <m/>
    <m/>
    <n v="0.89"/>
    <n v="152"/>
  </r>
  <r>
    <x v="62"/>
    <n v="4"/>
    <n v="1"/>
    <m/>
    <n v="146"/>
    <n v="2"/>
    <n v="135"/>
    <n v="5"/>
    <m/>
    <x v="2"/>
    <x v="26"/>
    <s v="repetitions"/>
    <x v="8"/>
    <n v="4"/>
    <n v="6"/>
    <m/>
    <m/>
    <n v="0.89"/>
    <n v="152"/>
  </r>
  <r>
    <x v="62"/>
    <n v="5"/>
    <n v="1"/>
    <m/>
    <n v="147"/>
    <n v="1"/>
    <n v="100"/>
    <n v="3"/>
    <m/>
    <x v="2"/>
    <x v="27"/>
    <s v="repetitions"/>
    <x v="8"/>
    <n v="4"/>
    <n v="6"/>
    <m/>
    <m/>
    <n v="0.94"/>
    <n v="106"/>
  </r>
  <r>
    <x v="62"/>
    <n v="6"/>
    <n v="1"/>
    <m/>
    <n v="147"/>
    <n v="2"/>
    <n v="100"/>
    <n v="3"/>
    <m/>
    <x v="2"/>
    <x v="27"/>
    <s v="repetitions"/>
    <x v="8"/>
    <n v="4"/>
    <n v="6"/>
    <m/>
    <m/>
    <n v="0.94"/>
    <n v="106"/>
  </r>
  <r>
    <x v="63"/>
    <n v="1"/>
    <n v="1"/>
    <m/>
    <n v="144"/>
    <n v="1"/>
    <n v="155"/>
    <n v="6"/>
    <m/>
    <x v="2"/>
    <x v="21"/>
    <s v="repetitions"/>
    <x v="8"/>
    <n v="4"/>
    <n v="6"/>
    <m/>
    <m/>
    <n v="0.86"/>
    <n v="180"/>
  </r>
  <r>
    <x v="63"/>
    <n v="2"/>
    <n v="1"/>
    <m/>
    <n v="144"/>
    <n v="2"/>
    <n v="155"/>
    <n v="5"/>
    <m/>
    <x v="2"/>
    <x v="21"/>
    <s v="repetitions"/>
    <x v="8"/>
    <n v="4"/>
    <n v="6"/>
    <m/>
    <m/>
    <n v="0.89"/>
    <n v="174"/>
  </r>
  <r>
    <x v="63"/>
    <n v="3"/>
    <n v="1"/>
    <m/>
    <n v="144"/>
    <n v="3"/>
    <n v="155"/>
    <n v="4"/>
    <m/>
    <x v="2"/>
    <x v="21"/>
    <s v="repetitions"/>
    <x v="8"/>
    <n v="4"/>
    <n v="6"/>
    <m/>
    <m/>
    <n v="0.92"/>
    <n v="168"/>
  </r>
  <r>
    <x v="63"/>
    <n v="4"/>
    <n v="1"/>
    <m/>
    <n v="146"/>
    <n v="1"/>
    <n v="135"/>
    <n v="6"/>
    <m/>
    <x v="2"/>
    <x v="26"/>
    <s v="repetitions"/>
    <x v="8"/>
    <n v="4"/>
    <n v="6"/>
    <m/>
    <m/>
    <n v="0.86"/>
    <n v="157"/>
  </r>
  <r>
    <x v="63"/>
    <n v="5"/>
    <n v="1"/>
    <m/>
    <n v="146"/>
    <n v="2"/>
    <n v="140"/>
    <n v="3"/>
    <m/>
    <x v="2"/>
    <x v="26"/>
    <s v="repetitions"/>
    <x v="8"/>
    <n v="4"/>
    <n v="6"/>
    <m/>
    <m/>
    <n v="0.94"/>
    <n v="149"/>
  </r>
  <r>
    <x v="63"/>
    <n v="6"/>
    <n v="1"/>
    <m/>
    <n v="146"/>
    <n v="3"/>
    <n v="140"/>
    <n v="3"/>
    <m/>
    <x v="2"/>
    <x v="26"/>
    <s v="repetitions"/>
    <x v="8"/>
    <n v="4"/>
    <n v="6"/>
    <m/>
    <m/>
    <n v="0.94"/>
    <n v="149"/>
  </r>
  <r>
    <x v="63"/>
    <n v="7"/>
    <n v="1"/>
    <m/>
    <n v="147"/>
    <n v="1"/>
    <n v="100"/>
    <n v="4"/>
    <m/>
    <x v="2"/>
    <x v="27"/>
    <s v="repetitions"/>
    <x v="8"/>
    <n v="4"/>
    <n v="6"/>
    <m/>
    <m/>
    <n v="0.92"/>
    <n v="109"/>
  </r>
  <r>
    <x v="63"/>
    <n v="8"/>
    <n v="1"/>
    <m/>
    <n v="147"/>
    <n v="2"/>
    <n v="100"/>
    <n v="3"/>
    <m/>
    <x v="2"/>
    <x v="27"/>
    <s v="repetitions"/>
    <x v="8"/>
    <n v="4"/>
    <n v="6"/>
    <m/>
    <m/>
    <n v="0.94"/>
    <n v="106"/>
  </r>
  <r>
    <x v="63"/>
    <n v="9"/>
    <n v="1"/>
    <m/>
    <n v="147"/>
    <n v="3"/>
    <n v="100"/>
    <n v="4"/>
    <m/>
    <x v="2"/>
    <x v="27"/>
    <s v="repetitions"/>
    <x v="8"/>
    <n v="4"/>
    <n v="6"/>
    <m/>
    <m/>
    <n v="0.92"/>
    <n v="109"/>
  </r>
  <r>
    <x v="63"/>
    <n v="10"/>
    <n v="1"/>
    <m/>
    <n v="150"/>
    <n v="1"/>
    <n v="85"/>
    <n v="3"/>
    <m/>
    <x v="2"/>
    <x v="24"/>
    <s v="repetitions"/>
    <x v="8"/>
    <n v="4"/>
    <n v="6"/>
    <m/>
    <m/>
    <n v="0.94"/>
    <n v="90"/>
  </r>
  <r>
    <x v="63"/>
    <n v="11"/>
    <n v="1"/>
    <m/>
    <n v="150"/>
    <n v="2"/>
    <n v="85"/>
    <n v="4"/>
    <m/>
    <x v="2"/>
    <x v="24"/>
    <s v="repetitions"/>
    <x v="8"/>
    <n v="4"/>
    <n v="6"/>
    <m/>
    <m/>
    <n v="0.92"/>
    <n v="92"/>
  </r>
  <r>
    <x v="63"/>
    <n v="12"/>
    <n v="1"/>
    <m/>
    <n v="150"/>
    <n v="3"/>
    <n v="85"/>
    <n v="3"/>
    <m/>
    <x v="2"/>
    <x v="24"/>
    <s v="repetitions"/>
    <x v="8"/>
    <n v="4"/>
    <n v="6"/>
    <m/>
    <m/>
    <n v="0.94"/>
    <n v="90"/>
  </r>
  <r>
    <x v="63"/>
    <n v="13"/>
    <n v="1"/>
    <m/>
    <n v="143"/>
    <n v="1"/>
    <n v="51"/>
    <n v="10"/>
    <m/>
    <x v="2"/>
    <x v="40"/>
    <s v="repetitions"/>
    <x v="8"/>
    <n v="8"/>
    <n v="12"/>
    <m/>
    <m/>
    <n v="0.75"/>
    <n v="68"/>
  </r>
  <r>
    <x v="63"/>
    <n v="14"/>
    <n v="1"/>
    <m/>
    <n v="143"/>
    <n v="2"/>
    <n v="51"/>
    <n v="10"/>
    <m/>
    <x v="2"/>
    <x v="40"/>
    <s v="repetitions"/>
    <x v="8"/>
    <n v="8"/>
    <n v="12"/>
    <m/>
    <m/>
    <n v="0.75"/>
    <n v="68"/>
  </r>
  <r>
    <x v="63"/>
    <n v="15"/>
    <n v="1"/>
    <m/>
    <n v="143"/>
    <n v="3"/>
    <n v="51"/>
    <n v="10"/>
    <m/>
    <x v="2"/>
    <x v="40"/>
    <s v="repetitions"/>
    <x v="8"/>
    <n v="8"/>
    <n v="12"/>
    <m/>
    <m/>
    <n v="0.75"/>
    <n v="68"/>
  </r>
  <r>
    <x v="64"/>
    <n v="1"/>
    <n v="1"/>
    <m/>
    <n v="135"/>
    <n v="1"/>
    <n v="245"/>
    <n v="6"/>
    <m/>
    <x v="2"/>
    <x v="25"/>
    <s v="repetitions"/>
    <x v="9"/>
    <n v="4"/>
    <n v="6"/>
    <m/>
    <m/>
    <n v="0.86"/>
    <n v="285"/>
  </r>
  <r>
    <x v="64"/>
    <n v="2"/>
    <n v="1"/>
    <m/>
    <n v="135"/>
    <n v="2"/>
    <n v="250"/>
    <n v="3"/>
    <m/>
    <x v="2"/>
    <x v="25"/>
    <s v="repetitions"/>
    <x v="9"/>
    <n v="4"/>
    <n v="6"/>
    <m/>
    <m/>
    <n v="0.94"/>
    <n v="266"/>
  </r>
  <r>
    <x v="64"/>
    <n v="3"/>
    <n v="1"/>
    <m/>
    <n v="135"/>
    <n v="3"/>
    <n v="250"/>
    <n v="2"/>
    <m/>
    <x v="2"/>
    <x v="25"/>
    <s v="repetitions"/>
    <x v="9"/>
    <n v="4"/>
    <n v="6"/>
    <m/>
    <m/>
    <n v="0.97"/>
    <n v="258"/>
  </r>
  <r>
    <x v="64"/>
    <n v="4"/>
    <n v="1"/>
    <m/>
    <n v="140"/>
    <n v="1"/>
    <n v="-15"/>
    <n v="8"/>
    <m/>
    <x v="2"/>
    <x v="10"/>
    <s v="repetitions"/>
    <x v="9"/>
    <n v="5"/>
    <n v="10"/>
    <m/>
    <m/>
    <n v="0.81"/>
    <n v="-19"/>
  </r>
  <r>
    <x v="64"/>
    <n v="5"/>
    <n v="1"/>
    <m/>
    <n v="140"/>
    <n v="2"/>
    <n v="-15"/>
    <n v="5"/>
    <m/>
    <x v="2"/>
    <x v="10"/>
    <s v="repetitions"/>
    <x v="9"/>
    <n v="5"/>
    <n v="10"/>
    <m/>
    <m/>
    <n v="0.89"/>
    <n v="-17"/>
  </r>
  <r>
    <x v="64"/>
    <n v="6"/>
    <n v="1"/>
    <m/>
    <n v="140"/>
    <n v="3"/>
    <n v="-15"/>
    <n v="5"/>
    <m/>
    <x v="2"/>
    <x v="10"/>
    <s v="repetitions"/>
    <x v="9"/>
    <n v="5"/>
    <n v="10"/>
    <m/>
    <m/>
    <n v="0.89"/>
    <n v="-17"/>
  </r>
  <r>
    <x v="64"/>
    <n v="7"/>
    <n v="1"/>
    <m/>
    <n v="131"/>
    <n v="1"/>
    <n v="60"/>
    <n v="5"/>
    <m/>
    <x v="2"/>
    <x v="35"/>
    <s v="repetitions"/>
    <x v="9"/>
    <n v="4"/>
    <n v="6"/>
    <m/>
    <m/>
    <n v="0.89"/>
    <n v="67"/>
  </r>
  <r>
    <x v="64"/>
    <n v="8"/>
    <n v="1"/>
    <m/>
    <n v="131"/>
    <n v="2"/>
    <n v="60"/>
    <n v="5"/>
    <m/>
    <x v="2"/>
    <x v="35"/>
    <s v="repetitions"/>
    <x v="9"/>
    <n v="4"/>
    <n v="6"/>
    <m/>
    <m/>
    <n v="0.89"/>
    <n v="67"/>
  </r>
  <r>
    <x v="64"/>
    <n v="9"/>
    <n v="1"/>
    <m/>
    <n v="131"/>
    <n v="3"/>
    <n v="60"/>
    <n v="6"/>
    <m/>
    <x v="2"/>
    <x v="35"/>
    <s v="repetitions"/>
    <x v="9"/>
    <n v="4"/>
    <n v="6"/>
    <m/>
    <m/>
    <n v="0.86"/>
    <n v="70"/>
  </r>
  <r>
    <x v="64"/>
    <n v="10"/>
    <n v="1"/>
    <m/>
    <n v="133"/>
    <n v="1"/>
    <n v="60"/>
    <n v="5"/>
    <m/>
    <x v="2"/>
    <x v="30"/>
    <s v="repetitions"/>
    <x v="9"/>
    <n v="4"/>
    <n v="6"/>
    <m/>
    <m/>
    <n v="0.89"/>
    <n v="67"/>
  </r>
  <r>
    <x v="64"/>
    <n v="11"/>
    <n v="1"/>
    <m/>
    <n v="133"/>
    <n v="2"/>
    <n v="60"/>
    <n v="4"/>
    <m/>
    <x v="2"/>
    <x v="30"/>
    <s v="repetitions"/>
    <x v="9"/>
    <n v="4"/>
    <n v="6"/>
    <m/>
    <m/>
    <n v="0.92"/>
    <n v="65"/>
  </r>
  <r>
    <x v="64"/>
    <n v="12"/>
    <n v="1"/>
    <m/>
    <n v="133"/>
    <n v="3"/>
    <n v="60"/>
    <n v="2"/>
    <m/>
    <x v="2"/>
    <x v="30"/>
    <s v="repetitions"/>
    <x v="9"/>
    <n v="4"/>
    <n v="6"/>
    <m/>
    <m/>
    <n v="0.97"/>
    <n v="62"/>
  </r>
  <r>
    <x v="64"/>
    <n v="13"/>
    <n v="1"/>
    <m/>
    <n v="136"/>
    <n v="1"/>
    <n v="200"/>
    <n v="7"/>
    <m/>
    <x v="2"/>
    <x v="31"/>
    <s v="repetitions"/>
    <x v="9"/>
    <n v="6"/>
    <n v="10"/>
    <m/>
    <m/>
    <n v="0.83"/>
    <n v="241"/>
  </r>
  <r>
    <x v="64"/>
    <n v="14"/>
    <n v="1"/>
    <m/>
    <n v="136"/>
    <n v="2"/>
    <n v="200"/>
    <n v="9"/>
    <m/>
    <x v="2"/>
    <x v="31"/>
    <s v="repetitions"/>
    <x v="9"/>
    <n v="6"/>
    <n v="10"/>
    <m/>
    <m/>
    <n v="0.78"/>
    <n v="256"/>
  </r>
  <r>
    <x v="64"/>
    <n v="15"/>
    <n v="1"/>
    <m/>
    <n v="136"/>
    <n v="3"/>
    <n v="200"/>
    <n v="6"/>
    <m/>
    <x v="2"/>
    <x v="31"/>
    <s v="repetitions"/>
    <x v="9"/>
    <n v="6"/>
    <n v="10"/>
    <m/>
    <m/>
    <n v="0.86"/>
    <n v="233"/>
  </r>
  <r>
    <x v="65"/>
    <n v="1"/>
    <n v="1"/>
    <m/>
    <n v="124"/>
    <n v="1"/>
    <n v="185"/>
    <n v="6"/>
    <s v="did bootcamp with uncle rick on the Thursday before this workout was scheduled, fatigued, skipped that day"/>
    <x v="2"/>
    <x v="20"/>
    <s v="repetitions"/>
    <x v="10"/>
    <n v="4"/>
    <n v="6"/>
    <m/>
    <m/>
    <n v="0.86"/>
    <n v="215"/>
  </r>
  <r>
    <x v="65"/>
    <n v="2"/>
    <n v="1"/>
    <m/>
    <n v="124"/>
    <n v="2"/>
    <n v="185"/>
    <n v="6"/>
    <m/>
    <x v="2"/>
    <x v="20"/>
    <s v="repetitions"/>
    <x v="10"/>
    <n v="4"/>
    <n v="6"/>
    <m/>
    <m/>
    <n v="0.86"/>
    <n v="215"/>
  </r>
  <r>
    <x v="65"/>
    <n v="3"/>
    <n v="1"/>
    <m/>
    <n v="124"/>
    <n v="3"/>
    <n v="190"/>
    <n v="5"/>
    <m/>
    <x v="2"/>
    <x v="20"/>
    <s v="repetitions"/>
    <x v="10"/>
    <n v="4"/>
    <n v="6"/>
    <m/>
    <m/>
    <n v="0.89"/>
    <n v="213"/>
  </r>
  <r>
    <x v="65"/>
    <n v="4"/>
    <n v="1"/>
    <m/>
    <n v="123"/>
    <n v="1"/>
    <n v="310"/>
    <n v="6"/>
    <m/>
    <x v="2"/>
    <x v="32"/>
    <s v="repetitions"/>
    <x v="10"/>
    <n v="4"/>
    <n v="6"/>
    <m/>
    <m/>
    <n v="0.86"/>
    <n v="360"/>
  </r>
  <r>
    <x v="65"/>
    <n v="5"/>
    <n v="1"/>
    <m/>
    <n v="123"/>
    <n v="2"/>
    <n v="310"/>
    <n v="5"/>
    <s v="used wym hof technique"/>
    <x v="2"/>
    <x v="32"/>
    <s v="repetitions"/>
    <x v="10"/>
    <n v="4"/>
    <n v="6"/>
    <m/>
    <m/>
    <n v="0.89"/>
    <n v="348"/>
  </r>
  <r>
    <x v="65"/>
    <n v="6"/>
    <n v="1"/>
    <m/>
    <n v="123"/>
    <n v="3"/>
    <n v="310"/>
    <n v="6"/>
    <m/>
    <x v="2"/>
    <x v="32"/>
    <s v="repetitions"/>
    <x v="10"/>
    <n v="4"/>
    <n v="6"/>
    <m/>
    <m/>
    <n v="0.86"/>
    <n v="360"/>
  </r>
  <r>
    <x v="65"/>
    <n v="7"/>
    <n v="1"/>
    <m/>
    <n v="125"/>
    <n v="1"/>
    <n v="155"/>
    <n v="10"/>
    <m/>
    <x v="2"/>
    <x v="33"/>
    <s v="repetitions"/>
    <x v="10"/>
    <n v="6"/>
    <n v="10"/>
    <m/>
    <m/>
    <n v="0.75"/>
    <n v="207"/>
  </r>
  <r>
    <x v="65"/>
    <n v="8"/>
    <n v="1"/>
    <m/>
    <n v="125"/>
    <n v="2"/>
    <n v="160"/>
    <n v="4"/>
    <m/>
    <x v="2"/>
    <x v="33"/>
    <s v="repetitions"/>
    <x v="10"/>
    <n v="6"/>
    <n v="10"/>
    <m/>
    <m/>
    <n v="0.92"/>
    <n v="174"/>
  </r>
  <r>
    <x v="65"/>
    <n v="9"/>
    <n v="1"/>
    <m/>
    <n v="125"/>
    <n v="3"/>
    <n v="160"/>
    <n v="6"/>
    <m/>
    <x v="2"/>
    <x v="33"/>
    <s v="repetitions"/>
    <x v="10"/>
    <n v="6"/>
    <n v="10"/>
    <m/>
    <m/>
    <n v="0.86"/>
    <n v="186"/>
  </r>
  <r>
    <x v="65"/>
    <n v="10"/>
    <n v="1"/>
    <m/>
    <n v="129"/>
    <n v="1"/>
    <n v="110"/>
    <n v="15"/>
    <m/>
    <x v="2"/>
    <x v="36"/>
    <s v="repetitions"/>
    <x v="10"/>
    <n v="10"/>
    <n v="15"/>
    <m/>
    <m/>
    <n v="0.67"/>
    <n v="164"/>
  </r>
  <r>
    <x v="65"/>
    <n v="11"/>
    <n v="1"/>
    <m/>
    <n v="129"/>
    <n v="2"/>
    <n v="120"/>
    <n v="12"/>
    <m/>
    <x v="2"/>
    <x v="36"/>
    <s v="repetitions"/>
    <x v="10"/>
    <n v="10"/>
    <n v="15"/>
    <m/>
    <m/>
    <n v="0.71"/>
    <n v="169"/>
  </r>
  <r>
    <x v="65"/>
    <n v="12"/>
    <n v="1"/>
    <m/>
    <n v="129"/>
    <n v="3"/>
    <n v="120"/>
    <n v="12"/>
    <m/>
    <x v="2"/>
    <x v="36"/>
    <s v="repetitions"/>
    <x v="10"/>
    <n v="10"/>
    <n v="15"/>
    <m/>
    <m/>
    <n v="0.71"/>
    <n v="169"/>
  </r>
  <r>
    <x v="66"/>
    <n v="1"/>
    <n v="1"/>
    <m/>
    <n v="144"/>
    <n v="1"/>
    <n v="155"/>
    <n v="6"/>
    <m/>
    <x v="2"/>
    <x v="21"/>
    <s v="repetitions"/>
    <x v="8"/>
    <n v="4"/>
    <n v="6"/>
    <m/>
    <m/>
    <n v="0.86"/>
    <n v="180"/>
  </r>
  <r>
    <x v="66"/>
    <n v="2"/>
    <n v="1"/>
    <m/>
    <n v="144"/>
    <n v="2"/>
    <n v="155"/>
    <n v="5"/>
    <m/>
    <x v="2"/>
    <x v="21"/>
    <s v="repetitions"/>
    <x v="8"/>
    <n v="4"/>
    <n v="6"/>
    <m/>
    <m/>
    <n v="0.89"/>
    <n v="174"/>
  </r>
  <r>
    <x v="66"/>
    <n v="3"/>
    <n v="1"/>
    <m/>
    <n v="144"/>
    <n v="3"/>
    <n v="155"/>
    <n v="5"/>
    <m/>
    <x v="2"/>
    <x v="21"/>
    <s v="repetitions"/>
    <x v="8"/>
    <n v="4"/>
    <n v="6"/>
    <m/>
    <m/>
    <n v="0.89"/>
    <n v="174"/>
  </r>
  <r>
    <x v="66"/>
    <n v="4"/>
    <n v="1"/>
    <m/>
    <n v="146"/>
    <n v="1"/>
    <n v="135"/>
    <n v="6"/>
    <m/>
    <x v="2"/>
    <x v="26"/>
    <s v="repetitions"/>
    <x v="8"/>
    <n v="4"/>
    <n v="6"/>
    <m/>
    <m/>
    <n v="0.86"/>
    <n v="157"/>
  </r>
  <r>
    <x v="66"/>
    <n v="5"/>
    <n v="1"/>
    <m/>
    <n v="146"/>
    <n v="2"/>
    <n v="135"/>
    <n v="6"/>
    <s v="Technique didn't feel right, stay at 135 next set"/>
    <x v="2"/>
    <x v="26"/>
    <s v="repetitions"/>
    <x v="8"/>
    <n v="4"/>
    <n v="6"/>
    <m/>
    <m/>
    <n v="0.86"/>
    <n v="157"/>
  </r>
  <r>
    <x v="66"/>
    <n v="6"/>
    <n v="1"/>
    <m/>
    <n v="146"/>
    <n v="3"/>
    <n v="135"/>
    <n v="3"/>
    <m/>
    <x v="2"/>
    <x v="26"/>
    <s v="repetitions"/>
    <x v="8"/>
    <n v="4"/>
    <n v="6"/>
    <m/>
    <m/>
    <n v="0.94"/>
    <n v="144"/>
  </r>
  <r>
    <x v="66"/>
    <n v="7"/>
    <n v="1"/>
    <m/>
    <n v="147"/>
    <n v="1"/>
    <n v="100"/>
    <n v="6"/>
    <m/>
    <x v="2"/>
    <x v="27"/>
    <s v="repetitions"/>
    <x v="8"/>
    <n v="4"/>
    <n v="6"/>
    <m/>
    <m/>
    <n v="0.86"/>
    <n v="116"/>
  </r>
  <r>
    <x v="66"/>
    <n v="8"/>
    <n v="1"/>
    <m/>
    <n v="147"/>
    <n v="2"/>
    <n v="100"/>
    <n v="6"/>
    <m/>
    <x v="2"/>
    <x v="27"/>
    <s v="repetitions"/>
    <x v="8"/>
    <n v="4"/>
    <n v="6"/>
    <m/>
    <m/>
    <n v="0.86"/>
    <n v="116"/>
  </r>
  <r>
    <x v="66"/>
    <n v="9"/>
    <n v="1"/>
    <m/>
    <n v="147"/>
    <n v="3"/>
    <n v="110"/>
    <n v="4"/>
    <m/>
    <x v="2"/>
    <x v="27"/>
    <s v="repetitions"/>
    <x v="8"/>
    <n v="4"/>
    <n v="6"/>
    <m/>
    <m/>
    <n v="0.92"/>
    <n v="120"/>
  </r>
  <r>
    <x v="66"/>
    <n v="10"/>
    <n v="1"/>
    <m/>
    <n v="150"/>
    <n v="1"/>
    <n v="80"/>
    <n v="6"/>
    <m/>
    <x v="2"/>
    <x v="24"/>
    <s v="repetitions"/>
    <x v="8"/>
    <n v="4"/>
    <n v="6"/>
    <m/>
    <m/>
    <n v="0.86"/>
    <n v="93"/>
  </r>
  <r>
    <x v="66"/>
    <n v="11"/>
    <n v="1"/>
    <m/>
    <n v="150"/>
    <n v="2"/>
    <n v="80"/>
    <n v="6"/>
    <m/>
    <x v="2"/>
    <x v="24"/>
    <s v="repetitions"/>
    <x v="8"/>
    <n v="4"/>
    <n v="6"/>
    <m/>
    <m/>
    <n v="0.86"/>
    <n v="93"/>
  </r>
  <r>
    <x v="66"/>
    <n v="12"/>
    <n v="1"/>
    <m/>
    <n v="150"/>
    <n v="3"/>
    <n v="85"/>
    <n v="4"/>
    <m/>
    <x v="2"/>
    <x v="24"/>
    <s v="repetitions"/>
    <x v="8"/>
    <n v="4"/>
    <n v="6"/>
    <m/>
    <m/>
    <n v="0.92"/>
    <n v="92"/>
  </r>
  <r>
    <x v="67"/>
    <n v="1"/>
    <n v="1"/>
    <m/>
    <n v="135"/>
    <n v="1"/>
    <n v="245"/>
    <n v="5"/>
    <m/>
    <x v="2"/>
    <x v="25"/>
    <s v="repetitions"/>
    <x v="9"/>
    <n v="4"/>
    <n v="6"/>
    <m/>
    <m/>
    <n v="0.89"/>
    <n v="275"/>
  </r>
  <r>
    <x v="67"/>
    <n v="2"/>
    <n v="1"/>
    <m/>
    <n v="135"/>
    <n v="2"/>
    <n v="245"/>
    <n v="5"/>
    <m/>
    <x v="2"/>
    <x v="25"/>
    <s v="repetitions"/>
    <x v="9"/>
    <n v="4"/>
    <n v="6"/>
    <m/>
    <m/>
    <n v="0.89"/>
    <n v="275"/>
  </r>
  <r>
    <x v="67"/>
    <n v="3"/>
    <n v="1"/>
    <m/>
    <n v="135"/>
    <n v="3"/>
    <n v="245"/>
    <n v="4"/>
    <m/>
    <x v="2"/>
    <x v="25"/>
    <s v="repetitions"/>
    <x v="9"/>
    <n v="4"/>
    <n v="6"/>
    <m/>
    <m/>
    <n v="0.92"/>
    <n v="266"/>
  </r>
  <r>
    <x v="67"/>
    <n v="4"/>
    <n v="1"/>
    <m/>
    <n v="139"/>
    <n v="1"/>
    <n v="110"/>
    <n v="10"/>
    <m/>
    <x v="2"/>
    <x v="41"/>
    <s v="repetitions"/>
    <x v="9"/>
    <n v="5"/>
    <n v="10"/>
    <m/>
    <m/>
    <n v="0.75"/>
    <n v="147"/>
  </r>
  <r>
    <x v="67"/>
    <n v="5"/>
    <n v="1"/>
    <m/>
    <n v="139"/>
    <n v="2"/>
    <n v="120"/>
    <n v="7"/>
    <m/>
    <x v="2"/>
    <x v="41"/>
    <s v="repetitions"/>
    <x v="9"/>
    <n v="5"/>
    <n v="10"/>
    <m/>
    <m/>
    <n v="0.83"/>
    <n v="145"/>
  </r>
  <r>
    <x v="67"/>
    <n v="6"/>
    <n v="1"/>
    <m/>
    <n v="139"/>
    <n v="3"/>
    <n v="120"/>
    <n v="6"/>
    <m/>
    <x v="2"/>
    <x v="41"/>
    <s v="repetitions"/>
    <x v="9"/>
    <n v="5"/>
    <n v="10"/>
    <m/>
    <m/>
    <n v="0.86"/>
    <n v="140"/>
  </r>
  <r>
    <x v="67"/>
    <n v="7"/>
    <n v="1"/>
    <m/>
    <n v="131"/>
    <n v="1"/>
    <n v="65"/>
    <n v="4"/>
    <m/>
    <x v="2"/>
    <x v="35"/>
    <s v="repetitions"/>
    <x v="9"/>
    <n v="4"/>
    <n v="6"/>
    <m/>
    <m/>
    <n v="0.92"/>
    <n v="71"/>
  </r>
  <r>
    <x v="67"/>
    <n v="8"/>
    <n v="1"/>
    <m/>
    <n v="131"/>
    <n v="2"/>
    <n v="65"/>
    <n v="5"/>
    <m/>
    <x v="2"/>
    <x v="35"/>
    <s v="repetitions"/>
    <x v="9"/>
    <n v="4"/>
    <n v="6"/>
    <m/>
    <m/>
    <n v="0.89"/>
    <n v="73"/>
  </r>
  <r>
    <x v="67"/>
    <n v="9"/>
    <n v="1"/>
    <m/>
    <n v="131"/>
    <n v="3"/>
    <n v="65"/>
    <n v="4"/>
    <s v="Fatigue carries over between sides. Switch to bar row?"/>
    <x v="2"/>
    <x v="35"/>
    <s v="repetitions"/>
    <x v="9"/>
    <n v="4"/>
    <n v="6"/>
    <m/>
    <m/>
    <n v="0.92"/>
    <n v="71"/>
  </r>
  <r>
    <x v="67"/>
    <n v="10"/>
    <n v="1"/>
    <m/>
    <n v="133"/>
    <n v="1"/>
    <n v="55"/>
    <n v="6"/>
    <m/>
    <x v="2"/>
    <x v="30"/>
    <s v="repetitions"/>
    <x v="9"/>
    <n v="4"/>
    <n v="6"/>
    <m/>
    <m/>
    <n v="0.86"/>
    <n v="64"/>
  </r>
  <r>
    <x v="67"/>
    <n v="11"/>
    <n v="1"/>
    <m/>
    <n v="133"/>
    <n v="2"/>
    <n v="55"/>
    <n v="6"/>
    <m/>
    <x v="2"/>
    <x v="30"/>
    <s v="repetitions"/>
    <x v="9"/>
    <n v="4"/>
    <n v="6"/>
    <m/>
    <m/>
    <n v="0.86"/>
    <n v="64"/>
  </r>
  <r>
    <x v="67"/>
    <n v="12"/>
    <n v="1"/>
    <m/>
    <n v="133"/>
    <n v="3"/>
    <n v="60"/>
    <n v="4"/>
    <m/>
    <x v="2"/>
    <x v="30"/>
    <s v="repetitions"/>
    <x v="9"/>
    <n v="4"/>
    <n v="6"/>
    <m/>
    <m/>
    <n v="0.92"/>
    <n v="65"/>
  </r>
  <r>
    <x v="67"/>
    <n v="13"/>
    <n v="1"/>
    <m/>
    <n v="136"/>
    <n v="1"/>
    <n v="200"/>
    <n v="8"/>
    <m/>
    <x v="2"/>
    <x v="31"/>
    <s v="repetitions"/>
    <x v="9"/>
    <n v="6"/>
    <n v="10"/>
    <m/>
    <m/>
    <n v="0.81"/>
    <n v="247"/>
  </r>
  <r>
    <x v="67"/>
    <n v="14"/>
    <n v="1"/>
    <m/>
    <n v="136"/>
    <n v="2"/>
    <n v="200"/>
    <n v="7"/>
    <m/>
    <x v="2"/>
    <x v="31"/>
    <s v="repetitions"/>
    <x v="9"/>
    <n v="6"/>
    <n v="10"/>
    <m/>
    <m/>
    <n v="0.83"/>
    <n v="241"/>
  </r>
  <r>
    <x v="67"/>
    <n v="15"/>
    <n v="1"/>
    <m/>
    <n v="136"/>
    <n v="3"/>
    <n v="200"/>
    <n v="6"/>
    <m/>
    <x v="2"/>
    <x v="31"/>
    <s v="repetitions"/>
    <x v="9"/>
    <n v="6"/>
    <n v="10"/>
    <m/>
    <m/>
    <n v="0.86"/>
    <n v="233"/>
  </r>
  <r>
    <x v="68"/>
    <n v="1"/>
    <n v="1"/>
    <m/>
    <n v="124"/>
    <n v="1"/>
    <n v="190"/>
    <n v="6"/>
    <m/>
    <x v="2"/>
    <x v="20"/>
    <s v="repetitions"/>
    <x v="10"/>
    <n v="4"/>
    <n v="6"/>
    <m/>
    <m/>
    <n v="0.86"/>
    <n v="221"/>
  </r>
  <r>
    <x v="68"/>
    <n v="2"/>
    <n v="1"/>
    <m/>
    <n v="124"/>
    <n v="2"/>
    <n v="195"/>
    <n v="4"/>
    <m/>
    <x v="2"/>
    <x v="20"/>
    <s v="repetitions"/>
    <x v="10"/>
    <n v="4"/>
    <n v="6"/>
    <m/>
    <m/>
    <n v="0.92"/>
    <n v="212"/>
  </r>
  <r>
    <x v="68"/>
    <n v="3"/>
    <n v="1"/>
    <m/>
    <n v="124"/>
    <n v="3"/>
    <n v="195"/>
    <n v="4"/>
    <m/>
    <x v="2"/>
    <x v="20"/>
    <s v="repetitions"/>
    <x v="10"/>
    <n v="4"/>
    <n v="6"/>
    <m/>
    <m/>
    <n v="0.92"/>
    <n v="212"/>
  </r>
  <r>
    <x v="68"/>
    <n v="4"/>
    <n v="1"/>
    <m/>
    <n v="123"/>
    <n v="1"/>
    <n v="320"/>
    <n v="6"/>
    <m/>
    <x v="2"/>
    <x v="32"/>
    <s v="repetitions"/>
    <x v="10"/>
    <n v="4"/>
    <n v="6"/>
    <m/>
    <m/>
    <n v="0.86"/>
    <n v="372"/>
  </r>
  <r>
    <x v="68"/>
    <n v="5"/>
    <n v="1"/>
    <m/>
    <n v="123"/>
    <n v="2"/>
    <n v="330"/>
    <n v="5"/>
    <m/>
    <x v="2"/>
    <x v="32"/>
    <s v="repetitions"/>
    <x v="10"/>
    <n v="4"/>
    <n v="6"/>
    <m/>
    <m/>
    <n v="0.89"/>
    <n v="371"/>
  </r>
  <r>
    <x v="68"/>
    <n v="6"/>
    <n v="1"/>
    <m/>
    <n v="123"/>
    <n v="3"/>
    <n v="330"/>
    <n v="4"/>
    <m/>
    <x v="2"/>
    <x v="32"/>
    <s v="repetitions"/>
    <x v="10"/>
    <n v="4"/>
    <n v="6"/>
    <m/>
    <m/>
    <n v="0.92"/>
    <n v="359"/>
  </r>
  <r>
    <x v="68"/>
    <n v="7"/>
    <n v="1"/>
    <m/>
    <n v="125"/>
    <n v="1"/>
    <n v="160"/>
    <n v="7"/>
    <m/>
    <x v="2"/>
    <x v="33"/>
    <s v="repetitions"/>
    <x v="10"/>
    <n v="6"/>
    <n v="10"/>
    <m/>
    <m/>
    <n v="0.83"/>
    <n v="193"/>
  </r>
  <r>
    <x v="68"/>
    <n v="8"/>
    <n v="1"/>
    <m/>
    <n v="125"/>
    <n v="2"/>
    <n v="160"/>
    <n v="5"/>
    <m/>
    <x v="2"/>
    <x v="33"/>
    <s v="repetitions"/>
    <x v="10"/>
    <n v="6"/>
    <n v="10"/>
    <m/>
    <m/>
    <n v="0.89"/>
    <n v="180"/>
  </r>
  <r>
    <x v="68"/>
    <n v="9"/>
    <n v="1"/>
    <m/>
    <n v="125"/>
    <n v="3"/>
    <n v="160"/>
    <n v="5"/>
    <m/>
    <x v="2"/>
    <x v="33"/>
    <s v="repetitions"/>
    <x v="10"/>
    <n v="6"/>
    <n v="10"/>
    <m/>
    <m/>
    <n v="0.89"/>
    <n v="180"/>
  </r>
  <r>
    <x v="68"/>
    <n v="10"/>
    <n v="1"/>
    <m/>
    <n v="129"/>
    <n v="1"/>
    <n v="120"/>
    <n v="10"/>
    <m/>
    <x v="2"/>
    <x v="36"/>
    <s v="repetitions"/>
    <x v="10"/>
    <n v="10"/>
    <n v="15"/>
    <m/>
    <m/>
    <n v="0.75"/>
    <n v="160"/>
  </r>
  <r>
    <x v="68"/>
    <n v="11"/>
    <n v="1"/>
    <m/>
    <n v="129"/>
    <n v="2"/>
    <n v="120"/>
    <n v="11"/>
    <m/>
    <x v="2"/>
    <x v="36"/>
    <s v="repetitions"/>
    <x v="10"/>
    <n v="10"/>
    <n v="15"/>
    <m/>
    <m/>
    <n v="0.73"/>
    <n v="164"/>
  </r>
  <r>
    <x v="68"/>
    <n v="12"/>
    <n v="1"/>
    <m/>
    <n v="129"/>
    <n v="3"/>
    <n v="120"/>
    <n v="11"/>
    <m/>
    <x v="2"/>
    <x v="36"/>
    <s v="repetitions"/>
    <x v="10"/>
    <n v="10"/>
    <n v="15"/>
    <m/>
    <m/>
    <n v="0.73"/>
    <n v="164"/>
  </r>
  <r>
    <x v="69"/>
    <n v="1"/>
    <n v="1"/>
    <m/>
    <n v="144"/>
    <n v="1"/>
    <n v="155"/>
    <n v="6"/>
    <m/>
    <x v="2"/>
    <x v="21"/>
    <s v="repetitions"/>
    <x v="8"/>
    <n v="4"/>
    <n v="6"/>
    <m/>
    <m/>
    <n v="0.86"/>
    <n v="180"/>
  </r>
  <r>
    <x v="69"/>
    <n v="2"/>
    <n v="1"/>
    <m/>
    <n v="144"/>
    <n v="2"/>
    <n v="155"/>
    <n v="6"/>
    <m/>
    <x v="2"/>
    <x v="21"/>
    <s v="repetitions"/>
    <x v="8"/>
    <n v="4"/>
    <n v="6"/>
    <m/>
    <m/>
    <n v="0.86"/>
    <n v="180"/>
  </r>
  <r>
    <x v="69"/>
    <n v="3"/>
    <n v="1"/>
    <m/>
    <n v="144"/>
    <n v="3"/>
    <n v="160"/>
    <n v="4"/>
    <m/>
    <x v="2"/>
    <x v="21"/>
    <s v="repetitions"/>
    <x v="8"/>
    <n v="4"/>
    <n v="6"/>
    <m/>
    <m/>
    <n v="0.92"/>
    <n v="174"/>
  </r>
  <r>
    <x v="69"/>
    <n v="4"/>
    <n v="1"/>
    <m/>
    <n v="146"/>
    <n v="1"/>
    <n v="135"/>
    <n v="6"/>
    <m/>
    <x v="2"/>
    <x v="26"/>
    <s v="repetitions"/>
    <x v="8"/>
    <n v="4"/>
    <n v="6"/>
    <m/>
    <m/>
    <n v="0.86"/>
    <n v="157"/>
  </r>
  <r>
    <x v="69"/>
    <n v="5"/>
    <n v="1"/>
    <m/>
    <n v="146"/>
    <n v="2"/>
    <n v="135"/>
    <n v="6"/>
    <m/>
    <x v="2"/>
    <x v="26"/>
    <s v="repetitions"/>
    <x v="8"/>
    <n v="4"/>
    <n v="6"/>
    <m/>
    <m/>
    <n v="0.86"/>
    <n v="157"/>
  </r>
  <r>
    <x v="69"/>
    <n v="6"/>
    <n v="1"/>
    <m/>
    <n v="146"/>
    <n v="3"/>
    <n v="135"/>
    <n v="4"/>
    <m/>
    <x v="2"/>
    <x v="26"/>
    <s v="repetitions"/>
    <x v="8"/>
    <n v="4"/>
    <n v="6"/>
    <m/>
    <m/>
    <n v="0.92"/>
    <n v="147"/>
  </r>
  <r>
    <x v="69"/>
    <n v="7"/>
    <n v="1"/>
    <m/>
    <n v="147"/>
    <n v="1"/>
    <n v="110"/>
    <n v="4"/>
    <m/>
    <x v="2"/>
    <x v="27"/>
    <s v="repetitions"/>
    <x v="8"/>
    <n v="4"/>
    <n v="6"/>
    <m/>
    <m/>
    <n v="0.92"/>
    <n v="120"/>
  </r>
  <r>
    <x v="69"/>
    <n v="8"/>
    <n v="1"/>
    <m/>
    <n v="147"/>
    <n v="2"/>
    <n v="110"/>
    <n v="3"/>
    <m/>
    <x v="2"/>
    <x v="27"/>
    <s v="repetitions"/>
    <x v="8"/>
    <n v="4"/>
    <n v="6"/>
    <m/>
    <m/>
    <n v="0.94"/>
    <n v="117"/>
  </r>
  <r>
    <x v="69"/>
    <n v="9"/>
    <n v="1"/>
    <m/>
    <n v="147"/>
    <n v="3"/>
    <n v="110"/>
    <n v="3"/>
    <m/>
    <x v="2"/>
    <x v="27"/>
    <s v="repetitions"/>
    <x v="8"/>
    <n v="4"/>
    <n v="6"/>
    <m/>
    <m/>
    <n v="0.94"/>
    <n v="117"/>
  </r>
  <r>
    <x v="69"/>
    <n v="10"/>
    <n v="1"/>
    <m/>
    <n v="150"/>
    <n v="1"/>
    <n v="85"/>
    <n v="4"/>
    <m/>
    <x v="2"/>
    <x v="24"/>
    <s v="repetitions"/>
    <x v="8"/>
    <n v="4"/>
    <n v="6"/>
    <m/>
    <m/>
    <n v="0.92"/>
    <n v="92"/>
  </r>
  <r>
    <x v="69"/>
    <n v="11"/>
    <n v="1"/>
    <m/>
    <n v="150"/>
    <n v="2"/>
    <n v="85"/>
    <n v="5"/>
    <m/>
    <x v="2"/>
    <x v="24"/>
    <s v="repetitions"/>
    <x v="8"/>
    <n v="4"/>
    <n v="6"/>
    <m/>
    <m/>
    <n v="0.89"/>
    <n v="96"/>
  </r>
  <r>
    <x v="69"/>
    <n v="12"/>
    <n v="1"/>
    <m/>
    <n v="150"/>
    <n v="3"/>
    <n v="85"/>
    <n v="4"/>
    <m/>
    <x v="2"/>
    <x v="24"/>
    <s v="repetitions"/>
    <x v="8"/>
    <n v="4"/>
    <n v="6"/>
    <m/>
    <m/>
    <n v="0.92"/>
    <n v="92"/>
  </r>
  <r>
    <x v="70"/>
    <n v="1"/>
    <n v="1"/>
    <m/>
    <n v="135"/>
    <n v="1"/>
    <n v="245"/>
    <n v="6"/>
    <m/>
    <x v="2"/>
    <x v="25"/>
    <s v="repetitions"/>
    <x v="9"/>
    <n v="4"/>
    <n v="6"/>
    <m/>
    <m/>
    <n v="0.86"/>
    <n v="285"/>
  </r>
  <r>
    <x v="70"/>
    <n v="2"/>
    <n v="1"/>
    <m/>
    <n v="135"/>
    <n v="2"/>
    <n v="245"/>
    <n v="6"/>
    <m/>
    <x v="2"/>
    <x v="25"/>
    <s v="repetitions"/>
    <x v="9"/>
    <n v="4"/>
    <n v="6"/>
    <m/>
    <m/>
    <n v="0.86"/>
    <n v="285"/>
  </r>
  <r>
    <x v="70"/>
    <n v="3"/>
    <n v="1"/>
    <m/>
    <n v="135"/>
    <n v="3"/>
    <n v="250"/>
    <n v="4"/>
    <m/>
    <x v="2"/>
    <x v="25"/>
    <s v="repetitions"/>
    <x v="9"/>
    <n v="4"/>
    <n v="6"/>
    <m/>
    <m/>
    <n v="0.92"/>
    <n v="272"/>
  </r>
  <r>
    <x v="70"/>
    <n v="4"/>
    <n v="1"/>
    <m/>
    <n v="139"/>
    <n v="1"/>
    <n v="120"/>
    <n v="8"/>
    <m/>
    <x v="2"/>
    <x v="41"/>
    <s v="repetitions"/>
    <x v="9"/>
    <n v="5"/>
    <n v="10"/>
    <m/>
    <m/>
    <n v="0.81"/>
    <n v="148"/>
  </r>
  <r>
    <x v="70"/>
    <n v="5"/>
    <n v="1"/>
    <m/>
    <n v="139"/>
    <n v="2"/>
    <n v="120"/>
    <n v="7"/>
    <m/>
    <x v="2"/>
    <x v="41"/>
    <s v="repetitions"/>
    <x v="9"/>
    <n v="5"/>
    <n v="10"/>
    <m/>
    <m/>
    <n v="0.83"/>
    <n v="145"/>
  </r>
  <r>
    <x v="70"/>
    <n v="6"/>
    <n v="1"/>
    <m/>
    <n v="139"/>
    <n v="3"/>
    <n v="120"/>
    <n v="7"/>
    <m/>
    <x v="2"/>
    <x v="41"/>
    <s v="repetitions"/>
    <x v="9"/>
    <n v="5"/>
    <n v="10"/>
    <m/>
    <m/>
    <n v="0.83"/>
    <n v="145"/>
  </r>
  <r>
    <x v="70"/>
    <n v="7"/>
    <n v="1"/>
    <m/>
    <n v="131"/>
    <n v="1"/>
    <n v="65"/>
    <n v="5"/>
    <m/>
    <x v="2"/>
    <x v="35"/>
    <s v="repetitions"/>
    <x v="9"/>
    <n v="4"/>
    <n v="6"/>
    <m/>
    <m/>
    <n v="0.89"/>
    <n v="73"/>
  </r>
  <r>
    <x v="70"/>
    <n v="8"/>
    <n v="1"/>
    <m/>
    <n v="131"/>
    <n v="2"/>
    <n v="65"/>
    <n v="5"/>
    <m/>
    <x v="2"/>
    <x v="35"/>
    <s v="repetitions"/>
    <x v="9"/>
    <n v="4"/>
    <n v="6"/>
    <m/>
    <m/>
    <n v="0.89"/>
    <n v="73"/>
  </r>
  <r>
    <x v="70"/>
    <n v="9"/>
    <n v="1"/>
    <m/>
    <n v="131"/>
    <n v="3"/>
    <n v="65"/>
    <n v="5"/>
    <s v="start right side next"/>
    <x v="2"/>
    <x v="35"/>
    <s v="repetitions"/>
    <x v="9"/>
    <n v="4"/>
    <n v="6"/>
    <m/>
    <m/>
    <n v="0.89"/>
    <n v="73"/>
  </r>
  <r>
    <x v="70"/>
    <n v="10"/>
    <n v="1"/>
    <m/>
    <n v="133"/>
    <n v="1"/>
    <n v="60"/>
    <n v="6"/>
    <m/>
    <x v="2"/>
    <x v="30"/>
    <s v="repetitions"/>
    <x v="9"/>
    <n v="4"/>
    <n v="6"/>
    <m/>
    <m/>
    <n v="0.86"/>
    <n v="70"/>
  </r>
  <r>
    <x v="70"/>
    <n v="11"/>
    <n v="1"/>
    <m/>
    <n v="133"/>
    <n v="2"/>
    <n v="60"/>
    <n v="5"/>
    <m/>
    <x v="2"/>
    <x v="30"/>
    <s v="repetitions"/>
    <x v="9"/>
    <n v="4"/>
    <n v="6"/>
    <m/>
    <m/>
    <n v="0.89"/>
    <n v="67"/>
  </r>
  <r>
    <x v="70"/>
    <n v="12"/>
    <n v="1"/>
    <m/>
    <n v="133"/>
    <n v="3"/>
    <n v="60"/>
    <n v="5"/>
    <m/>
    <x v="2"/>
    <x v="30"/>
    <s v="repetitions"/>
    <x v="9"/>
    <n v="4"/>
    <n v="6"/>
    <m/>
    <m/>
    <n v="0.89"/>
    <n v="67"/>
  </r>
  <r>
    <x v="70"/>
    <n v="13"/>
    <n v="1"/>
    <m/>
    <n v="136"/>
    <n v="1"/>
    <n v="200"/>
    <n v="10"/>
    <m/>
    <x v="2"/>
    <x v="31"/>
    <s v="repetitions"/>
    <x v="9"/>
    <n v="6"/>
    <n v="10"/>
    <m/>
    <m/>
    <n v="0.75"/>
    <n v="267"/>
  </r>
  <r>
    <x v="70"/>
    <n v="14"/>
    <n v="1"/>
    <m/>
    <n v="136"/>
    <n v="2"/>
    <n v="200"/>
    <n v="9"/>
    <m/>
    <x v="2"/>
    <x v="31"/>
    <s v="repetitions"/>
    <x v="9"/>
    <n v="6"/>
    <n v="10"/>
    <m/>
    <m/>
    <n v="0.78"/>
    <n v="256"/>
  </r>
  <r>
    <x v="70"/>
    <n v="15"/>
    <n v="1"/>
    <m/>
    <n v="136"/>
    <n v="3"/>
    <n v="200"/>
    <n v="8"/>
    <m/>
    <x v="2"/>
    <x v="31"/>
    <s v="repetitions"/>
    <x v="9"/>
    <n v="6"/>
    <n v="10"/>
    <m/>
    <m/>
    <n v="0.81"/>
    <n v="247"/>
  </r>
  <r>
    <x v="71"/>
    <n v="1"/>
    <n v="1"/>
    <m/>
    <n v="124"/>
    <n v="1"/>
    <n v="195"/>
    <n v="5"/>
    <m/>
    <x v="2"/>
    <x v="20"/>
    <s v="repetitions"/>
    <x v="10"/>
    <n v="4"/>
    <n v="6"/>
    <m/>
    <m/>
    <n v="0.89"/>
    <n v="219"/>
  </r>
  <r>
    <x v="71"/>
    <n v="2"/>
    <n v="1"/>
    <m/>
    <n v="124"/>
    <n v="2"/>
    <n v="195"/>
    <n v="5"/>
    <m/>
    <x v="2"/>
    <x v="20"/>
    <s v="repetitions"/>
    <x v="10"/>
    <n v="4"/>
    <n v="6"/>
    <m/>
    <m/>
    <n v="0.89"/>
    <n v="219"/>
  </r>
  <r>
    <x v="71"/>
    <n v="3"/>
    <n v="1"/>
    <m/>
    <n v="124"/>
    <n v="3"/>
    <n v="195"/>
    <n v="4"/>
    <m/>
    <x v="2"/>
    <x v="20"/>
    <s v="repetitions"/>
    <x v="10"/>
    <n v="4"/>
    <n v="6"/>
    <m/>
    <m/>
    <n v="0.92"/>
    <n v="212"/>
  </r>
  <r>
    <x v="71"/>
    <n v="4"/>
    <n v="1"/>
    <m/>
    <n v="123"/>
    <n v="1"/>
    <n v="330"/>
    <n v="4"/>
    <m/>
    <x v="2"/>
    <x v="32"/>
    <s v="repetitions"/>
    <x v="10"/>
    <n v="4"/>
    <n v="6"/>
    <m/>
    <m/>
    <n v="0.92"/>
    <n v="359"/>
  </r>
  <r>
    <x v="71"/>
    <n v="5"/>
    <n v="1"/>
    <m/>
    <n v="123"/>
    <n v="2"/>
    <n v="320"/>
    <n v="6"/>
    <m/>
    <x v="2"/>
    <x v="32"/>
    <s v="repetitions"/>
    <x v="10"/>
    <n v="4"/>
    <n v="6"/>
    <m/>
    <m/>
    <n v="0.86"/>
    <n v="372"/>
  </r>
  <r>
    <x v="71"/>
    <n v="6"/>
    <n v="1"/>
    <m/>
    <n v="123"/>
    <n v="3"/>
    <n v="320"/>
    <n v="6"/>
    <m/>
    <x v="2"/>
    <x v="32"/>
    <s v="repetitions"/>
    <x v="10"/>
    <n v="4"/>
    <n v="6"/>
    <m/>
    <m/>
    <n v="0.86"/>
    <n v="372"/>
  </r>
  <r>
    <x v="71"/>
    <n v="7"/>
    <n v="1"/>
    <m/>
    <n v="125"/>
    <n v="1"/>
    <n v="155"/>
    <n v="10"/>
    <m/>
    <x v="2"/>
    <x v="33"/>
    <s v="repetitions"/>
    <x v="10"/>
    <n v="6"/>
    <n v="10"/>
    <m/>
    <m/>
    <n v="0.75"/>
    <n v="207"/>
  </r>
  <r>
    <x v="71"/>
    <n v="8"/>
    <n v="1"/>
    <m/>
    <n v="125"/>
    <n v="2"/>
    <n v="155"/>
    <n v="6"/>
    <m/>
    <x v="2"/>
    <x v="33"/>
    <s v="repetitions"/>
    <x v="10"/>
    <n v="6"/>
    <n v="10"/>
    <m/>
    <m/>
    <n v="0.86"/>
    <n v="180"/>
  </r>
  <r>
    <x v="71"/>
    <n v="9"/>
    <n v="1"/>
    <m/>
    <n v="125"/>
    <n v="3"/>
    <n v="155"/>
    <n v="5"/>
    <m/>
    <x v="2"/>
    <x v="33"/>
    <s v="repetitions"/>
    <x v="10"/>
    <n v="6"/>
    <n v="10"/>
    <m/>
    <m/>
    <n v="0.89"/>
    <n v="174"/>
  </r>
  <r>
    <x v="71"/>
    <n v="10"/>
    <n v="1"/>
    <m/>
    <n v="129"/>
    <n v="1"/>
    <n v="120"/>
    <n v="14"/>
    <m/>
    <x v="2"/>
    <x v="36"/>
    <s v="repetitions"/>
    <x v="10"/>
    <n v="10"/>
    <n v="15"/>
    <m/>
    <m/>
    <n v="0.68"/>
    <n v="176"/>
  </r>
  <r>
    <x v="71"/>
    <n v="11"/>
    <n v="1"/>
    <m/>
    <n v="129"/>
    <n v="2"/>
    <n v="120"/>
    <n v="12"/>
    <m/>
    <x v="2"/>
    <x v="36"/>
    <s v="repetitions"/>
    <x v="10"/>
    <n v="10"/>
    <n v="15"/>
    <m/>
    <m/>
    <n v="0.71"/>
    <n v="169"/>
  </r>
  <r>
    <x v="71"/>
    <n v="12"/>
    <n v="1"/>
    <m/>
    <n v="129"/>
    <n v="3"/>
    <n v="120"/>
    <n v="10"/>
    <m/>
    <x v="2"/>
    <x v="36"/>
    <s v="repetitions"/>
    <x v="10"/>
    <n v="10"/>
    <n v="15"/>
    <m/>
    <m/>
    <n v="0.75"/>
    <n v="160"/>
  </r>
  <r>
    <x v="72"/>
    <n v="1"/>
    <n v="1"/>
    <m/>
    <n v="144"/>
    <n v="1"/>
    <n v="155"/>
    <n v="6"/>
    <m/>
    <x v="2"/>
    <x v="21"/>
    <s v="repetitions"/>
    <x v="8"/>
    <n v="4"/>
    <n v="6"/>
    <m/>
    <m/>
    <n v="0.86"/>
    <n v="180"/>
  </r>
  <r>
    <x v="72"/>
    <n v="2"/>
    <n v="1"/>
    <m/>
    <n v="144"/>
    <n v="2"/>
    <n v="155"/>
    <n v="5"/>
    <m/>
    <x v="2"/>
    <x v="21"/>
    <s v="repetitions"/>
    <x v="8"/>
    <n v="4"/>
    <n v="6"/>
    <m/>
    <m/>
    <n v="0.89"/>
    <n v="174"/>
  </r>
  <r>
    <x v="72"/>
    <n v="3"/>
    <n v="1"/>
    <m/>
    <n v="144"/>
    <n v="3"/>
    <n v="155"/>
    <n v="3"/>
    <m/>
    <x v="2"/>
    <x v="21"/>
    <s v="repetitions"/>
    <x v="8"/>
    <n v="4"/>
    <n v="6"/>
    <m/>
    <m/>
    <n v="0.94"/>
    <n v="165"/>
  </r>
  <r>
    <x v="72"/>
    <n v="4"/>
    <n v="1"/>
    <m/>
    <n v="146"/>
    <n v="1"/>
    <n v="135"/>
    <n v="5"/>
    <m/>
    <x v="2"/>
    <x v="26"/>
    <s v="repetitions"/>
    <x v="8"/>
    <n v="4"/>
    <n v="6"/>
    <m/>
    <m/>
    <n v="0.89"/>
    <n v="152"/>
  </r>
  <r>
    <x v="72"/>
    <n v="5"/>
    <n v="1"/>
    <m/>
    <n v="146"/>
    <n v="2"/>
    <n v="135"/>
    <n v="4"/>
    <m/>
    <x v="2"/>
    <x v="26"/>
    <s v="repetitions"/>
    <x v="8"/>
    <n v="4"/>
    <n v="6"/>
    <m/>
    <m/>
    <n v="0.92"/>
    <n v="147"/>
  </r>
  <r>
    <x v="72"/>
    <n v="6"/>
    <n v="1"/>
    <m/>
    <n v="146"/>
    <n v="3"/>
    <n v="135"/>
    <n v="3"/>
    <m/>
    <x v="2"/>
    <x v="26"/>
    <s v="repetitions"/>
    <x v="8"/>
    <n v="4"/>
    <n v="6"/>
    <m/>
    <m/>
    <n v="0.94"/>
    <n v="144"/>
  </r>
  <r>
    <x v="72"/>
    <n v="7"/>
    <n v="1"/>
    <m/>
    <n v="147"/>
    <n v="1"/>
    <n v="100"/>
    <n v="5"/>
    <m/>
    <x v="2"/>
    <x v="27"/>
    <s v="repetitions"/>
    <x v="8"/>
    <n v="4"/>
    <n v="6"/>
    <m/>
    <m/>
    <n v="0.89"/>
    <n v="112"/>
  </r>
  <r>
    <x v="72"/>
    <n v="8"/>
    <n v="1"/>
    <m/>
    <n v="147"/>
    <n v="2"/>
    <n v="100"/>
    <n v="4"/>
    <m/>
    <x v="2"/>
    <x v="27"/>
    <s v="repetitions"/>
    <x v="8"/>
    <n v="4"/>
    <n v="6"/>
    <m/>
    <m/>
    <n v="0.92"/>
    <n v="109"/>
  </r>
  <r>
    <x v="72"/>
    <n v="9"/>
    <n v="1"/>
    <m/>
    <n v="147"/>
    <n v="3"/>
    <n v="100"/>
    <n v="4"/>
    <m/>
    <x v="2"/>
    <x v="27"/>
    <s v="repetitions"/>
    <x v="8"/>
    <n v="4"/>
    <n v="6"/>
    <m/>
    <m/>
    <n v="0.92"/>
    <n v="109"/>
  </r>
  <r>
    <x v="72"/>
    <n v="10"/>
    <n v="1"/>
    <m/>
    <n v="150"/>
    <n v="1"/>
    <n v="85"/>
    <n v="5"/>
    <m/>
    <x v="2"/>
    <x v="24"/>
    <s v="repetitions"/>
    <x v="8"/>
    <n v="4"/>
    <n v="6"/>
    <m/>
    <m/>
    <n v="0.89"/>
    <n v="96"/>
  </r>
  <r>
    <x v="72"/>
    <n v="11"/>
    <n v="1"/>
    <m/>
    <n v="150"/>
    <n v="2"/>
    <n v="85"/>
    <n v="4"/>
    <m/>
    <x v="2"/>
    <x v="24"/>
    <s v="repetitions"/>
    <x v="8"/>
    <n v="4"/>
    <n v="6"/>
    <m/>
    <m/>
    <n v="0.92"/>
    <n v="92"/>
  </r>
  <r>
    <x v="72"/>
    <n v="12"/>
    <n v="1"/>
    <m/>
    <n v="150"/>
    <n v="3"/>
    <n v="85"/>
    <n v="3"/>
    <m/>
    <x v="2"/>
    <x v="24"/>
    <s v="repetitions"/>
    <x v="8"/>
    <n v="4"/>
    <n v="6"/>
    <m/>
    <m/>
    <n v="0.94"/>
    <n v="90"/>
  </r>
  <r>
    <x v="73"/>
    <n v="1"/>
    <n v="1"/>
    <m/>
    <n v="135"/>
    <n v="1"/>
    <n v="245"/>
    <n v="6"/>
    <m/>
    <x v="2"/>
    <x v="25"/>
    <s v="repetitions"/>
    <x v="9"/>
    <n v="4"/>
    <n v="6"/>
    <m/>
    <m/>
    <n v="0.86"/>
    <n v="285"/>
  </r>
  <r>
    <x v="73"/>
    <n v="2"/>
    <n v="1"/>
    <m/>
    <n v="135"/>
    <n v="2"/>
    <n v="245"/>
    <n v="6"/>
    <m/>
    <x v="2"/>
    <x v="25"/>
    <s v="repetitions"/>
    <x v="9"/>
    <n v="4"/>
    <n v="6"/>
    <m/>
    <m/>
    <n v="0.86"/>
    <n v="285"/>
  </r>
  <r>
    <x v="73"/>
    <n v="3"/>
    <n v="1"/>
    <m/>
    <n v="135"/>
    <n v="3"/>
    <n v="250"/>
    <n v="4"/>
    <m/>
    <x v="2"/>
    <x v="25"/>
    <s v="repetitions"/>
    <x v="9"/>
    <n v="4"/>
    <n v="6"/>
    <m/>
    <m/>
    <n v="0.92"/>
    <n v="272"/>
  </r>
  <r>
    <x v="73"/>
    <n v="4"/>
    <n v="1"/>
    <m/>
    <n v="139"/>
    <n v="1"/>
    <n v="120"/>
    <n v="10"/>
    <m/>
    <x v="2"/>
    <x v="41"/>
    <s v="repetitions"/>
    <x v="9"/>
    <n v="5"/>
    <n v="10"/>
    <m/>
    <m/>
    <n v="0.75"/>
    <n v="160"/>
  </r>
  <r>
    <x v="73"/>
    <n v="5"/>
    <n v="1"/>
    <m/>
    <n v="139"/>
    <n v="2"/>
    <n v="125"/>
    <n v="7"/>
    <m/>
    <x v="2"/>
    <x v="41"/>
    <s v="repetitions"/>
    <x v="9"/>
    <n v="5"/>
    <n v="10"/>
    <m/>
    <m/>
    <n v="0.83"/>
    <n v="151"/>
  </r>
  <r>
    <x v="73"/>
    <n v="6"/>
    <n v="1"/>
    <m/>
    <n v="139"/>
    <n v="3"/>
    <n v="125"/>
    <n v="7"/>
    <m/>
    <x v="2"/>
    <x v="41"/>
    <s v="repetitions"/>
    <x v="9"/>
    <n v="5"/>
    <n v="10"/>
    <m/>
    <m/>
    <n v="0.83"/>
    <n v="151"/>
  </r>
  <r>
    <x v="73"/>
    <n v="7"/>
    <n v="1"/>
    <m/>
    <n v="131"/>
    <n v="1"/>
    <n v="65"/>
    <n v="6"/>
    <m/>
    <x v="2"/>
    <x v="35"/>
    <s v="repetitions"/>
    <x v="9"/>
    <n v="4"/>
    <n v="6"/>
    <m/>
    <m/>
    <n v="0.86"/>
    <n v="76"/>
  </r>
  <r>
    <x v="73"/>
    <n v="8"/>
    <n v="1"/>
    <m/>
    <n v="131"/>
    <n v="2"/>
    <n v="70"/>
    <n v="4"/>
    <m/>
    <x v="2"/>
    <x v="35"/>
    <s v="repetitions"/>
    <x v="9"/>
    <n v="4"/>
    <n v="6"/>
    <m/>
    <m/>
    <n v="0.92"/>
    <n v="76"/>
  </r>
  <r>
    <x v="73"/>
    <n v="9"/>
    <n v="1"/>
    <m/>
    <n v="131"/>
    <n v="3"/>
    <n v="70"/>
    <n v="4"/>
    <m/>
    <x v="2"/>
    <x v="35"/>
    <s v="repetitions"/>
    <x v="9"/>
    <n v="4"/>
    <n v="6"/>
    <m/>
    <m/>
    <n v="0.92"/>
    <n v="76"/>
  </r>
  <r>
    <x v="73"/>
    <n v="10"/>
    <n v="1"/>
    <m/>
    <n v="133"/>
    <n v="1"/>
    <n v="60"/>
    <n v="6"/>
    <m/>
    <x v="2"/>
    <x v="30"/>
    <s v="repetitions"/>
    <x v="9"/>
    <n v="4"/>
    <n v="6"/>
    <m/>
    <m/>
    <n v="0.86"/>
    <n v="70"/>
  </r>
  <r>
    <x v="73"/>
    <n v="11"/>
    <n v="1"/>
    <m/>
    <n v="133"/>
    <n v="2"/>
    <n v="60"/>
    <n v="6"/>
    <m/>
    <x v="2"/>
    <x v="30"/>
    <s v="repetitions"/>
    <x v="9"/>
    <n v="4"/>
    <n v="6"/>
    <m/>
    <m/>
    <n v="0.86"/>
    <n v="70"/>
  </r>
  <r>
    <x v="73"/>
    <n v="12"/>
    <n v="1"/>
    <m/>
    <n v="133"/>
    <n v="3"/>
    <n v="65"/>
    <n v="3"/>
    <m/>
    <x v="2"/>
    <x v="30"/>
    <s v="repetitions"/>
    <x v="9"/>
    <n v="4"/>
    <n v="6"/>
    <m/>
    <m/>
    <n v="0.94"/>
    <n v="69"/>
  </r>
  <r>
    <x v="73"/>
    <n v="13"/>
    <n v="1"/>
    <m/>
    <n v="136"/>
    <n v="1"/>
    <n v="200"/>
    <n v="10"/>
    <m/>
    <x v="2"/>
    <x v="31"/>
    <s v="repetitions"/>
    <x v="9"/>
    <n v="6"/>
    <n v="10"/>
    <m/>
    <m/>
    <n v="0.75"/>
    <n v="267"/>
  </r>
  <r>
    <x v="73"/>
    <n v="14"/>
    <n v="1"/>
    <m/>
    <n v="136"/>
    <n v="2"/>
    <n v="200"/>
    <n v="9"/>
    <m/>
    <x v="2"/>
    <x v="31"/>
    <s v="repetitions"/>
    <x v="9"/>
    <n v="6"/>
    <n v="10"/>
    <m/>
    <m/>
    <n v="0.78"/>
    <n v="256"/>
  </r>
  <r>
    <x v="73"/>
    <n v="15"/>
    <n v="1"/>
    <m/>
    <n v="136"/>
    <n v="3"/>
    <n v="200"/>
    <n v="8"/>
    <m/>
    <x v="2"/>
    <x v="31"/>
    <s v="repetitions"/>
    <x v="9"/>
    <n v="6"/>
    <n v="10"/>
    <m/>
    <m/>
    <n v="0.81"/>
    <n v="247"/>
  </r>
  <r>
    <x v="74"/>
    <n v="1"/>
    <n v="1"/>
    <m/>
    <n v="124"/>
    <n v="1"/>
    <n v="195"/>
    <n v="6"/>
    <m/>
    <x v="2"/>
    <x v="20"/>
    <s v="repetitions"/>
    <x v="10"/>
    <n v="4"/>
    <n v="6"/>
    <m/>
    <m/>
    <n v="0.86"/>
    <n v="227"/>
  </r>
  <r>
    <x v="74"/>
    <n v="2"/>
    <n v="1"/>
    <m/>
    <n v="124"/>
    <n v="2"/>
    <n v="200"/>
    <n v="5"/>
    <m/>
    <x v="2"/>
    <x v="20"/>
    <s v="repetitions"/>
    <x v="10"/>
    <n v="4"/>
    <n v="6"/>
    <m/>
    <m/>
    <n v="0.89"/>
    <n v="225"/>
  </r>
  <r>
    <x v="74"/>
    <n v="3"/>
    <n v="1"/>
    <m/>
    <n v="124"/>
    <n v="3"/>
    <n v="200"/>
    <n v="5"/>
    <m/>
    <x v="2"/>
    <x v="20"/>
    <s v="repetitions"/>
    <x v="10"/>
    <n v="4"/>
    <n v="6"/>
    <m/>
    <m/>
    <n v="0.89"/>
    <n v="225"/>
  </r>
  <r>
    <x v="74"/>
    <n v="4"/>
    <n v="1"/>
    <m/>
    <n v="123"/>
    <n v="1"/>
    <n v="320"/>
    <n v="6"/>
    <m/>
    <x v="2"/>
    <x v="32"/>
    <s v="repetitions"/>
    <x v="10"/>
    <n v="4"/>
    <n v="6"/>
    <m/>
    <m/>
    <n v="0.86"/>
    <n v="372"/>
  </r>
  <r>
    <x v="74"/>
    <n v="5"/>
    <n v="1"/>
    <m/>
    <n v="123"/>
    <n v="2"/>
    <n v="320"/>
    <n v="5"/>
    <m/>
    <x v="2"/>
    <x v="32"/>
    <s v="repetitions"/>
    <x v="10"/>
    <n v="4"/>
    <n v="6"/>
    <m/>
    <m/>
    <n v="0.89"/>
    <n v="360"/>
  </r>
  <r>
    <x v="74"/>
    <n v="6"/>
    <n v="1"/>
    <m/>
    <n v="123"/>
    <n v="3"/>
    <n v="320"/>
    <n v="4"/>
    <m/>
    <x v="2"/>
    <x v="32"/>
    <s v="repetitions"/>
    <x v="10"/>
    <n v="4"/>
    <n v="6"/>
    <m/>
    <m/>
    <n v="0.92"/>
    <n v="348"/>
  </r>
  <r>
    <x v="74"/>
    <n v="7"/>
    <n v="1"/>
    <m/>
    <n v="125"/>
    <n v="1"/>
    <n v="155"/>
    <n v="9"/>
    <m/>
    <x v="2"/>
    <x v="33"/>
    <s v="repetitions"/>
    <x v="10"/>
    <n v="6"/>
    <n v="10"/>
    <m/>
    <m/>
    <n v="0.78"/>
    <n v="199"/>
  </r>
  <r>
    <x v="74"/>
    <n v="8"/>
    <n v="1"/>
    <m/>
    <n v="125"/>
    <n v="2"/>
    <n v="155"/>
    <n v="7"/>
    <m/>
    <x v="2"/>
    <x v="33"/>
    <s v="repetitions"/>
    <x v="10"/>
    <n v="6"/>
    <n v="10"/>
    <m/>
    <m/>
    <n v="0.83"/>
    <n v="187"/>
  </r>
  <r>
    <x v="74"/>
    <n v="9"/>
    <n v="1"/>
    <m/>
    <n v="125"/>
    <n v="3"/>
    <n v="155"/>
    <n v="5"/>
    <m/>
    <x v="2"/>
    <x v="33"/>
    <s v="repetitions"/>
    <x v="10"/>
    <n v="6"/>
    <n v="10"/>
    <m/>
    <m/>
    <n v="0.89"/>
    <n v="174"/>
  </r>
  <r>
    <x v="74"/>
    <n v="10"/>
    <n v="1"/>
    <m/>
    <n v="129"/>
    <n v="1"/>
    <n v="120"/>
    <n v="11"/>
    <m/>
    <x v="2"/>
    <x v="36"/>
    <s v="repetitions"/>
    <x v="10"/>
    <n v="10"/>
    <n v="15"/>
    <m/>
    <m/>
    <n v="0.73"/>
    <n v="164"/>
  </r>
  <r>
    <x v="74"/>
    <n v="11"/>
    <n v="1"/>
    <m/>
    <n v="129"/>
    <n v="2"/>
    <n v="120"/>
    <n v="12"/>
    <m/>
    <x v="2"/>
    <x v="36"/>
    <s v="repetitions"/>
    <x v="10"/>
    <n v="10"/>
    <n v="15"/>
    <m/>
    <m/>
    <n v="0.71"/>
    <n v="169"/>
  </r>
  <r>
    <x v="74"/>
    <n v="12"/>
    <n v="1"/>
    <m/>
    <n v="129"/>
    <n v="3"/>
    <n v="120"/>
    <n v="12"/>
    <m/>
    <x v="2"/>
    <x v="36"/>
    <s v="repetitions"/>
    <x v="10"/>
    <n v="10"/>
    <n v="15"/>
    <m/>
    <m/>
    <n v="0.71"/>
    <n v="169"/>
  </r>
  <r>
    <x v="75"/>
    <n v="1"/>
    <n v="1"/>
    <m/>
    <n v="144"/>
    <n v="1"/>
    <n v="150"/>
    <n v="6"/>
    <m/>
    <x v="2"/>
    <x v="21"/>
    <s v="repetitions"/>
    <x v="8"/>
    <n v="4"/>
    <n v="6"/>
    <m/>
    <m/>
    <n v="0.86"/>
    <n v="174"/>
  </r>
  <r>
    <x v="75"/>
    <n v="2"/>
    <n v="1"/>
    <m/>
    <n v="144"/>
    <n v="2"/>
    <n v="150"/>
    <n v="6"/>
    <m/>
    <x v="2"/>
    <x v="21"/>
    <s v="repetitions"/>
    <x v="8"/>
    <n v="4"/>
    <n v="6"/>
    <m/>
    <m/>
    <n v="0.86"/>
    <n v="174"/>
  </r>
  <r>
    <x v="75"/>
    <n v="3"/>
    <n v="1"/>
    <m/>
    <n v="144"/>
    <n v="3"/>
    <n v="150"/>
    <n v="5"/>
    <m/>
    <x v="2"/>
    <x v="21"/>
    <s v="repetitions"/>
    <x v="8"/>
    <n v="4"/>
    <n v="6"/>
    <m/>
    <m/>
    <n v="0.89"/>
    <n v="169"/>
  </r>
  <r>
    <x v="75"/>
    <n v="4"/>
    <n v="1"/>
    <m/>
    <n v="146"/>
    <n v="1"/>
    <n v="130"/>
    <n v="6"/>
    <m/>
    <x v="2"/>
    <x v="26"/>
    <s v="repetitions"/>
    <x v="8"/>
    <n v="4"/>
    <n v="6"/>
    <m/>
    <m/>
    <n v="0.86"/>
    <n v="151"/>
  </r>
  <r>
    <x v="75"/>
    <n v="5"/>
    <n v="1"/>
    <m/>
    <n v="146"/>
    <n v="2"/>
    <n v="130"/>
    <n v="6"/>
    <m/>
    <x v="2"/>
    <x v="26"/>
    <s v="repetitions"/>
    <x v="8"/>
    <n v="4"/>
    <n v="6"/>
    <m/>
    <m/>
    <n v="0.86"/>
    <n v="151"/>
  </r>
  <r>
    <x v="75"/>
    <n v="6"/>
    <n v="1"/>
    <m/>
    <n v="146"/>
    <n v="3"/>
    <n v="135"/>
    <n v="3"/>
    <m/>
    <x v="2"/>
    <x v="26"/>
    <s v="repetitions"/>
    <x v="8"/>
    <n v="4"/>
    <n v="6"/>
    <m/>
    <m/>
    <n v="0.94"/>
    <n v="144"/>
  </r>
  <r>
    <x v="75"/>
    <n v="7"/>
    <n v="1"/>
    <m/>
    <n v="147"/>
    <n v="1"/>
    <n v="100"/>
    <n v="4"/>
    <m/>
    <x v="2"/>
    <x v="27"/>
    <s v="repetitions"/>
    <x v="8"/>
    <n v="4"/>
    <n v="6"/>
    <m/>
    <m/>
    <n v="0.92"/>
    <n v="109"/>
  </r>
  <r>
    <x v="75"/>
    <n v="8"/>
    <n v="1"/>
    <m/>
    <n v="147"/>
    <n v="2"/>
    <n v="100"/>
    <n v="5"/>
    <m/>
    <x v="2"/>
    <x v="27"/>
    <s v="repetitions"/>
    <x v="8"/>
    <n v="4"/>
    <n v="6"/>
    <m/>
    <m/>
    <n v="0.89"/>
    <n v="112"/>
  </r>
  <r>
    <x v="75"/>
    <n v="9"/>
    <n v="1"/>
    <m/>
    <n v="147"/>
    <n v="3"/>
    <n v="100"/>
    <n v="3"/>
    <m/>
    <x v="2"/>
    <x v="27"/>
    <s v="repetitions"/>
    <x v="8"/>
    <n v="4"/>
    <n v="6"/>
    <m/>
    <m/>
    <n v="0.94"/>
    <n v="106"/>
  </r>
  <r>
    <x v="75"/>
    <n v="10"/>
    <n v="1"/>
    <m/>
    <n v="150"/>
    <n v="1"/>
    <n v="80"/>
    <n v="6"/>
    <m/>
    <x v="2"/>
    <x v="24"/>
    <s v="repetitions"/>
    <x v="8"/>
    <n v="4"/>
    <n v="6"/>
    <m/>
    <m/>
    <n v="0.86"/>
    <n v="93"/>
  </r>
  <r>
    <x v="75"/>
    <n v="11"/>
    <n v="1"/>
    <m/>
    <n v="150"/>
    <n v="2"/>
    <n v="80"/>
    <n v="5"/>
    <m/>
    <x v="2"/>
    <x v="24"/>
    <s v="repetitions"/>
    <x v="8"/>
    <n v="4"/>
    <n v="6"/>
    <m/>
    <m/>
    <n v="0.89"/>
    <n v="90"/>
  </r>
  <r>
    <x v="75"/>
    <n v="12"/>
    <n v="1"/>
    <m/>
    <n v="150"/>
    <n v="3"/>
    <n v="80"/>
    <n v="4"/>
    <m/>
    <x v="2"/>
    <x v="24"/>
    <s v="repetitions"/>
    <x v="8"/>
    <n v="4"/>
    <n v="6"/>
    <m/>
    <m/>
    <n v="0.92"/>
    <n v="87"/>
  </r>
  <r>
    <x v="75"/>
    <n v="15"/>
    <n v="1"/>
    <m/>
    <n v="142"/>
    <n v="3"/>
    <n v="12"/>
    <n v="30"/>
    <m/>
    <x v="2"/>
    <x v="42"/>
    <s v="repetitions"/>
    <x v="8"/>
    <n v="0"/>
    <m/>
    <m/>
    <m/>
    <n v="0.5"/>
    <n v="24"/>
  </r>
  <r>
    <x v="76"/>
    <n v="1"/>
    <n v="1"/>
    <m/>
    <n v="135"/>
    <n v="1"/>
    <n v="245"/>
    <n v="6"/>
    <m/>
    <x v="2"/>
    <x v="25"/>
    <s v="repetitions"/>
    <x v="9"/>
    <n v="4"/>
    <n v="6"/>
    <m/>
    <m/>
    <n v="0.86"/>
    <n v="285"/>
  </r>
  <r>
    <x v="76"/>
    <n v="2"/>
    <n v="1"/>
    <m/>
    <n v="135"/>
    <n v="2"/>
    <n v="245"/>
    <n v="5"/>
    <m/>
    <x v="2"/>
    <x v="25"/>
    <s v="repetitions"/>
    <x v="9"/>
    <n v="4"/>
    <n v="6"/>
    <m/>
    <m/>
    <n v="0.89"/>
    <n v="275"/>
  </r>
  <r>
    <x v="76"/>
    <n v="3"/>
    <n v="1"/>
    <m/>
    <n v="135"/>
    <n v="3"/>
    <n v="245"/>
    <n v="4"/>
    <m/>
    <x v="2"/>
    <x v="25"/>
    <s v="repetitions"/>
    <x v="9"/>
    <n v="4"/>
    <n v="6"/>
    <m/>
    <m/>
    <n v="0.92"/>
    <n v="266"/>
  </r>
  <r>
    <x v="76"/>
    <n v="4"/>
    <n v="1"/>
    <m/>
    <n v="139"/>
    <n v="1"/>
    <n v="120"/>
    <n v="10"/>
    <m/>
    <x v="2"/>
    <x v="41"/>
    <s v="repetitions"/>
    <x v="9"/>
    <n v="5"/>
    <n v="10"/>
    <m/>
    <m/>
    <n v="0.75"/>
    <n v="160"/>
  </r>
  <r>
    <x v="76"/>
    <n v="5"/>
    <n v="1"/>
    <m/>
    <n v="139"/>
    <n v="2"/>
    <n v="125"/>
    <n v="6"/>
    <m/>
    <x v="2"/>
    <x v="41"/>
    <s v="repetitions"/>
    <x v="9"/>
    <n v="5"/>
    <n v="10"/>
    <m/>
    <m/>
    <n v="0.86"/>
    <n v="145"/>
  </r>
  <r>
    <x v="76"/>
    <n v="6"/>
    <n v="1"/>
    <m/>
    <n v="139"/>
    <n v="3"/>
    <n v="125"/>
    <n v="6"/>
    <m/>
    <x v="2"/>
    <x v="41"/>
    <s v="repetitions"/>
    <x v="9"/>
    <n v="5"/>
    <n v="10"/>
    <m/>
    <m/>
    <n v="0.86"/>
    <n v="145"/>
  </r>
  <r>
    <x v="76"/>
    <n v="7"/>
    <n v="1"/>
    <m/>
    <n v="131"/>
    <n v="1"/>
    <n v="65"/>
    <n v="4"/>
    <m/>
    <x v="2"/>
    <x v="35"/>
    <s v="repetitions"/>
    <x v="9"/>
    <n v="4"/>
    <n v="6"/>
    <m/>
    <m/>
    <n v="0.92"/>
    <n v="71"/>
  </r>
  <r>
    <x v="76"/>
    <n v="8"/>
    <n v="1"/>
    <m/>
    <n v="131"/>
    <n v="2"/>
    <n v="65"/>
    <n v="5"/>
    <m/>
    <x v="2"/>
    <x v="35"/>
    <s v="repetitions"/>
    <x v="9"/>
    <n v="4"/>
    <n v="6"/>
    <m/>
    <m/>
    <n v="0.89"/>
    <n v="73"/>
  </r>
  <r>
    <x v="76"/>
    <n v="9"/>
    <n v="1"/>
    <m/>
    <n v="131"/>
    <n v="3"/>
    <n v="65"/>
    <n v="5"/>
    <m/>
    <x v="2"/>
    <x v="35"/>
    <s v="repetitions"/>
    <x v="9"/>
    <n v="4"/>
    <n v="6"/>
    <m/>
    <m/>
    <n v="0.89"/>
    <n v="73"/>
  </r>
  <r>
    <x v="76"/>
    <n v="10"/>
    <n v="1"/>
    <m/>
    <n v="133"/>
    <n v="1"/>
    <n v="60"/>
    <n v="6"/>
    <m/>
    <x v="2"/>
    <x v="30"/>
    <s v="repetitions"/>
    <x v="9"/>
    <n v="4"/>
    <n v="6"/>
    <m/>
    <m/>
    <n v="0.86"/>
    <n v="70"/>
  </r>
  <r>
    <x v="76"/>
    <n v="11"/>
    <n v="1"/>
    <m/>
    <n v="133"/>
    <n v="2"/>
    <n v="60"/>
    <n v="5"/>
    <m/>
    <x v="2"/>
    <x v="30"/>
    <s v="repetitions"/>
    <x v="9"/>
    <n v="4"/>
    <n v="6"/>
    <m/>
    <m/>
    <n v="0.89"/>
    <n v="67"/>
  </r>
  <r>
    <x v="76"/>
    <n v="12"/>
    <n v="1"/>
    <m/>
    <n v="133"/>
    <n v="3"/>
    <n v="60"/>
    <n v="5"/>
    <m/>
    <x v="2"/>
    <x v="30"/>
    <s v="repetitions"/>
    <x v="9"/>
    <n v="4"/>
    <n v="6"/>
    <m/>
    <m/>
    <n v="0.89"/>
    <n v="67"/>
  </r>
  <r>
    <x v="76"/>
    <n v="13"/>
    <n v="1"/>
    <m/>
    <n v="136"/>
    <n v="1"/>
    <n v="200"/>
    <n v="10"/>
    <m/>
    <x v="2"/>
    <x v="31"/>
    <s v="repetitions"/>
    <x v="9"/>
    <n v="6"/>
    <n v="10"/>
    <m/>
    <m/>
    <n v="0.75"/>
    <n v="267"/>
  </r>
  <r>
    <x v="76"/>
    <n v="14"/>
    <n v="1"/>
    <m/>
    <n v="136"/>
    <n v="2"/>
    <n v="200"/>
    <n v="8"/>
    <m/>
    <x v="2"/>
    <x v="31"/>
    <s v="repetitions"/>
    <x v="9"/>
    <n v="6"/>
    <n v="10"/>
    <m/>
    <m/>
    <n v="0.81"/>
    <n v="247"/>
  </r>
  <r>
    <x v="76"/>
    <n v="15"/>
    <n v="1"/>
    <m/>
    <n v="136"/>
    <n v="3"/>
    <n v="200"/>
    <n v="8"/>
    <m/>
    <x v="2"/>
    <x v="31"/>
    <s v="repetitions"/>
    <x v="9"/>
    <n v="6"/>
    <n v="10"/>
    <m/>
    <m/>
    <n v="0.81"/>
    <n v="247"/>
  </r>
  <r>
    <x v="77"/>
    <n v="1"/>
    <n v="1"/>
    <m/>
    <n v="124"/>
    <n v="1"/>
    <n v="195"/>
    <n v="5"/>
    <m/>
    <x v="2"/>
    <x v="20"/>
    <s v="repetitions"/>
    <x v="10"/>
    <n v="4"/>
    <n v="6"/>
    <m/>
    <m/>
    <n v="0.89"/>
    <n v="219"/>
  </r>
  <r>
    <x v="77"/>
    <n v="2"/>
    <n v="1"/>
    <m/>
    <n v="124"/>
    <n v="2"/>
    <n v="195"/>
    <n v="4"/>
    <m/>
    <x v="2"/>
    <x v="20"/>
    <s v="repetitions"/>
    <x v="10"/>
    <n v="4"/>
    <n v="6"/>
    <m/>
    <m/>
    <n v="0.92"/>
    <n v="212"/>
  </r>
  <r>
    <x v="77"/>
    <n v="3"/>
    <n v="1"/>
    <m/>
    <n v="124"/>
    <n v="3"/>
    <n v="195"/>
    <n v="4"/>
    <m/>
    <x v="2"/>
    <x v="20"/>
    <s v="repetitions"/>
    <x v="10"/>
    <n v="4"/>
    <n v="6"/>
    <m/>
    <m/>
    <n v="0.92"/>
    <n v="212"/>
  </r>
  <r>
    <x v="77"/>
    <n v="4"/>
    <n v="1"/>
    <m/>
    <n v="123"/>
    <n v="1"/>
    <n v="280"/>
    <n v="6"/>
    <m/>
    <x v="2"/>
    <x v="32"/>
    <s v="repetitions"/>
    <x v="10"/>
    <n v="4"/>
    <n v="6"/>
    <m/>
    <m/>
    <n v="0.86"/>
    <n v="326"/>
  </r>
  <r>
    <x v="77"/>
    <n v="5"/>
    <n v="1"/>
    <m/>
    <n v="123"/>
    <n v="2"/>
    <n v="300"/>
    <n v="6"/>
    <m/>
    <x v="2"/>
    <x v="32"/>
    <s v="repetitions"/>
    <x v="10"/>
    <n v="4"/>
    <n v="6"/>
    <m/>
    <m/>
    <n v="0.86"/>
    <n v="349"/>
  </r>
  <r>
    <x v="77"/>
    <n v="6"/>
    <n v="1"/>
    <m/>
    <n v="123"/>
    <n v="3"/>
    <n v="220"/>
    <n v="10"/>
    <m/>
    <x v="2"/>
    <x v="32"/>
    <s v="repetitions"/>
    <x v="10"/>
    <n v="4"/>
    <n v="6"/>
    <m/>
    <m/>
    <n v="0.75"/>
    <n v="293"/>
  </r>
  <r>
    <x v="77"/>
    <n v="7"/>
    <n v="1"/>
    <m/>
    <n v="125"/>
    <n v="1"/>
    <n v="150"/>
    <n v="10"/>
    <m/>
    <x v="2"/>
    <x v="33"/>
    <s v="repetitions"/>
    <x v="10"/>
    <n v="6"/>
    <n v="10"/>
    <m/>
    <m/>
    <n v="0.75"/>
    <n v="200"/>
  </r>
  <r>
    <x v="77"/>
    <n v="8"/>
    <n v="1"/>
    <m/>
    <n v="125"/>
    <n v="2"/>
    <n v="150"/>
    <n v="7"/>
    <m/>
    <x v="2"/>
    <x v="33"/>
    <s v="repetitions"/>
    <x v="10"/>
    <n v="6"/>
    <n v="10"/>
    <m/>
    <m/>
    <n v="0.83"/>
    <n v="181"/>
  </r>
  <r>
    <x v="77"/>
    <n v="9"/>
    <n v="1"/>
    <m/>
    <n v="125"/>
    <n v="3"/>
    <n v="150"/>
    <n v="5"/>
    <m/>
    <x v="2"/>
    <x v="33"/>
    <s v="repetitions"/>
    <x v="10"/>
    <n v="6"/>
    <n v="10"/>
    <m/>
    <m/>
    <n v="0.89"/>
    <n v="169"/>
  </r>
  <r>
    <x v="77"/>
    <n v="10"/>
    <n v="1"/>
    <m/>
    <n v="129"/>
    <n v="1"/>
    <n v="120"/>
    <n v="13"/>
    <m/>
    <x v="2"/>
    <x v="36"/>
    <s v="repetitions"/>
    <x v="10"/>
    <n v="10"/>
    <n v="15"/>
    <m/>
    <m/>
    <n v="0.7"/>
    <n v="171"/>
  </r>
  <r>
    <x v="77"/>
    <n v="11"/>
    <n v="1"/>
    <m/>
    <n v="129"/>
    <n v="2"/>
    <n v="120"/>
    <n v="10"/>
    <m/>
    <x v="2"/>
    <x v="36"/>
    <s v="repetitions"/>
    <x v="10"/>
    <n v="10"/>
    <n v="15"/>
    <m/>
    <m/>
    <n v="0.75"/>
    <n v="160"/>
  </r>
  <r>
    <x v="77"/>
    <n v="12"/>
    <n v="1"/>
    <m/>
    <n v="129"/>
    <n v="3"/>
    <n v="120"/>
    <n v="11"/>
    <m/>
    <x v="2"/>
    <x v="36"/>
    <s v="repetitions"/>
    <x v="10"/>
    <n v="10"/>
    <n v="15"/>
    <m/>
    <m/>
    <n v="0.73"/>
    <n v="164"/>
  </r>
  <r>
    <x v="78"/>
    <n v="1"/>
    <n v="1"/>
    <m/>
    <n v="144"/>
    <n v="1"/>
    <n v="150"/>
    <n v="6"/>
    <m/>
    <x v="2"/>
    <x v="21"/>
    <s v="repetitions"/>
    <x v="8"/>
    <n v="4"/>
    <n v="6"/>
    <m/>
    <m/>
    <n v="0.86"/>
    <n v="174"/>
  </r>
  <r>
    <x v="78"/>
    <n v="2"/>
    <n v="1"/>
    <m/>
    <n v="144"/>
    <n v="2"/>
    <n v="150"/>
    <n v="6"/>
    <m/>
    <x v="2"/>
    <x v="21"/>
    <s v="repetitions"/>
    <x v="8"/>
    <n v="4"/>
    <n v="6"/>
    <m/>
    <m/>
    <n v="0.86"/>
    <n v="174"/>
  </r>
  <r>
    <x v="78"/>
    <n v="3"/>
    <n v="1"/>
    <m/>
    <n v="144"/>
    <n v="3"/>
    <n v="150"/>
    <n v="6"/>
    <m/>
    <x v="2"/>
    <x v="21"/>
    <s v="repetitions"/>
    <x v="8"/>
    <n v="4"/>
    <n v="6"/>
    <m/>
    <m/>
    <n v="0.86"/>
    <n v="174"/>
  </r>
  <r>
    <x v="78"/>
    <n v="4"/>
    <n v="1"/>
    <m/>
    <n v="146"/>
    <n v="1"/>
    <n v="130"/>
    <n v="6"/>
    <m/>
    <x v="2"/>
    <x v="26"/>
    <s v="repetitions"/>
    <x v="8"/>
    <n v="4"/>
    <n v="6"/>
    <m/>
    <m/>
    <n v="0.86"/>
    <n v="151"/>
  </r>
  <r>
    <x v="78"/>
    <n v="5"/>
    <n v="1"/>
    <m/>
    <n v="146"/>
    <n v="2"/>
    <n v="130"/>
    <n v="6"/>
    <m/>
    <x v="2"/>
    <x v="26"/>
    <s v="repetitions"/>
    <x v="8"/>
    <n v="4"/>
    <n v="6"/>
    <m/>
    <m/>
    <n v="0.86"/>
    <n v="151"/>
  </r>
  <r>
    <x v="78"/>
    <n v="6"/>
    <n v="1"/>
    <m/>
    <n v="146"/>
    <n v="3"/>
    <n v="130"/>
    <n v="5"/>
    <m/>
    <x v="2"/>
    <x v="26"/>
    <s v="repetitions"/>
    <x v="8"/>
    <n v="4"/>
    <n v="6"/>
    <m/>
    <m/>
    <n v="0.89"/>
    <n v="146"/>
  </r>
  <r>
    <x v="78"/>
    <n v="7"/>
    <n v="1"/>
    <m/>
    <n v="147"/>
    <n v="1"/>
    <n v="90"/>
    <n v="5"/>
    <m/>
    <x v="2"/>
    <x v="27"/>
    <s v="repetitions"/>
    <x v="8"/>
    <n v="4"/>
    <n v="6"/>
    <m/>
    <m/>
    <n v="0.89"/>
    <n v="101"/>
  </r>
  <r>
    <x v="78"/>
    <n v="8"/>
    <n v="1"/>
    <m/>
    <n v="147"/>
    <n v="2"/>
    <n v="90"/>
    <n v="6"/>
    <m/>
    <x v="2"/>
    <x v="27"/>
    <s v="repetitions"/>
    <x v="8"/>
    <n v="4"/>
    <n v="6"/>
    <m/>
    <m/>
    <n v="0.86"/>
    <n v="105"/>
  </r>
  <r>
    <x v="78"/>
    <n v="9"/>
    <n v="1"/>
    <m/>
    <n v="147"/>
    <n v="3"/>
    <n v="90"/>
    <n v="6"/>
    <m/>
    <x v="2"/>
    <x v="27"/>
    <s v="repetitions"/>
    <x v="8"/>
    <n v="4"/>
    <n v="6"/>
    <m/>
    <m/>
    <n v="0.86"/>
    <n v="105"/>
  </r>
  <r>
    <x v="78"/>
    <n v="10"/>
    <n v="1"/>
    <m/>
    <n v="150"/>
    <n v="1"/>
    <n v="80"/>
    <n v="5"/>
    <m/>
    <x v="2"/>
    <x v="24"/>
    <s v="repetitions"/>
    <x v="8"/>
    <n v="4"/>
    <n v="6"/>
    <m/>
    <m/>
    <n v="0.89"/>
    <n v="90"/>
  </r>
  <r>
    <x v="78"/>
    <n v="11"/>
    <n v="1"/>
    <m/>
    <n v="150"/>
    <n v="2"/>
    <n v="80"/>
    <n v="4"/>
    <m/>
    <x v="2"/>
    <x v="24"/>
    <s v="repetitions"/>
    <x v="8"/>
    <n v="4"/>
    <n v="6"/>
    <m/>
    <m/>
    <n v="0.92"/>
    <n v="87"/>
  </r>
  <r>
    <x v="78"/>
    <n v="12"/>
    <n v="1"/>
    <m/>
    <n v="150"/>
    <n v="3"/>
    <n v="80"/>
    <n v="4"/>
    <m/>
    <x v="2"/>
    <x v="24"/>
    <s v="repetitions"/>
    <x v="8"/>
    <n v="4"/>
    <n v="6"/>
    <m/>
    <m/>
    <n v="0.92"/>
    <n v="87"/>
  </r>
  <r>
    <x v="79"/>
    <n v="1"/>
    <n v="1"/>
    <m/>
    <n v="135"/>
    <n v="1"/>
    <n v="245"/>
    <n v="4"/>
    <m/>
    <x v="2"/>
    <x v="25"/>
    <s v="repetitions"/>
    <x v="9"/>
    <n v="4"/>
    <n v="6"/>
    <m/>
    <m/>
    <n v="0.92"/>
    <n v="266"/>
  </r>
  <r>
    <x v="79"/>
    <n v="2"/>
    <n v="1"/>
    <m/>
    <n v="135"/>
    <n v="2"/>
    <n v="245"/>
    <n v="4"/>
    <m/>
    <x v="2"/>
    <x v="25"/>
    <s v="repetitions"/>
    <x v="9"/>
    <n v="4"/>
    <n v="6"/>
    <m/>
    <m/>
    <n v="0.92"/>
    <n v="266"/>
  </r>
  <r>
    <x v="79"/>
    <n v="3"/>
    <n v="1"/>
    <m/>
    <n v="135"/>
    <n v="3"/>
    <n v="245"/>
    <n v="4"/>
    <m/>
    <x v="2"/>
    <x v="25"/>
    <s v="repetitions"/>
    <x v="9"/>
    <n v="4"/>
    <n v="6"/>
    <m/>
    <m/>
    <n v="0.92"/>
    <n v="266"/>
  </r>
  <r>
    <x v="79"/>
    <n v="4"/>
    <n v="1"/>
    <m/>
    <n v="139"/>
    <n v="1"/>
    <n v="125"/>
    <n v="9"/>
    <m/>
    <x v="2"/>
    <x v="41"/>
    <s v="repetitions"/>
    <x v="9"/>
    <n v="5"/>
    <n v="10"/>
    <m/>
    <m/>
    <n v="0.78"/>
    <n v="160"/>
  </r>
  <r>
    <x v="79"/>
    <n v="5"/>
    <n v="1"/>
    <m/>
    <n v="139"/>
    <n v="2"/>
    <n v="125"/>
    <n v="7"/>
    <m/>
    <x v="2"/>
    <x v="41"/>
    <s v="repetitions"/>
    <x v="9"/>
    <n v="5"/>
    <n v="10"/>
    <m/>
    <m/>
    <n v="0.83"/>
    <n v="151"/>
  </r>
  <r>
    <x v="79"/>
    <n v="6"/>
    <n v="1"/>
    <m/>
    <n v="139"/>
    <n v="3"/>
    <n v="125"/>
    <n v="6"/>
    <m/>
    <x v="2"/>
    <x v="41"/>
    <s v="repetitions"/>
    <x v="9"/>
    <n v="5"/>
    <n v="10"/>
    <m/>
    <m/>
    <n v="0.86"/>
    <n v="145"/>
  </r>
  <r>
    <x v="79"/>
    <n v="7"/>
    <n v="1"/>
    <m/>
    <n v="131"/>
    <n v="1"/>
    <n v="65"/>
    <n v="6"/>
    <m/>
    <x v="2"/>
    <x v="35"/>
    <s v="repetitions"/>
    <x v="9"/>
    <n v="4"/>
    <n v="6"/>
    <m/>
    <m/>
    <n v="0.86"/>
    <n v="76"/>
  </r>
  <r>
    <x v="79"/>
    <n v="8"/>
    <n v="1"/>
    <m/>
    <n v="131"/>
    <n v="2"/>
    <n v="65"/>
    <n v="5"/>
    <m/>
    <x v="2"/>
    <x v="35"/>
    <s v="repetitions"/>
    <x v="9"/>
    <n v="4"/>
    <n v="6"/>
    <m/>
    <m/>
    <n v="0.89"/>
    <n v="73"/>
  </r>
  <r>
    <x v="79"/>
    <n v="9"/>
    <n v="1"/>
    <m/>
    <n v="131"/>
    <n v="3"/>
    <n v="65"/>
    <n v="5"/>
    <m/>
    <x v="2"/>
    <x v="35"/>
    <s v="repetitions"/>
    <x v="9"/>
    <n v="4"/>
    <n v="6"/>
    <m/>
    <m/>
    <n v="0.89"/>
    <n v="73"/>
  </r>
  <r>
    <x v="79"/>
    <n v="10"/>
    <n v="1"/>
    <m/>
    <n v="133"/>
    <n v="1"/>
    <n v="60"/>
    <n v="6"/>
    <m/>
    <x v="2"/>
    <x v="30"/>
    <s v="repetitions"/>
    <x v="9"/>
    <n v="4"/>
    <n v="6"/>
    <m/>
    <m/>
    <n v="0.86"/>
    <n v="70"/>
  </r>
  <r>
    <x v="79"/>
    <n v="11"/>
    <n v="1"/>
    <m/>
    <n v="133"/>
    <n v="2"/>
    <n v="60"/>
    <n v="5"/>
    <m/>
    <x v="2"/>
    <x v="30"/>
    <s v="repetitions"/>
    <x v="9"/>
    <n v="4"/>
    <n v="6"/>
    <m/>
    <m/>
    <n v="0.89"/>
    <n v="67"/>
  </r>
  <r>
    <x v="79"/>
    <n v="12"/>
    <n v="1"/>
    <m/>
    <n v="133"/>
    <n v="3"/>
    <n v="60"/>
    <n v="5"/>
    <m/>
    <x v="2"/>
    <x v="30"/>
    <s v="repetitions"/>
    <x v="9"/>
    <n v="4"/>
    <n v="6"/>
    <m/>
    <m/>
    <n v="0.89"/>
    <n v="67"/>
  </r>
  <r>
    <x v="79"/>
    <n v="13"/>
    <n v="1"/>
    <m/>
    <n v="136"/>
    <n v="1"/>
    <n v="200"/>
    <n v="10"/>
    <m/>
    <x v="2"/>
    <x v="31"/>
    <s v="repetitions"/>
    <x v="9"/>
    <n v="6"/>
    <n v="10"/>
    <m/>
    <m/>
    <n v="0.75"/>
    <n v="267"/>
  </r>
  <r>
    <x v="79"/>
    <n v="14"/>
    <n v="1"/>
    <m/>
    <n v="136"/>
    <n v="2"/>
    <n v="200"/>
    <n v="8"/>
    <m/>
    <x v="2"/>
    <x v="31"/>
    <s v="repetitions"/>
    <x v="9"/>
    <n v="6"/>
    <n v="10"/>
    <m/>
    <m/>
    <n v="0.81"/>
    <n v="247"/>
  </r>
  <r>
    <x v="79"/>
    <n v="15"/>
    <n v="1"/>
    <m/>
    <n v="136"/>
    <n v="3"/>
    <n v="200"/>
    <n v="8"/>
    <m/>
    <x v="2"/>
    <x v="31"/>
    <s v="repetitions"/>
    <x v="9"/>
    <n v="6"/>
    <n v="10"/>
    <m/>
    <m/>
    <n v="0.81"/>
    <n v="247"/>
  </r>
  <r>
    <x v="80"/>
    <n v="1"/>
    <n v="1"/>
    <m/>
    <n v="124"/>
    <n v="1"/>
    <n v="195"/>
    <n v="6"/>
    <m/>
    <x v="2"/>
    <x v="20"/>
    <s v="repetitions"/>
    <x v="10"/>
    <n v="4"/>
    <n v="6"/>
    <m/>
    <m/>
    <n v="0.86"/>
    <n v="227"/>
  </r>
  <r>
    <x v="80"/>
    <n v="2"/>
    <n v="1"/>
    <m/>
    <n v="124"/>
    <n v="2"/>
    <n v="200"/>
    <n v="4"/>
    <m/>
    <x v="2"/>
    <x v="20"/>
    <s v="repetitions"/>
    <x v="10"/>
    <n v="4"/>
    <n v="6"/>
    <m/>
    <m/>
    <n v="0.92"/>
    <n v="217"/>
  </r>
  <r>
    <x v="80"/>
    <n v="3"/>
    <n v="1"/>
    <m/>
    <n v="124"/>
    <n v="3"/>
    <n v="200"/>
    <n v="4"/>
    <m/>
    <x v="2"/>
    <x v="20"/>
    <s v="repetitions"/>
    <x v="10"/>
    <n v="4"/>
    <n v="6"/>
    <m/>
    <m/>
    <n v="0.92"/>
    <n v="217"/>
  </r>
  <r>
    <x v="80"/>
    <n v="4"/>
    <n v="1"/>
    <m/>
    <n v="123"/>
    <n v="1"/>
    <n v="300"/>
    <n v="6"/>
    <m/>
    <x v="2"/>
    <x v="32"/>
    <s v="repetitions"/>
    <x v="10"/>
    <n v="4"/>
    <n v="6"/>
    <m/>
    <m/>
    <n v="0.86"/>
    <n v="349"/>
  </r>
  <r>
    <x v="80"/>
    <n v="5"/>
    <n v="1"/>
    <m/>
    <n v="123"/>
    <n v="2"/>
    <n v="310"/>
    <n v="5"/>
    <m/>
    <x v="2"/>
    <x v="32"/>
    <s v="repetitions"/>
    <x v="10"/>
    <n v="4"/>
    <n v="6"/>
    <m/>
    <m/>
    <n v="0.89"/>
    <n v="348"/>
  </r>
  <r>
    <x v="80"/>
    <n v="6"/>
    <n v="1"/>
    <m/>
    <n v="123"/>
    <n v="3"/>
    <n v="310"/>
    <n v="5"/>
    <m/>
    <x v="2"/>
    <x v="32"/>
    <s v="repetitions"/>
    <x v="10"/>
    <n v="4"/>
    <n v="6"/>
    <m/>
    <m/>
    <n v="0.89"/>
    <n v="348"/>
  </r>
  <r>
    <x v="80"/>
    <n v="7"/>
    <n v="1"/>
    <m/>
    <n v="125"/>
    <n v="1"/>
    <n v="145"/>
    <n v="10"/>
    <m/>
    <x v="2"/>
    <x v="33"/>
    <s v="repetitions"/>
    <x v="10"/>
    <n v="6"/>
    <n v="10"/>
    <m/>
    <m/>
    <n v="0.75"/>
    <n v="193"/>
  </r>
  <r>
    <x v="80"/>
    <n v="8"/>
    <n v="1"/>
    <m/>
    <n v="125"/>
    <n v="2"/>
    <n v="145"/>
    <n v="9"/>
    <m/>
    <x v="2"/>
    <x v="33"/>
    <s v="repetitions"/>
    <x v="10"/>
    <n v="6"/>
    <n v="10"/>
    <m/>
    <m/>
    <n v="0.78"/>
    <n v="186"/>
  </r>
  <r>
    <x v="80"/>
    <n v="9"/>
    <n v="1"/>
    <m/>
    <n v="125"/>
    <n v="3"/>
    <n v="145"/>
    <n v="6"/>
    <m/>
    <x v="2"/>
    <x v="33"/>
    <s v="repetitions"/>
    <x v="10"/>
    <n v="6"/>
    <n v="10"/>
    <m/>
    <m/>
    <n v="0.86"/>
    <n v="169"/>
  </r>
  <r>
    <x v="80"/>
    <n v="10"/>
    <n v="1"/>
    <m/>
    <n v="129"/>
    <n v="1"/>
    <n v="120"/>
    <n v="11"/>
    <m/>
    <x v="2"/>
    <x v="36"/>
    <s v="repetitions"/>
    <x v="10"/>
    <n v="10"/>
    <n v="15"/>
    <m/>
    <m/>
    <n v="0.73"/>
    <n v="164"/>
  </r>
  <r>
    <x v="80"/>
    <n v="11"/>
    <n v="1"/>
    <m/>
    <n v="129"/>
    <n v="2"/>
    <n v="120"/>
    <n v="11"/>
    <m/>
    <x v="2"/>
    <x v="36"/>
    <s v="repetitions"/>
    <x v="10"/>
    <n v="10"/>
    <n v="15"/>
    <m/>
    <m/>
    <n v="0.73"/>
    <n v="164"/>
  </r>
  <r>
    <x v="80"/>
    <n v="12"/>
    <n v="1"/>
    <m/>
    <n v="129"/>
    <n v="3"/>
    <n v="120"/>
    <n v="11"/>
    <m/>
    <x v="2"/>
    <x v="36"/>
    <s v="repetitions"/>
    <x v="10"/>
    <n v="10"/>
    <n v="15"/>
    <m/>
    <m/>
    <n v="0.73"/>
    <n v="164"/>
  </r>
  <r>
    <x v="81"/>
    <n v="1"/>
    <n v="1"/>
    <m/>
    <n v="144"/>
    <n v="1"/>
    <n v="155"/>
    <n v="6"/>
    <m/>
    <x v="2"/>
    <x v="21"/>
    <s v="repetitions"/>
    <x v="8"/>
    <n v="4"/>
    <n v="6"/>
    <m/>
    <m/>
    <n v="0.86"/>
    <n v="180"/>
  </r>
  <r>
    <x v="81"/>
    <n v="2"/>
    <n v="1"/>
    <m/>
    <n v="144"/>
    <n v="2"/>
    <n v="155"/>
    <n v="4"/>
    <s v="Keep elbows in"/>
    <x v="2"/>
    <x v="21"/>
    <s v="repetitions"/>
    <x v="8"/>
    <n v="4"/>
    <n v="6"/>
    <m/>
    <m/>
    <n v="0.92"/>
    <n v="168"/>
  </r>
  <r>
    <x v="81"/>
    <n v="3"/>
    <n v="1"/>
    <m/>
    <n v="144"/>
    <n v="3"/>
    <n v="155"/>
    <n v="3"/>
    <m/>
    <x v="2"/>
    <x v="21"/>
    <s v="repetitions"/>
    <x v="8"/>
    <n v="4"/>
    <n v="6"/>
    <m/>
    <m/>
    <n v="0.94"/>
    <n v="165"/>
  </r>
  <r>
    <x v="81"/>
    <n v="4"/>
    <n v="1"/>
    <m/>
    <n v="146"/>
    <n v="1"/>
    <n v="130"/>
    <n v="4"/>
    <m/>
    <x v="2"/>
    <x v="26"/>
    <s v="repetitions"/>
    <x v="8"/>
    <n v="4"/>
    <n v="6"/>
    <m/>
    <m/>
    <n v="0.92"/>
    <n v="141"/>
  </r>
  <r>
    <x v="81"/>
    <n v="5"/>
    <n v="1"/>
    <m/>
    <n v="146"/>
    <n v="2"/>
    <n v="130"/>
    <n v="4"/>
    <m/>
    <x v="2"/>
    <x v="26"/>
    <s v="repetitions"/>
    <x v="8"/>
    <n v="4"/>
    <n v="6"/>
    <m/>
    <m/>
    <n v="0.92"/>
    <n v="141"/>
  </r>
  <r>
    <x v="81"/>
    <n v="6"/>
    <n v="1"/>
    <m/>
    <n v="146"/>
    <n v="3"/>
    <n v="130"/>
    <n v="4"/>
    <m/>
    <x v="2"/>
    <x v="26"/>
    <s v="repetitions"/>
    <x v="8"/>
    <n v="4"/>
    <n v="6"/>
    <m/>
    <m/>
    <n v="0.92"/>
    <n v="141"/>
  </r>
  <r>
    <x v="81"/>
    <n v="7"/>
    <n v="1"/>
    <m/>
    <n v="147"/>
    <n v="1"/>
    <n v="90"/>
    <n v="6"/>
    <m/>
    <x v="2"/>
    <x v="27"/>
    <s v="repetitions"/>
    <x v="8"/>
    <n v="4"/>
    <n v="6"/>
    <m/>
    <m/>
    <n v="0.86"/>
    <n v="105"/>
  </r>
  <r>
    <x v="81"/>
    <n v="8"/>
    <n v="1"/>
    <m/>
    <n v="147"/>
    <n v="2"/>
    <n v="90"/>
    <n v="6"/>
    <m/>
    <x v="2"/>
    <x v="27"/>
    <s v="repetitions"/>
    <x v="8"/>
    <n v="4"/>
    <n v="6"/>
    <m/>
    <m/>
    <n v="0.86"/>
    <n v="105"/>
  </r>
  <r>
    <x v="81"/>
    <n v="9"/>
    <n v="1"/>
    <m/>
    <n v="147"/>
    <n v="3"/>
    <n v="90"/>
    <n v="6"/>
    <m/>
    <x v="2"/>
    <x v="27"/>
    <s v="repetitions"/>
    <x v="8"/>
    <n v="4"/>
    <n v="6"/>
    <m/>
    <m/>
    <n v="0.86"/>
    <n v="105"/>
  </r>
  <r>
    <x v="81"/>
    <n v="10"/>
    <n v="1"/>
    <m/>
    <n v="150"/>
    <n v="1"/>
    <n v="80"/>
    <n v="6"/>
    <m/>
    <x v="2"/>
    <x v="24"/>
    <s v="repetitions"/>
    <x v="8"/>
    <n v="4"/>
    <n v="6"/>
    <m/>
    <m/>
    <n v="0.86"/>
    <n v="93"/>
  </r>
  <r>
    <x v="81"/>
    <n v="11"/>
    <n v="1"/>
    <m/>
    <n v="150"/>
    <n v="2"/>
    <n v="80"/>
    <n v="6"/>
    <m/>
    <x v="2"/>
    <x v="24"/>
    <s v="repetitions"/>
    <x v="8"/>
    <n v="4"/>
    <n v="6"/>
    <m/>
    <m/>
    <n v="0.86"/>
    <n v="93"/>
  </r>
  <r>
    <x v="81"/>
    <n v="12"/>
    <n v="1"/>
    <m/>
    <n v="150"/>
    <n v="3"/>
    <n v="80"/>
    <n v="6"/>
    <m/>
    <x v="2"/>
    <x v="24"/>
    <s v="repetitions"/>
    <x v="8"/>
    <n v="4"/>
    <n v="6"/>
    <m/>
    <m/>
    <n v="0.86"/>
    <n v="93"/>
  </r>
  <r>
    <x v="81"/>
    <n v="15"/>
    <n v="1"/>
    <m/>
    <n v="142"/>
    <n v="3"/>
    <n v="15"/>
    <n v="27"/>
    <m/>
    <x v="2"/>
    <x v="42"/>
    <s v="repetitions"/>
    <x v="8"/>
    <n v="0"/>
    <m/>
    <m/>
    <m/>
    <n v="0.53"/>
    <n v="28"/>
  </r>
  <r>
    <x v="82"/>
    <n v="1"/>
    <n v="1"/>
    <m/>
    <n v="135"/>
    <n v="1"/>
    <n v="245"/>
    <n v="4"/>
    <m/>
    <x v="2"/>
    <x v="25"/>
    <s v="repetitions"/>
    <x v="9"/>
    <n v="4"/>
    <n v="6"/>
    <m/>
    <m/>
    <n v="0.92"/>
    <n v="266"/>
  </r>
  <r>
    <x v="82"/>
    <n v="2"/>
    <n v="1"/>
    <m/>
    <n v="135"/>
    <n v="2"/>
    <n v="245"/>
    <n v="4"/>
    <m/>
    <x v="2"/>
    <x v="25"/>
    <s v="repetitions"/>
    <x v="9"/>
    <n v="4"/>
    <n v="6"/>
    <m/>
    <m/>
    <n v="0.92"/>
    <n v="266"/>
  </r>
  <r>
    <x v="82"/>
    <n v="3"/>
    <n v="1"/>
    <m/>
    <n v="135"/>
    <n v="3"/>
    <n v="245"/>
    <n v="4"/>
    <m/>
    <x v="2"/>
    <x v="25"/>
    <s v="repetitions"/>
    <x v="9"/>
    <n v="4"/>
    <n v="6"/>
    <m/>
    <m/>
    <n v="0.92"/>
    <n v="266"/>
  </r>
  <r>
    <x v="82"/>
    <n v="4"/>
    <n v="1"/>
    <m/>
    <n v="139"/>
    <n v="1"/>
    <n v="125"/>
    <n v="10"/>
    <m/>
    <x v="2"/>
    <x v="41"/>
    <s v="repetitions"/>
    <x v="9"/>
    <n v="5"/>
    <n v="10"/>
    <m/>
    <m/>
    <n v="0.75"/>
    <n v="167"/>
  </r>
  <r>
    <x v="82"/>
    <n v="5"/>
    <n v="1"/>
    <m/>
    <n v="139"/>
    <n v="2"/>
    <n v="130"/>
    <n v="8"/>
    <m/>
    <x v="2"/>
    <x v="41"/>
    <s v="repetitions"/>
    <x v="9"/>
    <n v="5"/>
    <n v="10"/>
    <m/>
    <m/>
    <n v="0.81"/>
    <n v="160"/>
  </r>
  <r>
    <x v="82"/>
    <n v="6"/>
    <n v="1"/>
    <m/>
    <n v="139"/>
    <n v="3"/>
    <n v="130"/>
    <n v="7"/>
    <m/>
    <x v="2"/>
    <x v="41"/>
    <s v="repetitions"/>
    <x v="9"/>
    <n v="5"/>
    <n v="10"/>
    <m/>
    <m/>
    <n v="0.83"/>
    <n v="157"/>
  </r>
  <r>
    <x v="82"/>
    <n v="7"/>
    <n v="1"/>
    <m/>
    <n v="131"/>
    <n v="1"/>
    <n v="70"/>
    <n v="4"/>
    <m/>
    <x v="2"/>
    <x v="35"/>
    <s v="repetitions"/>
    <x v="9"/>
    <n v="4"/>
    <n v="6"/>
    <m/>
    <m/>
    <n v="0.92"/>
    <n v="76"/>
  </r>
  <r>
    <x v="82"/>
    <n v="8"/>
    <n v="1"/>
    <m/>
    <n v="131"/>
    <n v="2"/>
    <n v="70"/>
    <n v="4"/>
    <m/>
    <x v="2"/>
    <x v="35"/>
    <s v="repetitions"/>
    <x v="9"/>
    <n v="4"/>
    <n v="6"/>
    <m/>
    <m/>
    <n v="0.92"/>
    <n v="76"/>
  </r>
  <r>
    <x v="82"/>
    <n v="9"/>
    <n v="1"/>
    <m/>
    <n v="131"/>
    <n v="3"/>
    <n v="70"/>
    <n v="4"/>
    <m/>
    <x v="2"/>
    <x v="35"/>
    <s v="repetitions"/>
    <x v="9"/>
    <n v="4"/>
    <n v="6"/>
    <m/>
    <m/>
    <n v="0.92"/>
    <n v="76"/>
  </r>
  <r>
    <x v="82"/>
    <n v="10"/>
    <n v="1"/>
    <m/>
    <n v="133"/>
    <n v="1"/>
    <n v="60"/>
    <n v="6"/>
    <m/>
    <x v="2"/>
    <x v="30"/>
    <s v="repetitions"/>
    <x v="9"/>
    <n v="4"/>
    <n v="6"/>
    <m/>
    <m/>
    <n v="0.86"/>
    <n v="70"/>
  </r>
  <r>
    <x v="82"/>
    <n v="11"/>
    <n v="1"/>
    <m/>
    <n v="133"/>
    <n v="2"/>
    <n v="60"/>
    <n v="6"/>
    <m/>
    <x v="2"/>
    <x v="30"/>
    <s v="repetitions"/>
    <x v="9"/>
    <n v="4"/>
    <n v="6"/>
    <m/>
    <m/>
    <n v="0.86"/>
    <n v="70"/>
  </r>
  <r>
    <x v="82"/>
    <n v="12"/>
    <n v="1"/>
    <m/>
    <n v="133"/>
    <n v="3"/>
    <n v="60"/>
    <n v="6"/>
    <m/>
    <x v="2"/>
    <x v="30"/>
    <s v="repetitions"/>
    <x v="9"/>
    <n v="4"/>
    <n v="6"/>
    <m/>
    <m/>
    <n v="0.86"/>
    <n v="70"/>
  </r>
  <r>
    <x v="82"/>
    <n v="13"/>
    <n v="1"/>
    <m/>
    <n v="136"/>
    <n v="1"/>
    <n v="200"/>
    <n v="10"/>
    <m/>
    <x v="2"/>
    <x v="31"/>
    <s v="repetitions"/>
    <x v="9"/>
    <n v="6"/>
    <n v="10"/>
    <m/>
    <m/>
    <n v="0.75"/>
    <n v="267"/>
  </r>
  <r>
    <x v="82"/>
    <n v="14"/>
    <n v="1"/>
    <m/>
    <n v="136"/>
    <n v="2"/>
    <n v="200"/>
    <n v="10"/>
    <m/>
    <x v="2"/>
    <x v="31"/>
    <s v="repetitions"/>
    <x v="9"/>
    <n v="6"/>
    <n v="10"/>
    <m/>
    <m/>
    <n v="0.75"/>
    <n v="267"/>
  </r>
  <r>
    <x v="82"/>
    <n v="15"/>
    <n v="1"/>
    <m/>
    <n v="136"/>
    <n v="3"/>
    <n v="210"/>
    <n v="7"/>
    <m/>
    <x v="2"/>
    <x v="31"/>
    <s v="repetitions"/>
    <x v="9"/>
    <n v="6"/>
    <n v="10"/>
    <m/>
    <m/>
    <n v="0.83"/>
    <n v="253"/>
  </r>
  <r>
    <x v="83"/>
    <n v="1"/>
    <n v="1"/>
    <m/>
    <n v="124"/>
    <n v="1"/>
    <n v="200"/>
    <n v="5"/>
    <m/>
    <x v="2"/>
    <x v="20"/>
    <s v="repetitions"/>
    <x v="10"/>
    <n v="4"/>
    <n v="6"/>
    <m/>
    <m/>
    <n v="0.89"/>
    <n v="225"/>
  </r>
  <r>
    <x v="83"/>
    <n v="2"/>
    <n v="1"/>
    <m/>
    <n v="124"/>
    <n v="2"/>
    <n v="200"/>
    <n v="4"/>
    <m/>
    <x v="2"/>
    <x v="20"/>
    <s v="repetitions"/>
    <x v="10"/>
    <n v="4"/>
    <n v="6"/>
    <m/>
    <m/>
    <n v="0.92"/>
    <n v="217"/>
  </r>
  <r>
    <x v="83"/>
    <n v="3"/>
    <n v="1"/>
    <m/>
    <n v="124"/>
    <n v="3"/>
    <n v="200"/>
    <n v="4"/>
    <m/>
    <x v="2"/>
    <x v="20"/>
    <s v="repetitions"/>
    <x v="10"/>
    <n v="4"/>
    <n v="6"/>
    <m/>
    <m/>
    <n v="0.92"/>
    <n v="217"/>
  </r>
  <r>
    <x v="83"/>
    <n v="4"/>
    <n v="1"/>
    <m/>
    <n v="123"/>
    <n v="1"/>
    <n v="310"/>
    <n v="6"/>
    <m/>
    <x v="2"/>
    <x v="32"/>
    <s v="repetitions"/>
    <x v="10"/>
    <n v="4"/>
    <n v="6"/>
    <m/>
    <m/>
    <n v="0.86"/>
    <n v="360"/>
  </r>
  <r>
    <x v="83"/>
    <n v="5"/>
    <n v="1"/>
    <m/>
    <n v="123"/>
    <n v="2"/>
    <n v="270"/>
    <n v="6"/>
    <m/>
    <x v="2"/>
    <x v="32"/>
    <s v="repetitions"/>
    <x v="10"/>
    <n v="4"/>
    <n v="6"/>
    <m/>
    <m/>
    <n v="0.86"/>
    <n v="314"/>
  </r>
  <r>
    <x v="83"/>
    <n v="6"/>
    <n v="1"/>
    <m/>
    <n v="123"/>
    <n v="3"/>
    <n v="310"/>
    <n v="5"/>
    <m/>
    <x v="2"/>
    <x v="32"/>
    <s v="repetitions"/>
    <x v="10"/>
    <n v="4"/>
    <n v="6"/>
    <m/>
    <m/>
    <n v="0.89"/>
    <n v="348"/>
  </r>
  <r>
    <x v="83"/>
    <n v="7"/>
    <n v="1"/>
    <m/>
    <n v="125"/>
    <n v="1"/>
    <n v="145"/>
    <n v="10"/>
    <m/>
    <x v="2"/>
    <x v="33"/>
    <s v="repetitions"/>
    <x v="10"/>
    <n v="6"/>
    <n v="10"/>
    <m/>
    <m/>
    <n v="0.75"/>
    <n v="193"/>
  </r>
  <r>
    <x v="83"/>
    <n v="8"/>
    <n v="1"/>
    <m/>
    <n v="125"/>
    <n v="2"/>
    <n v="145"/>
    <n v="10"/>
    <m/>
    <x v="2"/>
    <x v="33"/>
    <s v="repetitions"/>
    <x v="10"/>
    <n v="6"/>
    <n v="10"/>
    <m/>
    <m/>
    <n v="0.75"/>
    <n v="193"/>
  </r>
  <r>
    <x v="83"/>
    <n v="9"/>
    <n v="1"/>
    <m/>
    <n v="125"/>
    <n v="3"/>
    <n v="150"/>
    <n v="7"/>
    <m/>
    <x v="2"/>
    <x v="33"/>
    <s v="repetitions"/>
    <x v="10"/>
    <n v="6"/>
    <n v="10"/>
    <m/>
    <m/>
    <n v="0.83"/>
    <n v="181"/>
  </r>
  <r>
    <x v="83"/>
    <n v="10"/>
    <n v="1"/>
    <m/>
    <n v="129"/>
    <n v="1"/>
    <n v="25"/>
    <n v="25"/>
    <m/>
    <x v="2"/>
    <x v="36"/>
    <s v="repetitions"/>
    <x v="10"/>
    <n v="10"/>
    <n v="15"/>
    <m/>
    <m/>
    <n v="0.55000000000000004"/>
    <n v="45"/>
  </r>
  <r>
    <x v="83"/>
    <n v="11"/>
    <n v="1"/>
    <m/>
    <n v="129"/>
    <n v="2"/>
    <n v="25"/>
    <n v="25"/>
    <m/>
    <x v="2"/>
    <x v="36"/>
    <s v="repetitions"/>
    <x v="10"/>
    <n v="10"/>
    <n v="15"/>
    <m/>
    <m/>
    <n v="0.55000000000000004"/>
    <n v="45"/>
  </r>
  <r>
    <x v="83"/>
    <n v="12"/>
    <n v="1"/>
    <m/>
    <n v="129"/>
    <n v="3"/>
    <n v="25"/>
    <n v="15"/>
    <s v="Crouching on balls of feet: substitute to get a sitting calf raise?!?!?!Raise?!?!?!? Yes!"/>
    <x v="2"/>
    <x v="36"/>
    <s v="repetitions"/>
    <x v="10"/>
    <n v="10"/>
    <n v="15"/>
    <m/>
    <m/>
    <n v="0.67"/>
    <n v="37"/>
  </r>
  <r>
    <x v="84"/>
    <n v="1"/>
    <n v="1"/>
    <m/>
    <n v="144"/>
    <n v="1"/>
    <n v="155"/>
    <n v="6"/>
    <m/>
    <x v="2"/>
    <x v="21"/>
    <s v="repetitions"/>
    <x v="8"/>
    <n v="4"/>
    <n v="6"/>
    <m/>
    <m/>
    <n v="0.86"/>
    <n v="180"/>
  </r>
  <r>
    <x v="84"/>
    <n v="2"/>
    <n v="1"/>
    <m/>
    <n v="144"/>
    <n v="2"/>
    <n v="155"/>
    <n v="4"/>
    <m/>
    <x v="2"/>
    <x v="21"/>
    <s v="repetitions"/>
    <x v="8"/>
    <n v="4"/>
    <n v="6"/>
    <m/>
    <m/>
    <n v="0.92"/>
    <n v="168"/>
  </r>
  <r>
    <x v="84"/>
    <n v="3"/>
    <n v="1"/>
    <m/>
    <n v="144"/>
    <n v="3"/>
    <n v="155"/>
    <n v="3"/>
    <s v="Why no progress? Food? Sleep?"/>
    <x v="2"/>
    <x v="21"/>
    <s v="repetitions"/>
    <x v="8"/>
    <n v="4"/>
    <n v="6"/>
    <m/>
    <m/>
    <n v="0.94"/>
    <n v="165"/>
  </r>
  <r>
    <x v="84"/>
    <n v="4"/>
    <n v="1"/>
    <m/>
    <n v="146"/>
    <n v="1"/>
    <n v="130"/>
    <n v="6"/>
    <m/>
    <x v="2"/>
    <x v="26"/>
    <s v="repetitions"/>
    <x v="8"/>
    <n v="4"/>
    <n v="6"/>
    <m/>
    <m/>
    <n v="0.86"/>
    <n v="151"/>
  </r>
  <r>
    <x v="84"/>
    <n v="5"/>
    <n v="1"/>
    <m/>
    <n v="146"/>
    <n v="2"/>
    <n v="130"/>
    <n v="6"/>
    <m/>
    <x v="2"/>
    <x v="26"/>
    <s v="repetitions"/>
    <x v="8"/>
    <n v="4"/>
    <n v="6"/>
    <m/>
    <m/>
    <n v="0.86"/>
    <n v="151"/>
  </r>
  <r>
    <x v="84"/>
    <n v="6"/>
    <n v="1"/>
    <m/>
    <n v="146"/>
    <n v="3"/>
    <n v="130"/>
    <n v="6"/>
    <m/>
    <x v="2"/>
    <x v="26"/>
    <s v="repetitions"/>
    <x v="8"/>
    <n v="4"/>
    <n v="6"/>
    <m/>
    <m/>
    <n v="0.86"/>
    <n v="151"/>
  </r>
  <r>
    <x v="84"/>
    <n v="7"/>
    <n v="1"/>
    <m/>
    <n v="147"/>
    <n v="1"/>
    <n v="100"/>
    <n v="6"/>
    <m/>
    <x v="2"/>
    <x v="27"/>
    <s v="repetitions"/>
    <x v="8"/>
    <n v="4"/>
    <n v="6"/>
    <m/>
    <m/>
    <n v="0.86"/>
    <n v="116"/>
  </r>
  <r>
    <x v="84"/>
    <n v="8"/>
    <n v="1"/>
    <m/>
    <n v="147"/>
    <n v="2"/>
    <n v="110"/>
    <n v="4"/>
    <m/>
    <x v="2"/>
    <x v="27"/>
    <s v="repetitions"/>
    <x v="8"/>
    <n v="4"/>
    <n v="6"/>
    <m/>
    <m/>
    <n v="0.92"/>
    <n v="120"/>
  </r>
  <r>
    <x v="84"/>
    <n v="9"/>
    <n v="1"/>
    <m/>
    <n v="147"/>
    <n v="3"/>
    <n v="100"/>
    <n v="6"/>
    <m/>
    <x v="2"/>
    <x v="27"/>
    <s v="repetitions"/>
    <x v="8"/>
    <n v="4"/>
    <n v="6"/>
    <m/>
    <m/>
    <n v="0.86"/>
    <n v="116"/>
  </r>
  <r>
    <x v="84"/>
    <n v="10"/>
    <n v="1"/>
    <m/>
    <n v="150"/>
    <n v="1"/>
    <n v="80"/>
    <n v="5"/>
    <m/>
    <x v="2"/>
    <x v="24"/>
    <s v="repetitions"/>
    <x v="8"/>
    <n v="4"/>
    <n v="6"/>
    <m/>
    <m/>
    <n v="0.89"/>
    <n v="90"/>
  </r>
  <r>
    <x v="84"/>
    <n v="11"/>
    <n v="1"/>
    <m/>
    <n v="150"/>
    <n v="2"/>
    <n v="80"/>
    <n v="5"/>
    <m/>
    <x v="2"/>
    <x v="24"/>
    <s v="repetitions"/>
    <x v="8"/>
    <n v="4"/>
    <n v="6"/>
    <m/>
    <m/>
    <n v="0.89"/>
    <n v="90"/>
  </r>
  <r>
    <x v="84"/>
    <n v="12"/>
    <n v="1"/>
    <m/>
    <n v="150"/>
    <n v="3"/>
    <n v="80"/>
    <n v="4"/>
    <m/>
    <x v="2"/>
    <x v="24"/>
    <s v="repetitions"/>
    <x v="8"/>
    <n v="4"/>
    <n v="6"/>
    <m/>
    <m/>
    <n v="0.92"/>
    <n v="87"/>
  </r>
  <r>
    <x v="84"/>
    <n v="14"/>
    <n v="1"/>
    <m/>
    <n v="142"/>
    <n v="2"/>
    <n v="12"/>
    <n v="30"/>
    <m/>
    <x v="2"/>
    <x v="42"/>
    <s v="repetitions"/>
    <x v="8"/>
    <n v="0"/>
    <m/>
    <m/>
    <m/>
    <n v="0.5"/>
    <n v="24"/>
  </r>
  <r>
    <x v="84"/>
    <n v="15"/>
    <n v="1"/>
    <m/>
    <n v="142"/>
    <n v="3"/>
    <n v="12"/>
    <n v="25"/>
    <m/>
    <x v="2"/>
    <x v="42"/>
    <s v="repetitions"/>
    <x v="8"/>
    <n v="0"/>
    <m/>
    <m/>
    <m/>
    <n v="0.55000000000000004"/>
    <n v="22"/>
  </r>
  <r>
    <x v="85"/>
    <n v="1"/>
    <n v="1"/>
    <m/>
    <n v="135"/>
    <n v="1"/>
    <n v="245"/>
    <n v="5"/>
    <m/>
    <x v="2"/>
    <x v="25"/>
    <s v="repetitions"/>
    <x v="9"/>
    <n v="4"/>
    <n v="6"/>
    <m/>
    <m/>
    <n v="0.89"/>
    <n v="275"/>
  </r>
  <r>
    <x v="85"/>
    <n v="2"/>
    <n v="1"/>
    <m/>
    <n v="135"/>
    <n v="2"/>
    <n v="245"/>
    <n v="4"/>
    <m/>
    <x v="2"/>
    <x v="25"/>
    <s v="repetitions"/>
    <x v="9"/>
    <n v="4"/>
    <n v="6"/>
    <m/>
    <m/>
    <n v="0.92"/>
    <n v="266"/>
  </r>
  <r>
    <x v="85"/>
    <n v="3"/>
    <n v="1"/>
    <m/>
    <n v="135"/>
    <n v="3"/>
    <n v="245"/>
    <n v="5"/>
    <m/>
    <x v="2"/>
    <x v="25"/>
    <s v="repetitions"/>
    <x v="9"/>
    <n v="4"/>
    <n v="6"/>
    <m/>
    <m/>
    <n v="0.89"/>
    <n v="275"/>
  </r>
  <r>
    <x v="85"/>
    <n v="4"/>
    <n v="1"/>
    <m/>
    <n v="139"/>
    <n v="1"/>
    <n v="130"/>
    <n v="7"/>
    <m/>
    <x v="2"/>
    <x v="41"/>
    <s v="repetitions"/>
    <x v="9"/>
    <n v="5"/>
    <n v="10"/>
    <m/>
    <m/>
    <n v="0.83"/>
    <n v="157"/>
  </r>
  <r>
    <x v="85"/>
    <n v="5"/>
    <n v="1"/>
    <m/>
    <n v="139"/>
    <n v="2"/>
    <n v="130"/>
    <n v="7"/>
    <m/>
    <x v="2"/>
    <x v="41"/>
    <s v="repetitions"/>
    <x v="9"/>
    <n v="5"/>
    <n v="10"/>
    <m/>
    <m/>
    <n v="0.83"/>
    <n v="157"/>
  </r>
  <r>
    <x v="85"/>
    <n v="6"/>
    <n v="1"/>
    <m/>
    <n v="139"/>
    <n v="3"/>
    <n v="130"/>
    <n v="6"/>
    <m/>
    <x v="2"/>
    <x v="41"/>
    <s v="repetitions"/>
    <x v="9"/>
    <n v="5"/>
    <n v="10"/>
    <m/>
    <m/>
    <n v="0.86"/>
    <n v="151"/>
  </r>
  <r>
    <x v="85"/>
    <n v="7"/>
    <n v="1"/>
    <m/>
    <n v="131"/>
    <n v="1"/>
    <n v="70"/>
    <n v="5"/>
    <m/>
    <x v="2"/>
    <x v="35"/>
    <s v="repetitions"/>
    <x v="9"/>
    <n v="4"/>
    <n v="6"/>
    <m/>
    <m/>
    <n v="0.89"/>
    <n v="79"/>
  </r>
  <r>
    <x v="85"/>
    <n v="8"/>
    <n v="1"/>
    <m/>
    <n v="131"/>
    <n v="2"/>
    <n v="70"/>
    <n v="4"/>
    <m/>
    <x v="2"/>
    <x v="35"/>
    <s v="repetitions"/>
    <x v="9"/>
    <n v="4"/>
    <n v="6"/>
    <m/>
    <m/>
    <n v="0.92"/>
    <n v="76"/>
  </r>
  <r>
    <x v="85"/>
    <n v="9"/>
    <n v="1"/>
    <m/>
    <n v="131"/>
    <n v="3"/>
    <n v="70"/>
    <n v="4"/>
    <m/>
    <x v="2"/>
    <x v="35"/>
    <s v="repetitions"/>
    <x v="9"/>
    <n v="4"/>
    <n v="6"/>
    <m/>
    <m/>
    <n v="0.92"/>
    <n v="76"/>
  </r>
  <r>
    <x v="85"/>
    <n v="10"/>
    <n v="1"/>
    <m/>
    <n v="133"/>
    <n v="1"/>
    <n v="65"/>
    <n v="5"/>
    <m/>
    <x v="2"/>
    <x v="30"/>
    <s v="repetitions"/>
    <x v="9"/>
    <n v="4"/>
    <n v="6"/>
    <m/>
    <m/>
    <n v="0.89"/>
    <n v="73"/>
  </r>
  <r>
    <x v="85"/>
    <n v="11"/>
    <n v="1"/>
    <m/>
    <n v="133"/>
    <n v="2"/>
    <n v="65"/>
    <n v="5"/>
    <m/>
    <x v="2"/>
    <x v="30"/>
    <s v="repetitions"/>
    <x v="9"/>
    <n v="4"/>
    <n v="6"/>
    <m/>
    <m/>
    <n v="0.89"/>
    <n v="73"/>
  </r>
  <r>
    <x v="85"/>
    <n v="12"/>
    <n v="1"/>
    <m/>
    <n v="133"/>
    <n v="3"/>
    <n v="65"/>
    <n v="5"/>
    <m/>
    <x v="2"/>
    <x v="30"/>
    <s v="repetitions"/>
    <x v="9"/>
    <n v="4"/>
    <n v="6"/>
    <m/>
    <m/>
    <n v="0.89"/>
    <n v="73"/>
  </r>
  <r>
    <x v="85"/>
    <n v="13"/>
    <n v="1"/>
    <m/>
    <n v="136"/>
    <n v="1"/>
    <n v="210"/>
    <n v="10"/>
    <m/>
    <x v="2"/>
    <x v="31"/>
    <s v="repetitions"/>
    <x v="9"/>
    <n v="6"/>
    <n v="10"/>
    <m/>
    <m/>
    <n v="0.75"/>
    <n v="280"/>
  </r>
  <r>
    <x v="85"/>
    <n v="14"/>
    <n v="1"/>
    <m/>
    <n v="136"/>
    <n v="2"/>
    <n v="220"/>
    <n v="6"/>
    <m/>
    <x v="2"/>
    <x v="31"/>
    <s v="repetitions"/>
    <x v="9"/>
    <n v="6"/>
    <n v="10"/>
    <m/>
    <m/>
    <n v="0.86"/>
    <n v="256"/>
  </r>
  <r>
    <x v="85"/>
    <n v="15"/>
    <n v="1"/>
    <m/>
    <n v="136"/>
    <n v="3"/>
    <n v="220"/>
    <n v="6"/>
    <m/>
    <x v="2"/>
    <x v="31"/>
    <s v="repetitions"/>
    <x v="9"/>
    <n v="6"/>
    <n v="10"/>
    <m/>
    <m/>
    <n v="0.86"/>
    <n v="256"/>
  </r>
  <r>
    <x v="86"/>
    <n v="1"/>
    <n v="1"/>
    <m/>
    <n v="128"/>
    <n v="1"/>
    <n v="155"/>
    <n v="5"/>
    <m/>
    <x v="2"/>
    <x v="43"/>
    <s v="repetitions"/>
    <x v="10"/>
    <n v="4"/>
    <n v="6"/>
    <m/>
    <m/>
    <n v="0.89"/>
    <n v="174"/>
  </r>
  <r>
    <x v="86"/>
    <n v="2"/>
    <n v="1"/>
    <m/>
    <n v="128"/>
    <n v="2"/>
    <n v="155"/>
    <n v="3"/>
    <m/>
    <x v="2"/>
    <x v="43"/>
    <s v="repetitions"/>
    <x v="10"/>
    <n v="4"/>
    <n v="6"/>
    <m/>
    <m/>
    <n v="0.94"/>
    <n v="165"/>
  </r>
  <r>
    <x v="86"/>
    <n v="3"/>
    <n v="1"/>
    <m/>
    <n v="128"/>
    <n v="3"/>
    <n v="155"/>
    <n v="3"/>
    <m/>
    <x v="2"/>
    <x v="43"/>
    <s v="repetitions"/>
    <x v="10"/>
    <n v="4"/>
    <n v="6"/>
    <m/>
    <m/>
    <n v="0.94"/>
    <n v="165"/>
  </r>
  <r>
    <x v="86"/>
    <n v="4"/>
    <n v="1"/>
    <m/>
    <n v="126"/>
    <n v="1"/>
    <n v="175"/>
    <n v="4"/>
    <m/>
    <x v="2"/>
    <x v="44"/>
    <s v="repetitions"/>
    <x v="10"/>
    <n v="4"/>
    <n v="6"/>
    <m/>
    <m/>
    <n v="0.92"/>
    <n v="190"/>
  </r>
  <r>
    <x v="86"/>
    <n v="5"/>
    <n v="1"/>
    <m/>
    <n v="126"/>
    <n v="2"/>
    <n v="175"/>
    <n v="5"/>
    <m/>
    <x v="2"/>
    <x v="44"/>
    <s v="repetitions"/>
    <x v="10"/>
    <n v="4"/>
    <n v="6"/>
    <m/>
    <m/>
    <n v="0.89"/>
    <n v="197"/>
  </r>
  <r>
    <x v="86"/>
    <n v="6"/>
    <n v="1"/>
    <m/>
    <n v="126"/>
    <n v="3"/>
    <n v="175"/>
    <n v="5"/>
    <m/>
    <x v="2"/>
    <x v="44"/>
    <s v="repetitions"/>
    <x v="10"/>
    <n v="4"/>
    <n v="6"/>
    <m/>
    <m/>
    <n v="0.89"/>
    <n v="197"/>
  </r>
  <r>
    <x v="86"/>
    <n v="7"/>
    <n v="1"/>
    <m/>
    <n v="125"/>
    <n v="1"/>
    <n v="150"/>
    <n v="10"/>
    <m/>
    <x v="2"/>
    <x v="33"/>
    <s v="repetitions"/>
    <x v="10"/>
    <n v="6"/>
    <n v="10"/>
    <m/>
    <m/>
    <n v="0.75"/>
    <n v="200"/>
  </r>
  <r>
    <x v="86"/>
    <n v="8"/>
    <n v="1"/>
    <m/>
    <n v="125"/>
    <n v="2"/>
    <n v="155"/>
    <n v="10"/>
    <s v="Wow. Less Back stress from high bar lower weight?"/>
    <x v="2"/>
    <x v="33"/>
    <s v="repetitions"/>
    <x v="10"/>
    <n v="6"/>
    <n v="10"/>
    <m/>
    <m/>
    <n v="0.75"/>
    <n v="207"/>
  </r>
  <r>
    <x v="86"/>
    <n v="9"/>
    <n v="1"/>
    <m/>
    <n v="125"/>
    <n v="3"/>
    <n v="160"/>
    <n v="7"/>
    <m/>
    <x v="2"/>
    <x v="33"/>
    <s v="repetitions"/>
    <x v="10"/>
    <n v="6"/>
    <n v="10"/>
    <m/>
    <m/>
    <n v="0.83"/>
    <n v="193"/>
  </r>
  <r>
    <x v="86"/>
    <n v="10"/>
    <n v="1"/>
    <m/>
    <n v="127"/>
    <n v="1"/>
    <n v="120"/>
    <n v="13"/>
    <m/>
    <x v="2"/>
    <x v="45"/>
    <s v="repetitions"/>
    <x v="10"/>
    <n v="10"/>
    <n v="15"/>
    <m/>
    <m/>
    <n v="0.7"/>
    <n v="171"/>
  </r>
  <r>
    <x v="86"/>
    <n v="11"/>
    <n v="1"/>
    <m/>
    <n v="127"/>
    <n v="2"/>
    <n v="120"/>
    <n v="10"/>
    <m/>
    <x v="2"/>
    <x v="45"/>
    <s v="repetitions"/>
    <x v="10"/>
    <n v="10"/>
    <n v="15"/>
    <m/>
    <m/>
    <n v="0.75"/>
    <n v="160"/>
  </r>
  <r>
    <x v="86"/>
    <n v="12"/>
    <n v="1"/>
    <m/>
    <n v="127"/>
    <n v="3"/>
    <n v="120"/>
    <n v="10"/>
    <m/>
    <x v="2"/>
    <x v="45"/>
    <s v="repetitions"/>
    <x v="10"/>
    <n v="10"/>
    <n v="15"/>
    <m/>
    <m/>
    <n v="0.75"/>
    <n v="160"/>
  </r>
  <r>
    <x v="87"/>
    <n v="1"/>
    <n v="1"/>
    <m/>
    <n v="144"/>
    <n v="1"/>
    <n v="150"/>
    <n v="6"/>
    <m/>
    <x v="2"/>
    <x v="21"/>
    <s v="repetitions"/>
    <x v="8"/>
    <n v="4"/>
    <n v="6"/>
    <m/>
    <m/>
    <n v="0.86"/>
    <n v="174"/>
  </r>
  <r>
    <x v="87"/>
    <n v="2"/>
    <n v="1"/>
    <m/>
    <n v="144"/>
    <n v="2"/>
    <n v="150"/>
    <n v="6"/>
    <m/>
    <x v="2"/>
    <x v="21"/>
    <s v="repetitions"/>
    <x v="8"/>
    <n v="4"/>
    <n v="6"/>
    <m/>
    <m/>
    <n v="0.86"/>
    <n v="174"/>
  </r>
  <r>
    <x v="87"/>
    <n v="3"/>
    <n v="1"/>
    <m/>
    <n v="144"/>
    <n v="3"/>
    <n v="150"/>
    <n v="6"/>
    <m/>
    <x v="2"/>
    <x v="21"/>
    <s v="repetitions"/>
    <x v="8"/>
    <n v="4"/>
    <n v="6"/>
    <m/>
    <m/>
    <n v="0.86"/>
    <n v="174"/>
  </r>
  <r>
    <x v="87"/>
    <n v="4"/>
    <n v="1"/>
    <m/>
    <n v="146"/>
    <n v="1"/>
    <n v="135"/>
    <n v="5"/>
    <m/>
    <x v="2"/>
    <x v="26"/>
    <s v="repetitions"/>
    <x v="8"/>
    <n v="4"/>
    <n v="6"/>
    <m/>
    <m/>
    <n v="0.89"/>
    <n v="152"/>
  </r>
  <r>
    <x v="87"/>
    <n v="5"/>
    <n v="1"/>
    <m/>
    <n v="146"/>
    <n v="2"/>
    <n v="135"/>
    <n v="4"/>
    <m/>
    <x v="2"/>
    <x v="26"/>
    <s v="repetitions"/>
    <x v="8"/>
    <n v="4"/>
    <n v="6"/>
    <m/>
    <m/>
    <n v="0.92"/>
    <n v="147"/>
  </r>
  <r>
    <x v="87"/>
    <n v="6"/>
    <n v="1"/>
    <m/>
    <n v="146"/>
    <n v="3"/>
    <n v="135"/>
    <n v="3"/>
    <m/>
    <x v="2"/>
    <x v="26"/>
    <s v="repetitions"/>
    <x v="8"/>
    <n v="4"/>
    <n v="6"/>
    <m/>
    <m/>
    <n v="0.94"/>
    <n v="144"/>
  </r>
  <r>
    <x v="87"/>
    <n v="7"/>
    <n v="1"/>
    <m/>
    <n v="147"/>
    <n v="1"/>
    <n v="100"/>
    <n v="4"/>
    <m/>
    <x v="2"/>
    <x v="27"/>
    <s v="repetitions"/>
    <x v="8"/>
    <n v="4"/>
    <n v="6"/>
    <m/>
    <m/>
    <n v="0.92"/>
    <n v="109"/>
  </r>
  <r>
    <x v="87"/>
    <n v="8"/>
    <n v="1"/>
    <m/>
    <n v="147"/>
    <n v="2"/>
    <n v="100"/>
    <n v="5"/>
    <m/>
    <x v="2"/>
    <x v="27"/>
    <s v="repetitions"/>
    <x v="8"/>
    <n v="4"/>
    <n v="6"/>
    <m/>
    <m/>
    <n v="0.89"/>
    <n v="112"/>
  </r>
  <r>
    <x v="87"/>
    <n v="9"/>
    <n v="1"/>
    <m/>
    <n v="147"/>
    <n v="3"/>
    <n v="100"/>
    <n v="5"/>
    <m/>
    <x v="2"/>
    <x v="27"/>
    <s v="repetitions"/>
    <x v="8"/>
    <n v="4"/>
    <n v="6"/>
    <m/>
    <m/>
    <n v="0.89"/>
    <n v="112"/>
  </r>
  <r>
    <x v="87"/>
    <n v="10"/>
    <n v="1"/>
    <m/>
    <n v="150"/>
    <n v="1"/>
    <n v="80"/>
    <n v="6"/>
    <m/>
    <x v="2"/>
    <x v="24"/>
    <s v="repetitions"/>
    <x v="8"/>
    <n v="4"/>
    <n v="6"/>
    <m/>
    <m/>
    <n v="0.86"/>
    <n v="93"/>
  </r>
  <r>
    <x v="87"/>
    <n v="11"/>
    <n v="1"/>
    <m/>
    <n v="150"/>
    <n v="2"/>
    <n v="80"/>
    <n v="4"/>
    <m/>
    <x v="2"/>
    <x v="24"/>
    <s v="repetitions"/>
    <x v="8"/>
    <n v="4"/>
    <n v="6"/>
    <m/>
    <m/>
    <n v="0.92"/>
    <n v="87"/>
  </r>
  <r>
    <x v="87"/>
    <n v="12"/>
    <n v="1"/>
    <m/>
    <n v="150"/>
    <n v="3"/>
    <n v="80"/>
    <n v="3"/>
    <m/>
    <x v="2"/>
    <x v="24"/>
    <s v="repetitions"/>
    <x v="8"/>
    <n v="4"/>
    <n v="6"/>
    <m/>
    <m/>
    <n v="0.94"/>
    <n v="85"/>
  </r>
  <r>
    <x v="87"/>
    <n v="15"/>
    <n v="1"/>
    <m/>
    <n v="142"/>
    <n v="3"/>
    <n v="12"/>
    <n v="25"/>
    <m/>
    <x v="2"/>
    <x v="42"/>
    <s v="repetitions"/>
    <x v="8"/>
    <n v="0"/>
    <m/>
    <m/>
    <m/>
    <n v="0.55000000000000004"/>
    <n v="22"/>
  </r>
  <r>
    <x v="88"/>
    <n v="1"/>
    <n v="1"/>
    <m/>
    <n v="135"/>
    <n v="1"/>
    <n v="245"/>
    <n v="4"/>
    <m/>
    <x v="2"/>
    <x v="25"/>
    <s v="repetitions"/>
    <x v="9"/>
    <n v="4"/>
    <n v="6"/>
    <m/>
    <m/>
    <n v="0.92"/>
    <n v="266"/>
  </r>
  <r>
    <x v="88"/>
    <n v="2"/>
    <n v="1"/>
    <m/>
    <n v="135"/>
    <n v="2"/>
    <n v="245"/>
    <n v="5"/>
    <m/>
    <x v="2"/>
    <x v="25"/>
    <s v="repetitions"/>
    <x v="9"/>
    <n v="4"/>
    <n v="6"/>
    <m/>
    <m/>
    <n v="0.89"/>
    <n v="275"/>
  </r>
  <r>
    <x v="88"/>
    <n v="3"/>
    <n v="1"/>
    <m/>
    <n v="135"/>
    <n v="3"/>
    <n v="245"/>
    <n v="4"/>
    <m/>
    <x v="2"/>
    <x v="25"/>
    <s v="repetitions"/>
    <x v="9"/>
    <n v="4"/>
    <n v="6"/>
    <m/>
    <m/>
    <n v="0.92"/>
    <n v="266"/>
  </r>
  <r>
    <x v="88"/>
    <n v="4"/>
    <n v="1"/>
    <m/>
    <n v="139"/>
    <n v="1"/>
    <n v="130"/>
    <n v="9"/>
    <m/>
    <x v="2"/>
    <x v="41"/>
    <s v="repetitions"/>
    <x v="9"/>
    <n v="5"/>
    <n v="10"/>
    <m/>
    <m/>
    <n v="0.78"/>
    <n v="167"/>
  </r>
  <r>
    <x v="88"/>
    <n v="5"/>
    <n v="1"/>
    <m/>
    <n v="139"/>
    <n v="2"/>
    <n v="130"/>
    <n v="7"/>
    <m/>
    <x v="2"/>
    <x v="41"/>
    <s v="repetitions"/>
    <x v="9"/>
    <n v="5"/>
    <n v="10"/>
    <m/>
    <m/>
    <n v="0.83"/>
    <n v="157"/>
  </r>
  <r>
    <x v="88"/>
    <n v="6"/>
    <n v="1"/>
    <m/>
    <n v="139"/>
    <n v="3"/>
    <n v="130"/>
    <n v="6"/>
    <m/>
    <x v="2"/>
    <x v="41"/>
    <s v="repetitions"/>
    <x v="9"/>
    <n v="5"/>
    <n v="10"/>
    <m/>
    <m/>
    <n v="0.86"/>
    <n v="151"/>
  </r>
  <r>
    <x v="88"/>
    <n v="7"/>
    <n v="1"/>
    <m/>
    <n v="131"/>
    <n v="1"/>
    <n v="70"/>
    <n v="5"/>
    <m/>
    <x v="2"/>
    <x v="35"/>
    <s v="repetitions"/>
    <x v="9"/>
    <n v="4"/>
    <n v="6"/>
    <m/>
    <m/>
    <n v="0.89"/>
    <n v="79"/>
  </r>
  <r>
    <x v="88"/>
    <n v="8"/>
    <n v="1"/>
    <m/>
    <n v="131"/>
    <n v="2"/>
    <n v="70"/>
    <n v="5"/>
    <m/>
    <x v="2"/>
    <x v="35"/>
    <s v="repetitions"/>
    <x v="9"/>
    <n v="4"/>
    <n v="6"/>
    <m/>
    <m/>
    <n v="0.89"/>
    <n v="79"/>
  </r>
  <r>
    <x v="88"/>
    <n v="9"/>
    <n v="1"/>
    <m/>
    <n v="131"/>
    <n v="3"/>
    <n v="70"/>
    <n v="4"/>
    <m/>
    <x v="2"/>
    <x v="35"/>
    <s v="repetitions"/>
    <x v="9"/>
    <n v="4"/>
    <n v="6"/>
    <m/>
    <m/>
    <n v="0.92"/>
    <n v="76"/>
  </r>
  <r>
    <x v="88"/>
    <n v="10"/>
    <n v="1"/>
    <m/>
    <n v="133"/>
    <n v="1"/>
    <n v="65"/>
    <n v="5"/>
    <m/>
    <x v="2"/>
    <x v="30"/>
    <s v="repetitions"/>
    <x v="9"/>
    <n v="4"/>
    <n v="6"/>
    <m/>
    <m/>
    <n v="0.89"/>
    <n v="73"/>
  </r>
  <r>
    <x v="88"/>
    <n v="11"/>
    <n v="1"/>
    <m/>
    <n v="133"/>
    <n v="2"/>
    <n v="65"/>
    <n v="4"/>
    <m/>
    <x v="2"/>
    <x v="30"/>
    <s v="repetitions"/>
    <x v="9"/>
    <n v="4"/>
    <n v="6"/>
    <m/>
    <m/>
    <n v="0.92"/>
    <n v="71"/>
  </r>
  <r>
    <x v="88"/>
    <n v="12"/>
    <n v="1"/>
    <m/>
    <n v="133"/>
    <n v="3"/>
    <n v="65"/>
    <n v="4"/>
    <m/>
    <x v="2"/>
    <x v="30"/>
    <s v="repetitions"/>
    <x v="9"/>
    <n v="4"/>
    <n v="6"/>
    <m/>
    <m/>
    <n v="0.92"/>
    <n v="71"/>
  </r>
  <r>
    <x v="88"/>
    <n v="13"/>
    <n v="1"/>
    <m/>
    <n v="136"/>
    <n v="1"/>
    <n v="220"/>
    <n v="7"/>
    <m/>
    <x v="2"/>
    <x v="31"/>
    <s v="repetitions"/>
    <x v="9"/>
    <n v="6"/>
    <n v="10"/>
    <m/>
    <m/>
    <n v="0.83"/>
    <n v="265"/>
  </r>
  <r>
    <x v="88"/>
    <n v="14"/>
    <n v="1"/>
    <m/>
    <n v="136"/>
    <n v="2"/>
    <n v="220"/>
    <n v="6"/>
    <m/>
    <x v="2"/>
    <x v="31"/>
    <s v="repetitions"/>
    <x v="9"/>
    <n v="6"/>
    <n v="10"/>
    <m/>
    <m/>
    <n v="0.86"/>
    <n v="256"/>
  </r>
  <r>
    <x v="88"/>
    <n v="15"/>
    <n v="1"/>
    <m/>
    <n v="136"/>
    <n v="3"/>
    <n v="220"/>
    <n v="6"/>
    <m/>
    <x v="2"/>
    <x v="31"/>
    <s v="repetitions"/>
    <x v="9"/>
    <n v="6"/>
    <n v="10"/>
    <m/>
    <m/>
    <n v="0.86"/>
    <n v="256"/>
  </r>
  <r>
    <x v="89"/>
    <n v="1"/>
    <n v="1"/>
    <m/>
    <n v="128"/>
    <n v="1"/>
    <n v="150"/>
    <n v="6"/>
    <m/>
    <x v="2"/>
    <x v="43"/>
    <s v="repetitions"/>
    <x v="10"/>
    <n v="4"/>
    <n v="6"/>
    <m/>
    <m/>
    <n v="0.86"/>
    <n v="174"/>
  </r>
  <r>
    <x v="89"/>
    <n v="2"/>
    <n v="1"/>
    <m/>
    <n v="128"/>
    <n v="2"/>
    <n v="155"/>
    <n v="5"/>
    <m/>
    <x v="2"/>
    <x v="43"/>
    <s v="repetitions"/>
    <x v="10"/>
    <n v="4"/>
    <n v="6"/>
    <m/>
    <m/>
    <n v="0.89"/>
    <n v="174"/>
  </r>
  <r>
    <x v="89"/>
    <n v="3"/>
    <n v="1"/>
    <m/>
    <n v="128"/>
    <n v="3"/>
    <n v="155"/>
    <n v="4"/>
    <m/>
    <x v="2"/>
    <x v="43"/>
    <s v="repetitions"/>
    <x v="10"/>
    <n v="4"/>
    <n v="6"/>
    <m/>
    <m/>
    <n v="0.92"/>
    <n v="168"/>
  </r>
  <r>
    <x v="89"/>
    <n v="4"/>
    <n v="1"/>
    <m/>
    <n v="126"/>
    <n v="1"/>
    <n v="175"/>
    <n v="4"/>
    <m/>
    <x v="2"/>
    <x v="44"/>
    <s v="repetitions"/>
    <x v="10"/>
    <n v="4"/>
    <n v="6"/>
    <m/>
    <m/>
    <n v="0.92"/>
    <n v="190"/>
  </r>
  <r>
    <x v="89"/>
    <n v="5"/>
    <n v="1"/>
    <m/>
    <n v="126"/>
    <n v="2"/>
    <n v="175"/>
    <n v="4"/>
    <m/>
    <x v="2"/>
    <x v="44"/>
    <s v="repetitions"/>
    <x v="10"/>
    <n v="4"/>
    <n v="6"/>
    <m/>
    <m/>
    <n v="0.92"/>
    <n v="190"/>
  </r>
  <r>
    <x v="89"/>
    <n v="6"/>
    <n v="1"/>
    <m/>
    <n v="126"/>
    <n v="3"/>
    <n v="175"/>
    <n v="4"/>
    <m/>
    <x v="2"/>
    <x v="44"/>
    <s v="repetitions"/>
    <x v="10"/>
    <n v="4"/>
    <n v="6"/>
    <m/>
    <m/>
    <n v="0.92"/>
    <n v="190"/>
  </r>
  <r>
    <x v="89"/>
    <n v="7"/>
    <n v="1"/>
    <m/>
    <n v="125"/>
    <n v="1"/>
    <n v="160"/>
    <n v="9"/>
    <m/>
    <x v="2"/>
    <x v="33"/>
    <s v="repetitions"/>
    <x v="10"/>
    <n v="6"/>
    <n v="10"/>
    <m/>
    <m/>
    <n v="0.78"/>
    <n v="205"/>
  </r>
  <r>
    <x v="89"/>
    <n v="8"/>
    <n v="1"/>
    <m/>
    <n v="125"/>
    <n v="2"/>
    <n v="160"/>
    <n v="7"/>
    <m/>
    <x v="2"/>
    <x v="33"/>
    <s v="repetitions"/>
    <x v="10"/>
    <n v="6"/>
    <n v="10"/>
    <m/>
    <m/>
    <n v="0.83"/>
    <n v="193"/>
  </r>
  <r>
    <x v="89"/>
    <n v="9"/>
    <n v="1"/>
    <m/>
    <n v="125"/>
    <n v="3"/>
    <n v="160"/>
    <n v="6"/>
    <m/>
    <x v="2"/>
    <x v="33"/>
    <s v="repetitions"/>
    <x v="10"/>
    <n v="6"/>
    <n v="10"/>
    <m/>
    <m/>
    <n v="0.86"/>
    <n v="186"/>
  </r>
  <r>
    <x v="89"/>
    <n v="10"/>
    <n v="1"/>
    <m/>
    <n v="127"/>
    <n v="1"/>
    <n v="120"/>
    <n v="15"/>
    <m/>
    <x v="2"/>
    <x v="45"/>
    <s v="repetitions"/>
    <x v="10"/>
    <n v="10"/>
    <n v="15"/>
    <m/>
    <m/>
    <n v="0.67"/>
    <n v="179"/>
  </r>
  <r>
    <x v="89"/>
    <n v="11"/>
    <n v="1"/>
    <m/>
    <n v="127"/>
    <n v="2"/>
    <n v="125"/>
    <n v="13"/>
    <m/>
    <x v="2"/>
    <x v="45"/>
    <s v="repetitions"/>
    <x v="10"/>
    <n v="10"/>
    <n v="15"/>
    <m/>
    <m/>
    <n v="0.7"/>
    <n v="179"/>
  </r>
  <r>
    <x v="89"/>
    <n v="12"/>
    <n v="1"/>
    <m/>
    <n v="127"/>
    <n v="3"/>
    <n v="125"/>
    <n v="12"/>
    <m/>
    <x v="2"/>
    <x v="45"/>
    <s v="repetitions"/>
    <x v="10"/>
    <n v="10"/>
    <n v="15"/>
    <m/>
    <m/>
    <n v="0.71"/>
    <n v="176"/>
  </r>
  <r>
    <x v="90"/>
    <n v="1"/>
    <n v="1"/>
    <m/>
    <n v="144"/>
    <n v="1"/>
    <n v="155"/>
    <n v="6"/>
    <m/>
    <x v="2"/>
    <x v="21"/>
    <s v="repetitions"/>
    <x v="8"/>
    <n v="4"/>
    <n v="6"/>
    <m/>
    <m/>
    <n v="0.86"/>
    <n v="180"/>
  </r>
  <r>
    <x v="90"/>
    <n v="2"/>
    <n v="1"/>
    <m/>
    <n v="144"/>
    <n v="2"/>
    <n v="160"/>
    <n v="5"/>
    <m/>
    <x v="2"/>
    <x v="21"/>
    <s v="repetitions"/>
    <x v="8"/>
    <n v="4"/>
    <n v="6"/>
    <m/>
    <m/>
    <n v="0.89"/>
    <n v="180"/>
  </r>
  <r>
    <x v="90"/>
    <n v="3"/>
    <n v="1"/>
    <m/>
    <n v="144"/>
    <n v="3"/>
    <n v="160"/>
    <n v="4"/>
    <m/>
    <x v="2"/>
    <x v="21"/>
    <s v="repetitions"/>
    <x v="8"/>
    <n v="4"/>
    <n v="6"/>
    <m/>
    <m/>
    <n v="0.92"/>
    <n v="174"/>
  </r>
  <r>
    <x v="90"/>
    <n v="4"/>
    <n v="1"/>
    <m/>
    <n v="146"/>
    <n v="1"/>
    <n v="135"/>
    <n v="4"/>
    <m/>
    <x v="2"/>
    <x v="26"/>
    <s v="repetitions"/>
    <x v="8"/>
    <n v="4"/>
    <n v="6"/>
    <m/>
    <m/>
    <n v="0.92"/>
    <n v="147"/>
  </r>
  <r>
    <x v="90"/>
    <n v="5"/>
    <n v="1"/>
    <m/>
    <n v="146"/>
    <n v="2"/>
    <n v="135"/>
    <n v="4"/>
    <m/>
    <x v="2"/>
    <x v="26"/>
    <s v="repetitions"/>
    <x v="8"/>
    <n v="4"/>
    <n v="6"/>
    <m/>
    <m/>
    <n v="0.92"/>
    <n v="147"/>
  </r>
  <r>
    <x v="90"/>
    <n v="6"/>
    <n v="1"/>
    <m/>
    <n v="146"/>
    <n v="3"/>
    <n v="135"/>
    <n v="3"/>
    <m/>
    <x v="2"/>
    <x v="26"/>
    <s v="repetitions"/>
    <x v="8"/>
    <n v="4"/>
    <n v="6"/>
    <m/>
    <m/>
    <n v="0.94"/>
    <n v="144"/>
  </r>
  <r>
    <x v="90"/>
    <n v="7"/>
    <n v="1"/>
    <m/>
    <n v="147"/>
    <n v="1"/>
    <n v="100"/>
    <n v="4"/>
    <m/>
    <x v="2"/>
    <x v="27"/>
    <s v="repetitions"/>
    <x v="8"/>
    <n v="4"/>
    <n v="6"/>
    <m/>
    <m/>
    <n v="0.92"/>
    <n v="109"/>
  </r>
  <r>
    <x v="90"/>
    <n v="8"/>
    <n v="1"/>
    <m/>
    <n v="147"/>
    <n v="2"/>
    <n v="100"/>
    <n v="5"/>
    <m/>
    <x v="2"/>
    <x v="27"/>
    <s v="repetitions"/>
    <x v="8"/>
    <n v="4"/>
    <n v="6"/>
    <m/>
    <m/>
    <n v="0.89"/>
    <n v="112"/>
  </r>
  <r>
    <x v="90"/>
    <n v="9"/>
    <n v="1"/>
    <m/>
    <n v="147"/>
    <n v="3"/>
    <n v="100"/>
    <n v="5"/>
    <m/>
    <x v="2"/>
    <x v="27"/>
    <s v="repetitions"/>
    <x v="8"/>
    <n v="4"/>
    <n v="6"/>
    <m/>
    <m/>
    <n v="0.89"/>
    <n v="112"/>
  </r>
  <r>
    <x v="90"/>
    <n v="10"/>
    <n v="1"/>
    <m/>
    <n v="150"/>
    <n v="1"/>
    <n v="80"/>
    <n v="6"/>
    <m/>
    <x v="2"/>
    <x v="24"/>
    <s v="repetitions"/>
    <x v="8"/>
    <n v="4"/>
    <n v="6"/>
    <m/>
    <m/>
    <n v="0.86"/>
    <n v="93"/>
  </r>
  <r>
    <x v="90"/>
    <n v="11"/>
    <n v="1"/>
    <m/>
    <n v="150"/>
    <n v="2"/>
    <n v="85"/>
    <n v="4"/>
    <m/>
    <x v="2"/>
    <x v="24"/>
    <s v="repetitions"/>
    <x v="8"/>
    <n v="4"/>
    <n v="6"/>
    <m/>
    <m/>
    <n v="0.92"/>
    <n v="92"/>
  </r>
  <r>
    <x v="90"/>
    <n v="12"/>
    <n v="1"/>
    <m/>
    <n v="150"/>
    <n v="3"/>
    <n v="85"/>
    <n v="4"/>
    <m/>
    <x v="2"/>
    <x v="24"/>
    <s v="repetitions"/>
    <x v="8"/>
    <n v="4"/>
    <n v="6"/>
    <m/>
    <m/>
    <n v="0.92"/>
    <n v="92"/>
  </r>
  <r>
    <x v="90"/>
    <n v="15"/>
    <n v="1"/>
    <m/>
    <n v="142"/>
    <n v="3"/>
    <n v="12"/>
    <n v="28"/>
    <m/>
    <x v="2"/>
    <x v="42"/>
    <s v="repetitions"/>
    <x v="8"/>
    <n v="0"/>
    <m/>
    <m/>
    <m/>
    <n v="0.52"/>
    <n v="23"/>
  </r>
  <r>
    <x v="91"/>
    <n v="1"/>
    <n v="1"/>
    <m/>
    <n v="135"/>
    <n v="1"/>
    <n v="245"/>
    <n v="2"/>
    <m/>
    <x v="2"/>
    <x v="25"/>
    <s v="repetitions"/>
    <x v="9"/>
    <n v="4"/>
    <n v="6"/>
    <m/>
    <m/>
    <n v="0.97"/>
    <n v="253"/>
  </r>
  <r>
    <x v="91"/>
    <n v="2"/>
    <n v="1"/>
    <m/>
    <n v="135"/>
    <n v="2"/>
    <n v="245"/>
    <n v="3"/>
    <s v="Full breath valsalva, back parallel to ground"/>
    <x v="2"/>
    <x v="25"/>
    <s v="repetitions"/>
    <x v="9"/>
    <n v="4"/>
    <n v="6"/>
    <m/>
    <m/>
    <n v="0.94"/>
    <n v="261"/>
  </r>
  <r>
    <x v="91"/>
    <n v="3"/>
    <n v="1"/>
    <m/>
    <n v="135"/>
    <n v="3"/>
    <n v="245"/>
    <n v="2"/>
    <m/>
    <x v="2"/>
    <x v="25"/>
    <s v="repetitions"/>
    <x v="9"/>
    <n v="4"/>
    <n v="6"/>
    <m/>
    <m/>
    <n v="0.97"/>
    <n v="253"/>
  </r>
  <r>
    <x v="91"/>
    <n v="4"/>
    <n v="1"/>
    <m/>
    <n v="139"/>
    <n v="1"/>
    <n v="130"/>
    <n v="8"/>
    <m/>
    <x v="2"/>
    <x v="41"/>
    <s v="repetitions"/>
    <x v="9"/>
    <n v="5"/>
    <n v="10"/>
    <m/>
    <m/>
    <n v="0.81"/>
    <n v="160"/>
  </r>
  <r>
    <x v="91"/>
    <n v="5"/>
    <n v="1"/>
    <m/>
    <n v="139"/>
    <n v="2"/>
    <n v="130"/>
    <n v="7"/>
    <m/>
    <x v="2"/>
    <x v="41"/>
    <s v="repetitions"/>
    <x v="9"/>
    <n v="5"/>
    <n v="10"/>
    <m/>
    <m/>
    <n v="0.83"/>
    <n v="157"/>
  </r>
  <r>
    <x v="91"/>
    <n v="6"/>
    <n v="1"/>
    <m/>
    <n v="139"/>
    <n v="3"/>
    <n v="130"/>
    <n v="6"/>
    <m/>
    <x v="2"/>
    <x v="41"/>
    <s v="repetitions"/>
    <x v="9"/>
    <n v="5"/>
    <n v="10"/>
    <m/>
    <m/>
    <n v="0.86"/>
    <n v="151"/>
  </r>
  <r>
    <x v="91"/>
    <n v="7"/>
    <n v="1"/>
    <m/>
    <n v="131"/>
    <n v="1"/>
    <n v="70"/>
    <n v="4"/>
    <m/>
    <x v="2"/>
    <x v="35"/>
    <s v="repetitions"/>
    <x v="9"/>
    <n v="4"/>
    <n v="6"/>
    <m/>
    <m/>
    <n v="0.92"/>
    <n v="76"/>
  </r>
  <r>
    <x v="91"/>
    <n v="8"/>
    <n v="1"/>
    <m/>
    <n v="131"/>
    <n v="2"/>
    <n v="70"/>
    <n v="4"/>
    <m/>
    <x v="2"/>
    <x v="35"/>
    <s v="repetitions"/>
    <x v="9"/>
    <n v="4"/>
    <n v="6"/>
    <m/>
    <m/>
    <n v="0.92"/>
    <n v="76"/>
  </r>
  <r>
    <x v="91"/>
    <n v="9"/>
    <n v="1"/>
    <m/>
    <n v="131"/>
    <n v="3"/>
    <n v="70"/>
    <n v="4"/>
    <m/>
    <x v="2"/>
    <x v="35"/>
    <s v="repetitions"/>
    <x v="9"/>
    <n v="4"/>
    <n v="6"/>
    <m/>
    <m/>
    <n v="0.92"/>
    <n v="76"/>
  </r>
  <r>
    <x v="91"/>
    <n v="10"/>
    <n v="1"/>
    <m/>
    <n v="133"/>
    <n v="1"/>
    <n v="65"/>
    <n v="5"/>
    <m/>
    <x v="2"/>
    <x v="30"/>
    <s v="repetitions"/>
    <x v="9"/>
    <n v="4"/>
    <n v="6"/>
    <m/>
    <m/>
    <n v="0.89"/>
    <n v="73"/>
  </r>
  <r>
    <x v="91"/>
    <n v="11"/>
    <n v="1"/>
    <m/>
    <n v="133"/>
    <n v="2"/>
    <n v="65"/>
    <n v="5"/>
    <m/>
    <x v="2"/>
    <x v="30"/>
    <s v="repetitions"/>
    <x v="9"/>
    <n v="4"/>
    <n v="6"/>
    <m/>
    <m/>
    <n v="0.89"/>
    <n v="73"/>
  </r>
  <r>
    <x v="91"/>
    <n v="12"/>
    <n v="1"/>
    <m/>
    <n v="133"/>
    <n v="3"/>
    <n v="65"/>
    <n v="4"/>
    <m/>
    <x v="2"/>
    <x v="30"/>
    <s v="repetitions"/>
    <x v="9"/>
    <n v="4"/>
    <n v="6"/>
    <m/>
    <m/>
    <n v="0.92"/>
    <n v="71"/>
  </r>
  <r>
    <x v="92"/>
    <n v="1"/>
    <n v="1"/>
    <m/>
    <n v="128"/>
    <n v="1"/>
    <n v="150"/>
    <n v="6"/>
    <m/>
    <x v="2"/>
    <x v="43"/>
    <s v="repetitions"/>
    <x v="10"/>
    <n v="4"/>
    <n v="6"/>
    <m/>
    <m/>
    <n v="0.86"/>
    <n v="174"/>
  </r>
  <r>
    <x v="92"/>
    <n v="2"/>
    <n v="1"/>
    <m/>
    <n v="128"/>
    <n v="2"/>
    <n v="150"/>
    <n v="5"/>
    <m/>
    <x v="2"/>
    <x v="43"/>
    <s v="repetitions"/>
    <x v="10"/>
    <n v="4"/>
    <n v="6"/>
    <m/>
    <m/>
    <n v="0.89"/>
    <n v="169"/>
  </r>
  <r>
    <x v="92"/>
    <n v="3"/>
    <n v="1"/>
    <m/>
    <n v="128"/>
    <n v="3"/>
    <n v="150"/>
    <n v="4"/>
    <m/>
    <x v="2"/>
    <x v="43"/>
    <s v="repetitions"/>
    <x v="10"/>
    <n v="4"/>
    <n v="6"/>
    <m/>
    <m/>
    <n v="0.92"/>
    <n v="163"/>
  </r>
  <r>
    <x v="92"/>
    <n v="4"/>
    <n v="1"/>
    <m/>
    <n v="126"/>
    <n v="1"/>
    <n v="175"/>
    <n v="5"/>
    <m/>
    <x v="2"/>
    <x v="44"/>
    <s v="repetitions"/>
    <x v="10"/>
    <n v="4"/>
    <n v="6"/>
    <m/>
    <m/>
    <n v="0.89"/>
    <n v="197"/>
  </r>
  <r>
    <x v="92"/>
    <n v="5"/>
    <n v="1"/>
    <m/>
    <n v="126"/>
    <n v="2"/>
    <n v="175"/>
    <n v="4"/>
    <m/>
    <x v="2"/>
    <x v="44"/>
    <s v="repetitions"/>
    <x v="10"/>
    <n v="4"/>
    <n v="6"/>
    <m/>
    <m/>
    <n v="0.92"/>
    <n v="190"/>
  </r>
  <r>
    <x v="92"/>
    <n v="6"/>
    <n v="1"/>
    <m/>
    <n v="126"/>
    <n v="3"/>
    <n v="175"/>
    <n v="4"/>
    <m/>
    <x v="2"/>
    <x v="44"/>
    <s v="repetitions"/>
    <x v="10"/>
    <n v="4"/>
    <n v="6"/>
    <m/>
    <m/>
    <n v="0.92"/>
    <n v="190"/>
  </r>
  <r>
    <x v="92"/>
    <n v="7"/>
    <n v="1"/>
    <m/>
    <n v="125"/>
    <n v="1"/>
    <n v="160"/>
    <n v="9"/>
    <m/>
    <x v="2"/>
    <x v="33"/>
    <s v="repetitions"/>
    <x v="10"/>
    <n v="6"/>
    <n v="10"/>
    <m/>
    <m/>
    <n v="0.78"/>
    <n v="205"/>
  </r>
  <r>
    <x v="92"/>
    <n v="8"/>
    <n v="1"/>
    <m/>
    <n v="125"/>
    <n v="2"/>
    <n v="160"/>
    <n v="7"/>
    <m/>
    <x v="2"/>
    <x v="33"/>
    <s v="repetitions"/>
    <x v="10"/>
    <n v="6"/>
    <n v="10"/>
    <m/>
    <m/>
    <n v="0.83"/>
    <n v="193"/>
  </r>
  <r>
    <x v="92"/>
    <n v="9"/>
    <n v="1"/>
    <m/>
    <n v="125"/>
    <n v="3"/>
    <n v="160"/>
    <n v="7"/>
    <m/>
    <x v="2"/>
    <x v="33"/>
    <s v="repetitions"/>
    <x v="10"/>
    <n v="6"/>
    <n v="10"/>
    <m/>
    <m/>
    <n v="0.83"/>
    <n v="193"/>
  </r>
  <r>
    <x v="92"/>
    <n v="10"/>
    <n v="1"/>
    <m/>
    <n v="127"/>
    <n v="1"/>
    <n v="120"/>
    <n v="15"/>
    <m/>
    <x v="2"/>
    <x v="45"/>
    <s v="repetitions"/>
    <x v="10"/>
    <n v="10"/>
    <n v="15"/>
    <m/>
    <m/>
    <n v="0.67"/>
    <n v="179"/>
  </r>
  <r>
    <x v="92"/>
    <n v="11"/>
    <n v="1"/>
    <m/>
    <n v="127"/>
    <n v="2"/>
    <n v="120"/>
    <n v="10"/>
    <m/>
    <x v="2"/>
    <x v="45"/>
    <s v="repetitions"/>
    <x v="10"/>
    <n v="10"/>
    <n v="15"/>
    <m/>
    <m/>
    <n v="0.75"/>
    <n v="160"/>
  </r>
  <r>
    <x v="92"/>
    <n v="12"/>
    <n v="1"/>
    <m/>
    <n v="127"/>
    <n v="3"/>
    <n v="120"/>
    <n v="10"/>
    <m/>
    <x v="2"/>
    <x v="45"/>
    <s v="repetitions"/>
    <x v="10"/>
    <n v="10"/>
    <n v="15"/>
    <m/>
    <m/>
    <n v="0.75"/>
    <n v="160"/>
  </r>
  <r>
    <x v="93"/>
    <n v="1"/>
    <n v="1"/>
    <m/>
    <n v="144"/>
    <n v="1"/>
    <n v="160"/>
    <n v="4"/>
    <m/>
    <x v="2"/>
    <x v="21"/>
    <s v="repetitions"/>
    <x v="8"/>
    <n v="4"/>
    <n v="6"/>
    <m/>
    <m/>
    <n v="0.92"/>
    <n v="174"/>
  </r>
  <r>
    <x v="93"/>
    <n v="2"/>
    <n v="1"/>
    <m/>
    <n v="144"/>
    <n v="2"/>
    <n v="160"/>
    <n v="3"/>
    <m/>
    <x v="2"/>
    <x v="21"/>
    <s v="repetitions"/>
    <x v="8"/>
    <n v="4"/>
    <n v="6"/>
    <m/>
    <m/>
    <n v="0.94"/>
    <n v="170"/>
  </r>
  <r>
    <x v="93"/>
    <n v="3"/>
    <n v="1"/>
    <m/>
    <n v="144"/>
    <n v="3"/>
    <n v="160"/>
    <n v="3"/>
    <m/>
    <x v="2"/>
    <x v="21"/>
    <s v="repetitions"/>
    <x v="8"/>
    <n v="4"/>
    <n v="6"/>
    <m/>
    <m/>
    <n v="0.94"/>
    <n v="170"/>
  </r>
  <r>
    <x v="93"/>
    <n v="4"/>
    <n v="1"/>
    <m/>
    <n v="146"/>
    <n v="1"/>
    <n v="135"/>
    <n v="4"/>
    <m/>
    <x v="2"/>
    <x v="26"/>
    <s v="repetitions"/>
    <x v="8"/>
    <n v="4"/>
    <n v="6"/>
    <m/>
    <m/>
    <n v="0.92"/>
    <n v="147"/>
  </r>
  <r>
    <x v="93"/>
    <n v="5"/>
    <n v="1"/>
    <m/>
    <n v="146"/>
    <n v="2"/>
    <n v="135"/>
    <n v="4"/>
    <m/>
    <x v="2"/>
    <x v="26"/>
    <s v="repetitions"/>
    <x v="8"/>
    <n v="4"/>
    <n v="6"/>
    <m/>
    <m/>
    <n v="0.92"/>
    <n v="147"/>
  </r>
  <r>
    <x v="93"/>
    <n v="6"/>
    <n v="1"/>
    <m/>
    <n v="146"/>
    <n v="3"/>
    <n v="135"/>
    <n v="3"/>
    <m/>
    <x v="2"/>
    <x v="26"/>
    <s v="repetitions"/>
    <x v="8"/>
    <n v="4"/>
    <n v="6"/>
    <m/>
    <m/>
    <n v="0.94"/>
    <n v="144"/>
  </r>
  <r>
    <x v="93"/>
    <n v="7"/>
    <n v="1"/>
    <m/>
    <n v="147"/>
    <n v="1"/>
    <n v="100"/>
    <n v="5"/>
    <m/>
    <x v="2"/>
    <x v="27"/>
    <s v="repetitions"/>
    <x v="8"/>
    <n v="4"/>
    <n v="6"/>
    <m/>
    <m/>
    <n v="0.89"/>
    <n v="112"/>
  </r>
  <r>
    <x v="93"/>
    <n v="8"/>
    <n v="1"/>
    <m/>
    <n v="147"/>
    <n v="2"/>
    <n v="100"/>
    <n v="5"/>
    <m/>
    <x v="2"/>
    <x v="27"/>
    <s v="repetitions"/>
    <x v="8"/>
    <n v="4"/>
    <n v="6"/>
    <m/>
    <m/>
    <n v="0.89"/>
    <n v="112"/>
  </r>
  <r>
    <x v="93"/>
    <n v="9"/>
    <n v="1"/>
    <m/>
    <n v="147"/>
    <n v="3"/>
    <n v="100"/>
    <n v="4"/>
    <m/>
    <x v="2"/>
    <x v="27"/>
    <s v="repetitions"/>
    <x v="8"/>
    <n v="4"/>
    <n v="6"/>
    <m/>
    <m/>
    <n v="0.92"/>
    <n v="109"/>
  </r>
  <r>
    <x v="93"/>
    <n v="10"/>
    <n v="1"/>
    <m/>
    <n v="150"/>
    <n v="1"/>
    <n v="85"/>
    <n v="6"/>
    <m/>
    <x v="2"/>
    <x v="24"/>
    <s v="repetitions"/>
    <x v="8"/>
    <n v="4"/>
    <n v="6"/>
    <m/>
    <m/>
    <n v="0.86"/>
    <n v="99"/>
  </r>
  <r>
    <x v="93"/>
    <n v="11"/>
    <n v="1"/>
    <m/>
    <n v="150"/>
    <n v="2"/>
    <n v="85"/>
    <n v="4"/>
    <m/>
    <x v="2"/>
    <x v="24"/>
    <s v="repetitions"/>
    <x v="8"/>
    <n v="4"/>
    <n v="6"/>
    <m/>
    <m/>
    <n v="0.92"/>
    <n v="92"/>
  </r>
  <r>
    <x v="93"/>
    <n v="12"/>
    <n v="1"/>
    <m/>
    <n v="150"/>
    <n v="3"/>
    <n v="85"/>
    <n v="4"/>
    <m/>
    <x v="2"/>
    <x v="24"/>
    <s v="repetitions"/>
    <x v="8"/>
    <n v="4"/>
    <n v="6"/>
    <m/>
    <m/>
    <n v="0.92"/>
    <n v="92"/>
  </r>
  <r>
    <x v="94"/>
    <n v="1"/>
    <n v="1"/>
    <m/>
    <n v="135"/>
    <n v="1"/>
    <n v="240"/>
    <n v="3"/>
    <m/>
    <x v="2"/>
    <x v="25"/>
    <s v="repetitions"/>
    <x v="9"/>
    <n v="4"/>
    <n v="6"/>
    <m/>
    <m/>
    <n v="0.94"/>
    <n v="255"/>
  </r>
  <r>
    <x v="94"/>
    <n v="2"/>
    <n v="1"/>
    <m/>
    <n v="135"/>
    <n v="2"/>
    <n v="240"/>
    <n v="4"/>
    <m/>
    <x v="2"/>
    <x v="25"/>
    <s v="repetitions"/>
    <x v="9"/>
    <n v="4"/>
    <n v="6"/>
    <m/>
    <m/>
    <n v="0.92"/>
    <n v="261"/>
  </r>
  <r>
    <x v="94"/>
    <n v="3"/>
    <n v="1"/>
    <m/>
    <n v="135"/>
    <n v="3"/>
    <n v="240"/>
    <n v="5"/>
    <s v="using straps now"/>
    <x v="2"/>
    <x v="25"/>
    <s v="repetitions"/>
    <x v="9"/>
    <n v="4"/>
    <n v="6"/>
    <m/>
    <m/>
    <n v="0.89"/>
    <n v="270"/>
  </r>
  <r>
    <x v="94"/>
    <n v="4"/>
    <n v="1"/>
    <m/>
    <n v="139"/>
    <n v="1"/>
    <n v="130"/>
    <n v="10"/>
    <m/>
    <x v="2"/>
    <x v="41"/>
    <s v="repetitions"/>
    <x v="9"/>
    <n v="5"/>
    <n v="10"/>
    <m/>
    <m/>
    <n v="0.75"/>
    <n v="173"/>
  </r>
  <r>
    <x v="94"/>
    <n v="5"/>
    <n v="1"/>
    <m/>
    <n v="139"/>
    <n v="2"/>
    <n v="35"/>
    <n v="7"/>
    <m/>
    <x v="2"/>
    <x v="41"/>
    <s v="repetitions"/>
    <x v="9"/>
    <n v="5"/>
    <n v="10"/>
    <m/>
    <m/>
    <n v="0.83"/>
    <n v="42"/>
  </r>
  <r>
    <x v="94"/>
    <n v="6"/>
    <n v="1"/>
    <m/>
    <n v="139"/>
    <n v="3"/>
    <n v="135"/>
    <n v="6"/>
    <s v="I feel like low blood sugar or water, drink protein right beforehand"/>
    <x v="2"/>
    <x v="41"/>
    <s v="repetitions"/>
    <x v="9"/>
    <n v="5"/>
    <n v="10"/>
    <m/>
    <m/>
    <n v="0.86"/>
    <n v="157"/>
  </r>
  <r>
    <x v="94"/>
    <n v="7"/>
    <n v="1"/>
    <m/>
    <n v="131"/>
    <n v="1"/>
    <n v="70"/>
    <n v="4"/>
    <m/>
    <x v="2"/>
    <x v="35"/>
    <s v="repetitions"/>
    <x v="9"/>
    <n v="4"/>
    <n v="6"/>
    <m/>
    <m/>
    <n v="0.92"/>
    <n v="76"/>
  </r>
  <r>
    <x v="94"/>
    <n v="8"/>
    <n v="1"/>
    <m/>
    <n v="131"/>
    <n v="2"/>
    <n v="70"/>
    <n v="4"/>
    <m/>
    <x v="2"/>
    <x v="35"/>
    <s v="repetitions"/>
    <x v="9"/>
    <n v="4"/>
    <n v="6"/>
    <m/>
    <m/>
    <n v="0.92"/>
    <n v="76"/>
  </r>
  <r>
    <x v="94"/>
    <n v="9"/>
    <n v="1"/>
    <m/>
    <n v="131"/>
    <n v="3"/>
    <n v="70"/>
    <n v="4"/>
    <m/>
    <x v="2"/>
    <x v="35"/>
    <s v="repetitions"/>
    <x v="9"/>
    <n v="4"/>
    <n v="6"/>
    <m/>
    <m/>
    <n v="0.92"/>
    <n v="76"/>
  </r>
  <r>
    <x v="94"/>
    <n v="10"/>
    <n v="1"/>
    <m/>
    <n v="133"/>
    <n v="1"/>
    <n v="65"/>
    <n v="6"/>
    <m/>
    <x v="2"/>
    <x v="30"/>
    <s v="repetitions"/>
    <x v="9"/>
    <n v="4"/>
    <n v="6"/>
    <m/>
    <m/>
    <n v="0.86"/>
    <n v="76"/>
  </r>
  <r>
    <x v="94"/>
    <n v="11"/>
    <n v="1"/>
    <m/>
    <n v="133"/>
    <n v="2"/>
    <n v="65"/>
    <n v="4"/>
    <m/>
    <x v="2"/>
    <x v="30"/>
    <s v="repetitions"/>
    <x v="9"/>
    <n v="4"/>
    <n v="6"/>
    <m/>
    <m/>
    <n v="0.92"/>
    <n v="71"/>
  </r>
  <r>
    <x v="94"/>
    <n v="12"/>
    <n v="1"/>
    <m/>
    <n v="133"/>
    <n v="3"/>
    <n v="65"/>
    <n v="4"/>
    <m/>
    <x v="2"/>
    <x v="30"/>
    <s v="repetitions"/>
    <x v="9"/>
    <n v="4"/>
    <n v="6"/>
    <m/>
    <m/>
    <n v="0.92"/>
    <n v="71"/>
  </r>
  <r>
    <x v="94"/>
    <n v="13"/>
    <n v="1"/>
    <m/>
    <n v="136"/>
    <n v="1"/>
    <n v="220"/>
    <n v="10"/>
    <m/>
    <x v="2"/>
    <x v="31"/>
    <s v="repetitions"/>
    <x v="9"/>
    <n v="6"/>
    <n v="10"/>
    <m/>
    <m/>
    <n v="0.75"/>
    <n v="293"/>
  </r>
  <r>
    <x v="94"/>
    <n v="14"/>
    <n v="1"/>
    <m/>
    <n v="136"/>
    <n v="2"/>
    <n v="230"/>
    <n v="6"/>
    <m/>
    <x v="2"/>
    <x v="31"/>
    <s v="repetitions"/>
    <x v="9"/>
    <n v="6"/>
    <n v="10"/>
    <m/>
    <m/>
    <n v="0.86"/>
    <n v="267"/>
  </r>
  <r>
    <x v="94"/>
    <n v="15"/>
    <n v="1"/>
    <m/>
    <n v="136"/>
    <n v="3"/>
    <n v="230"/>
    <n v="5"/>
    <m/>
    <x v="2"/>
    <x v="31"/>
    <s v="repetitions"/>
    <x v="9"/>
    <n v="6"/>
    <n v="10"/>
    <m/>
    <m/>
    <n v="0.89"/>
    <n v="258"/>
  </r>
  <r>
    <x v="95"/>
    <n v="1"/>
    <n v="1"/>
    <m/>
    <n v="128"/>
    <n v="1"/>
    <n v="150"/>
    <n v="6"/>
    <m/>
    <x v="2"/>
    <x v="43"/>
    <s v="repetitions"/>
    <x v="10"/>
    <n v="4"/>
    <n v="6"/>
    <m/>
    <m/>
    <n v="0.86"/>
    <n v="174"/>
  </r>
  <r>
    <x v="95"/>
    <n v="2"/>
    <n v="1"/>
    <m/>
    <n v="128"/>
    <n v="2"/>
    <n v="150"/>
    <n v="5"/>
    <m/>
    <x v="2"/>
    <x v="43"/>
    <s v="repetitions"/>
    <x v="10"/>
    <n v="4"/>
    <n v="6"/>
    <m/>
    <m/>
    <n v="0.89"/>
    <n v="169"/>
  </r>
  <r>
    <x v="95"/>
    <n v="3"/>
    <n v="1"/>
    <m/>
    <n v="128"/>
    <n v="3"/>
    <n v="150"/>
    <n v="5"/>
    <m/>
    <x v="2"/>
    <x v="43"/>
    <s v="repetitions"/>
    <x v="10"/>
    <n v="4"/>
    <n v="6"/>
    <m/>
    <m/>
    <n v="0.89"/>
    <n v="169"/>
  </r>
  <r>
    <x v="95"/>
    <n v="4"/>
    <n v="1"/>
    <m/>
    <n v="126"/>
    <n v="1"/>
    <n v="175"/>
    <n v="5"/>
    <m/>
    <x v="2"/>
    <x v="44"/>
    <s v="repetitions"/>
    <x v="10"/>
    <n v="4"/>
    <n v="6"/>
    <m/>
    <m/>
    <n v="0.89"/>
    <n v="197"/>
  </r>
  <r>
    <x v="95"/>
    <n v="5"/>
    <n v="1"/>
    <m/>
    <n v="126"/>
    <n v="2"/>
    <n v="175"/>
    <n v="4"/>
    <m/>
    <x v="2"/>
    <x v="44"/>
    <s v="repetitions"/>
    <x v="10"/>
    <n v="4"/>
    <n v="6"/>
    <m/>
    <m/>
    <n v="0.92"/>
    <n v="190"/>
  </r>
  <r>
    <x v="95"/>
    <n v="6"/>
    <n v="1"/>
    <m/>
    <n v="126"/>
    <n v="3"/>
    <n v="175"/>
    <n v="4"/>
    <m/>
    <x v="2"/>
    <x v="44"/>
    <s v="repetitions"/>
    <x v="10"/>
    <n v="4"/>
    <n v="6"/>
    <m/>
    <m/>
    <n v="0.92"/>
    <n v="190"/>
  </r>
  <r>
    <x v="95"/>
    <n v="7"/>
    <n v="1"/>
    <m/>
    <n v="125"/>
    <n v="1"/>
    <n v="160"/>
    <n v="10"/>
    <m/>
    <x v="2"/>
    <x v="33"/>
    <s v="repetitions"/>
    <x v="10"/>
    <n v="6"/>
    <n v="10"/>
    <m/>
    <m/>
    <n v="0.75"/>
    <n v="213"/>
  </r>
  <r>
    <x v="95"/>
    <n v="8"/>
    <n v="1"/>
    <m/>
    <n v="125"/>
    <n v="2"/>
    <n v="165"/>
    <n v="6"/>
    <m/>
    <x v="2"/>
    <x v="33"/>
    <s v="repetitions"/>
    <x v="10"/>
    <n v="6"/>
    <n v="10"/>
    <m/>
    <m/>
    <n v="0.86"/>
    <n v="192"/>
  </r>
  <r>
    <x v="95"/>
    <n v="9"/>
    <n v="1"/>
    <m/>
    <n v="125"/>
    <n v="3"/>
    <n v="165"/>
    <n v="5"/>
    <m/>
    <x v="2"/>
    <x v="33"/>
    <s v="repetitions"/>
    <x v="10"/>
    <n v="6"/>
    <n v="10"/>
    <m/>
    <m/>
    <n v="0.89"/>
    <n v="185"/>
  </r>
  <r>
    <x v="95"/>
    <n v="10"/>
    <n v="1"/>
    <m/>
    <n v="127"/>
    <n v="1"/>
    <n v="120"/>
    <n v="15"/>
    <m/>
    <x v="2"/>
    <x v="45"/>
    <s v="repetitions"/>
    <x v="10"/>
    <n v="10"/>
    <n v="15"/>
    <m/>
    <m/>
    <n v="0.67"/>
    <n v="179"/>
  </r>
  <r>
    <x v="95"/>
    <n v="11"/>
    <n v="1"/>
    <m/>
    <n v="127"/>
    <n v="2"/>
    <n v="120"/>
    <n v="11"/>
    <m/>
    <x v="2"/>
    <x v="45"/>
    <s v="repetitions"/>
    <x v="10"/>
    <n v="10"/>
    <n v="15"/>
    <m/>
    <m/>
    <n v="0.73"/>
    <n v="164"/>
  </r>
  <r>
    <x v="95"/>
    <n v="12"/>
    <n v="1"/>
    <m/>
    <n v="127"/>
    <n v="3"/>
    <n v="120"/>
    <n v="12"/>
    <m/>
    <x v="2"/>
    <x v="45"/>
    <s v="repetitions"/>
    <x v="10"/>
    <n v="10"/>
    <n v="15"/>
    <m/>
    <m/>
    <n v="0.71"/>
    <n v="169"/>
  </r>
  <r>
    <x v="96"/>
    <n v="1"/>
    <n v="1"/>
    <m/>
    <n v="144"/>
    <n v="1"/>
    <n v="150"/>
    <n v="6"/>
    <m/>
    <x v="2"/>
    <x v="21"/>
    <s v="repetitions"/>
    <x v="8"/>
    <n v="4"/>
    <n v="6"/>
    <m/>
    <m/>
    <n v="0.86"/>
    <n v="174"/>
  </r>
  <r>
    <x v="96"/>
    <n v="2"/>
    <n v="1"/>
    <m/>
    <n v="144"/>
    <n v="2"/>
    <n v="155"/>
    <n v="6"/>
    <m/>
    <x v="2"/>
    <x v="21"/>
    <s v="repetitions"/>
    <x v="8"/>
    <n v="4"/>
    <n v="6"/>
    <m/>
    <m/>
    <n v="0.86"/>
    <n v="180"/>
  </r>
  <r>
    <x v="96"/>
    <n v="3"/>
    <n v="1"/>
    <m/>
    <n v="144"/>
    <n v="3"/>
    <n v="155"/>
    <n v="4"/>
    <m/>
    <x v="2"/>
    <x v="21"/>
    <s v="repetitions"/>
    <x v="8"/>
    <n v="4"/>
    <n v="6"/>
    <m/>
    <m/>
    <n v="0.92"/>
    <n v="168"/>
  </r>
  <r>
    <x v="96"/>
    <n v="4"/>
    <n v="1"/>
    <m/>
    <n v="146"/>
    <n v="1"/>
    <n v="130"/>
    <n v="6"/>
    <m/>
    <x v="2"/>
    <x v="26"/>
    <s v="repetitions"/>
    <x v="8"/>
    <n v="4"/>
    <n v="6"/>
    <m/>
    <m/>
    <n v="0.86"/>
    <n v="151"/>
  </r>
  <r>
    <x v="96"/>
    <n v="5"/>
    <n v="1"/>
    <m/>
    <n v="146"/>
    <n v="2"/>
    <n v="130"/>
    <n v="5"/>
    <m/>
    <x v="2"/>
    <x v="26"/>
    <s v="repetitions"/>
    <x v="8"/>
    <n v="4"/>
    <n v="6"/>
    <m/>
    <m/>
    <n v="0.89"/>
    <n v="146"/>
  </r>
  <r>
    <x v="96"/>
    <n v="6"/>
    <n v="1"/>
    <m/>
    <n v="146"/>
    <n v="3"/>
    <n v="130"/>
    <n v="4"/>
    <m/>
    <x v="2"/>
    <x v="26"/>
    <s v="repetitions"/>
    <x v="8"/>
    <n v="4"/>
    <n v="6"/>
    <m/>
    <m/>
    <n v="0.92"/>
    <n v="141"/>
  </r>
  <r>
    <x v="96"/>
    <n v="7"/>
    <n v="1"/>
    <m/>
    <n v="147"/>
    <n v="1"/>
    <n v="100"/>
    <n v="4"/>
    <m/>
    <x v="2"/>
    <x v="27"/>
    <s v="repetitions"/>
    <x v="8"/>
    <n v="4"/>
    <n v="6"/>
    <m/>
    <m/>
    <n v="0.92"/>
    <n v="109"/>
  </r>
  <r>
    <x v="96"/>
    <n v="8"/>
    <n v="1"/>
    <m/>
    <n v="147"/>
    <n v="2"/>
    <n v="100"/>
    <n v="4"/>
    <m/>
    <x v="2"/>
    <x v="27"/>
    <s v="repetitions"/>
    <x v="8"/>
    <n v="4"/>
    <n v="6"/>
    <m/>
    <m/>
    <n v="0.92"/>
    <n v="109"/>
  </r>
  <r>
    <x v="96"/>
    <n v="9"/>
    <n v="1"/>
    <m/>
    <n v="147"/>
    <n v="3"/>
    <n v="100"/>
    <n v="4"/>
    <m/>
    <x v="2"/>
    <x v="27"/>
    <s v="repetitions"/>
    <x v="8"/>
    <n v="4"/>
    <n v="6"/>
    <m/>
    <m/>
    <n v="0.92"/>
    <n v="109"/>
  </r>
  <r>
    <x v="96"/>
    <n v="10"/>
    <n v="1"/>
    <m/>
    <n v="149"/>
    <n v="1"/>
    <n v="8"/>
    <n v="11"/>
    <m/>
    <x v="2"/>
    <x v="46"/>
    <s v="repetitions"/>
    <x v="8"/>
    <n v="10"/>
    <n v="20"/>
    <m/>
    <m/>
    <n v="0.73"/>
    <n v="11"/>
  </r>
  <r>
    <x v="96"/>
    <n v="11"/>
    <n v="1"/>
    <m/>
    <n v="149"/>
    <n v="2"/>
    <n v="8"/>
    <n v="10"/>
    <m/>
    <x v="2"/>
    <x v="46"/>
    <s v="repetitions"/>
    <x v="8"/>
    <n v="10"/>
    <n v="20"/>
    <m/>
    <m/>
    <n v="0.75"/>
    <n v="11"/>
  </r>
  <r>
    <x v="96"/>
    <n v="12"/>
    <n v="1"/>
    <m/>
    <n v="149"/>
    <n v="3"/>
    <n v="8"/>
    <n v="7"/>
    <m/>
    <x v="2"/>
    <x v="46"/>
    <s v="repetitions"/>
    <x v="8"/>
    <n v="10"/>
    <n v="20"/>
    <m/>
    <m/>
    <n v="0.83"/>
    <n v="10"/>
  </r>
  <r>
    <x v="97"/>
    <n v="1"/>
    <n v="1"/>
    <m/>
    <n v="135"/>
    <n v="1"/>
    <n v="235"/>
    <n v="6"/>
    <m/>
    <x v="2"/>
    <x v="25"/>
    <s v="repetitions"/>
    <x v="9"/>
    <n v="4"/>
    <n v="6"/>
    <m/>
    <m/>
    <n v="0.86"/>
    <n v="273"/>
  </r>
  <r>
    <x v="97"/>
    <n v="2"/>
    <n v="1"/>
    <m/>
    <n v="135"/>
    <n v="2"/>
    <n v="240"/>
    <n v="5"/>
    <m/>
    <x v="2"/>
    <x v="25"/>
    <s v="repetitions"/>
    <x v="9"/>
    <n v="4"/>
    <n v="6"/>
    <m/>
    <m/>
    <n v="0.89"/>
    <n v="270"/>
  </r>
  <r>
    <x v="97"/>
    <n v="3"/>
    <n v="1"/>
    <m/>
    <n v="135"/>
    <n v="3"/>
    <n v="240"/>
    <n v="5"/>
    <m/>
    <x v="2"/>
    <x v="25"/>
    <s v="repetitions"/>
    <x v="9"/>
    <n v="4"/>
    <n v="6"/>
    <m/>
    <m/>
    <n v="0.89"/>
    <n v="270"/>
  </r>
  <r>
    <x v="97"/>
    <n v="4"/>
    <n v="1"/>
    <m/>
    <n v="139"/>
    <n v="1"/>
    <n v="135"/>
    <n v="10"/>
    <m/>
    <x v="2"/>
    <x v="41"/>
    <s v="repetitions"/>
    <x v="9"/>
    <n v="5"/>
    <n v="10"/>
    <m/>
    <m/>
    <n v="0.75"/>
    <n v="180"/>
  </r>
  <r>
    <x v="97"/>
    <n v="6"/>
    <n v="1"/>
    <m/>
    <n v="139"/>
    <n v="3"/>
    <n v="140"/>
    <n v="6"/>
    <m/>
    <x v="2"/>
    <x v="41"/>
    <s v="repetitions"/>
    <x v="9"/>
    <n v="5"/>
    <n v="10"/>
    <m/>
    <m/>
    <n v="0.86"/>
    <n v="163"/>
  </r>
  <r>
    <x v="97"/>
    <n v="7"/>
    <n v="1"/>
    <m/>
    <n v="131"/>
    <n v="1"/>
    <n v="70"/>
    <n v="4"/>
    <m/>
    <x v="2"/>
    <x v="35"/>
    <s v="repetitions"/>
    <x v="9"/>
    <n v="4"/>
    <n v="6"/>
    <m/>
    <m/>
    <n v="0.92"/>
    <n v="76"/>
  </r>
  <r>
    <x v="97"/>
    <n v="8"/>
    <n v="1"/>
    <m/>
    <n v="131"/>
    <n v="2"/>
    <n v="70"/>
    <n v="4"/>
    <m/>
    <x v="2"/>
    <x v="35"/>
    <s v="repetitions"/>
    <x v="9"/>
    <n v="4"/>
    <n v="6"/>
    <m/>
    <m/>
    <n v="0.92"/>
    <n v="76"/>
  </r>
  <r>
    <x v="97"/>
    <n v="9"/>
    <n v="1"/>
    <m/>
    <n v="131"/>
    <n v="3"/>
    <n v="70"/>
    <n v="4"/>
    <s v="do partial reps, keep good form"/>
    <x v="2"/>
    <x v="35"/>
    <s v="repetitions"/>
    <x v="9"/>
    <n v="4"/>
    <n v="6"/>
    <m/>
    <m/>
    <n v="0.92"/>
    <n v="76"/>
  </r>
  <r>
    <x v="97"/>
    <n v="10"/>
    <n v="1"/>
    <m/>
    <n v="133"/>
    <n v="1"/>
    <n v="65"/>
    <n v="5"/>
    <m/>
    <x v="2"/>
    <x v="30"/>
    <s v="repetitions"/>
    <x v="9"/>
    <n v="4"/>
    <n v="6"/>
    <m/>
    <m/>
    <n v="0.89"/>
    <n v="73"/>
  </r>
  <r>
    <x v="97"/>
    <n v="11"/>
    <n v="1"/>
    <m/>
    <n v="133"/>
    <n v="2"/>
    <n v="65"/>
    <n v="5"/>
    <m/>
    <x v="2"/>
    <x v="30"/>
    <s v="repetitions"/>
    <x v="9"/>
    <n v="4"/>
    <n v="6"/>
    <m/>
    <m/>
    <n v="0.89"/>
    <n v="73"/>
  </r>
  <r>
    <x v="97"/>
    <n v="12"/>
    <n v="1"/>
    <m/>
    <n v="133"/>
    <n v="3"/>
    <n v="65"/>
    <n v="4"/>
    <m/>
    <x v="2"/>
    <x v="30"/>
    <s v="repetitions"/>
    <x v="9"/>
    <n v="4"/>
    <n v="6"/>
    <m/>
    <m/>
    <n v="0.92"/>
    <n v="71"/>
  </r>
  <r>
    <x v="97"/>
    <n v="13"/>
    <n v="1"/>
    <m/>
    <n v="136"/>
    <n v="1"/>
    <n v="220"/>
    <n v="9"/>
    <m/>
    <x v="2"/>
    <x v="31"/>
    <s v="repetitions"/>
    <x v="9"/>
    <n v="6"/>
    <n v="10"/>
    <m/>
    <m/>
    <n v="0.78"/>
    <n v="282"/>
  </r>
  <r>
    <x v="97"/>
    <n v="14"/>
    <n v="1"/>
    <m/>
    <n v="136"/>
    <n v="2"/>
    <n v="220"/>
    <n v="6"/>
    <m/>
    <x v="2"/>
    <x v="31"/>
    <s v="repetitions"/>
    <x v="9"/>
    <n v="6"/>
    <n v="10"/>
    <m/>
    <m/>
    <n v="0.86"/>
    <n v="256"/>
  </r>
  <r>
    <x v="97"/>
    <n v="15"/>
    <n v="1"/>
    <m/>
    <n v="136"/>
    <n v="3"/>
    <n v="220"/>
    <n v="6"/>
    <m/>
    <x v="2"/>
    <x v="31"/>
    <s v="repetitions"/>
    <x v="9"/>
    <n v="6"/>
    <n v="10"/>
    <m/>
    <m/>
    <n v="0.86"/>
    <n v="256"/>
  </r>
  <r>
    <x v="98"/>
    <n v="1"/>
    <n v="1"/>
    <m/>
    <n v="128"/>
    <n v="1"/>
    <n v="150"/>
    <n v="6"/>
    <m/>
    <x v="2"/>
    <x v="43"/>
    <s v="repetitions"/>
    <x v="10"/>
    <n v="4"/>
    <n v="6"/>
    <m/>
    <m/>
    <n v="0.86"/>
    <n v="174"/>
  </r>
  <r>
    <x v="98"/>
    <n v="2"/>
    <n v="1"/>
    <m/>
    <n v="128"/>
    <n v="2"/>
    <n v="150"/>
    <n v="5"/>
    <m/>
    <x v="2"/>
    <x v="43"/>
    <s v="repetitions"/>
    <x v="10"/>
    <n v="4"/>
    <n v="6"/>
    <m/>
    <m/>
    <n v="0.89"/>
    <n v="169"/>
  </r>
  <r>
    <x v="98"/>
    <n v="3"/>
    <n v="1"/>
    <m/>
    <n v="128"/>
    <n v="3"/>
    <n v="150"/>
    <n v="4"/>
    <m/>
    <x v="2"/>
    <x v="43"/>
    <s v="repetitions"/>
    <x v="10"/>
    <n v="4"/>
    <n v="6"/>
    <m/>
    <m/>
    <n v="0.92"/>
    <n v="163"/>
  </r>
  <r>
    <x v="98"/>
    <n v="4"/>
    <n v="1"/>
    <m/>
    <n v="126"/>
    <n v="1"/>
    <n v="175"/>
    <n v="5"/>
    <m/>
    <x v="2"/>
    <x v="44"/>
    <s v="repetitions"/>
    <x v="10"/>
    <n v="4"/>
    <n v="6"/>
    <m/>
    <m/>
    <n v="0.89"/>
    <n v="197"/>
  </r>
  <r>
    <x v="98"/>
    <n v="5"/>
    <n v="1"/>
    <m/>
    <n v="126"/>
    <n v="2"/>
    <n v="175"/>
    <n v="4"/>
    <m/>
    <x v="2"/>
    <x v="44"/>
    <s v="repetitions"/>
    <x v="10"/>
    <n v="4"/>
    <n v="6"/>
    <m/>
    <m/>
    <n v="0.92"/>
    <n v="190"/>
  </r>
  <r>
    <x v="98"/>
    <n v="6"/>
    <n v="1"/>
    <m/>
    <n v="126"/>
    <n v="3"/>
    <n v="175"/>
    <n v="4"/>
    <m/>
    <x v="2"/>
    <x v="44"/>
    <s v="repetitions"/>
    <x v="10"/>
    <n v="4"/>
    <n v="6"/>
    <m/>
    <m/>
    <n v="0.92"/>
    <n v="190"/>
  </r>
  <r>
    <x v="98"/>
    <n v="7"/>
    <n v="1"/>
    <m/>
    <n v="125"/>
    <n v="1"/>
    <n v="160"/>
    <n v="9"/>
    <m/>
    <x v="2"/>
    <x v="33"/>
    <s v="repetitions"/>
    <x v="10"/>
    <n v="6"/>
    <n v="10"/>
    <m/>
    <m/>
    <n v="0.78"/>
    <n v="205"/>
  </r>
  <r>
    <x v="98"/>
    <n v="8"/>
    <n v="1"/>
    <m/>
    <n v="125"/>
    <n v="2"/>
    <n v="160"/>
    <n v="8"/>
    <m/>
    <x v="2"/>
    <x v="33"/>
    <s v="repetitions"/>
    <x v="10"/>
    <n v="6"/>
    <n v="10"/>
    <m/>
    <m/>
    <n v="0.81"/>
    <n v="198"/>
  </r>
  <r>
    <x v="98"/>
    <n v="9"/>
    <n v="1"/>
    <m/>
    <n v="125"/>
    <n v="3"/>
    <n v="160"/>
    <n v="6"/>
    <m/>
    <x v="2"/>
    <x v="33"/>
    <s v="repetitions"/>
    <x v="10"/>
    <n v="6"/>
    <n v="10"/>
    <m/>
    <m/>
    <n v="0.86"/>
    <n v="186"/>
  </r>
  <r>
    <x v="98"/>
    <n v="10"/>
    <n v="1"/>
    <m/>
    <n v="127"/>
    <n v="1"/>
    <n v="120"/>
    <n v="15"/>
    <m/>
    <x v="2"/>
    <x v="45"/>
    <s v="repetitions"/>
    <x v="10"/>
    <n v="10"/>
    <n v="15"/>
    <m/>
    <m/>
    <n v="0.67"/>
    <n v="179"/>
  </r>
  <r>
    <x v="98"/>
    <n v="11"/>
    <n v="1"/>
    <m/>
    <n v="127"/>
    <n v="2"/>
    <n v="120"/>
    <n v="15"/>
    <m/>
    <x v="2"/>
    <x v="45"/>
    <s v="repetitions"/>
    <x v="10"/>
    <n v="10"/>
    <n v="15"/>
    <m/>
    <m/>
    <n v="0.67"/>
    <n v="179"/>
  </r>
  <r>
    <x v="98"/>
    <n v="12"/>
    <n v="1"/>
    <m/>
    <n v="127"/>
    <n v="3"/>
    <n v="125"/>
    <n v="11"/>
    <m/>
    <x v="2"/>
    <x v="45"/>
    <s v="repetitions"/>
    <x v="10"/>
    <n v="10"/>
    <n v="15"/>
    <m/>
    <m/>
    <n v="0.73"/>
    <n v="171"/>
  </r>
  <r>
    <x v="99"/>
    <n v="1"/>
    <n v="1"/>
    <m/>
    <n v="144"/>
    <n v="1"/>
    <n v="155"/>
    <n v="6"/>
    <m/>
    <x v="2"/>
    <x v="21"/>
    <s v="repetitions"/>
    <x v="8"/>
    <n v="4"/>
    <n v="6"/>
    <m/>
    <m/>
    <n v="0.86"/>
    <n v="180"/>
  </r>
  <r>
    <x v="99"/>
    <n v="2"/>
    <n v="1"/>
    <m/>
    <n v="144"/>
    <n v="2"/>
    <n v="155"/>
    <n v="6"/>
    <m/>
    <x v="2"/>
    <x v="21"/>
    <s v="repetitions"/>
    <x v="8"/>
    <n v="4"/>
    <n v="6"/>
    <m/>
    <m/>
    <n v="0.86"/>
    <n v="180"/>
  </r>
  <r>
    <x v="99"/>
    <n v="3"/>
    <n v="1"/>
    <m/>
    <n v="144"/>
    <n v="3"/>
    <n v="160"/>
    <n v="3"/>
    <m/>
    <x v="2"/>
    <x v="21"/>
    <s v="repetitions"/>
    <x v="8"/>
    <n v="4"/>
    <n v="6"/>
    <m/>
    <m/>
    <n v="0.94"/>
    <n v="170"/>
  </r>
  <r>
    <x v="99"/>
    <n v="4"/>
    <n v="1"/>
    <m/>
    <n v="146"/>
    <n v="1"/>
    <n v="130"/>
    <n v="6"/>
    <m/>
    <x v="2"/>
    <x v="26"/>
    <s v="repetitions"/>
    <x v="8"/>
    <n v="4"/>
    <n v="6"/>
    <m/>
    <m/>
    <n v="0.86"/>
    <n v="151"/>
  </r>
  <r>
    <x v="99"/>
    <n v="5"/>
    <n v="1"/>
    <m/>
    <n v="146"/>
    <n v="2"/>
    <n v="130"/>
    <n v="6"/>
    <m/>
    <x v="2"/>
    <x v="26"/>
    <s v="repetitions"/>
    <x v="8"/>
    <n v="4"/>
    <n v="6"/>
    <m/>
    <m/>
    <n v="0.86"/>
    <n v="151"/>
  </r>
  <r>
    <x v="99"/>
    <n v="6"/>
    <n v="1"/>
    <m/>
    <n v="146"/>
    <n v="3"/>
    <n v="130"/>
    <n v="6"/>
    <m/>
    <x v="2"/>
    <x v="26"/>
    <s v="repetitions"/>
    <x v="8"/>
    <n v="4"/>
    <n v="6"/>
    <m/>
    <m/>
    <n v="0.86"/>
    <n v="151"/>
  </r>
  <r>
    <x v="99"/>
    <n v="7"/>
    <n v="1"/>
    <m/>
    <n v="147"/>
    <n v="1"/>
    <n v="100"/>
    <n v="4"/>
    <m/>
    <x v="2"/>
    <x v="27"/>
    <s v="repetitions"/>
    <x v="8"/>
    <n v="4"/>
    <n v="6"/>
    <m/>
    <m/>
    <n v="0.92"/>
    <n v="109"/>
  </r>
  <r>
    <x v="99"/>
    <n v="8"/>
    <n v="1"/>
    <m/>
    <n v="147"/>
    <n v="2"/>
    <n v="100"/>
    <n v="4"/>
    <m/>
    <x v="2"/>
    <x v="27"/>
    <s v="repetitions"/>
    <x v="8"/>
    <n v="4"/>
    <n v="6"/>
    <m/>
    <m/>
    <n v="0.92"/>
    <n v="109"/>
  </r>
  <r>
    <x v="99"/>
    <n v="9"/>
    <n v="1"/>
    <m/>
    <n v="147"/>
    <n v="3"/>
    <n v="100"/>
    <n v="4"/>
    <m/>
    <x v="2"/>
    <x v="27"/>
    <s v="repetitions"/>
    <x v="8"/>
    <n v="4"/>
    <n v="6"/>
    <m/>
    <m/>
    <n v="0.92"/>
    <n v="109"/>
  </r>
  <r>
    <x v="99"/>
    <n v="10"/>
    <n v="1"/>
    <m/>
    <n v="149"/>
    <n v="1"/>
    <n v="5"/>
    <n v="5"/>
    <m/>
    <x v="2"/>
    <x v="46"/>
    <s v="repetitions"/>
    <x v="8"/>
    <n v="10"/>
    <n v="20"/>
    <m/>
    <m/>
    <n v="0.89"/>
    <n v="6"/>
  </r>
  <r>
    <x v="99"/>
    <n v="11"/>
    <n v="1"/>
    <m/>
    <n v="149"/>
    <n v="2"/>
    <n v="5"/>
    <n v="5"/>
    <m/>
    <x v="2"/>
    <x v="46"/>
    <s v="repetitions"/>
    <x v="8"/>
    <n v="10"/>
    <n v="20"/>
    <m/>
    <m/>
    <n v="0.89"/>
    <n v="6"/>
  </r>
  <r>
    <x v="99"/>
    <n v="12"/>
    <n v="1"/>
    <m/>
    <n v="149"/>
    <n v="3"/>
    <n v="5"/>
    <n v="5"/>
    <m/>
    <x v="2"/>
    <x v="46"/>
    <s v="repetitions"/>
    <x v="8"/>
    <n v="10"/>
    <n v="20"/>
    <m/>
    <m/>
    <n v="0.89"/>
    <n v="6"/>
  </r>
  <r>
    <x v="100"/>
    <n v="1"/>
    <n v="1"/>
    <m/>
    <n v="135"/>
    <n v="1"/>
    <n v="240"/>
    <n v="6"/>
    <m/>
    <x v="2"/>
    <x v="25"/>
    <s v="repetitions"/>
    <x v="9"/>
    <n v="4"/>
    <n v="6"/>
    <m/>
    <m/>
    <n v="0.86"/>
    <n v="279"/>
  </r>
  <r>
    <x v="100"/>
    <n v="2"/>
    <n v="1"/>
    <m/>
    <n v="135"/>
    <n v="2"/>
    <n v="240"/>
    <n v="4"/>
    <m/>
    <x v="2"/>
    <x v="25"/>
    <s v="repetitions"/>
    <x v="9"/>
    <n v="4"/>
    <n v="6"/>
    <m/>
    <m/>
    <n v="0.92"/>
    <n v="261"/>
  </r>
  <r>
    <x v="100"/>
    <n v="3"/>
    <n v="1"/>
    <m/>
    <n v="135"/>
    <n v="3"/>
    <n v="240"/>
    <n v="4"/>
    <m/>
    <x v="2"/>
    <x v="25"/>
    <s v="repetitions"/>
    <x v="9"/>
    <n v="4"/>
    <n v="6"/>
    <m/>
    <m/>
    <n v="0.92"/>
    <n v="261"/>
  </r>
  <r>
    <x v="100"/>
    <n v="4"/>
    <n v="1"/>
    <m/>
    <n v="139"/>
    <n v="1"/>
    <n v="135"/>
    <n v="10"/>
    <m/>
    <x v="2"/>
    <x v="41"/>
    <s v="repetitions"/>
    <x v="9"/>
    <n v="5"/>
    <n v="10"/>
    <m/>
    <m/>
    <n v="0.75"/>
    <n v="180"/>
  </r>
  <r>
    <x v="100"/>
    <n v="5"/>
    <n v="1"/>
    <m/>
    <n v="139"/>
    <n v="2"/>
    <n v="135"/>
    <n v="8"/>
    <m/>
    <x v="2"/>
    <x v="41"/>
    <s v="repetitions"/>
    <x v="9"/>
    <n v="5"/>
    <n v="10"/>
    <m/>
    <m/>
    <n v="0.81"/>
    <n v="167"/>
  </r>
  <r>
    <x v="100"/>
    <n v="6"/>
    <n v="1"/>
    <m/>
    <n v="139"/>
    <n v="3"/>
    <n v="135"/>
    <n v="6"/>
    <m/>
    <x v="2"/>
    <x v="41"/>
    <s v="repetitions"/>
    <x v="9"/>
    <n v="5"/>
    <n v="10"/>
    <m/>
    <m/>
    <n v="0.86"/>
    <n v="157"/>
  </r>
  <r>
    <x v="100"/>
    <n v="7"/>
    <n v="1"/>
    <m/>
    <n v="131"/>
    <n v="1"/>
    <n v="70"/>
    <n v="5"/>
    <m/>
    <x v="2"/>
    <x v="35"/>
    <s v="repetitions"/>
    <x v="9"/>
    <n v="4"/>
    <n v="6"/>
    <m/>
    <m/>
    <n v="0.89"/>
    <n v="79"/>
  </r>
  <r>
    <x v="100"/>
    <n v="8"/>
    <n v="1"/>
    <m/>
    <n v="131"/>
    <n v="2"/>
    <n v="70"/>
    <n v="4"/>
    <m/>
    <x v="2"/>
    <x v="35"/>
    <s v="repetitions"/>
    <x v="9"/>
    <n v="4"/>
    <n v="6"/>
    <m/>
    <m/>
    <n v="0.92"/>
    <n v="76"/>
  </r>
  <r>
    <x v="100"/>
    <n v="9"/>
    <n v="1"/>
    <m/>
    <n v="131"/>
    <n v="3"/>
    <n v="70"/>
    <n v="4"/>
    <m/>
    <x v="2"/>
    <x v="35"/>
    <s v="repetitions"/>
    <x v="9"/>
    <n v="4"/>
    <n v="6"/>
    <m/>
    <m/>
    <n v="0.92"/>
    <n v="76"/>
  </r>
  <r>
    <x v="100"/>
    <n v="10"/>
    <n v="1"/>
    <m/>
    <n v="133"/>
    <n v="1"/>
    <n v="65"/>
    <n v="6"/>
    <m/>
    <x v="2"/>
    <x v="30"/>
    <s v="repetitions"/>
    <x v="9"/>
    <n v="4"/>
    <n v="6"/>
    <m/>
    <m/>
    <n v="0.86"/>
    <n v="76"/>
  </r>
  <r>
    <x v="100"/>
    <n v="11"/>
    <n v="1"/>
    <m/>
    <n v="133"/>
    <n v="2"/>
    <n v="65"/>
    <n v="6"/>
    <m/>
    <x v="2"/>
    <x v="30"/>
    <s v="repetitions"/>
    <x v="9"/>
    <n v="4"/>
    <n v="6"/>
    <m/>
    <m/>
    <n v="0.86"/>
    <n v="76"/>
  </r>
  <r>
    <x v="100"/>
    <n v="12"/>
    <n v="1"/>
    <m/>
    <n v="133"/>
    <n v="3"/>
    <n v="70"/>
    <n v="3"/>
    <m/>
    <x v="2"/>
    <x v="30"/>
    <s v="repetitions"/>
    <x v="9"/>
    <n v="4"/>
    <n v="6"/>
    <m/>
    <m/>
    <n v="0.94"/>
    <n v="74"/>
  </r>
  <r>
    <x v="100"/>
    <n v="13"/>
    <n v="1"/>
    <m/>
    <n v="136"/>
    <n v="1"/>
    <n v="220"/>
    <n v="10"/>
    <m/>
    <x v="2"/>
    <x v="31"/>
    <s v="repetitions"/>
    <x v="9"/>
    <n v="6"/>
    <n v="10"/>
    <m/>
    <m/>
    <n v="0.75"/>
    <n v="293"/>
  </r>
  <r>
    <x v="100"/>
    <n v="14"/>
    <n v="1"/>
    <m/>
    <n v="136"/>
    <n v="2"/>
    <n v="220"/>
    <n v="8"/>
    <m/>
    <x v="2"/>
    <x v="31"/>
    <s v="repetitions"/>
    <x v="9"/>
    <n v="6"/>
    <n v="10"/>
    <m/>
    <m/>
    <n v="0.81"/>
    <n v="272"/>
  </r>
  <r>
    <x v="100"/>
    <n v="15"/>
    <n v="1"/>
    <m/>
    <n v="136"/>
    <n v="3"/>
    <n v="220"/>
    <n v="7"/>
    <m/>
    <x v="2"/>
    <x v="31"/>
    <s v="repetitions"/>
    <x v="9"/>
    <n v="6"/>
    <n v="10"/>
    <m/>
    <m/>
    <n v="0.83"/>
    <n v="265"/>
  </r>
  <r>
    <x v="101"/>
    <n v="1"/>
    <n v="1"/>
    <m/>
    <n v="128"/>
    <n v="1"/>
    <n v="150"/>
    <n v="6"/>
    <m/>
    <x v="2"/>
    <x v="43"/>
    <s v="repetitions"/>
    <x v="10"/>
    <n v="4"/>
    <n v="6"/>
    <m/>
    <m/>
    <n v="0.86"/>
    <n v="174"/>
  </r>
  <r>
    <x v="101"/>
    <n v="2"/>
    <n v="1"/>
    <m/>
    <n v="128"/>
    <n v="2"/>
    <n v="150"/>
    <n v="5"/>
    <m/>
    <x v="2"/>
    <x v="43"/>
    <s v="repetitions"/>
    <x v="10"/>
    <n v="4"/>
    <n v="6"/>
    <m/>
    <m/>
    <n v="0.89"/>
    <n v="169"/>
  </r>
  <r>
    <x v="101"/>
    <n v="3"/>
    <n v="1"/>
    <m/>
    <n v="128"/>
    <n v="3"/>
    <n v="150"/>
    <n v="5"/>
    <m/>
    <x v="2"/>
    <x v="43"/>
    <s v="repetitions"/>
    <x v="10"/>
    <n v="4"/>
    <n v="6"/>
    <m/>
    <m/>
    <n v="0.89"/>
    <n v="169"/>
  </r>
  <r>
    <x v="101"/>
    <n v="4"/>
    <n v="1"/>
    <m/>
    <n v="126"/>
    <n v="1"/>
    <n v="175"/>
    <n v="5"/>
    <m/>
    <x v="2"/>
    <x v="44"/>
    <s v="repetitions"/>
    <x v="10"/>
    <n v="4"/>
    <n v="6"/>
    <m/>
    <m/>
    <n v="0.89"/>
    <n v="197"/>
  </r>
  <r>
    <x v="101"/>
    <n v="5"/>
    <n v="1"/>
    <m/>
    <n v="126"/>
    <n v="2"/>
    <n v="175"/>
    <n v="5"/>
    <m/>
    <x v="2"/>
    <x v="44"/>
    <s v="repetitions"/>
    <x v="10"/>
    <n v="4"/>
    <n v="6"/>
    <m/>
    <m/>
    <n v="0.89"/>
    <n v="197"/>
  </r>
  <r>
    <x v="101"/>
    <n v="6"/>
    <n v="1"/>
    <m/>
    <n v="126"/>
    <n v="3"/>
    <n v="175"/>
    <n v="5"/>
    <m/>
    <x v="2"/>
    <x v="44"/>
    <s v="repetitions"/>
    <x v="10"/>
    <n v="4"/>
    <n v="6"/>
    <m/>
    <m/>
    <n v="0.89"/>
    <n v="197"/>
  </r>
  <r>
    <x v="101"/>
    <n v="7"/>
    <n v="1"/>
    <m/>
    <n v="125"/>
    <n v="1"/>
    <n v="160"/>
    <n v="10"/>
    <m/>
    <x v="2"/>
    <x v="33"/>
    <s v="repetitions"/>
    <x v="10"/>
    <n v="6"/>
    <n v="10"/>
    <m/>
    <m/>
    <n v="0.75"/>
    <n v="213"/>
  </r>
  <r>
    <x v="101"/>
    <n v="8"/>
    <n v="1"/>
    <m/>
    <n v="125"/>
    <n v="2"/>
    <n v="160"/>
    <n v="10"/>
    <m/>
    <x v="2"/>
    <x v="33"/>
    <s v="repetitions"/>
    <x v="10"/>
    <n v="6"/>
    <n v="10"/>
    <m/>
    <m/>
    <n v="0.75"/>
    <n v="213"/>
  </r>
  <r>
    <x v="101"/>
    <n v="9"/>
    <n v="1"/>
    <m/>
    <n v="125"/>
    <n v="3"/>
    <n v="165"/>
    <n v="7"/>
    <m/>
    <x v="2"/>
    <x v="33"/>
    <s v="repetitions"/>
    <x v="10"/>
    <n v="6"/>
    <n v="10"/>
    <m/>
    <m/>
    <n v="0.83"/>
    <n v="199"/>
  </r>
  <r>
    <x v="101"/>
    <n v="10"/>
    <n v="1"/>
    <m/>
    <n v="127"/>
    <n v="1"/>
    <n v="125"/>
    <n v="15"/>
    <m/>
    <x v="2"/>
    <x v="45"/>
    <s v="repetitions"/>
    <x v="10"/>
    <n v="10"/>
    <n v="15"/>
    <m/>
    <m/>
    <n v="0.67"/>
    <n v="187"/>
  </r>
  <r>
    <x v="101"/>
    <n v="11"/>
    <n v="1"/>
    <m/>
    <n v="127"/>
    <n v="2"/>
    <n v="125"/>
    <n v="11"/>
    <m/>
    <x v="2"/>
    <x v="45"/>
    <s v="repetitions"/>
    <x v="10"/>
    <n v="10"/>
    <n v="15"/>
    <m/>
    <m/>
    <n v="0.73"/>
    <n v="171"/>
  </r>
  <r>
    <x v="101"/>
    <n v="12"/>
    <n v="1"/>
    <m/>
    <n v="127"/>
    <n v="3"/>
    <n v="125"/>
    <n v="10"/>
    <m/>
    <x v="2"/>
    <x v="45"/>
    <s v="repetitions"/>
    <x v="10"/>
    <n v="10"/>
    <n v="15"/>
    <m/>
    <m/>
    <n v="0.75"/>
    <n v="167"/>
  </r>
  <r>
    <x v="102"/>
    <n v="1"/>
    <n v="1"/>
    <m/>
    <n v="144"/>
    <n v="1"/>
    <n v="155"/>
    <n v="6"/>
    <m/>
    <x v="2"/>
    <x v="21"/>
    <s v="repetitions"/>
    <x v="8"/>
    <n v="4"/>
    <n v="6"/>
    <m/>
    <m/>
    <n v="0.86"/>
    <n v="180"/>
  </r>
  <r>
    <x v="102"/>
    <n v="2"/>
    <n v="1"/>
    <m/>
    <n v="144"/>
    <n v="2"/>
    <n v="155"/>
    <n v="6"/>
    <m/>
    <x v="2"/>
    <x v="21"/>
    <s v="repetitions"/>
    <x v="8"/>
    <n v="4"/>
    <n v="6"/>
    <m/>
    <m/>
    <n v="0.86"/>
    <n v="180"/>
  </r>
  <r>
    <x v="102"/>
    <n v="3"/>
    <n v="1"/>
    <m/>
    <n v="144"/>
    <n v="3"/>
    <n v="155"/>
    <n v="4"/>
    <m/>
    <x v="2"/>
    <x v="21"/>
    <s v="repetitions"/>
    <x v="8"/>
    <n v="4"/>
    <n v="6"/>
    <m/>
    <m/>
    <n v="0.92"/>
    <n v="168"/>
  </r>
  <r>
    <x v="102"/>
    <n v="4"/>
    <n v="1"/>
    <m/>
    <n v="146"/>
    <n v="1"/>
    <n v="135"/>
    <n v="5"/>
    <m/>
    <x v="2"/>
    <x v="26"/>
    <s v="repetitions"/>
    <x v="8"/>
    <n v="4"/>
    <n v="6"/>
    <m/>
    <m/>
    <n v="0.89"/>
    <n v="152"/>
  </r>
  <r>
    <x v="102"/>
    <n v="5"/>
    <n v="1"/>
    <m/>
    <n v="146"/>
    <n v="2"/>
    <n v="135"/>
    <n v="4"/>
    <m/>
    <x v="2"/>
    <x v="26"/>
    <s v="repetitions"/>
    <x v="8"/>
    <n v="4"/>
    <n v="6"/>
    <m/>
    <m/>
    <n v="0.92"/>
    <n v="147"/>
  </r>
  <r>
    <x v="102"/>
    <n v="6"/>
    <n v="1"/>
    <m/>
    <n v="146"/>
    <n v="3"/>
    <n v="135"/>
    <n v="4"/>
    <m/>
    <x v="2"/>
    <x v="26"/>
    <s v="repetitions"/>
    <x v="8"/>
    <n v="4"/>
    <n v="6"/>
    <m/>
    <m/>
    <n v="0.92"/>
    <n v="147"/>
  </r>
  <r>
    <x v="102"/>
    <n v="7"/>
    <n v="1"/>
    <m/>
    <n v="147"/>
    <n v="1"/>
    <n v="100"/>
    <n v="4"/>
    <m/>
    <x v="2"/>
    <x v="27"/>
    <s v="repetitions"/>
    <x v="8"/>
    <n v="4"/>
    <n v="6"/>
    <m/>
    <m/>
    <n v="0.92"/>
    <n v="109"/>
  </r>
  <r>
    <x v="102"/>
    <n v="8"/>
    <n v="1"/>
    <m/>
    <n v="147"/>
    <n v="2"/>
    <n v="100"/>
    <n v="4"/>
    <m/>
    <x v="2"/>
    <x v="27"/>
    <s v="repetitions"/>
    <x v="8"/>
    <n v="4"/>
    <n v="6"/>
    <m/>
    <m/>
    <n v="0.92"/>
    <n v="109"/>
  </r>
  <r>
    <x v="102"/>
    <n v="9"/>
    <n v="1"/>
    <m/>
    <n v="147"/>
    <n v="3"/>
    <n v="100"/>
    <n v="4"/>
    <m/>
    <x v="2"/>
    <x v="27"/>
    <s v="repetitions"/>
    <x v="8"/>
    <n v="4"/>
    <n v="6"/>
    <m/>
    <m/>
    <n v="0.92"/>
    <n v="109"/>
  </r>
  <r>
    <x v="102"/>
    <n v="10"/>
    <n v="1"/>
    <m/>
    <n v="149"/>
    <n v="1"/>
    <n v="5"/>
    <n v="20"/>
    <m/>
    <x v="2"/>
    <x v="46"/>
    <s v="repetitions"/>
    <x v="8"/>
    <n v="10"/>
    <n v="20"/>
    <m/>
    <m/>
    <n v="0.6"/>
    <n v="8"/>
  </r>
  <r>
    <x v="102"/>
    <n v="11"/>
    <n v="1"/>
    <m/>
    <n v="149"/>
    <n v="2"/>
    <n v="5"/>
    <n v="20"/>
    <m/>
    <x v="2"/>
    <x v="46"/>
    <s v="repetitions"/>
    <x v="8"/>
    <n v="10"/>
    <n v="20"/>
    <m/>
    <m/>
    <n v="0.6"/>
    <n v="8"/>
  </r>
  <r>
    <x v="102"/>
    <n v="12"/>
    <n v="1"/>
    <m/>
    <n v="149"/>
    <n v="3"/>
    <n v="8"/>
    <n v="15"/>
    <m/>
    <x v="2"/>
    <x v="46"/>
    <s v="repetitions"/>
    <x v="8"/>
    <n v="10"/>
    <n v="20"/>
    <m/>
    <m/>
    <n v="0.67"/>
    <n v="12"/>
  </r>
  <r>
    <x v="102"/>
    <n v="15"/>
    <n v="1"/>
    <m/>
    <n v="142"/>
    <n v="3"/>
    <n v="12"/>
    <n v="15"/>
    <m/>
    <x v="2"/>
    <x v="42"/>
    <s v="repetitions"/>
    <x v="8"/>
    <n v="0"/>
    <m/>
    <m/>
    <m/>
    <n v="0.67"/>
    <n v="18"/>
  </r>
  <r>
    <x v="103"/>
    <n v="1"/>
    <n v="1"/>
    <m/>
    <n v="135"/>
    <n v="1"/>
    <n v="240"/>
    <n v="6"/>
    <m/>
    <x v="2"/>
    <x v="25"/>
    <s v="repetitions"/>
    <x v="9"/>
    <n v="4"/>
    <n v="6"/>
    <m/>
    <m/>
    <n v="0.86"/>
    <n v="279"/>
  </r>
  <r>
    <x v="103"/>
    <n v="2"/>
    <n v="1"/>
    <m/>
    <n v="135"/>
    <n v="2"/>
    <n v="240"/>
    <n v="6"/>
    <m/>
    <x v="2"/>
    <x v="25"/>
    <s v="repetitions"/>
    <x v="9"/>
    <n v="4"/>
    <n v="6"/>
    <m/>
    <m/>
    <n v="0.86"/>
    <n v="279"/>
  </r>
  <r>
    <x v="103"/>
    <n v="3"/>
    <n v="1"/>
    <m/>
    <n v="135"/>
    <n v="3"/>
    <n v="240"/>
    <n v="4"/>
    <m/>
    <x v="2"/>
    <x v="25"/>
    <s v="repetitions"/>
    <x v="9"/>
    <n v="4"/>
    <n v="6"/>
    <m/>
    <m/>
    <n v="0.92"/>
    <n v="261"/>
  </r>
  <r>
    <x v="103"/>
    <n v="4"/>
    <n v="1"/>
    <m/>
    <n v="139"/>
    <n v="1"/>
    <n v="135"/>
    <n v="10"/>
    <m/>
    <x v="2"/>
    <x v="41"/>
    <s v="repetitions"/>
    <x v="9"/>
    <n v="5"/>
    <n v="10"/>
    <m/>
    <m/>
    <n v="0.75"/>
    <n v="180"/>
  </r>
  <r>
    <x v="103"/>
    <n v="5"/>
    <n v="1"/>
    <m/>
    <n v="139"/>
    <n v="2"/>
    <n v="135"/>
    <n v="9"/>
    <m/>
    <x v="2"/>
    <x v="41"/>
    <s v="repetitions"/>
    <x v="9"/>
    <n v="5"/>
    <n v="10"/>
    <m/>
    <m/>
    <n v="0.78"/>
    <n v="173"/>
  </r>
  <r>
    <x v="103"/>
    <n v="6"/>
    <n v="1"/>
    <m/>
    <n v="139"/>
    <n v="3"/>
    <n v="135"/>
    <n v="6"/>
    <m/>
    <x v="2"/>
    <x v="41"/>
    <s v="repetitions"/>
    <x v="9"/>
    <n v="5"/>
    <n v="10"/>
    <m/>
    <m/>
    <n v="0.86"/>
    <n v="157"/>
  </r>
  <r>
    <x v="103"/>
    <n v="7"/>
    <n v="1"/>
    <m/>
    <n v="131"/>
    <n v="1"/>
    <n v="70"/>
    <n v="5"/>
    <m/>
    <x v="2"/>
    <x v="35"/>
    <s v="repetitions"/>
    <x v="9"/>
    <n v="4"/>
    <n v="6"/>
    <m/>
    <m/>
    <n v="0.89"/>
    <n v="79"/>
  </r>
  <r>
    <x v="103"/>
    <n v="8"/>
    <n v="1"/>
    <m/>
    <n v="131"/>
    <n v="2"/>
    <n v="70"/>
    <n v="4"/>
    <m/>
    <x v="2"/>
    <x v="35"/>
    <s v="repetitions"/>
    <x v="9"/>
    <n v="4"/>
    <n v="6"/>
    <m/>
    <m/>
    <n v="0.92"/>
    <n v="76"/>
  </r>
  <r>
    <x v="103"/>
    <n v="9"/>
    <n v="1"/>
    <m/>
    <n v="131"/>
    <n v="3"/>
    <n v="70"/>
    <n v="5"/>
    <s v="form"/>
    <x v="2"/>
    <x v="35"/>
    <s v="repetitions"/>
    <x v="9"/>
    <n v="4"/>
    <n v="6"/>
    <m/>
    <m/>
    <n v="0.89"/>
    <n v="79"/>
  </r>
  <r>
    <x v="103"/>
    <n v="10"/>
    <n v="1"/>
    <m/>
    <n v="133"/>
    <n v="1"/>
    <n v="65"/>
    <n v="6"/>
    <m/>
    <x v="2"/>
    <x v="30"/>
    <s v="repetitions"/>
    <x v="9"/>
    <n v="4"/>
    <n v="6"/>
    <m/>
    <m/>
    <n v="0.86"/>
    <n v="76"/>
  </r>
  <r>
    <x v="103"/>
    <n v="11"/>
    <n v="1"/>
    <m/>
    <n v="133"/>
    <n v="2"/>
    <n v="65"/>
    <n v="6"/>
    <m/>
    <x v="2"/>
    <x v="30"/>
    <s v="repetitions"/>
    <x v="9"/>
    <n v="4"/>
    <n v="6"/>
    <m/>
    <m/>
    <n v="0.86"/>
    <n v="76"/>
  </r>
  <r>
    <x v="103"/>
    <n v="12"/>
    <n v="1"/>
    <m/>
    <n v="133"/>
    <n v="3"/>
    <n v="65"/>
    <n v="4"/>
    <m/>
    <x v="2"/>
    <x v="30"/>
    <s v="repetitions"/>
    <x v="9"/>
    <n v="4"/>
    <n v="6"/>
    <m/>
    <m/>
    <n v="0.92"/>
    <n v="71"/>
  </r>
  <r>
    <x v="103"/>
    <n v="13"/>
    <n v="1"/>
    <m/>
    <n v="136"/>
    <n v="1"/>
    <n v="220"/>
    <n v="8"/>
    <m/>
    <x v="2"/>
    <x v="31"/>
    <s v="repetitions"/>
    <x v="9"/>
    <n v="6"/>
    <n v="10"/>
    <m/>
    <m/>
    <n v="0.81"/>
    <n v="272"/>
  </r>
  <r>
    <x v="103"/>
    <n v="14"/>
    <n v="1"/>
    <m/>
    <n v="136"/>
    <n v="2"/>
    <n v="220"/>
    <n v="6"/>
    <m/>
    <x v="2"/>
    <x v="31"/>
    <s v="repetitions"/>
    <x v="9"/>
    <n v="6"/>
    <n v="10"/>
    <m/>
    <m/>
    <n v="0.86"/>
    <n v="256"/>
  </r>
  <r>
    <x v="103"/>
    <n v="15"/>
    <n v="1"/>
    <m/>
    <n v="136"/>
    <n v="3"/>
    <n v="220"/>
    <n v="6"/>
    <m/>
    <x v="2"/>
    <x v="31"/>
    <s v="repetitions"/>
    <x v="9"/>
    <n v="6"/>
    <n v="10"/>
    <m/>
    <m/>
    <n v="0.86"/>
    <n v="256"/>
  </r>
  <r>
    <x v="104"/>
    <n v="1"/>
    <n v="1"/>
    <m/>
    <n v="128"/>
    <n v="1"/>
    <n v="150"/>
    <n v="6"/>
    <m/>
    <x v="2"/>
    <x v="43"/>
    <s v="repetitions"/>
    <x v="10"/>
    <n v="4"/>
    <n v="6"/>
    <m/>
    <m/>
    <n v="0.86"/>
    <n v="174"/>
  </r>
  <r>
    <x v="104"/>
    <n v="2"/>
    <n v="1"/>
    <m/>
    <n v="128"/>
    <n v="2"/>
    <n v="150"/>
    <n v="6"/>
    <m/>
    <x v="2"/>
    <x v="43"/>
    <s v="repetitions"/>
    <x v="10"/>
    <n v="4"/>
    <n v="6"/>
    <m/>
    <m/>
    <n v="0.86"/>
    <n v="174"/>
  </r>
  <r>
    <x v="104"/>
    <n v="3"/>
    <n v="1"/>
    <m/>
    <n v="128"/>
    <n v="3"/>
    <n v="155"/>
    <n v="4"/>
    <m/>
    <x v="2"/>
    <x v="43"/>
    <s v="repetitions"/>
    <x v="10"/>
    <n v="4"/>
    <n v="6"/>
    <m/>
    <m/>
    <n v="0.92"/>
    <n v="168"/>
  </r>
  <r>
    <x v="104"/>
    <n v="4"/>
    <n v="1"/>
    <m/>
    <n v="126"/>
    <n v="1"/>
    <n v="175"/>
    <n v="6"/>
    <m/>
    <x v="2"/>
    <x v="44"/>
    <s v="repetitions"/>
    <x v="10"/>
    <n v="4"/>
    <n v="6"/>
    <m/>
    <m/>
    <n v="0.86"/>
    <n v="203"/>
  </r>
  <r>
    <x v="104"/>
    <n v="5"/>
    <n v="1"/>
    <m/>
    <n v="126"/>
    <n v="2"/>
    <n v="175"/>
    <n v="4"/>
    <s v="New method: get to x6x2 before more weight"/>
    <x v="2"/>
    <x v="44"/>
    <s v="repetitions"/>
    <x v="10"/>
    <n v="4"/>
    <n v="6"/>
    <m/>
    <m/>
    <n v="0.92"/>
    <n v="190"/>
  </r>
  <r>
    <x v="104"/>
    <n v="6"/>
    <n v="1"/>
    <m/>
    <n v="126"/>
    <n v="3"/>
    <n v="175"/>
    <n v="4"/>
    <m/>
    <x v="2"/>
    <x v="44"/>
    <s v="repetitions"/>
    <x v="10"/>
    <n v="4"/>
    <n v="6"/>
    <m/>
    <m/>
    <n v="0.92"/>
    <n v="190"/>
  </r>
  <r>
    <x v="104"/>
    <n v="7"/>
    <n v="1"/>
    <m/>
    <n v="125"/>
    <n v="1"/>
    <n v="165"/>
    <n v="8"/>
    <m/>
    <x v="2"/>
    <x v="33"/>
    <s v="repetitions"/>
    <x v="10"/>
    <n v="6"/>
    <n v="10"/>
    <m/>
    <m/>
    <n v="0.81"/>
    <n v="204"/>
  </r>
  <r>
    <x v="104"/>
    <n v="8"/>
    <n v="1"/>
    <m/>
    <n v="125"/>
    <n v="2"/>
    <n v="165"/>
    <n v="7"/>
    <m/>
    <x v="2"/>
    <x v="33"/>
    <s v="repetitions"/>
    <x v="10"/>
    <n v="6"/>
    <n v="10"/>
    <m/>
    <m/>
    <n v="0.83"/>
    <n v="199"/>
  </r>
  <r>
    <x v="104"/>
    <n v="9"/>
    <n v="1"/>
    <m/>
    <n v="125"/>
    <n v="3"/>
    <n v="165"/>
    <n v="6"/>
    <m/>
    <x v="2"/>
    <x v="33"/>
    <s v="repetitions"/>
    <x v="10"/>
    <n v="6"/>
    <n v="10"/>
    <m/>
    <m/>
    <n v="0.86"/>
    <n v="192"/>
  </r>
  <r>
    <x v="104"/>
    <n v="10"/>
    <n v="1"/>
    <m/>
    <n v="127"/>
    <n v="1"/>
    <n v="125"/>
    <n v="13"/>
    <m/>
    <x v="2"/>
    <x v="45"/>
    <s v="repetitions"/>
    <x v="10"/>
    <n v="10"/>
    <n v="15"/>
    <m/>
    <m/>
    <n v="0.7"/>
    <n v="179"/>
  </r>
  <r>
    <x v="104"/>
    <n v="11"/>
    <n v="1"/>
    <m/>
    <n v="127"/>
    <n v="2"/>
    <n v="125"/>
    <n v="13"/>
    <m/>
    <x v="2"/>
    <x v="45"/>
    <s v="repetitions"/>
    <x v="10"/>
    <n v="10"/>
    <n v="15"/>
    <m/>
    <m/>
    <n v="0.7"/>
    <n v="179"/>
  </r>
  <r>
    <x v="104"/>
    <n v="12"/>
    <n v="1"/>
    <m/>
    <n v="127"/>
    <n v="3"/>
    <n v="125"/>
    <n v="11"/>
    <m/>
    <x v="2"/>
    <x v="45"/>
    <s v="repetitions"/>
    <x v="10"/>
    <n v="10"/>
    <n v="15"/>
    <m/>
    <m/>
    <n v="0.73"/>
    <n v="171"/>
  </r>
  <r>
    <x v="105"/>
    <n v="1"/>
    <n v="1"/>
    <m/>
    <n v="144"/>
    <n v="1"/>
    <n v="155"/>
    <n v="6"/>
    <m/>
    <x v="2"/>
    <x v="21"/>
    <s v="repetitions"/>
    <x v="8"/>
    <n v="4"/>
    <n v="6"/>
    <m/>
    <m/>
    <n v="0.86"/>
    <n v="180"/>
  </r>
  <r>
    <x v="105"/>
    <n v="2"/>
    <n v="1"/>
    <m/>
    <n v="144"/>
    <n v="2"/>
    <n v="155"/>
    <n v="6"/>
    <m/>
    <x v="2"/>
    <x v="21"/>
    <s v="repetitions"/>
    <x v="8"/>
    <n v="4"/>
    <n v="6"/>
    <m/>
    <m/>
    <n v="0.86"/>
    <n v="180"/>
  </r>
  <r>
    <x v="105"/>
    <n v="3"/>
    <n v="1"/>
    <m/>
    <n v="144"/>
    <n v="3"/>
    <n v="155"/>
    <n v="5"/>
    <m/>
    <x v="2"/>
    <x v="21"/>
    <s v="repetitions"/>
    <x v="8"/>
    <n v="4"/>
    <n v="6"/>
    <m/>
    <m/>
    <n v="0.89"/>
    <n v="174"/>
  </r>
  <r>
    <x v="105"/>
    <n v="4"/>
    <n v="1"/>
    <m/>
    <n v="146"/>
    <n v="1"/>
    <n v="135"/>
    <n v="5"/>
    <m/>
    <x v="2"/>
    <x v="26"/>
    <s v="repetitions"/>
    <x v="8"/>
    <n v="4"/>
    <n v="6"/>
    <m/>
    <m/>
    <n v="0.89"/>
    <n v="152"/>
  </r>
  <r>
    <x v="105"/>
    <n v="5"/>
    <n v="1"/>
    <m/>
    <n v="146"/>
    <n v="2"/>
    <n v="135"/>
    <n v="5"/>
    <m/>
    <x v="2"/>
    <x v="26"/>
    <s v="repetitions"/>
    <x v="8"/>
    <n v="4"/>
    <n v="6"/>
    <m/>
    <m/>
    <n v="0.89"/>
    <n v="152"/>
  </r>
  <r>
    <x v="105"/>
    <n v="6"/>
    <n v="1"/>
    <m/>
    <n v="146"/>
    <n v="3"/>
    <n v="135"/>
    <n v="4"/>
    <m/>
    <x v="2"/>
    <x v="26"/>
    <s v="repetitions"/>
    <x v="8"/>
    <n v="4"/>
    <n v="6"/>
    <m/>
    <m/>
    <n v="0.92"/>
    <n v="147"/>
  </r>
  <r>
    <x v="105"/>
    <n v="7"/>
    <n v="1"/>
    <m/>
    <n v="147"/>
    <n v="1"/>
    <n v="100"/>
    <n v="5"/>
    <m/>
    <x v="2"/>
    <x v="27"/>
    <s v="repetitions"/>
    <x v="8"/>
    <n v="4"/>
    <n v="6"/>
    <m/>
    <m/>
    <n v="0.89"/>
    <n v="112"/>
  </r>
  <r>
    <x v="105"/>
    <n v="8"/>
    <n v="1"/>
    <m/>
    <n v="147"/>
    <n v="2"/>
    <n v="100"/>
    <n v="4"/>
    <m/>
    <x v="2"/>
    <x v="27"/>
    <s v="repetitions"/>
    <x v="8"/>
    <n v="4"/>
    <n v="6"/>
    <m/>
    <m/>
    <n v="0.92"/>
    <n v="109"/>
  </r>
  <r>
    <x v="105"/>
    <n v="9"/>
    <n v="1"/>
    <m/>
    <n v="147"/>
    <n v="3"/>
    <n v="100"/>
    <n v="5"/>
    <m/>
    <x v="2"/>
    <x v="27"/>
    <s v="repetitions"/>
    <x v="8"/>
    <n v="4"/>
    <n v="6"/>
    <m/>
    <m/>
    <n v="0.89"/>
    <n v="112"/>
  </r>
  <r>
    <x v="105"/>
    <n v="10"/>
    <n v="1"/>
    <m/>
    <n v="149"/>
    <n v="1"/>
    <n v="8"/>
    <n v="13"/>
    <m/>
    <x v="2"/>
    <x v="46"/>
    <s v="repetitions"/>
    <x v="8"/>
    <n v="10"/>
    <n v="20"/>
    <m/>
    <m/>
    <n v="0.7"/>
    <n v="11"/>
  </r>
  <r>
    <x v="105"/>
    <n v="11"/>
    <n v="1"/>
    <m/>
    <n v="149"/>
    <n v="2"/>
    <n v="8"/>
    <n v="15"/>
    <m/>
    <x v="2"/>
    <x v="46"/>
    <s v="repetitions"/>
    <x v="8"/>
    <n v="10"/>
    <n v="20"/>
    <m/>
    <m/>
    <n v="0.67"/>
    <n v="12"/>
  </r>
  <r>
    <x v="105"/>
    <n v="12"/>
    <n v="1"/>
    <m/>
    <n v="149"/>
    <n v="3"/>
    <n v="8"/>
    <n v="14"/>
    <m/>
    <x v="2"/>
    <x v="46"/>
    <s v="repetitions"/>
    <x v="8"/>
    <n v="10"/>
    <n v="20"/>
    <m/>
    <m/>
    <n v="0.68"/>
    <n v="12"/>
  </r>
  <r>
    <x v="105"/>
    <n v="13"/>
    <n v="1"/>
    <m/>
    <n v="142"/>
    <n v="1"/>
    <n v="12"/>
    <n v="24"/>
    <s v="Went slow, full extension, didn't feel like fail point for abs"/>
    <x v="2"/>
    <x v="42"/>
    <s v="repetitions"/>
    <x v="8"/>
    <n v="0"/>
    <m/>
    <m/>
    <m/>
    <n v="0.56000000000000005"/>
    <n v="21"/>
  </r>
  <r>
    <x v="105"/>
    <n v="14"/>
    <n v="1"/>
    <m/>
    <n v="142"/>
    <n v="2"/>
    <n v="12"/>
    <n v="24"/>
    <s v="Ball on ankles, felt more rigorous"/>
    <x v="2"/>
    <x v="42"/>
    <s v="repetitions"/>
    <x v="8"/>
    <n v="0"/>
    <m/>
    <m/>
    <m/>
    <n v="0.56000000000000005"/>
    <n v="21"/>
  </r>
  <r>
    <x v="105"/>
    <n v="15"/>
    <n v="1"/>
    <m/>
    <n v="142"/>
    <n v="3"/>
    <n v="12"/>
    <n v="14"/>
    <s v="weighted situps instead?"/>
    <x v="2"/>
    <x v="42"/>
    <s v="repetitions"/>
    <x v="8"/>
    <n v="0"/>
    <m/>
    <m/>
    <m/>
    <n v="0.68"/>
    <n v="18"/>
  </r>
  <r>
    <x v="106"/>
    <n v="1"/>
    <n v="1"/>
    <m/>
    <n v="135"/>
    <n v="1"/>
    <n v="245"/>
    <n v="6"/>
    <m/>
    <x v="2"/>
    <x v="25"/>
    <s v="repetitions"/>
    <x v="9"/>
    <n v="4"/>
    <n v="6"/>
    <m/>
    <m/>
    <n v="0.86"/>
    <n v="285"/>
  </r>
  <r>
    <x v="106"/>
    <n v="2"/>
    <n v="1"/>
    <m/>
    <n v="135"/>
    <n v="2"/>
    <n v="245"/>
    <n v="4"/>
    <m/>
    <x v="2"/>
    <x v="25"/>
    <s v="repetitions"/>
    <x v="9"/>
    <n v="4"/>
    <n v="6"/>
    <m/>
    <m/>
    <n v="0.92"/>
    <n v="266"/>
  </r>
  <r>
    <x v="106"/>
    <n v="3"/>
    <n v="1"/>
    <m/>
    <n v="135"/>
    <n v="3"/>
    <n v="245"/>
    <n v="4"/>
    <m/>
    <x v="2"/>
    <x v="25"/>
    <s v="repetitions"/>
    <x v="9"/>
    <n v="4"/>
    <n v="6"/>
    <m/>
    <m/>
    <n v="0.92"/>
    <n v="266"/>
  </r>
  <r>
    <x v="106"/>
    <n v="4"/>
    <n v="1"/>
    <m/>
    <n v="139"/>
    <n v="1"/>
    <n v="135"/>
    <n v="10"/>
    <m/>
    <x v="2"/>
    <x v="41"/>
    <s v="repetitions"/>
    <x v="9"/>
    <n v="5"/>
    <n v="10"/>
    <m/>
    <m/>
    <n v="0.75"/>
    <n v="180"/>
  </r>
  <r>
    <x v="106"/>
    <n v="5"/>
    <n v="1"/>
    <m/>
    <n v="139"/>
    <n v="2"/>
    <n v="135"/>
    <n v="9"/>
    <m/>
    <x v="2"/>
    <x v="41"/>
    <s v="repetitions"/>
    <x v="9"/>
    <n v="5"/>
    <n v="10"/>
    <m/>
    <m/>
    <n v="0.78"/>
    <n v="173"/>
  </r>
  <r>
    <x v="106"/>
    <n v="6"/>
    <n v="1"/>
    <m/>
    <n v="139"/>
    <n v="3"/>
    <n v="135"/>
    <n v="7"/>
    <m/>
    <x v="2"/>
    <x v="41"/>
    <s v="repetitions"/>
    <x v="9"/>
    <n v="5"/>
    <n v="10"/>
    <m/>
    <m/>
    <n v="0.83"/>
    <n v="163"/>
  </r>
  <r>
    <x v="106"/>
    <n v="7"/>
    <n v="1"/>
    <m/>
    <n v="131"/>
    <n v="1"/>
    <n v="70"/>
    <n v="6"/>
    <m/>
    <x v="2"/>
    <x v="35"/>
    <s v="repetitions"/>
    <x v="9"/>
    <n v="4"/>
    <n v="6"/>
    <m/>
    <m/>
    <n v="0.86"/>
    <n v="81"/>
  </r>
  <r>
    <x v="106"/>
    <n v="8"/>
    <n v="1"/>
    <m/>
    <n v="131"/>
    <n v="2"/>
    <n v="70"/>
    <n v="6"/>
    <s v="partially bent arm, flex with shoulder"/>
    <x v="2"/>
    <x v="35"/>
    <s v="repetitions"/>
    <x v="9"/>
    <n v="4"/>
    <n v="6"/>
    <m/>
    <m/>
    <n v="0.86"/>
    <n v="81"/>
  </r>
  <r>
    <x v="106"/>
    <n v="9"/>
    <n v="1"/>
    <m/>
    <n v="131"/>
    <n v="3"/>
    <n v="75"/>
    <n v="4"/>
    <s v="Careful of weaker right side form, do right first"/>
    <x v="2"/>
    <x v="35"/>
    <s v="repetitions"/>
    <x v="9"/>
    <n v="4"/>
    <n v="6"/>
    <m/>
    <m/>
    <n v="0.92"/>
    <n v="82"/>
  </r>
  <r>
    <x v="106"/>
    <n v="10"/>
    <n v="1"/>
    <m/>
    <n v="133"/>
    <n v="1"/>
    <n v="65"/>
    <n v="6"/>
    <m/>
    <x v="2"/>
    <x v="30"/>
    <s v="repetitions"/>
    <x v="9"/>
    <n v="4"/>
    <n v="6"/>
    <m/>
    <m/>
    <n v="0.86"/>
    <n v="76"/>
  </r>
  <r>
    <x v="106"/>
    <n v="11"/>
    <n v="1"/>
    <m/>
    <n v="133"/>
    <n v="2"/>
    <n v="65"/>
    <n v="6"/>
    <m/>
    <x v="2"/>
    <x v="30"/>
    <s v="repetitions"/>
    <x v="9"/>
    <n v="4"/>
    <n v="6"/>
    <m/>
    <m/>
    <n v="0.86"/>
    <n v="76"/>
  </r>
  <r>
    <x v="106"/>
    <n v="12"/>
    <n v="1"/>
    <m/>
    <n v="133"/>
    <n v="3"/>
    <n v="65"/>
    <n v="4"/>
    <m/>
    <x v="2"/>
    <x v="30"/>
    <s v="repetitions"/>
    <x v="9"/>
    <n v="4"/>
    <n v="6"/>
    <m/>
    <m/>
    <n v="0.92"/>
    <n v="71"/>
  </r>
  <r>
    <x v="106"/>
    <n v="13"/>
    <n v="1"/>
    <m/>
    <n v="136"/>
    <n v="1"/>
    <n v="220"/>
    <n v="8"/>
    <m/>
    <x v="2"/>
    <x v="31"/>
    <s v="repetitions"/>
    <x v="9"/>
    <n v="6"/>
    <n v="10"/>
    <m/>
    <m/>
    <n v="0.81"/>
    <n v="272"/>
  </r>
  <r>
    <x v="106"/>
    <n v="14"/>
    <n v="1"/>
    <m/>
    <n v="136"/>
    <n v="2"/>
    <n v="220"/>
    <n v="6"/>
    <m/>
    <x v="2"/>
    <x v="31"/>
    <s v="repetitions"/>
    <x v="9"/>
    <n v="6"/>
    <n v="10"/>
    <m/>
    <m/>
    <n v="0.86"/>
    <n v="256"/>
  </r>
  <r>
    <x v="106"/>
    <n v="15"/>
    <n v="1"/>
    <m/>
    <n v="136"/>
    <n v="3"/>
    <n v="220"/>
    <n v="6"/>
    <m/>
    <x v="2"/>
    <x v="31"/>
    <s v="repetitions"/>
    <x v="9"/>
    <n v="6"/>
    <n v="10"/>
    <m/>
    <m/>
    <n v="0.86"/>
    <n v="256"/>
  </r>
  <r>
    <x v="107"/>
    <n v="1"/>
    <n v="1"/>
    <m/>
    <n v="128"/>
    <n v="1"/>
    <n v="155"/>
    <n v="6"/>
    <m/>
    <x v="2"/>
    <x v="43"/>
    <s v="repetitions"/>
    <x v="10"/>
    <n v="4"/>
    <n v="6"/>
    <m/>
    <m/>
    <n v="0.86"/>
    <n v="180"/>
  </r>
  <r>
    <x v="107"/>
    <n v="2"/>
    <n v="1"/>
    <m/>
    <n v="128"/>
    <n v="2"/>
    <n v="155"/>
    <n v="6"/>
    <m/>
    <x v="2"/>
    <x v="43"/>
    <s v="repetitions"/>
    <x v="10"/>
    <n v="4"/>
    <n v="6"/>
    <m/>
    <m/>
    <n v="0.86"/>
    <n v="180"/>
  </r>
  <r>
    <x v="107"/>
    <n v="3"/>
    <n v="1"/>
    <m/>
    <n v="128"/>
    <n v="3"/>
    <n v="160"/>
    <n v="4"/>
    <m/>
    <x v="2"/>
    <x v="43"/>
    <s v="repetitions"/>
    <x v="10"/>
    <n v="4"/>
    <n v="6"/>
    <m/>
    <m/>
    <n v="0.92"/>
    <n v="174"/>
  </r>
  <r>
    <x v="107"/>
    <n v="4"/>
    <n v="1"/>
    <m/>
    <n v="126"/>
    <n v="1"/>
    <n v="175"/>
    <n v="6"/>
    <m/>
    <x v="2"/>
    <x v="44"/>
    <s v="repetitions"/>
    <x v="10"/>
    <n v="4"/>
    <n v="6"/>
    <m/>
    <m/>
    <n v="0.86"/>
    <n v="203"/>
  </r>
  <r>
    <x v="107"/>
    <n v="5"/>
    <n v="1"/>
    <m/>
    <n v="126"/>
    <n v="2"/>
    <n v="175"/>
    <n v="5"/>
    <m/>
    <x v="2"/>
    <x v="44"/>
    <s v="repetitions"/>
    <x v="10"/>
    <n v="4"/>
    <n v="6"/>
    <m/>
    <m/>
    <n v="0.89"/>
    <n v="197"/>
  </r>
  <r>
    <x v="107"/>
    <n v="6"/>
    <n v="1"/>
    <m/>
    <n v="126"/>
    <n v="3"/>
    <n v="175"/>
    <n v="4"/>
    <m/>
    <x v="2"/>
    <x v="44"/>
    <s v="repetitions"/>
    <x v="10"/>
    <n v="4"/>
    <n v="6"/>
    <m/>
    <m/>
    <n v="0.92"/>
    <n v="190"/>
  </r>
  <r>
    <x v="107"/>
    <n v="7"/>
    <n v="1"/>
    <m/>
    <n v="125"/>
    <n v="1"/>
    <n v="165"/>
    <n v="8"/>
    <m/>
    <x v="2"/>
    <x v="33"/>
    <s v="repetitions"/>
    <x v="10"/>
    <n v="6"/>
    <n v="10"/>
    <m/>
    <m/>
    <n v="0.81"/>
    <n v="204"/>
  </r>
  <r>
    <x v="107"/>
    <n v="8"/>
    <n v="1"/>
    <m/>
    <n v="125"/>
    <n v="2"/>
    <n v="165"/>
    <n v="7"/>
    <m/>
    <x v="2"/>
    <x v="33"/>
    <s v="repetitions"/>
    <x v="10"/>
    <n v="6"/>
    <n v="10"/>
    <m/>
    <m/>
    <n v="0.83"/>
    <n v="199"/>
  </r>
  <r>
    <x v="107"/>
    <n v="9"/>
    <n v="1"/>
    <m/>
    <n v="125"/>
    <n v="3"/>
    <n v="165"/>
    <n v="5"/>
    <m/>
    <x v="2"/>
    <x v="33"/>
    <s v="repetitions"/>
    <x v="10"/>
    <n v="6"/>
    <n v="10"/>
    <m/>
    <m/>
    <n v="0.89"/>
    <n v="185"/>
  </r>
  <r>
    <x v="107"/>
    <n v="10"/>
    <n v="1"/>
    <m/>
    <n v="127"/>
    <n v="1"/>
    <n v="125"/>
    <n v="15"/>
    <m/>
    <x v="2"/>
    <x v="45"/>
    <s v="repetitions"/>
    <x v="10"/>
    <n v="10"/>
    <n v="15"/>
    <m/>
    <m/>
    <n v="0.67"/>
    <n v="187"/>
  </r>
  <r>
    <x v="107"/>
    <n v="11"/>
    <n v="1"/>
    <m/>
    <n v="127"/>
    <n v="2"/>
    <n v="125"/>
    <n v="15"/>
    <m/>
    <x v="2"/>
    <x v="45"/>
    <s v="repetitions"/>
    <x v="10"/>
    <n v="10"/>
    <n v="15"/>
    <m/>
    <m/>
    <n v="0.67"/>
    <n v="187"/>
  </r>
  <r>
    <x v="107"/>
    <n v="12"/>
    <n v="1"/>
    <m/>
    <n v="127"/>
    <n v="3"/>
    <n v="130"/>
    <n v="10"/>
    <m/>
    <x v="2"/>
    <x v="45"/>
    <s v="repetitions"/>
    <x v="10"/>
    <n v="10"/>
    <n v="15"/>
    <m/>
    <m/>
    <n v="0.75"/>
    <n v="173"/>
  </r>
  <r>
    <x v="108"/>
    <n v="1"/>
    <n v="1"/>
    <m/>
    <n v="144"/>
    <n v="1"/>
    <n v="155"/>
    <n v="6"/>
    <m/>
    <x v="2"/>
    <x v="21"/>
    <s v="repetitions"/>
    <x v="8"/>
    <n v="4"/>
    <n v="6"/>
    <m/>
    <m/>
    <n v="0.86"/>
    <n v="180"/>
  </r>
  <r>
    <x v="108"/>
    <n v="2"/>
    <n v="1"/>
    <m/>
    <n v="144"/>
    <n v="2"/>
    <n v="155"/>
    <n v="6"/>
    <m/>
    <x v="2"/>
    <x v="21"/>
    <s v="repetitions"/>
    <x v="8"/>
    <n v="4"/>
    <n v="6"/>
    <m/>
    <m/>
    <n v="0.86"/>
    <n v="180"/>
  </r>
  <r>
    <x v="108"/>
    <n v="3"/>
    <n v="1"/>
    <m/>
    <n v="144"/>
    <n v="3"/>
    <n v="155"/>
    <n v="4"/>
    <m/>
    <x v="2"/>
    <x v="21"/>
    <s v="repetitions"/>
    <x v="8"/>
    <n v="4"/>
    <n v="6"/>
    <m/>
    <m/>
    <n v="0.92"/>
    <n v="168"/>
  </r>
  <r>
    <x v="108"/>
    <n v="4"/>
    <n v="1"/>
    <m/>
    <n v="146"/>
    <n v="1"/>
    <n v="135"/>
    <n v="6"/>
    <m/>
    <x v="2"/>
    <x v="26"/>
    <s v="repetitions"/>
    <x v="8"/>
    <n v="4"/>
    <n v="6"/>
    <m/>
    <m/>
    <n v="0.86"/>
    <n v="157"/>
  </r>
  <r>
    <x v="108"/>
    <n v="5"/>
    <n v="1"/>
    <m/>
    <n v="146"/>
    <n v="2"/>
    <n v="135"/>
    <n v="6"/>
    <m/>
    <x v="2"/>
    <x v="26"/>
    <s v="repetitions"/>
    <x v="8"/>
    <n v="4"/>
    <n v="6"/>
    <m/>
    <m/>
    <n v="0.86"/>
    <n v="157"/>
  </r>
  <r>
    <x v="108"/>
    <n v="6"/>
    <n v="1"/>
    <m/>
    <n v="146"/>
    <n v="3"/>
    <n v="140"/>
    <n v="5"/>
    <m/>
    <x v="2"/>
    <x v="26"/>
    <s v="repetitions"/>
    <x v="8"/>
    <n v="4"/>
    <n v="6"/>
    <m/>
    <m/>
    <n v="0.89"/>
    <n v="157"/>
  </r>
  <r>
    <x v="108"/>
    <n v="7"/>
    <n v="1"/>
    <m/>
    <n v="147"/>
    <n v="1"/>
    <n v="100"/>
    <n v="6"/>
    <m/>
    <x v="2"/>
    <x v="27"/>
    <s v="repetitions"/>
    <x v="8"/>
    <n v="4"/>
    <n v="6"/>
    <m/>
    <m/>
    <n v="0.86"/>
    <n v="116"/>
  </r>
  <r>
    <x v="108"/>
    <n v="8"/>
    <n v="1"/>
    <m/>
    <n v="147"/>
    <n v="2"/>
    <n v="100"/>
    <n v="6"/>
    <m/>
    <x v="2"/>
    <x v="27"/>
    <s v="repetitions"/>
    <x v="8"/>
    <n v="4"/>
    <n v="6"/>
    <m/>
    <m/>
    <n v="0.86"/>
    <n v="116"/>
  </r>
  <r>
    <x v="108"/>
    <n v="9"/>
    <n v="1"/>
    <m/>
    <n v="147"/>
    <n v="3"/>
    <n v="110"/>
    <n v="4"/>
    <m/>
    <x v="2"/>
    <x v="27"/>
    <s v="repetitions"/>
    <x v="8"/>
    <n v="4"/>
    <n v="6"/>
    <m/>
    <m/>
    <n v="0.92"/>
    <n v="120"/>
  </r>
  <r>
    <x v="108"/>
    <n v="10"/>
    <n v="1"/>
    <m/>
    <n v="149"/>
    <n v="1"/>
    <n v="8"/>
    <n v="20"/>
    <m/>
    <x v="2"/>
    <x v="46"/>
    <s v="repetitions"/>
    <x v="8"/>
    <n v="10"/>
    <n v="20"/>
    <m/>
    <m/>
    <n v="0.6"/>
    <n v="13"/>
  </r>
  <r>
    <x v="108"/>
    <n v="11"/>
    <n v="1"/>
    <m/>
    <n v="149"/>
    <n v="2"/>
    <n v="8"/>
    <n v="13"/>
    <m/>
    <x v="2"/>
    <x v="46"/>
    <s v="repetitions"/>
    <x v="8"/>
    <n v="10"/>
    <n v="20"/>
    <m/>
    <m/>
    <n v="0.7"/>
    <n v="11"/>
  </r>
  <r>
    <x v="108"/>
    <n v="12"/>
    <n v="1"/>
    <m/>
    <n v="149"/>
    <n v="3"/>
    <n v="8"/>
    <n v="15"/>
    <m/>
    <x v="2"/>
    <x v="46"/>
    <s v="repetitions"/>
    <x v="8"/>
    <n v="10"/>
    <n v="20"/>
    <m/>
    <m/>
    <n v="0.67"/>
    <n v="12"/>
  </r>
  <r>
    <x v="108"/>
    <n v="13"/>
    <n v="1"/>
    <m/>
    <n v="153"/>
    <n v="1"/>
    <n v="10"/>
    <n v="25"/>
    <m/>
    <x v="2"/>
    <x v="47"/>
    <s v="repetitions"/>
    <x v="8"/>
    <n v="10"/>
    <n v="20"/>
    <m/>
    <m/>
    <n v="0.55000000000000004"/>
    <n v="18"/>
  </r>
  <r>
    <x v="108"/>
    <n v="14"/>
    <n v="1"/>
    <m/>
    <n v="153"/>
    <n v="2"/>
    <n v="25"/>
    <n v="10"/>
    <m/>
    <x v="2"/>
    <x v="47"/>
    <s v="repetitions"/>
    <x v="8"/>
    <n v="10"/>
    <n v="20"/>
    <m/>
    <m/>
    <n v="0.75"/>
    <n v="33"/>
  </r>
  <r>
    <x v="108"/>
    <n v="15"/>
    <n v="1"/>
    <m/>
    <n v="153"/>
    <n v="3"/>
    <n v="25"/>
    <n v="10"/>
    <m/>
    <x v="2"/>
    <x v="47"/>
    <s v="repetitions"/>
    <x v="8"/>
    <n v="10"/>
    <n v="20"/>
    <m/>
    <m/>
    <n v="0.75"/>
    <n v="33"/>
  </r>
  <r>
    <x v="109"/>
    <n v="1"/>
    <n v="1"/>
    <m/>
    <n v="135"/>
    <n v="1"/>
    <n v="245"/>
    <n v="6"/>
    <m/>
    <x v="2"/>
    <x v="25"/>
    <s v="repetitions"/>
    <x v="9"/>
    <n v="4"/>
    <n v="6"/>
    <m/>
    <m/>
    <n v="0.86"/>
    <n v="285"/>
  </r>
  <r>
    <x v="109"/>
    <n v="2"/>
    <n v="1"/>
    <m/>
    <n v="135"/>
    <n v="2"/>
    <n v="245"/>
    <n v="5"/>
    <m/>
    <x v="2"/>
    <x v="25"/>
    <s v="repetitions"/>
    <x v="9"/>
    <n v="4"/>
    <n v="6"/>
    <m/>
    <m/>
    <n v="0.89"/>
    <n v="275"/>
  </r>
  <r>
    <x v="109"/>
    <n v="3"/>
    <n v="1"/>
    <m/>
    <n v="135"/>
    <n v="3"/>
    <n v="245"/>
    <n v="5"/>
    <m/>
    <x v="2"/>
    <x v="25"/>
    <s v="repetitions"/>
    <x v="9"/>
    <n v="4"/>
    <n v="6"/>
    <m/>
    <m/>
    <n v="0.89"/>
    <n v="275"/>
  </r>
  <r>
    <x v="109"/>
    <n v="4"/>
    <n v="1"/>
    <m/>
    <n v="139"/>
    <n v="1"/>
    <n v="135"/>
    <n v="10"/>
    <m/>
    <x v="2"/>
    <x v="41"/>
    <s v="repetitions"/>
    <x v="9"/>
    <n v="5"/>
    <n v="10"/>
    <m/>
    <m/>
    <n v="0.75"/>
    <n v="180"/>
  </r>
  <r>
    <x v="109"/>
    <n v="5"/>
    <n v="1"/>
    <m/>
    <n v="139"/>
    <n v="2"/>
    <n v="135"/>
    <n v="8"/>
    <m/>
    <x v="2"/>
    <x v="41"/>
    <s v="repetitions"/>
    <x v="9"/>
    <n v="5"/>
    <n v="10"/>
    <m/>
    <m/>
    <n v="0.81"/>
    <n v="167"/>
  </r>
  <r>
    <x v="109"/>
    <n v="6"/>
    <n v="1"/>
    <m/>
    <n v="139"/>
    <n v="3"/>
    <n v="135"/>
    <n v="7"/>
    <m/>
    <x v="2"/>
    <x v="41"/>
    <s v="repetitions"/>
    <x v="9"/>
    <n v="5"/>
    <n v="10"/>
    <m/>
    <m/>
    <n v="0.83"/>
    <n v="163"/>
  </r>
  <r>
    <x v="109"/>
    <n v="7"/>
    <n v="1"/>
    <m/>
    <n v="131"/>
    <n v="1"/>
    <n v="75"/>
    <n v="5"/>
    <m/>
    <x v="2"/>
    <x v="35"/>
    <s v="repetitions"/>
    <x v="9"/>
    <n v="4"/>
    <n v="6"/>
    <m/>
    <m/>
    <n v="0.89"/>
    <n v="84"/>
  </r>
  <r>
    <x v="109"/>
    <n v="8"/>
    <n v="1"/>
    <m/>
    <n v="131"/>
    <n v="2"/>
    <n v="75"/>
    <n v="6"/>
    <m/>
    <x v="2"/>
    <x v="35"/>
    <s v="repetitions"/>
    <x v="9"/>
    <n v="4"/>
    <n v="6"/>
    <m/>
    <m/>
    <n v="0.86"/>
    <n v="87"/>
  </r>
  <r>
    <x v="109"/>
    <n v="9"/>
    <n v="1"/>
    <m/>
    <n v="131"/>
    <n v="3"/>
    <n v="75"/>
    <n v="5"/>
    <s v="watch form, feel in upper back"/>
    <x v="2"/>
    <x v="35"/>
    <s v="repetitions"/>
    <x v="9"/>
    <n v="4"/>
    <n v="6"/>
    <m/>
    <m/>
    <n v="0.89"/>
    <n v="84"/>
  </r>
  <r>
    <x v="109"/>
    <n v="10"/>
    <n v="1"/>
    <m/>
    <n v="133"/>
    <n v="1"/>
    <n v="65"/>
    <n v="6"/>
    <m/>
    <x v="2"/>
    <x v="30"/>
    <s v="repetitions"/>
    <x v="9"/>
    <n v="4"/>
    <n v="6"/>
    <m/>
    <m/>
    <n v="0.86"/>
    <n v="76"/>
  </r>
  <r>
    <x v="109"/>
    <n v="11"/>
    <n v="1"/>
    <m/>
    <n v="133"/>
    <n v="2"/>
    <n v="65"/>
    <n v="5"/>
    <m/>
    <x v="2"/>
    <x v="30"/>
    <s v="repetitions"/>
    <x v="9"/>
    <n v="4"/>
    <n v="6"/>
    <m/>
    <m/>
    <n v="0.89"/>
    <n v="73"/>
  </r>
  <r>
    <x v="109"/>
    <n v="12"/>
    <n v="1"/>
    <m/>
    <n v="133"/>
    <n v="3"/>
    <n v="65"/>
    <n v="5"/>
    <m/>
    <x v="2"/>
    <x v="30"/>
    <s v="repetitions"/>
    <x v="9"/>
    <n v="4"/>
    <n v="6"/>
    <m/>
    <m/>
    <n v="0.89"/>
    <n v="73"/>
  </r>
  <r>
    <x v="109"/>
    <n v="13"/>
    <n v="1"/>
    <m/>
    <n v="136"/>
    <n v="1"/>
    <n v="220"/>
    <n v="8"/>
    <m/>
    <x v="2"/>
    <x v="31"/>
    <s v="repetitions"/>
    <x v="9"/>
    <n v="6"/>
    <n v="10"/>
    <m/>
    <m/>
    <n v="0.81"/>
    <n v="272"/>
  </r>
  <r>
    <x v="109"/>
    <n v="14"/>
    <n v="1"/>
    <m/>
    <n v="136"/>
    <n v="2"/>
    <n v="220"/>
    <n v="7"/>
    <m/>
    <x v="2"/>
    <x v="31"/>
    <s v="repetitions"/>
    <x v="9"/>
    <n v="6"/>
    <n v="10"/>
    <m/>
    <m/>
    <n v="0.83"/>
    <n v="265"/>
  </r>
  <r>
    <x v="109"/>
    <n v="15"/>
    <n v="1"/>
    <m/>
    <n v="136"/>
    <n v="3"/>
    <n v="220"/>
    <n v="6"/>
    <m/>
    <x v="2"/>
    <x v="31"/>
    <s v="repetitions"/>
    <x v="9"/>
    <n v="6"/>
    <n v="10"/>
    <m/>
    <m/>
    <n v="0.86"/>
    <n v="256"/>
  </r>
  <r>
    <x v="110"/>
    <n v="1"/>
    <n v="1"/>
    <n v="8"/>
    <n v="128"/>
    <n v="1"/>
    <n v="135"/>
    <n v="4"/>
    <s v="Left groin tendon pain, going slow this workout. DONT DO SIDE BARBELL LEANING STRETCHES"/>
    <x v="2"/>
    <x v="43"/>
    <s v="repetitions"/>
    <x v="10"/>
    <n v="4"/>
    <n v="6"/>
    <m/>
    <m/>
    <n v="0.92"/>
    <n v="147"/>
  </r>
  <r>
    <x v="110"/>
    <n v="2"/>
    <n v="1"/>
    <n v="8"/>
    <n v="128"/>
    <n v="2"/>
    <n v="135"/>
    <n v="6"/>
    <m/>
    <x v="2"/>
    <x v="43"/>
    <s v="repetitions"/>
    <x v="10"/>
    <n v="4"/>
    <n v="6"/>
    <m/>
    <m/>
    <n v="0.86"/>
    <n v="157"/>
  </r>
  <r>
    <x v="110"/>
    <n v="3"/>
    <n v="1"/>
    <n v="8"/>
    <n v="128"/>
    <n v="3"/>
    <n v="135"/>
    <n v="5"/>
    <s v="Whole week is Deload week. Following Push and pull days do deload"/>
    <x v="2"/>
    <x v="43"/>
    <s v="repetitions"/>
    <x v="10"/>
    <n v="4"/>
    <n v="6"/>
    <m/>
    <m/>
    <n v="0.89"/>
    <n v="152"/>
  </r>
  <r>
    <x v="110"/>
    <n v="4"/>
    <n v="1"/>
    <n v="8"/>
    <n v="126"/>
    <n v="1"/>
    <n v="145"/>
    <n v="6"/>
    <m/>
    <x v="2"/>
    <x v="44"/>
    <s v="repetitions"/>
    <x v="10"/>
    <n v="4"/>
    <n v="6"/>
    <m/>
    <m/>
    <n v="0.86"/>
    <n v="169"/>
  </r>
  <r>
    <x v="110"/>
    <n v="5"/>
    <n v="1"/>
    <n v="8"/>
    <n v="126"/>
    <n v="2"/>
    <n v="145"/>
    <n v="6"/>
    <m/>
    <x v="2"/>
    <x v="44"/>
    <s v="repetitions"/>
    <x v="10"/>
    <n v="4"/>
    <n v="6"/>
    <m/>
    <m/>
    <n v="0.86"/>
    <n v="169"/>
  </r>
  <r>
    <x v="110"/>
    <n v="6"/>
    <n v="1"/>
    <n v="8"/>
    <n v="126"/>
    <n v="3"/>
    <n v="155"/>
    <n v="6"/>
    <m/>
    <x v="2"/>
    <x v="44"/>
    <s v="repetitions"/>
    <x v="10"/>
    <n v="4"/>
    <n v="6"/>
    <m/>
    <m/>
    <n v="0.86"/>
    <n v="180"/>
  </r>
  <r>
    <x v="110"/>
    <n v="7"/>
    <n v="1"/>
    <n v="8"/>
    <n v="125"/>
    <n v="1"/>
    <n v="125"/>
    <n v="10"/>
    <m/>
    <x v="2"/>
    <x v="33"/>
    <s v="repetitions"/>
    <x v="10"/>
    <n v="6"/>
    <n v="10"/>
    <m/>
    <m/>
    <n v="0.75"/>
    <n v="167"/>
  </r>
  <r>
    <x v="110"/>
    <n v="8"/>
    <n v="1"/>
    <n v="8"/>
    <n v="125"/>
    <n v="2"/>
    <n v="165"/>
    <n v="7"/>
    <m/>
    <x v="2"/>
    <x v="33"/>
    <s v="repetitions"/>
    <x v="10"/>
    <n v="6"/>
    <n v="10"/>
    <m/>
    <m/>
    <n v="0.83"/>
    <n v="199"/>
  </r>
  <r>
    <x v="110"/>
    <n v="9"/>
    <n v="1"/>
    <n v="8"/>
    <n v="125"/>
    <n v="3"/>
    <n v="165"/>
    <n v="6"/>
    <m/>
    <x v="2"/>
    <x v="33"/>
    <s v="repetitions"/>
    <x v="10"/>
    <n v="6"/>
    <n v="10"/>
    <m/>
    <m/>
    <n v="0.86"/>
    <n v="192"/>
  </r>
  <r>
    <x v="110"/>
    <n v="10"/>
    <n v="1"/>
    <n v="8"/>
    <n v="127"/>
    <n v="1"/>
    <n v="130"/>
    <n v="15"/>
    <m/>
    <x v="2"/>
    <x v="45"/>
    <s v="repetitions"/>
    <x v="10"/>
    <n v="10"/>
    <n v="15"/>
    <m/>
    <m/>
    <n v="0.67"/>
    <n v="194"/>
  </r>
  <r>
    <x v="110"/>
    <n v="11"/>
    <n v="1"/>
    <n v="8"/>
    <n v="127"/>
    <n v="2"/>
    <n v="130"/>
    <n v="12"/>
    <m/>
    <x v="2"/>
    <x v="45"/>
    <s v="repetitions"/>
    <x v="10"/>
    <n v="10"/>
    <n v="15"/>
    <m/>
    <m/>
    <n v="0.71"/>
    <n v="183"/>
  </r>
  <r>
    <x v="111"/>
    <n v="1"/>
    <n v="1"/>
    <n v="8"/>
    <n v="144"/>
    <n v="1"/>
    <n v="155"/>
    <n v="6"/>
    <m/>
    <x v="2"/>
    <x v="21"/>
    <s v="repetitions"/>
    <x v="8"/>
    <n v="4"/>
    <n v="6"/>
    <m/>
    <m/>
    <n v="0.86"/>
    <n v="180"/>
  </r>
  <r>
    <x v="111"/>
    <n v="2"/>
    <n v="1"/>
    <n v="8"/>
    <n v="144"/>
    <n v="2"/>
    <n v="155"/>
    <n v="6"/>
    <m/>
    <x v="2"/>
    <x v="21"/>
    <s v="repetitions"/>
    <x v="8"/>
    <n v="4"/>
    <n v="6"/>
    <m/>
    <m/>
    <n v="0.86"/>
    <n v="180"/>
  </r>
  <r>
    <x v="111"/>
    <n v="3"/>
    <n v="1"/>
    <n v="8"/>
    <n v="146"/>
    <n v="1"/>
    <n v="135"/>
    <n v="6"/>
    <m/>
    <x v="2"/>
    <x v="26"/>
    <s v="repetitions"/>
    <x v="8"/>
    <n v="4"/>
    <n v="6"/>
    <m/>
    <m/>
    <n v="0.86"/>
    <n v="157"/>
  </r>
  <r>
    <x v="111"/>
    <n v="4"/>
    <n v="1"/>
    <n v="8"/>
    <n v="146"/>
    <n v="2"/>
    <n v="135"/>
    <n v="5"/>
    <m/>
    <x v="2"/>
    <x v="26"/>
    <s v="repetitions"/>
    <x v="8"/>
    <n v="4"/>
    <n v="6"/>
    <m/>
    <m/>
    <n v="0.89"/>
    <n v="152"/>
  </r>
  <r>
    <x v="111"/>
    <n v="5"/>
    <n v="1"/>
    <n v="8"/>
    <n v="147"/>
    <n v="1"/>
    <n v="100"/>
    <n v="6"/>
    <m/>
    <x v="2"/>
    <x v="27"/>
    <s v="repetitions"/>
    <x v="8"/>
    <n v="4"/>
    <n v="6"/>
    <m/>
    <m/>
    <n v="0.86"/>
    <n v="116"/>
  </r>
  <r>
    <x v="111"/>
    <n v="6"/>
    <n v="1"/>
    <n v="8"/>
    <n v="147"/>
    <n v="2"/>
    <n v="100"/>
    <n v="6"/>
    <m/>
    <x v="2"/>
    <x v="27"/>
    <s v="repetitions"/>
    <x v="8"/>
    <n v="4"/>
    <n v="6"/>
    <m/>
    <m/>
    <n v="0.86"/>
    <n v="116"/>
  </r>
  <r>
    <x v="111"/>
    <n v="7"/>
    <n v="1"/>
    <n v="8"/>
    <n v="149"/>
    <n v="1"/>
    <n v="8"/>
    <n v="20"/>
    <m/>
    <x v="2"/>
    <x v="46"/>
    <s v="repetitions"/>
    <x v="8"/>
    <n v="10"/>
    <n v="20"/>
    <m/>
    <m/>
    <n v="0.6"/>
    <n v="13"/>
  </r>
  <r>
    <x v="111"/>
    <n v="8"/>
    <n v="1"/>
    <n v="8"/>
    <n v="149"/>
    <n v="2"/>
    <n v="8"/>
    <n v="20"/>
    <m/>
    <x v="2"/>
    <x v="46"/>
    <s v="repetitions"/>
    <x v="8"/>
    <n v="10"/>
    <n v="20"/>
    <m/>
    <m/>
    <n v="0.6"/>
    <n v="13"/>
  </r>
  <r>
    <x v="111"/>
    <n v="9"/>
    <n v="1"/>
    <n v="8"/>
    <n v="153"/>
    <n v="1"/>
    <n v="25"/>
    <n v="20"/>
    <m/>
    <x v="2"/>
    <x v="47"/>
    <s v="repetitions"/>
    <x v="8"/>
    <n v="10"/>
    <n v="20"/>
    <m/>
    <m/>
    <n v="0.6"/>
    <n v="42"/>
  </r>
  <r>
    <x v="111"/>
    <n v="10"/>
    <n v="1"/>
    <n v="8"/>
    <n v="153"/>
    <n v="2"/>
    <n v="25"/>
    <n v="14"/>
    <m/>
    <x v="2"/>
    <x v="47"/>
    <s v="repetitions"/>
    <x v="8"/>
    <n v="10"/>
    <n v="20"/>
    <m/>
    <m/>
    <n v="0.68"/>
    <n v="37"/>
  </r>
  <r>
    <x v="112"/>
    <n v="1"/>
    <n v="1"/>
    <n v="8"/>
    <n v="120"/>
    <n v="1"/>
    <n v="245"/>
    <n v="6"/>
    <m/>
    <x v="2"/>
    <x v="25"/>
    <s v="repetitions"/>
    <x v="11"/>
    <n v="3"/>
    <n v="3"/>
    <m/>
    <m/>
    <n v="0.86"/>
    <n v="285"/>
  </r>
  <r>
    <x v="112"/>
    <n v="2"/>
    <n v="1"/>
    <n v="8"/>
    <n v="120"/>
    <n v="2"/>
    <n v="245"/>
    <n v="6"/>
    <m/>
    <x v="2"/>
    <x v="25"/>
    <s v="repetitions"/>
    <x v="11"/>
    <n v="3"/>
    <n v="3"/>
    <m/>
    <m/>
    <n v="0.86"/>
    <n v="285"/>
  </r>
  <r>
    <x v="112"/>
    <n v="3"/>
    <n v="1"/>
    <n v="8"/>
    <n v="139"/>
    <n v="1"/>
    <n v="135"/>
    <n v="10"/>
    <m/>
    <x v="2"/>
    <x v="41"/>
    <s v="repetitions"/>
    <x v="9"/>
    <n v="5"/>
    <n v="10"/>
    <m/>
    <m/>
    <n v="0.75"/>
    <n v="180"/>
  </r>
  <r>
    <x v="112"/>
    <n v="4"/>
    <n v="1"/>
    <n v="8"/>
    <n v="139"/>
    <n v="2"/>
    <n v="135"/>
    <n v="6"/>
    <m/>
    <x v="2"/>
    <x v="41"/>
    <s v="repetitions"/>
    <x v="9"/>
    <n v="5"/>
    <n v="10"/>
    <m/>
    <m/>
    <n v="0.86"/>
    <n v="157"/>
  </r>
  <r>
    <x v="112"/>
    <n v="5"/>
    <n v="1"/>
    <n v="8"/>
    <n v="131"/>
    <n v="1"/>
    <n v="75"/>
    <n v="6"/>
    <m/>
    <x v="2"/>
    <x v="35"/>
    <s v="repetitions"/>
    <x v="9"/>
    <n v="4"/>
    <n v="6"/>
    <m/>
    <m/>
    <n v="0.86"/>
    <n v="87"/>
  </r>
  <r>
    <x v="112"/>
    <n v="6"/>
    <n v="1"/>
    <n v="8"/>
    <n v="131"/>
    <n v="2"/>
    <n v="75"/>
    <n v="5"/>
    <m/>
    <x v="2"/>
    <x v="35"/>
    <s v="repetitions"/>
    <x v="9"/>
    <n v="4"/>
    <n v="6"/>
    <m/>
    <m/>
    <n v="0.89"/>
    <n v="84"/>
  </r>
  <r>
    <x v="112"/>
    <n v="7"/>
    <n v="1"/>
    <n v="8"/>
    <n v="133"/>
    <n v="1"/>
    <n v="65"/>
    <n v="6"/>
    <m/>
    <x v="2"/>
    <x v="30"/>
    <s v="repetitions"/>
    <x v="9"/>
    <n v="4"/>
    <n v="6"/>
    <m/>
    <m/>
    <n v="0.86"/>
    <n v="76"/>
  </r>
  <r>
    <x v="112"/>
    <n v="8"/>
    <n v="1"/>
    <n v="8"/>
    <n v="133"/>
    <n v="2"/>
    <n v="65"/>
    <n v="6"/>
    <m/>
    <x v="2"/>
    <x v="30"/>
    <s v="repetitions"/>
    <x v="9"/>
    <n v="4"/>
    <n v="6"/>
    <m/>
    <m/>
    <n v="0.86"/>
    <n v="76"/>
  </r>
  <r>
    <x v="112"/>
    <n v="9"/>
    <n v="1"/>
    <n v="8"/>
    <n v="136"/>
    <n v="1"/>
    <n v="220"/>
    <n v="8"/>
    <m/>
    <x v="2"/>
    <x v="31"/>
    <s v="repetitions"/>
    <x v="9"/>
    <n v="6"/>
    <n v="10"/>
    <m/>
    <m/>
    <n v="0.81"/>
    <n v="272"/>
  </r>
  <r>
    <x v="112"/>
    <n v="10"/>
    <n v="1"/>
    <n v="8"/>
    <n v="136"/>
    <n v="2"/>
    <n v="220"/>
    <n v="7"/>
    <m/>
    <x v="2"/>
    <x v="31"/>
    <s v="repetitions"/>
    <x v="9"/>
    <n v="6"/>
    <n v="10"/>
    <m/>
    <m/>
    <n v="0.83"/>
    <n v="265"/>
  </r>
  <r>
    <x v="113"/>
    <n v="1"/>
    <n v="1"/>
    <n v="1"/>
    <n v="128"/>
    <n v="1"/>
    <n v="155"/>
    <n v="6"/>
    <m/>
    <x v="2"/>
    <x v="43"/>
    <s v="repetitions"/>
    <x v="10"/>
    <n v="4"/>
    <n v="6"/>
    <m/>
    <m/>
    <n v="0.86"/>
    <n v="180"/>
  </r>
  <r>
    <x v="113"/>
    <n v="2"/>
    <n v="1"/>
    <n v="1"/>
    <n v="128"/>
    <n v="2"/>
    <n v="155"/>
    <n v="6"/>
    <m/>
    <x v="2"/>
    <x v="43"/>
    <s v="repetitions"/>
    <x v="10"/>
    <n v="4"/>
    <n v="6"/>
    <m/>
    <m/>
    <n v="0.86"/>
    <n v="180"/>
  </r>
  <r>
    <x v="113"/>
    <n v="3"/>
    <n v="1"/>
    <n v="1"/>
    <n v="128"/>
    <n v="3"/>
    <n v="160"/>
    <n v="5"/>
    <m/>
    <x v="2"/>
    <x v="43"/>
    <s v="repetitions"/>
    <x v="10"/>
    <n v="4"/>
    <n v="6"/>
    <m/>
    <m/>
    <n v="0.89"/>
    <n v="180"/>
  </r>
  <r>
    <x v="113"/>
    <n v="4"/>
    <n v="1"/>
    <n v="1"/>
    <n v="126"/>
    <n v="1"/>
    <n v="175"/>
    <n v="6"/>
    <m/>
    <x v="2"/>
    <x v="44"/>
    <s v="repetitions"/>
    <x v="10"/>
    <n v="4"/>
    <n v="6"/>
    <m/>
    <m/>
    <n v="0.86"/>
    <n v="203"/>
  </r>
  <r>
    <x v="113"/>
    <n v="5"/>
    <n v="1"/>
    <n v="1"/>
    <n v="126"/>
    <n v="2"/>
    <n v="175"/>
    <n v="6"/>
    <m/>
    <x v="2"/>
    <x v="44"/>
    <s v="repetitions"/>
    <x v="10"/>
    <n v="4"/>
    <n v="6"/>
    <m/>
    <m/>
    <n v="0.86"/>
    <n v="203"/>
  </r>
  <r>
    <x v="113"/>
    <n v="6"/>
    <n v="1"/>
    <n v="1"/>
    <n v="126"/>
    <n v="3"/>
    <n v="180"/>
    <n v="4"/>
    <m/>
    <x v="2"/>
    <x v="44"/>
    <s v="repetitions"/>
    <x v="10"/>
    <n v="4"/>
    <n v="6"/>
    <m/>
    <m/>
    <n v="0.92"/>
    <n v="196"/>
  </r>
  <r>
    <x v="113"/>
    <n v="7"/>
    <n v="1"/>
    <n v="1"/>
    <n v="125"/>
    <n v="1"/>
    <n v="160"/>
    <n v="10"/>
    <m/>
    <x v="2"/>
    <x v="33"/>
    <s v="repetitions"/>
    <x v="10"/>
    <n v="6"/>
    <n v="10"/>
    <m/>
    <m/>
    <n v="0.75"/>
    <n v="213"/>
  </r>
  <r>
    <x v="113"/>
    <n v="8"/>
    <n v="1"/>
    <n v="1"/>
    <n v="125"/>
    <n v="2"/>
    <n v="160"/>
    <n v="10"/>
    <m/>
    <x v="2"/>
    <x v="33"/>
    <s v="repetitions"/>
    <x v="10"/>
    <n v="6"/>
    <n v="10"/>
    <m/>
    <m/>
    <n v="0.75"/>
    <n v="213"/>
  </r>
  <r>
    <x v="113"/>
    <n v="9"/>
    <n v="1"/>
    <n v="1"/>
    <n v="125"/>
    <n v="3"/>
    <n v="160"/>
    <n v="6"/>
    <m/>
    <x v="2"/>
    <x v="33"/>
    <s v="repetitions"/>
    <x v="10"/>
    <n v="6"/>
    <n v="10"/>
    <m/>
    <m/>
    <n v="0.86"/>
    <n v="186"/>
  </r>
  <r>
    <x v="113"/>
    <n v="10"/>
    <n v="1"/>
    <n v="1"/>
    <n v="127"/>
    <n v="1"/>
    <n v="130"/>
    <n v="15"/>
    <m/>
    <x v="2"/>
    <x v="45"/>
    <s v="repetitions"/>
    <x v="10"/>
    <n v="10"/>
    <n v="15"/>
    <m/>
    <m/>
    <n v="0.67"/>
    <n v="194"/>
  </r>
  <r>
    <x v="113"/>
    <n v="11"/>
    <n v="1"/>
    <n v="1"/>
    <n v="127"/>
    <n v="2"/>
    <n v="130"/>
    <n v="11"/>
    <m/>
    <x v="2"/>
    <x v="45"/>
    <s v="repetitions"/>
    <x v="10"/>
    <n v="10"/>
    <n v="15"/>
    <m/>
    <m/>
    <n v="0.73"/>
    <n v="178"/>
  </r>
  <r>
    <x v="113"/>
    <n v="12"/>
    <n v="1"/>
    <n v="1"/>
    <n v="127"/>
    <n v="3"/>
    <n v="130"/>
    <n v="11"/>
    <m/>
    <x v="2"/>
    <x v="45"/>
    <s v="repetitions"/>
    <x v="10"/>
    <n v="10"/>
    <n v="15"/>
    <m/>
    <m/>
    <n v="0.73"/>
    <n v="178"/>
  </r>
  <r>
    <x v="114"/>
    <n v="1"/>
    <n v="1"/>
    <n v="1"/>
    <n v="144"/>
    <n v="1"/>
    <n v="155"/>
    <n v="6"/>
    <m/>
    <x v="2"/>
    <x v="21"/>
    <s v="repetitions"/>
    <x v="8"/>
    <n v="4"/>
    <n v="6"/>
    <m/>
    <m/>
    <n v="0.86"/>
    <n v="180"/>
  </r>
  <r>
    <x v="114"/>
    <n v="2"/>
    <n v="1"/>
    <n v="1"/>
    <n v="144"/>
    <n v="2"/>
    <n v="155"/>
    <n v="6"/>
    <m/>
    <x v="2"/>
    <x v="21"/>
    <s v="repetitions"/>
    <x v="8"/>
    <n v="4"/>
    <n v="6"/>
    <m/>
    <m/>
    <n v="0.86"/>
    <n v="180"/>
  </r>
  <r>
    <x v="114"/>
    <n v="3"/>
    <n v="1"/>
    <n v="1"/>
    <n v="144"/>
    <n v="3"/>
    <n v="155"/>
    <n v="4"/>
    <m/>
    <x v="2"/>
    <x v="21"/>
    <s v="repetitions"/>
    <x v="8"/>
    <n v="4"/>
    <n v="6"/>
    <m/>
    <m/>
    <n v="0.92"/>
    <n v="168"/>
  </r>
  <r>
    <x v="114"/>
    <n v="4"/>
    <n v="1"/>
    <n v="1"/>
    <n v="146"/>
    <n v="1"/>
    <n v="135"/>
    <n v="6"/>
    <m/>
    <x v="2"/>
    <x v="26"/>
    <s v="repetitions"/>
    <x v="8"/>
    <n v="4"/>
    <n v="6"/>
    <m/>
    <m/>
    <n v="0.86"/>
    <n v="157"/>
  </r>
  <r>
    <x v="114"/>
    <n v="5"/>
    <n v="1"/>
    <n v="1"/>
    <n v="146"/>
    <n v="2"/>
    <n v="135"/>
    <n v="4"/>
    <m/>
    <x v="2"/>
    <x v="26"/>
    <s v="repetitions"/>
    <x v="8"/>
    <n v="4"/>
    <n v="6"/>
    <m/>
    <m/>
    <n v="0.92"/>
    <n v="147"/>
  </r>
  <r>
    <x v="114"/>
    <n v="6"/>
    <n v="1"/>
    <n v="1"/>
    <n v="146"/>
    <n v="3"/>
    <n v="135"/>
    <n v="3"/>
    <m/>
    <x v="2"/>
    <x v="26"/>
    <s v="repetitions"/>
    <x v="8"/>
    <n v="4"/>
    <n v="6"/>
    <m/>
    <m/>
    <n v="0.94"/>
    <n v="144"/>
  </r>
  <r>
    <x v="114"/>
    <n v="7"/>
    <n v="1"/>
    <n v="1"/>
    <n v="147"/>
    <n v="1"/>
    <n v="100"/>
    <n v="6"/>
    <m/>
    <x v="2"/>
    <x v="27"/>
    <s v="repetitions"/>
    <x v="8"/>
    <n v="4"/>
    <n v="6"/>
    <m/>
    <m/>
    <n v="0.86"/>
    <n v="116"/>
  </r>
  <r>
    <x v="114"/>
    <n v="8"/>
    <n v="1"/>
    <n v="1"/>
    <n v="147"/>
    <n v="2"/>
    <n v="100"/>
    <n v="5"/>
    <m/>
    <x v="2"/>
    <x v="27"/>
    <s v="repetitions"/>
    <x v="8"/>
    <n v="4"/>
    <n v="6"/>
    <m/>
    <m/>
    <n v="0.89"/>
    <n v="112"/>
  </r>
  <r>
    <x v="114"/>
    <n v="9"/>
    <n v="1"/>
    <n v="1"/>
    <n v="147"/>
    <n v="3"/>
    <n v="100"/>
    <n v="5"/>
    <m/>
    <x v="2"/>
    <x v="27"/>
    <s v="repetitions"/>
    <x v="8"/>
    <n v="4"/>
    <n v="6"/>
    <m/>
    <m/>
    <n v="0.89"/>
    <n v="112"/>
  </r>
  <r>
    <x v="114"/>
    <n v="10"/>
    <n v="1"/>
    <n v="1"/>
    <n v="149"/>
    <n v="1"/>
    <n v="10"/>
    <n v="14"/>
    <m/>
    <x v="2"/>
    <x v="46"/>
    <s v="repetitions"/>
    <x v="8"/>
    <n v="10"/>
    <n v="20"/>
    <m/>
    <m/>
    <n v="0.68"/>
    <n v="15"/>
  </r>
  <r>
    <x v="114"/>
    <n v="11"/>
    <n v="1"/>
    <n v="1"/>
    <n v="149"/>
    <n v="2"/>
    <n v="10"/>
    <n v="10"/>
    <m/>
    <x v="2"/>
    <x v="46"/>
    <s v="repetitions"/>
    <x v="8"/>
    <n v="10"/>
    <n v="20"/>
    <m/>
    <m/>
    <n v="0.75"/>
    <n v="13"/>
  </r>
  <r>
    <x v="114"/>
    <n v="12"/>
    <n v="1"/>
    <n v="1"/>
    <n v="149"/>
    <n v="3"/>
    <n v="10"/>
    <n v="10"/>
    <m/>
    <x v="2"/>
    <x v="46"/>
    <s v="repetitions"/>
    <x v="8"/>
    <n v="10"/>
    <n v="20"/>
    <m/>
    <m/>
    <n v="0.75"/>
    <n v="13"/>
  </r>
  <r>
    <x v="114"/>
    <n v="13"/>
    <n v="1"/>
    <n v="1"/>
    <n v="153"/>
    <n v="1"/>
    <n v="30"/>
    <n v="14"/>
    <m/>
    <x v="2"/>
    <x v="47"/>
    <s v="repetitions"/>
    <x v="8"/>
    <n v="10"/>
    <n v="20"/>
    <m/>
    <m/>
    <n v="0.68"/>
    <n v="44"/>
  </r>
  <r>
    <x v="114"/>
    <n v="14"/>
    <n v="1"/>
    <n v="1"/>
    <n v="153"/>
    <n v="2"/>
    <n v="30"/>
    <n v="11"/>
    <m/>
    <x v="2"/>
    <x v="47"/>
    <s v="repetitions"/>
    <x v="8"/>
    <n v="10"/>
    <n v="20"/>
    <m/>
    <m/>
    <n v="0.73"/>
    <n v="41"/>
  </r>
  <r>
    <x v="114"/>
    <n v="15"/>
    <n v="1"/>
    <n v="1"/>
    <n v="153"/>
    <n v="3"/>
    <n v="35"/>
    <n v="9"/>
    <s v="flatten lower back at bottom"/>
    <x v="2"/>
    <x v="47"/>
    <s v="repetitions"/>
    <x v="8"/>
    <n v="10"/>
    <n v="20"/>
    <m/>
    <m/>
    <n v="0.78"/>
    <n v="45"/>
  </r>
  <r>
    <x v="115"/>
    <n v="1"/>
    <n v="1"/>
    <n v="2"/>
    <n v="135"/>
    <n v="1"/>
    <n v="245"/>
    <n v="6"/>
    <m/>
    <x v="2"/>
    <x v="25"/>
    <s v="repetitions"/>
    <x v="9"/>
    <n v="4"/>
    <n v="6"/>
    <m/>
    <m/>
    <n v="0.86"/>
    <n v="285"/>
  </r>
  <r>
    <x v="115"/>
    <n v="2"/>
    <n v="1"/>
    <n v="2"/>
    <n v="135"/>
    <n v="2"/>
    <n v="245"/>
    <n v="4"/>
    <m/>
    <x v="2"/>
    <x v="25"/>
    <s v="repetitions"/>
    <x v="9"/>
    <n v="4"/>
    <n v="6"/>
    <m/>
    <m/>
    <n v="0.92"/>
    <n v="266"/>
  </r>
  <r>
    <x v="115"/>
    <n v="3"/>
    <n v="1"/>
    <n v="2"/>
    <n v="135"/>
    <n v="3"/>
    <n v="245"/>
    <n v="4"/>
    <m/>
    <x v="2"/>
    <x v="25"/>
    <s v="repetitions"/>
    <x v="9"/>
    <n v="4"/>
    <n v="6"/>
    <m/>
    <m/>
    <n v="0.92"/>
    <n v="266"/>
  </r>
  <r>
    <x v="115"/>
    <n v="4"/>
    <n v="1"/>
    <n v="2"/>
    <n v="139"/>
    <n v="1"/>
    <n v="135"/>
    <n v="10"/>
    <m/>
    <x v="2"/>
    <x v="41"/>
    <s v="repetitions"/>
    <x v="9"/>
    <n v="5"/>
    <n v="10"/>
    <m/>
    <m/>
    <n v="0.75"/>
    <n v="180"/>
  </r>
  <r>
    <x v="115"/>
    <n v="5"/>
    <n v="1"/>
    <n v="2"/>
    <n v="139"/>
    <n v="2"/>
    <n v="135"/>
    <n v="8"/>
    <m/>
    <x v="2"/>
    <x v="41"/>
    <s v="repetitions"/>
    <x v="9"/>
    <n v="5"/>
    <n v="10"/>
    <m/>
    <m/>
    <n v="0.81"/>
    <n v="167"/>
  </r>
  <r>
    <x v="115"/>
    <n v="6"/>
    <n v="1"/>
    <n v="2"/>
    <n v="139"/>
    <n v="3"/>
    <n v="135"/>
    <n v="6"/>
    <m/>
    <x v="2"/>
    <x v="41"/>
    <s v="repetitions"/>
    <x v="9"/>
    <n v="5"/>
    <n v="10"/>
    <m/>
    <m/>
    <n v="0.86"/>
    <n v="157"/>
  </r>
  <r>
    <x v="115"/>
    <n v="7"/>
    <n v="1"/>
    <n v="2"/>
    <n v="131"/>
    <n v="1"/>
    <n v="75"/>
    <n v="6"/>
    <m/>
    <x v="2"/>
    <x v="35"/>
    <s v="repetitions"/>
    <x v="9"/>
    <n v="4"/>
    <n v="6"/>
    <m/>
    <m/>
    <n v="0.86"/>
    <n v="87"/>
  </r>
  <r>
    <x v="115"/>
    <n v="8"/>
    <n v="1"/>
    <n v="2"/>
    <n v="131"/>
    <n v="2"/>
    <n v="75"/>
    <n v="6"/>
    <m/>
    <x v="2"/>
    <x v="35"/>
    <s v="repetitions"/>
    <x v="9"/>
    <n v="4"/>
    <n v="6"/>
    <m/>
    <m/>
    <n v="0.86"/>
    <n v="87"/>
  </r>
  <r>
    <x v="115"/>
    <n v="9"/>
    <n v="1"/>
    <n v="2"/>
    <n v="131"/>
    <n v="3"/>
    <n v="75"/>
    <n v="5"/>
    <s v="barbell rows next"/>
    <x v="2"/>
    <x v="35"/>
    <s v="repetitions"/>
    <x v="9"/>
    <n v="4"/>
    <n v="6"/>
    <m/>
    <m/>
    <n v="0.89"/>
    <n v="84"/>
  </r>
  <r>
    <x v="115"/>
    <n v="10"/>
    <n v="1"/>
    <n v="2"/>
    <n v="133"/>
    <n v="1"/>
    <n v="65"/>
    <n v="6"/>
    <m/>
    <x v="2"/>
    <x v="30"/>
    <s v="repetitions"/>
    <x v="9"/>
    <n v="4"/>
    <n v="6"/>
    <m/>
    <m/>
    <n v="0.86"/>
    <n v="76"/>
  </r>
  <r>
    <x v="115"/>
    <n v="11"/>
    <n v="1"/>
    <n v="2"/>
    <n v="133"/>
    <n v="2"/>
    <n v="65"/>
    <n v="6"/>
    <m/>
    <x v="2"/>
    <x v="30"/>
    <s v="repetitions"/>
    <x v="9"/>
    <n v="4"/>
    <n v="6"/>
    <m/>
    <m/>
    <n v="0.86"/>
    <n v="76"/>
  </r>
  <r>
    <x v="115"/>
    <n v="12"/>
    <n v="1"/>
    <n v="2"/>
    <n v="133"/>
    <n v="3"/>
    <n v="65"/>
    <n v="5"/>
    <m/>
    <x v="2"/>
    <x v="30"/>
    <s v="repetitions"/>
    <x v="9"/>
    <n v="4"/>
    <n v="6"/>
    <m/>
    <m/>
    <n v="0.89"/>
    <n v="73"/>
  </r>
  <r>
    <x v="115"/>
    <n v="13"/>
    <n v="1"/>
    <n v="2"/>
    <n v="136"/>
    <n v="1"/>
    <n v="220"/>
    <n v="8"/>
    <m/>
    <x v="2"/>
    <x v="31"/>
    <s v="repetitions"/>
    <x v="9"/>
    <n v="6"/>
    <n v="10"/>
    <m/>
    <m/>
    <n v="0.81"/>
    <n v="272"/>
  </r>
  <r>
    <x v="115"/>
    <n v="14"/>
    <n v="1"/>
    <n v="2"/>
    <n v="136"/>
    <n v="2"/>
    <n v="220"/>
    <n v="6"/>
    <m/>
    <x v="2"/>
    <x v="31"/>
    <s v="repetitions"/>
    <x v="9"/>
    <n v="6"/>
    <n v="10"/>
    <m/>
    <m/>
    <n v="0.86"/>
    <n v="256"/>
  </r>
  <r>
    <x v="115"/>
    <n v="15"/>
    <n v="1"/>
    <n v="2"/>
    <n v="136"/>
    <n v="3"/>
    <n v="220"/>
    <n v="5"/>
    <m/>
    <x v="2"/>
    <x v="31"/>
    <s v="repetitions"/>
    <x v="9"/>
    <n v="6"/>
    <n v="10"/>
    <m/>
    <m/>
    <n v="0.89"/>
    <n v="247"/>
  </r>
  <r>
    <x v="116"/>
    <n v="1"/>
    <n v="1"/>
    <n v="2"/>
    <n v="128"/>
    <n v="1"/>
    <n v="160"/>
    <n v="6"/>
    <m/>
    <x v="2"/>
    <x v="43"/>
    <s v="repetitions"/>
    <x v="10"/>
    <n v="4"/>
    <n v="6"/>
    <m/>
    <m/>
    <n v="0.86"/>
    <n v="186"/>
  </r>
  <r>
    <x v="116"/>
    <n v="2"/>
    <n v="1"/>
    <n v="2"/>
    <n v="128"/>
    <n v="2"/>
    <n v="160"/>
    <n v="5"/>
    <m/>
    <x v="2"/>
    <x v="43"/>
    <s v="repetitions"/>
    <x v="10"/>
    <n v="4"/>
    <n v="6"/>
    <m/>
    <m/>
    <n v="0.89"/>
    <n v="180"/>
  </r>
  <r>
    <x v="116"/>
    <n v="3"/>
    <n v="1"/>
    <n v="2"/>
    <n v="128"/>
    <n v="3"/>
    <n v="160"/>
    <n v="5"/>
    <s v="using back more, check form"/>
    <x v="2"/>
    <x v="43"/>
    <s v="repetitions"/>
    <x v="10"/>
    <n v="4"/>
    <n v="6"/>
    <m/>
    <m/>
    <n v="0.89"/>
    <n v="180"/>
  </r>
  <r>
    <x v="116"/>
    <n v="4"/>
    <n v="1"/>
    <n v="2"/>
    <n v="126"/>
    <n v="1"/>
    <n v="180"/>
    <n v="5"/>
    <m/>
    <x v="2"/>
    <x v="44"/>
    <s v="repetitions"/>
    <x v="10"/>
    <n v="4"/>
    <n v="6"/>
    <m/>
    <m/>
    <n v="0.89"/>
    <n v="202"/>
  </r>
  <r>
    <x v="116"/>
    <n v="5"/>
    <n v="1"/>
    <n v="2"/>
    <n v="126"/>
    <n v="2"/>
    <n v="180"/>
    <n v="5"/>
    <m/>
    <x v="2"/>
    <x v="44"/>
    <s v="repetitions"/>
    <x v="10"/>
    <n v="4"/>
    <n v="6"/>
    <m/>
    <m/>
    <n v="0.89"/>
    <n v="202"/>
  </r>
  <r>
    <x v="116"/>
    <n v="6"/>
    <n v="1"/>
    <n v="2"/>
    <n v="126"/>
    <n v="3"/>
    <n v="180"/>
    <n v="5"/>
    <s v="good stuff, hip drive"/>
    <x v="2"/>
    <x v="44"/>
    <s v="repetitions"/>
    <x v="10"/>
    <n v="4"/>
    <n v="6"/>
    <m/>
    <m/>
    <n v="0.89"/>
    <n v="202"/>
  </r>
  <r>
    <x v="116"/>
    <n v="7"/>
    <n v="1"/>
    <n v="2"/>
    <n v="125"/>
    <n v="1"/>
    <n v="160"/>
    <n v="7"/>
    <m/>
    <x v="2"/>
    <x v="33"/>
    <s v="repetitions"/>
    <x v="10"/>
    <n v="6"/>
    <n v="10"/>
    <m/>
    <m/>
    <n v="0.83"/>
    <n v="193"/>
  </r>
  <r>
    <x v="116"/>
    <n v="8"/>
    <n v="1"/>
    <n v="2"/>
    <n v="125"/>
    <n v="2"/>
    <n v="160"/>
    <n v="6"/>
    <m/>
    <x v="2"/>
    <x v="33"/>
    <s v="repetitions"/>
    <x v="10"/>
    <n v="6"/>
    <n v="10"/>
    <m/>
    <m/>
    <n v="0.86"/>
    <n v="186"/>
  </r>
  <r>
    <x v="116"/>
    <n v="9"/>
    <n v="1"/>
    <n v="2"/>
    <n v="125"/>
    <n v="3"/>
    <n v="160"/>
    <n v="6"/>
    <m/>
    <x v="2"/>
    <x v="33"/>
    <s v="repetitions"/>
    <x v="10"/>
    <n v="6"/>
    <n v="10"/>
    <m/>
    <m/>
    <n v="0.86"/>
    <n v="186"/>
  </r>
  <r>
    <x v="116"/>
    <n v="10"/>
    <n v="1"/>
    <n v="2"/>
    <n v="127"/>
    <n v="1"/>
    <n v="130"/>
    <n v="15"/>
    <m/>
    <x v="2"/>
    <x v="45"/>
    <s v="repetitions"/>
    <x v="10"/>
    <n v="10"/>
    <n v="15"/>
    <m/>
    <m/>
    <n v="0.67"/>
    <n v="194"/>
  </r>
  <r>
    <x v="116"/>
    <n v="11"/>
    <n v="1"/>
    <n v="2"/>
    <n v="127"/>
    <n v="2"/>
    <n v="130"/>
    <n v="12"/>
    <m/>
    <x v="2"/>
    <x v="45"/>
    <s v="repetitions"/>
    <x v="10"/>
    <n v="10"/>
    <n v="15"/>
    <m/>
    <m/>
    <n v="0.71"/>
    <n v="183"/>
  </r>
  <r>
    <x v="116"/>
    <n v="12"/>
    <n v="1"/>
    <n v="2"/>
    <n v="127"/>
    <n v="3"/>
    <n v="130"/>
    <n v="11"/>
    <m/>
    <x v="2"/>
    <x v="45"/>
    <s v="repetitions"/>
    <x v="10"/>
    <n v="10"/>
    <n v="15"/>
    <m/>
    <m/>
    <n v="0.73"/>
    <n v="178"/>
  </r>
  <r>
    <x v="117"/>
    <n v="1"/>
    <n v="1"/>
    <n v="2"/>
    <n v="144"/>
    <n v="1"/>
    <n v="155"/>
    <n v="6"/>
    <m/>
    <x v="2"/>
    <x v="21"/>
    <s v="repetitions"/>
    <x v="8"/>
    <n v="4"/>
    <n v="6"/>
    <m/>
    <m/>
    <n v="0.86"/>
    <n v="180"/>
  </r>
  <r>
    <x v="117"/>
    <n v="2"/>
    <n v="1"/>
    <n v="2"/>
    <n v="144"/>
    <n v="2"/>
    <n v="155"/>
    <n v="6"/>
    <m/>
    <x v="2"/>
    <x v="21"/>
    <s v="repetitions"/>
    <x v="8"/>
    <n v="4"/>
    <n v="6"/>
    <m/>
    <m/>
    <n v="0.86"/>
    <n v="180"/>
  </r>
  <r>
    <x v="117"/>
    <n v="3"/>
    <n v="1"/>
    <n v="2"/>
    <n v="144"/>
    <n v="3"/>
    <n v="155"/>
    <n v="5"/>
    <m/>
    <x v="2"/>
    <x v="21"/>
    <s v="repetitions"/>
    <x v="8"/>
    <n v="4"/>
    <n v="6"/>
    <m/>
    <m/>
    <n v="0.89"/>
    <n v="174"/>
  </r>
  <r>
    <x v="117"/>
    <n v="4"/>
    <n v="1"/>
    <n v="2"/>
    <n v="146"/>
    <n v="1"/>
    <n v="135"/>
    <n v="6"/>
    <m/>
    <x v="2"/>
    <x v="26"/>
    <s v="repetitions"/>
    <x v="8"/>
    <n v="4"/>
    <n v="6"/>
    <m/>
    <m/>
    <n v="0.86"/>
    <n v="157"/>
  </r>
  <r>
    <x v="117"/>
    <n v="5"/>
    <n v="1"/>
    <n v="2"/>
    <n v="146"/>
    <n v="2"/>
    <n v="135"/>
    <n v="4"/>
    <m/>
    <x v="2"/>
    <x v="26"/>
    <s v="repetitions"/>
    <x v="8"/>
    <n v="4"/>
    <n v="6"/>
    <m/>
    <m/>
    <n v="0.92"/>
    <n v="147"/>
  </r>
  <r>
    <x v="117"/>
    <n v="6"/>
    <n v="1"/>
    <n v="2"/>
    <n v="146"/>
    <n v="3"/>
    <n v="135"/>
    <n v="4"/>
    <m/>
    <x v="2"/>
    <x v="26"/>
    <s v="repetitions"/>
    <x v="8"/>
    <n v="4"/>
    <n v="6"/>
    <m/>
    <m/>
    <n v="0.92"/>
    <n v="147"/>
  </r>
  <r>
    <x v="117"/>
    <n v="7"/>
    <n v="1"/>
    <n v="2"/>
    <n v="147"/>
    <n v="1"/>
    <n v="100"/>
    <n v="6"/>
    <m/>
    <x v="2"/>
    <x v="27"/>
    <s v="repetitions"/>
    <x v="8"/>
    <n v="4"/>
    <n v="6"/>
    <m/>
    <m/>
    <n v="0.86"/>
    <n v="116"/>
  </r>
  <r>
    <x v="117"/>
    <n v="8"/>
    <n v="1"/>
    <n v="2"/>
    <n v="147"/>
    <n v="2"/>
    <n v="100"/>
    <n v="5"/>
    <m/>
    <x v="2"/>
    <x v="27"/>
    <s v="repetitions"/>
    <x v="8"/>
    <n v="4"/>
    <n v="6"/>
    <m/>
    <m/>
    <n v="0.89"/>
    <n v="112"/>
  </r>
  <r>
    <x v="117"/>
    <n v="9"/>
    <n v="1"/>
    <n v="2"/>
    <n v="147"/>
    <n v="3"/>
    <n v="100"/>
    <n v="6"/>
    <m/>
    <x v="2"/>
    <x v="27"/>
    <s v="repetitions"/>
    <x v="8"/>
    <n v="4"/>
    <n v="6"/>
    <m/>
    <m/>
    <n v="0.86"/>
    <n v="116"/>
  </r>
  <r>
    <x v="117"/>
    <n v="10"/>
    <n v="1"/>
    <n v="2"/>
    <n v="149"/>
    <n v="1"/>
    <n v="10"/>
    <n v="13"/>
    <m/>
    <x v="2"/>
    <x v="46"/>
    <s v="repetitions"/>
    <x v="8"/>
    <n v="10"/>
    <n v="20"/>
    <m/>
    <m/>
    <n v="0.7"/>
    <n v="14"/>
  </r>
  <r>
    <x v="117"/>
    <n v="11"/>
    <n v="1"/>
    <n v="2"/>
    <n v="149"/>
    <n v="2"/>
    <n v="10"/>
    <n v="10"/>
    <m/>
    <x v="2"/>
    <x v="46"/>
    <s v="repetitions"/>
    <x v="8"/>
    <n v="10"/>
    <n v="20"/>
    <m/>
    <m/>
    <n v="0.75"/>
    <n v="13"/>
  </r>
  <r>
    <x v="117"/>
    <n v="12"/>
    <n v="1"/>
    <n v="2"/>
    <n v="149"/>
    <n v="3"/>
    <n v="10"/>
    <n v="10"/>
    <m/>
    <x v="2"/>
    <x v="46"/>
    <s v="repetitions"/>
    <x v="8"/>
    <n v="10"/>
    <n v="20"/>
    <m/>
    <m/>
    <n v="0.75"/>
    <n v="13"/>
  </r>
  <r>
    <x v="117"/>
    <n v="13"/>
    <n v="1"/>
    <n v="2"/>
    <n v="153"/>
    <n v="1"/>
    <n v="35"/>
    <n v="12"/>
    <m/>
    <x v="2"/>
    <x v="47"/>
    <s v="repetitions"/>
    <x v="8"/>
    <n v="10"/>
    <n v="20"/>
    <m/>
    <m/>
    <n v="0.71"/>
    <n v="49"/>
  </r>
  <r>
    <x v="117"/>
    <n v="14"/>
    <n v="1"/>
    <n v="2"/>
    <n v="153"/>
    <n v="2"/>
    <n v="35"/>
    <n v="8"/>
    <m/>
    <x v="2"/>
    <x v="47"/>
    <s v="repetitions"/>
    <x v="8"/>
    <n v="10"/>
    <n v="20"/>
    <m/>
    <m/>
    <n v="0.81"/>
    <n v="43"/>
  </r>
  <r>
    <x v="117"/>
    <n v="15"/>
    <n v="1"/>
    <n v="2"/>
    <n v="153"/>
    <n v="3"/>
    <n v="35"/>
    <n v="8"/>
    <m/>
    <x v="2"/>
    <x v="47"/>
    <s v="repetitions"/>
    <x v="8"/>
    <n v="10"/>
    <n v="20"/>
    <m/>
    <m/>
    <n v="0.81"/>
    <n v="43"/>
  </r>
  <r>
    <x v="118"/>
    <n v="1"/>
    <n v="1"/>
    <n v="3"/>
    <n v="135"/>
    <n v="1"/>
    <n v="245"/>
    <n v="5"/>
    <m/>
    <x v="2"/>
    <x v="25"/>
    <s v="repetitions"/>
    <x v="9"/>
    <n v="4"/>
    <n v="6"/>
    <m/>
    <m/>
    <n v="0.89"/>
    <n v="275"/>
  </r>
  <r>
    <x v="118"/>
    <n v="2"/>
    <n v="1"/>
    <n v="3"/>
    <n v="135"/>
    <n v="2"/>
    <n v="245"/>
    <n v="4"/>
    <m/>
    <x v="2"/>
    <x v="25"/>
    <s v="repetitions"/>
    <x v="9"/>
    <n v="4"/>
    <n v="6"/>
    <m/>
    <m/>
    <n v="0.92"/>
    <n v="266"/>
  </r>
  <r>
    <x v="118"/>
    <n v="3"/>
    <n v="1"/>
    <n v="3"/>
    <n v="135"/>
    <n v="3"/>
    <n v="245"/>
    <n v="4"/>
    <m/>
    <x v="2"/>
    <x v="25"/>
    <s v="repetitions"/>
    <x v="9"/>
    <n v="4"/>
    <n v="6"/>
    <m/>
    <m/>
    <n v="0.92"/>
    <n v="266"/>
  </r>
  <r>
    <x v="118"/>
    <n v="4"/>
    <n v="1"/>
    <n v="3"/>
    <n v="139"/>
    <n v="1"/>
    <n v="135"/>
    <n v="10"/>
    <m/>
    <x v="2"/>
    <x v="41"/>
    <s v="repetitions"/>
    <x v="9"/>
    <n v="5"/>
    <n v="10"/>
    <m/>
    <m/>
    <n v="0.75"/>
    <n v="180"/>
  </r>
  <r>
    <x v="118"/>
    <n v="5"/>
    <n v="1"/>
    <n v="3"/>
    <n v="139"/>
    <n v="2"/>
    <n v="135"/>
    <n v="6"/>
    <m/>
    <x v="2"/>
    <x v="41"/>
    <s v="repetitions"/>
    <x v="9"/>
    <n v="5"/>
    <n v="10"/>
    <m/>
    <m/>
    <n v="0.86"/>
    <n v="157"/>
  </r>
  <r>
    <x v="118"/>
    <n v="6"/>
    <n v="1"/>
    <n v="3"/>
    <n v="139"/>
    <n v="3"/>
    <n v="135"/>
    <n v="7"/>
    <m/>
    <x v="2"/>
    <x v="41"/>
    <s v="repetitions"/>
    <x v="9"/>
    <n v="5"/>
    <n v="10"/>
    <m/>
    <m/>
    <n v="0.83"/>
    <n v="163"/>
  </r>
  <r>
    <x v="118"/>
    <n v="7"/>
    <n v="1"/>
    <n v="3"/>
    <n v="134"/>
    <n v="1"/>
    <n v="95"/>
    <n v="6"/>
    <m/>
    <x v="2"/>
    <x v="48"/>
    <s v="repetitions"/>
    <x v="9"/>
    <n v="4"/>
    <n v="6"/>
    <m/>
    <m/>
    <n v="0.86"/>
    <n v="110"/>
  </r>
  <r>
    <x v="118"/>
    <n v="8"/>
    <n v="1"/>
    <n v="3"/>
    <n v="134"/>
    <n v="2"/>
    <n v="115"/>
    <n v="6"/>
    <m/>
    <x v="2"/>
    <x v="48"/>
    <s v="repetitions"/>
    <x v="9"/>
    <n v="4"/>
    <n v="6"/>
    <m/>
    <m/>
    <n v="0.86"/>
    <n v="134"/>
  </r>
  <r>
    <x v="118"/>
    <n v="9"/>
    <n v="1"/>
    <n v="3"/>
    <n v="134"/>
    <n v="3"/>
    <n v="135"/>
    <n v="4"/>
    <m/>
    <x v="2"/>
    <x v="48"/>
    <s v="repetitions"/>
    <x v="9"/>
    <n v="4"/>
    <n v="6"/>
    <m/>
    <m/>
    <n v="0.92"/>
    <n v="147"/>
  </r>
  <r>
    <x v="118"/>
    <n v="10"/>
    <n v="1"/>
    <n v="3"/>
    <n v="133"/>
    <n v="1"/>
    <n v="65"/>
    <n v="6"/>
    <m/>
    <x v="2"/>
    <x v="30"/>
    <s v="repetitions"/>
    <x v="9"/>
    <n v="4"/>
    <n v="6"/>
    <m/>
    <m/>
    <n v="0.86"/>
    <n v="76"/>
  </r>
  <r>
    <x v="118"/>
    <n v="11"/>
    <n v="1"/>
    <n v="3"/>
    <n v="133"/>
    <n v="2"/>
    <n v="65"/>
    <n v="6"/>
    <m/>
    <x v="2"/>
    <x v="30"/>
    <s v="repetitions"/>
    <x v="9"/>
    <n v="4"/>
    <n v="6"/>
    <m/>
    <m/>
    <n v="0.86"/>
    <n v="76"/>
  </r>
  <r>
    <x v="118"/>
    <n v="12"/>
    <n v="1"/>
    <n v="3"/>
    <n v="133"/>
    <n v="3"/>
    <n v="65"/>
    <n v="6"/>
    <m/>
    <x v="2"/>
    <x v="30"/>
    <s v="repetitions"/>
    <x v="9"/>
    <n v="4"/>
    <n v="6"/>
    <m/>
    <m/>
    <n v="0.86"/>
    <n v="76"/>
  </r>
  <r>
    <x v="118"/>
    <n v="13"/>
    <n v="1"/>
    <n v="3"/>
    <n v="136"/>
    <n v="1"/>
    <n v="210"/>
    <n v="7"/>
    <m/>
    <x v="2"/>
    <x v="31"/>
    <s v="repetitions"/>
    <x v="9"/>
    <n v="6"/>
    <n v="10"/>
    <m/>
    <m/>
    <n v="0.83"/>
    <n v="253"/>
  </r>
  <r>
    <x v="118"/>
    <n v="14"/>
    <n v="1"/>
    <n v="3"/>
    <n v="136"/>
    <n v="2"/>
    <n v="210"/>
    <n v="7"/>
    <m/>
    <x v="2"/>
    <x v="31"/>
    <s v="repetitions"/>
    <x v="9"/>
    <n v="6"/>
    <n v="10"/>
    <m/>
    <m/>
    <n v="0.83"/>
    <n v="253"/>
  </r>
  <r>
    <x v="118"/>
    <n v="15"/>
    <n v="1"/>
    <n v="3"/>
    <n v="136"/>
    <n v="3"/>
    <n v="210"/>
    <n v="7"/>
    <m/>
    <x v="2"/>
    <x v="31"/>
    <s v="repetitions"/>
    <x v="9"/>
    <n v="6"/>
    <n v="10"/>
    <m/>
    <m/>
    <n v="0.83"/>
    <n v="253"/>
  </r>
  <r>
    <x v="119"/>
    <n v="1"/>
    <n v="1"/>
    <n v="3"/>
    <n v="128"/>
    <n v="1"/>
    <n v="160"/>
    <n v="6"/>
    <m/>
    <x v="2"/>
    <x v="43"/>
    <s v="repetitions"/>
    <x v="10"/>
    <n v="4"/>
    <n v="6"/>
    <m/>
    <m/>
    <n v="0.86"/>
    <n v="186"/>
  </r>
  <r>
    <x v="119"/>
    <n v="2"/>
    <n v="1"/>
    <n v="3"/>
    <n v="128"/>
    <n v="2"/>
    <n v="160"/>
    <n v="5"/>
    <m/>
    <x v="2"/>
    <x v="43"/>
    <s v="repetitions"/>
    <x v="10"/>
    <n v="4"/>
    <n v="6"/>
    <m/>
    <m/>
    <n v="0.89"/>
    <n v="180"/>
  </r>
  <r>
    <x v="119"/>
    <n v="3"/>
    <n v="1"/>
    <n v="3"/>
    <n v="128"/>
    <n v="3"/>
    <n v="160"/>
    <n v="6"/>
    <m/>
    <x v="2"/>
    <x v="43"/>
    <s v="repetitions"/>
    <x v="10"/>
    <n v="4"/>
    <n v="6"/>
    <m/>
    <m/>
    <n v="0.86"/>
    <n v="186"/>
  </r>
  <r>
    <x v="119"/>
    <n v="4"/>
    <n v="1"/>
    <n v="3"/>
    <n v="126"/>
    <n v="1"/>
    <n v="180"/>
    <n v="5"/>
    <m/>
    <x v="2"/>
    <x v="44"/>
    <s v="repetitions"/>
    <x v="10"/>
    <n v="4"/>
    <n v="6"/>
    <m/>
    <m/>
    <n v="0.89"/>
    <n v="202"/>
  </r>
  <r>
    <x v="119"/>
    <n v="5"/>
    <n v="1"/>
    <n v="3"/>
    <n v="126"/>
    <n v="2"/>
    <n v="180"/>
    <n v="4"/>
    <m/>
    <x v="2"/>
    <x v="44"/>
    <s v="repetitions"/>
    <x v="10"/>
    <n v="4"/>
    <n v="6"/>
    <m/>
    <m/>
    <n v="0.92"/>
    <n v="196"/>
  </r>
  <r>
    <x v="119"/>
    <n v="6"/>
    <n v="1"/>
    <n v="3"/>
    <n v="126"/>
    <n v="3"/>
    <n v="180"/>
    <n v="4"/>
    <m/>
    <x v="2"/>
    <x v="44"/>
    <s v="repetitions"/>
    <x v="10"/>
    <n v="4"/>
    <n v="6"/>
    <m/>
    <m/>
    <n v="0.92"/>
    <n v="196"/>
  </r>
  <r>
    <x v="119"/>
    <n v="7"/>
    <n v="1"/>
    <n v="3"/>
    <n v="125"/>
    <n v="1"/>
    <n v="160"/>
    <n v="8"/>
    <m/>
    <x v="2"/>
    <x v="33"/>
    <s v="repetitions"/>
    <x v="10"/>
    <n v="6"/>
    <n v="10"/>
    <m/>
    <m/>
    <n v="0.81"/>
    <n v="198"/>
  </r>
  <r>
    <x v="119"/>
    <n v="8"/>
    <n v="1"/>
    <n v="3"/>
    <n v="125"/>
    <n v="2"/>
    <n v="160"/>
    <n v="8"/>
    <m/>
    <x v="2"/>
    <x v="33"/>
    <s v="repetitions"/>
    <x v="10"/>
    <n v="6"/>
    <n v="10"/>
    <m/>
    <m/>
    <n v="0.81"/>
    <n v="198"/>
  </r>
  <r>
    <x v="119"/>
    <n v="9"/>
    <n v="1"/>
    <n v="3"/>
    <n v="125"/>
    <n v="3"/>
    <n v="160"/>
    <n v="6"/>
    <m/>
    <x v="2"/>
    <x v="33"/>
    <s v="repetitions"/>
    <x v="10"/>
    <n v="6"/>
    <n v="10"/>
    <m/>
    <m/>
    <n v="0.86"/>
    <n v="186"/>
  </r>
  <r>
    <x v="119"/>
    <n v="10"/>
    <n v="1"/>
    <n v="3"/>
    <n v="127"/>
    <n v="1"/>
    <n v="130"/>
    <n v="15"/>
    <m/>
    <x v="2"/>
    <x v="45"/>
    <s v="repetitions"/>
    <x v="10"/>
    <n v="10"/>
    <n v="15"/>
    <m/>
    <m/>
    <n v="0.67"/>
    <n v="194"/>
  </r>
  <r>
    <x v="119"/>
    <n v="11"/>
    <n v="1"/>
    <n v="3"/>
    <n v="127"/>
    <n v="2"/>
    <n v="130"/>
    <n v="13"/>
    <m/>
    <x v="2"/>
    <x v="45"/>
    <s v="repetitions"/>
    <x v="10"/>
    <n v="10"/>
    <n v="15"/>
    <m/>
    <m/>
    <n v="0.7"/>
    <n v="186"/>
  </r>
  <r>
    <x v="119"/>
    <n v="12"/>
    <n v="1"/>
    <n v="3"/>
    <n v="127"/>
    <n v="3"/>
    <n v="130"/>
    <n v="11"/>
    <m/>
    <x v="2"/>
    <x v="45"/>
    <s v="repetitions"/>
    <x v="10"/>
    <n v="10"/>
    <n v="15"/>
    <m/>
    <m/>
    <n v="0.73"/>
    <n v="178"/>
  </r>
  <r>
    <x v="120"/>
    <n v="1"/>
    <n v="1"/>
    <n v="3"/>
    <n v="144"/>
    <n v="1"/>
    <n v="155"/>
    <n v="6"/>
    <m/>
    <x v="2"/>
    <x v="21"/>
    <s v="repetitions"/>
    <x v="8"/>
    <n v="4"/>
    <n v="6"/>
    <m/>
    <m/>
    <n v="0.86"/>
    <n v="180"/>
  </r>
  <r>
    <x v="120"/>
    <n v="2"/>
    <n v="1"/>
    <n v="3"/>
    <n v="144"/>
    <n v="2"/>
    <n v="155"/>
    <n v="6"/>
    <m/>
    <x v="2"/>
    <x v="21"/>
    <s v="repetitions"/>
    <x v="8"/>
    <n v="4"/>
    <n v="6"/>
    <m/>
    <m/>
    <n v="0.86"/>
    <n v="180"/>
  </r>
  <r>
    <x v="120"/>
    <n v="3"/>
    <n v="1"/>
    <n v="3"/>
    <n v="144"/>
    <n v="3"/>
    <n v="160"/>
    <n v="6"/>
    <m/>
    <x v="2"/>
    <x v="21"/>
    <s v="repetitions"/>
    <x v="8"/>
    <n v="4"/>
    <n v="6"/>
    <m/>
    <m/>
    <n v="0.86"/>
    <n v="186"/>
  </r>
  <r>
    <x v="120"/>
    <n v="4"/>
    <n v="1"/>
    <n v="3"/>
    <n v="146"/>
    <n v="1"/>
    <n v="135"/>
    <n v="6"/>
    <m/>
    <x v="2"/>
    <x v="26"/>
    <s v="repetitions"/>
    <x v="8"/>
    <n v="4"/>
    <n v="6"/>
    <m/>
    <m/>
    <n v="0.86"/>
    <n v="157"/>
  </r>
  <r>
    <x v="120"/>
    <n v="5"/>
    <n v="1"/>
    <n v="3"/>
    <n v="146"/>
    <n v="2"/>
    <n v="135"/>
    <n v="4"/>
    <m/>
    <x v="2"/>
    <x v="26"/>
    <s v="repetitions"/>
    <x v="8"/>
    <n v="4"/>
    <n v="6"/>
    <m/>
    <m/>
    <n v="0.92"/>
    <n v="147"/>
  </r>
  <r>
    <x v="120"/>
    <n v="6"/>
    <n v="1"/>
    <n v="3"/>
    <n v="146"/>
    <n v="3"/>
    <n v="135"/>
    <n v="5"/>
    <m/>
    <x v="2"/>
    <x v="26"/>
    <s v="repetitions"/>
    <x v="8"/>
    <n v="4"/>
    <n v="6"/>
    <m/>
    <m/>
    <n v="0.89"/>
    <n v="152"/>
  </r>
  <r>
    <x v="120"/>
    <n v="7"/>
    <n v="1"/>
    <n v="3"/>
    <n v="147"/>
    <n v="1"/>
    <n v="100"/>
    <n v="6"/>
    <m/>
    <x v="2"/>
    <x v="27"/>
    <s v="repetitions"/>
    <x v="8"/>
    <n v="4"/>
    <n v="6"/>
    <m/>
    <m/>
    <n v="0.86"/>
    <n v="116"/>
  </r>
  <r>
    <x v="120"/>
    <n v="8"/>
    <n v="1"/>
    <n v="3"/>
    <n v="147"/>
    <n v="2"/>
    <n v="100"/>
    <n v="6"/>
    <m/>
    <x v="2"/>
    <x v="27"/>
    <s v="repetitions"/>
    <x v="8"/>
    <n v="4"/>
    <n v="6"/>
    <m/>
    <m/>
    <n v="0.86"/>
    <n v="116"/>
  </r>
  <r>
    <x v="120"/>
    <n v="9"/>
    <n v="1"/>
    <n v="3"/>
    <n v="147"/>
    <n v="3"/>
    <n v="100"/>
    <n v="6"/>
    <m/>
    <x v="2"/>
    <x v="27"/>
    <s v="repetitions"/>
    <x v="8"/>
    <n v="4"/>
    <n v="6"/>
    <m/>
    <m/>
    <n v="0.86"/>
    <n v="116"/>
  </r>
  <r>
    <x v="120"/>
    <n v="10"/>
    <n v="1"/>
    <n v="3"/>
    <n v="149"/>
    <n v="1"/>
    <n v="10"/>
    <n v="12"/>
    <m/>
    <x v="2"/>
    <x v="46"/>
    <s v="repetitions"/>
    <x v="8"/>
    <n v="10"/>
    <n v="20"/>
    <m/>
    <m/>
    <n v="0.71"/>
    <n v="14"/>
  </r>
  <r>
    <x v="120"/>
    <n v="11"/>
    <n v="1"/>
    <n v="3"/>
    <n v="149"/>
    <n v="2"/>
    <n v="10"/>
    <n v="12"/>
    <m/>
    <x v="2"/>
    <x v="46"/>
    <s v="repetitions"/>
    <x v="8"/>
    <n v="10"/>
    <n v="20"/>
    <m/>
    <m/>
    <n v="0.71"/>
    <n v="14"/>
  </r>
  <r>
    <x v="120"/>
    <n v="12"/>
    <n v="1"/>
    <n v="3"/>
    <n v="149"/>
    <n v="3"/>
    <n v="10"/>
    <n v="11"/>
    <m/>
    <x v="2"/>
    <x v="46"/>
    <s v="repetitions"/>
    <x v="8"/>
    <n v="10"/>
    <n v="20"/>
    <m/>
    <m/>
    <n v="0.73"/>
    <n v="14"/>
  </r>
  <r>
    <x v="120"/>
    <n v="13"/>
    <n v="1"/>
    <n v="3"/>
    <n v="153"/>
    <n v="1"/>
    <n v="35"/>
    <n v="12"/>
    <m/>
    <x v="2"/>
    <x v="47"/>
    <s v="repetitions"/>
    <x v="8"/>
    <n v="10"/>
    <n v="20"/>
    <m/>
    <m/>
    <n v="0.71"/>
    <n v="49"/>
  </r>
  <r>
    <x v="120"/>
    <n v="14"/>
    <n v="1"/>
    <n v="3"/>
    <n v="153"/>
    <n v="2"/>
    <n v="35"/>
    <n v="9"/>
    <m/>
    <x v="2"/>
    <x v="47"/>
    <s v="repetitions"/>
    <x v="8"/>
    <n v="10"/>
    <n v="20"/>
    <m/>
    <m/>
    <n v="0.78"/>
    <n v="45"/>
  </r>
  <r>
    <x v="120"/>
    <n v="15"/>
    <n v="1"/>
    <n v="3"/>
    <n v="153"/>
    <n v="3"/>
    <n v="35"/>
    <n v="8"/>
    <m/>
    <x v="2"/>
    <x v="47"/>
    <s v="repetitions"/>
    <x v="8"/>
    <n v="10"/>
    <n v="20"/>
    <m/>
    <m/>
    <n v="0.81"/>
    <n v="43"/>
  </r>
  <r>
    <x v="121"/>
    <n v="1"/>
    <n v="1"/>
    <n v="4"/>
    <n v="135"/>
    <n v="1"/>
    <n v="245"/>
    <n v="6"/>
    <m/>
    <x v="2"/>
    <x v="25"/>
    <s v="repetitions"/>
    <x v="9"/>
    <n v="4"/>
    <n v="6"/>
    <m/>
    <m/>
    <n v="0.86"/>
    <n v="285"/>
  </r>
  <r>
    <x v="121"/>
    <n v="2"/>
    <n v="1"/>
    <n v="4"/>
    <n v="135"/>
    <n v="2"/>
    <n v="245"/>
    <n v="5"/>
    <m/>
    <x v="2"/>
    <x v="25"/>
    <s v="repetitions"/>
    <x v="9"/>
    <n v="4"/>
    <n v="6"/>
    <m/>
    <m/>
    <n v="0.89"/>
    <n v="275"/>
  </r>
  <r>
    <x v="121"/>
    <n v="3"/>
    <n v="1"/>
    <n v="4"/>
    <n v="135"/>
    <n v="3"/>
    <n v="245"/>
    <n v="5"/>
    <m/>
    <x v="2"/>
    <x v="25"/>
    <s v="repetitions"/>
    <x v="9"/>
    <n v="4"/>
    <n v="6"/>
    <m/>
    <m/>
    <n v="0.89"/>
    <n v="275"/>
  </r>
  <r>
    <x v="121"/>
    <n v="4"/>
    <n v="1"/>
    <n v="4"/>
    <n v="139"/>
    <n v="1"/>
    <n v="135"/>
    <n v="10"/>
    <m/>
    <x v="2"/>
    <x v="41"/>
    <s v="repetitions"/>
    <x v="9"/>
    <n v="5"/>
    <n v="10"/>
    <m/>
    <m/>
    <n v="0.75"/>
    <n v="180"/>
  </r>
  <r>
    <x v="121"/>
    <n v="5"/>
    <n v="1"/>
    <n v="4"/>
    <n v="139"/>
    <n v="2"/>
    <n v="135"/>
    <n v="8"/>
    <m/>
    <x v="2"/>
    <x v="41"/>
    <s v="repetitions"/>
    <x v="9"/>
    <n v="5"/>
    <n v="10"/>
    <m/>
    <m/>
    <n v="0.81"/>
    <n v="167"/>
  </r>
  <r>
    <x v="121"/>
    <n v="6"/>
    <n v="1"/>
    <n v="4"/>
    <n v="139"/>
    <n v="3"/>
    <n v="135"/>
    <n v="7"/>
    <m/>
    <x v="2"/>
    <x v="41"/>
    <s v="repetitions"/>
    <x v="9"/>
    <n v="5"/>
    <n v="10"/>
    <m/>
    <m/>
    <n v="0.83"/>
    <n v="163"/>
  </r>
  <r>
    <x v="121"/>
    <n v="7"/>
    <n v="1"/>
    <n v="4"/>
    <n v="134"/>
    <n v="1"/>
    <n v="135"/>
    <n v="2"/>
    <m/>
    <x v="2"/>
    <x v="48"/>
    <s v="repetitions"/>
    <x v="9"/>
    <n v="4"/>
    <n v="6"/>
    <m/>
    <m/>
    <n v="0.97"/>
    <n v="139"/>
  </r>
  <r>
    <x v="121"/>
    <n v="8"/>
    <n v="1"/>
    <n v="4"/>
    <n v="134"/>
    <n v="2"/>
    <n v="125"/>
    <n v="4"/>
    <m/>
    <x v="2"/>
    <x v="48"/>
    <s v="repetitions"/>
    <x v="9"/>
    <n v="4"/>
    <n v="6"/>
    <m/>
    <m/>
    <n v="0.92"/>
    <n v="136"/>
  </r>
  <r>
    <x v="121"/>
    <n v="9"/>
    <n v="1"/>
    <n v="4"/>
    <n v="134"/>
    <n v="3"/>
    <n v="115"/>
    <n v="4"/>
    <m/>
    <x v="2"/>
    <x v="48"/>
    <s v="repetitions"/>
    <x v="9"/>
    <n v="4"/>
    <n v="6"/>
    <m/>
    <m/>
    <n v="0.92"/>
    <n v="125"/>
  </r>
  <r>
    <x v="121"/>
    <n v="10"/>
    <n v="1"/>
    <n v="4"/>
    <n v="133"/>
    <n v="1"/>
    <n v="70"/>
    <n v="6"/>
    <m/>
    <x v="2"/>
    <x v="30"/>
    <s v="repetitions"/>
    <x v="9"/>
    <n v="4"/>
    <n v="6"/>
    <m/>
    <m/>
    <n v="0.86"/>
    <n v="81"/>
  </r>
  <r>
    <x v="121"/>
    <n v="11"/>
    <n v="1"/>
    <n v="4"/>
    <n v="133"/>
    <n v="2"/>
    <n v="70"/>
    <n v="4"/>
    <m/>
    <x v="2"/>
    <x v="30"/>
    <s v="repetitions"/>
    <x v="9"/>
    <n v="4"/>
    <n v="6"/>
    <m/>
    <m/>
    <n v="0.92"/>
    <n v="76"/>
  </r>
  <r>
    <x v="121"/>
    <n v="12"/>
    <n v="1"/>
    <n v="4"/>
    <n v="133"/>
    <n v="3"/>
    <n v="70"/>
    <n v="4"/>
    <m/>
    <x v="2"/>
    <x v="30"/>
    <s v="repetitions"/>
    <x v="9"/>
    <n v="4"/>
    <n v="6"/>
    <m/>
    <m/>
    <n v="0.92"/>
    <n v="76"/>
  </r>
  <r>
    <x v="121"/>
    <n v="13"/>
    <n v="1"/>
    <n v="4"/>
    <n v="136"/>
    <n v="1"/>
    <n v="210"/>
    <n v="10"/>
    <m/>
    <x v="2"/>
    <x v="31"/>
    <s v="repetitions"/>
    <x v="9"/>
    <n v="6"/>
    <n v="10"/>
    <m/>
    <m/>
    <n v="0.75"/>
    <n v="280"/>
  </r>
  <r>
    <x v="121"/>
    <n v="14"/>
    <n v="1"/>
    <n v="4"/>
    <n v="136"/>
    <n v="2"/>
    <n v="210"/>
    <n v="8"/>
    <m/>
    <x v="2"/>
    <x v="31"/>
    <s v="repetitions"/>
    <x v="9"/>
    <n v="6"/>
    <n v="10"/>
    <m/>
    <m/>
    <n v="0.81"/>
    <n v="259"/>
  </r>
  <r>
    <x v="121"/>
    <n v="15"/>
    <n v="1"/>
    <n v="4"/>
    <n v="136"/>
    <n v="3"/>
    <n v="210"/>
    <n v="7"/>
    <m/>
    <x v="2"/>
    <x v="31"/>
    <s v="repetitions"/>
    <x v="9"/>
    <n v="6"/>
    <n v="10"/>
    <m/>
    <m/>
    <n v="0.83"/>
    <n v="253"/>
  </r>
  <r>
    <x v="122"/>
    <n v="1"/>
    <n v="1"/>
    <n v="4"/>
    <n v="128"/>
    <n v="1"/>
    <n v="165"/>
    <n v="6"/>
    <m/>
    <x v="2"/>
    <x v="43"/>
    <s v="repetitions"/>
    <x v="10"/>
    <n v="4"/>
    <n v="6"/>
    <m/>
    <m/>
    <n v="0.86"/>
    <n v="192"/>
  </r>
  <r>
    <x v="122"/>
    <n v="2"/>
    <n v="1"/>
    <n v="4"/>
    <n v="128"/>
    <n v="2"/>
    <n v="165"/>
    <n v="6"/>
    <m/>
    <x v="2"/>
    <x v="43"/>
    <s v="repetitions"/>
    <x v="10"/>
    <n v="4"/>
    <n v="6"/>
    <m/>
    <m/>
    <n v="0.86"/>
    <n v="192"/>
  </r>
  <r>
    <x v="122"/>
    <n v="3"/>
    <n v="1"/>
    <n v="4"/>
    <n v="128"/>
    <n v="3"/>
    <n v="170"/>
    <n v="5"/>
    <m/>
    <x v="2"/>
    <x v="43"/>
    <s v="repetitions"/>
    <x v="10"/>
    <n v="4"/>
    <n v="6"/>
    <m/>
    <m/>
    <n v="0.89"/>
    <n v="191"/>
  </r>
  <r>
    <x v="122"/>
    <n v="4"/>
    <n v="1"/>
    <n v="4"/>
    <n v="126"/>
    <n v="1"/>
    <n v="180"/>
    <n v="6"/>
    <m/>
    <x v="2"/>
    <x v="44"/>
    <s v="repetitions"/>
    <x v="10"/>
    <n v="4"/>
    <n v="6"/>
    <m/>
    <m/>
    <n v="0.86"/>
    <n v="209"/>
  </r>
  <r>
    <x v="122"/>
    <n v="5"/>
    <n v="1"/>
    <n v="4"/>
    <n v="126"/>
    <n v="2"/>
    <n v="180"/>
    <n v="6"/>
    <m/>
    <x v="2"/>
    <x v="44"/>
    <s v="repetitions"/>
    <x v="10"/>
    <n v="4"/>
    <n v="6"/>
    <m/>
    <m/>
    <n v="0.86"/>
    <n v="209"/>
  </r>
  <r>
    <x v="122"/>
    <n v="6"/>
    <n v="1"/>
    <n v="4"/>
    <n v="126"/>
    <n v="3"/>
    <n v="185"/>
    <n v="5"/>
    <m/>
    <x v="2"/>
    <x v="44"/>
    <s v="repetitions"/>
    <x v="10"/>
    <n v="4"/>
    <n v="6"/>
    <m/>
    <m/>
    <n v="0.89"/>
    <n v="208"/>
  </r>
  <r>
    <x v="122"/>
    <n v="7"/>
    <n v="1"/>
    <n v="4"/>
    <n v="125"/>
    <n v="1"/>
    <n v="160"/>
    <n v="9"/>
    <m/>
    <x v="2"/>
    <x v="33"/>
    <s v="repetitions"/>
    <x v="10"/>
    <n v="6"/>
    <n v="10"/>
    <m/>
    <m/>
    <n v="0.78"/>
    <n v="205"/>
  </r>
  <r>
    <x v="122"/>
    <n v="8"/>
    <n v="1"/>
    <n v="4"/>
    <n v="125"/>
    <n v="2"/>
    <n v="160"/>
    <n v="7"/>
    <m/>
    <x v="2"/>
    <x v="33"/>
    <s v="repetitions"/>
    <x v="10"/>
    <n v="6"/>
    <n v="10"/>
    <m/>
    <m/>
    <n v="0.83"/>
    <n v="193"/>
  </r>
  <r>
    <x v="122"/>
    <n v="9"/>
    <n v="1"/>
    <n v="4"/>
    <n v="125"/>
    <n v="3"/>
    <n v="160"/>
    <n v="5"/>
    <s v="keep butt in contact with chair for all reps"/>
    <x v="2"/>
    <x v="33"/>
    <s v="repetitions"/>
    <x v="10"/>
    <n v="6"/>
    <n v="10"/>
    <m/>
    <m/>
    <n v="0.89"/>
    <n v="180"/>
  </r>
  <r>
    <x v="122"/>
    <n v="10"/>
    <n v="1"/>
    <n v="4"/>
    <n v="127"/>
    <n v="1"/>
    <n v="130"/>
    <n v="15"/>
    <m/>
    <x v="2"/>
    <x v="45"/>
    <s v="repetitions"/>
    <x v="10"/>
    <n v="10"/>
    <n v="15"/>
    <m/>
    <m/>
    <n v="0.67"/>
    <n v="194"/>
  </r>
  <r>
    <x v="122"/>
    <n v="11"/>
    <n v="1"/>
    <n v="4"/>
    <n v="127"/>
    <n v="2"/>
    <n v="130"/>
    <n v="14"/>
    <m/>
    <x v="2"/>
    <x v="45"/>
    <s v="repetitions"/>
    <x v="10"/>
    <n v="10"/>
    <n v="15"/>
    <m/>
    <m/>
    <n v="0.68"/>
    <n v="191"/>
  </r>
  <r>
    <x v="122"/>
    <n v="12"/>
    <n v="1"/>
    <n v="4"/>
    <n v="127"/>
    <n v="3"/>
    <n v="130"/>
    <n v="11"/>
    <m/>
    <x v="2"/>
    <x v="45"/>
    <s v="repetitions"/>
    <x v="10"/>
    <n v="10"/>
    <n v="15"/>
    <m/>
    <m/>
    <n v="0.73"/>
    <n v="178"/>
  </r>
  <r>
    <x v="123"/>
    <n v="1"/>
    <n v="1"/>
    <n v="4"/>
    <n v="144"/>
    <n v="1"/>
    <n v="155"/>
    <n v="6"/>
    <m/>
    <x v="2"/>
    <x v="21"/>
    <s v="repetitions"/>
    <x v="8"/>
    <n v="4"/>
    <n v="6"/>
    <m/>
    <m/>
    <n v="0.86"/>
    <n v="180"/>
  </r>
  <r>
    <x v="123"/>
    <n v="2"/>
    <n v="1"/>
    <n v="4"/>
    <n v="144"/>
    <n v="2"/>
    <n v="155"/>
    <n v="6"/>
    <m/>
    <x v="2"/>
    <x v="21"/>
    <s v="repetitions"/>
    <x v="8"/>
    <n v="4"/>
    <n v="6"/>
    <m/>
    <m/>
    <n v="0.86"/>
    <n v="180"/>
  </r>
  <r>
    <x v="123"/>
    <n v="3"/>
    <n v="1"/>
    <n v="4"/>
    <n v="144"/>
    <n v="3"/>
    <n v="160"/>
    <n v="6"/>
    <m/>
    <x v="2"/>
    <x v="21"/>
    <s v="repetitions"/>
    <x v="8"/>
    <n v="4"/>
    <n v="6"/>
    <m/>
    <m/>
    <n v="0.86"/>
    <n v="186"/>
  </r>
  <r>
    <x v="123"/>
    <n v="4"/>
    <n v="1"/>
    <n v="4"/>
    <n v="146"/>
    <n v="1"/>
    <n v="135"/>
    <n v="6"/>
    <m/>
    <x v="2"/>
    <x v="26"/>
    <s v="repetitions"/>
    <x v="8"/>
    <n v="4"/>
    <n v="6"/>
    <m/>
    <m/>
    <n v="0.86"/>
    <n v="157"/>
  </r>
  <r>
    <x v="123"/>
    <n v="5"/>
    <n v="1"/>
    <n v="4"/>
    <n v="146"/>
    <n v="2"/>
    <n v="135"/>
    <n v="5"/>
    <m/>
    <x v="2"/>
    <x v="26"/>
    <s v="repetitions"/>
    <x v="8"/>
    <n v="4"/>
    <n v="6"/>
    <m/>
    <m/>
    <n v="0.89"/>
    <n v="152"/>
  </r>
  <r>
    <x v="123"/>
    <n v="6"/>
    <n v="1"/>
    <n v="4"/>
    <n v="146"/>
    <n v="3"/>
    <n v="135"/>
    <n v="4"/>
    <m/>
    <x v="2"/>
    <x v="26"/>
    <s v="repetitions"/>
    <x v="8"/>
    <n v="4"/>
    <n v="6"/>
    <m/>
    <m/>
    <n v="0.92"/>
    <n v="147"/>
  </r>
  <r>
    <x v="123"/>
    <n v="7"/>
    <n v="1"/>
    <n v="4"/>
    <n v="147"/>
    <n v="1"/>
    <n v="110"/>
    <n v="5"/>
    <m/>
    <x v="2"/>
    <x v="27"/>
    <s v="repetitions"/>
    <x v="8"/>
    <n v="4"/>
    <n v="6"/>
    <m/>
    <m/>
    <n v="0.89"/>
    <n v="124"/>
  </r>
  <r>
    <x v="123"/>
    <n v="8"/>
    <n v="1"/>
    <n v="4"/>
    <n v="147"/>
    <n v="2"/>
    <n v="110"/>
    <n v="5"/>
    <m/>
    <x v="2"/>
    <x v="27"/>
    <s v="repetitions"/>
    <x v="8"/>
    <n v="4"/>
    <n v="6"/>
    <m/>
    <m/>
    <n v="0.89"/>
    <n v="124"/>
  </r>
  <r>
    <x v="123"/>
    <n v="9"/>
    <n v="1"/>
    <n v="4"/>
    <n v="147"/>
    <n v="3"/>
    <n v="110"/>
    <n v="4"/>
    <m/>
    <x v="2"/>
    <x v="27"/>
    <s v="repetitions"/>
    <x v="8"/>
    <n v="4"/>
    <n v="6"/>
    <m/>
    <m/>
    <n v="0.92"/>
    <n v="120"/>
  </r>
  <r>
    <x v="123"/>
    <n v="10"/>
    <n v="1"/>
    <n v="4"/>
    <n v="149"/>
    <n v="1"/>
    <n v="10"/>
    <n v="15"/>
    <m/>
    <x v="2"/>
    <x v="46"/>
    <s v="repetitions"/>
    <x v="8"/>
    <n v="10"/>
    <n v="20"/>
    <m/>
    <m/>
    <n v="0.67"/>
    <n v="15"/>
  </r>
  <r>
    <x v="123"/>
    <n v="11"/>
    <n v="1"/>
    <n v="4"/>
    <n v="149"/>
    <n v="2"/>
    <n v="10"/>
    <n v="11"/>
    <m/>
    <x v="2"/>
    <x v="46"/>
    <s v="repetitions"/>
    <x v="8"/>
    <n v="10"/>
    <n v="20"/>
    <m/>
    <m/>
    <n v="0.73"/>
    <n v="14"/>
  </r>
  <r>
    <x v="123"/>
    <n v="12"/>
    <n v="1"/>
    <n v="4"/>
    <n v="149"/>
    <n v="3"/>
    <n v="101"/>
    <n v="11"/>
    <m/>
    <x v="2"/>
    <x v="46"/>
    <s v="repetitions"/>
    <x v="8"/>
    <n v="10"/>
    <n v="20"/>
    <m/>
    <m/>
    <n v="0.73"/>
    <n v="138"/>
  </r>
  <r>
    <x v="123"/>
    <n v="13"/>
    <n v="1"/>
    <n v="4"/>
    <n v="153"/>
    <n v="1"/>
    <n v="35"/>
    <n v="11"/>
    <m/>
    <x v="2"/>
    <x v="47"/>
    <s v="repetitions"/>
    <x v="8"/>
    <n v="10"/>
    <n v="20"/>
    <m/>
    <m/>
    <n v="0.73"/>
    <n v="48"/>
  </r>
  <r>
    <x v="123"/>
    <n v="14"/>
    <n v="1"/>
    <n v="4"/>
    <n v="153"/>
    <n v="2"/>
    <n v="35"/>
    <n v="11"/>
    <m/>
    <x v="2"/>
    <x v="47"/>
    <s v="repetitions"/>
    <x v="8"/>
    <n v="10"/>
    <n v="20"/>
    <m/>
    <m/>
    <n v="0.73"/>
    <n v="48"/>
  </r>
  <r>
    <x v="123"/>
    <n v="15"/>
    <n v="1"/>
    <n v="4"/>
    <n v="153"/>
    <n v="3"/>
    <n v="35"/>
    <n v="12"/>
    <m/>
    <x v="2"/>
    <x v="47"/>
    <s v="repetitions"/>
    <x v="8"/>
    <n v="10"/>
    <n v="20"/>
    <m/>
    <m/>
    <n v="0.71"/>
    <n v="49"/>
  </r>
  <r>
    <x v="124"/>
    <n v="1"/>
    <n v="1"/>
    <n v="5"/>
    <n v="135"/>
    <n v="1"/>
    <n v="245"/>
    <n v="6"/>
    <m/>
    <x v="2"/>
    <x v="25"/>
    <s v="repetitions"/>
    <x v="9"/>
    <n v="4"/>
    <n v="6"/>
    <m/>
    <m/>
    <n v="0.86"/>
    <n v="285"/>
  </r>
  <r>
    <x v="124"/>
    <n v="2"/>
    <n v="1"/>
    <n v="5"/>
    <n v="135"/>
    <n v="2"/>
    <n v="245"/>
    <n v="6"/>
    <m/>
    <x v="2"/>
    <x v="25"/>
    <s v="repetitions"/>
    <x v="9"/>
    <n v="4"/>
    <n v="6"/>
    <m/>
    <m/>
    <n v="0.86"/>
    <n v="285"/>
  </r>
  <r>
    <x v="124"/>
    <n v="3"/>
    <n v="1"/>
    <n v="5"/>
    <n v="135"/>
    <n v="3"/>
    <n v="250"/>
    <n v="3"/>
    <m/>
    <x v="2"/>
    <x v="25"/>
    <s v="repetitions"/>
    <x v="9"/>
    <n v="4"/>
    <n v="6"/>
    <m/>
    <m/>
    <n v="0.94"/>
    <n v="266"/>
  </r>
  <r>
    <x v="124"/>
    <n v="4"/>
    <n v="1"/>
    <n v="5"/>
    <n v="139"/>
    <n v="1"/>
    <n v="135"/>
    <n v="10"/>
    <m/>
    <x v="2"/>
    <x v="41"/>
    <s v="repetitions"/>
    <x v="9"/>
    <n v="5"/>
    <n v="10"/>
    <m/>
    <m/>
    <n v="0.75"/>
    <n v="180"/>
  </r>
  <r>
    <x v="124"/>
    <n v="5"/>
    <n v="1"/>
    <n v="5"/>
    <n v="139"/>
    <n v="2"/>
    <n v="135"/>
    <n v="9"/>
    <s v="feeling it in biceps too much"/>
    <x v="2"/>
    <x v="41"/>
    <s v="repetitions"/>
    <x v="9"/>
    <n v="5"/>
    <n v="10"/>
    <m/>
    <m/>
    <n v="0.78"/>
    <n v="173"/>
  </r>
  <r>
    <x v="124"/>
    <n v="6"/>
    <n v="1"/>
    <n v="5"/>
    <n v="139"/>
    <n v="3"/>
    <n v="135"/>
    <n v="8"/>
    <m/>
    <x v="2"/>
    <x v="41"/>
    <s v="repetitions"/>
    <x v="9"/>
    <n v="5"/>
    <n v="10"/>
    <m/>
    <m/>
    <n v="0.81"/>
    <n v="167"/>
  </r>
  <r>
    <x v="124"/>
    <n v="7"/>
    <n v="1"/>
    <n v="5"/>
    <n v="134"/>
    <n v="1"/>
    <n v="115"/>
    <n v="4"/>
    <m/>
    <x v="2"/>
    <x v="48"/>
    <s v="repetitions"/>
    <x v="9"/>
    <n v="4"/>
    <n v="6"/>
    <m/>
    <m/>
    <n v="0.92"/>
    <n v="125"/>
  </r>
  <r>
    <x v="124"/>
    <n v="8"/>
    <n v="1"/>
    <n v="5"/>
    <n v="134"/>
    <n v="2"/>
    <n v="115"/>
    <n v="4"/>
    <m/>
    <x v="2"/>
    <x v="48"/>
    <s v="repetitions"/>
    <x v="9"/>
    <n v="4"/>
    <n v="6"/>
    <m/>
    <m/>
    <n v="0.92"/>
    <n v="125"/>
  </r>
  <r>
    <x v="124"/>
    <n v="9"/>
    <n v="1"/>
    <n v="5"/>
    <n v="134"/>
    <n v="3"/>
    <n v="115"/>
    <n v="5"/>
    <s v="narrow grip is better, to inside edge of knurl"/>
    <x v="2"/>
    <x v="48"/>
    <s v="repetitions"/>
    <x v="9"/>
    <n v="4"/>
    <n v="6"/>
    <m/>
    <m/>
    <n v="0.89"/>
    <n v="129"/>
  </r>
  <r>
    <x v="124"/>
    <n v="10"/>
    <n v="1"/>
    <n v="5"/>
    <n v="133"/>
    <n v="1"/>
    <n v="70"/>
    <n v="6"/>
    <m/>
    <x v="2"/>
    <x v="30"/>
    <s v="repetitions"/>
    <x v="9"/>
    <n v="4"/>
    <n v="6"/>
    <m/>
    <m/>
    <n v="0.86"/>
    <n v="81"/>
  </r>
  <r>
    <x v="124"/>
    <n v="11"/>
    <n v="1"/>
    <n v="5"/>
    <n v="133"/>
    <n v="2"/>
    <n v="70"/>
    <n v="4"/>
    <m/>
    <x v="2"/>
    <x v="30"/>
    <s v="repetitions"/>
    <x v="9"/>
    <n v="4"/>
    <n v="6"/>
    <m/>
    <m/>
    <n v="0.92"/>
    <n v="76"/>
  </r>
  <r>
    <x v="124"/>
    <n v="12"/>
    <n v="1"/>
    <n v="5"/>
    <n v="133"/>
    <n v="3"/>
    <n v="70"/>
    <n v="4"/>
    <m/>
    <x v="2"/>
    <x v="30"/>
    <s v="repetitions"/>
    <x v="9"/>
    <n v="4"/>
    <n v="6"/>
    <m/>
    <m/>
    <n v="0.92"/>
    <n v="76"/>
  </r>
  <r>
    <x v="124"/>
    <n v="13"/>
    <n v="1"/>
    <n v="5"/>
    <n v="136"/>
    <n v="1"/>
    <n v="210"/>
    <n v="10"/>
    <m/>
    <x v="2"/>
    <x v="31"/>
    <s v="repetitions"/>
    <x v="9"/>
    <n v="6"/>
    <n v="10"/>
    <m/>
    <m/>
    <n v="0.75"/>
    <n v="280"/>
  </r>
  <r>
    <x v="124"/>
    <n v="14"/>
    <n v="1"/>
    <n v="5"/>
    <n v="136"/>
    <n v="2"/>
    <n v="210"/>
    <n v="8"/>
    <m/>
    <x v="2"/>
    <x v="31"/>
    <s v="repetitions"/>
    <x v="9"/>
    <n v="6"/>
    <n v="10"/>
    <m/>
    <m/>
    <n v="0.81"/>
    <n v="259"/>
  </r>
  <r>
    <x v="124"/>
    <n v="15"/>
    <n v="1"/>
    <n v="5"/>
    <n v="136"/>
    <n v="3"/>
    <n v="210"/>
    <n v="6"/>
    <m/>
    <x v="2"/>
    <x v="31"/>
    <s v="repetitions"/>
    <x v="9"/>
    <n v="6"/>
    <n v="10"/>
    <m/>
    <m/>
    <n v="0.86"/>
    <n v="244"/>
  </r>
  <r>
    <x v="125"/>
    <n v="1"/>
    <n v="1"/>
    <n v="5"/>
    <n v="128"/>
    <n v="1"/>
    <n v="165"/>
    <n v="6"/>
    <m/>
    <x v="2"/>
    <x v="43"/>
    <s v="repetitions"/>
    <x v="10"/>
    <n v="4"/>
    <n v="6"/>
    <m/>
    <m/>
    <n v="0.86"/>
    <n v="192"/>
  </r>
  <r>
    <x v="125"/>
    <n v="2"/>
    <n v="1"/>
    <n v="5"/>
    <n v="128"/>
    <n v="2"/>
    <n v="165"/>
    <n v="6"/>
    <m/>
    <x v="2"/>
    <x v="43"/>
    <s v="repetitions"/>
    <x v="10"/>
    <n v="4"/>
    <n v="6"/>
    <m/>
    <m/>
    <n v="0.86"/>
    <n v="192"/>
  </r>
  <r>
    <x v="125"/>
    <n v="3"/>
    <n v="1"/>
    <n v="5"/>
    <n v="128"/>
    <n v="3"/>
    <n v="170"/>
    <n v="4"/>
    <m/>
    <x v="2"/>
    <x v="43"/>
    <s v="repetitions"/>
    <x v="10"/>
    <n v="4"/>
    <n v="6"/>
    <m/>
    <m/>
    <n v="0.92"/>
    <n v="185"/>
  </r>
  <r>
    <x v="125"/>
    <n v="4"/>
    <n v="1"/>
    <n v="5"/>
    <n v="126"/>
    <n v="1"/>
    <n v="180"/>
    <n v="4"/>
    <m/>
    <x v="2"/>
    <x v="44"/>
    <s v="repetitions"/>
    <x v="10"/>
    <n v="4"/>
    <n v="6"/>
    <m/>
    <m/>
    <n v="0.92"/>
    <n v="196"/>
  </r>
  <r>
    <x v="125"/>
    <n v="5"/>
    <n v="1"/>
    <n v="5"/>
    <n v="126"/>
    <n v="2"/>
    <n v="180"/>
    <n v="4"/>
    <m/>
    <x v="2"/>
    <x v="44"/>
    <s v="repetitions"/>
    <x v="10"/>
    <n v="4"/>
    <n v="6"/>
    <m/>
    <m/>
    <n v="0.92"/>
    <n v="196"/>
  </r>
  <r>
    <x v="125"/>
    <n v="6"/>
    <n v="1"/>
    <n v="5"/>
    <n v="126"/>
    <n v="3"/>
    <n v="180"/>
    <n v="4"/>
    <m/>
    <x v="2"/>
    <x v="44"/>
    <s v="repetitions"/>
    <x v="10"/>
    <n v="4"/>
    <n v="6"/>
    <m/>
    <m/>
    <n v="0.92"/>
    <n v="196"/>
  </r>
  <r>
    <x v="125"/>
    <n v="7"/>
    <n v="1"/>
    <n v="5"/>
    <n v="125"/>
    <n v="1"/>
    <n v="155"/>
    <n v="8"/>
    <m/>
    <x v="2"/>
    <x v="33"/>
    <s v="repetitions"/>
    <x v="10"/>
    <n v="6"/>
    <n v="10"/>
    <m/>
    <m/>
    <n v="0.81"/>
    <n v="191"/>
  </r>
  <r>
    <x v="125"/>
    <n v="8"/>
    <n v="1"/>
    <n v="5"/>
    <n v="125"/>
    <n v="2"/>
    <n v="155"/>
    <n v="9"/>
    <m/>
    <x v="2"/>
    <x v="33"/>
    <s v="repetitions"/>
    <x v="10"/>
    <n v="6"/>
    <n v="10"/>
    <m/>
    <m/>
    <n v="0.78"/>
    <n v="199"/>
  </r>
  <r>
    <x v="125"/>
    <n v="9"/>
    <n v="1"/>
    <n v="5"/>
    <n v="125"/>
    <n v="3"/>
    <n v="155"/>
    <n v="6"/>
    <m/>
    <x v="2"/>
    <x v="33"/>
    <s v="repetitions"/>
    <x v="10"/>
    <n v="6"/>
    <n v="10"/>
    <m/>
    <m/>
    <n v="0.86"/>
    <n v="180"/>
  </r>
  <r>
    <x v="125"/>
    <n v="10"/>
    <n v="1"/>
    <n v="5"/>
    <n v="127"/>
    <n v="1"/>
    <n v="130"/>
    <n v="15"/>
    <m/>
    <x v="2"/>
    <x v="45"/>
    <s v="repetitions"/>
    <x v="10"/>
    <n v="10"/>
    <n v="15"/>
    <m/>
    <m/>
    <n v="0.67"/>
    <n v="194"/>
  </r>
  <r>
    <x v="125"/>
    <n v="11"/>
    <n v="1"/>
    <n v="5"/>
    <n v="127"/>
    <n v="2"/>
    <n v="130"/>
    <n v="12"/>
    <m/>
    <x v="2"/>
    <x v="45"/>
    <s v="repetitions"/>
    <x v="10"/>
    <n v="10"/>
    <n v="15"/>
    <m/>
    <m/>
    <n v="0.71"/>
    <n v="183"/>
  </r>
  <r>
    <x v="125"/>
    <n v="12"/>
    <n v="1"/>
    <n v="5"/>
    <n v="127"/>
    <n v="3"/>
    <n v="130"/>
    <n v="11"/>
    <m/>
    <x v="2"/>
    <x v="45"/>
    <s v="repetitions"/>
    <x v="10"/>
    <n v="10"/>
    <n v="15"/>
    <m/>
    <m/>
    <n v="0.73"/>
    <n v="178"/>
  </r>
  <r>
    <x v="126"/>
    <n v="1"/>
    <n v="1"/>
    <n v="5"/>
    <n v="144"/>
    <n v="1"/>
    <n v="160"/>
    <n v="6"/>
    <m/>
    <x v="2"/>
    <x v="21"/>
    <s v="repetitions"/>
    <x v="8"/>
    <n v="4"/>
    <n v="6"/>
    <m/>
    <m/>
    <n v="0.86"/>
    <n v="186"/>
  </r>
  <r>
    <x v="126"/>
    <n v="2"/>
    <n v="1"/>
    <n v="5"/>
    <n v="144"/>
    <n v="2"/>
    <n v="160"/>
    <n v="6"/>
    <m/>
    <x v="2"/>
    <x v="21"/>
    <s v="repetitions"/>
    <x v="8"/>
    <n v="4"/>
    <n v="6"/>
    <m/>
    <m/>
    <n v="0.86"/>
    <n v="186"/>
  </r>
  <r>
    <x v="126"/>
    <n v="3"/>
    <n v="1"/>
    <n v="5"/>
    <n v="144"/>
    <n v="3"/>
    <n v="165"/>
    <n v="5"/>
    <m/>
    <x v="2"/>
    <x v="21"/>
    <s v="repetitions"/>
    <x v="8"/>
    <n v="4"/>
    <n v="6"/>
    <m/>
    <m/>
    <n v="0.89"/>
    <n v="185"/>
  </r>
  <r>
    <x v="126"/>
    <n v="4"/>
    <n v="1"/>
    <n v="5"/>
    <n v="146"/>
    <n v="1"/>
    <n v="135"/>
    <n v="6"/>
    <m/>
    <x v="2"/>
    <x v="26"/>
    <s v="repetitions"/>
    <x v="8"/>
    <n v="4"/>
    <n v="6"/>
    <m/>
    <m/>
    <n v="0.86"/>
    <n v="157"/>
  </r>
  <r>
    <x v="126"/>
    <n v="5"/>
    <n v="1"/>
    <n v="5"/>
    <n v="146"/>
    <n v="2"/>
    <n v="135"/>
    <n v="6"/>
    <m/>
    <x v="2"/>
    <x v="26"/>
    <s v="repetitions"/>
    <x v="8"/>
    <n v="4"/>
    <n v="6"/>
    <m/>
    <m/>
    <n v="0.86"/>
    <n v="157"/>
  </r>
  <r>
    <x v="126"/>
    <n v="6"/>
    <n v="1"/>
    <n v="5"/>
    <n v="146"/>
    <n v="3"/>
    <n v="135"/>
    <n v="5"/>
    <m/>
    <x v="2"/>
    <x v="26"/>
    <s v="repetitions"/>
    <x v="8"/>
    <n v="4"/>
    <n v="6"/>
    <m/>
    <m/>
    <n v="0.89"/>
    <n v="152"/>
  </r>
  <r>
    <x v="126"/>
    <n v="7"/>
    <n v="1"/>
    <n v="5"/>
    <n v="147"/>
    <n v="1"/>
    <n v="110"/>
    <n v="4"/>
    <m/>
    <x v="2"/>
    <x v="27"/>
    <s v="repetitions"/>
    <x v="8"/>
    <n v="4"/>
    <n v="6"/>
    <m/>
    <m/>
    <n v="0.92"/>
    <n v="120"/>
  </r>
  <r>
    <x v="126"/>
    <n v="8"/>
    <n v="1"/>
    <n v="5"/>
    <n v="147"/>
    <n v="2"/>
    <n v="110"/>
    <n v="4"/>
    <m/>
    <x v="2"/>
    <x v="27"/>
    <s v="repetitions"/>
    <x v="8"/>
    <n v="4"/>
    <n v="6"/>
    <m/>
    <m/>
    <n v="0.92"/>
    <n v="120"/>
  </r>
  <r>
    <x v="126"/>
    <n v="9"/>
    <n v="1"/>
    <n v="5"/>
    <n v="147"/>
    <n v="3"/>
    <n v="110"/>
    <n v="5"/>
    <m/>
    <x v="2"/>
    <x v="27"/>
    <s v="repetitions"/>
    <x v="8"/>
    <n v="4"/>
    <n v="6"/>
    <m/>
    <m/>
    <n v="0.89"/>
    <n v="124"/>
  </r>
  <r>
    <x v="126"/>
    <n v="10"/>
    <n v="1"/>
    <n v="5"/>
    <n v="149"/>
    <n v="1"/>
    <n v="10"/>
    <n v="12"/>
    <m/>
    <x v="2"/>
    <x v="46"/>
    <s v="repetitions"/>
    <x v="8"/>
    <n v="10"/>
    <n v="20"/>
    <m/>
    <m/>
    <n v="0.71"/>
    <n v="14"/>
  </r>
  <r>
    <x v="126"/>
    <n v="11"/>
    <n v="1"/>
    <n v="5"/>
    <n v="149"/>
    <n v="2"/>
    <n v="10"/>
    <n v="11"/>
    <m/>
    <x v="2"/>
    <x v="46"/>
    <s v="repetitions"/>
    <x v="8"/>
    <n v="10"/>
    <n v="20"/>
    <m/>
    <m/>
    <n v="0.73"/>
    <n v="14"/>
  </r>
  <r>
    <x v="126"/>
    <n v="12"/>
    <n v="1"/>
    <n v="5"/>
    <n v="149"/>
    <n v="3"/>
    <n v="10"/>
    <n v="12"/>
    <m/>
    <x v="2"/>
    <x v="46"/>
    <s v="repetitions"/>
    <x v="8"/>
    <n v="10"/>
    <n v="20"/>
    <m/>
    <m/>
    <n v="0.71"/>
    <n v="14"/>
  </r>
  <r>
    <x v="127"/>
    <n v="1"/>
    <n v="1"/>
    <n v="6"/>
    <n v="135"/>
    <n v="1"/>
    <n v="245"/>
    <n v="6"/>
    <m/>
    <x v="2"/>
    <x v="25"/>
    <s v="repetitions"/>
    <x v="9"/>
    <n v="4"/>
    <n v="6"/>
    <m/>
    <m/>
    <n v="0.86"/>
    <n v="285"/>
  </r>
  <r>
    <x v="127"/>
    <n v="2"/>
    <n v="1"/>
    <n v="6"/>
    <n v="135"/>
    <n v="2"/>
    <n v="245"/>
    <n v="6"/>
    <m/>
    <x v="2"/>
    <x v="25"/>
    <s v="repetitions"/>
    <x v="9"/>
    <n v="4"/>
    <n v="6"/>
    <m/>
    <m/>
    <n v="0.86"/>
    <n v="285"/>
  </r>
  <r>
    <x v="127"/>
    <n v="3"/>
    <n v="1"/>
    <n v="6"/>
    <n v="135"/>
    <n v="3"/>
    <n v="245"/>
    <n v="4"/>
    <m/>
    <x v="2"/>
    <x v="25"/>
    <s v="repetitions"/>
    <x v="9"/>
    <n v="4"/>
    <n v="6"/>
    <m/>
    <m/>
    <n v="0.92"/>
    <n v="266"/>
  </r>
  <r>
    <x v="127"/>
    <n v="4"/>
    <n v="1"/>
    <n v="6"/>
    <n v="140"/>
    <n v="1"/>
    <n v="0"/>
    <n v="7"/>
    <m/>
    <x v="2"/>
    <x v="10"/>
    <s v="repetitions"/>
    <x v="9"/>
    <n v="5"/>
    <n v="10"/>
    <m/>
    <m/>
    <n v="0.83"/>
    <n v="0"/>
  </r>
  <r>
    <x v="127"/>
    <n v="5"/>
    <n v="1"/>
    <n v="6"/>
    <n v="140"/>
    <n v="2"/>
    <n v="0"/>
    <n v="4"/>
    <m/>
    <x v="2"/>
    <x v="10"/>
    <s v="repetitions"/>
    <x v="9"/>
    <n v="5"/>
    <n v="10"/>
    <m/>
    <m/>
    <n v="0.92"/>
    <n v="0"/>
  </r>
  <r>
    <x v="127"/>
    <n v="6"/>
    <n v="1"/>
    <n v="6"/>
    <n v="140"/>
    <n v="3"/>
    <n v="0"/>
    <n v="4"/>
    <m/>
    <x v="2"/>
    <x v="10"/>
    <s v="repetitions"/>
    <x v="9"/>
    <n v="5"/>
    <n v="10"/>
    <m/>
    <m/>
    <n v="0.92"/>
    <n v="0"/>
  </r>
  <r>
    <x v="127"/>
    <n v="7"/>
    <n v="1"/>
    <n v="6"/>
    <n v="134"/>
    <n v="1"/>
    <n v="115"/>
    <n v="4"/>
    <m/>
    <x v="2"/>
    <x v="48"/>
    <s v="repetitions"/>
    <x v="9"/>
    <n v="4"/>
    <n v="6"/>
    <m/>
    <m/>
    <n v="0.92"/>
    <n v="125"/>
  </r>
  <r>
    <x v="127"/>
    <n v="8"/>
    <n v="1"/>
    <n v="6"/>
    <n v="134"/>
    <n v="2"/>
    <n v="115"/>
    <n v="4"/>
    <m/>
    <x v="2"/>
    <x v="48"/>
    <s v="repetitions"/>
    <x v="9"/>
    <n v="4"/>
    <n v="6"/>
    <m/>
    <m/>
    <n v="0.92"/>
    <n v="125"/>
  </r>
  <r>
    <x v="127"/>
    <n v="9"/>
    <n v="1"/>
    <n v="6"/>
    <n v="134"/>
    <n v="3"/>
    <n v="115"/>
    <n v="5"/>
    <m/>
    <x v="2"/>
    <x v="48"/>
    <s v="repetitions"/>
    <x v="9"/>
    <n v="4"/>
    <n v="6"/>
    <m/>
    <m/>
    <n v="0.89"/>
    <n v="129"/>
  </r>
  <r>
    <x v="127"/>
    <n v="10"/>
    <n v="1"/>
    <n v="6"/>
    <n v="133"/>
    <n v="1"/>
    <n v="70"/>
    <n v="5"/>
    <m/>
    <x v="2"/>
    <x v="30"/>
    <s v="repetitions"/>
    <x v="9"/>
    <n v="4"/>
    <n v="6"/>
    <m/>
    <m/>
    <n v="0.89"/>
    <n v="79"/>
  </r>
  <r>
    <x v="127"/>
    <n v="11"/>
    <n v="1"/>
    <n v="6"/>
    <n v="133"/>
    <n v="2"/>
    <n v="70"/>
    <n v="3"/>
    <m/>
    <x v="2"/>
    <x v="30"/>
    <s v="repetitions"/>
    <x v="9"/>
    <n v="4"/>
    <n v="6"/>
    <m/>
    <m/>
    <n v="0.94"/>
    <n v="74"/>
  </r>
  <r>
    <x v="127"/>
    <n v="12"/>
    <n v="1"/>
    <n v="6"/>
    <n v="133"/>
    <n v="3"/>
    <n v="70"/>
    <n v="3"/>
    <m/>
    <x v="2"/>
    <x v="30"/>
    <s v="repetitions"/>
    <x v="9"/>
    <n v="4"/>
    <n v="6"/>
    <m/>
    <m/>
    <n v="0.94"/>
    <n v="74"/>
  </r>
  <r>
    <x v="127"/>
    <n v="13"/>
    <n v="1"/>
    <n v="6"/>
    <n v="136"/>
    <n v="1"/>
    <n v="210"/>
    <n v="10"/>
    <m/>
    <x v="2"/>
    <x v="31"/>
    <s v="repetitions"/>
    <x v="9"/>
    <n v="6"/>
    <n v="10"/>
    <m/>
    <m/>
    <n v="0.75"/>
    <n v="280"/>
  </r>
  <r>
    <x v="127"/>
    <n v="14"/>
    <n v="1"/>
    <n v="6"/>
    <n v="136"/>
    <n v="2"/>
    <n v="210"/>
    <n v="13"/>
    <m/>
    <x v="2"/>
    <x v="31"/>
    <s v="repetitions"/>
    <x v="9"/>
    <n v="6"/>
    <n v="10"/>
    <m/>
    <m/>
    <n v="0.7"/>
    <n v="300"/>
  </r>
  <r>
    <x v="127"/>
    <n v="15"/>
    <n v="1"/>
    <n v="6"/>
    <n v="136"/>
    <n v="3"/>
    <n v="210"/>
    <n v="10"/>
    <m/>
    <x v="2"/>
    <x v="31"/>
    <s v="repetitions"/>
    <x v="9"/>
    <n v="6"/>
    <n v="10"/>
    <m/>
    <m/>
    <n v="0.75"/>
    <n v="280"/>
  </r>
  <r>
    <x v="128"/>
    <n v="1"/>
    <n v="1"/>
    <n v="6"/>
    <n v="128"/>
    <n v="1"/>
    <n v="165"/>
    <n v="6"/>
    <m/>
    <x v="2"/>
    <x v="43"/>
    <s v="repetitions"/>
    <x v="10"/>
    <n v="4"/>
    <n v="6"/>
    <m/>
    <m/>
    <n v="0.86"/>
    <n v="192"/>
  </r>
  <r>
    <x v="128"/>
    <n v="2"/>
    <n v="1"/>
    <n v="6"/>
    <n v="128"/>
    <n v="2"/>
    <n v="165"/>
    <n v="6"/>
    <m/>
    <x v="2"/>
    <x v="43"/>
    <s v="repetitions"/>
    <x v="10"/>
    <n v="4"/>
    <n v="6"/>
    <m/>
    <m/>
    <n v="0.86"/>
    <n v="192"/>
  </r>
  <r>
    <x v="128"/>
    <n v="3"/>
    <n v="1"/>
    <n v="6"/>
    <n v="128"/>
    <n v="3"/>
    <n v="170"/>
    <n v="4"/>
    <m/>
    <x v="2"/>
    <x v="43"/>
    <s v="repetitions"/>
    <x v="10"/>
    <n v="4"/>
    <n v="6"/>
    <m/>
    <m/>
    <n v="0.92"/>
    <n v="185"/>
  </r>
  <r>
    <x v="128"/>
    <n v="4"/>
    <n v="1"/>
    <n v="6"/>
    <n v="126"/>
    <n v="1"/>
    <n v="180"/>
    <n v="6"/>
    <m/>
    <x v="2"/>
    <x v="44"/>
    <s v="repetitions"/>
    <x v="10"/>
    <n v="4"/>
    <n v="6"/>
    <m/>
    <m/>
    <n v="0.86"/>
    <n v="209"/>
  </r>
  <r>
    <x v="128"/>
    <n v="5"/>
    <n v="1"/>
    <n v="6"/>
    <n v="126"/>
    <n v="2"/>
    <n v="180"/>
    <n v="4"/>
    <m/>
    <x v="2"/>
    <x v="44"/>
    <s v="repetitions"/>
    <x v="10"/>
    <n v="4"/>
    <n v="6"/>
    <m/>
    <m/>
    <n v="0.92"/>
    <n v="196"/>
  </r>
  <r>
    <x v="128"/>
    <n v="6"/>
    <n v="1"/>
    <n v="6"/>
    <n v="126"/>
    <n v="3"/>
    <n v="180"/>
    <n v="5"/>
    <m/>
    <x v="2"/>
    <x v="44"/>
    <s v="repetitions"/>
    <x v="10"/>
    <n v="4"/>
    <n v="6"/>
    <m/>
    <m/>
    <n v="0.89"/>
    <n v="202"/>
  </r>
  <r>
    <x v="128"/>
    <n v="7"/>
    <n v="1"/>
    <n v="6"/>
    <n v="125"/>
    <n v="1"/>
    <n v="150"/>
    <n v="6"/>
    <m/>
    <x v="2"/>
    <x v="33"/>
    <s v="repetitions"/>
    <x v="10"/>
    <n v="6"/>
    <n v="10"/>
    <m/>
    <m/>
    <n v="0.86"/>
    <n v="174"/>
  </r>
  <r>
    <x v="128"/>
    <n v="8"/>
    <n v="1"/>
    <n v="6"/>
    <n v="125"/>
    <n v="2"/>
    <n v="150"/>
    <n v="10"/>
    <m/>
    <x v="2"/>
    <x v="33"/>
    <s v="repetitions"/>
    <x v="10"/>
    <n v="6"/>
    <n v="10"/>
    <m/>
    <m/>
    <n v="0.75"/>
    <n v="200"/>
  </r>
  <r>
    <x v="128"/>
    <n v="9"/>
    <n v="1"/>
    <n v="6"/>
    <n v="125"/>
    <n v="3"/>
    <n v="155"/>
    <n v="6"/>
    <m/>
    <x v="2"/>
    <x v="33"/>
    <s v="repetitions"/>
    <x v="10"/>
    <n v="6"/>
    <n v="10"/>
    <m/>
    <m/>
    <n v="0.86"/>
    <n v="180"/>
  </r>
  <r>
    <x v="128"/>
    <n v="10"/>
    <n v="1"/>
    <n v="6"/>
    <n v="127"/>
    <n v="1"/>
    <n v="130"/>
    <n v="15"/>
    <m/>
    <x v="2"/>
    <x v="45"/>
    <s v="repetitions"/>
    <x v="10"/>
    <n v="10"/>
    <n v="15"/>
    <m/>
    <m/>
    <n v="0.67"/>
    <n v="194"/>
  </r>
  <r>
    <x v="128"/>
    <n v="11"/>
    <n v="1"/>
    <n v="6"/>
    <n v="127"/>
    <n v="2"/>
    <n v="130"/>
    <n v="15"/>
    <m/>
    <x v="2"/>
    <x v="45"/>
    <s v="repetitions"/>
    <x v="10"/>
    <n v="10"/>
    <n v="15"/>
    <m/>
    <m/>
    <n v="0.67"/>
    <n v="194"/>
  </r>
  <r>
    <x v="128"/>
    <n v="12"/>
    <n v="1"/>
    <n v="6"/>
    <n v="127"/>
    <n v="3"/>
    <n v="135"/>
    <n v="13"/>
    <m/>
    <x v="2"/>
    <x v="45"/>
    <s v="repetitions"/>
    <x v="10"/>
    <n v="10"/>
    <n v="15"/>
    <m/>
    <m/>
    <n v="0.7"/>
    <n v="193"/>
  </r>
  <r>
    <x v="129"/>
    <n v="1"/>
    <n v="1"/>
    <n v="6"/>
    <n v="144"/>
    <n v="1"/>
    <n v="160"/>
    <n v="6"/>
    <m/>
    <x v="2"/>
    <x v="21"/>
    <s v="repetitions"/>
    <x v="8"/>
    <n v="4"/>
    <n v="6"/>
    <m/>
    <m/>
    <n v="0.86"/>
    <n v="186"/>
  </r>
  <r>
    <x v="129"/>
    <n v="2"/>
    <n v="1"/>
    <n v="6"/>
    <n v="144"/>
    <n v="2"/>
    <n v="160"/>
    <n v="5"/>
    <m/>
    <x v="2"/>
    <x v="21"/>
    <s v="repetitions"/>
    <x v="8"/>
    <n v="4"/>
    <n v="6"/>
    <m/>
    <m/>
    <n v="0.89"/>
    <n v="180"/>
  </r>
  <r>
    <x v="129"/>
    <n v="3"/>
    <n v="1"/>
    <n v="6"/>
    <n v="144"/>
    <n v="3"/>
    <n v="160"/>
    <n v="4"/>
    <s v="donated blood on friday"/>
    <x v="2"/>
    <x v="21"/>
    <s v="repetitions"/>
    <x v="8"/>
    <n v="4"/>
    <n v="6"/>
    <m/>
    <m/>
    <n v="0.92"/>
    <n v="174"/>
  </r>
  <r>
    <x v="129"/>
    <n v="4"/>
    <n v="1"/>
    <n v="6"/>
    <n v="146"/>
    <n v="1"/>
    <n v="135"/>
    <n v="4"/>
    <m/>
    <x v="2"/>
    <x v="26"/>
    <s v="repetitions"/>
    <x v="8"/>
    <n v="4"/>
    <n v="6"/>
    <m/>
    <m/>
    <n v="0.92"/>
    <n v="147"/>
  </r>
  <r>
    <x v="129"/>
    <n v="5"/>
    <n v="1"/>
    <n v="6"/>
    <n v="146"/>
    <n v="2"/>
    <n v="135"/>
    <n v="3"/>
    <m/>
    <x v="2"/>
    <x v="26"/>
    <s v="repetitions"/>
    <x v="8"/>
    <n v="4"/>
    <n v="6"/>
    <m/>
    <m/>
    <n v="0.94"/>
    <n v="144"/>
  </r>
  <r>
    <x v="129"/>
    <n v="6"/>
    <n v="1"/>
    <n v="6"/>
    <n v="146"/>
    <n v="3"/>
    <n v="135"/>
    <n v="2"/>
    <s v="steeper angle used, use 45 deg-ish angle bench"/>
    <x v="2"/>
    <x v="26"/>
    <s v="repetitions"/>
    <x v="8"/>
    <n v="4"/>
    <n v="6"/>
    <m/>
    <m/>
    <n v="0.97"/>
    <n v="139"/>
  </r>
  <r>
    <x v="129"/>
    <n v="7"/>
    <n v="1"/>
    <n v="6"/>
    <n v="147"/>
    <n v="1"/>
    <n v="110"/>
    <n v="5"/>
    <m/>
    <x v="2"/>
    <x v="27"/>
    <s v="repetitions"/>
    <x v="8"/>
    <n v="4"/>
    <n v="6"/>
    <m/>
    <m/>
    <n v="0.89"/>
    <n v="124"/>
  </r>
  <r>
    <x v="129"/>
    <n v="8"/>
    <n v="1"/>
    <n v="6"/>
    <n v="147"/>
    <n v="2"/>
    <n v="110"/>
    <n v="4"/>
    <m/>
    <x v="2"/>
    <x v="27"/>
    <s v="repetitions"/>
    <x v="8"/>
    <n v="4"/>
    <n v="6"/>
    <m/>
    <m/>
    <n v="0.92"/>
    <n v="120"/>
  </r>
  <r>
    <x v="129"/>
    <n v="9"/>
    <n v="1"/>
    <n v="6"/>
    <n v="147"/>
    <n v="3"/>
    <n v="110"/>
    <n v="4"/>
    <m/>
    <x v="2"/>
    <x v="27"/>
    <s v="repetitions"/>
    <x v="8"/>
    <n v="4"/>
    <n v="6"/>
    <m/>
    <m/>
    <n v="0.92"/>
    <n v="120"/>
  </r>
  <r>
    <x v="129"/>
    <n v="10"/>
    <n v="1"/>
    <n v="6"/>
    <n v="149"/>
    <n v="1"/>
    <n v="10"/>
    <n v="14"/>
    <m/>
    <x v="2"/>
    <x v="46"/>
    <s v="repetitions"/>
    <x v="8"/>
    <n v="10"/>
    <n v="20"/>
    <m/>
    <m/>
    <n v="0.68"/>
    <n v="15"/>
  </r>
  <r>
    <x v="129"/>
    <n v="11"/>
    <n v="1"/>
    <n v="6"/>
    <n v="149"/>
    <n v="2"/>
    <n v="10"/>
    <n v="10"/>
    <m/>
    <x v="2"/>
    <x v="46"/>
    <s v="repetitions"/>
    <x v="8"/>
    <n v="10"/>
    <n v="20"/>
    <m/>
    <m/>
    <n v="0.75"/>
    <n v="13"/>
  </r>
  <r>
    <x v="129"/>
    <n v="12"/>
    <n v="1"/>
    <n v="6"/>
    <n v="149"/>
    <n v="3"/>
    <n v="10"/>
    <n v="8"/>
    <m/>
    <x v="2"/>
    <x v="46"/>
    <s v="repetitions"/>
    <x v="8"/>
    <n v="10"/>
    <n v="20"/>
    <m/>
    <m/>
    <n v="0.81"/>
    <n v="12"/>
  </r>
  <r>
    <x v="129"/>
    <n v="13"/>
    <n v="1"/>
    <n v="6"/>
    <n v="152"/>
    <n v="1"/>
    <n v="35"/>
    <n v="11"/>
    <m/>
    <x v="2"/>
    <x v="47"/>
    <s v="repetitions"/>
    <x v="8"/>
    <n v="8"/>
    <n v="12"/>
    <m/>
    <m/>
    <n v="0.73"/>
    <n v="48"/>
  </r>
  <r>
    <x v="129"/>
    <n v="14"/>
    <n v="1"/>
    <n v="6"/>
    <n v="152"/>
    <n v="2"/>
    <n v="35"/>
    <n v="17"/>
    <s v="no rest or back curling at bottom"/>
    <x v="2"/>
    <x v="47"/>
    <s v="repetitions"/>
    <x v="8"/>
    <n v="8"/>
    <n v="12"/>
    <m/>
    <m/>
    <n v="0.64"/>
    <n v="55"/>
  </r>
  <r>
    <x v="129"/>
    <n v="15"/>
    <n v="1"/>
    <n v="6"/>
    <n v="152"/>
    <n v="3"/>
    <n v="35"/>
    <n v="14"/>
    <m/>
    <x v="2"/>
    <x v="47"/>
    <s v="repetitions"/>
    <x v="8"/>
    <n v="8"/>
    <n v="12"/>
    <m/>
    <m/>
    <n v="0.68"/>
    <n v="51"/>
  </r>
  <r>
    <x v="130"/>
    <n v="1"/>
    <n v="1"/>
    <n v="6"/>
    <n v="135"/>
    <n v="1"/>
    <n v="245"/>
    <n v="6"/>
    <m/>
    <x v="2"/>
    <x v="25"/>
    <s v="repetitions"/>
    <x v="9"/>
    <n v="4"/>
    <n v="6"/>
    <m/>
    <m/>
    <n v="0.86"/>
    <n v="285"/>
  </r>
  <r>
    <x v="130"/>
    <n v="2"/>
    <n v="1"/>
    <n v="6"/>
    <n v="135"/>
    <n v="2"/>
    <n v="245"/>
    <n v="6"/>
    <m/>
    <x v="2"/>
    <x v="25"/>
    <s v="repetitions"/>
    <x v="9"/>
    <n v="4"/>
    <n v="6"/>
    <m/>
    <m/>
    <n v="0.86"/>
    <n v="285"/>
  </r>
  <r>
    <x v="130"/>
    <n v="3"/>
    <n v="1"/>
    <n v="6"/>
    <n v="135"/>
    <n v="3"/>
    <n v="250"/>
    <n v="5"/>
    <m/>
    <x v="2"/>
    <x v="25"/>
    <s v="repetitions"/>
    <x v="9"/>
    <n v="4"/>
    <n v="6"/>
    <m/>
    <m/>
    <n v="0.89"/>
    <n v="281"/>
  </r>
  <r>
    <x v="130"/>
    <n v="4"/>
    <n v="1"/>
    <n v="6"/>
    <n v="140"/>
    <n v="1"/>
    <n v="0"/>
    <n v="7"/>
    <m/>
    <x v="2"/>
    <x v="10"/>
    <s v="repetitions"/>
    <x v="9"/>
    <n v="5"/>
    <n v="10"/>
    <m/>
    <m/>
    <n v="0.83"/>
    <n v="0"/>
  </r>
  <r>
    <x v="130"/>
    <n v="5"/>
    <n v="1"/>
    <n v="6"/>
    <n v="140"/>
    <n v="2"/>
    <n v="0"/>
    <n v="5"/>
    <m/>
    <x v="2"/>
    <x v="10"/>
    <s v="repetitions"/>
    <x v="9"/>
    <n v="5"/>
    <n v="10"/>
    <m/>
    <m/>
    <n v="0.89"/>
    <n v="0"/>
  </r>
  <r>
    <x v="130"/>
    <n v="6"/>
    <n v="1"/>
    <n v="6"/>
    <n v="140"/>
    <n v="3"/>
    <n v="0"/>
    <n v="4"/>
    <m/>
    <x v="2"/>
    <x v="10"/>
    <s v="repetitions"/>
    <x v="9"/>
    <n v="5"/>
    <n v="10"/>
    <m/>
    <m/>
    <n v="0.92"/>
    <n v="0"/>
  </r>
  <r>
    <x v="130"/>
    <n v="7"/>
    <n v="1"/>
    <n v="6"/>
    <n v="137"/>
    <n v="1"/>
    <n v="115"/>
    <n v="6"/>
    <m/>
    <x v="2"/>
    <x v="22"/>
    <s v="repetitions"/>
    <x v="9"/>
    <n v="4"/>
    <n v="6"/>
    <m/>
    <m/>
    <n v="0.86"/>
    <n v="134"/>
  </r>
  <r>
    <x v="130"/>
    <n v="8"/>
    <n v="1"/>
    <n v="6"/>
    <n v="137"/>
    <n v="2"/>
    <n v="115"/>
    <n v="5"/>
    <m/>
    <x v="2"/>
    <x v="22"/>
    <s v="repetitions"/>
    <x v="9"/>
    <n v="4"/>
    <n v="6"/>
    <m/>
    <m/>
    <n v="0.89"/>
    <n v="129"/>
  </r>
  <r>
    <x v="130"/>
    <n v="9"/>
    <n v="1"/>
    <n v="6"/>
    <n v="137"/>
    <n v="3"/>
    <n v="115"/>
    <n v="4"/>
    <m/>
    <x v="2"/>
    <x v="22"/>
    <s v="repetitions"/>
    <x v="9"/>
    <n v="4"/>
    <n v="6"/>
    <m/>
    <m/>
    <n v="0.92"/>
    <n v="125"/>
  </r>
  <r>
    <x v="130"/>
    <n v="10"/>
    <n v="1"/>
    <n v="6"/>
    <n v="133"/>
    <n v="1"/>
    <n v="65"/>
    <n v="6"/>
    <m/>
    <x v="2"/>
    <x v="30"/>
    <s v="repetitions"/>
    <x v="9"/>
    <n v="4"/>
    <n v="6"/>
    <m/>
    <m/>
    <n v="0.86"/>
    <n v="76"/>
  </r>
  <r>
    <x v="130"/>
    <n v="11"/>
    <n v="1"/>
    <n v="6"/>
    <n v="133"/>
    <n v="2"/>
    <n v="65"/>
    <n v="5"/>
    <m/>
    <x v="2"/>
    <x v="30"/>
    <s v="repetitions"/>
    <x v="9"/>
    <n v="4"/>
    <n v="6"/>
    <m/>
    <m/>
    <n v="0.89"/>
    <n v="73"/>
  </r>
  <r>
    <x v="130"/>
    <n v="12"/>
    <n v="1"/>
    <n v="6"/>
    <n v="133"/>
    <n v="3"/>
    <n v="65"/>
    <n v="4"/>
    <m/>
    <x v="2"/>
    <x v="30"/>
    <s v="repetitions"/>
    <x v="9"/>
    <n v="4"/>
    <n v="6"/>
    <m/>
    <m/>
    <n v="0.92"/>
    <n v="71"/>
  </r>
  <r>
    <x v="130"/>
    <n v="13"/>
    <n v="1"/>
    <n v="6"/>
    <n v="132"/>
    <n v="1"/>
    <n v="200"/>
    <n v="14"/>
    <m/>
    <x v="2"/>
    <x v="49"/>
    <s v="repetitions"/>
    <x v="9"/>
    <n v="6"/>
    <n v="10"/>
    <m/>
    <m/>
    <n v="0.68"/>
    <n v="294"/>
  </r>
  <r>
    <x v="130"/>
    <n v="14"/>
    <n v="1"/>
    <n v="6"/>
    <n v="132"/>
    <n v="2"/>
    <n v="250"/>
    <n v="10"/>
    <m/>
    <x v="2"/>
    <x v="49"/>
    <s v="repetitions"/>
    <x v="9"/>
    <n v="6"/>
    <n v="10"/>
    <m/>
    <m/>
    <n v="0.75"/>
    <n v="333"/>
  </r>
  <r>
    <x v="130"/>
    <n v="15"/>
    <n v="1"/>
    <n v="6"/>
    <n v="132"/>
    <n v="3"/>
    <n v="250"/>
    <n v="10"/>
    <m/>
    <x v="2"/>
    <x v="49"/>
    <s v="repetitions"/>
    <x v="9"/>
    <n v="6"/>
    <n v="10"/>
    <m/>
    <m/>
    <n v="0.75"/>
    <n v="333"/>
  </r>
  <r>
    <x v="131"/>
    <n v="1"/>
    <n v="1"/>
    <n v="7"/>
    <n v="128"/>
    <n v="1"/>
    <n v="165"/>
    <n v="6"/>
    <m/>
    <x v="2"/>
    <x v="43"/>
    <s v="repetitions"/>
    <x v="10"/>
    <n v="4"/>
    <n v="6"/>
    <m/>
    <m/>
    <n v="0.86"/>
    <n v="192"/>
  </r>
  <r>
    <x v="131"/>
    <n v="2"/>
    <n v="1"/>
    <n v="7"/>
    <n v="128"/>
    <n v="2"/>
    <n v="165"/>
    <n v="6"/>
    <m/>
    <x v="2"/>
    <x v="43"/>
    <s v="repetitions"/>
    <x v="10"/>
    <n v="4"/>
    <n v="6"/>
    <m/>
    <m/>
    <n v="0.86"/>
    <n v="192"/>
  </r>
  <r>
    <x v="131"/>
    <n v="3"/>
    <n v="1"/>
    <n v="7"/>
    <n v="128"/>
    <n v="3"/>
    <n v="170"/>
    <n v="5"/>
    <m/>
    <x v="2"/>
    <x v="43"/>
    <s v="repetitions"/>
    <x v="10"/>
    <n v="4"/>
    <n v="6"/>
    <m/>
    <m/>
    <n v="0.89"/>
    <n v="191"/>
  </r>
  <r>
    <x v="131"/>
    <n v="4"/>
    <n v="1"/>
    <n v="7"/>
    <n v="126"/>
    <n v="1"/>
    <n v="180"/>
    <n v="5"/>
    <m/>
    <x v="2"/>
    <x v="44"/>
    <s v="repetitions"/>
    <x v="10"/>
    <n v="4"/>
    <n v="6"/>
    <m/>
    <m/>
    <n v="0.89"/>
    <n v="202"/>
  </r>
  <r>
    <x v="131"/>
    <n v="5"/>
    <n v="1"/>
    <n v="7"/>
    <n v="126"/>
    <n v="2"/>
    <n v="180"/>
    <n v="6"/>
    <m/>
    <x v="2"/>
    <x v="44"/>
    <s v="repetitions"/>
    <x v="10"/>
    <n v="4"/>
    <n v="6"/>
    <m/>
    <m/>
    <n v="0.86"/>
    <n v="209"/>
  </r>
  <r>
    <x v="131"/>
    <n v="6"/>
    <n v="1"/>
    <n v="7"/>
    <n v="126"/>
    <n v="3"/>
    <n v="180"/>
    <n v="5"/>
    <m/>
    <x v="2"/>
    <x v="44"/>
    <s v="repetitions"/>
    <x v="10"/>
    <n v="4"/>
    <n v="6"/>
    <m/>
    <m/>
    <n v="0.89"/>
    <n v="202"/>
  </r>
  <r>
    <x v="131"/>
    <n v="7"/>
    <n v="1"/>
    <n v="7"/>
    <n v="125"/>
    <n v="1"/>
    <n v="150"/>
    <n v="10"/>
    <m/>
    <x v="2"/>
    <x v="33"/>
    <s v="repetitions"/>
    <x v="10"/>
    <n v="6"/>
    <n v="10"/>
    <m/>
    <m/>
    <n v="0.75"/>
    <n v="200"/>
  </r>
  <r>
    <x v="131"/>
    <n v="8"/>
    <n v="1"/>
    <n v="7"/>
    <n v="125"/>
    <n v="2"/>
    <n v="150"/>
    <n v="10"/>
    <m/>
    <x v="2"/>
    <x v="33"/>
    <s v="repetitions"/>
    <x v="10"/>
    <n v="6"/>
    <n v="10"/>
    <m/>
    <m/>
    <n v="0.75"/>
    <n v="200"/>
  </r>
  <r>
    <x v="131"/>
    <n v="9"/>
    <n v="1"/>
    <n v="7"/>
    <n v="125"/>
    <n v="3"/>
    <n v="155"/>
    <n v="5"/>
    <m/>
    <x v="2"/>
    <x v="33"/>
    <s v="repetitions"/>
    <x v="10"/>
    <n v="6"/>
    <n v="10"/>
    <m/>
    <m/>
    <n v="0.89"/>
    <n v="174"/>
  </r>
  <r>
    <x v="131"/>
    <n v="10"/>
    <n v="1"/>
    <n v="7"/>
    <n v="127"/>
    <n v="1"/>
    <n v="130"/>
    <n v="15"/>
    <m/>
    <x v="2"/>
    <x v="45"/>
    <s v="repetitions"/>
    <x v="10"/>
    <n v="10"/>
    <n v="15"/>
    <m/>
    <m/>
    <n v="0.67"/>
    <n v="194"/>
  </r>
  <r>
    <x v="131"/>
    <n v="11"/>
    <n v="1"/>
    <n v="7"/>
    <n v="127"/>
    <n v="2"/>
    <n v="130"/>
    <n v="14"/>
    <m/>
    <x v="2"/>
    <x v="45"/>
    <s v="repetitions"/>
    <x v="10"/>
    <n v="10"/>
    <n v="15"/>
    <m/>
    <m/>
    <n v="0.68"/>
    <n v="191"/>
  </r>
  <r>
    <x v="131"/>
    <n v="12"/>
    <n v="1"/>
    <n v="7"/>
    <n v="127"/>
    <n v="3"/>
    <n v="130"/>
    <n v="13"/>
    <m/>
    <x v="2"/>
    <x v="45"/>
    <s v="repetitions"/>
    <x v="10"/>
    <n v="10"/>
    <n v="15"/>
    <m/>
    <m/>
    <n v="0.7"/>
    <n v="186"/>
  </r>
  <r>
    <x v="132"/>
    <n v="1"/>
    <n v="1"/>
    <n v="7"/>
    <n v="144"/>
    <n v="1"/>
    <n v="160"/>
    <n v="6"/>
    <m/>
    <x v="2"/>
    <x v="21"/>
    <s v="repetitions"/>
    <x v="8"/>
    <n v="4"/>
    <n v="6"/>
    <m/>
    <m/>
    <n v="0.86"/>
    <n v="186"/>
  </r>
  <r>
    <x v="132"/>
    <n v="2"/>
    <n v="1"/>
    <n v="7"/>
    <n v="144"/>
    <n v="2"/>
    <n v="160"/>
    <n v="6"/>
    <m/>
    <x v="2"/>
    <x v="21"/>
    <s v="repetitions"/>
    <x v="8"/>
    <n v="4"/>
    <n v="6"/>
    <m/>
    <m/>
    <n v="0.86"/>
    <n v="186"/>
  </r>
  <r>
    <x v="132"/>
    <n v="3"/>
    <n v="1"/>
    <n v="7"/>
    <n v="144"/>
    <n v="3"/>
    <n v="165"/>
    <n v="4"/>
    <m/>
    <x v="2"/>
    <x v="21"/>
    <s v="repetitions"/>
    <x v="8"/>
    <n v="4"/>
    <n v="6"/>
    <m/>
    <m/>
    <n v="0.92"/>
    <n v="179"/>
  </r>
  <r>
    <x v="132"/>
    <n v="4"/>
    <n v="1"/>
    <n v="7"/>
    <n v="146"/>
    <n v="1"/>
    <n v="130"/>
    <n v="4"/>
    <s v="use 45 deg bench"/>
    <x v="2"/>
    <x v="26"/>
    <s v="repetitions"/>
    <x v="8"/>
    <n v="4"/>
    <n v="6"/>
    <m/>
    <m/>
    <n v="0.92"/>
    <n v="141"/>
  </r>
  <r>
    <x v="132"/>
    <n v="5"/>
    <n v="1"/>
    <n v="7"/>
    <n v="146"/>
    <n v="2"/>
    <n v="130"/>
    <n v="4"/>
    <m/>
    <x v="2"/>
    <x v="26"/>
    <s v="repetitions"/>
    <x v="8"/>
    <n v="4"/>
    <n v="6"/>
    <m/>
    <m/>
    <n v="0.92"/>
    <n v="141"/>
  </r>
  <r>
    <x v="132"/>
    <n v="6"/>
    <n v="1"/>
    <n v="7"/>
    <n v="146"/>
    <n v="3"/>
    <n v="130"/>
    <n v="4"/>
    <m/>
    <x v="2"/>
    <x v="26"/>
    <s v="repetitions"/>
    <x v="8"/>
    <n v="4"/>
    <n v="6"/>
    <m/>
    <m/>
    <n v="0.92"/>
    <n v="141"/>
  </r>
  <r>
    <x v="132"/>
    <n v="7"/>
    <n v="1"/>
    <n v="7"/>
    <n v="147"/>
    <n v="1"/>
    <n v="110"/>
    <n v="4"/>
    <s v="use 45 deg bench"/>
    <x v="2"/>
    <x v="27"/>
    <s v="repetitions"/>
    <x v="8"/>
    <n v="4"/>
    <n v="6"/>
    <m/>
    <m/>
    <n v="0.92"/>
    <n v="120"/>
  </r>
  <r>
    <x v="132"/>
    <n v="8"/>
    <n v="1"/>
    <n v="7"/>
    <n v="147"/>
    <n v="2"/>
    <n v="110"/>
    <n v="4"/>
    <m/>
    <x v="2"/>
    <x v="27"/>
    <s v="repetitions"/>
    <x v="8"/>
    <n v="4"/>
    <n v="6"/>
    <m/>
    <m/>
    <n v="0.92"/>
    <n v="120"/>
  </r>
  <r>
    <x v="132"/>
    <n v="9"/>
    <n v="1"/>
    <n v="7"/>
    <n v="147"/>
    <n v="3"/>
    <n v="110"/>
    <n v="4"/>
    <m/>
    <x v="2"/>
    <x v="27"/>
    <s v="repetitions"/>
    <x v="8"/>
    <n v="4"/>
    <n v="6"/>
    <m/>
    <m/>
    <n v="0.92"/>
    <n v="120"/>
  </r>
  <r>
    <x v="132"/>
    <n v="10"/>
    <n v="1"/>
    <n v="7"/>
    <n v="149"/>
    <n v="1"/>
    <n v="10"/>
    <n v="11"/>
    <m/>
    <x v="2"/>
    <x v="46"/>
    <s v="repetitions"/>
    <x v="8"/>
    <n v="10"/>
    <n v="20"/>
    <m/>
    <m/>
    <n v="0.73"/>
    <n v="14"/>
  </r>
  <r>
    <x v="132"/>
    <n v="11"/>
    <n v="1"/>
    <n v="7"/>
    <n v="149"/>
    <n v="2"/>
    <n v="10"/>
    <n v="11"/>
    <m/>
    <x v="2"/>
    <x v="46"/>
    <s v="repetitions"/>
    <x v="8"/>
    <n v="10"/>
    <n v="20"/>
    <m/>
    <m/>
    <n v="0.73"/>
    <n v="14"/>
  </r>
  <r>
    <x v="132"/>
    <n v="12"/>
    <n v="1"/>
    <n v="7"/>
    <n v="149"/>
    <n v="3"/>
    <n v="10"/>
    <n v="10"/>
    <m/>
    <x v="2"/>
    <x v="46"/>
    <s v="repetitions"/>
    <x v="8"/>
    <n v="10"/>
    <n v="20"/>
    <m/>
    <m/>
    <n v="0.75"/>
    <n v="13"/>
  </r>
  <r>
    <x v="132"/>
    <n v="13"/>
    <n v="1"/>
    <n v="7"/>
    <n v="152"/>
    <n v="1"/>
    <n v="35"/>
    <n v="14"/>
    <s v="round lower back for each rep"/>
    <x v="2"/>
    <x v="47"/>
    <s v="repetitions"/>
    <x v="8"/>
    <n v="8"/>
    <n v="12"/>
    <m/>
    <m/>
    <n v="0.68"/>
    <n v="51"/>
  </r>
  <r>
    <x v="132"/>
    <n v="14"/>
    <n v="1"/>
    <n v="7"/>
    <n v="152"/>
    <n v="2"/>
    <n v="35"/>
    <n v="11"/>
    <m/>
    <x v="2"/>
    <x v="47"/>
    <s v="repetitions"/>
    <x v="8"/>
    <n v="8"/>
    <n v="12"/>
    <m/>
    <m/>
    <n v="0.73"/>
    <n v="48"/>
  </r>
  <r>
    <x v="132"/>
    <n v="15"/>
    <n v="1"/>
    <n v="7"/>
    <n v="152"/>
    <n v="3"/>
    <n v="35"/>
    <n v="6"/>
    <s v="felt good, tough and works the Abs. rounding lower back is the way to go"/>
    <x v="2"/>
    <x v="47"/>
    <s v="repetitions"/>
    <x v="8"/>
    <n v="8"/>
    <n v="12"/>
    <m/>
    <m/>
    <n v="0.86"/>
    <n v="41"/>
  </r>
  <r>
    <x v="133"/>
    <n v="1"/>
    <n v="1"/>
    <n v="7"/>
    <n v="135"/>
    <n v="1"/>
    <n v="250"/>
    <n v="6"/>
    <m/>
    <x v="2"/>
    <x v="25"/>
    <s v="repetitions"/>
    <x v="9"/>
    <n v="4"/>
    <n v="6"/>
    <m/>
    <m/>
    <n v="0.86"/>
    <n v="291"/>
  </r>
  <r>
    <x v="133"/>
    <n v="2"/>
    <n v="1"/>
    <n v="7"/>
    <n v="135"/>
    <n v="2"/>
    <n v="250"/>
    <n v="6"/>
    <m/>
    <x v="2"/>
    <x v="25"/>
    <s v="repetitions"/>
    <x v="9"/>
    <n v="4"/>
    <n v="6"/>
    <m/>
    <m/>
    <n v="0.86"/>
    <n v="291"/>
  </r>
  <r>
    <x v="133"/>
    <n v="3"/>
    <n v="1"/>
    <n v="7"/>
    <n v="135"/>
    <n v="3"/>
    <n v="255"/>
    <n v="4"/>
    <m/>
    <x v="2"/>
    <x v="25"/>
    <s v="repetitions"/>
    <x v="9"/>
    <n v="4"/>
    <n v="6"/>
    <m/>
    <m/>
    <n v="0.92"/>
    <n v="277"/>
  </r>
  <r>
    <x v="133"/>
    <n v="4"/>
    <n v="1"/>
    <n v="7"/>
    <n v="140"/>
    <n v="1"/>
    <n v="0"/>
    <n v="6"/>
    <m/>
    <x v="2"/>
    <x v="10"/>
    <s v="repetitions"/>
    <x v="9"/>
    <n v="5"/>
    <n v="10"/>
    <m/>
    <m/>
    <n v="0.86"/>
    <n v="0"/>
  </r>
  <r>
    <x v="133"/>
    <n v="5"/>
    <n v="1"/>
    <n v="7"/>
    <n v="140"/>
    <n v="2"/>
    <n v="0"/>
    <n v="3"/>
    <m/>
    <x v="2"/>
    <x v="10"/>
    <s v="repetitions"/>
    <x v="9"/>
    <n v="5"/>
    <n v="10"/>
    <m/>
    <m/>
    <n v="0.94"/>
    <n v="0"/>
  </r>
  <r>
    <x v="133"/>
    <n v="6"/>
    <n v="1"/>
    <n v="7"/>
    <n v="140"/>
    <n v="3"/>
    <n v="0"/>
    <n v="5"/>
    <m/>
    <x v="2"/>
    <x v="10"/>
    <s v="repetitions"/>
    <x v="9"/>
    <n v="5"/>
    <n v="10"/>
    <m/>
    <m/>
    <n v="0.89"/>
    <n v="0"/>
  </r>
  <r>
    <x v="133"/>
    <n v="7"/>
    <n v="1"/>
    <n v="7"/>
    <n v="137"/>
    <n v="1"/>
    <n v="115"/>
    <n v="6"/>
    <m/>
    <x v="2"/>
    <x v="22"/>
    <s v="repetitions"/>
    <x v="9"/>
    <n v="4"/>
    <n v="6"/>
    <m/>
    <m/>
    <n v="0.86"/>
    <n v="134"/>
  </r>
  <r>
    <x v="133"/>
    <n v="8"/>
    <n v="1"/>
    <n v="7"/>
    <n v="137"/>
    <n v="2"/>
    <n v="115"/>
    <n v="6"/>
    <m/>
    <x v="2"/>
    <x v="22"/>
    <s v="repetitions"/>
    <x v="9"/>
    <n v="4"/>
    <n v="6"/>
    <m/>
    <m/>
    <n v="0.86"/>
    <n v="134"/>
  </r>
  <r>
    <x v="133"/>
    <n v="9"/>
    <n v="1"/>
    <n v="7"/>
    <n v="137"/>
    <n v="3"/>
    <n v="120"/>
    <n v="4"/>
    <m/>
    <x v="2"/>
    <x v="22"/>
    <s v="repetitions"/>
    <x v="9"/>
    <n v="4"/>
    <n v="6"/>
    <m/>
    <m/>
    <n v="0.92"/>
    <n v="130"/>
  </r>
  <r>
    <x v="133"/>
    <n v="10"/>
    <n v="1"/>
    <n v="7"/>
    <n v="133"/>
    <n v="1"/>
    <n v="65"/>
    <n v="6"/>
    <m/>
    <x v="2"/>
    <x v="30"/>
    <s v="repetitions"/>
    <x v="9"/>
    <n v="4"/>
    <n v="6"/>
    <m/>
    <m/>
    <n v="0.86"/>
    <n v="76"/>
  </r>
  <r>
    <x v="133"/>
    <n v="11"/>
    <n v="1"/>
    <n v="7"/>
    <n v="133"/>
    <n v="2"/>
    <n v="65"/>
    <n v="6"/>
    <m/>
    <x v="2"/>
    <x v="30"/>
    <s v="repetitions"/>
    <x v="9"/>
    <n v="4"/>
    <n v="6"/>
    <m/>
    <m/>
    <n v="0.86"/>
    <n v="76"/>
  </r>
  <r>
    <x v="133"/>
    <n v="12"/>
    <n v="1"/>
    <n v="7"/>
    <n v="133"/>
    <n v="3"/>
    <n v="65"/>
    <n v="4"/>
    <m/>
    <x v="2"/>
    <x v="30"/>
    <s v="repetitions"/>
    <x v="9"/>
    <n v="4"/>
    <n v="6"/>
    <m/>
    <m/>
    <n v="0.92"/>
    <n v="71"/>
  </r>
  <r>
    <x v="133"/>
    <n v="13"/>
    <n v="1"/>
    <n v="7"/>
    <n v="136"/>
    <n v="1"/>
    <n v="210"/>
    <n v="10"/>
    <m/>
    <x v="2"/>
    <x v="31"/>
    <s v="repetitions"/>
    <x v="9"/>
    <n v="6"/>
    <n v="10"/>
    <m/>
    <m/>
    <n v="0.75"/>
    <n v="280"/>
  </r>
  <r>
    <x v="133"/>
    <n v="14"/>
    <n v="1"/>
    <n v="7"/>
    <n v="136"/>
    <n v="2"/>
    <n v="210"/>
    <n v="10"/>
    <m/>
    <x v="2"/>
    <x v="31"/>
    <s v="repetitions"/>
    <x v="9"/>
    <n v="6"/>
    <n v="10"/>
    <m/>
    <m/>
    <n v="0.75"/>
    <n v="280"/>
  </r>
  <r>
    <x v="133"/>
    <n v="15"/>
    <n v="1"/>
    <n v="7"/>
    <n v="136"/>
    <n v="3"/>
    <n v="220"/>
    <n v="7"/>
    <m/>
    <x v="2"/>
    <x v="31"/>
    <s v="repetitions"/>
    <x v="9"/>
    <n v="6"/>
    <n v="10"/>
    <m/>
    <m/>
    <n v="0.83"/>
    <n v="265"/>
  </r>
  <r>
    <x v="134"/>
    <n v="1"/>
    <n v="1"/>
    <n v="8"/>
    <n v="114"/>
    <n v="1"/>
    <n v="170"/>
    <n v="3"/>
    <m/>
    <x v="2"/>
    <x v="43"/>
    <s v="repetitions"/>
    <x v="12"/>
    <n v="3"/>
    <n v="3"/>
    <m/>
    <m/>
    <n v="0.94"/>
    <n v="181"/>
  </r>
  <r>
    <x v="134"/>
    <n v="2"/>
    <n v="1"/>
    <n v="8"/>
    <n v="114"/>
    <n v="2"/>
    <n v="170"/>
    <n v="3"/>
    <m/>
    <x v="2"/>
    <x v="43"/>
    <s v="repetitions"/>
    <x v="12"/>
    <n v="3"/>
    <n v="3"/>
    <m/>
    <m/>
    <n v="0.94"/>
    <n v="181"/>
  </r>
  <r>
    <x v="134"/>
    <n v="3"/>
    <n v="1"/>
    <n v="8"/>
    <n v="115"/>
    <n v="1"/>
    <n v="180"/>
    <n v="3"/>
    <m/>
    <x v="2"/>
    <x v="44"/>
    <s v="repetitions"/>
    <x v="12"/>
    <n v="3"/>
    <n v="3"/>
    <m/>
    <m/>
    <n v="0.94"/>
    <n v="191"/>
  </r>
  <r>
    <x v="134"/>
    <n v="4"/>
    <n v="1"/>
    <n v="8"/>
    <n v="115"/>
    <n v="2"/>
    <n v="180"/>
    <n v="3"/>
    <m/>
    <x v="2"/>
    <x v="44"/>
    <s v="repetitions"/>
    <x v="12"/>
    <n v="3"/>
    <n v="3"/>
    <m/>
    <m/>
    <n v="0.94"/>
    <n v="191"/>
  </r>
  <r>
    <x v="134"/>
    <n v="5"/>
    <n v="1"/>
    <n v="8"/>
    <n v="116"/>
    <n v="1"/>
    <n v="150"/>
    <n v="3"/>
    <m/>
    <x v="2"/>
    <x v="33"/>
    <s v="repetitions"/>
    <x v="12"/>
    <n v="3"/>
    <n v="3"/>
    <m/>
    <m/>
    <n v="0.94"/>
    <n v="160"/>
  </r>
  <r>
    <x v="134"/>
    <n v="6"/>
    <n v="1"/>
    <n v="8"/>
    <n v="116"/>
    <n v="2"/>
    <n v="150"/>
    <n v="3"/>
    <m/>
    <x v="2"/>
    <x v="33"/>
    <s v="repetitions"/>
    <x v="12"/>
    <n v="3"/>
    <n v="3"/>
    <m/>
    <m/>
    <n v="0.94"/>
    <n v="160"/>
  </r>
  <r>
    <x v="135"/>
    <n v="1"/>
    <n v="1"/>
    <n v="8"/>
    <n v="117"/>
    <n v="1"/>
    <n v="165"/>
    <n v="3"/>
    <m/>
    <x v="2"/>
    <x v="21"/>
    <s v="repetitions"/>
    <x v="13"/>
    <n v="3"/>
    <n v="3"/>
    <m/>
    <m/>
    <n v="0.94"/>
    <n v="176"/>
  </r>
  <r>
    <x v="135"/>
    <n v="2"/>
    <n v="1"/>
    <n v="8"/>
    <n v="117"/>
    <n v="2"/>
    <n v="165"/>
    <n v="3"/>
    <m/>
    <x v="2"/>
    <x v="21"/>
    <s v="repetitions"/>
    <x v="13"/>
    <n v="3"/>
    <n v="3"/>
    <m/>
    <m/>
    <n v="0.94"/>
    <n v="176"/>
  </r>
  <r>
    <x v="135"/>
    <n v="3"/>
    <n v="1"/>
    <n v="8"/>
    <n v="118"/>
    <n v="1"/>
    <n v="130"/>
    <n v="3"/>
    <m/>
    <x v="2"/>
    <x v="26"/>
    <s v="repetitions"/>
    <x v="13"/>
    <n v="3"/>
    <n v="3"/>
    <m/>
    <m/>
    <n v="0.94"/>
    <n v="138"/>
  </r>
  <r>
    <x v="135"/>
    <n v="4"/>
    <n v="1"/>
    <n v="8"/>
    <n v="118"/>
    <n v="2"/>
    <n v="130"/>
    <n v="3"/>
    <m/>
    <x v="2"/>
    <x v="26"/>
    <s v="repetitions"/>
    <x v="13"/>
    <n v="3"/>
    <n v="3"/>
    <m/>
    <m/>
    <n v="0.94"/>
    <n v="138"/>
  </r>
  <r>
    <x v="135"/>
    <n v="5"/>
    <n v="1"/>
    <n v="8"/>
    <n v="119"/>
    <n v="1"/>
    <n v="110"/>
    <n v="3"/>
    <m/>
    <x v="2"/>
    <x v="27"/>
    <s v="repetitions"/>
    <x v="13"/>
    <n v="3"/>
    <n v="3"/>
    <m/>
    <m/>
    <n v="0.94"/>
    <n v="117"/>
  </r>
  <r>
    <x v="135"/>
    <n v="6"/>
    <n v="1"/>
    <n v="8"/>
    <n v="119"/>
    <n v="2"/>
    <n v="110"/>
    <n v="3"/>
    <m/>
    <x v="2"/>
    <x v="27"/>
    <s v="repetitions"/>
    <x v="13"/>
    <n v="3"/>
    <n v="3"/>
    <m/>
    <m/>
    <n v="0.94"/>
    <n v="117"/>
  </r>
  <r>
    <x v="136"/>
    <n v="1"/>
    <n v="1"/>
    <n v="8"/>
    <n v="120"/>
    <n v="1"/>
    <n v="255"/>
    <n v="3"/>
    <m/>
    <x v="2"/>
    <x v="25"/>
    <s v="repetitions"/>
    <x v="11"/>
    <n v="3"/>
    <n v="3"/>
    <m/>
    <m/>
    <n v="0.94"/>
    <n v="271"/>
  </r>
  <r>
    <x v="136"/>
    <n v="2"/>
    <n v="1"/>
    <n v="8"/>
    <n v="120"/>
    <n v="2"/>
    <n v="255"/>
    <n v="3"/>
    <m/>
    <x v="2"/>
    <x v="25"/>
    <s v="repetitions"/>
    <x v="11"/>
    <n v="3"/>
    <n v="3"/>
    <m/>
    <m/>
    <n v="0.94"/>
    <n v="271"/>
  </r>
  <r>
    <x v="136"/>
    <n v="3"/>
    <n v="1"/>
    <n v="8"/>
    <n v="121"/>
    <n v="1"/>
    <n v="120"/>
    <n v="3"/>
    <m/>
    <x v="2"/>
    <x v="22"/>
    <s v="repetitions"/>
    <x v="11"/>
    <n v="3"/>
    <n v="3"/>
    <m/>
    <m/>
    <n v="0.94"/>
    <n v="128"/>
  </r>
  <r>
    <x v="136"/>
    <n v="4"/>
    <n v="1"/>
    <n v="8"/>
    <n v="121"/>
    <n v="2"/>
    <n v="120"/>
    <n v="3"/>
    <m/>
    <x v="2"/>
    <x v="22"/>
    <s v="repetitions"/>
    <x v="11"/>
    <n v="3"/>
    <n v="3"/>
    <m/>
    <m/>
    <n v="0.94"/>
    <n v="128"/>
  </r>
  <r>
    <x v="136"/>
    <n v="5"/>
    <n v="1"/>
    <n v="8"/>
    <n v="122"/>
    <n v="1"/>
    <n v="0"/>
    <n v="3"/>
    <m/>
    <x v="2"/>
    <x v="10"/>
    <s v="repetitions"/>
    <x v="11"/>
    <n v="3"/>
    <n v="3"/>
    <m/>
    <m/>
    <n v="0.94"/>
    <n v="0"/>
  </r>
  <r>
    <x v="136"/>
    <n v="6"/>
    <n v="1"/>
    <n v="8"/>
    <n v="122"/>
    <n v="2"/>
    <n v="0"/>
    <n v="3"/>
    <m/>
    <x v="2"/>
    <x v="10"/>
    <s v="repetitions"/>
    <x v="11"/>
    <n v="3"/>
    <n v="3"/>
    <m/>
    <m/>
    <n v="0.94"/>
    <n v="0"/>
  </r>
  <r>
    <x v="137"/>
    <n v="1"/>
    <n v="1"/>
    <n v="1"/>
    <n v="128"/>
    <n v="1"/>
    <n v="170"/>
    <n v="5"/>
    <m/>
    <x v="2"/>
    <x v="43"/>
    <s v="repetitions"/>
    <x v="10"/>
    <n v="4"/>
    <n v="6"/>
    <m/>
    <m/>
    <n v="0.89"/>
    <n v="191"/>
  </r>
  <r>
    <x v="137"/>
    <n v="2"/>
    <n v="1"/>
    <n v="1"/>
    <n v="128"/>
    <n v="2"/>
    <n v="170"/>
    <n v="5"/>
    <m/>
    <x v="2"/>
    <x v="43"/>
    <s v="repetitions"/>
    <x v="10"/>
    <n v="4"/>
    <n v="6"/>
    <m/>
    <m/>
    <n v="0.89"/>
    <n v="191"/>
  </r>
  <r>
    <x v="137"/>
    <n v="3"/>
    <n v="1"/>
    <n v="1"/>
    <n v="128"/>
    <n v="3"/>
    <n v="170"/>
    <n v="4"/>
    <m/>
    <x v="2"/>
    <x v="43"/>
    <s v="repetitions"/>
    <x v="10"/>
    <n v="4"/>
    <n v="6"/>
    <m/>
    <m/>
    <n v="0.92"/>
    <n v="185"/>
  </r>
  <r>
    <x v="137"/>
    <n v="4"/>
    <n v="1"/>
    <n v="1"/>
    <n v="126"/>
    <n v="1"/>
    <n v="180"/>
    <n v="6"/>
    <m/>
    <x v="2"/>
    <x v="44"/>
    <s v="repetitions"/>
    <x v="10"/>
    <n v="4"/>
    <n v="6"/>
    <m/>
    <m/>
    <n v="0.86"/>
    <n v="209"/>
  </r>
  <r>
    <x v="137"/>
    <n v="5"/>
    <n v="1"/>
    <n v="1"/>
    <n v="126"/>
    <n v="2"/>
    <n v="180"/>
    <n v="6"/>
    <m/>
    <x v="2"/>
    <x v="44"/>
    <s v="repetitions"/>
    <x v="10"/>
    <n v="4"/>
    <n v="6"/>
    <m/>
    <m/>
    <n v="0.86"/>
    <n v="209"/>
  </r>
  <r>
    <x v="137"/>
    <n v="6"/>
    <n v="1"/>
    <n v="1"/>
    <n v="126"/>
    <n v="3"/>
    <n v="185"/>
    <n v="4"/>
    <m/>
    <x v="2"/>
    <x v="44"/>
    <s v="repetitions"/>
    <x v="10"/>
    <n v="4"/>
    <n v="6"/>
    <m/>
    <m/>
    <n v="0.92"/>
    <n v="201"/>
  </r>
  <r>
    <x v="137"/>
    <n v="7"/>
    <n v="1"/>
    <n v="1"/>
    <n v="125"/>
    <n v="1"/>
    <n v="150"/>
    <n v="10"/>
    <m/>
    <x v="2"/>
    <x v="33"/>
    <s v="repetitions"/>
    <x v="10"/>
    <n v="6"/>
    <n v="10"/>
    <m/>
    <m/>
    <n v="0.75"/>
    <n v="200"/>
  </r>
  <r>
    <x v="137"/>
    <n v="8"/>
    <n v="1"/>
    <n v="1"/>
    <n v="125"/>
    <n v="2"/>
    <n v="150"/>
    <n v="8"/>
    <m/>
    <x v="2"/>
    <x v="33"/>
    <s v="repetitions"/>
    <x v="10"/>
    <n v="6"/>
    <n v="10"/>
    <m/>
    <m/>
    <n v="0.81"/>
    <n v="185"/>
  </r>
  <r>
    <x v="137"/>
    <n v="9"/>
    <n v="1"/>
    <n v="1"/>
    <n v="125"/>
    <n v="3"/>
    <n v="150"/>
    <n v="6"/>
    <m/>
    <x v="2"/>
    <x v="33"/>
    <s v="repetitions"/>
    <x v="10"/>
    <n v="6"/>
    <n v="10"/>
    <m/>
    <m/>
    <n v="0.86"/>
    <n v="174"/>
  </r>
  <r>
    <x v="137"/>
    <n v="10"/>
    <n v="1"/>
    <n v="1"/>
    <n v="127"/>
    <n v="1"/>
    <n v="130"/>
    <n v="15"/>
    <m/>
    <x v="2"/>
    <x v="45"/>
    <s v="repetitions"/>
    <x v="10"/>
    <n v="10"/>
    <n v="15"/>
    <m/>
    <m/>
    <n v="0.67"/>
    <n v="194"/>
  </r>
  <r>
    <x v="137"/>
    <n v="11"/>
    <n v="1"/>
    <n v="1"/>
    <n v="127"/>
    <n v="2"/>
    <n v="130"/>
    <n v="15"/>
    <m/>
    <x v="2"/>
    <x v="45"/>
    <s v="repetitions"/>
    <x v="10"/>
    <n v="10"/>
    <n v="15"/>
    <m/>
    <m/>
    <n v="0.67"/>
    <n v="194"/>
  </r>
  <r>
    <x v="137"/>
    <n v="12"/>
    <n v="1"/>
    <n v="1"/>
    <n v="127"/>
    <n v="3"/>
    <n v="135"/>
    <n v="13"/>
    <m/>
    <x v="2"/>
    <x v="45"/>
    <s v="repetitions"/>
    <x v="10"/>
    <n v="10"/>
    <n v="15"/>
    <m/>
    <m/>
    <n v="0.7"/>
    <n v="193"/>
  </r>
  <r>
    <x v="138"/>
    <n v="1"/>
    <n v="1"/>
    <n v="1"/>
    <n v="144"/>
    <n v="1"/>
    <n v="165"/>
    <n v="6"/>
    <m/>
    <x v="2"/>
    <x v="21"/>
    <s v="repetitions"/>
    <x v="8"/>
    <n v="4"/>
    <n v="6"/>
    <m/>
    <m/>
    <n v="0.86"/>
    <n v="192"/>
  </r>
  <r>
    <x v="138"/>
    <n v="2"/>
    <n v="1"/>
    <n v="1"/>
    <n v="144"/>
    <n v="2"/>
    <n v="165"/>
    <n v="6"/>
    <m/>
    <x v="2"/>
    <x v="21"/>
    <s v="repetitions"/>
    <x v="8"/>
    <n v="4"/>
    <n v="6"/>
    <m/>
    <m/>
    <n v="0.86"/>
    <n v="192"/>
  </r>
  <r>
    <x v="138"/>
    <n v="3"/>
    <n v="1"/>
    <n v="1"/>
    <n v="144"/>
    <n v="3"/>
    <n v="170"/>
    <n v="4"/>
    <m/>
    <x v="2"/>
    <x v="21"/>
    <s v="repetitions"/>
    <x v="8"/>
    <n v="4"/>
    <n v="6"/>
    <m/>
    <m/>
    <n v="0.92"/>
    <n v="185"/>
  </r>
  <r>
    <x v="138"/>
    <n v="4"/>
    <n v="1"/>
    <n v="1"/>
    <n v="146"/>
    <n v="1"/>
    <n v="130"/>
    <n v="5"/>
    <m/>
    <x v="2"/>
    <x v="26"/>
    <s v="repetitions"/>
    <x v="8"/>
    <n v="4"/>
    <n v="6"/>
    <m/>
    <m/>
    <n v="0.89"/>
    <n v="146"/>
  </r>
  <r>
    <x v="138"/>
    <n v="5"/>
    <n v="1"/>
    <n v="1"/>
    <n v="146"/>
    <n v="2"/>
    <n v="130"/>
    <n v="4"/>
    <m/>
    <x v="2"/>
    <x v="26"/>
    <s v="repetitions"/>
    <x v="8"/>
    <n v="4"/>
    <n v="6"/>
    <m/>
    <m/>
    <n v="0.92"/>
    <n v="141"/>
  </r>
  <r>
    <x v="138"/>
    <n v="6"/>
    <n v="1"/>
    <n v="1"/>
    <n v="146"/>
    <n v="3"/>
    <n v="130"/>
    <n v="4"/>
    <m/>
    <x v="2"/>
    <x v="26"/>
    <s v="repetitions"/>
    <x v="8"/>
    <n v="4"/>
    <n v="6"/>
    <m/>
    <m/>
    <n v="0.92"/>
    <n v="141"/>
  </r>
  <r>
    <x v="138"/>
    <n v="7"/>
    <n v="1"/>
    <n v="1"/>
    <n v="147"/>
    <n v="1"/>
    <n v="110"/>
    <n v="3"/>
    <m/>
    <x v="2"/>
    <x v="27"/>
    <s v="repetitions"/>
    <x v="8"/>
    <n v="4"/>
    <n v="6"/>
    <m/>
    <m/>
    <n v="0.94"/>
    <n v="117"/>
  </r>
  <r>
    <x v="138"/>
    <n v="8"/>
    <n v="1"/>
    <n v="1"/>
    <n v="147"/>
    <n v="2"/>
    <n v="110"/>
    <n v="4"/>
    <m/>
    <x v="2"/>
    <x v="27"/>
    <s v="repetitions"/>
    <x v="8"/>
    <n v="4"/>
    <n v="6"/>
    <m/>
    <m/>
    <n v="0.92"/>
    <n v="120"/>
  </r>
  <r>
    <x v="138"/>
    <n v="9"/>
    <n v="1"/>
    <n v="1"/>
    <n v="147"/>
    <n v="3"/>
    <n v="110"/>
    <n v="4"/>
    <m/>
    <x v="2"/>
    <x v="27"/>
    <s v="repetitions"/>
    <x v="8"/>
    <n v="4"/>
    <n v="6"/>
    <m/>
    <m/>
    <n v="0.92"/>
    <n v="120"/>
  </r>
  <r>
    <x v="138"/>
    <n v="10"/>
    <n v="1"/>
    <n v="1"/>
    <n v="149"/>
    <n v="1"/>
    <n v="10"/>
    <n v="13"/>
    <m/>
    <x v="2"/>
    <x v="46"/>
    <s v="repetitions"/>
    <x v="8"/>
    <n v="10"/>
    <n v="20"/>
    <m/>
    <m/>
    <n v="0.7"/>
    <n v="14"/>
  </r>
  <r>
    <x v="138"/>
    <n v="11"/>
    <n v="1"/>
    <n v="1"/>
    <n v="149"/>
    <n v="2"/>
    <n v="10"/>
    <n v="12"/>
    <m/>
    <x v="2"/>
    <x v="46"/>
    <s v="repetitions"/>
    <x v="8"/>
    <n v="10"/>
    <n v="20"/>
    <m/>
    <m/>
    <n v="0.71"/>
    <n v="14"/>
  </r>
  <r>
    <x v="138"/>
    <n v="12"/>
    <n v="1"/>
    <n v="1"/>
    <n v="149"/>
    <n v="3"/>
    <n v="10"/>
    <n v="10"/>
    <m/>
    <x v="2"/>
    <x v="46"/>
    <s v="repetitions"/>
    <x v="8"/>
    <n v="10"/>
    <n v="20"/>
    <m/>
    <m/>
    <n v="0.75"/>
    <n v="13"/>
  </r>
  <r>
    <x v="138"/>
    <n v="13"/>
    <n v="1"/>
    <n v="1"/>
    <n v="153"/>
    <n v="1"/>
    <n v="35"/>
    <n v="12"/>
    <m/>
    <x v="2"/>
    <x v="47"/>
    <s v="repetitions"/>
    <x v="8"/>
    <n v="10"/>
    <n v="20"/>
    <m/>
    <m/>
    <n v="0.71"/>
    <n v="49"/>
  </r>
  <r>
    <x v="138"/>
    <n v="14"/>
    <n v="1"/>
    <n v="1"/>
    <n v="153"/>
    <n v="2"/>
    <n v="35"/>
    <n v="10"/>
    <m/>
    <x v="2"/>
    <x v="47"/>
    <s v="repetitions"/>
    <x v="8"/>
    <n v="10"/>
    <n v="20"/>
    <m/>
    <m/>
    <n v="0.75"/>
    <n v="47"/>
  </r>
  <r>
    <x v="138"/>
    <n v="15"/>
    <n v="1"/>
    <n v="1"/>
    <n v="153"/>
    <n v="3"/>
    <n v="35"/>
    <n v="8"/>
    <m/>
    <x v="2"/>
    <x v="47"/>
    <s v="repetitions"/>
    <x v="8"/>
    <n v="10"/>
    <n v="20"/>
    <m/>
    <m/>
    <n v="0.81"/>
    <n v="43"/>
  </r>
  <r>
    <x v="139"/>
    <n v="1"/>
    <n v="1"/>
    <n v="1"/>
    <n v="135"/>
    <n v="1"/>
    <n v="255"/>
    <n v="4"/>
    <s v="hook grip slipped on third rep, so it was not counted"/>
    <x v="2"/>
    <x v="25"/>
    <s v="repetitions"/>
    <x v="9"/>
    <n v="4"/>
    <n v="6"/>
    <m/>
    <m/>
    <n v="0.92"/>
    <n v="277"/>
  </r>
  <r>
    <x v="139"/>
    <n v="2"/>
    <n v="1"/>
    <n v="1"/>
    <n v="135"/>
    <n v="2"/>
    <n v="255"/>
    <n v="5"/>
    <m/>
    <x v="2"/>
    <x v="25"/>
    <s v="repetitions"/>
    <x v="9"/>
    <n v="4"/>
    <n v="6"/>
    <m/>
    <m/>
    <n v="0.89"/>
    <n v="287"/>
  </r>
  <r>
    <x v="139"/>
    <n v="3"/>
    <n v="1"/>
    <n v="1"/>
    <n v="135"/>
    <n v="3"/>
    <n v="255"/>
    <n v="3"/>
    <s v="250 X 6 x2 next"/>
    <x v="2"/>
    <x v="25"/>
    <s v="repetitions"/>
    <x v="9"/>
    <n v="4"/>
    <n v="6"/>
    <m/>
    <m/>
    <n v="0.94"/>
    <n v="271"/>
  </r>
  <r>
    <x v="139"/>
    <n v="4"/>
    <n v="1"/>
    <n v="1"/>
    <n v="140"/>
    <n v="1"/>
    <n v="0"/>
    <n v="7"/>
    <m/>
    <x v="2"/>
    <x v="10"/>
    <s v="repetitions"/>
    <x v="9"/>
    <n v="5"/>
    <n v="10"/>
    <m/>
    <m/>
    <n v="0.83"/>
    <n v="0"/>
  </r>
  <r>
    <x v="139"/>
    <n v="5"/>
    <n v="1"/>
    <n v="1"/>
    <n v="140"/>
    <n v="2"/>
    <n v="0"/>
    <n v="4"/>
    <m/>
    <x v="2"/>
    <x v="10"/>
    <s v="repetitions"/>
    <x v="9"/>
    <n v="5"/>
    <n v="10"/>
    <m/>
    <m/>
    <n v="0.92"/>
    <n v="0"/>
  </r>
  <r>
    <x v="139"/>
    <n v="6"/>
    <n v="1"/>
    <n v="1"/>
    <n v="140"/>
    <n v="3"/>
    <n v="0"/>
    <n v="3"/>
    <m/>
    <x v="2"/>
    <x v="10"/>
    <s v="repetitions"/>
    <x v="9"/>
    <n v="5"/>
    <n v="10"/>
    <m/>
    <m/>
    <n v="0.94"/>
    <n v="0"/>
  </r>
  <r>
    <x v="139"/>
    <n v="7"/>
    <n v="1"/>
    <n v="1"/>
    <n v="137"/>
    <n v="1"/>
    <n v="120"/>
    <n v="4"/>
    <m/>
    <x v="2"/>
    <x v="22"/>
    <s v="repetitions"/>
    <x v="9"/>
    <n v="4"/>
    <n v="6"/>
    <m/>
    <m/>
    <n v="0.92"/>
    <n v="130"/>
  </r>
  <r>
    <x v="139"/>
    <n v="8"/>
    <n v="1"/>
    <n v="1"/>
    <n v="137"/>
    <n v="2"/>
    <n v="120"/>
    <n v="4"/>
    <m/>
    <x v="2"/>
    <x v="22"/>
    <s v="repetitions"/>
    <x v="9"/>
    <n v="4"/>
    <n v="6"/>
    <m/>
    <m/>
    <n v="0.92"/>
    <n v="130"/>
  </r>
  <r>
    <x v="139"/>
    <n v="9"/>
    <n v="1"/>
    <n v="1"/>
    <n v="137"/>
    <n v="3"/>
    <n v="120"/>
    <n v="5"/>
    <m/>
    <x v="2"/>
    <x v="22"/>
    <s v="repetitions"/>
    <x v="9"/>
    <n v="4"/>
    <n v="6"/>
    <m/>
    <m/>
    <n v="0.89"/>
    <n v="135"/>
  </r>
  <r>
    <x v="139"/>
    <n v="10"/>
    <n v="1"/>
    <n v="1"/>
    <n v="133"/>
    <n v="1"/>
    <n v="65"/>
    <n v="6"/>
    <m/>
    <x v="2"/>
    <x v="30"/>
    <s v="repetitions"/>
    <x v="9"/>
    <n v="4"/>
    <n v="6"/>
    <m/>
    <m/>
    <n v="0.86"/>
    <n v="76"/>
  </r>
  <r>
    <x v="139"/>
    <n v="11"/>
    <n v="1"/>
    <n v="1"/>
    <n v="133"/>
    <n v="2"/>
    <n v="65"/>
    <n v="6"/>
    <m/>
    <x v="2"/>
    <x v="30"/>
    <s v="repetitions"/>
    <x v="9"/>
    <n v="4"/>
    <n v="6"/>
    <m/>
    <m/>
    <n v="0.86"/>
    <n v="76"/>
  </r>
  <r>
    <x v="139"/>
    <n v="12"/>
    <n v="1"/>
    <n v="1"/>
    <n v="133"/>
    <n v="3"/>
    <n v="65"/>
    <n v="4"/>
    <m/>
    <x v="2"/>
    <x v="30"/>
    <s v="repetitions"/>
    <x v="9"/>
    <n v="4"/>
    <n v="6"/>
    <m/>
    <m/>
    <n v="0.92"/>
    <n v="71"/>
  </r>
  <r>
    <x v="139"/>
    <n v="13"/>
    <n v="1"/>
    <n v="1"/>
    <n v="136"/>
    <n v="1"/>
    <n v="220"/>
    <n v="10"/>
    <m/>
    <x v="2"/>
    <x v="31"/>
    <s v="repetitions"/>
    <x v="9"/>
    <n v="6"/>
    <n v="10"/>
    <m/>
    <m/>
    <n v="0.75"/>
    <n v="293"/>
  </r>
  <r>
    <x v="139"/>
    <n v="14"/>
    <n v="1"/>
    <n v="1"/>
    <n v="136"/>
    <n v="2"/>
    <n v="220"/>
    <n v="7"/>
    <m/>
    <x v="2"/>
    <x v="31"/>
    <s v="repetitions"/>
    <x v="9"/>
    <n v="6"/>
    <n v="10"/>
    <m/>
    <m/>
    <n v="0.83"/>
    <n v="265"/>
  </r>
  <r>
    <x v="139"/>
    <n v="15"/>
    <n v="1"/>
    <n v="1"/>
    <n v="136"/>
    <n v="3"/>
    <n v="220"/>
    <n v="7"/>
    <m/>
    <x v="2"/>
    <x v="31"/>
    <s v="repetitions"/>
    <x v="9"/>
    <n v="6"/>
    <n v="10"/>
    <m/>
    <m/>
    <n v="0.83"/>
    <n v="265"/>
  </r>
  <r>
    <x v="140"/>
    <n v="1"/>
    <n v="1"/>
    <n v="2"/>
    <n v="128"/>
    <n v="1"/>
    <n v="175"/>
    <n v="6"/>
    <m/>
    <x v="2"/>
    <x v="43"/>
    <s v="repetitions"/>
    <x v="10"/>
    <n v="4"/>
    <n v="6"/>
    <m/>
    <m/>
    <n v="0.86"/>
    <n v="203"/>
  </r>
  <r>
    <x v="140"/>
    <n v="2"/>
    <n v="1"/>
    <n v="2"/>
    <n v="128"/>
    <n v="2"/>
    <n v="175"/>
    <n v="5"/>
    <m/>
    <x v="2"/>
    <x v="43"/>
    <s v="repetitions"/>
    <x v="10"/>
    <n v="4"/>
    <n v="6"/>
    <m/>
    <m/>
    <n v="0.89"/>
    <n v="197"/>
  </r>
  <r>
    <x v="140"/>
    <n v="3"/>
    <n v="1"/>
    <n v="2"/>
    <n v="128"/>
    <n v="3"/>
    <n v="175"/>
    <n v="5"/>
    <m/>
    <x v="2"/>
    <x v="43"/>
    <s v="repetitions"/>
    <x v="10"/>
    <n v="4"/>
    <n v="6"/>
    <m/>
    <m/>
    <n v="0.89"/>
    <n v="197"/>
  </r>
  <r>
    <x v="140"/>
    <n v="4"/>
    <n v="1"/>
    <n v="2"/>
    <n v="126"/>
    <n v="1"/>
    <n v="185"/>
    <n v="5"/>
    <m/>
    <x v="2"/>
    <x v="44"/>
    <s v="repetitions"/>
    <x v="10"/>
    <n v="4"/>
    <n v="6"/>
    <m/>
    <m/>
    <n v="0.89"/>
    <n v="208"/>
  </r>
  <r>
    <x v="140"/>
    <n v="5"/>
    <n v="1"/>
    <n v="2"/>
    <n v="126"/>
    <n v="2"/>
    <n v="185"/>
    <n v="5"/>
    <m/>
    <x v="2"/>
    <x v="44"/>
    <s v="repetitions"/>
    <x v="10"/>
    <n v="4"/>
    <n v="6"/>
    <m/>
    <m/>
    <n v="0.89"/>
    <n v="208"/>
  </r>
  <r>
    <x v="140"/>
    <n v="6"/>
    <n v="1"/>
    <n v="2"/>
    <n v="126"/>
    <n v="3"/>
    <n v="185"/>
    <n v="4"/>
    <m/>
    <x v="2"/>
    <x v="44"/>
    <s v="repetitions"/>
    <x v="10"/>
    <n v="4"/>
    <n v="6"/>
    <m/>
    <m/>
    <n v="0.92"/>
    <n v="201"/>
  </r>
  <r>
    <x v="140"/>
    <n v="7"/>
    <n v="1"/>
    <n v="2"/>
    <n v="125"/>
    <n v="1"/>
    <n v="150"/>
    <n v="10"/>
    <m/>
    <x v="2"/>
    <x v="33"/>
    <s v="repetitions"/>
    <x v="10"/>
    <n v="6"/>
    <n v="10"/>
    <m/>
    <m/>
    <n v="0.75"/>
    <n v="200"/>
  </r>
  <r>
    <x v="140"/>
    <n v="8"/>
    <n v="1"/>
    <n v="2"/>
    <n v="125"/>
    <n v="2"/>
    <n v="150"/>
    <n v="8"/>
    <m/>
    <x v="2"/>
    <x v="33"/>
    <s v="repetitions"/>
    <x v="10"/>
    <n v="6"/>
    <n v="10"/>
    <m/>
    <m/>
    <n v="0.81"/>
    <n v="185"/>
  </r>
  <r>
    <x v="140"/>
    <n v="9"/>
    <n v="1"/>
    <n v="2"/>
    <n v="125"/>
    <n v="3"/>
    <n v="150"/>
    <n v="6"/>
    <m/>
    <x v="2"/>
    <x v="33"/>
    <s v="repetitions"/>
    <x v="10"/>
    <n v="6"/>
    <n v="10"/>
    <m/>
    <m/>
    <n v="0.86"/>
    <n v="174"/>
  </r>
  <r>
    <x v="140"/>
    <n v="10"/>
    <n v="1"/>
    <n v="2"/>
    <n v="127"/>
    <n v="1"/>
    <n v="135"/>
    <n v="14"/>
    <m/>
    <x v="2"/>
    <x v="45"/>
    <s v="repetitions"/>
    <x v="10"/>
    <n v="10"/>
    <n v="15"/>
    <m/>
    <m/>
    <n v="0.68"/>
    <n v="199"/>
  </r>
  <r>
    <x v="140"/>
    <n v="11"/>
    <n v="1"/>
    <n v="2"/>
    <n v="127"/>
    <n v="2"/>
    <n v="135"/>
    <n v="12"/>
    <m/>
    <x v="2"/>
    <x v="45"/>
    <s v="repetitions"/>
    <x v="10"/>
    <n v="10"/>
    <n v="15"/>
    <m/>
    <m/>
    <n v="0.71"/>
    <n v="190"/>
  </r>
  <r>
    <x v="140"/>
    <n v="12"/>
    <n v="1"/>
    <n v="2"/>
    <n v="127"/>
    <n v="3"/>
    <n v="135"/>
    <n v="11"/>
    <m/>
    <x v="2"/>
    <x v="45"/>
    <s v="repetitions"/>
    <x v="10"/>
    <n v="10"/>
    <n v="15"/>
    <m/>
    <m/>
    <n v="0.73"/>
    <n v="185"/>
  </r>
  <r>
    <x v="141"/>
    <n v="1"/>
    <n v="1"/>
    <n v="2"/>
    <n v="144"/>
    <n v="1"/>
    <n v="170"/>
    <n v="5"/>
    <m/>
    <x v="2"/>
    <x v="21"/>
    <s v="repetitions"/>
    <x v="8"/>
    <n v="4"/>
    <n v="6"/>
    <m/>
    <m/>
    <n v="0.89"/>
    <n v="191"/>
  </r>
  <r>
    <x v="141"/>
    <n v="2"/>
    <n v="1"/>
    <n v="2"/>
    <n v="144"/>
    <n v="2"/>
    <n v="170"/>
    <n v="5"/>
    <m/>
    <x v="2"/>
    <x v="21"/>
    <s v="repetitions"/>
    <x v="8"/>
    <n v="4"/>
    <n v="6"/>
    <m/>
    <m/>
    <n v="0.89"/>
    <n v="191"/>
  </r>
  <r>
    <x v="141"/>
    <n v="3"/>
    <n v="1"/>
    <n v="2"/>
    <n v="144"/>
    <n v="3"/>
    <n v="170"/>
    <n v="3"/>
    <s v="bad form on previous set, results in next set less reps"/>
    <x v="2"/>
    <x v="21"/>
    <s v="repetitions"/>
    <x v="8"/>
    <n v="4"/>
    <n v="6"/>
    <m/>
    <m/>
    <n v="0.94"/>
    <n v="181"/>
  </r>
  <r>
    <x v="141"/>
    <n v="4"/>
    <n v="1"/>
    <n v="2"/>
    <n v="146"/>
    <n v="1"/>
    <n v="130"/>
    <n v="5"/>
    <m/>
    <x v="2"/>
    <x v="26"/>
    <s v="repetitions"/>
    <x v="8"/>
    <n v="4"/>
    <n v="6"/>
    <m/>
    <m/>
    <n v="0.89"/>
    <n v="146"/>
  </r>
  <r>
    <x v="141"/>
    <n v="5"/>
    <n v="1"/>
    <n v="2"/>
    <n v="146"/>
    <n v="2"/>
    <n v="130"/>
    <n v="5"/>
    <m/>
    <x v="2"/>
    <x v="26"/>
    <s v="repetitions"/>
    <x v="8"/>
    <n v="4"/>
    <n v="6"/>
    <m/>
    <m/>
    <n v="0.89"/>
    <n v="146"/>
  </r>
  <r>
    <x v="141"/>
    <n v="6"/>
    <n v="1"/>
    <n v="2"/>
    <n v="146"/>
    <n v="3"/>
    <n v="130"/>
    <n v="3"/>
    <m/>
    <x v="2"/>
    <x v="26"/>
    <s v="repetitions"/>
    <x v="8"/>
    <n v="4"/>
    <n v="6"/>
    <m/>
    <m/>
    <n v="0.94"/>
    <n v="138"/>
  </r>
  <r>
    <x v="141"/>
    <n v="7"/>
    <n v="1"/>
    <n v="2"/>
    <n v="147"/>
    <n v="1"/>
    <n v="110"/>
    <n v="4"/>
    <m/>
    <x v="2"/>
    <x v="27"/>
    <s v="repetitions"/>
    <x v="8"/>
    <n v="4"/>
    <n v="6"/>
    <m/>
    <m/>
    <n v="0.92"/>
    <n v="120"/>
  </r>
  <r>
    <x v="141"/>
    <n v="8"/>
    <n v="1"/>
    <n v="2"/>
    <n v="147"/>
    <n v="2"/>
    <n v="110"/>
    <n v="4"/>
    <m/>
    <x v="2"/>
    <x v="27"/>
    <s v="repetitions"/>
    <x v="8"/>
    <n v="4"/>
    <n v="6"/>
    <m/>
    <m/>
    <n v="0.92"/>
    <n v="120"/>
  </r>
  <r>
    <x v="141"/>
    <n v="9"/>
    <n v="1"/>
    <n v="2"/>
    <n v="147"/>
    <n v="3"/>
    <n v="110"/>
    <n v="3"/>
    <m/>
    <x v="2"/>
    <x v="27"/>
    <s v="repetitions"/>
    <x v="8"/>
    <n v="4"/>
    <n v="6"/>
    <m/>
    <m/>
    <n v="0.94"/>
    <n v="117"/>
  </r>
  <r>
    <x v="141"/>
    <n v="10"/>
    <n v="1"/>
    <n v="2"/>
    <n v="149"/>
    <n v="1"/>
    <n v="10"/>
    <n v="16"/>
    <m/>
    <x v="2"/>
    <x v="46"/>
    <s v="repetitions"/>
    <x v="8"/>
    <n v="10"/>
    <n v="20"/>
    <m/>
    <m/>
    <n v="0.65"/>
    <n v="15"/>
  </r>
  <r>
    <x v="141"/>
    <n v="11"/>
    <n v="1"/>
    <n v="2"/>
    <n v="149"/>
    <n v="2"/>
    <n v="10"/>
    <n v="13"/>
    <m/>
    <x v="2"/>
    <x v="46"/>
    <s v="repetitions"/>
    <x v="8"/>
    <n v="10"/>
    <n v="20"/>
    <m/>
    <m/>
    <n v="0.7"/>
    <n v="14"/>
  </r>
  <r>
    <x v="141"/>
    <n v="12"/>
    <n v="1"/>
    <n v="2"/>
    <n v="149"/>
    <n v="3"/>
    <n v="10"/>
    <n v="11"/>
    <m/>
    <x v="2"/>
    <x v="46"/>
    <s v="repetitions"/>
    <x v="8"/>
    <n v="10"/>
    <n v="20"/>
    <m/>
    <m/>
    <n v="0.73"/>
    <n v="14"/>
  </r>
  <r>
    <x v="141"/>
    <n v="13"/>
    <n v="1"/>
    <n v="2"/>
    <n v="153"/>
    <n v="1"/>
    <n v="35"/>
    <n v="12"/>
    <m/>
    <x v="2"/>
    <x v="47"/>
    <s v="repetitions"/>
    <x v="8"/>
    <n v="10"/>
    <n v="20"/>
    <m/>
    <m/>
    <n v="0.71"/>
    <n v="49"/>
  </r>
  <r>
    <x v="141"/>
    <n v="14"/>
    <n v="1"/>
    <n v="2"/>
    <n v="153"/>
    <n v="2"/>
    <n v="35"/>
    <n v="10"/>
    <m/>
    <x v="2"/>
    <x v="47"/>
    <s v="repetitions"/>
    <x v="8"/>
    <n v="10"/>
    <n v="20"/>
    <m/>
    <m/>
    <n v="0.75"/>
    <n v="47"/>
  </r>
  <r>
    <x v="141"/>
    <n v="15"/>
    <n v="1"/>
    <n v="2"/>
    <n v="153"/>
    <n v="3"/>
    <n v="35"/>
    <n v="8"/>
    <m/>
    <x v="2"/>
    <x v="47"/>
    <s v="repetitions"/>
    <x v="8"/>
    <n v="10"/>
    <n v="20"/>
    <m/>
    <m/>
    <n v="0.81"/>
    <n v="43"/>
  </r>
  <r>
    <x v="142"/>
    <n v="1"/>
    <n v="1"/>
    <n v="2"/>
    <n v="135"/>
    <n v="1"/>
    <n v="250"/>
    <n v="6"/>
    <m/>
    <x v="2"/>
    <x v="25"/>
    <s v="repetitions"/>
    <x v="9"/>
    <n v="4"/>
    <n v="6"/>
    <m/>
    <m/>
    <n v="0.86"/>
    <n v="291"/>
  </r>
  <r>
    <x v="142"/>
    <n v="2"/>
    <n v="1"/>
    <n v="2"/>
    <n v="135"/>
    <n v="2"/>
    <n v="250"/>
    <n v="6"/>
    <m/>
    <x v="2"/>
    <x v="25"/>
    <s v="repetitions"/>
    <x v="9"/>
    <n v="4"/>
    <n v="6"/>
    <m/>
    <m/>
    <n v="0.86"/>
    <n v="291"/>
  </r>
  <r>
    <x v="142"/>
    <n v="3"/>
    <n v="1"/>
    <n v="2"/>
    <n v="135"/>
    <n v="3"/>
    <n v="250"/>
    <n v="5"/>
    <m/>
    <x v="2"/>
    <x v="25"/>
    <s v="repetitions"/>
    <x v="9"/>
    <n v="4"/>
    <n v="6"/>
    <m/>
    <m/>
    <n v="0.89"/>
    <n v="281"/>
  </r>
  <r>
    <x v="142"/>
    <n v="4"/>
    <n v="1"/>
    <n v="2"/>
    <n v="140"/>
    <n v="1"/>
    <n v="0"/>
    <n v="8"/>
    <m/>
    <x v="2"/>
    <x v="10"/>
    <s v="repetitions"/>
    <x v="9"/>
    <n v="5"/>
    <n v="10"/>
    <m/>
    <m/>
    <n v="0.81"/>
    <n v="0"/>
  </r>
  <r>
    <x v="142"/>
    <n v="5"/>
    <n v="1"/>
    <n v="2"/>
    <n v="140"/>
    <n v="2"/>
    <n v="0"/>
    <n v="3"/>
    <m/>
    <x v="2"/>
    <x v="10"/>
    <s v="repetitions"/>
    <x v="9"/>
    <n v="5"/>
    <n v="10"/>
    <m/>
    <m/>
    <n v="0.94"/>
    <n v="0"/>
  </r>
  <r>
    <x v="142"/>
    <n v="6"/>
    <n v="1"/>
    <n v="2"/>
    <n v="140"/>
    <n v="3"/>
    <n v="0"/>
    <n v="3"/>
    <m/>
    <x v="2"/>
    <x v="10"/>
    <s v="repetitions"/>
    <x v="9"/>
    <n v="5"/>
    <n v="10"/>
    <m/>
    <m/>
    <n v="0.94"/>
    <n v="0"/>
  </r>
  <r>
    <x v="142"/>
    <n v="7"/>
    <n v="1"/>
    <n v="2"/>
    <n v="137"/>
    <n v="1"/>
    <n v="120"/>
    <n v="5"/>
    <m/>
    <x v="2"/>
    <x v="22"/>
    <s v="repetitions"/>
    <x v="9"/>
    <n v="4"/>
    <n v="6"/>
    <m/>
    <m/>
    <n v="0.89"/>
    <n v="135"/>
  </r>
  <r>
    <x v="142"/>
    <n v="8"/>
    <n v="1"/>
    <n v="2"/>
    <n v="137"/>
    <n v="2"/>
    <n v="120"/>
    <n v="5"/>
    <m/>
    <x v="2"/>
    <x v="22"/>
    <s v="repetitions"/>
    <x v="9"/>
    <n v="4"/>
    <n v="6"/>
    <m/>
    <m/>
    <n v="0.89"/>
    <n v="135"/>
  </r>
  <r>
    <x v="142"/>
    <n v="9"/>
    <n v="1"/>
    <n v="2"/>
    <n v="137"/>
    <n v="3"/>
    <n v="120"/>
    <n v="6"/>
    <m/>
    <x v="2"/>
    <x v="22"/>
    <s v="repetitions"/>
    <x v="9"/>
    <n v="4"/>
    <n v="6"/>
    <m/>
    <m/>
    <n v="0.86"/>
    <n v="140"/>
  </r>
  <r>
    <x v="142"/>
    <n v="10"/>
    <n v="1"/>
    <n v="2"/>
    <n v="133"/>
    <n v="1"/>
    <n v="65"/>
    <n v="6"/>
    <m/>
    <x v="2"/>
    <x v="30"/>
    <s v="repetitions"/>
    <x v="9"/>
    <n v="4"/>
    <n v="6"/>
    <m/>
    <m/>
    <n v="0.86"/>
    <n v="76"/>
  </r>
  <r>
    <x v="142"/>
    <n v="11"/>
    <n v="1"/>
    <n v="2"/>
    <n v="133"/>
    <n v="2"/>
    <n v="65"/>
    <n v="6"/>
    <m/>
    <x v="2"/>
    <x v="30"/>
    <s v="repetitions"/>
    <x v="9"/>
    <n v="4"/>
    <n v="6"/>
    <m/>
    <m/>
    <n v="0.86"/>
    <n v="76"/>
  </r>
  <r>
    <x v="142"/>
    <n v="12"/>
    <n v="1"/>
    <n v="2"/>
    <n v="133"/>
    <n v="3"/>
    <n v="65"/>
    <n v="4"/>
    <m/>
    <x v="2"/>
    <x v="30"/>
    <s v="repetitions"/>
    <x v="9"/>
    <n v="4"/>
    <n v="6"/>
    <m/>
    <m/>
    <n v="0.92"/>
    <n v="71"/>
  </r>
  <r>
    <x v="142"/>
    <n v="13"/>
    <n v="1"/>
    <n v="2"/>
    <n v="136"/>
    <n v="1"/>
    <n v="220"/>
    <n v="10"/>
    <m/>
    <x v="2"/>
    <x v="31"/>
    <s v="repetitions"/>
    <x v="9"/>
    <n v="6"/>
    <n v="10"/>
    <m/>
    <m/>
    <n v="0.75"/>
    <n v="293"/>
  </r>
  <r>
    <x v="142"/>
    <n v="14"/>
    <n v="1"/>
    <n v="2"/>
    <n v="136"/>
    <n v="2"/>
    <n v="220"/>
    <n v="9"/>
    <m/>
    <x v="2"/>
    <x v="31"/>
    <s v="repetitions"/>
    <x v="9"/>
    <n v="6"/>
    <n v="10"/>
    <m/>
    <m/>
    <n v="0.78"/>
    <n v="282"/>
  </r>
  <r>
    <x v="142"/>
    <n v="15"/>
    <n v="1"/>
    <n v="2"/>
    <n v="136"/>
    <n v="3"/>
    <n v="220"/>
    <n v="8"/>
    <m/>
    <x v="2"/>
    <x v="31"/>
    <s v="repetitions"/>
    <x v="9"/>
    <n v="6"/>
    <n v="10"/>
    <m/>
    <m/>
    <n v="0.81"/>
    <n v="272"/>
  </r>
  <r>
    <x v="143"/>
    <n v="1"/>
    <n v="1"/>
    <n v="3"/>
    <n v="128"/>
    <n v="1"/>
    <n v="175"/>
    <n v="6"/>
    <m/>
    <x v="2"/>
    <x v="43"/>
    <s v="repetitions"/>
    <x v="10"/>
    <n v="4"/>
    <n v="6"/>
    <m/>
    <m/>
    <n v="0.86"/>
    <n v="203"/>
  </r>
  <r>
    <x v="143"/>
    <n v="2"/>
    <n v="1"/>
    <n v="3"/>
    <n v="128"/>
    <n v="2"/>
    <n v="175"/>
    <n v="5"/>
    <m/>
    <x v="2"/>
    <x v="43"/>
    <s v="repetitions"/>
    <x v="10"/>
    <n v="4"/>
    <n v="6"/>
    <m/>
    <m/>
    <n v="0.89"/>
    <n v="197"/>
  </r>
  <r>
    <x v="143"/>
    <n v="3"/>
    <n v="1"/>
    <n v="3"/>
    <n v="128"/>
    <n v="3"/>
    <n v="175"/>
    <n v="5"/>
    <m/>
    <x v="2"/>
    <x v="43"/>
    <s v="repetitions"/>
    <x v="10"/>
    <n v="4"/>
    <n v="6"/>
    <m/>
    <m/>
    <n v="0.89"/>
    <n v="197"/>
  </r>
  <r>
    <x v="143"/>
    <n v="4"/>
    <n v="1"/>
    <n v="3"/>
    <n v="126"/>
    <n v="1"/>
    <n v="185"/>
    <n v="5"/>
    <m/>
    <x v="2"/>
    <x v="44"/>
    <s v="repetitions"/>
    <x v="10"/>
    <n v="4"/>
    <n v="6"/>
    <m/>
    <m/>
    <n v="0.89"/>
    <n v="208"/>
  </r>
  <r>
    <x v="143"/>
    <n v="5"/>
    <n v="1"/>
    <n v="3"/>
    <n v="126"/>
    <n v="2"/>
    <n v="185"/>
    <n v="4"/>
    <m/>
    <x v="2"/>
    <x v="44"/>
    <s v="repetitions"/>
    <x v="10"/>
    <n v="4"/>
    <n v="6"/>
    <m/>
    <m/>
    <n v="0.92"/>
    <n v="201"/>
  </r>
  <r>
    <x v="143"/>
    <n v="6"/>
    <n v="1"/>
    <n v="3"/>
    <n v="126"/>
    <n v="3"/>
    <n v="185"/>
    <n v="5"/>
    <m/>
    <x v="2"/>
    <x v="44"/>
    <s v="repetitions"/>
    <x v="10"/>
    <n v="4"/>
    <n v="6"/>
    <m/>
    <m/>
    <n v="0.89"/>
    <n v="208"/>
  </r>
  <r>
    <x v="143"/>
    <n v="7"/>
    <n v="1"/>
    <n v="3"/>
    <n v="125"/>
    <n v="1"/>
    <n v="150"/>
    <n v="10"/>
    <m/>
    <x v="2"/>
    <x v="33"/>
    <s v="repetitions"/>
    <x v="10"/>
    <n v="6"/>
    <n v="10"/>
    <m/>
    <m/>
    <n v="0.75"/>
    <n v="200"/>
  </r>
  <r>
    <x v="143"/>
    <n v="8"/>
    <n v="1"/>
    <n v="3"/>
    <n v="125"/>
    <n v="2"/>
    <n v="150"/>
    <n v="9"/>
    <m/>
    <x v="2"/>
    <x v="33"/>
    <s v="repetitions"/>
    <x v="10"/>
    <n v="6"/>
    <n v="10"/>
    <m/>
    <m/>
    <n v="0.78"/>
    <n v="192"/>
  </r>
  <r>
    <x v="143"/>
    <n v="9"/>
    <n v="1"/>
    <n v="3"/>
    <n v="125"/>
    <n v="3"/>
    <n v="150"/>
    <n v="7"/>
    <m/>
    <x v="2"/>
    <x v="33"/>
    <s v="repetitions"/>
    <x v="10"/>
    <n v="6"/>
    <n v="10"/>
    <m/>
    <m/>
    <n v="0.83"/>
    <n v="181"/>
  </r>
  <r>
    <x v="143"/>
    <n v="10"/>
    <n v="1"/>
    <n v="3"/>
    <n v="127"/>
    <n v="1"/>
    <n v="135"/>
    <n v="14"/>
    <m/>
    <x v="2"/>
    <x v="45"/>
    <s v="repetitions"/>
    <x v="10"/>
    <n v="10"/>
    <n v="15"/>
    <m/>
    <m/>
    <n v="0.68"/>
    <n v="199"/>
  </r>
  <r>
    <x v="143"/>
    <n v="11"/>
    <n v="1"/>
    <n v="3"/>
    <n v="127"/>
    <n v="2"/>
    <n v="135"/>
    <n v="13"/>
    <m/>
    <x v="2"/>
    <x v="45"/>
    <s v="repetitions"/>
    <x v="10"/>
    <n v="10"/>
    <n v="15"/>
    <m/>
    <m/>
    <n v="0.7"/>
    <n v="193"/>
  </r>
  <r>
    <x v="143"/>
    <n v="12"/>
    <n v="1"/>
    <n v="3"/>
    <n v="127"/>
    <n v="3"/>
    <n v="135"/>
    <n v="11"/>
    <m/>
    <x v="2"/>
    <x v="45"/>
    <s v="repetitions"/>
    <x v="10"/>
    <n v="10"/>
    <n v="15"/>
    <m/>
    <m/>
    <n v="0.73"/>
    <n v="185"/>
  </r>
  <r>
    <x v="144"/>
    <n v="1"/>
    <n v="1"/>
    <n v="3"/>
    <n v="144"/>
    <n v="1"/>
    <n v="170"/>
    <n v="5"/>
    <m/>
    <x v="2"/>
    <x v="21"/>
    <s v="repetitions"/>
    <x v="8"/>
    <n v="4"/>
    <n v="6"/>
    <m/>
    <m/>
    <n v="0.89"/>
    <n v="191"/>
  </r>
  <r>
    <x v="144"/>
    <n v="2"/>
    <n v="1"/>
    <n v="3"/>
    <n v="144"/>
    <n v="2"/>
    <n v="170"/>
    <n v="4"/>
    <m/>
    <x v="2"/>
    <x v="21"/>
    <s v="repetitions"/>
    <x v="8"/>
    <n v="4"/>
    <n v="6"/>
    <m/>
    <m/>
    <n v="0.92"/>
    <n v="185"/>
  </r>
  <r>
    <x v="144"/>
    <n v="3"/>
    <n v="1"/>
    <n v="3"/>
    <n v="144"/>
    <n v="3"/>
    <n v="170"/>
    <n v="4"/>
    <m/>
    <x v="2"/>
    <x v="21"/>
    <s v="repetitions"/>
    <x v="8"/>
    <n v="4"/>
    <n v="6"/>
    <m/>
    <m/>
    <n v="0.92"/>
    <n v="185"/>
  </r>
  <r>
    <x v="144"/>
    <n v="4"/>
    <n v="1"/>
    <n v="3"/>
    <n v="146"/>
    <n v="1"/>
    <n v="130"/>
    <n v="6"/>
    <m/>
    <x v="2"/>
    <x v="26"/>
    <s v="repetitions"/>
    <x v="8"/>
    <n v="4"/>
    <n v="6"/>
    <m/>
    <m/>
    <n v="0.86"/>
    <n v="151"/>
  </r>
  <r>
    <x v="144"/>
    <n v="5"/>
    <n v="1"/>
    <n v="3"/>
    <n v="146"/>
    <n v="2"/>
    <n v="130"/>
    <n v="3"/>
    <m/>
    <x v="2"/>
    <x v="26"/>
    <s v="repetitions"/>
    <x v="8"/>
    <n v="4"/>
    <n v="6"/>
    <m/>
    <m/>
    <n v="0.94"/>
    <n v="138"/>
  </r>
  <r>
    <x v="144"/>
    <n v="6"/>
    <n v="1"/>
    <n v="3"/>
    <n v="146"/>
    <n v="3"/>
    <n v="130"/>
    <n v="4"/>
    <m/>
    <x v="2"/>
    <x v="26"/>
    <s v="repetitions"/>
    <x v="8"/>
    <n v="4"/>
    <n v="6"/>
    <m/>
    <m/>
    <n v="0.92"/>
    <n v="141"/>
  </r>
  <r>
    <x v="144"/>
    <n v="7"/>
    <n v="1"/>
    <n v="3"/>
    <n v="147"/>
    <n v="1"/>
    <n v="100"/>
    <n v="6"/>
    <m/>
    <x v="2"/>
    <x v="27"/>
    <s v="repetitions"/>
    <x v="8"/>
    <n v="4"/>
    <n v="6"/>
    <m/>
    <m/>
    <n v="0.86"/>
    <n v="116"/>
  </r>
  <r>
    <x v="144"/>
    <n v="8"/>
    <n v="1"/>
    <n v="3"/>
    <n v="147"/>
    <n v="2"/>
    <n v="100"/>
    <n v="6"/>
    <m/>
    <x v="2"/>
    <x v="27"/>
    <s v="repetitions"/>
    <x v="8"/>
    <n v="4"/>
    <n v="6"/>
    <m/>
    <m/>
    <n v="0.86"/>
    <n v="116"/>
  </r>
  <r>
    <x v="144"/>
    <n v="9"/>
    <n v="1"/>
    <n v="3"/>
    <n v="147"/>
    <n v="3"/>
    <n v="100"/>
    <n v="4"/>
    <m/>
    <x v="2"/>
    <x v="27"/>
    <s v="repetitions"/>
    <x v="8"/>
    <n v="4"/>
    <n v="6"/>
    <m/>
    <m/>
    <n v="0.92"/>
    <n v="109"/>
  </r>
  <r>
    <x v="144"/>
    <n v="10"/>
    <n v="1"/>
    <n v="3"/>
    <n v="156"/>
    <n v="1"/>
    <n v="10"/>
    <n v="20"/>
    <s v="changed to raises, shoulder feels better"/>
    <x v="2"/>
    <x v="50"/>
    <s v="repetitions"/>
    <x v="8"/>
    <n v="10"/>
    <n v="20"/>
    <m/>
    <m/>
    <n v="0.6"/>
    <n v="17"/>
  </r>
  <r>
    <x v="144"/>
    <n v="11"/>
    <n v="1"/>
    <n v="3"/>
    <n v="156"/>
    <n v="2"/>
    <n v="10"/>
    <n v="20"/>
    <m/>
    <x v="2"/>
    <x v="50"/>
    <s v="repetitions"/>
    <x v="8"/>
    <n v="10"/>
    <n v="20"/>
    <m/>
    <m/>
    <n v="0.6"/>
    <n v="17"/>
  </r>
  <r>
    <x v="144"/>
    <n v="12"/>
    <n v="1"/>
    <n v="3"/>
    <n v="156"/>
    <n v="3"/>
    <n v="12"/>
    <n v="13"/>
    <m/>
    <x v="2"/>
    <x v="50"/>
    <s v="repetitions"/>
    <x v="8"/>
    <n v="10"/>
    <n v="20"/>
    <m/>
    <m/>
    <n v="0.7"/>
    <n v="17"/>
  </r>
  <r>
    <x v="144"/>
    <n v="13"/>
    <n v="1"/>
    <n v="3"/>
    <n v="153"/>
    <n v="1"/>
    <n v="35"/>
    <n v="12"/>
    <m/>
    <x v="2"/>
    <x v="47"/>
    <s v="repetitions"/>
    <x v="8"/>
    <n v="10"/>
    <n v="20"/>
    <m/>
    <m/>
    <n v="0.71"/>
    <n v="49"/>
  </r>
  <r>
    <x v="144"/>
    <n v="14"/>
    <n v="1"/>
    <n v="3"/>
    <n v="153"/>
    <n v="2"/>
    <n v="35"/>
    <n v="10"/>
    <m/>
    <x v="2"/>
    <x v="47"/>
    <s v="repetitions"/>
    <x v="8"/>
    <n v="10"/>
    <n v="20"/>
    <m/>
    <m/>
    <n v="0.75"/>
    <n v="47"/>
  </r>
  <r>
    <x v="144"/>
    <n v="15"/>
    <n v="1"/>
    <n v="3"/>
    <n v="153"/>
    <n v="3"/>
    <n v="35"/>
    <n v="8"/>
    <m/>
    <x v="2"/>
    <x v="47"/>
    <s v="repetitions"/>
    <x v="8"/>
    <n v="10"/>
    <n v="20"/>
    <m/>
    <m/>
    <n v="0.81"/>
    <n v="43"/>
  </r>
  <r>
    <x v="145"/>
    <n v="1"/>
    <n v="1"/>
    <n v="3"/>
    <n v="135"/>
    <n v="1"/>
    <n v="250"/>
    <n v="6"/>
    <m/>
    <x v="2"/>
    <x v="25"/>
    <s v="repetitions"/>
    <x v="9"/>
    <n v="4"/>
    <n v="6"/>
    <m/>
    <m/>
    <n v="0.86"/>
    <n v="291"/>
  </r>
  <r>
    <x v="145"/>
    <n v="2"/>
    <n v="1"/>
    <n v="3"/>
    <n v="135"/>
    <n v="2"/>
    <n v="250"/>
    <n v="6"/>
    <m/>
    <x v="2"/>
    <x v="25"/>
    <s v="repetitions"/>
    <x v="9"/>
    <n v="4"/>
    <n v="6"/>
    <m/>
    <m/>
    <n v="0.86"/>
    <n v="291"/>
  </r>
  <r>
    <x v="145"/>
    <n v="3"/>
    <n v="1"/>
    <n v="3"/>
    <n v="135"/>
    <n v="3"/>
    <n v="250"/>
    <n v="5"/>
    <m/>
    <x v="2"/>
    <x v="25"/>
    <s v="repetitions"/>
    <x v="9"/>
    <n v="4"/>
    <n v="6"/>
    <m/>
    <m/>
    <n v="0.89"/>
    <n v="281"/>
  </r>
  <r>
    <x v="145"/>
    <n v="4"/>
    <n v="1"/>
    <n v="3"/>
    <n v="157"/>
    <n v="1"/>
    <n v="0"/>
    <n v="6"/>
    <s v="jackknife legs this time"/>
    <x v="2"/>
    <x v="51"/>
    <s v="repetitions"/>
    <x v="9"/>
    <n v="5"/>
    <n v="10"/>
    <m/>
    <m/>
    <n v="0.86"/>
    <n v="0"/>
  </r>
  <r>
    <x v="145"/>
    <n v="5"/>
    <n v="1"/>
    <n v="3"/>
    <n v="157"/>
    <n v="2"/>
    <n v="0"/>
    <n v="4"/>
    <m/>
    <x v="2"/>
    <x v="51"/>
    <s v="repetitions"/>
    <x v="9"/>
    <n v="5"/>
    <n v="10"/>
    <m/>
    <m/>
    <n v="0.92"/>
    <n v="0"/>
  </r>
  <r>
    <x v="145"/>
    <n v="6"/>
    <n v="1"/>
    <n v="3"/>
    <n v="157"/>
    <n v="3"/>
    <n v="0"/>
    <n v="4"/>
    <m/>
    <x v="2"/>
    <x v="51"/>
    <s v="repetitions"/>
    <x v="9"/>
    <n v="5"/>
    <n v="10"/>
    <m/>
    <m/>
    <n v="0.92"/>
    <n v="0"/>
  </r>
  <r>
    <x v="145"/>
    <n v="7"/>
    <n v="1"/>
    <n v="3"/>
    <n v="137"/>
    <n v="1"/>
    <n v="120"/>
    <n v="6"/>
    <m/>
    <x v="2"/>
    <x v="22"/>
    <s v="repetitions"/>
    <x v="9"/>
    <n v="4"/>
    <n v="6"/>
    <m/>
    <m/>
    <n v="0.86"/>
    <n v="140"/>
  </r>
  <r>
    <x v="145"/>
    <n v="8"/>
    <n v="1"/>
    <n v="3"/>
    <n v="137"/>
    <n v="2"/>
    <n v="120"/>
    <n v="6"/>
    <m/>
    <x v="2"/>
    <x v="22"/>
    <s v="repetitions"/>
    <x v="9"/>
    <n v="4"/>
    <n v="6"/>
    <m/>
    <m/>
    <n v="0.86"/>
    <n v="140"/>
  </r>
  <r>
    <x v="145"/>
    <n v="9"/>
    <n v="1"/>
    <n v="3"/>
    <n v="137"/>
    <n v="3"/>
    <n v="125"/>
    <n v="5"/>
    <m/>
    <x v="2"/>
    <x v="22"/>
    <s v="repetitions"/>
    <x v="9"/>
    <n v="4"/>
    <n v="6"/>
    <m/>
    <m/>
    <n v="0.89"/>
    <n v="140"/>
  </r>
  <r>
    <x v="145"/>
    <n v="10"/>
    <n v="1"/>
    <n v="3"/>
    <n v="133"/>
    <n v="1"/>
    <n v="65"/>
    <n v="6"/>
    <m/>
    <x v="2"/>
    <x v="30"/>
    <s v="repetitions"/>
    <x v="9"/>
    <n v="4"/>
    <n v="6"/>
    <m/>
    <m/>
    <n v="0.86"/>
    <n v="76"/>
  </r>
  <r>
    <x v="145"/>
    <n v="11"/>
    <n v="1"/>
    <n v="3"/>
    <n v="133"/>
    <n v="2"/>
    <n v="65"/>
    <n v="6"/>
    <m/>
    <x v="2"/>
    <x v="30"/>
    <s v="repetitions"/>
    <x v="9"/>
    <n v="4"/>
    <n v="6"/>
    <m/>
    <m/>
    <n v="0.86"/>
    <n v="76"/>
  </r>
  <r>
    <x v="145"/>
    <n v="12"/>
    <n v="1"/>
    <n v="3"/>
    <n v="133"/>
    <n v="3"/>
    <n v="65"/>
    <n v="4"/>
    <m/>
    <x v="2"/>
    <x v="30"/>
    <s v="repetitions"/>
    <x v="9"/>
    <n v="4"/>
    <n v="6"/>
    <m/>
    <m/>
    <n v="0.92"/>
    <n v="71"/>
  </r>
  <r>
    <x v="145"/>
    <n v="13"/>
    <n v="1"/>
    <n v="3"/>
    <n v="136"/>
    <n v="1"/>
    <n v="220"/>
    <n v="10"/>
    <m/>
    <x v="2"/>
    <x v="31"/>
    <s v="repetitions"/>
    <x v="9"/>
    <n v="6"/>
    <n v="10"/>
    <m/>
    <m/>
    <n v="0.75"/>
    <n v="293"/>
  </r>
  <r>
    <x v="145"/>
    <n v="14"/>
    <n v="1"/>
    <n v="3"/>
    <n v="136"/>
    <n v="2"/>
    <n v="220"/>
    <n v="9"/>
    <m/>
    <x v="2"/>
    <x v="31"/>
    <s v="repetitions"/>
    <x v="9"/>
    <n v="6"/>
    <n v="10"/>
    <m/>
    <m/>
    <n v="0.78"/>
    <n v="282"/>
  </r>
  <r>
    <x v="145"/>
    <n v="15"/>
    <n v="1"/>
    <n v="3"/>
    <n v="136"/>
    <n v="3"/>
    <n v="220"/>
    <n v="7"/>
    <m/>
    <x v="2"/>
    <x v="31"/>
    <s v="repetitions"/>
    <x v="9"/>
    <n v="6"/>
    <n v="10"/>
    <m/>
    <m/>
    <n v="0.83"/>
    <n v="265"/>
  </r>
  <r>
    <x v="146"/>
    <n v="1"/>
    <n v="1"/>
    <n v="4"/>
    <n v="128"/>
    <n v="1"/>
    <n v="175"/>
    <n v="6"/>
    <m/>
    <x v="2"/>
    <x v="43"/>
    <s v="repetitions"/>
    <x v="10"/>
    <n v="4"/>
    <n v="6"/>
    <m/>
    <m/>
    <n v="0.86"/>
    <n v="203"/>
  </r>
  <r>
    <x v="146"/>
    <n v="2"/>
    <n v="1"/>
    <n v="4"/>
    <n v="128"/>
    <n v="2"/>
    <n v="175"/>
    <n v="6"/>
    <m/>
    <x v="2"/>
    <x v="43"/>
    <s v="repetitions"/>
    <x v="10"/>
    <n v="4"/>
    <n v="6"/>
    <m/>
    <m/>
    <n v="0.86"/>
    <n v="203"/>
  </r>
  <r>
    <x v="146"/>
    <n v="3"/>
    <n v="1"/>
    <n v="4"/>
    <n v="128"/>
    <n v="3"/>
    <n v="175"/>
    <n v="4"/>
    <m/>
    <x v="2"/>
    <x v="43"/>
    <s v="repetitions"/>
    <x v="10"/>
    <n v="4"/>
    <n v="6"/>
    <m/>
    <m/>
    <n v="0.92"/>
    <n v="190"/>
  </r>
  <r>
    <x v="146"/>
    <n v="4"/>
    <n v="1"/>
    <n v="4"/>
    <n v="126"/>
    <n v="1"/>
    <n v="185"/>
    <n v="6"/>
    <m/>
    <x v="2"/>
    <x v="44"/>
    <s v="repetitions"/>
    <x v="10"/>
    <n v="4"/>
    <n v="6"/>
    <m/>
    <m/>
    <n v="0.86"/>
    <n v="215"/>
  </r>
  <r>
    <x v="146"/>
    <n v="5"/>
    <n v="1"/>
    <n v="4"/>
    <n v="126"/>
    <n v="2"/>
    <n v="185"/>
    <n v="6"/>
    <m/>
    <x v="2"/>
    <x v="44"/>
    <s v="repetitions"/>
    <x v="10"/>
    <n v="4"/>
    <n v="6"/>
    <m/>
    <m/>
    <n v="0.86"/>
    <n v="215"/>
  </r>
  <r>
    <x v="146"/>
    <n v="6"/>
    <n v="1"/>
    <n v="4"/>
    <n v="126"/>
    <n v="3"/>
    <n v="190"/>
    <n v="4"/>
    <m/>
    <x v="2"/>
    <x v="44"/>
    <s v="repetitions"/>
    <x v="10"/>
    <n v="4"/>
    <n v="6"/>
    <m/>
    <m/>
    <n v="0.92"/>
    <n v="207"/>
  </r>
  <r>
    <x v="146"/>
    <n v="7"/>
    <n v="1"/>
    <n v="4"/>
    <n v="125"/>
    <n v="1"/>
    <n v="150"/>
    <n v="10"/>
    <m/>
    <x v="2"/>
    <x v="33"/>
    <s v="repetitions"/>
    <x v="10"/>
    <n v="6"/>
    <n v="10"/>
    <m/>
    <m/>
    <n v="0.75"/>
    <n v="200"/>
  </r>
  <r>
    <x v="146"/>
    <n v="8"/>
    <n v="1"/>
    <n v="4"/>
    <n v="125"/>
    <n v="2"/>
    <n v="150"/>
    <n v="10"/>
    <m/>
    <x v="2"/>
    <x v="33"/>
    <s v="repetitions"/>
    <x v="10"/>
    <n v="6"/>
    <n v="10"/>
    <m/>
    <m/>
    <n v="0.75"/>
    <n v="200"/>
  </r>
  <r>
    <x v="146"/>
    <n v="9"/>
    <n v="1"/>
    <n v="4"/>
    <n v="125"/>
    <n v="3"/>
    <n v="150"/>
    <n v="8"/>
    <m/>
    <x v="2"/>
    <x v="33"/>
    <s v="repetitions"/>
    <x v="10"/>
    <n v="6"/>
    <n v="10"/>
    <m/>
    <m/>
    <n v="0.81"/>
    <n v="185"/>
  </r>
  <r>
    <x v="146"/>
    <n v="10"/>
    <n v="1"/>
    <n v="4"/>
    <n v="158"/>
    <n v="1"/>
    <n v="135"/>
    <n v="11"/>
    <m/>
    <x v="2"/>
    <x v="52"/>
    <s v="repetitions"/>
    <x v="10"/>
    <n v="10"/>
    <n v="15"/>
    <m/>
    <m/>
    <n v="0.73"/>
    <n v="185"/>
  </r>
  <r>
    <x v="146"/>
    <n v="11"/>
    <n v="1"/>
    <n v="4"/>
    <n v="158"/>
    <n v="2"/>
    <n v="135"/>
    <n v="10"/>
    <m/>
    <x v="2"/>
    <x v="52"/>
    <s v="repetitions"/>
    <x v="10"/>
    <n v="10"/>
    <n v="15"/>
    <m/>
    <m/>
    <n v="0.75"/>
    <n v="180"/>
  </r>
  <r>
    <x v="146"/>
    <n v="12"/>
    <n v="1"/>
    <n v="4"/>
    <n v="158"/>
    <n v="3"/>
    <n v="135"/>
    <n v="7"/>
    <s v="felt weird at the bottom, switching back to non-elevated"/>
    <x v="2"/>
    <x v="52"/>
    <s v="repetitions"/>
    <x v="10"/>
    <n v="10"/>
    <n v="15"/>
    <m/>
    <m/>
    <n v="0.83"/>
    <n v="163"/>
  </r>
  <r>
    <x v="147"/>
    <n v="1"/>
    <n v="1"/>
    <n v="4"/>
    <n v="144"/>
    <n v="1"/>
    <n v="170"/>
    <n v="6"/>
    <m/>
    <x v="2"/>
    <x v="21"/>
    <s v="repetitions"/>
    <x v="8"/>
    <n v="4"/>
    <n v="6"/>
    <m/>
    <m/>
    <n v="0.86"/>
    <n v="198"/>
  </r>
  <r>
    <x v="147"/>
    <n v="2"/>
    <n v="1"/>
    <n v="4"/>
    <n v="144"/>
    <n v="2"/>
    <n v="170"/>
    <n v="5"/>
    <m/>
    <x v="2"/>
    <x v="21"/>
    <s v="repetitions"/>
    <x v="8"/>
    <n v="4"/>
    <n v="6"/>
    <m/>
    <m/>
    <n v="0.89"/>
    <n v="191"/>
  </r>
  <r>
    <x v="147"/>
    <n v="3"/>
    <n v="1"/>
    <n v="4"/>
    <n v="144"/>
    <n v="3"/>
    <n v="170"/>
    <n v="5"/>
    <m/>
    <x v="2"/>
    <x v="21"/>
    <s v="repetitions"/>
    <x v="8"/>
    <n v="4"/>
    <n v="6"/>
    <m/>
    <m/>
    <n v="0.89"/>
    <n v="191"/>
  </r>
  <r>
    <x v="147"/>
    <n v="4"/>
    <n v="1"/>
    <n v="4"/>
    <n v="146"/>
    <n v="1"/>
    <n v="130"/>
    <n v="6"/>
    <m/>
    <x v="2"/>
    <x v="26"/>
    <s v="repetitions"/>
    <x v="8"/>
    <n v="4"/>
    <n v="6"/>
    <m/>
    <m/>
    <n v="0.86"/>
    <n v="151"/>
  </r>
  <r>
    <x v="147"/>
    <n v="5"/>
    <n v="1"/>
    <n v="4"/>
    <n v="146"/>
    <n v="2"/>
    <n v="130"/>
    <n v="5"/>
    <m/>
    <x v="2"/>
    <x v="26"/>
    <s v="repetitions"/>
    <x v="8"/>
    <n v="4"/>
    <n v="6"/>
    <m/>
    <m/>
    <n v="0.89"/>
    <n v="146"/>
  </r>
  <r>
    <x v="147"/>
    <n v="6"/>
    <n v="1"/>
    <n v="4"/>
    <n v="146"/>
    <n v="3"/>
    <n v="130"/>
    <n v="5"/>
    <m/>
    <x v="2"/>
    <x v="26"/>
    <s v="repetitions"/>
    <x v="8"/>
    <n v="4"/>
    <n v="6"/>
    <m/>
    <m/>
    <n v="0.89"/>
    <n v="146"/>
  </r>
  <r>
    <x v="147"/>
    <n v="7"/>
    <n v="1"/>
    <n v="4"/>
    <n v="147"/>
    <n v="1"/>
    <n v="100"/>
    <n v="6"/>
    <m/>
    <x v="2"/>
    <x v="27"/>
    <s v="repetitions"/>
    <x v="8"/>
    <n v="4"/>
    <n v="6"/>
    <m/>
    <m/>
    <n v="0.86"/>
    <n v="116"/>
  </r>
  <r>
    <x v="147"/>
    <n v="8"/>
    <n v="1"/>
    <n v="4"/>
    <n v="147"/>
    <n v="2"/>
    <n v="100"/>
    <n v="5"/>
    <m/>
    <x v="2"/>
    <x v="27"/>
    <s v="repetitions"/>
    <x v="8"/>
    <n v="4"/>
    <n v="6"/>
    <m/>
    <m/>
    <n v="0.89"/>
    <n v="112"/>
  </r>
  <r>
    <x v="147"/>
    <n v="9"/>
    <n v="1"/>
    <n v="4"/>
    <n v="147"/>
    <n v="3"/>
    <n v="100"/>
    <n v="5"/>
    <m/>
    <x v="2"/>
    <x v="27"/>
    <s v="repetitions"/>
    <x v="8"/>
    <n v="4"/>
    <n v="6"/>
    <m/>
    <m/>
    <n v="0.89"/>
    <n v="112"/>
  </r>
  <r>
    <x v="147"/>
    <n v="10"/>
    <n v="1"/>
    <n v="4"/>
    <n v="156"/>
    <n v="1"/>
    <n v="12"/>
    <n v="20"/>
    <m/>
    <x v="2"/>
    <x v="50"/>
    <s v="repetitions"/>
    <x v="8"/>
    <n v="10"/>
    <n v="20"/>
    <m/>
    <m/>
    <n v="0.6"/>
    <n v="20"/>
  </r>
  <r>
    <x v="147"/>
    <n v="11"/>
    <n v="1"/>
    <n v="4"/>
    <n v="156"/>
    <n v="2"/>
    <n v="12"/>
    <n v="16"/>
    <m/>
    <x v="2"/>
    <x v="50"/>
    <s v="repetitions"/>
    <x v="8"/>
    <n v="10"/>
    <n v="20"/>
    <m/>
    <m/>
    <n v="0.65"/>
    <n v="18"/>
  </r>
  <r>
    <x v="147"/>
    <n v="12"/>
    <n v="1"/>
    <n v="4"/>
    <n v="156"/>
    <n v="3"/>
    <n v="12"/>
    <n v="13"/>
    <m/>
    <x v="2"/>
    <x v="50"/>
    <s v="repetitions"/>
    <x v="8"/>
    <n v="10"/>
    <n v="20"/>
    <m/>
    <m/>
    <n v="0.7"/>
    <n v="17"/>
  </r>
  <r>
    <x v="147"/>
    <n v="13"/>
    <n v="1"/>
    <n v="4"/>
    <n v="153"/>
    <n v="1"/>
    <n v="35"/>
    <n v="10"/>
    <m/>
    <x v="2"/>
    <x v="47"/>
    <s v="repetitions"/>
    <x v="8"/>
    <n v="10"/>
    <n v="20"/>
    <m/>
    <m/>
    <n v="0.75"/>
    <n v="47"/>
  </r>
  <r>
    <x v="147"/>
    <n v="14"/>
    <n v="1"/>
    <n v="4"/>
    <n v="153"/>
    <n v="2"/>
    <n v="35"/>
    <n v="7"/>
    <m/>
    <x v="2"/>
    <x v="47"/>
    <s v="repetitions"/>
    <x v="8"/>
    <n v="10"/>
    <n v="20"/>
    <m/>
    <m/>
    <n v="0.83"/>
    <n v="42"/>
  </r>
  <r>
    <x v="147"/>
    <n v="15"/>
    <n v="1"/>
    <n v="4"/>
    <n v="153"/>
    <n v="3"/>
    <n v="35"/>
    <n v="6"/>
    <m/>
    <x v="2"/>
    <x v="47"/>
    <s v="repetitions"/>
    <x v="8"/>
    <n v="10"/>
    <n v="20"/>
    <m/>
    <m/>
    <n v="0.86"/>
    <n v="41"/>
  </r>
  <r>
    <x v="148"/>
    <n v="1"/>
    <n v="1"/>
    <n v="4"/>
    <n v="135"/>
    <n v="1"/>
    <n v="250"/>
    <n v="6"/>
    <m/>
    <x v="2"/>
    <x v="25"/>
    <s v="repetitions"/>
    <x v="9"/>
    <n v="4"/>
    <n v="6"/>
    <m/>
    <m/>
    <n v="0.86"/>
    <n v="291"/>
  </r>
  <r>
    <x v="148"/>
    <n v="2"/>
    <n v="1"/>
    <n v="4"/>
    <n v="135"/>
    <n v="2"/>
    <n v="250"/>
    <n v="6"/>
    <m/>
    <x v="2"/>
    <x v="25"/>
    <s v="repetitions"/>
    <x v="9"/>
    <n v="4"/>
    <n v="6"/>
    <m/>
    <m/>
    <n v="0.86"/>
    <n v="291"/>
  </r>
  <r>
    <x v="148"/>
    <n v="3"/>
    <n v="1"/>
    <n v="4"/>
    <n v="135"/>
    <n v="3"/>
    <n v="250"/>
    <n v="5"/>
    <m/>
    <x v="2"/>
    <x v="25"/>
    <s v="repetitions"/>
    <x v="9"/>
    <n v="4"/>
    <n v="6"/>
    <m/>
    <m/>
    <n v="0.89"/>
    <n v="281"/>
  </r>
  <r>
    <x v="148"/>
    <n v="4"/>
    <n v="1"/>
    <n v="4"/>
    <n v="159"/>
    <n v="1"/>
    <n v="0"/>
    <n v="11"/>
    <s v="jackknife legs this time"/>
    <x v="2"/>
    <x v="9"/>
    <s v="repetitions"/>
    <x v="9"/>
    <n v="5"/>
    <n v="10"/>
    <m/>
    <m/>
    <n v="0.73"/>
    <n v="0"/>
  </r>
  <r>
    <x v="148"/>
    <n v="5"/>
    <n v="1"/>
    <n v="4"/>
    <n v="159"/>
    <n v="2"/>
    <n v="0"/>
    <n v="6"/>
    <m/>
    <x v="2"/>
    <x v="9"/>
    <s v="repetitions"/>
    <x v="9"/>
    <n v="5"/>
    <n v="10"/>
    <m/>
    <m/>
    <n v="0.86"/>
    <n v="0"/>
  </r>
  <r>
    <x v="148"/>
    <n v="6"/>
    <n v="1"/>
    <n v="4"/>
    <n v="159"/>
    <n v="3"/>
    <n v="0"/>
    <n v="6"/>
    <m/>
    <x v="2"/>
    <x v="9"/>
    <s v="repetitions"/>
    <x v="9"/>
    <n v="5"/>
    <n v="10"/>
    <m/>
    <m/>
    <n v="0.86"/>
    <n v="0"/>
  </r>
  <r>
    <x v="148"/>
    <n v="7"/>
    <n v="1"/>
    <n v="4"/>
    <n v="137"/>
    <n v="1"/>
    <n v="125"/>
    <n v="6"/>
    <m/>
    <x v="2"/>
    <x v="22"/>
    <s v="repetitions"/>
    <x v="9"/>
    <n v="4"/>
    <n v="6"/>
    <m/>
    <m/>
    <n v="0.86"/>
    <n v="145"/>
  </r>
  <r>
    <x v="148"/>
    <n v="8"/>
    <n v="1"/>
    <n v="4"/>
    <n v="137"/>
    <n v="2"/>
    <n v="125"/>
    <n v="6"/>
    <m/>
    <x v="2"/>
    <x v="22"/>
    <s v="repetitions"/>
    <x v="9"/>
    <n v="4"/>
    <n v="6"/>
    <m/>
    <m/>
    <n v="0.86"/>
    <n v="145"/>
  </r>
  <r>
    <x v="148"/>
    <n v="9"/>
    <n v="1"/>
    <n v="4"/>
    <n v="137"/>
    <n v="3"/>
    <n v="130"/>
    <n v="6"/>
    <m/>
    <x v="2"/>
    <x v="22"/>
    <s v="repetitions"/>
    <x v="9"/>
    <n v="4"/>
    <n v="6"/>
    <m/>
    <m/>
    <n v="0.86"/>
    <n v="151"/>
  </r>
  <r>
    <x v="148"/>
    <n v="10"/>
    <n v="1"/>
    <n v="4"/>
    <n v="133"/>
    <n v="1"/>
    <n v="65"/>
    <n v="6"/>
    <m/>
    <x v="2"/>
    <x v="30"/>
    <s v="repetitions"/>
    <x v="9"/>
    <n v="4"/>
    <n v="6"/>
    <m/>
    <m/>
    <n v="0.86"/>
    <n v="76"/>
  </r>
  <r>
    <x v="148"/>
    <n v="11"/>
    <n v="1"/>
    <n v="4"/>
    <n v="133"/>
    <n v="2"/>
    <n v="65"/>
    <n v="6"/>
    <m/>
    <x v="2"/>
    <x v="30"/>
    <s v="repetitions"/>
    <x v="9"/>
    <n v="4"/>
    <n v="6"/>
    <m/>
    <m/>
    <n v="0.86"/>
    <n v="76"/>
  </r>
  <r>
    <x v="148"/>
    <n v="12"/>
    <n v="1"/>
    <n v="4"/>
    <n v="133"/>
    <n v="3"/>
    <n v="65"/>
    <n v="5"/>
    <m/>
    <x v="2"/>
    <x v="30"/>
    <s v="repetitions"/>
    <x v="9"/>
    <n v="4"/>
    <n v="6"/>
    <m/>
    <m/>
    <n v="0.89"/>
    <n v="73"/>
  </r>
  <r>
    <x v="148"/>
    <n v="13"/>
    <n v="1"/>
    <n v="4"/>
    <n v="136"/>
    <n v="1"/>
    <n v="220"/>
    <n v="9"/>
    <m/>
    <x v="2"/>
    <x v="31"/>
    <s v="repetitions"/>
    <x v="9"/>
    <n v="6"/>
    <n v="10"/>
    <m/>
    <m/>
    <n v="0.78"/>
    <n v="282"/>
  </r>
  <r>
    <x v="148"/>
    <n v="14"/>
    <n v="1"/>
    <n v="4"/>
    <n v="136"/>
    <n v="2"/>
    <n v="220"/>
    <n v="7"/>
    <m/>
    <x v="2"/>
    <x v="31"/>
    <s v="repetitions"/>
    <x v="9"/>
    <n v="6"/>
    <n v="10"/>
    <m/>
    <m/>
    <n v="0.83"/>
    <n v="265"/>
  </r>
  <r>
    <x v="148"/>
    <n v="15"/>
    <n v="1"/>
    <n v="4"/>
    <n v="136"/>
    <n v="3"/>
    <n v="220"/>
    <n v="7"/>
    <m/>
    <x v="2"/>
    <x v="31"/>
    <s v="repetitions"/>
    <x v="9"/>
    <n v="6"/>
    <n v="10"/>
    <m/>
    <m/>
    <n v="0.83"/>
    <n v="265"/>
  </r>
  <r>
    <x v="149"/>
    <n v="1"/>
    <n v="1"/>
    <n v="5"/>
    <n v="144"/>
    <n v="1"/>
    <n v="170"/>
    <n v="5"/>
    <s v="careful on form, even up and down"/>
    <x v="2"/>
    <x v="21"/>
    <s v="repetitions"/>
    <x v="8"/>
    <n v="4"/>
    <n v="6"/>
    <m/>
    <m/>
    <n v="0.89"/>
    <n v="191"/>
  </r>
  <r>
    <x v="149"/>
    <n v="2"/>
    <n v="1"/>
    <n v="5"/>
    <n v="144"/>
    <n v="2"/>
    <n v="170"/>
    <n v="6"/>
    <m/>
    <x v="2"/>
    <x v="21"/>
    <s v="repetitions"/>
    <x v="8"/>
    <n v="4"/>
    <n v="6"/>
    <m/>
    <m/>
    <n v="0.86"/>
    <n v="198"/>
  </r>
  <r>
    <x v="149"/>
    <n v="3"/>
    <n v="1"/>
    <n v="5"/>
    <n v="144"/>
    <n v="3"/>
    <n v="170"/>
    <n v="4"/>
    <m/>
    <x v="2"/>
    <x v="21"/>
    <s v="repetitions"/>
    <x v="8"/>
    <n v="4"/>
    <n v="6"/>
    <m/>
    <m/>
    <n v="0.92"/>
    <n v="185"/>
  </r>
  <r>
    <x v="149"/>
    <n v="4"/>
    <n v="1"/>
    <n v="5"/>
    <n v="146"/>
    <n v="1"/>
    <n v="130"/>
    <n v="6"/>
    <m/>
    <x v="2"/>
    <x v="26"/>
    <s v="repetitions"/>
    <x v="8"/>
    <n v="4"/>
    <n v="6"/>
    <m/>
    <m/>
    <n v="0.86"/>
    <n v="151"/>
  </r>
  <r>
    <x v="149"/>
    <n v="5"/>
    <n v="1"/>
    <n v="5"/>
    <n v="146"/>
    <n v="2"/>
    <n v="130"/>
    <n v="5"/>
    <m/>
    <x v="2"/>
    <x v="26"/>
    <s v="repetitions"/>
    <x v="8"/>
    <n v="4"/>
    <n v="6"/>
    <m/>
    <m/>
    <n v="0.89"/>
    <n v="146"/>
  </r>
  <r>
    <x v="149"/>
    <n v="6"/>
    <n v="1"/>
    <n v="5"/>
    <n v="146"/>
    <n v="3"/>
    <n v="130"/>
    <n v="3"/>
    <m/>
    <x v="2"/>
    <x v="26"/>
    <s v="repetitions"/>
    <x v="8"/>
    <n v="4"/>
    <n v="6"/>
    <m/>
    <m/>
    <n v="0.94"/>
    <n v="138"/>
  </r>
  <r>
    <x v="149"/>
    <n v="7"/>
    <n v="1"/>
    <n v="5"/>
    <n v="147"/>
    <n v="1"/>
    <n v="100"/>
    <n v="6"/>
    <m/>
    <x v="2"/>
    <x v="27"/>
    <s v="repetitions"/>
    <x v="8"/>
    <n v="4"/>
    <n v="6"/>
    <m/>
    <m/>
    <n v="0.86"/>
    <n v="116"/>
  </r>
  <r>
    <x v="149"/>
    <n v="8"/>
    <n v="1"/>
    <n v="5"/>
    <n v="147"/>
    <n v="2"/>
    <n v="100"/>
    <n v="6"/>
    <m/>
    <x v="2"/>
    <x v="27"/>
    <s v="repetitions"/>
    <x v="8"/>
    <n v="4"/>
    <n v="6"/>
    <m/>
    <m/>
    <n v="0.86"/>
    <n v="116"/>
  </r>
  <r>
    <x v="149"/>
    <n v="9"/>
    <n v="1"/>
    <n v="5"/>
    <n v="147"/>
    <n v="3"/>
    <n v="100"/>
    <n v="6"/>
    <m/>
    <x v="2"/>
    <x v="27"/>
    <s v="repetitions"/>
    <x v="8"/>
    <n v="4"/>
    <n v="6"/>
    <m/>
    <m/>
    <n v="0.86"/>
    <n v="116"/>
  </r>
  <r>
    <x v="149"/>
    <n v="10"/>
    <n v="1"/>
    <n v="5"/>
    <n v="156"/>
    <n v="1"/>
    <n v="12"/>
    <n v="20"/>
    <m/>
    <x v="2"/>
    <x v="50"/>
    <s v="repetitions"/>
    <x v="8"/>
    <n v="10"/>
    <n v="20"/>
    <m/>
    <m/>
    <n v="0.6"/>
    <n v="20"/>
  </r>
  <r>
    <x v="149"/>
    <n v="11"/>
    <n v="1"/>
    <n v="5"/>
    <n v="156"/>
    <n v="2"/>
    <n v="12"/>
    <n v="16"/>
    <m/>
    <x v="2"/>
    <x v="50"/>
    <s v="repetitions"/>
    <x v="8"/>
    <n v="10"/>
    <n v="20"/>
    <m/>
    <m/>
    <n v="0.65"/>
    <n v="18"/>
  </r>
  <r>
    <x v="149"/>
    <n v="12"/>
    <n v="1"/>
    <n v="5"/>
    <n v="156"/>
    <n v="3"/>
    <n v="12"/>
    <n v="16"/>
    <m/>
    <x v="2"/>
    <x v="50"/>
    <s v="repetitions"/>
    <x v="8"/>
    <n v="10"/>
    <n v="20"/>
    <m/>
    <m/>
    <n v="0.65"/>
    <n v="18"/>
  </r>
  <r>
    <x v="149"/>
    <n v="13"/>
    <n v="1"/>
    <n v="5"/>
    <n v="153"/>
    <n v="1"/>
    <n v="35"/>
    <n v="12"/>
    <m/>
    <x v="2"/>
    <x v="47"/>
    <s v="repetitions"/>
    <x v="8"/>
    <n v="10"/>
    <n v="20"/>
    <m/>
    <m/>
    <n v="0.71"/>
    <n v="49"/>
  </r>
  <r>
    <x v="149"/>
    <n v="14"/>
    <n v="1"/>
    <n v="5"/>
    <n v="153"/>
    <n v="2"/>
    <n v="35"/>
    <n v="10"/>
    <m/>
    <x v="2"/>
    <x v="47"/>
    <s v="repetitions"/>
    <x v="8"/>
    <n v="10"/>
    <n v="20"/>
    <m/>
    <m/>
    <n v="0.75"/>
    <n v="47"/>
  </r>
  <r>
    <x v="149"/>
    <n v="15"/>
    <n v="1"/>
    <n v="5"/>
    <n v="153"/>
    <n v="3"/>
    <n v="35"/>
    <n v="9"/>
    <m/>
    <x v="2"/>
    <x v="47"/>
    <s v="repetitions"/>
    <x v="8"/>
    <n v="10"/>
    <n v="20"/>
    <m/>
    <m/>
    <n v="0.78"/>
    <n v="45"/>
  </r>
  <r>
    <x v="150"/>
    <n v="1"/>
    <n v="1"/>
    <n v="5"/>
    <n v="128"/>
    <n v="1"/>
    <n v="175"/>
    <n v="6"/>
    <s v="careful on form, even up and down"/>
    <x v="2"/>
    <x v="43"/>
    <s v="repetitions"/>
    <x v="10"/>
    <n v="4"/>
    <n v="6"/>
    <m/>
    <m/>
    <n v="0.86"/>
    <n v="203"/>
  </r>
  <r>
    <x v="150"/>
    <n v="2"/>
    <n v="1"/>
    <n v="5"/>
    <n v="128"/>
    <n v="2"/>
    <n v="175"/>
    <n v="5"/>
    <m/>
    <x v="2"/>
    <x v="43"/>
    <s v="repetitions"/>
    <x v="10"/>
    <n v="4"/>
    <n v="6"/>
    <m/>
    <m/>
    <n v="0.89"/>
    <n v="197"/>
  </r>
  <r>
    <x v="150"/>
    <n v="3"/>
    <n v="1"/>
    <n v="5"/>
    <n v="128"/>
    <n v="3"/>
    <n v="175"/>
    <n v="5"/>
    <m/>
    <x v="2"/>
    <x v="43"/>
    <s v="repetitions"/>
    <x v="10"/>
    <n v="4"/>
    <n v="6"/>
    <m/>
    <m/>
    <n v="0.89"/>
    <n v="197"/>
  </r>
  <r>
    <x v="150"/>
    <n v="4"/>
    <n v="1"/>
    <n v="5"/>
    <n v="126"/>
    <n v="1"/>
    <n v="190"/>
    <n v="6"/>
    <m/>
    <x v="2"/>
    <x v="44"/>
    <s v="repetitions"/>
    <x v="10"/>
    <n v="4"/>
    <n v="6"/>
    <m/>
    <m/>
    <n v="0.86"/>
    <n v="221"/>
  </r>
  <r>
    <x v="150"/>
    <n v="5"/>
    <n v="1"/>
    <n v="5"/>
    <n v="126"/>
    <n v="2"/>
    <n v="190"/>
    <n v="6"/>
    <m/>
    <x v="2"/>
    <x v="44"/>
    <s v="repetitions"/>
    <x v="10"/>
    <n v="4"/>
    <n v="6"/>
    <m/>
    <m/>
    <n v="0.86"/>
    <n v="221"/>
  </r>
  <r>
    <x v="150"/>
    <n v="6"/>
    <n v="1"/>
    <n v="5"/>
    <n v="126"/>
    <n v="3"/>
    <n v="195"/>
    <n v="4"/>
    <m/>
    <x v="2"/>
    <x v="44"/>
    <s v="repetitions"/>
    <x v="10"/>
    <n v="4"/>
    <n v="6"/>
    <m/>
    <m/>
    <n v="0.92"/>
    <n v="212"/>
  </r>
  <r>
    <x v="150"/>
    <n v="7"/>
    <n v="1"/>
    <n v="5"/>
    <n v="125"/>
    <n v="1"/>
    <n v="150"/>
    <n v="10"/>
    <m/>
    <x v="2"/>
    <x v="33"/>
    <s v="repetitions"/>
    <x v="10"/>
    <n v="6"/>
    <n v="10"/>
    <m/>
    <m/>
    <n v="0.75"/>
    <n v="200"/>
  </r>
  <r>
    <x v="150"/>
    <n v="8"/>
    <n v="1"/>
    <n v="5"/>
    <n v="125"/>
    <n v="2"/>
    <n v="150"/>
    <n v="10"/>
    <m/>
    <x v="2"/>
    <x v="33"/>
    <s v="repetitions"/>
    <x v="10"/>
    <n v="6"/>
    <n v="10"/>
    <m/>
    <m/>
    <n v="0.75"/>
    <n v="200"/>
  </r>
  <r>
    <x v="150"/>
    <n v="9"/>
    <n v="1"/>
    <n v="5"/>
    <n v="125"/>
    <n v="3"/>
    <n v="150"/>
    <n v="10"/>
    <m/>
    <x v="2"/>
    <x v="33"/>
    <s v="repetitions"/>
    <x v="10"/>
    <n v="6"/>
    <n v="10"/>
    <m/>
    <m/>
    <n v="0.75"/>
    <n v="200"/>
  </r>
  <r>
    <x v="150"/>
    <n v="10"/>
    <n v="1"/>
    <n v="5"/>
    <n v="127"/>
    <n v="1"/>
    <n v="135"/>
    <n v="15"/>
    <m/>
    <x v="2"/>
    <x v="45"/>
    <s v="repetitions"/>
    <x v="10"/>
    <n v="10"/>
    <n v="15"/>
    <m/>
    <m/>
    <n v="0.67"/>
    <n v="201"/>
  </r>
  <r>
    <x v="150"/>
    <n v="11"/>
    <n v="1"/>
    <n v="5"/>
    <n v="127"/>
    <n v="2"/>
    <n v="135"/>
    <n v="13"/>
    <m/>
    <x v="2"/>
    <x v="45"/>
    <s v="repetitions"/>
    <x v="10"/>
    <n v="10"/>
    <n v="15"/>
    <m/>
    <m/>
    <n v="0.7"/>
    <n v="193"/>
  </r>
  <r>
    <x v="150"/>
    <n v="12"/>
    <n v="1"/>
    <n v="5"/>
    <n v="127"/>
    <n v="3"/>
    <n v="135"/>
    <n v="13"/>
    <m/>
    <x v="2"/>
    <x v="45"/>
    <s v="repetitions"/>
    <x v="10"/>
    <n v="10"/>
    <n v="15"/>
    <m/>
    <m/>
    <n v="0.7"/>
    <n v="19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8">
  <r>
    <x v="0"/>
    <n v="1"/>
    <n v="1"/>
    <m/>
    <n v="11"/>
    <n v="1"/>
    <n v="0"/>
    <n v="8"/>
    <m/>
    <x v="0"/>
    <x v="0"/>
    <s v="repetitions"/>
    <x v="0"/>
    <n v="4"/>
    <n v="8"/>
    <n v="10"/>
    <m/>
    <n v="0.81"/>
    <n v="0"/>
  </r>
  <r>
    <x v="1"/>
    <n v="1"/>
    <n v="1"/>
    <m/>
    <n v="11"/>
    <n v="1"/>
    <n v="0"/>
    <n v="8"/>
    <m/>
    <x v="0"/>
    <x v="0"/>
    <s v="repetitions"/>
    <x v="0"/>
    <n v="4"/>
    <n v="8"/>
    <n v="10"/>
    <m/>
    <n v="0.81"/>
    <n v="0"/>
  </r>
  <r>
    <x v="2"/>
    <n v="1"/>
    <n v="1"/>
    <m/>
    <n v="11"/>
    <n v="1"/>
    <n v="0"/>
    <n v="8"/>
    <m/>
    <x v="0"/>
    <x v="0"/>
    <s v="repetitions"/>
    <x v="0"/>
    <n v="4"/>
    <n v="8"/>
    <n v="10"/>
    <m/>
    <n v="0.81"/>
    <n v="0"/>
  </r>
  <r>
    <x v="3"/>
    <n v="1"/>
    <n v="1"/>
    <m/>
    <n v="11"/>
    <n v="1"/>
    <n v="0"/>
    <n v="8"/>
    <m/>
    <x v="0"/>
    <x v="0"/>
    <s v="repetitions"/>
    <x v="0"/>
    <n v="4"/>
    <n v="8"/>
    <n v="10"/>
    <m/>
    <n v="0.81"/>
    <n v="0"/>
  </r>
  <r>
    <x v="4"/>
    <n v="1"/>
    <n v="1"/>
    <m/>
    <n v="11"/>
    <n v="1"/>
    <n v="0"/>
    <n v="8"/>
    <m/>
    <x v="0"/>
    <x v="0"/>
    <s v="repetitions"/>
    <x v="0"/>
    <n v="4"/>
    <n v="8"/>
    <n v="10"/>
    <m/>
    <n v="0.81"/>
    <n v="0"/>
  </r>
  <r>
    <x v="4"/>
    <n v="2"/>
    <n v="1"/>
    <m/>
    <n v="11"/>
    <n v="2"/>
    <n v="0"/>
    <n v="8"/>
    <m/>
    <x v="0"/>
    <x v="0"/>
    <s v="repetitions"/>
    <x v="0"/>
    <n v="4"/>
    <n v="8"/>
    <n v="10"/>
    <m/>
    <n v="0.81"/>
    <n v="0"/>
  </r>
  <r>
    <x v="5"/>
    <n v="1"/>
    <n v="1"/>
    <m/>
    <n v="11"/>
    <n v="1"/>
    <n v="0"/>
    <n v="8"/>
    <m/>
    <x v="0"/>
    <x v="0"/>
    <s v="repetitions"/>
    <x v="0"/>
    <n v="4"/>
    <n v="8"/>
    <n v="10"/>
    <m/>
    <n v="0.81"/>
    <n v="0"/>
  </r>
  <r>
    <x v="5"/>
    <n v="2"/>
    <n v="1"/>
    <m/>
    <n v="11"/>
    <n v="2"/>
    <n v="0"/>
    <n v="8"/>
    <m/>
    <x v="0"/>
    <x v="0"/>
    <s v="repetitions"/>
    <x v="0"/>
    <n v="4"/>
    <n v="8"/>
    <n v="10"/>
    <m/>
    <n v="0.81"/>
    <n v="0"/>
  </r>
  <r>
    <x v="5"/>
    <n v="3"/>
    <n v="1"/>
    <m/>
    <n v="11"/>
    <n v="3"/>
    <n v="0"/>
    <n v="8"/>
    <m/>
    <x v="0"/>
    <x v="0"/>
    <s v="repetitions"/>
    <x v="0"/>
    <n v="4"/>
    <n v="8"/>
    <n v="10"/>
    <m/>
    <n v="0.81"/>
    <n v="0"/>
  </r>
  <r>
    <x v="0"/>
    <n v="4"/>
    <n v="1"/>
    <m/>
    <n v="21"/>
    <n v="1"/>
    <n v="0"/>
    <n v="8"/>
    <m/>
    <x v="0"/>
    <x v="1"/>
    <s v="repetitions"/>
    <x v="1"/>
    <n v="4"/>
    <n v="8"/>
    <n v="8"/>
    <m/>
    <n v="0.81"/>
    <n v="0"/>
  </r>
  <r>
    <x v="0"/>
    <n v="7"/>
    <n v="1"/>
    <m/>
    <n v="37"/>
    <n v="1"/>
    <n v="0"/>
    <n v="8"/>
    <m/>
    <x v="0"/>
    <x v="2"/>
    <s v="repetitions"/>
    <x v="2"/>
    <n v="4"/>
    <n v="8"/>
    <n v="10"/>
    <m/>
    <n v="0.81"/>
    <n v="0"/>
  </r>
  <r>
    <x v="0"/>
    <n v="2"/>
    <n v="1"/>
    <m/>
    <n v="11"/>
    <n v="2"/>
    <n v="0"/>
    <n v="7"/>
    <m/>
    <x v="0"/>
    <x v="0"/>
    <s v="repetitions"/>
    <x v="0"/>
    <n v="4"/>
    <n v="8"/>
    <n v="10"/>
    <m/>
    <n v="0.83"/>
    <n v="0"/>
  </r>
  <r>
    <x v="1"/>
    <n v="2"/>
    <n v="1"/>
    <m/>
    <n v="11"/>
    <n v="2"/>
    <n v="0"/>
    <n v="7"/>
    <m/>
    <x v="0"/>
    <x v="0"/>
    <s v="repetitions"/>
    <x v="0"/>
    <n v="4"/>
    <n v="8"/>
    <n v="10"/>
    <m/>
    <n v="0.83"/>
    <n v="0"/>
  </r>
  <r>
    <x v="3"/>
    <n v="2"/>
    <n v="1"/>
    <m/>
    <n v="11"/>
    <n v="2"/>
    <n v="0"/>
    <n v="7"/>
    <m/>
    <x v="0"/>
    <x v="0"/>
    <s v="repetitions"/>
    <x v="0"/>
    <n v="4"/>
    <n v="8"/>
    <n v="10"/>
    <m/>
    <n v="0.83"/>
    <n v="0"/>
  </r>
  <r>
    <x v="3"/>
    <n v="4"/>
    <n v="1"/>
    <m/>
    <n v="21"/>
    <n v="1"/>
    <n v="0"/>
    <n v="7"/>
    <m/>
    <x v="0"/>
    <x v="1"/>
    <s v="repetitions"/>
    <x v="1"/>
    <n v="4"/>
    <n v="8"/>
    <n v="8"/>
    <m/>
    <n v="0.83"/>
    <n v="0"/>
  </r>
  <r>
    <x v="0"/>
    <n v="6"/>
    <n v="1"/>
    <m/>
    <n v="21"/>
    <n v="3"/>
    <n v="0"/>
    <n v="2"/>
    <m/>
    <x v="0"/>
    <x v="1"/>
    <s v="repetitions"/>
    <x v="1"/>
    <n v="4"/>
    <n v="8"/>
    <n v="8"/>
    <m/>
    <n v="0.97"/>
    <n v="0"/>
  </r>
  <r>
    <x v="2"/>
    <n v="6"/>
    <n v="1"/>
    <m/>
    <n v="21"/>
    <n v="3"/>
    <n v="0"/>
    <n v="2"/>
    <m/>
    <x v="0"/>
    <x v="1"/>
    <s v="repetitions"/>
    <x v="1"/>
    <n v="4"/>
    <n v="8"/>
    <n v="8"/>
    <m/>
    <n v="0.97"/>
    <n v="0"/>
  </r>
  <r>
    <x v="3"/>
    <n v="6"/>
    <n v="1"/>
    <m/>
    <n v="21"/>
    <n v="3"/>
    <n v="0"/>
    <n v="2"/>
    <m/>
    <x v="0"/>
    <x v="1"/>
    <s v="repetitions"/>
    <x v="1"/>
    <n v="4"/>
    <n v="8"/>
    <n v="8"/>
    <m/>
    <n v="0.97"/>
    <n v="0"/>
  </r>
  <r>
    <x v="0"/>
    <n v="3"/>
    <n v="1"/>
    <m/>
    <n v="11"/>
    <n v="3"/>
    <n v="0"/>
    <n v="6"/>
    <m/>
    <x v="0"/>
    <x v="0"/>
    <s v="repetitions"/>
    <x v="0"/>
    <n v="4"/>
    <n v="8"/>
    <n v="10"/>
    <m/>
    <n v="0.86"/>
    <n v="0"/>
  </r>
  <r>
    <x v="2"/>
    <n v="2"/>
    <n v="1"/>
    <m/>
    <n v="11"/>
    <n v="2"/>
    <n v="0"/>
    <n v="6"/>
    <m/>
    <x v="0"/>
    <x v="0"/>
    <s v="repetitions"/>
    <x v="0"/>
    <n v="4"/>
    <n v="8"/>
    <n v="10"/>
    <m/>
    <n v="0.86"/>
    <n v="0"/>
  </r>
  <r>
    <x v="4"/>
    <n v="3"/>
    <n v="1"/>
    <m/>
    <n v="11"/>
    <n v="3"/>
    <n v="0"/>
    <n v="6"/>
    <m/>
    <x v="0"/>
    <x v="0"/>
    <s v="repetitions"/>
    <x v="0"/>
    <n v="4"/>
    <n v="8"/>
    <n v="10"/>
    <m/>
    <n v="0.86"/>
    <n v="0"/>
  </r>
  <r>
    <x v="0"/>
    <n v="5"/>
    <n v="1"/>
    <m/>
    <n v="21"/>
    <n v="2"/>
    <n v="0"/>
    <n v="6"/>
    <m/>
    <x v="0"/>
    <x v="1"/>
    <s v="repetitions"/>
    <x v="1"/>
    <n v="4"/>
    <n v="8"/>
    <n v="8"/>
    <m/>
    <n v="0.86"/>
    <n v="0"/>
  </r>
  <r>
    <x v="2"/>
    <n v="4"/>
    <n v="1"/>
    <m/>
    <n v="21"/>
    <n v="1"/>
    <n v="0"/>
    <n v="6"/>
    <m/>
    <x v="0"/>
    <x v="1"/>
    <s v="repetitions"/>
    <x v="1"/>
    <n v="4"/>
    <n v="8"/>
    <n v="8"/>
    <m/>
    <n v="0.86"/>
    <n v="0"/>
  </r>
  <r>
    <x v="0"/>
    <n v="8"/>
    <n v="1"/>
    <m/>
    <n v="37"/>
    <n v="2"/>
    <n v="0"/>
    <n v="6"/>
    <m/>
    <x v="0"/>
    <x v="2"/>
    <s v="repetitions"/>
    <x v="2"/>
    <n v="4"/>
    <n v="8"/>
    <n v="10"/>
    <m/>
    <n v="0.86"/>
    <n v="0"/>
  </r>
  <r>
    <x v="2"/>
    <n v="5"/>
    <n v="1"/>
    <m/>
    <n v="21"/>
    <n v="2"/>
    <n v="0"/>
    <n v="3"/>
    <m/>
    <x v="0"/>
    <x v="1"/>
    <s v="repetitions"/>
    <x v="1"/>
    <n v="4"/>
    <n v="8"/>
    <n v="8"/>
    <m/>
    <n v="0.94"/>
    <n v="0"/>
  </r>
  <r>
    <x v="0"/>
    <n v="9"/>
    <n v="1"/>
    <m/>
    <n v="37"/>
    <n v="3"/>
    <n v="0"/>
    <n v="3"/>
    <m/>
    <x v="0"/>
    <x v="2"/>
    <s v="repetitions"/>
    <x v="2"/>
    <n v="4"/>
    <n v="8"/>
    <n v="10"/>
    <m/>
    <n v="0.94"/>
    <n v="0"/>
  </r>
  <r>
    <x v="1"/>
    <n v="5"/>
    <n v="1"/>
    <m/>
    <n v="21"/>
    <n v="3"/>
    <n v="0"/>
    <n v="4"/>
    <m/>
    <x v="0"/>
    <x v="1"/>
    <s v="repetitions"/>
    <x v="1"/>
    <n v="4"/>
    <n v="8"/>
    <n v="8"/>
    <m/>
    <n v="0.92"/>
    <n v="0"/>
  </r>
  <r>
    <x v="3"/>
    <n v="5"/>
    <n v="1"/>
    <m/>
    <n v="21"/>
    <n v="2"/>
    <n v="0"/>
    <n v="4"/>
    <m/>
    <x v="0"/>
    <x v="1"/>
    <s v="repetitions"/>
    <x v="1"/>
    <n v="4"/>
    <n v="8"/>
    <n v="8"/>
    <m/>
    <n v="0.92"/>
    <n v="0"/>
  </r>
  <r>
    <x v="1"/>
    <n v="3"/>
    <n v="1"/>
    <m/>
    <n v="11"/>
    <n v="3"/>
    <n v="0"/>
    <n v="5"/>
    <m/>
    <x v="0"/>
    <x v="0"/>
    <s v="repetitions"/>
    <x v="0"/>
    <n v="4"/>
    <n v="8"/>
    <n v="10"/>
    <m/>
    <n v="0.89"/>
    <n v="0"/>
  </r>
  <r>
    <x v="2"/>
    <n v="3"/>
    <n v="1"/>
    <m/>
    <n v="11"/>
    <n v="3"/>
    <n v="0"/>
    <n v="5"/>
    <m/>
    <x v="0"/>
    <x v="0"/>
    <s v="repetitions"/>
    <x v="0"/>
    <n v="4"/>
    <n v="8"/>
    <n v="10"/>
    <m/>
    <n v="0.89"/>
    <n v="0"/>
  </r>
  <r>
    <x v="3"/>
    <n v="3"/>
    <n v="1"/>
    <m/>
    <n v="11"/>
    <n v="3"/>
    <n v="0"/>
    <n v="5"/>
    <m/>
    <x v="0"/>
    <x v="0"/>
    <s v="repetitions"/>
    <x v="0"/>
    <n v="4"/>
    <n v="8"/>
    <n v="10"/>
    <m/>
    <n v="0.89"/>
    <n v="0"/>
  </r>
  <r>
    <x v="1"/>
    <n v="7"/>
    <n v="1"/>
    <m/>
    <n v="37"/>
    <n v="1"/>
    <n v="0"/>
    <n v="5"/>
    <m/>
    <x v="0"/>
    <x v="2"/>
    <s v="repetitions"/>
    <x v="2"/>
    <n v="4"/>
    <n v="8"/>
    <n v="10"/>
    <m/>
    <n v="0.89"/>
    <n v="0"/>
  </r>
  <r>
    <x v="1"/>
    <n v="8"/>
    <n v="1"/>
    <m/>
    <n v="37"/>
    <n v="2"/>
    <n v="0"/>
    <n v="4"/>
    <m/>
    <x v="0"/>
    <x v="2"/>
    <s v="repetitions"/>
    <x v="2"/>
    <n v="4"/>
    <n v="8"/>
    <n v="10"/>
    <m/>
    <n v="0.92"/>
    <n v="0"/>
  </r>
  <r>
    <x v="1"/>
    <n v="9"/>
    <n v="1"/>
    <m/>
    <n v="37"/>
    <n v="3"/>
    <n v="0"/>
    <n v="2"/>
    <m/>
    <x v="0"/>
    <x v="2"/>
    <s v="repetitions"/>
    <x v="2"/>
    <n v="4"/>
    <n v="8"/>
    <n v="10"/>
    <m/>
    <n v="0.97"/>
    <n v="0"/>
  </r>
  <r>
    <x v="2"/>
    <n v="7"/>
    <n v="1"/>
    <m/>
    <n v="37"/>
    <n v="1"/>
    <n v="0"/>
    <n v="5"/>
    <m/>
    <x v="0"/>
    <x v="2"/>
    <s v="repetitions"/>
    <x v="2"/>
    <n v="4"/>
    <n v="8"/>
    <n v="10"/>
    <m/>
    <n v="0.89"/>
    <n v="0"/>
  </r>
  <r>
    <x v="2"/>
    <n v="8"/>
    <n v="1"/>
    <m/>
    <n v="37"/>
    <n v="2"/>
    <n v="0"/>
    <n v="3"/>
    <m/>
    <x v="0"/>
    <x v="2"/>
    <s v="repetitions"/>
    <x v="2"/>
    <n v="4"/>
    <n v="8"/>
    <n v="10"/>
    <m/>
    <n v="0.94"/>
    <n v="0"/>
  </r>
  <r>
    <x v="2"/>
    <n v="9"/>
    <n v="1"/>
    <m/>
    <n v="37"/>
    <n v="3"/>
    <n v="0"/>
    <n v="1"/>
    <m/>
    <x v="0"/>
    <x v="2"/>
    <s v="repetitions"/>
    <x v="2"/>
    <n v="4"/>
    <n v="8"/>
    <n v="10"/>
    <m/>
    <n v="1"/>
    <n v="0"/>
  </r>
  <r>
    <x v="3"/>
    <n v="7"/>
    <n v="1"/>
    <m/>
    <n v="37"/>
    <n v="1"/>
    <n v="0"/>
    <n v="8"/>
    <m/>
    <x v="0"/>
    <x v="2"/>
    <s v="repetitions"/>
    <x v="2"/>
    <n v="4"/>
    <n v="8"/>
    <n v="10"/>
    <m/>
    <n v="0.81"/>
    <n v="0"/>
  </r>
  <r>
    <x v="3"/>
    <n v="8"/>
    <n v="1"/>
    <m/>
    <n v="37"/>
    <n v="2"/>
    <n v="0"/>
    <n v="4"/>
    <m/>
    <x v="0"/>
    <x v="2"/>
    <s v="repetitions"/>
    <x v="2"/>
    <n v="4"/>
    <n v="8"/>
    <n v="10"/>
    <m/>
    <n v="0.92"/>
    <n v="0"/>
  </r>
  <r>
    <x v="3"/>
    <n v="9"/>
    <n v="1"/>
    <m/>
    <n v="37"/>
    <n v="3"/>
    <n v="0"/>
    <n v="3"/>
    <m/>
    <x v="0"/>
    <x v="2"/>
    <s v="repetitions"/>
    <x v="2"/>
    <n v="4"/>
    <n v="8"/>
    <n v="10"/>
    <m/>
    <n v="0.94"/>
    <n v="0"/>
  </r>
  <r>
    <x v="4"/>
    <n v="7"/>
    <n v="1"/>
    <m/>
    <n v="37"/>
    <n v="1"/>
    <n v="0"/>
    <n v="5"/>
    <m/>
    <x v="0"/>
    <x v="2"/>
    <s v="repetitions"/>
    <x v="2"/>
    <n v="4"/>
    <n v="8"/>
    <n v="10"/>
    <m/>
    <n v="0.89"/>
    <n v="0"/>
  </r>
  <r>
    <x v="4"/>
    <n v="8"/>
    <n v="1"/>
    <m/>
    <n v="37"/>
    <n v="2"/>
    <n v="0"/>
    <n v="4"/>
    <m/>
    <x v="0"/>
    <x v="2"/>
    <s v="repetitions"/>
    <x v="2"/>
    <n v="4"/>
    <n v="8"/>
    <n v="10"/>
    <m/>
    <n v="0.92"/>
    <n v="0"/>
  </r>
  <r>
    <x v="4"/>
    <n v="9"/>
    <n v="1"/>
    <m/>
    <n v="37"/>
    <n v="3"/>
    <n v="0"/>
    <n v="1"/>
    <m/>
    <x v="0"/>
    <x v="2"/>
    <s v="repetitions"/>
    <x v="2"/>
    <n v="4"/>
    <n v="8"/>
    <n v="10"/>
    <m/>
    <n v="1"/>
    <n v="0"/>
  </r>
  <r>
    <x v="5"/>
    <n v="7"/>
    <n v="1"/>
    <m/>
    <n v="37"/>
    <n v="1"/>
    <n v="0"/>
    <n v="5"/>
    <m/>
    <x v="0"/>
    <x v="2"/>
    <s v="repetitions"/>
    <x v="2"/>
    <n v="4"/>
    <n v="8"/>
    <n v="10"/>
    <m/>
    <n v="0.89"/>
    <n v="0"/>
  </r>
  <r>
    <x v="5"/>
    <n v="8"/>
    <n v="1"/>
    <m/>
    <n v="37"/>
    <n v="2"/>
    <n v="0"/>
    <n v="4"/>
    <m/>
    <x v="0"/>
    <x v="2"/>
    <s v="repetitions"/>
    <x v="2"/>
    <n v="4"/>
    <n v="8"/>
    <n v="10"/>
    <m/>
    <n v="0.92"/>
    <n v="0"/>
  </r>
  <r>
    <x v="5"/>
    <n v="9"/>
    <n v="1"/>
    <m/>
    <n v="37"/>
    <n v="3"/>
    <n v="0"/>
    <n v="2"/>
    <m/>
    <x v="0"/>
    <x v="2"/>
    <s v="repetitions"/>
    <x v="2"/>
    <n v="4"/>
    <n v="8"/>
    <n v="10"/>
    <m/>
    <n v="0.97"/>
    <n v="0"/>
  </r>
  <r>
    <x v="6"/>
    <n v="7"/>
    <n v="1"/>
    <m/>
    <n v="37"/>
    <n v="1"/>
    <n v="0"/>
    <n v="6"/>
    <m/>
    <x v="0"/>
    <x v="2"/>
    <s v="repetitions"/>
    <x v="2"/>
    <n v="4"/>
    <n v="8"/>
    <n v="10"/>
    <m/>
    <n v="0.86"/>
    <n v="0"/>
  </r>
  <r>
    <x v="6"/>
    <n v="8"/>
    <n v="1"/>
    <m/>
    <n v="37"/>
    <n v="2"/>
    <n v="0"/>
    <n v="4"/>
    <m/>
    <x v="0"/>
    <x v="2"/>
    <s v="repetitions"/>
    <x v="2"/>
    <n v="4"/>
    <n v="8"/>
    <n v="10"/>
    <m/>
    <n v="0.92"/>
    <n v="0"/>
  </r>
  <r>
    <x v="6"/>
    <n v="9"/>
    <n v="1"/>
    <m/>
    <n v="37"/>
    <n v="3"/>
    <n v="0"/>
    <n v="5"/>
    <m/>
    <x v="0"/>
    <x v="2"/>
    <s v="repetitions"/>
    <x v="2"/>
    <n v="4"/>
    <n v="8"/>
    <n v="10"/>
    <m/>
    <n v="0.89"/>
    <n v="0"/>
  </r>
  <r>
    <x v="7"/>
    <n v="7"/>
    <n v="1"/>
    <m/>
    <n v="37"/>
    <n v="1"/>
    <n v="0"/>
    <n v="6"/>
    <s v="make sure to shrug"/>
    <x v="0"/>
    <x v="2"/>
    <s v="repetitions"/>
    <x v="2"/>
    <n v="4"/>
    <n v="8"/>
    <n v="10"/>
    <m/>
    <n v="0.86"/>
    <n v="0"/>
  </r>
  <r>
    <x v="7"/>
    <n v="8"/>
    <n v="1"/>
    <m/>
    <n v="37"/>
    <n v="2"/>
    <n v="0"/>
    <n v="4"/>
    <m/>
    <x v="0"/>
    <x v="2"/>
    <s v="repetitions"/>
    <x v="2"/>
    <n v="4"/>
    <n v="8"/>
    <n v="10"/>
    <m/>
    <n v="0.92"/>
    <n v="0"/>
  </r>
  <r>
    <x v="7"/>
    <n v="9"/>
    <n v="1"/>
    <m/>
    <n v="37"/>
    <n v="3"/>
    <n v="0"/>
    <n v="4"/>
    <m/>
    <x v="0"/>
    <x v="2"/>
    <s v="repetitions"/>
    <x v="2"/>
    <n v="4"/>
    <n v="8"/>
    <n v="10"/>
    <m/>
    <n v="0.92"/>
    <n v="0"/>
  </r>
  <r>
    <x v="7"/>
    <n v="1"/>
    <n v="1"/>
    <m/>
    <n v="9"/>
    <n v="1"/>
    <n v="8"/>
    <n v="5"/>
    <m/>
    <x v="0"/>
    <x v="3"/>
    <s v="repetitions"/>
    <x v="0"/>
    <n v="4"/>
    <n v="8"/>
    <n v="13"/>
    <m/>
    <n v="0.89"/>
    <n v="9"/>
  </r>
  <r>
    <x v="7"/>
    <n v="2"/>
    <n v="1"/>
    <m/>
    <n v="9"/>
    <n v="2"/>
    <n v="8"/>
    <n v="4"/>
    <m/>
    <x v="0"/>
    <x v="3"/>
    <s v="repetitions"/>
    <x v="0"/>
    <n v="4"/>
    <n v="8"/>
    <n v="13"/>
    <m/>
    <n v="0.92"/>
    <n v="9"/>
  </r>
  <r>
    <x v="7"/>
    <n v="3"/>
    <n v="1"/>
    <m/>
    <n v="9"/>
    <n v="3"/>
    <n v="8"/>
    <n v="4"/>
    <m/>
    <x v="0"/>
    <x v="3"/>
    <s v="repetitions"/>
    <x v="0"/>
    <n v="4"/>
    <n v="8"/>
    <n v="13"/>
    <m/>
    <n v="0.92"/>
    <n v="9"/>
  </r>
  <r>
    <x v="0"/>
    <n v="10"/>
    <n v="1"/>
    <m/>
    <n v="46"/>
    <n v="1"/>
    <n v="0"/>
    <n v="8"/>
    <m/>
    <x v="0"/>
    <x v="4"/>
    <s v="repetitions"/>
    <x v="3"/>
    <n v="4"/>
    <n v="8"/>
    <n v="7"/>
    <m/>
    <n v="0.81"/>
    <n v="0"/>
  </r>
  <r>
    <x v="0"/>
    <n v="11"/>
    <n v="1"/>
    <m/>
    <n v="46"/>
    <n v="2"/>
    <n v="0"/>
    <n v="8"/>
    <m/>
    <x v="0"/>
    <x v="4"/>
    <s v="repetitions"/>
    <x v="3"/>
    <n v="4"/>
    <n v="8"/>
    <n v="7"/>
    <m/>
    <n v="0.81"/>
    <n v="0"/>
  </r>
  <r>
    <x v="0"/>
    <n v="12"/>
    <n v="1"/>
    <m/>
    <n v="46"/>
    <n v="3"/>
    <n v="0"/>
    <n v="4"/>
    <m/>
    <x v="0"/>
    <x v="4"/>
    <s v="repetitions"/>
    <x v="3"/>
    <n v="4"/>
    <n v="8"/>
    <n v="7"/>
    <m/>
    <n v="0.92"/>
    <n v="0"/>
  </r>
  <r>
    <x v="1"/>
    <n v="10"/>
    <n v="1"/>
    <m/>
    <n v="46"/>
    <n v="1"/>
    <n v="0"/>
    <n v="8"/>
    <m/>
    <x v="0"/>
    <x v="4"/>
    <s v="repetitions"/>
    <x v="3"/>
    <n v="4"/>
    <n v="8"/>
    <n v="7"/>
    <m/>
    <n v="0.81"/>
    <n v="0"/>
  </r>
  <r>
    <x v="1"/>
    <n v="11"/>
    <n v="1"/>
    <m/>
    <n v="46"/>
    <n v="2"/>
    <n v="0"/>
    <n v="4"/>
    <m/>
    <x v="0"/>
    <x v="4"/>
    <s v="repetitions"/>
    <x v="3"/>
    <n v="4"/>
    <n v="8"/>
    <n v="7"/>
    <m/>
    <n v="0.92"/>
    <n v="0"/>
  </r>
  <r>
    <x v="1"/>
    <n v="12"/>
    <n v="1"/>
    <m/>
    <n v="46"/>
    <n v="3"/>
    <n v="0"/>
    <n v="2"/>
    <m/>
    <x v="0"/>
    <x v="4"/>
    <s v="repetitions"/>
    <x v="3"/>
    <n v="4"/>
    <n v="8"/>
    <n v="7"/>
    <m/>
    <n v="0.97"/>
    <n v="0"/>
  </r>
  <r>
    <x v="2"/>
    <n v="10"/>
    <n v="1"/>
    <m/>
    <n v="46"/>
    <n v="1"/>
    <n v="0"/>
    <n v="8"/>
    <m/>
    <x v="0"/>
    <x v="4"/>
    <s v="repetitions"/>
    <x v="3"/>
    <n v="4"/>
    <n v="8"/>
    <n v="7"/>
    <m/>
    <n v="0.81"/>
    <n v="0"/>
  </r>
  <r>
    <x v="2"/>
    <n v="11"/>
    <n v="1"/>
    <m/>
    <n v="46"/>
    <n v="2"/>
    <n v="0"/>
    <n v="4"/>
    <m/>
    <x v="0"/>
    <x v="4"/>
    <s v="repetitions"/>
    <x v="3"/>
    <n v="4"/>
    <n v="8"/>
    <n v="7"/>
    <m/>
    <n v="0.92"/>
    <n v="0"/>
  </r>
  <r>
    <x v="2"/>
    <n v="12"/>
    <n v="1"/>
    <m/>
    <n v="46"/>
    <n v="3"/>
    <n v="0"/>
    <n v="3"/>
    <m/>
    <x v="0"/>
    <x v="4"/>
    <s v="repetitions"/>
    <x v="3"/>
    <n v="4"/>
    <n v="8"/>
    <n v="7"/>
    <m/>
    <n v="0.94"/>
    <n v="0"/>
  </r>
  <r>
    <x v="3"/>
    <n v="10"/>
    <n v="1"/>
    <m/>
    <n v="46"/>
    <n v="1"/>
    <n v="0"/>
    <n v="8"/>
    <m/>
    <x v="0"/>
    <x v="4"/>
    <s v="repetitions"/>
    <x v="3"/>
    <n v="4"/>
    <n v="8"/>
    <n v="7"/>
    <m/>
    <n v="0.81"/>
    <n v="0"/>
  </r>
  <r>
    <x v="3"/>
    <n v="11"/>
    <n v="1"/>
    <m/>
    <n v="46"/>
    <n v="2"/>
    <n v="0"/>
    <n v="8"/>
    <m/>
    <x v="0"/>
    <x v="4"/>
    <s v="repetitions"/>
    <x v="3"/>
    <n v="4"/>
    <n v="8"/>
    <n v="7"/>
    <m/>
    <n v="0.81"/>
    <n v="0"/>
  </r>
  <r>
    <x v="7"/>
    <n v="10"/>
    <n v="1"/>
    <m/>
    <n v="46"/>
    <n v="1"/>
    <n v="0"/>
    <n v="8"/>
    <m/>
    <x v="0"/>
    <x v="4"/>
    <s v="repetitions"/>
    <x v="3"/>
    <n v="4"/>
    <n v="8"/>
    <n v="7"/>
    <m/>
    <n v="0.81"/>
    <n v="0"/>
  </r>
  <r>
    <x v="7"/>
    <n v="11"/>
    <n v="1"/>
    <m/>
    <n v="46"/>
    <n v="2"/>
    <n v="0"/>
    <n v="7"/>
    <m/>
    <x v="0"/>
    <x v="4"/>
    <s v="repetitions"/>
    <x v="3"/>
    <n v="4"/>
    <n v="8"/>
    <n v="7"/>
    <m/>
    <n v="0.83"/>
    <n v="0"/>
  </r>
  <r>
    <x v="7"/>
    <n v="12"/>
    <n v="1"/>
    <m/>
    <n v="46"/>
    <n v="3"/>
    <n v="0"/>
    <n v="6"/>
    <m/>
    <x v="0"/>
    <x v="4"/>
    <s v="repetitions"/>
    <x v="3"/>
    <n v="4"/>
    <n v="8"/>
    <n v="7"/>
    <m/>
    <n v="0.86"/>
    <n v="0"/>
  </r>
  <r>
    <x v="0"/>
    <n v="13"/>
    <n v="1"/>
    <m/>
    <n v="81"/>
    <n v="1"/>
    <n v="0"/>
    <n v="8"/>
    <m/>
    <x v="0"/>
    <x v="5"/>
    <s v="repetitions"/>
    <x v="4"/>
    <n v="4"/>
    <n v="8"/>
    <n v="10"/>
    <m/>
    <n v="0.81"/>
    <n v="0"/>
  </r>
  <r>
    <x v="0"/>
    <n v="14"/>
    <n v="1"/>
    <m/>
    <n v="81"/>
    <n v="2"/>
    <n v="0"/>
    <n v="6"/>
    <m/>
    <x v="0"/>
    <x v="5"/>
    <s v="repetitions"/>
    <x v="4"/>
    <n v="4"/>
    <n v="8"/>
    <n v="10"/>
    <m/>
    <n v="0.86"/>
    <n v="0"/>
  </r>
  <r>
    <x v="0"/>
    <n v="15"/>
    <n v="1"/>
    <m/>
    <n v="81"/>
    <n v="3"/>
    <n v="0"/>
    <n v="6"/>
    <s v="keep arms close to sides!"/>
    <x v="0"/>
    <x v="5"/>
    <s v="repetitions"/>
    <x v="4"/>
    <n v="4"/>
    <n v="8"/>
    <n v="10"/>
    <m/>
    <n v="0.86"/>
    <n v="0"/>
  </r>
  <r>
    <x v="2"/>
    <n v="13"/>
    <n v="1"/>
    <m/>
    <n v="81"/>
    <n v="1"/>
    <n v="0"/>
    <n v="8"/>
    <m/>
    <x v="0"/>
    <x v="5"/>
    <s v="repetitions"/>
    <x v="4"/>
    <n v="4"/>
    <n v="8"/>
    <n v="10"/>
    <m/>
    <n v="0.81"/>
    <n v="0"/>
  </r>
  <r>
    <x v="2"/>
    <n v="14"/>
    <n v="1"/>
    <m/>
    <n v="81"/>
    <n v="2"/>
    <n v="0"/>
    <n v="5"/>
    <m/>
    <x v="0"/>
    <x v="5"/>
    <s v="repetitions"/>
    <x v="4"/>
    <n v="4"/>
    <n v="8"/>
    <n v="10"/>
    <m/>
    <n v="0.89"/>
    <n v="0"/>
  </r>
  <r>
    <x v="2"/>
    <n v="15"/>
    <n v="1"/>
    <m/>
    <n v="81"/>
    <n v="3"/>
    <n v="0"/>
    <n v="5"/>
    <m/>
    <x v="0"/>
    <x v="5"/>
    <s v="repetitions"/>
    <x v="4"/>
    <n v="4"/>
    <n v="8"/>
    <n v="10"/>
    <m/>
    <n v="0.89"/>
    <n v="0"/>
  </r>
  <r>
    <x v="4"/>
    <n v="13"/>
    <n v="1"/>
    <m/>
    <n v="81"/>
    <n v="1"/>
    <n v="0"/>
    <n v="8"/>
    <m/>
    <x v="0"/>
    <x v="5"/>
    <s v="repetitions"/>
    <x v="4"/>
    <n v="4"/>
    <n v="8"/>
    <n v="10"/>
    <m/>
    <n v="0.81"/>
    <n v="0"/>
  </r>
  <r>
    <x v="4"/>
    <n v="14"/>
    <n v="1"/>
    <m/>
    <n v="81"/>
    <n v="2"/>
    <n v="0"/>
    <n v="6"/>
    <m/>
    <x v="0"/>
    <x v="5"/>
    <s v="repetitions"/>
    <x v="4"/>
    <n v="4"/>
    <n v="8"/>
    <n v="10"/>
    <m/>
    <n v="0.86"/>
    <n v="0"/>
  </r>
  <r>
    <x v="4"/>
    <n v="15"/>
    <n v="1"/>
    <m/>
    <n v="81"/>
    <n v="3"/>
    <n v="0"/>
    <n v="6"/>
    <m/>
    <x v="0"/>
    <x v="5"/>
    <s v="repetitions"/>
    <x v="4"/>
    <n v="4"/>
    <n v="8"/>
    <n v="10"/>
    <m/>
    <n v="0.86"/>
    <n v="0"/>
  </r>
  <r>
    <x v="6"/>
    <n v="1"/>
    <n v="1"/>
    <m/>
    <n v="13"/>
    <n v="1"/>
    <n v="0"/>
    <n v="8"/>
    <m/>
    <x v="0"/>
    <x v="6"/>
    <s v="repetitions"/>
    <x v="0"/>
    <n v="4"/>
    <n v="8"/>
    <n v="12"/>
    <m/>
    <n v="0.81"/>
    <n v="0"/>
  </r>
  <r>
    <x v="6"/>
    <n v="2"/>
    <n v="1"/>
    <m/>
    <n v="13"/>
    <n v="2"/>
    <n v="0"/>
    <n v="8"/>
    <m/>
    <x v="0"/>
    <x v="6"/>
    <s v="repetitions"/>
    <x v="0"/>
    <n v="4"/>
    <n v="8"/>
    <n v="12"/>
    <m/>
    <n v="0.81"/>
    <n v="0"/>
  </r>
  <r>
    <x v="6"/>
    <n v="3"/>
    <n v="1"/>
    <m/>
    <n v="13"/>
    <n v="3"/>
    <n v="0"/>
    <n v="8"/>
    <m/>
    <x v="0"/>
    <x v="6"/>
    <s v="repetitions"/>
    <x v="0"/>
    <n v="4"/>
    <n v="8"/>
    <n v="12"/>
    <m/>
    <n v="0.81"/>
    <n v="0"/>
  </r>
  <r>
    <x v="0"/>
    <n v="16"/>
    <n v="1"/>
    <m/>
    <n v="88"/>
    <n v="1"/>
    <n v="0"/>
    <n v="8"/>
    <m/>
    <x v="0"/>
    <x v="7"/>
    <s v="repetitions"/>
    <x v="5"/>
    <n v="4"/>
    <n v="8"/>
    <n v="4"/>
    <m/>
    <n v="0.81"/>
    <n v="0"/>
  </r>
  <r>
    <x v="0"/>
    <n v="17"/>
    <n v="1"/>
    <m/>
    <n v="88"/>
    <n v="2"/>
    <n v="0"/>
    <n v="6"/>
    <m/>
    <x v="0"/>
    <x v="7"/>
    <s v="repetitions"/>
    <x v="5"/>
    <n v="4"/>
    <n v="8"/>
    <n v="4"/>
    <m/>
    <n v="0.86"/>
    <n v="0"/>
  </r>
  <r>
    <x v="1"/>
    <n v="18"/>
    <n v="1"/>
    <m/>
    <n v="88"/>
    <n v="3"/>
    <n v="0"/>
    <n v="5"/>
    <s v="lmiter seems to be grip strength"/>
    <x v="0"/>
    <x v="7"/>
    <s v="repetitions"/>
    <x v="5"/>
    <n v="4"/>
    <n v="8"/>
    <n v="4"/>
    <m/>
    <n v="0.89"/>
    <n v="0"/>
  </r>
  <r>
    <x v="2"/>
    <n v="16"/>
    <n v="1"/>
    <m/>
    <n v="88"/>
    <n v="1"/>
    <n v="0"/>
    <n v="8"/>
    <m/>
    <x v="0"/>
    <x v="7"/>
    <s v="repetitions"/>
    <x v="5"/>
    <n v="4"/>
    <n v="8"/>
    <n v="4"/>
    <m/>
    <n v="0.81"/>
    <n v="0"/>
  </r>
  <r>
    <x v="2"/>
    <n v="17"/>
    <n v="1"/>
    <m/>
    <n v="88"/>
    <n v="2"/>
    <n v="0"/>
    <n v="5"/>
    <m/>
    <x v="0"/>
    <x v="7"/>
    <s v="repetitions"/>
    <x v="5"/>
    <n v="4"/>
    <n v="8"/>
    <n v="4"/>
    <m/>
    <n v="0.89"/>
    <n v="0"/>
  </r>
  <r>
    <x v="2"/>
    <n v="18"/>
    <n v="1"/>
    <m/>
    <n v="88"/>
    <n v="3"/>
    <n v="0"/>
    <n v="5"/>
    <m/>
    <x v="0"/>
    <x v="7"/>
    <s v="repetitions"/>
    <x v="5"/>
    <n v="4"/>
    <n v="8"/>
    <n v="4"/>
    <m/>
    <n v="0.89"/>
    <n v="0"/>
  </r>
  <r>
    <x v="3"/>
    <n v="16"/>
    <n v="1"/>
    <m/>
    <n v="88"/>
    <n v="1"/>
    <n v="0"/>
    <n v="8"/>
    <m/>
    <x v="0"/>
    <x v="7"/>
    <s v="repetitions"/>
    <x v="5"/>
    <n v="4"/>
    <n v="8"/>
    <n v="4"/>
    <m/>
    <n v="0.81"/>
    <n v="0"/>
  </r>
  <r>
    <x v="3"/>
    <n v="17"/>
    <n v="1"/>
    <m/>
    <n v="88"/>
    <n v="2"/>
    <n v="0"/>
    <n v="8"/>
    <m/>
    <x v="0"/>
    <x v="7"/>
    <s v="repetitions"/>
    <x v="5"/>
    <n v="4"/>
    <n v="8"/>
    <n v="4"/>
    <m/>
    <n v="0.81"/>
    <n v="0"/>
  </r>
  <r>
    <x v="0"/>
    <n v="18"/>
    <n v="1"/>
    <m/>
    <n v="87"/>
    <n v="3"/>
    <n v="0"/>
    <n v="5"/>
    <m/>
    <x v="0"/>
    <x v="8"/>
    <s v="repetitions"/>
    <x v="5"/>
    <n v="4"/>
    <n v="8"/>
    <n v="3"/>
    <m/>
    <n v="0.89"/>
    <n v="0"/>
  </r>
  <r>
    <x v="1"/>
    <n v="16"/>
    <n v="1"/>
    <m/>
    <n v="87"/>
    <n v="1"/>
    <n v="0"/>
    <n v="8"/>
    <m/>
    <x v="0"/>
    <x v="8"/>
    <s v="repetitions"/>
    <x v="5"/>
    <n v="4"/>
    <n v="8"/>
    <n v="3"/>
    <m/>
    <n v="0.81"/>
    <n v="0"/>
  </r>
  <r>
    <x v="1"/>
    <n v="17"/>
    <n v="1"/>
    <m/>
    <n v="87"/>
    <n v="2"/>
    <n v="0"/>
    <n v="5"/>
    <m/>
    <x v="0"/>
    <x v="8"/>
    <s v="repetitions"/>
    <x v="5"/>
    <n v="4"/>
    <n v="8"/>
    <n v="3"/>
    <m/>
    <n v="0.89"/>
    <n v="0"/>
  </r>
  <r>
    <x v="7"/>
    <n v="4"/>
    <n v="1"/>
    <m/>
    <n v="19"/>
    <n v="1"/>
    <n v="0"/>
    <n v="8"/>
    <m/>
    <x v="0"/>
    <x v="9"/>
    <s v="repetitions"/>
    <x v="1"/>
    <n v="4"/>
    <n v="8"/>
    <n v="6"/>
    <m/>
    <n v="0.81"/>
    <n v="0"/>
  </r>
  <r>
    <x v="7"/>
    <n v="5"/>
    <n v="1"/>
    <m/>
    <n v="19"/>
    <n v="2"/>
    <n v="0"/>
    <n v="7"/>
    <m/>
    <x v="0"/>
    <x v="9"/>
    <s v="repetitions"/>
    <x v="1"/>
    <n v="4"/>
    <n v="8"/>
    <n v="6"/>
    <m/>
    <n v="0.83"/>
    <n v="0"/>
  </r>
  <r>
    <x v="7"/>
    <n v="6"/>
    <n v="1"/>
    <m/>
    <n v="19"/>
    <n v="3"/>
    <n v="0"/>
    <n v="5"/>
    <m/>
    <x v="0"/>
    <x v="9"/>
    <s v="repetitions"/>
    <x v="1"/>
    <n v="4"/>
    <n v="8"/>
    <n v="6"/>
    <m/>
    <n v="0.89"/>
    <n v="0"/>
  </r>
  <r>
    <x v="1"/>
    <n v="4"/>
    <n v="1"/>
    <m/>
    <n v="20"/>
    <n v="1"/>
    <n v="0"/>
    <n v="8"/>
    <m/>
    <x v="0"/>
    <x v="10"/>
    <s v="repetitions"/>
    <x v="1"/>
    <n v="4"/>
    <n v="8"/>
    <n v="7"/>
    <m/>
    <n v="0.81"/>
    <n v="0"/>
  </r>
  <r>
    <x v="1"/>
    <n v="6"/>
    <n v="1"/>
    <m/>
    <n v="20"/>
    <n v="2"/>
    <n v="0"/>
    <n v="2"/>
    <m/>
    <x v="0"/>
    <x v="10"/>
    <s v="repetitions"/>
    <x v="1"/>
    <n v="4"/>
    <n v="8"/>
    <n v="7"/>
    <m/>
    <n v="0.97"/>
    <n v="0"/>
  </r>
  <r>
    <x v="4"/>
    <n v="4"/>
    <n v="1"/>
    <m/>
    <n v="20"/>
    <n v="1"/>
    <n v="0"/>
    <n v="8"/>
    <m/>
    <x v="0"/>
    <x v="10"/>
    <s v="repetitions"/>
    <x v="1"/>
    <n v="4"/>
    <n v="8"/>
    <n v="7"/>
    <m/>
    <n v="0.81"/>
    <n v="0"/>
  </r>
  <r>
    <x v="4"/>
    <n v="5"/>
    <n v="1"/>
    <m/>
    <n v="20"/>
    <n v="2"/>
    <n v="0"/>
    <n v="6"/>
    <m/>
    <x v="0"/>
    <x v="10"/>
    <s v="repetitions"/>
    <x v="1"/>
    <n v="4"/>
    <n v="8"/>
    <n v="7"/>
    <m/>
    <n v="0.86"/>
    <n v="0"/>
  </r>
  <r>
    <x v="4"/>
    <n v="6"/>
    <n v="1"/>
    <m/>
    <n v="20"/>
    <n v="3"/>
    <n v="0"/>
    <n v="3"/>
    <m/>
    <x v="0"/>
    <x v="10"/>
    <s v="repetitions"/>
    <x v="1"/>
    <n v="4"/>
    <n v="8"/>
    <n v="7"/>
    <m/>
    <n v="0.94"/>
    <n v="0"/>
  </r>
  <r>
    <x v="5"/>
    <n v="4"/>
    <n v="1"/>
    <m/>
    <n v="20"/>
    <n v="1"/>
    <n v="0"/>
    <n v="8"/>
    <m/>
    <x v="0"/>
    <x v="10"/>
    <s v="repetitions"/>
    <x v="1"/>
    <n v="4"/>
    <n v="8"/>
    <n v="7"/>
    <m/>
    <n v="0.81"/>
    <n v="0"/>
  </r>
  <r>
    <x v="5"/>
    <n v="5"/>
    <n v="1"/>
    <m/>
    <n v="20"/>
    <n v="2"/>
    <n v="0"/>
    <n v="5"/>
    <m/>
    <x v="0"/>
    <x v="10"/>
    <s v="repetitions"/>
    <x v="1"/>
    <n v="4"/>
    <n v="8"/>
    <n v="7"/>
    <m/>
    <n v="0.89"/>
    <n v="0"/>
  </r>
  <r>
    <x v="5"/>
    <n v="6"/>
    <n v="1"/>
    <m/>
    <n v="20"/>
    <n v="3"/>
    <n v="0"/>
    <n v="3"/>
    <m/>
    <x v="0"/>
    <x v="10"/>
    <s v="repetitions"/>
    <x v="1"/>
    <n v="4"/>
    <n v="8"/>
    <n v="7"/>
    <m/>
    <n v="0.94"/>
    <n v="0"/>
  </r>
  <r>
    <x v="6"/>
    <n v="4"/>
    <n v="1"/>
    <m/>
    <n v="20"/>
    <n v="1"/>
    <n v="0"/>
    <n v="8"/>
    <m/>
    <x v="0"/>
    <x v="10"/>
    <s v="repetitions"/>
    <x v="1"/>
    <n v="4"/>
    <n v="8"/>
    <n v="7"/>
    <m/>
    <n v="0.81"/>
    <n v="0"/>
  </r>
  <r>
    <x v="6"/>
    <n v="5"/>
    <n v="1"/>
    <m/>
    <n v="20"/>
    <n v="2"/>
    <n v="0"/>
    <n v="5"/>
    <m/>
    <x v="0"/>
    <x v="10"/>
    <s v="repetitions"/>
    <x v="1"/>
    <n v="4"/>
    <n v="8"/>
    <n v="7"/>
    <m/>
    <n v="0.89"/>
    <n v="0"/>
  </r>
  <r>
    <x v="6"/>
    <n v="6"/>
    <n v="1"/>
    <m/>
    <n v="20"/>
    <n v="3"/>
    <n v="0"/>
    <n v="3"/>
    <m/>
    <x v="0"/>
    <x v="10"/>
    <s v="repetitions"/>
    <x v="1"/>
    <n v="4"/>
    <n v="8"/>
    <n v="7"/>
    <m/>
    <n v="0.94"/>
    <n v="0"/>
  </r>
  <r>
    <x v="1"/>
    <n v="13"/>
    <n v="1"/>
    <m/>
    <n v="69"/>
    <n v="1"/>
    <n v="0"/>
    <n v="3"/>
    <m/>
    <x v="0"/>
    <x v="11"/>
    <s v="repetitions"/>
    <x v="6"/>
    <n v="4"/>
    <n v="8"/>
    <n v="15"/>
    <m/>
    <n v="0.94"/>
    <n v="0"/>
  </r>
  <r>
    <x v="1"/>
    <n v="14"/>
    <n v="1"/>
    <m/>
    <n v="69"/>
    <n v="2"/>
    <n v="0"/>
    <n v="3"/>
    <m/>
    <x v="0"/>
    <x v="11"/>
    <s v="repetitions"/>
    <x v="6"/>
    <n v="4"/>
    <n v="8"/>
    <n v="15"/>
    <m/>
    <n v="0.94"/>
    <n v="0"/>
  </r>
  <r>
    <x v="1"/>
    <n v="15"/>
    <n v="1"/>
    <m/>
    <n v="69"/>
    <n v="3"/>
    <n v="0"/>
    <n v="3"/>
    <m/>
    <x v="0"/>
    <x v="11"/>
    <s v="repetitions"/>
    <x v="6"/>
    <n v="4"/>
    <n v="8"/>
    <n v="15"/>
    <m/>
    <n v="0.94"/>
    <n v="0"/>
  </r>
  <r>
    <x v="3"/>
    <n v="12"/>
    <n v="1"/>
    <m/>
    <n v="47"/>
    <n v="3"/>
    <n v="0"/>
    <n v="6"/>
    <m/>
    <x v="0"/>
    <x v="12"/>
    <s v="repetitions"/>
    <x v="3"/>
    <n v="4"/>
    <n v="8"/>
    <n v="8"/>
    <m/>
    <n v="0.86"/>
    <n v="0"/>
  </r>
  <r>
    <x v="4"/>
    <n v="10"/>
    <n v="1"/>
    <m/>
    <n v="47"/>
    <n v="1"/>
    <n v="0"/>
    <n v="5"/>
    <m/>
    <x v="0"/>
    <x v="12"/>
    <s v="repetitions"/>
    <x v="3"/>
    <n v="4"/>
    <n v="8"/>
    <n v="8"/>
    <m/>
    <n v="0.89"/>
    <n v="0"/>
  </r>
  <r>
    <x v="4"/>
    <n v="11"/>
    <n v="1"/>
    <m/>
    <n v="47"/>
    <n v="2"/>
    <n v="0"/>
    <n v="6"/>
    <m/>
    <x v="0"/>
    <x v="12"/>
    <s v="repetitions"/>
    <x v="3"/>
    <n v="4"/>
    <n v="8"/>
    <n v="8"/>
    <m/>
    <n v="0.86"/>
    <n v="0"/>
  </r>
  <r>
    <x v="4"/>
    <n v="12"/>
    <n v="1"/>
    <m/>
    <n v="47"/>
    <n v="3"/>
    <n v="0"/>
    <n v="6"/>
    <s v="show your ass each rep"/>
    <x v="0"/>
    <x v="12"/>
    <s v="repetitions"/>
    <x v="3"/>
    <n v="4"/>
    <n v="8"/>
    <n v="8"/>
    <m/>
    <n v="0.86"/>
    <n v="0"/>
  </r>
  <r>
    <x v="5"/>
    <n v="13"/>
    <n v="1"/>
    <m/>
    <n v="47"/>
    <n v="1"/>
    <n v="0"/>
    <n v="5"/>
    <m/>
    <x v="0"/>
    <x v="12"/>
    <s v="repetitions"/>
    <x v="3"/>
    <n v="4"/>
    <n v="8"/>
    <n v="8"/>
    <m/>
    <n v="0.89"/>
    <n v="0"/>
  </r>
  <r>
    <x v="5"/>
    <n v="14"/>
    <n v="1"/>
    <m/>
    <n v="47"/>
    <n v="2"/>
    <n v="0"/>
    <n v="5"/>
    <m/>
    <x v="0"/>
    <x v="12"/>
    <s v="repetitions"/>
    <x v="3"/>
    <n v="4"/>
    <n v="8"/>
    <n v="8"/>
    <m/>
    <n v="0.89"/>
    <n v="0"/>
  </r>
  <r>
    <x v="5"/>
    <n v="15"/>
    <n v="1"/>
    <m/>
    <n v="47"/>
    <n v="3"/>
    <n v="0"/>
    <n v="5"/>
    <m/>
    <x v="0"/>
    <x v="12"/>
    <s v="repetitions"/>
    <x v="3"/>
    <n v="4"/>
    <n v="8"/>
    <n v="8"/>
    <m/>
    <n v="0.89"/>
    <n v="0"/>
  </r>
  <r>
    <x v="6"/>
    <n v="10"/>
    <n v="1"/>
    <m/>
    <n v="47"/>
    <n v="1"/>
    <n v="0"/>
    <n v="8"/>
    <m/>
    <x v="0"/>
    <x v="12"/>
    <s v="repetitions"/>
    <x v="3"/>
    <n v="4"/>
    <n v="8"/>
    <n v="8"/>
    <m/>
    <n v="0.81"/>
    <n v="0"/>
  </r>
  <r>
    <x v="6"/>
    <n v="11"/>
    <n v="1"/>
    <m/>
    <n v="47"/>
    <n v="2"/>
    <n v="0"/>
    <n v="4"/>
    <m/>
    <x v="0"/>
    <x v="12"/>
    <s v="repetitions"/>
    <x v="3"/>
    <n v="4"/>
    <n v="8"/>
    <n v="8"/>
    <m/>
    <n v="0.92"/>
    <n v="0"/>
  </r>
  <r>
    <x v="6"/>
    <n v="12"/>
    <n v="1"/>
    <m/>
    <n v="47"/>
    <n v="3"/>
    <n v="0"/>
    <n v="5"/>
    <m/>
    <x v="0"/>
    <x v="12"/>
    <s v="repetitions"/>
    <x v="3"/>
    <n v="4"/>
    <n v="8"/>
    <n v="8"/>
    <m/>
    <n v="0.89"/>
    <n v="0"/>
  </r>
  <r>
    <x v="3"/>
    <n v="13"/>
    <n v="1"/>
    <m/>
    <n v="62"/>
    <n v="1"/>
    <n v="0"/>
    <n v="8"/>
    <m/>
    <x v="0"/>
    <x v="13"/>
    <s v="repetitions"/>
    <x v="6"/>
    <n v="4"/>
    <n v="8"/>
    <n v="8"/>
    <m/>
    <n v="0.81"/>
    <n v="0"/>
  </r>
  <r>
    <x v="3"/>
    <n v="14"/>
    <n v="1"/>
    <m/>
    <n v="62"/>
    <n v="2"/>
    <n v="0"/>
    <n v="8"/>
    <m/>
    <x v="0"/>
    <x v="13"/>
    <s v="repetitions"/>
    <x v="6"/>
    <n v="4"/>
    <n v="8"/>
    <n v="8"/>
    <m/>
    <n v="0.81"/>
    <n v="0"/>
  </r>
  <r>
    <x v="3"/>
    <n v="15"/>
    <n v="1"/>
    <m/>
    <n v="62"/>
    <n v="3"/>
    <n v="0"/>
    <n v="8"/>
    <m/>
    <x v="0"/>
    <x v="13"/>
    <s v="repetitions"/>
    <x v="6"/>
    <n v="4"/>
    <n v="8"/>
    <n v="8"/>
    <m/>
    <n v="0.81"/>
    <n v="0"/>
  </r>
  <r>
    <x v="5"/>
    <n v="10"/>
    <n v="1"/>
    <m/>
    <n v="68"/>
    <n v="1"/>
    <n v="0"/>
    <n v="6"/>
    <m/>
    <x v="0"/>
    <x v="14"/>
    <s v="repetitions"/>
    <x v="6"/>
    <n v="4"/>
    <n v="8"/>
    <n v="14"/>
    <m/>
    <n v="0.86"/>
    <n v="0"/>
  </r>
  <r>
    <x v="5"/>
    <n v="11"/>
    <n v="1"/>
    <m/>
    <n v="68"/>
    <n v="2"/>
    <n v="0"/>
    <n v="6"/>
    <m/>
    <x v="0"/>
    <x v="14"/>
    <s v="repetitions"/>
    <x v="6"/>
    <n v="4"/>
    <n v="8"/>
    <n v="14"/>
    <m/>
    <n v="0.86"/>
    <n v="0"/>
  </r>
  <r>
    <x v="5"/>
    <n v="12"/>
    <n v="1"/>
    <m/>
    <n v="68"/>
    <n v="3"/>
    <n v="0"/>
    <n v="7"/>
    <m/>
    <x v="0"/>
    <x v="14"/>
    <s v="repetitions"/>
    <x v="6"/>
    <n v="4"/>
    <n v="8"/>
    <n v="14"/>
    <m/>
    <n v="0.83"/>
    <n v="0"/>
  </r>
  <r>
    <x v="7"/>
    <n v="13"/>
    <n v="1"/>
    <m/>
    <n v="68"/>
    <n v="1"/>
    <n v="0"/>
    <n v="6"/>
    <m/>
    <x v="0"/>
    <x v="14"/>
    <s v="repetitions"/>
    <x v="6"/>
    <n v="4"/>
    <n v="8"/>
    <n v="14"/>
    <m/>
    <n v="0.86"/>
    <n v="0"/>
  </r>
  <r>
    <x v="7"/>
    <n v="14"/>
    <n v="1"/>
    <m/>
    <n v="68"/>
    <n v="2"/>
    <n v="0"/>
    <n v="8"/>
    <m/>
    <x v="0"/>
    <x v="14"/>
    <s v="repetitions"/>
    <x v="6"/>
    <n v="4"/>
    <n v="8"/>
    <n v="14"/>
    <m/>
    <n v="0.81"/>
    <n v="0"/>
  </r>
  <r>
    <x v="3"/>
    <n v="18"/>
    <n v="1"/>
    <m/>
    <n v="89"/>
    <n v="3"/>
    <n v="0"/>
    <n v="5"/>
    <m/>
    <x v="0"/>
    <x v="15"/>
    <s v="repetitions"/>
    <x v="5"/>
    <n v="4"/>
    <n v="8"/>
    <n v="5"/>
    <m/>
    <n v="0.89"/>
    <n v="0"/>
  </r>
  <r>
    <x v="4"/>
    <n v="16"/>
    <n v="1"/>
    <m/>
    <n v="89"/>
    <n v="1"/>
    <n v="0"/>
    <n v="8"/>
    <m/>
    <x v="0"/>
    <x v="15"/>
    <s v="repetitions"/>
    <x v="5"/>
    <n v="4"/>
    <n v="8"/>
    <n v="5"/>
    <m/>
    <n v="0.81"/>
    <n v="0"/>
  </r>
  <r>
    <x v="4"/>
    <n v="17"/>
    <n v="1"/>
    <m/>
    <n v="89"/>
    <n v="2"/>
    <n v="0"/>
    <n v="8"/>
    <m/>
    <x v="0"/>
    <x v="15"/>
    <s v="repetitions"/>
    <x v="5"/>
    <n v="4"/>
    <n v="8"/>
    <n v="5"/>
    <m/>
    <n v="0.81"/>
    <n v="0"/>
  </r>
  <r>
    <x v="4"/>
    <n v="18"/>
    <n v="1"/>
    <m/>
    <n v="89"/>
    <n v="3"/>
    <n v="0"/>
    <n v="6"/>
    <m/>
    <x v="0"/>
    <x v="15"/>
    <s v="repetitions"/>
    <x v="5"/>
    <n v="4"/>
    <n v="8"/>
    <n v="5"/>
    <m/>
    <n v="0.86"/>
    <n v="0"/>
  </r>
  <r>
    <x v="5"/>
    <n v="16"/>
    <n v="1"/>
    <m/>
    <n v="89"/>
    <n v="1"/>
    <n v="0"/>
    <n v="8"/>
    <m/>
    <x v="0"/>
    <x v="15"/>
    <s v="repetitions"/>
    <x v="5"/>
    <n v="4"/>
    <n v="8"/>
    <n v="5"/>
    <m/>
    <n v="0.81"/>
    <n v="0"/>
  </r>
  <r>
    <x v="6"/>
    <n v="13"/>
    <n v="1"/>
    <m/>
    <n v="82"/>
    <n v="1"/>
    <n v="0"/>
    <n v="5"/>
    <m/>
    <x v="0"/>
    <x v="16"/>
    <s v="repetitions"/>
    <x v="4"/>
    <n v="4"/>
    <n v="8"/>
    <n v="11"/>
    <m/>
    <n v="0.89"/>
    <n v="0"/>
  </r>
  <r>
    <x v="6"/>
    <n v="14"/>
    <n v="1"/>
    <m/>
    <n v="82"/>
    <n v="2"/>
    <n v="0"/>
    <n v="5"/>
    <m/>
    <x v="0"/>
    <x v="16"/>
    <s v="repetitions"/>
    <x v="4"/>
    <n v="4"/>
    <n v="8"/>
    <n v="11"/>
    <m/>
    <n v="0.89"/>
    <n v="0"/>
  </r>
  <r>
    <x v="6"/>
    <n v="15"/>
    <n v="1"/>
    <m/>
    <n v="82"/>
    <n v="3"/>
    <n v="0"/>
    <n v="5"/>
    <m/>
    <x v="0"/>
    <x v="16"/>
    <s v="repetitions"/>
    <x v="4"/>
    <n v="4"/>
    <n v="8"/>
    <n v="11"/>
    <m/>
    <n v="0.89"/>
    <n v="0"/>
  </r>
  <r>
    <x v="5"/>
    <n v="17"/>
    <n v="1"/>
    <m/>
    <n v="90"/>
    <n v="2"/>
    <n v="0"/>
    <n v="5"/>
    <m/>
    <x v="0"/>
    <x v="17"/>
    <s v="repetitions"/>
    <x v="5"/>
    <n v="4"/>
    <n v="8"/>
    <n v="6"/>
    <m/>
    <n v="0.89"/>
    <n v="0"/>
  </r>
  <r>
    <x v="5"/>
    <n v="18"/>
    <n v="1"/>
    <m/>
    <n v="90"/>
    <n v="3"/>
    <n v="0"/>
    <n v="5"/>
    <m/>
    <x v="0"/>
    <x v="17"/>
    <s v="repetitions"/>
    <x v="5"/>
    <n v="4"/>
    <n v="8"/>
    <n v="6"/>
    <m/>
    <n v="0.89"/>
    <n v="0"/>
  </r>
  <r>
    <x v="6"/>
    <n v="16"/>
    <n v="1"/>
    <m/>
    <n v="90"/>
    <n v="1"/>
    <n v="0"/>
    <n v="8"/>
    <m/>
    <x v="0"/>
    <x v="17"/>
    <s v="repetitions"/>
    <x v="5"/>
    <n v="4"/>
    <n v="8"/>
    <n v="6"/>
    <m/>
    <n v="0.81"/>
    <n v="0"/>
  </r>
  <r>
    <x v="6"/>
    <n v="17"/>
    <n v="1"/>
    <m/>
    <n v="90"/>
    <n v="2"/>
    <n v="0"/>
    <n v="5"/>
    <m/>
    <x v="0"/>
    <x v="17"/>
    <s v="repetitions"/>
    <x v="5"/>
    <n v="4"/>
    <n v="8"/>
    <n v="6"/>
    <m/>
    <n v="0.89"/>
    <n v="0"/>
  </r>
  <r>
    <x v="7"/>
    <n v="16"/>
    <n v="1"/>
    <m/>
    <n v="90"/>
    <n v="1"/>
    <n v="0"/>
    <n v="8"/>
    <m/>
    <x v="0"/>
    <x v="17"/>
    <s v="repetitions"/>
    <x v="5"/>
    <n v="4"/>
    <n v="8"/>
    <n v="6"/>
    <m/>
    <n v="0.81"/>
    <n v="0"/>
  </r>
  <r>
    <x v="7"/>
    <n v="17"/>
    <n v="1"/>
    <m/>
    <n v="92"/>
    <n v="2"/>
    <n v="0"/>
    <n v="7"/>
    <m/>
    <x v="0"/>
    <x v="18"/>
    <s v="repetitions"/>
    <x v="5"/>
    <n v="4"/>
    <n v="8"/>
    <n v="8"/>
    <m/>
    <n v="0.83"/>
    <n v="0"/>
  </r>
  <r>
    <x v="7"/>
    <n v="18"/>
    <n v="1"/>
    <m/>
    <n v="93"/>
    <n v="3"/>
    <n v="0"/>
    <n v="2"/>
    <m/>
    <x v="0"/>
    <x v="19"/>
    <s v="repetitions"/>
    <x v="5"/>
    <n v="4"/>
    <n v="8"/>
    <n v="9"/>
    <m/>
    <n v="0.97"/>
    <n v="0"/>
  </r>
  <r>
    <x v="8"/>
    <n v="1"/>
    <n v="1"/>
    <m/>
    <n v="9"/>
    <n v="1"/>
    <n v="8"/>
    <n v="6"/>
    <m/>
    <x v="0"/>
    <x v="3"/>
    <s v="repetitions"/>
    <x v="0"/>
    <n v="4"/>
    <n v="8"/>
    <n v="13"/>
    <m/>
    <n v="0.86"/>
    <n v="9"/>
  </r>
  <r>
    <x v="8"/>
    <n v="2"/>
    <n v="1"/>
    <m/>
    <n v="9"/>
    <n v="2"/>
    <n v="8"/>
    <n v="4"/>
    <m/>
    <x v="0"/>
    <x v="3"/>
    <s v="repetitions"/>
    <x v="0"/>
    <n v="4"/>
    <n v="8"/>
    <n v="13"/>
    <m/>
    <n v="0.92"/>
    <n v="9"/>
  </r>
  <r>
    <x v="8"/>
    <n v="3"/>
    <n v="1"/>
    <m/>
    <n v="9"/>
    <n v="3"/>
    <n v="8"/>
    <n v="3"/>
    <m/>
    <x v="0"/>
    <x v="3"/>
    <s v="repetitions"/>
    <x v="0"/>
    <n v="4"/>
    <n v="8"/>
    <n v="13"/>
    <m/>
    <n v="0.94"/>
    <n v="9"/>
  </r>
  <r>
    <x v="8"/>
    <n v="4"/>
    <n v="1"/>
    <m/>
    <n v="19"/>
    <n v="1"/>
    <n v="0"/>
    <n v="8"/>
    <m/>
    <x v="0"/>
    <x v="9"/>
    <s v="repetitions"/>
    <x v="1"/>
    <n v="4"/>
    <n v="8"/>
    <n v="6"/>
    <m/>
    <n v="0.81"/>
    <n v="0"/>
  </r>
  <r>
    <x v="8"/>
    <n v="5"/>
    <n v="1"/>
    <m/>
    <n v="19"/>
    <n v="2"/>
    <n v="0"/>
    <n v="8"/>
    <m/>
    <x v="0"/>
    <x v="9"/>
    <s v="repetitions"/>
    <x v="1"/>
    <n v="4"/>
    <n v="8"/>
    <n v="6"/>
    <m/>
    <n v="0.81"/>
    <n v="0"/>
  </r>
  <r>
    <x v="8"/>
    <n v="6"/>
    <n v="1"/>
    <m/>
    <n v="20"/>
    <n v="3"/>
    <n v="0"/>
    <n v="3"/>
    <m/>
    <x v="0"/>
    <x v="10"/>
    <s v="repetitions"/>
    <x v="1"/>
    <n v="4"/>
    <n v="8"/>
    <n v="7"/>
    <m/>
    <n v="0.94"/>
    <n v="0"/>
  </r>
  <r>
    <x v="8"/>
    <n v="7"/>
    <n v="1"/>
    <m/>
    <n v="37"/>
    <n v="1"/>
    <n v="0"/>
    <n v="7"/>
    <m/>
    <x v="0"/>
    <x v="2"/>
    <s v="repetitions"/>
    <x v="2"/>
    <n v="4"/>
    <n v="8"/>
    <n v="10"/>
    <m/>
    <n v="0.83"/>
    <n v="0"/>
  </r>
  <r>
    <x v="8"/>
    <n v="8"/>
    <n v="1"/>
    <m/>
    <n v="37"/>
    <n v="2"/>
    <n v="0"/>
    <n v="4"/>
    <m/>
    <x v="0"/>
    <x v="2"/>
    <s v="repetitions"/>
    <x v="2"/>
    <n v="4"/>
    <n v="8"/>
    <n v="10"/>
    <m/>
    <n v="0.92"/>
    <n v="0"/>
  </r>
  <r>
    <x v="8"/>
    <n v="9"/>
    <n v="1"/>
    <m/>
    <n v="37"/>
    <n v="3"/>
    <n v="0"/>
    <n v="3"/>
    <m/>
    <x v="0"/>
    <x v="2"/>
    <s v="repetitions"/>
    <x v="2"/>
    <n v="4"/>
    <n v="8"/>
    <n v="10"/>
    <m/>
    <n v="0.94"/>
    <n v="0"/>
  </r>
  <r>
    <x v="8"/>
    <n v="10"/>
    <n v="1"/>
    <m/>
    <n v="46"/>
    <n v="1"/>
    <n v="0"/>
    <n v="8"/>
    <m/>
    <x v="0"/>
    <x v="4"/>
    <s v="repetitions"/>
    <x v="3"/>
    <n v="4"/>
    <n v="8"/>
    <n v="7"/>
    <m/>
    <n v="0.81"/>
    <n v="0"/>
  </r>
  <r>
    <x v="8"/>
    <n v="11"/>
    <n v="1"/>
    <m/>
    <n v="46"/>
    <n v="2"/>
    <n v="0"/>
    <n v="6"/>
    <m/>
    <x v="0"/>
    <x v="4"/>
    <s v="repetitions"/>
    <x v="3"/>
    <n v="4"/>
    <n v="8"/>
    <n v="7"/>
    <m/>
    <n v="0.86"/>
    <n v="0"/>
  </r>
  <r>
    <x v="8"/>
    <n v="12"/>
    <n v="1"/>
    <m/>
    <n v="46"/>
    <n v="3"/>
    <n v="0"/>
    <n v="4"/>
    <m/>
    <x v="0"/>
    <x v="4"/>
    <s v="repetitions"/>
    <x v="3"/>
    <n v="4"/>
    <n v="8"/>
    <n v="7"/>
    <m/>
    <n v="0.92"/>
    <n v="0"/>
  </r>
  <r>
    <x v="8"/>
    <n v="13"/>
    <n v="1"/>
    <m/>
    <n v="82"/>
    <n v="1"/>
    <n v="0"/>
    <n v="8"/>
    <m/>
    <x v="0"/>
    <x v="16"/>
    <s v="repetitions"/>
    <x v="4"/>
    <n v="4"/>
    <n v="8"/>
    <n v="11"/>
    <m/>
    <n v="0.81"/>
    <n v="0"/>
  </r>
  <r>
    <x v="8"/>
    <n v="14"/>
    <n v="1"/>
    <m/>
    <n v="82"/>
    <n v="2"/>
    <n v="0"/>
    <n v="8"/>
    <m/>
    <x v="0"/>
    <x v="16"/>
    <s v="repetitions"/>
    <x v="4"/>
    <n v="4"/>
    <n v="8"/>
    <n v="11"/>
    <m/>
    <n v="0.81"/>
    <n v="0"/>
  </r>
  <r>
    <x v="8"/>
    <n v="15"/>
    <n v="1"/>
    <m/>
    <n v="82"/>
    <n v="3"/>
    <n v="0"/>
    <n v="4"/>
    <m/>
    <x v="0"/>
    <x v="16"/>
    <s v="repetitions"/>
    <x v="4"/>
    <n v="4"/>
    <n v="8"/>
    <n v="11"/>
    <m/>
    <n v="0.92"/>
    <n v="0"/>
  </r>
  <r>
    <x v="8"/>
    <n v="16"/>
    <n v="1"/>
    <m/>
    <n v="93"/>
    <n v="1"/>
    <n v="0"/>
    <n v="4"/>
    <m/>
    <x v="0"/>
    <x v="19"/>
    <s v="repetitions"/>
    <x v="5"/>
    <n v="4"/>
    <n v="8"/>
    <n v="9"/>
    <m/>
    <n v="0.92"/>
    <n v="0"/>
  </r>
  <r>
    <x v="8"/>
    <n v="17"/>
    <n v="1"/>
    <m/>
    <n v="93"/>
    <n v="2"/>
    <n v="0"/>
    <n v="4"/>
    <m/>
    <x v="0"/>
    <x v="19"/>
    <s v="repetitions"/>
    <x v="5"/>
    <n v="4"/>
    <n v="8"/>
    <n v="9"/>
    <m/>
    <n v="0.92"/>
    <n v="0"/>
  </r>
  <r>
    <x v="8"/>
    <n v="18"/>
    <n v="1"/>
    <m/>
    <n v="93"/>
    <n v="3"/>
    <n v="0"/>
    <n v="3"/>
    <m/>
    <x v="0"/>
    <x v="19"/>
    <s v="repetitions"/>
    <x v="5"/>
    <n v="4"/>
    <n v="8"/>
    <n v="9"/>
    <m/>
    <n v="0.94"/>
    <n v="0"/>
  </r>
  <r>
    <x v="9"/>
    <n v="1"/>
    <n v="1"/>
    <m/>
    <n v="9"/>
    <n v="1"/>
    <n v="8"/>
    <n v="7"/>
    <m/>
    <x v="0"/>
    <x v="3"/>
    <s v="repetitions"/>
    <x v="0"/>
    <n v="4"/>
    <n v="8"/>
    <n v="13"/>
    <m/>
    <n v="0.83"/>
    <n v="10"/>
  </r>
  <r>
    <x v="9"/>
    <n v="2"/>
    <n v="1"/>
    <m/>
    <n v="9"/>
    <n v="2"/>
    <n v="8"/>
    <n v="4"/>
    <m/>
    <x v="0"/>
    <x v="3"/>
    <s v="repetitions"/>
    <x v="0"/>
    <n v="4"/>
    <n v="8"/>
    <n v="13"/>
    <m/>
    <n v="0.92"/>
    <n v="9"/>
  </r>
  <r>
    <x v="9"/>
    <n v="3"/>
    <n v="1"/>
    <m/>
    <n v="9"/>
    <n v="3"/>
    <n v="8"/>
    <n v="4"/>
    <m/>
    <x v="0"/>
    <x v="3"/>
    <s v="repetitions"/>
    <x v="0"/>
    <n v="4"/>
    <n v="8"/>
    <n v="13"/>
    <m/>
    <n v="0.92"/>
    <n v="9"/>
  </r>
  <r>
    <x v="9"/>
    <n v="4"/>
    <n v="1"/>
    <m/>
    <n v="20"/>
    <n v="1"/>
    <n v="0"/>
    <n v="8"/>
    <m/>
    <x v="0"/>
    <x v="10"/>
    <s v="repetitions"/>
    <x v="1"/>
    <n v="4"/>
    <n v="8"/>
    <n v="7"/>
    <m/>
    <n v="0.81"/>
    <n v="0"/>
  </r>
  <r>
    <x v="9"/>
    <n v="5"/>
    <n v="1"/>
    <m/>
    <n v="20"/>
    <n v="2"/>
    <n v="0"/>
    <n v="4"/>
    <m/>
    <x v="0"/>
    <x v="10"/>
    <s v="repetitions"/>
    <x v="1"/>
    <n v="4"/>
    <n v="8"/>
    <n v="7"/>
    <m/>
    <n v="0.92"/>
    <n v="0"/>
  </r>
  <r>
    <x v="9"/>
    <n v="6"/>
    <n v="1"/>
    <m/>
    <n v="20"/>
    <n v="3"/>
    <n v="0"/>
    <n v="3"/>
    <m/>
    <x v="0"/>
    <x v="10"/>
    <s v="repetitions"/>
    <x v="1"/>
    <n v="4"/>
    <n v="8"/>
    <n v="7"/>
    <m/>
    <n v="0.94"/>
    <n v="0"/>
  </r>
  <r>
    <x v="9"/>
    <n v="7"/>
    <n v="1"/>
    <m/>
    <n v="37"/>
    <n v="1"/>
    <n v="0"/>
    <n v="6"/>
    <m/>
    <x v="0"/>
    <x v="2"/>
    <s v="repetitions"/>
    <x v="2"/>
    <n v="4"/>
    <n v="8"/>
    <n v="10"/>
    <m/>
    <n v="0.86"/>
    <n v="0"/>
  </r>
  <r>
    <x v="9"/>
    <n v="8"/>
    <n v="1"/>
    <m/>
    <n v="37"/>
    <n v="2"/>
    <n v="0"/>
    <n v="6"/>
    <m/>
    <x v="0"/>
    <x v="2"/>
    <s v="repetitions"/>
    <x v="2"/>
    <n v="4"/>
    <n v="8"/>
    <n v="10"/>
    <m/>
    <n v="0.86"/>
    <n v="0"/>
  </r>
  <r>
    <x v="9"/>
    <n v="9"/>
    <n v="1"/>
    <m/>
    <n v="37"/>
    <n v="3"/>
    <n v="0"/>
    <n v="4"/>
    <m/>
    <x v="0"/>
    <x v="2"/>
    <s v="repetitions"/>
    <x v="2"/>
    <n v="4"/>
    <n v="8"/>
    <n v="10"/>
    <m/>
    <n v="0.92"/>
    <n v="0"/>
  </r>
  <r>
    <x v="9"/>
    <n v="10"/>
    <n v="1"/>
    <m/>
    <n v="46"/>
    <n v="1"/>
    <n v="0"/>
    <n v="6"/>
    <m/>
    <x v="0"/>
    <x v="4"/>
    <s v="repetitions"/>
    <x v="3"/>
    <n v="4"/>
    <n v="8"/>
    <n v="7"/>
    <m/>
    <n v="0.86"/>
    <n v="0"/>
  </r>
  <r>
    <x v="9"/>
    <n v="11"/>
    <n v="1"/>
    <m/>
    <n v="46"/>
    <n v="2"/>
    <n v="0"/>
    <n v="6"/>
    <m/>
    <x v="0"/>
    <x v="4"/>
    <s v="repetitions"/>
    <x v="3"/>
    <n v="4"/>
    <n v="8"/>
    <n v="7"/>
    <m/>
    <n v="0.86"/>
    <n v="0"/>
  </r>
  <r>
    <x v="9"/>
    <n v="12"/>
    <n v="1"/>
    <m/>
    <n v="46"/>
    <n v="3"/>
    <n v="0"/>
    <n v="4"/>
    <s v="go all the way down"/>
    <x v="0"/>
    <x v="4"/>
    <s v="repetitions"/>
    <x v="3"/>
    <n v="4"/>
    <n v="8"/>
    <n v="7"/>
    <m/>
    <n v="0.92"/>
    <n v="0"/>
  </r>
  <r>
    <x v="9"/>
    <n v="13"/>
    <n v="1"/>
    <m/>
    <n v="69"/>
    <n v="1"/>
    <n v="0"/>
    <n v="3"/>
    <m/>
    <x v="0"/>
    <x v="11"/>
    <s v="repetitions"/>
    <x v="6"/>
    <n v="4"/>
    <n v="8"/>
    <n v="15"/>
    <m/>
    <n v="0.94"/>
    <n v="0"/>
  </r>
  <r>
    <x v="9"/>
    <n v="14"/>
    <n v="1"/>
    <m/>
    <n v="69"/>
    <n v="2"/>
    <n v="0"/>
    <n v="2"/>
    <m/>
    <x v="0"/>
    <x v="11"/>
    <s v="repetitions"/>
    <x v="6"/>
    <n v="4"/>
    <n v="8"/>
    <n v="15"/>
    <m/>
    <n v="0.97"/>
    <n v="0"/>
  </r>
  <r>
    <x v="9"/>
    <n v="15"/>
    <n v="1"/>
    <m/>
    <n v="69"/>
    <n v="3"/>
    <n v="0"/>
    <n v="2"/>
    <m/>
    <x v="0"/>
    <x v="11"/>
    <s v="repetitions"/>
    <x v="6"/>
    <n v="4"/>
    <n v="8"/>
    <n v="15"/>
    <m/>
    <n v="0.97"/>
    <n v="0"/>
  </r>
  <r>
    <x v="9"/>
    <n v="16"/>
    <n v="1"/>
    <m/>
    <n v="93"/>
    <n v="1"/>
    <n v="0"/>
    <n v="3"/>
    <m/>
    <x v="0"/>
    <x v="19"/>
    <s v="repetitions"/>
    <x v="5"/>
    <n v="4"/>
    <n v="8"/>
    <n v="9"/>
    <m/>
    <n v="0.94"/>
    <n v="0"/>
  </r>
  <r>
    <x v="9"/>
    <n v="17"/>
    <n v="1"/>
    <m/>
    <n v="93"/>
    <n v="2"/>
    <n v="0"/>
    <n v="4"/>
    <m/>
    <x v="0"/>
    <x v="19"/>
    <s v="repetitions"/>
    <x v="5"/>
    <n v="4"/>
    <n v="8"/>
    <n v="9"/>
    <m/>
    <n v="0.92"/>
    <n v="0"/>
  </r>
  <r>
    <x v="9"/>
    <n v="18"/>
    <n v="1"/>
    <m/>
    <n v="93"/>
    <n v="3"/>
    <n v="0"/>
    <n v="3"/>
    <m/>
    <x v="0"/>
    <x v="19"/>
    <s v="repetitions"/>
    <x v="5"/>
    <n v="4"/>
    <n v="8"/>
    <n v="9"/>
    <m/>
    <n v="0.94"/>
    <n v="0"/>
  </r>
  <r>
    <x v="10"/>
    <n v="1"/>
    <n v="1"/>
    <m/>
    <n v="9"/>
    <n v="1"/>
    <n v="8"/>
    <n v="8"/>
    <m/>
    <x v="0"/>
    <x v="3"/>
    <s v="repetitions"/>
    <x v="0"/>
    <n v="4"/>
    <n v="8"/>
    <n v="13"/>
    <m/>
    <n v="0.81"/>
    <n v="10"/>
  </r>
  <r>
    <x v="10"/>
    <n v="2"/>
    <n v="1"/>
    <m/>
    <n v="9"/>
    <n v="2"/>
    <n v="8"/>
    <n v="6"/>
    <m/>
    <x v="0"/>
    <x v="3"/>
    <s v="repetitions"/>
    <x v="0"/>
    <n v="4"/>
    <n v="8"/>
    <n v="13"/>
    <m/>
    <n v="0.86"/>
    <n v="9"/>
  </r>
  <r>
    <x v="10"/>
    <n v="3"/>
    <n v="1"/>
    <m/>
    <n v="9"/>
    <n v="3"/>
    <n v="8"/>
    <n v="5"/>
    <m/>
    <x v="0"/>
    <x v="3"/>
    <s v="repetitions"/>
    <x v="0"/>
    <n v="4"/>
    <n v="8"/>
    <n v="13"/>
    <m/>
    <n v="0.89"/>
    <n v="9"/>
  </r>
  <r>
    <x v="10"/>
    <n v="4"/>
    <n v="1"/>
    <m/>
    <n v="20"/>
    <n v="1"/>
    <n v="0"/>
    <n v="8"/>
    <m/>
    <x v="0"/>
    <x v="10"/>
    <s v="repetitions"/>
    <x v="1"/>
    <n v="4"/>
    <n v="8"/>
    <n v="7"/>
    <m/>
    <n v="0.81"/>
    <n v="0"/>
  </r>
  <r>
    <x v="10"/>
    <n v="5"/>
    <n v="1"/>
    <m/>
    <n v="20"/>
    <n v="2"/>
    <n v="0"/>
    <n v="5"/>
    <m/>
    <x v="0"/>
    <x v="10"/>
    <s v="repetitions"/>
    <x v="1"/>
    <n v="4"/>
    <n v="8"/>
    <n v="7"/>
    <m/>
    <n v="0.89"/>
    <n v="0"/>
  </r>
  <r>
    <x v="10"/>
    <n v="6"/>
    <n v="1"/>
    <m/>
    <n v="20"/>
    <n v="3"/>
    <n v="0"/>
    <n v="3"/>
    <m/>
    <x v="0"/>
    <x v="10"/>
    <s v="repetitions"/>
    <x v="1"/>
    <n v="4"/>
    <n v="8"/>
    <n v="7"/>
    <m/>
    <n v="0.94"/>
    <n v="0"/>
  </r>
  <r>
    <x v="10"/>
    <n v="7"/>
    <n v="1"/>
    <m/>
    <n v="37"/>
    <n v="1"/>
    <n v="0"/>
    <n v="6"/>
    <m/>
    <x v="0"/>
    <x v="2"/>
    <s v="repetitions"/>
    <x v="2"/>
    <n v="4"/>
    <n v="8"/>
    <n v="10"/>
    <m/>
    <n v="0.86"/>
    <n v="0"/>
  </r>
  <r>
    <x v="10"/>
    <n v="8"/>
    <n v="1"/>
    <m/>
    <n v="37"/>
    <n v="2"/>
    <n v="0"/>
    <n v="4"/>
    <m/>
    <x v="0"/>
    <x v="2"/>
    <s v="repetitions"/>
    <x v="2"/>
    <n v="4"/>
    <n v="8"/>
    <n v="10"/>
    <m/>
    <n v="0.92"/>
    <n v="0"/>
  </r>
  <r>
    <x v="10"/>
    <n v="9"/>
    <n v="1"/>
    <m/>
    <n v="37"/>
    <n v="3"/>
    <n v="0"/>
    <n v="3"/>
    <m/>
    <x v="0"/>
    <x v="2"/>
    <s v="repetitions"/>
    <x v="2"/>
    <n v="4"/>
    <n v="8"/>
    <n v="10"/>
    <m/>
    <n v="0.94"/>
    <n v="0"/>
  </r>
  <r>
    <x v="10"/>
    <n v="10"/>
    <n v="1"/>
    <m/>
    <n v="46"/>
    <n v="1"/>
    <n v="0"/>
    <n v="8"/>
    <m/>
    <x v="0"/>
    <x v="4"/>
    <s v="repetitions"/>
    <x v="3"/>
    <n v="4"/>
    <n v="8"/>
    <n v="7"/>
    <m/>
    <n v="0.81"/>
    <n v="0"/>
  </r>
  <r>
    <x v="10"/>
    <n v="11"/>
    <n v="1"/>
    <m/>
    <n v="46"/>
    <n v="2"/>
    <n v="0"/>
    <n v="7"/>
    <m/>
    <x v="0"/>
    <x v="4"/>
    <s v="repetitions"/>
    <x v="3"/>
    <n v="4"/>
    <n v="8"/>
    <n v="7"/>
    <m/>
    <n v="0.83"/>
    <n v="0"/>
  </r>
  <r>
    <x v="10"/>
    <n v="12"/>
    <n v="1"/>
    <m/>
    <n v="46"/>
    <n v="3"/>
    <n v="0"/>
    <n v="5"/>
    <m/>
    <x v="0"/>
    <x v="4"/>
    <s v="repetitions"/>
    <x v="3"/>
    <n v="4"/>
    <n v="8"/>
    <n v="7"/>
    <m/>
    <n v="0.89"/>
    <n v="0"/>
  </r>
  <r>
    <x v="10"/>
    <n v="13"/>
    <n v="1"/>
    <m/>
    <n v="82"/>
    <n v="1"/>
    <n v="0"/>
    <n v="8"/>
    <m/>
    <x v="0"/>
    <x v="16"/>
    <s v="repetitions"/>
    <x v="4"/>
    <n v="4"/>
    <n v="8"/>
    <n v="11"/>
    <m/>
    <n v="0.81"/>
    <n v="0"/>
  </r>
  <r>
    <x v="10"/>
    <n v="14"/>
    <n v="1"/>
    <m/>
    <n v="82"/>
    <n v="2"/>
    <n v="0"/>
    <n v="5"/>
    <m/>
    <x v="0"/>
    <x v="16"/>
    <s v="repetitions"/>
    <x v="4"/>
    <n v="4"/>
    <n v="8"/>
    <n v="11"/>
    <m/>
    <n v="0.89"/>
    <n v="0"/>
  </r>
  <r>
    <x v="10"/>
    <n v="15"/>
    <n v="1"/>
    <m/>
    <n v="82"/>
    <n v="3"/>
    <n v="0"/>
    <n v="5"/>
    <m/>
    <x v="0"/>
    <x v="16"/>
    <s v="repetitions"/>
    <x v="4"/>
    <n v="4"/>
    <n v="8"/>
    <n v="11"/>
    <m/>
    <n v="0.89"/>
    <n v="0"/>
  </r>
  <r>
    <x v="10"/>
    <n v="16"/>
    <n v="1"/>
    <m/>
    <n v="90"/>
    <n v="1"/>
    <n v="0"/>
    <n v="8"/>
    <m/>
    <x v="0"/>
    <x v="17"/>
    <s v="repetitions"/>
    <x v="5"/>
    <n v="4"/>
    <n v="8"/>
    <n v="6"/>
    <m/>
    <n v="0.81"/>
    <n v="0"/>
  </r>
  <r>
    <x v="10"/>
    <n v="17"/>
    <n v="1"/>
    <m/>
    <n v="90"/>
    <n v="2"/>
    <n v="0"/>
    <n v="6"/>
    <m/>
    <x v="0"/>
    <x v="17"/>
    <s v="repetitions"/>
    <x v="5"/>
    <n v="4"/>
    <n v="8"/>
    <n v="6"/>
    <m/>
    <n v="0.86"/>
    <n v="0"/>
  </r>
  <r>
    <x v="10"/>
    <n v="18"/>
    <n v="1"/>
    <m/>
    <n v="90"/>
    <n v="3"/>
    <n v="0"/>
    <n v="5"/>
    <m/>
    <x v="0"/>
    <x v="17"/>
    <s v="repetitions"/>
    <x v="5"/>
    <n v="4"/>
    <n v="8"/>
    <n v="6"/>
    <m/>
    <n v="0.89"/>
    <n v="0"/>
  </r>
  <r>
    <x v="11"/>
    <n v="1"/>
    <n v="1"/>
    <m/>
    <n v="109"/>
    <n v="1"/>
    <n v="135"/>
    <n v="8"/>
    <m/>
    <x v="1"/>
    <x v="20"/>
    <s v="repetitions"/>
    <x v="7"/>
    <n v="4"/>
    <n v="6"/>
    <m/>
    <m/>
    <n v="0.81"/>
    <n v="167"/>
  </r>
  <r>
    <x v="11"/>
    <n v="2"/>
    <n v="1"/>
    <m/>
    <n v="109"/>
    <n v="2"/>
    <n v="155"/>
    <n v="6"/>
    <m/>
    <x v="1"/>
    <x v="20"/>
    <s v="repetitions"/>
    <x v="7"/>
    <n v="4"/>
    <n v="6"/>
    <m/>
    <m/>
    <n v="0.86"/>
    <n v="180"/>
  </r>
  <r>
    <x v="11"/>
    <n v="3"/>
    <n v="1"/>
    <m/>
    <n v="109"/>
    <n v="3"/>
    <n v="155"/>
    <n v="7"/>
    <m/>
    <x v="1"/>
    <x v="20"/>
    <s v="repetitions"/>
    <x v="7"/>
    <n v="4"/>
    <n v="6"/>
    <m/>
    <m/>
    <n v="0.83"/>
    <n v="187"/>
  </r>
  <r>
    <x v="11"/>
    <n v="4"/>
    <n v="1"/>
    <m/>
    <n v="107"/>
    <n v="1"/>
    <n v="45"/>
    <n v="8"/>
    <m/>
    <x v="1"/>
    <x v="21"/>
    <s v="repetitions"/>
    <x v="7"/>
    <n v="4"/>
    <n v="6"/>
    <m/>
    <m/>
    <n v="0.81"/>
    <n v="56"/>
  </r>
  <r>
    <x v="11"/>
    <n v="5"/>
    <n v="1"/>
    <m/>
    <n v="107"/>
    <n v="2"/>
    <n v="95"/>
    <n v="8"/>
    <m/>
    <x v="1"/>
    <x v="21"/>
    <s v="repetitions"/>
    <x v="7"/>
    <n v="4"/>
    <n v="6"/>
    <m/>
    <m/>
    <n v="0.81"/>
    <n v="117"/>
  </r>
  <r>
    <x v="11"/>
    <n v="6"/>
    <n v="1"/>
    <m/>
    <n v="107"/>
    <n v="3"/>
    <n v="115"/>
    <n v="8"/>
    <m/>
    <x v="1"/>
    <x v="21"/>
    <s v="repetitions"/>
    <x v="7"/>
    <n v="4"/>
    <n v="6"/>
    <m/>
    <m/>
    <n v="0.81"/>
    <n v="142"/>
  </r>
  <r>
    <x v="11"/>
    <n v="7"/>
    <n v="1"/>
    <m/>
    <n v="111"/>
    <n v="1"/>
    <n v="45"/>
    <n v="8"/>
    <m/>
    <x v="1"/>
    <x v="22"/>
    <s v="repetitions"/>
    <x v="7"/>
    <n v="4"/>
    <n v="6"/>
    <m/>
    <m/>
    <n v="0.81"/>
    <n v="56"/>
  </r>
  <r>
    <x v="11"/>
    <n v="8"/>
    <n v="1"/>
    <m/>
    <n v="111"/>
    <n v="2"/>
    <n v="65"/>
    <n v="8"/>
    <m/>
    <x v="1"/>
    <x v="22"/>
    <s v="repetitions"/>
    <x v="7"/>
    <n v="4"/>
    <n v="6"/>
    <m/>
    <m/>
    <n v="0.81"/>
    <n v="80"/>
  </r>
  <r>
    <x v="11"/>
    <n v="9"/>
    <n v="1"/>
    <m/>
    <n v="111"/>
    <n v="3"/>
    <n v="115"/>
    <n v="5"/>
    <m/>
    <x v="1"/>
    <x v="22"/>
    <s v="repetitions"/>
    <x v="7"/>
    <n v="4"/>
    <n v="6"/>
    <m/>
    <m/>
    <n v="0.89"/>
    <n v="129"/>
  </r>
  <r>
    <x v="11"/>
    <n v="10"/>
    <n v="1"/>
    <m/>
    <n v="112"/>
    <n v="1"/>
    <n v="0"/>
    <n v="8"/>
    <m/>
    <x v="1"/>
    <x v="23"/>
    <s v="repetitions"/>
    <x v="7"/>
    <n v="5"/>
    <n v="10"/>
    <m/>
    <m/>
    <n v="0.81"/>
    <n v="0"/>
  </r>
  <r>
    <x v="11"/>
    <n v="11"/>
    <n v="1"/>
    <m/>
    <n v="113"/>
    <n v="2"/>
    <n v="0"/>
    <n v="3"/>
    <m/>
    <x v="1"/>
    <x v="10"/>
    <s v="repetitions"/>
    <x v="7"/>
    <n v="5"/>
    <n v="10"/>
    <m/>
    <m/>
    <n v="0.94"/>
    <n v="0"/>
  </r>
  <r>
    <x v="11"/>
    <n v="12"/>
    <n v="1"/>
    <m/>
    <n v="113"/>
    <n v="3"/>
    <n v="0"/>
    <n v="2"/>
    <m/>
    <x v="1"/>
    <x v="10"/>
    <s v="repetitions"/>
    <x v="7"/>
    <n v="5"/>
    <n v="10"/>
    <m/>
    <m/>
    <n v="0.97"/>
    <n v="0"/>
  </r>
  <r>
    <x v="12"/>
    <n v="1"/>
    <n v="1"/>
    <m/>
    <n v="109"/>
    <n v="1"/>
    <n v="165"/>
    <n v="6"/>
    <m/>
    <x v="1"/>
    <x v="20"/>
    <s v="repetitions"/>
    <x v="7"/>
    <n v="4"/>
    <n v="6"/>
    <m/>
    <m/>
    <n v="0.86"/>
    <n v="192"/>
  </r>
  <r>
    <x v="12"/>
    <n v="2"/>
    <n v="1"/>
    <m/>
    <n v="109"/>
    <n v="2"/>
    <n v="170"/>
    <n v="5"/>
    <m/>
    <x v="1"/>
    <x v="20"/>
    <s v="repetitions"/>
    <x v="7"/>
    <n v="4"/>
    <n v="6"/>
    <m/>
    <m/>
    <n v="0.89"/>
    <n v="191"/>
  </r>
  <r>
    <x v="12"/>
    <n v="3"/>
    <n v="1"/>
    <m/>
    <n v="109"/>
    <n v="3"/>
    <n v="170"/>
    <n v="3"/>
    <m/>
    <x v="1"/>
    <x v="20"/>
    <s v="repetitions"/>
    <x v="7"/>
    <n v="4"/>
    <n v="6"/>
    <m/>
    <m/>
    <n v="0.94"/>
    <n v="181"/>
  </r>
  <r>
    <x v="12"/>
    <n v="4"/>
    <n v="1"/>
    <m/>
    <n v="110"/>
    <n v="1"/>
    <n v="65"/>
    <n v="6"/>
    <m/>
    <x v="1"/>
    <x v="24"/>
    <s v="repetitions"/>
    <x v="7"/>
    <n v="4"/>
    <n v="6"/>
    <m/>
    <m/>
    <n v="0.86"/>
    <n v="76"/>
  </r>
  <r>
    <x v="12"/>
    <n v="5"/>
    <n v="1"/>
    <m/>
    <n v="110"/>
    <n v="2"/>
    <n v="75"/>
    <n v="6"/>
    <m/>
    <x v="1"/>
    <x v="24"/>
    <s v="repetitions"/>
    <x v="7"/>
    <n v="4"/>
    <n v="6"/>
    <m/>
    <m/>
    <n v="0.86"/>
    <n v="87"/>
  </r>
  <r>
    <x v="12"/>
    <n v="6"/>
    <n v="1"/>
    <m/>
    <n v="110"/>
    <n v="3"/>
    <n v="80"/>
    <n v="6"/>
    <m/>
    <x v="1"/>
    <x v="24"/>
    <s v="repetitions"/>
    <x v="7"/>
    <n v="4"/>
    <n v="6"/>
    <m/>
    <m/>
    <n v="0.86"/>
    <n v="93"/>
  </r>
  <r>
    <x v="12"/>
    <n v="7"/>
    <n v="1"/>
    <m/>
    <n v="108"/>
    <n v="1"/>
    <n v="135"/>
    <n v="6"/>
    <m/>
    <x v="1"/>
    <x v="25"/>
    <s v="repetitions"/>
    <x v="7"/>
    <n v="4"/>
    <n v="6"/>
    <m/>
    <m/>
    <n v="0.86"/>
    <n v="157"/>
  </r>
  <r>
    <x v="12"/>
    <n v="8"/>
    <n v="1"/>
    <m/>
    <n v="108"/>
    <n v="2"/>
    <n v="185"/>
    <n v="6"/>
    <m/>
    <x v="1"/>
    <x v="25"/>
    <s v="repetitions"/>
    <x v="7"/>
    <n v="4"/>
    <n v="6"/>
    <m/>
    <m/>
    <n v="0.86"/>
    <n v="215"/>
  </r>
  <r>
    <x v="12"/>
    <n v="9"/>
    <n v="1"/>
    <m/>
    <n v="108"/>
    <n v="3"/>
    <n v="190"/>
    <n v="5"/>
    <m/>
    <x v="1"/>
    <x v="25"/>
    <s v="repetitions"/>
    <x v="7"/>
    <n v="4"/>
    <n v="6"/>
    <m/>
    <m/>
    <n v="0.89"/>
    <n v="213"/>
  </r>
  <r>
    <x v="12"/>
    <n v="10"/>
    <n v="1"/>
    <m/>
    <n v="108"/>
    <n v="4"/>
    <n v="190"/>
    <n v="5"/>
    <m/>
    <x v="1"/>
    <x v="25"/>
    <s v="repetitions"/>
    <x v="7"/>
    <n v="4"/>
    <n v="6"/>
    <m/>
    <m/>
    <n v="0.89"/>
    <n v="213"/>
  </r>
  <r>
    <x v="13"/>
    <n v="1"/>
    <n v="1"/>
    <m/>
    <n v="109"/>
    <n v="1"/>
    <n v="170"/>
    <n v="6"/>
    <m/>
    <x v="1"/>
    <x v="20"/>
    <s v="repetitions"/>
    <x v="7"/>
    <n v="4"/>
    <n v="6"/>
    <m/>
    <m/>
    <n v="0.86"/>
    <n v="198"/>
  </r>
  <r>
    <x v="13"/>
    <n v="2"/>
    <n v="1"/>
    <m/>
    <n v="109"/>
    <n v="2"/>
    <n v="175"/>
    <n v="4"/>
    <m/>
    <x v="1"/>
    <x v="20"/>
    <s v="repetitions"/>
    <x v="7"/>
    <n v="4"/>
    <n v="6"/>
    <m/>
    <m/>
    <n v="0.92"/>
    <n v="190"/>
  </r>
  <r>
    <x v="13"/>
    <n v="3"/>
    <n v="1"/>
    <m/>
    <n v="109"/>
    <n v="3"/>
    <n v="175"/>
    <n v="5"/>
    <m/>
    <x v="1"/>
    <x v="20"/>
    <s v="repetitions"/>
    <x v="7"/>
    <n v="4"/>
    <n v="6"/>
    <m/>
    <m/>
    <n v="0.89"/>
    <n v="197"/>
  </r>
  <r>
    <x v="13"/>
    <n v="4"/>
    <n v="1"/>
    <m/>
    <n v="107"/>
    <n v="1"/>
    <n v="135"/>
    <n v="2"/>
    <m/>
    <x v="1"/>
    <x v="21"/>
    <s v="repetitions"/>
    <x v="7"/>
    <n v="4"/>
    <n v="6"/>
    <m/>
    <m/>
    <n v="0.97"/>
    <n v="139"/>
  </r>
  <r>
    <x v="13"/>
    <n v="5"/>
    <n v="1"/>
    <m/>
    <n v="107"/>
    <n v="2"/>
    <n v="135"/>
    <n v="6"/>
    <m/>
    <x v="1"/>
    <x v="21"/>
    <s v="repetitions"/>
    <x v="7"/>
    <n v="4"/>
    <n v="6"/>
    <m/>
    <m/>
    <n v="0.86"/>
    <n v="157"/>
  </r>
  <r>
    <x v="13"/>
    <n v="6"/>
    <n v="1"/>
    <m/>
    <n v="107"/>
    <n v="3"/>
    <n v="140"/>
    <n v="6"/>
    <m/>
    <x v="1"/>
    <x v="21"/>
    <s v="repetitions"/>
    <x v="7"/>
    <n v="4"/>
    <n v="6"/>
    <m/>
    <m/>
    <n v="0.86"/>
    <n v="163"/>
  </r>
  <r>
    <x v="13"/>
    <n v="7"/>
    <n v="1"/>
    <m/>
    <n v="108"/>
    <n v="1"/>
    <n v="190"/>
    <n v="6"/>
    <m/>
    <x v="1"/>
    <x v="25"/>
    <s v="repetitions"/>
    <x v="7"/>
    <n v="4"/>
    <n v="6"/>
    <m/>
    <m/>
    <n v="0.86"/>
    <n v="221"/>
  </r>
  <r>
    <x v="13"/>
    <n v="8"/>
    <n v="1"/>
    <m/>
    <n v="108"/>
    <n v="2"/>
    <n v="200"/>
    <n v="6"/>
    <m/>
    <x v="1"/>
    <x v="25"/>
    <s v="repetitions"/>
    <x v="7"/>
    <n v="4"/>
    <n v="6"/>
    <m/>
    <m/>
    <n v="0.86"/>
    <n v="233"/>
  </r>
  <r>
    <x v="13"/>
    <n v="9"/>
    <n v="1"/>
    <m/>
    <n v="108"/>
    <n v="3"/>
    <n v="210"/>
    <n v="6"/>
    <m/>
    <x v="1"/>
    <x v="25"/>
    <s v="repetitions"/>
    <x v="7"/>
    <n v="4"/>
    <n v="6"/>
    <m/>
    <m/>
    <n v="0.86"/>
    <n v="244"/>
  </r>
  <r>
    <x v="14"/>
    <n v="1"/>
    <n v="1"/>
    <m/>
    <n v="109"/>
    <n v="1"/>
    <n v="175"/>
    <n v="6"/>
    <m/>
    <x v="1"/>
    <x v="20"/>
    <s v="repetitions"/>
    <x v="7"/>
    <n v="4"/>
    <n v="6"/>
    <m/>
    <m/>
    <n v="0.86"/>
    <n v="203"/>
  </r>
  <r>
    <x v="14"/>
    <n v="2"/>
    <n v="1"/>
    <m/>
    <n v="109"/>
    <n v="2"/>
    <n v="180"/>
    <n v="3"/>
    <m/>
    <x v="1"/>
    <x v="20"/>
    <s v="repetitions"/>
    <x v="7"/>
    <n v="4"/>
    <n v="6"/>
    <m/>
    <m/>
    <n v="0.94"/>
    <n v="191"/>
  </r>
  <r>
    <x v="14"/>
    <n v="3"/>
    <n v="1"/>
    <m/>
    <n v="109"/>
    <n v="3"/>
    <n v="180"/>
    <n v="3"/>
    <m/>
    <x v="1"/>
    <x v="20"/>
    <s v="repetitions"/>
    <x v="7"/>
    <n v="4"/>
    <n v="6"/>
    <m/>
    <m/>
    <n v="0.94"/>
    <n v="191"/>
  </r>
  <r>
    <x v="14"/>
    <n v="4"/>
    <n v="1"/>
    <m/>
    <n v="110"/>
    <n v="1"/>
    <n v="80"/>
    <n v="4"/>
    <m/>
    <x v="1"/>
    <x v="24"/>
    <s v="repetitions"/>
    <x v="7"/>
    <n v="4"/>
    <n v="6"/>
    <m/>
    <m/>
    <n v="0.92"/>
    <n v="87"/>
  </r>
  <r>
    <x v="14"/>
    <n v="5"/>
    <n v="1"/>
    <m/>
    <n v="110"/>
    <n v="2"/>
    <n v="80"/>
    <n v="4"/>
    <m/>
    <x v="1"/>
    <x v="24"/>
    <s v="repetitions"/>
    <x v="7"/>
    <n v="4"/>
    <n v="6"/>
    <m/>
    <m/>
    <n v="0.92"/>
    <n v="87"/>
  </r>
  <r>
    <x v="14"/>
    <n v="6"/>
    <n v="1"/>
    <m/>
    <n v="110"/>
    <n v="3"/>
    <n v="80"/>
    <n v="3"/>
    <m/>
    <x v="1"/>
    <x v="24"/>
    <s v="repetitions"/>
    <x v="7"/>
    <n v="4"/>
    <n v="6"/>
    <m/>
    <m/>
    <n v="0.94"/>
    <n v="85"/>
  </r>
  <r>
    <x v="14"/>
    <n v="7"/>
    <n v="1"/>
    <m/>
    <n v="111"/>
    <n v="1"/>
    <n v="115"/>
    <n v="6"/>
    <m/>
    <x v="1"/>
    <x v="22"/>
    <s v="repetitions"/>
    <x v="7"/>
    <n v="4"/>
    <n v="6"/>
    <m/>
    <m/>
    <n v="0.86"/>
    <n v="134"/>
  </r>
  <r>
    <x v="14"/>
    <n v="8"/>
    <n v="1"/>
    <m/>
    <n v="111"/>
    <n v="2"/>
    <n v="65"/>
    <n v="12"/>
    <m/>
    <x v="1"/>
    <x v="22"/>
    <s v="repetitions"/>
    <x v="7"/>
    <n v="4"/>
    <n v="6"/>
    <m/>
    <m/>
    <n v="0.71"/>
    <n v="92"/>
  </r>
  <r>
    <x v="14"/>
    <n v="9"/>
    <n v="1"/>
    <m/>
    <n v="111"/>
    <n v="3"/>
    <n v="75"/>
    <n v="12"/>
    <m/>
    <x v="1"/>
    <x v="22"/>
    <s v="repetitions"/>
    <x v="7"/>
    <n v="4"/>
    <n v="6"/>
    <m/>
    <m/>
    <n v="0.71"/>
    <n v="106"/>
  </r>
  <r>
    <x v="15"/>
    <n v="1"/>
    <n v="1"/>
    <m/>
    <n v="109"/>
    <n v="1"/>
    <n v="175"/>
    <n v="6"/>
    <m/>
    <x v="1"/>
    <x v="20"/>
    <s v="repetitions"/>
    <x v="7"/>
    <n v="4"/>
    <n v="6"/>
    <m/>
    <m/>
    <n v="0.86"/>
    <n v="203"/>
  </r>
  <r>
    <x v="15"/>
    <n v="2"/>
    <n v="1"/>
    <m/>
    <n v="109"/>
    <n v="2"/>
    <n v="175"/>
    <n v="4"/>
    <m/>
    <x v="1"/>
    <x v="20"/>
    <s v="repetitions"/>
    <x v="7"/>
    <n v="4"/>
    <n v="6"/>
    <m/>
    <m/>
    <n v="0.92"/>
    <n v="190"/>
  </r>
  <r>
    <x v="15"/>
    <n v="3"/>
    <n v="1"/>
    <m/>
    <n v="109"/>
    <n v="3"/>
    <n v="175"/>
    <n v="4"/>
    <m/>
    <x v="1"/>
    <x v="20"/>
    <s v="repetitions"/>
    <x v="7"/>
    <n v="4"/>
    <n v="6"/>
    <m/>
    <m/>
    <n v="0.92"/>
    <n v="190"/>
  </r>
  <r>
    <x v="15"/>
    <n v="4"/>
    <n v="1"/>
    <m/>
    <n v="107"/>
    <n v="1"/>
    <n v="145"/>
    <n v="5"/>
    <m/>
    <x v="1"/>
    <x v="21"/>
    <s v="repetitions"/>
    <x v="7"/>
    <n v="4"/>
    <n v="6"/>
    <m/>
    <m/>
    <n v="0.89"/>
    <n v="163"/>
  </r>
  <r>
    <x v="15"/>
    <n v="5"/>
    <n v="1"/>
    <m/>
    <n v="107"/>
    <n v="2"/>
    <n v="145"/>
    <n v="4"/>
    <m/>
    <x v="1"/>
    <x v="21"/>
    <s v="repetitions"/>
    <x v="7"/>
    <n v="4"/>
    <n v="6"/>
    <m/>
    <m/>
    <n v="0.92"/>
    <n v="158"/>
  </r>
  <r>
    <x v="15"/>
    <n v="6"/>
    <n v="1"/>
    <m/>
    <n v="107"/>
    <n v="3"/>
    <n v="145"/>
    <n v="4"/>
    <m/>
    <x v="1"/>
    <x v="21"/>
    <s v="repetitions"/>
    <x v="7"/>
    <n v="4"/>
    <n v="6"/>
    <m/>
    <m/>
    <n v="0.92"/>
    <n v="158"/>
  </r>
  <r>
    <x v="15"/>
    <n v="7"/>
    <n v="1"/>
    <m/>
    <n v="108"/>
    <n v="1"/>
    <n v="220"/>
    <n v="5"/>
    <m/>
    <x v="1"/>
    <x v="25"/>
    <s v="repetitions"/>
    <x v="7"/>
    <n v="4"/>
    <n v="6"/>
    <m/>
    <m/>
    <n v="0.89"/>
    <n v="247"/>
  </r>
  <r>
    <x v="15"/>
    <n v="8"/>
    <n v="1"/>
    <m/>
    <n v="108"/>
    <n v="2"/>
    <n v="220"/>
    <n v="4"/>
    <m/>
    <x v="1"/>
    <x v="25"/>
    <s v="repetitions"/>
    <x v="7"/>
    <n v="4"/>
    <n v="6"/>
    <m/>
    <m/>
    <n v="0.92"/>
    <n v="239"/>
  </r>
  <r>
    <x v="15"/>
    <n v="9"/>
    <n v="1"/>
    <m/>
    <n v="108"/>
    <n v="3"/>
    <n v="220"/>
    <n v="3"/>
    <m/>
    <x v="1"/>
    <x v="25"/>
    <s v="repetitions"/>
    <x v="7"/>
    <n v="4"/>
    <n v="6"/>
    <m/>
    <m/>
    <n v="0.94"/>
    <n v="234"/>
  </r>
  <r>
    <x v="16"/>
    <n v="1"/>
    <n v="1"/>
    <m/>
    <n v="144"/>
    <n v="1"/>
    <n v="145"/>
    <n v="6"/>
    <m/>
    <x v="2"/>
    <x v="21"/>
    <s v="repetitions"/>
    <x v="8"/>
    <n v="4"/>
    <n v="6"/>
    <m/>
    <m/>
    <n v="0.86"/>
    <n v="169"/>
  </r>
  <r>
    <x v="16"/>
    <n v="2"/>
    <n v="1"/>
    <m/>
    <n v="144"/>
    <n v="2"/>
    <n v="150"/>
    <n v="4"/>
    <m/>
    <x v="2"/>
    <x v="21"/>
    <s v="repetitions"/>
    <x v="8"/>
    <n v="4"/>
    <n v="6"/>
    <m/>
    <m/>
    <n v="0.92"/>
    <n v="163"/>
  </r>
  <r>
    <x v="16"/>
    <n v="3"/>
    <n v="1"/>
    <m/>
    <n v="144"/>
    <n v="3"/>
    <n v="150"/>
    <n v="4"/>
    <m/>
    <x v="2"/>
    <x v="21"/>
    <s v="repetitions"/>
    <x v="8"/>
    <n v="4"/>
    <n v="6"/>
    <m/>
    <m/>
    <n v="0.92"/>
    <n v="163"/>
  </r>
  <r>
    <x v="16"/>
    <n v="4"/>
    <n v="1"/>
    <m/>
    <n v="146"/>
    <n v="1"/>
    <n v="95"/>
    <n v="6"/>
    <m/>
    <x v="2"/>
    <x v="26"/>
    <s v="repetitions"/>
    <x v="8"/>
    <n v="4"/>
    <n v="6"/>
    <m/>
    <m/>
    <n v="0.86"/>
    <n v="110"/>
  </r>
  <r>
    <x v="16"/>
    <n v="5"/>
    <n v="1"/>
    <m/>
    <n v="146"/>
    <n v="2"/>
    <n v="115"/>
    <n v="6"/>
    <m/>
    <x v="2"/>
    <x v="26"/>
    <s v="repetitions"/>
    <x v="8"/>
    <n v="4"/>
    <n v="6"/>
    <m/>
    <m/>
    <n v="0.86"/>
    <n v="134"/>
  </r>
  <r>
    <x v="16"/>
    <n v="6"/>
    <n v="1"/>
    <m/>
    <n v="146"/>
    <n v="3"/>
    <n v="135"/>
    <n v="3"/>
    <m/>
    <x v="2"/>
    <x v="26"/>
    <s v="repetitions"/>
    <x v="8"/>
    <n v="4"/>
    <n v="6"/>
    <m/>
    <m/>
    <n v="0.94"/>
    <n v="144"/>
  </r>
  <r>
    <x v="16"/>
    <n v="7"/>
    <n v="1"/>
    <m/>
    <n v="147"/>
    <n v="1"/>
    <n v="80"/>
    <n v="6"/>
    <m/>
    <x v="2"/>
    <x v="27"/>
    <s v="repetitions"/>
    <x v="8"/>
    <n v="4"/>
    <n v="6"/>
    <m/>
    <m/>
    <n v="0.86"/>
    <n v="93"/>
  </r>
  <r>
    <x v="16"/>
    <n v="8"/>
    <n v="1"/>
    <m/>
    <n v="147"/>
    <n v="2"/>
    <n v="80"/>
    <n v="6"/>
    <m/>
    <x v="2"/>
    <x v="27"/>
    <s v="repetitions"/>
    <x v="8"/>
    <n v="4"/>
    <n v="6"/>
    <m/>
    <m/>
    <n v="0.86"/>
    <n v="93"/>
  </r>
  <r>
    <x v="16"/>
    <n v="9"/>
    <n v="1"/>
    <m/>
    <n v="147"/>
    <n v="3"/>
    <n v="90"/>
    <n v="6"/>
    <m/>
    <x v="2"/>
    <x v="27"/>
    <s v="repetitions"/>
    <x v="8"/>
    <n v="4"/>
    <n v="6"/>
    <m/>
    <m/>
    <n v="0.86"/>
    <n v="105"/>
  </r>
  <r>
    <x v="16"/>
    <n v="10"/>
    <n v="1"/>
    <m/>
    <n v="151"/>
    <n v="1"/>
    <n v="40"/>
    <n v="4"/>
    <m/>
    <x v="2"/>
    <x v="28"/>
    <s v="repetitions"/>
    <x v="8"/>
    <n v="4"/>
    <n v="6"/>
    <m/>
    <m/>
    <n v="0.92"/>
    <n v="43"/>
  </r>
  <r>
    <x v="16"/>
    <n v="11"/>
    <n v="1"/>
    <m/>
    <n v="150"/>
    <n v="2"/>
    <n v="75"/>
    <n v="5"/>
    <m/>
    <x v="2"/>
    <x v="24"/>
    <s v="repetitions"/>
    <x v="8"/>
    <n v="4"/>
    <n v="6"/>
    <m/>
    <m/>
    <n v="0.89"/>
    <n v="84"/>
  </r>
  <r>
    <x v="16"/>
    <n v="12"/>
    <n v="1"/>
    <m/>
    <n v="150"/>
    <n v="3"/>
    <n v="75"/>
    <n v="5"/>
    <m/>
    <x v="2"/>
    <x v="24"/>
    <s v="repetitions"/>
    <x v="8"/>
    <n v="4"/>
    <n v="6"/>
    <m/>
    <m/>
    <n v="0.89"/>
    <n v="84"/>
  </r>
  <r>
    <x v="16"/>
    <n v="13"/>
    <n v="1"/>
    <m/>
    <n v="141"/>
    <n v="1"/>
    <n v="0"/>
    <n v="30"/>
    <m/>
    <x v="2"/>
    <x v="29"/>
    <s v="repetitions"/>
    <x v="8"/>
    <n v="0"/>
    <m/>
    <m/>
    <m/>
    <n v="0.5"/>
    <n v="0"/>
  </r>
  <r>
    <x v="16"/>
    <n v="14"/>
    <n v="1"/>
    <m/>
    <n v="141"/>
    <n v="2"/>
    <n v="0"/>
    <n v="30"/>
    <m/>
    <x v="2"/>
    <x v="29"/>
    <s v="repetitions"/>
    <x v="8"/>
    <n v="0"/>
    <m/>
    <m/>
    <m/>
    <n v="0.5"/>
    <n v="0"/>
  </r>
  <r>
    <x v="17"/>
    <n v="1"/>
    <n v="1"/>
    <m/>
    <n v="135"/>
    <n v="1"/>
    <n v="215"/>
    <n v="5"/>
    <m/>
    <x v="2"/>
    <x v="25"/>
    <s v="repetitions"/>
    <x v="9"/>
    <n v="4"/>
    <n v="6"/>
    <m/>
    <m/>
    <n v="0.89"/>
    <n v="242"/>
  </r>
  <r>
    <x v="17"/>
    <n v="2"/>
    <n v="1"/>
    <m/>
    <n v="135"/>
    <n v="2"/>
    <n v="215"/>
    <n v="4"/>
    <m/>
    <x v="2"/>
    <x v="25"/>
    <s v="repetitions"/>
    <x v="9"/>
    <n v="4"/>
    <n v="6"/>
    <m/>
    <m/>
    <n v="0.92"/>
    <n v="234"/>
  </r>
  <r>
    <x v="17"/>
    <n v="3"/>
    <n v="1"/>
    <m/>
    <n v="135"/>
    <n v="3"/>
    <n v="215"/>
    <n v="4"/>
    <m/>
    <x v="2"/>
    <x v="25"/>
    <s v="repetitions"/>
    <x v="9"/>
    <n v="4"/>
    <n v="6"/>
    <m/>
    <m/>
    <n v="0.92"/>
    <n v="234"/>
  </r>
  <r>
    <x v="17"/>
    <n v="4"/>
    <n v="1"/>
    <m/>
    <n v="140"/>
    <n v="1"/>
    <n v="0"/>
    <n v="8"/>
    <m/>
    <x v="2"/>
    <x v="10"/>
    <s v="repetitions"/>
    <x v="9"/>
    <n v="5"/>
    <n v="10"/>
    <m/>
    <m/>
    <n v="0.81"/>
    <n v="0"/>
  </r>
  <r>
    <x v="17"/>
    <n v="5"/>
    <n v="1"/>
    <m/>
    <n v="140"/>
    <n v="2"/>
    <n v="0"/>
    <n v="7"/>
    <m/>
    <x v="2"/>
    <x v="10"/>
    <s v="repetitions"/>
    <x v="9"/>
    <n v="5"/>
    <n v="10"/>
    <m/>
    <m/>
    <n v="0.83"/>
    <n v="0"/>
  </r>
  <r>
    <x v="17"/>
    <n v="6"/>
    <n v="1"/>
    <m/>
    <n v="140"/>
    <n v="3"/>
    <n v="0"/>
    <n v="3"/>
    <m/>
    <x v="2"/>
    <x v="10"/>
    <s v="repetitions"/>
    <x v="9"/>
    <n v="5"/>
    <n v="10"/>
    <m/>
    <m/>
    <n v="0.94"/>
    <n v="0"/>
  </r>
  <r>
    <x v="17"/>
    <n v="7"/>
    <n v="1"/>
    <m/>
    <n v="137"/>
    <n v="1"/>
    <n v="80"/>
    <n v="10"/>
    <m/>
    <x v="2"/>
    <x v="22"/>
    <s v="repetitions"/>
    <x v="9"/>
    <n v="4"/>
    <n v="6"/>
    <m/>
    <m/>
    <n v="0.75"/>
    <n v="107"/>
  </r>
  <r>
    <x v="17"/>
    <n v="8"/>
    <n v="1"/>
    <m/>
    <n v="137"/>
    <n v="2"/>
    <n v="80"/>
    <n v="8"/>
    <m/>
    <x v="2"/>
    <x v="22"/>
    <s v="repetitions"/>
    <x v="9"/>
    <n v="4"/>
    <n v="6"/>
    <m/>
    <m/>
    <n v="0.81"/>
    <n v="99"/>
  </r>
  <r>
    <x v="17"/>
    <n v="9"/>
    <n v="1"/>
    <m/>
    <n v="137"/>
    <n v="3"/>
    <n v="80"/>
    <n v="11"/>
    <m/>
    <x v="2"/>
    <x v="22"/>
    <s v="repetitions"/>
    <x v="9"/>
    <n v="4"/>
    <n v="6"/>
    <m/>
    <m/>
    <n v="0.73"/>
    <n v="110"/>
  </r>
  <r>
    <x v="17"/>
    <n v="10"/>
    <n v="1"/>
    <m/>
    <n v="133"/>
    <n v="1"/>
    <n v="40"/>
    <n v="6"/>
    <m/>
    <x v="2"/>
    <x v="30"/>
    <s v="repetitions"/>
    <x v="9"/>
    <n v="4"/>
    <n v="6"/>
    <m/>
    <m/>
    <n v="0.86"/>
    <n v="47"/>
  </r>
  <r>
    <x v="17"/>
    <n v="11"/>
    <n v="1"/>
    <m/>
    <n v="133"/>
    <n v="2"/>
    <n v="45"/>
    <n v="6"/>
    <m/>
    <x v="2"/>
    <x v="30"/>
    <s v="repetitions"/>
    <x v="9"/>
    <n v="4"/>
    <n v="6"/>
    <m/>
    <m/>
    <n v="0.86"/>
    <n v="52"/>
  </r>
  <r>
    <x v="17"/>
    <n v="12"/>
    <n v="1"/>
    <m/>
    <n v="133"/>
    <n v="3"/>
    <n v="50"/>
    <n v="6"/>
    <m/>
    <x v="2"/>
    <x v="30"/>
    <s v="repetitions"/>
    <x v="9"/>
    <n v="4"/>
    <n v="6"/>
    <m/>
    <m/>
    <n v="0.86"/>
    <n v="58"/>
  </r>
  <r>
    <x v="17"/>
    <n v="13"/>
    <n v="1"/>
    <m/>
    <n v="136"/>
    <n v="1"/>
    <n v="180"/>
    <n v="5"/>
    <m/>
    <x v="2"/>
    <x v="31"/>
    <s v="repetitions"/>
    <x v="9"/>
    <n v="6"/>
    <n v="10"/>
    <m/>
    <m/>
    <n v="0.89"/>
    <n v="202"/>
  </r>
  <r>
    <x v="17"/>
    <n v="14"/>
    <n v="1"/>
    <m/>
    <n v="136"/>
    <n v="2"/>
    <n v="160"/>
    <n v="9"/>
    <m/>
    <x v="2"/>
    <x v="31"/>
    <s v="repetitions"/>
    <x v="9"/>
    <n v="6"/>
    <n v="10"/>
    <m/>
    <m/>
    <n v="0.78"/>
    <n v="205"/>
  </r>
  <r>
    <x v="17"/>
    <n v="15"/>
    <n v="1"/>
    <m/>
    <n v="136"/>
    <n v="3"/>
    <n v="160"/>
    <n v="7"/>
    <m/>
    <x v="2"/>
    <x v="31"/>
    <s v="repetitions"/>
    <x v="9"/>
    <n v="6"/>
    <n v="10"/>
    <m/>
    <m/>
    <n v="0.83"/>
    <n v="193"/>
  </r>
  <r>
    <x v="18"/>
    <n v="1"/>
    <n v="1"/>
    <m/>
    <n v="124"/>
    <n v="1"/>
    <n v="180"/>
    <n v="5"/>
    <m/>
    <x v="2"/>
    <x v="20"/>
    <s v="repetitions"/>
    <x v="10"/>
    <n v="4"/>
    <n v="6"/>
    <m/>
    <m/>
    <n v="0.89"/>
    <n v="202"/>
  </r>
  <r>
    <x v="18"/>
    <n v="2"/>
    <n v="1"/>
    <m/>
    <n v="124"/>
    <n v="2"/>
    <n v="180"/>
    <n v="4"/>
    <m/>
    <x v="2"/>
    <x v="20"/>
    <s v="repetitions"/>
    <x v="10"/>
    <n v="4"/>
    <n v="6"/>
    <m/>
    <m/>
    <n v="0.92"/>
    <n v="196"/>
  </r>
  <r>
    <x v="18"/>
    <n v="3"/>
    <n v="1"/>
    <m/>
    <n v="124"/>
    <n v="3"/>
    <n v="180"/>
    <n v="4"/>
    <m/>
    <x v="2"/>
    <x v="20"/>
    <s v="repetitions"/>
    <x v="10"/>
    <n v="4"/>
    <n v="6"/>
    <m/>
    <m/>
    <n v="0.92"/>
    <n v="196"/>
  </r>
  <r>
    <x v="18"/>
    <n v="4"/>
    <n v="1"/>
    <m/>
    <n v="123"/>
    <n v="1"/>
    <n v="190"/>
    <n v="6"/>
    <m/>
    <x v="2"/>
    <x v="32"/>
    <s v="repetitions"/>
    <x v="10"/>
    <n v="4"/>
    <n v="6"/>
    <m/>
    <m/>
    <n v="0.86"/>
    <n v="221"/>
  </r>
  <r>
    <x v="18"/>
    <n v="5"/>
    <n v="1"/>
    <m/>
    <n v="123"/>
    <n v="2"/>
    <n v="210"/>
    <n v="6"/>
    <m/>
    <x v="2"/>
    <x v="32"/>
    <s v="repetitions"/>
    <x v="10"/>
    <n v="4"/>
    <n v="6"/>
    <m/>
    <m/>
    <n v="0.86"/>
    <n v="244"/>
  </r>
  <r>
    <x v="18"/>
    <n v="6"/>
    <n v="1"/>
    <m/>
    <n v="123"/>
    <n v="3"/>
    <n v="240"/>
    <n v="6"/>
    <m/>
    <x v="2"/>
    <x v="32"/>
    <s v="repetitions"/>
    <x v="10"/>
    <n v="4"/>
    <n v="6"/>
    <m/>
    <m/>
    <n v="0.86"/>
    <n v="279"/>
  </r>
  <r>
    <x v="18"/>
    <n v="7"/>
    <n v="1"/>
    <m/>
    <n v="125"/>
    <n v="1"/>
    <n v="80"/>
    <n v="6"/>
    <m/>
    <x v="2"/>
    <x v="33"/>
    <s v="repetitions"/>
    <x v="10"/>
    <n v="6"/>
    <n v="10"/>
    <m/>
    <m/>
    <n v="0.86"/>
    <n v="93"/>
  </r>
  <r>
    <x v="18"/>
    <n v="8"/>
    <n v="1"/>
    <m/>
    <n v="125"/>
    <n v="2"/>
    <n v="90"/>
    <n v="6"/>
    <m/>
    <x v="2"/>
    <x v="33"/>
    <s v="repetitions"/>
    <x v="10"/>
    <n v="6"/>
    <n v="10"/>
    <m/>
    <m/>
    <n v="0.86"/>
    <n v="105"/>
  </r>
  <r>
    <x v="18"/>
    <n v="9"/>
    <n v="1"/>
    <m/>
    <n v="125"/>
    <n v="3"/>
    <n v="110"/>
    <n v="6"/>
    <m/>
    <x v="2"/>
    <x v="33"/>
    <s v="repetitions"/>
    <x v="10"/>
    <n v="6"/>
    <n v="10"/>
    <m/>
    <m/>
    <n v="0.86"/>
    <n v="128"/>
  </r>
  <r>
    <x v="18"/>
    <n v="10"/>
    <n v="1"/>
    <m/>
    <n v="130"/>
    <n v="1"/>
    <n v="40"/>
    <n v="25"/>
    <m/>
    <x v="2"/>
    <x v="34"/>
    <s v="meters"/>
    <x v="10"/>
    <n v="20"/>
    <n v="30"/>
    <m/>
    <m/>
    <n v="0.55000000000000004"/>
    <n v="73"/>
  </r>
  <r>
    <x v="18"/>
    <n v="11"/>
    <n v="1"/>
    <m/>
    <n v="130"/>
    <n v="2"/>
    <n v="80"/>
    <n v="25"/>
    <m/>
    <x v="2"/>
    <x v="34"/>
    <s v="meters"/>
    <x v="10"/>
    <n v="20"/>
    <n v="30"/>
    <m/>
    <m/>
    <n v="0.55000000000000004"/>
    <n v="145"/>
  </r>
  <r>
    <x v="18"/>
    <n v="12"/>
    <n v="1"/>
    <m/>
    <n v="130"/>
    <n v="3"/>
    <n v="80"/>
    <n v="12"/>
    <m/>
    <x v="2"/>
    <x v="34"/>
    <s v="meters"/>
    <x v="10"/>
    <n v="20"/>
    <n v="30"/>
    <m/>
    <m/>
    <n v="0.71"/>
    <n v="113"/>
  </r>
  <r>
    <x v="19"/>
    <n v="1"/>
    <n v="1"/>
    <m/>
    <n v="144"/>
    <n v="1"/>
    <n v="150"/>
    <n v="6"/>
    <m/>
    <x v="2"/>
    <x v="21"/>
    <s v="repetitions"/>
    <x v="8"/>
    <n v="4"/>
    <n v="6"/>
    <m/>
    <m/>
    <n v="0.86"/>
    <n v="174"/>
  </r>
  <r>
    <x v="19"/>
    <n v="2"/>
    <n v="1"/>
    <m/>
    <n v="144"/>
    <n v="2"/>
    <n v="155"/>
    <n v="4"/>
    <m/>
    <x v="2"/>
    <x v="21"/>
    <s v="repetitions"/>
    <x v="8"/>
    <n v="4"/>
    <n v="6"/>
    <m/>
    <m/>
    <n v="0.92"/>
    <n v="168"/>
  </r>
  <r>
    <x v="19"/>
    <n v="3"/>
    <n v="1"/>
    <m/>
    <n v="144"/>
    <n v="3"/>
    <n v="155"/>
    <n v="4"/>
    <m/>
    <x v="2"/>
    <x v="21"/>
    <s v="repetitions"/>
    <x v="8"/>
    <n v="4"/>
    <n v="6"/>
    <m/>
    <m/>
    <n v="0.92"/>
    <n v="168"/>
  </r>
  <r>
    <x v="19"/>
    <n v="4"/>
    <n v="1"/>
    <m/>
    <n v="146"/>
    <n v="1"/>
    <n v="120"/>
    <n v="6"/>
    <m/>
    <x v="2"/>
    <x v="26"/>
    <s v="repetitions"/>
    <x v="8"/>
    <n v="4"/>
    <n v="6"/>
    <m/>
    <m/>
    <n v="0.86"/>
    <n v="140"/>
  </r>
  <r>
    <x v="19"/>
    <n v="5"/>
    <n v="1"/>
    <m/>
    <n v="146"/>
    <n v="2"/>
    <n v="130"/>
    <n v="6"/>
    <m/>
    <x v="2"/>
    <x v="26"/>
    <s v="repetitions"/>
    <x v="8"/>
    <n v="4"/>
    <n v="6"/>
    <m/>
    <m/>
    <n v="0.86"/>
    <n v="151"/>
  </r>
  <r>
    <x v="19"/>
    <n v="6"/>
    <n v="1"/>
    <m/>
    <n v="146"/>
    <n v="3"/>
    <n v="135"/>
    <n v="3"/>
    <m/>
    <x v="2"/>
    <x v="26"/>
    <s v="repetitions"/>
    <x v="8"/>
    <n v="4"/>
    <n v="6"/>
    <m/>
    <m/>
    <n v="0.94"/>
    <n v="144"/>
  </r>
  <r>
    <x v="19"/>
    <n v="7"/>
    <n v="1"/>
    <m/>
    <n v="147"/>
    <n v="1"/>
    <n v="100"/>
    <n v="4"/>
    <m/>
    <x v="2"/>
    <x v="27"/>
    <s v="repetitions"/>
    <x v="8"/>
    <n v="4"/>
    <n v="6"/>
    <m/>
    <m/>
    <n v="0.92"/>
    <n v="109"/>
  </r>
  <r>
    <x v="19"/>
    <n v="8"/>
    <n v="1"/>
    <m/>
    <n v="147"/>
    <n v="2"/>
    <n v="100"/>
    <n v="4"/>
    <m/>
    <x v="2"/>
    <x v="27"/>
    <s v="repetitions"/>
    <x v="8"/>
    <n v="4"/>
    <n v="6"/>
    <m/>
    <m/>
    <n v="0.92"/>
    <n v="109"/>
  </r>
  <r>
    <x v="19"/>
    <n v="9"/>
    <n v="1"/>
    <m/>
    <n v="147"/>
    <n v="3"/>
    <n v="100"/>
    <n v="3"/>
    <m/>
    <x v="2"/>
    <x v="27"/>
    <s v="repetitions"/>
    <x v="8"/>
    <n v="4"/>
    <n v="6"/>
    <m/>
    <m/>
    <n v="0.94"/>
    <n v="106"/>
  </r>
  <r>
    <x v="19"/>
    <n v="10"/>
    <n v="1"/>
    <m/>
    <n v="150"/>
    <n v="1"/>
    <n v="75"/>
    <n v="6"/>
    <m/>
    <x v="2"/>
    <x v="24"/>
    <s v="repetitions"/>
    <x v="8"/>
    <n v="4"/>
    <n v="6"/>
    <m/>
    <m/>
    <n v="0.86"/>
    <n v="87"/>
  </r>
  <r>
    <x v="19"/>
    <n v="11"/>
    <n v="1"/>
    <m/>
    <n v="150"/>
    <n v="2"/>
    <n v="80"/>
    <n v="5"/>
    <m/>
    <x v="2"/>
    <x v="24"/>
    <s v="repetitions"/>
    <x v="8"/>
    <n v="4"/>
    <n v="6"/>
    <m/>
    <m/>
    <n v="0.89"/>
    <n v="90"/>
  </r>
  <r>
    <x v="19"/>
    <n v="12"/>
    <n v="1"/>
    <m/>
    <n v="150"/>
    <n v="3"/>
    <n v="80"/>
    <n v="5"/>
    <m/>
    <x v="2"/>
    <x v="24"/>
    <s v="repetitions"/>
    <x v="8"/>
    <n v="4"/>
    <n v="6"/>
    <m/>
    <m/>
    <n v="0.89"/>
    <n v="90"/>
  </r>
  <r>
    <x v="20"/>
    <n v="1"/>
    <n v="1"/>
    <m/>
    <n v="135"/>
    <n v="1"/>
    <n v="215"/>
    <n v="6"/>
    <m/>
    <x v="2"/>
    <x v="25"/>
    <s v="repetitions"/>
    <x v="9"/>
    <n v="4"/>
    <n v="6"/>
    <m/>
    <m/>
    <n v="0.86"/>
    <n v="250"/>
  </r>
  <r>
    <x v="20"/>
    <n v="2"/>
    <n v="1"/>
    <m/>
    <n v="135"/>
    <n v="2"/>
    <n v="220"/>
    <n v="5"/>
    <m/>
    <x v="2"/>
    <x v="25"/>
    <s v="repetitions"/>
    <x v="9"/>
    <n v="4"/>
    <n v="6"/>
    <m/>
    <m/>
    <n v="0.89"/>
    <n v="247"/>
  </r>
  <r>
    <x v="20"/>
    <n v="3"/>
    <n v="1"/>
    <m/>
    <n v="135"/>
    <n v="3"/>
    <n v="220"/>
    <n v="4"/>
    <m/>
    <x v="2"/>
    <x v="25"/>
    <s v="repetitions"/>
    <x v="9"/>
    <n v="4"/>
    <n v="6"/>
    <m/>
    <m/>
    <n v="0.92"/>
    <n v="239"/>
  </r>
  <r>
    <x v="20"/>
    <n v="4"/>
    <n v="1"/>
    <m/>
    <n v="131"/>
    <n v="1"/>
    <n v="25"/>
    <n v="8"/>
    <m/>
    <x v="2"/>
    <x v="35"/>
    <s v="repetitions"/>
    <x v="9"/>
    <n v="4"/>
    <n v="6"/>
    <m/>
    <m/>
    <n v="0.81"/>
    <n v="31"/>
  </r>
  <r>
    <x v="20"/>
    <n v="5"/>
    <n v="1"/>
    <m/>
    <n v="131"/>
    <n v="2"/>
    <n v="30"/>
    <n v="9"/>
    <m/>
    <x v="2"/>
    <x v="35"/>
    <s v="repetitions"/>
    <x v="9"/>
    <n v="4"/>
    <n v="6"/>
    <m/>
    <m/>
    <n v="0.78"/>
    <n v="38"/>
  </r>
  <r>
    <x v="20"/>
    <n v="6"/>
    <n v="1"/>
    <m/>
    <n v="131"/>
    <n v="3"/>
    <n v="40"/>
    <n v="7"/>
    <m/>
    <x v="2"/>
    <x v="35"/>
    <s v="repetitions"/>
    <x v="9"/>
    <n v="4"/>
    <n v="6"/>
    <m/>
    <m/>
    <n v="0.83"/>
    <n v="48"/>
  </r>
  <r>
    <x v="20"/>
    <n v="7"/>
    <n v="1"/>
    <m/>
    <n v="140"/>
    <n v="1"/>
    <n v="0"/>
    <n v="7"/>
    <m/>
    <x v="2"/>
    <x v="10"/>
    <s v="repetitions"/>
    <x v="9"/>
    <n v="5"/>
    <n v="10"/>
    <m/>
    <m/>
    <n v="0.83"/>
    <n v="0"/>
  </r>
  <r>
    <x v="20"/>
    <n v="8"/>
    <n v="1"/>
    <m/>
    <n v="140"/>
    <n v="2"/>
    <n v="0"/>
    <n v="5"/>
    <m/>
    <x v="2"/>
    <x v="10"/>
    <s v="repetitions"/>
    <x v="9"/>
    <n v="5"/>
    <n v="10"/>
    <m/>
    <m/>
    <n v="0.89"/>
    <n v="0"/>
  </r>
  <r>
    <x v="20"/>
    <n v="9"/>
    <n v="1"/>
    <m/>
    <n v="140"/>
    <n v="3"/>
    <n v="0"/>
    <n v="5"/>
    <m/>
    <x v="2"/>
    <x v="10"/>
    <s v="repetitions"/>
    <x v="9"/>
    <n v="5"/>
    <n v="10"/>
    <m/>
    <m/>
    <n v="0.89"/>
    <n v="0"/>
  </r>
  <r>
    <x v="20"/>
    <n v="10"/>
    <n v="1"/>
    <m/>
    <n v="133"/>
    <n v="1"/>
    <n v="30"/>
    <n v="6"/>
    <m/>
    <x v="2"/>
    <x v="30"/>
    <s v="repetitions"/>
    <x v="9"/>
    <n v="4"/>
    <n v="6"/>
    <m/>
    <m/>
    <n v="0.86"/>
    <n v="35"/>
  </r>
  <r>
    <x v="20"/>
    <n v="11"/>
    <n v="1"/>
    <m/>
    <n v="133"/>
    <n v="2"/>
    <n v="35"/>
    <n v="6"/>
    <m/>
    <x v="2"/>
    <x v="30"/>
    <s v="repetitions"/>
    <x v="9"/>
    <n v="4"/>
    <n v="6"/>
    <m/>
    <m/>
    <n v="0.86"/>
    <n v="41"/>
  </r>
  <r>
    <x v="20"/>
    <n v="12"/>
    <n v="1"/>
    <m/>
    <n v="133"/>
    <n v="3"/>
    <n v="40"/>
    <n v="4"/>
    <m/>
    <x v="2"/>
    <x v="30"/>
    <s v="repetitions"/>
    <x v="9"/>
    <n v="4"/>
    <n v="6"/>
    <m/>
    <m/>
    <n v="0.92"/>
    <n v="43"/>
  </r>
  <r>
    <x v="20"/>
    <n v="13"/>
    <n v="1"/>
    <m/>
    <n v="136"/>
    <n v="1"/>
    <n v="150"/>
    <n v="12"/>
    <m/>
    <x v="2"/>
    <x v="31"/>
    <s v="repetitions"/>
    <x v="9"/>
    <n v="6"/>
    <n v="10"/>
    <m/>
    <m/>
    <n v="0.71"/>
    <n v="211"/>
  </r>
  <r>
    <x v="20"/>
    <n v="14"/>
    <n v="1"/>
    <m/>
    <n v="136"/>
    <n v="2"/>
    <n v="160"/>
    <n v="8"/>
    <m/>
    <x v="2"/>
    <x v="31"/>
    <s v="repetitions"/>
    <x v="9"/>
    <n v="6"/>
    <n v="10"/>
    <m/>
    <m/>
    <n v="0.81"/>
    <n v="198"/>
  </r>
  <r>
    <x v="20"/>
    <n v="15"/>
    <n v="1"/>
    <m/>
    <n v="136"/>
    <n v="3"/>
    <n v="160"/>
    <n v="8"/>
    <m/>
    <x v="2"/>
    <x v="31"/>
    <s v="repetitions"/>
    <x v="9"/>
    <n v="6"/>
    <n v="10"/>
    <m/>
    <m/>
    <n v="0.81"/>
    <n v="198"/>
  </r>
  <r>
    <x v="21"/>
    <n v="1"/>
    <n v="1"/>
    <m/>
    <n v="124"/>
    <n v="1"/>
    <n v="180"/>
    <n v="4"/>
    <m/>
    <x v="2"/>
    <x v="20"/>
    <s v="repetitions"/>
    <x v="10"/>
    <n v="4"/>
    <n v="6"/>
    <m/>
    <m/>
    <n v="0.92"/>
    <n v="196"/>
  </r>
  <r>
    <x v="21"/>
    <n v="2"/>
    <n v="1"/>
    <m/>
    <n v="124"/>
    <n v="2"/>
    <n v="180"/>
    <n v="3"/>
    <m/>
    <x v="2"/>
    <x v="20"/>
    <s v="repetitions"/>
    <x v="10"/>
    <n v="4"/>
    <n v="6"/>
    <m/>
    <m/>
    <n v="0.94"/>
    <n v="191"/>
  </r>
  <r>
    <x v="21"/>
    <n v="3"/>
    <n v="1"/>
    <m/>
    <n v="124"/>
    <n v="3"/>
    <n v="180"/>
    <n v="2"/>
    <m/>
    <x v="2"/>
    <x v="20"/>
    <s v="repetitions"/>
    <x v="10"/>
    <n v="4"/>
    <n v="6"/>
    <m/>
    <m/>
    <n v="0.97"/>
    <n v="186"/>
  </r>
  <r>
    <x v="21"/>
    <n v="4"/>
    <n v="1"/>
    <m/>
    <n v="123"/>
    <n v="1"/>
    <n v="250"/>
    <n v="6"/>
    <m/>
    <x v="2"/>
    <x v="32"/>
    <s v="repetitions"/>
    <x v="10"/>
    <n v="4"/>
    <n v="6"/>
    <m/>
    <m/>
    <n v="0.86"/>
    <n v="291"/>
  </r>
  <r>
    <x v="21"/>
    <n v="5"/>
    <n v="1"/>
    <m/>
    <n v="123"/>
    <n v="2"/>
    <n v="270"/>
    <n v="6"/>
    <m/>
    <x v="2"/>
    <x v="32"/>
    <s v="repetitions"/>
    <x v="10"/>
    <n v="4"/>
    <n v="6"/>
    <m/>
    <m/>
    <n v="0.86"/>
    <n v="314"/>
  </r>
  <r>
    <x v="21"/>
    <n v="6"/>
    <n v="1"/>
    <m/>
    <n v="123"/>
    <n v="3"/>
    <n v="280"/>
    <n v="5"/>
    <m/>
    <x v="2"/>
    <x v="32"/>
    <s v="repetitions"/>
    <x v="10"/>
    <n v="4"/>
    <n v="6"/>
    <m/>
    <m/>
    <n v="0.89"/>
    <n v="315"/>
  </r>
  <r>
    <x v="21"/>
    <n v="7"/>
    <n v="1"/>
    <m/>
    <n v="125"/>
    <n v="1"/>
    <n v="120"/>
    <n v="8"/>
    <m/>
    <x v="2"/>
    <x v="33"/>
    <s v="repetitions"/>
    <x v="10"/>
    <n v="6"/>
    <n v="10"/>
    <m/>
    <m/>
    <n v="0.81"/>
    <n v="148"/>
  </r>
  <r>
    <x v="21"/>
    <n v="8"/>
    <n v="1"/>
    <m/>
    <n v="125"/>
    <n v="2"/>
    <n v="125"/>
    <n v="10"/>
    <m/>
    <x v="2"/>
    <x v="33"/>
    <s v="repetitions"/>
    <x v="10"/>
    <n v="6"/>
    <n v="10"/>
    <m/>
    <m/>
    <n v="0.75"/>
    <n v="167"/>
  </r>
  <r>
    <x v="21"/>
    <n v="9"/>
    <n v="1"/>
    <m/>
    <n v="125"/>
    <n v="3"/>
    <n v="130"/>
    <n v="8"/>
    <m/>
    <x v="2"/>
    <x v="33"/>
    <s v="repetitions"/>
    <x v="10"/>
    <n v="6"/>
    <n v="10"/>
    <m/>
    <m/>
    <n v="0.81"/>
    <n v="160"/>
  </r>
  <r>
    <x v="21"/>
    <n v="10"/>
    <n v="1"/>
    <m/>
    <n v="130"/>
    <n v="1"/>
    <n v="70"/>
    <n v="25"/>
    <m/>
    <x v="2"/>
    <x v="34"/>
    <s v="meters"/>
    <x v="10"/>
    <n v="20"/>
    <n v="30"/>
    <m/>
    <m/>
    <n v="0.55000000000000004"/>
    <n v="127"/>
  </r>
  <r>
    <x v="21"/>
    <n v="11"/>
    <n v="1"/>
    <m/>
    <n v="130"/>
    <n v="2"/>
    <n v="70"/>
    <n v="25"/>
    <m/>
    <x v="2"/>
    <x v="34"/>
    <s v="meters"/>
    <x v="10"/>
    <n v="20"/>
    <n v="30"/>
    <m/>
    <m/>
    <n v="0.55000000000000004"/>
    <n v="127"/>
  </r>
  <r>
    <x v="21"/>
    <n v="12"/>
    <n v="1"/>
    <m/>
    <n v="130"/>
    <n v="3"/>
    <n v="70"/>
    <n v="25"/>
    <m/>
    <x v="2"/>
    <x v="34"/>
    <s v="meters"/>
    <x v="10"/>
    <n v="20"/>
    <n v="30"/>
    <m/>
    <m/>
    <n v="0.55000000000000004"/>
    <n v="127"/>
  </r>
  <r>
    <x v="22"/>
    <n v="1"/>
    <n v="1"/>
    <m/>
    <n v="144"/>
    <n v="1"/>
    <n v="155"/>
    <n v="4"/>
    <m/>
    <x v="2"/>
    <x v="21"/>
    <s v="repetitions"/>
    <x v="8"/>
    <n v="4"/>
    <n v="6"/>
    <m/>
    <m/>
    <n v="0.92"/>
    <n v="168"/>
  </r>
  <r>
    <x v="22"/>
    <n v="2"/>
    <n v="1"/>
    <m/>
    <n v="144"/>
    <n v="2"/>
    <n v="155"/>
    <n v="4"/>
    <m/>
    <x v="2"/>
    <x v="21"/>
    <s v="repetitions"/>
    <x v="8"/>
    <n v="4"/>
    <n v="6"/>
    <m/>
    <m/>
    <n v="0.92"/>
    <n v="168"/>
  </r>
  <r>
    <x v="22"/>
    <n v="3"/>
    <n v="1"/>
    <m/>
    <n v="144"/>
    <n v="3"/>
    <n v="155"/>
    <n v="3"/>
    <m/>
    <x v="2"/>
    <x v="21"/>
    <s v="repetitions"/>
    <x v="8"/>
    <n v="4"/>
    <n v="6"/>
    <m/>
    <m/>
    <n v="0.94"/>
    <n v="165"/>
  </r>
  <r>
    <x v="22"/>
    <n v="4"/>
    <n v="1"/>
    <m/>
    <n v="146"/>
    <n v="1"/>
    <n v="130"/>
    <n v="5"/>
    <m/>
    <x v="2"/>
    <x v="26"/>
    <s v="repetitions"/>
    <x v="8"/>
    <n v="4"/>
    <n v="6"/>
    <m/>
    <m/>
    <n v="0.89"/>
    <n v="146"/>
  </r>
  <r>
    <x v="22"/>
    <n v="5"/>
    <n v="1"/>
    <m/>
    <n v="146"/>
    <n v="2"/>
    <n v="130"/>
    <n v="4"/>
    <m/>
    <x v="2"/>
    <x v="26"/>
    <s v="repetitions"/>
    <x v="8"/>
    <n v="4"/>
    <n v="6"/>
    <m/>
    <m/>
    <n v="0.92"/>
    <n v="141"/>
  </r>
  <r>
    <x v="22"/>
    <n v="6"/>
    <n v="1"/>
    <m/>
    <n v="146"/>
    <n v="3"/>
    <n v="130"/>
    <n v="3"/>
    <m/>
    <x v="2"/>
    <x v="26"/>
    <s v="repetitions"/>
    <x v="8"/>
    <n v="4"/>
    <n v="6"/>
    <m/>
    <m/>
    <n v="0.94"/>
    <n v="138"/>
  </r>
  <r>
    <x v="22"/>
    <n v="7"/>
    <n v="1"/>
    <m/>
    <n v="147"/>
    <n v="1"/>
    <n v="90"/>
    <n v="6"/>
    <m/>
    <x v="2"/>
    <x v="27"/>
    <s v="repetitions"/>
    <x v="8"/>
    <n v="4"/>
    <n v="6"/>
    <m/>
    <m/>
    <n v="0.86"/>
    <n v="105"/>
  </r>
  <r>
    <x v="22"/>
    <n v="8"/>
    <n v="1"/>
    <m/>
    <n v="147"/>
    <n v="2"/>
    <n v="90"/>
    <n v="4"/>
    <m/>
    <x v="2"/>
    <x v="27"/>
    <s v="repetitions"/>
    <x v="8"/>
    <n v="4"/>
    <n v="6"/>
    <m/>
    <m/>
    <n v="0.92"/>
    <n v="98"/>
  </r>
  <r>
    <x v="22"/>
    <n v="9"/>
    <n v="1"/>
    <m/>
    <n v="147"/>
    <n v="3"/>
    <n v="90"/>
    <n v="4"/>
    <m/>
    <x v="2"/>
    <x v="27"/>
    <s v="repetitions"/>
    <x v="8"/>
    <n v="4"/>
    <n v="6"/>
    <m/>
    <m/>
    <n v="0.92"/>
    <n v="98"/>
  </r>
  <r>
    <x v="22"/>
    <n v="10"/>
    <n v="1"/>
    <m/>
    <n v="150"/>
    <n v="1"/>
    <n v="75"/>
    <n v="5"/>
    <m/>
    <x v="2"/>
    <x v="24"/>
    <s v="repetitions"/>
    <x v="8"/>
    <n v="4"/>
    <n v="6"/>
    <m/>
    <m/>
    <n v="0.89"/>
    <n v="84"/>
  </r>
  <r>
    <x v="22"/>
    <n v="11"/>
    <n v="1"/>
    <m/>
    <n v="150"/>
    <n v="2"/>
    <n v="75"/>
    <n v="5"/>
    <m/>
    <x v="2"/>
    <x v="24"/>
    <s v="repetitions"/>
    <x v="8"/>
    <n v="4"/>
    <n v="6"/>
    <m/>
    <m/>
    <n v="0.89"/>
    <n v="84"/>
  </r>
  <r>
    <x v="22"/>
    <n v="12"/>
    <n v="1"/>
    <m/>
    <n v="150"/>
    <n v="3"/>
    <n v="75"/>
    <n v="4"/>
    <m/>
    <x v="2"/>
    <x v="24"/>
    <s v="repetitions"/>
    <x v="8"/>
    <n v="4"/>
    <n v="6"/>
    <m/>
    <m/>
    <n v="0.92"/>
    <n v="82"/>
  </r>
  <r>
    <x v="22"/>
    <n v="13"/>
    <n v="1"/>
    <m/>
    <n v="141"/>
    <n v="1"/>
    <n v="0"/>
    <n v="30"/>
    <m/>
    <x v="2"/>
    <x v="29"/>
    <s v="repetitions"/>
    <x v="8"/>
    <n v="0"/>
    <m/>
    <m/>
    <m/>
    <n v="0.5"/>
    <n v="0"/>
  </r>
  <r>
    <x v="23"/>
    <n v="1"/>
    <n v="1"/>
    <m/>
    <n v="135"/>
    <n v="1"/>
    <n v="220"/>
    <n v="6"/>
    <m/>
    <x v="2"/>
    <x v="25"/>
    <s v="repetitions"/>
    <x v="9"/>
    <n v="4"/>
    <n v="6"/>
    <m/>
    <m/>
    <n v="0.86"/>
    <n v="256"/>
  </r>
  <r>
    <x v="23"/>
    <n v="2"/>
    <n v="1"/>
    <m/>
    <n v="135"/>
    <n v="2"/>
    <n v="220"/>
    <n v="4"/>
    <m/>
    <x v="2"/>
    <x v="25"/>
    <s v="repetitions"/>
    <x v="9"/>
    <n v="4"/>
    <n v="6"/>
    <m/>
    <m/>
    <n v="0.92"/>
    <n v="239"/>
  </r>
  <r>
    <x v="23"/>
    <n v="3"/>
    <n v="1"/>
    <m/>
    <n v="135"/>
    <n v="3"/>
    <n v="220"/>
    <n v="4"/>
    <m/>
    <x v="2"/>
    <x v="25"/>
    <s v="repetitions"/>
    <x v="9"/>
    <n v="4"/>
    <n v="6"/>
    <m/>
    <m/>
    <n v="0.92"/>
    <n v="239"/>
  </r>
  <r>
    <x v="23"/>
    <n v="4"/>
    <n v="1"/>
    <m/>
    <n v="140"/>
    <n v="1"/>
    <n v="0"/>
    <n v="6"/>
    <m/>
    <x v="2"/>
    <x v="10"/>
    <s v="repetitions"/>
    <x v="9"/>
    <n v="5"/>
    <n v="10"/>
    <m/>
    <m/>
    <n v="0.86"/>
    <n v="0"/>
  </r>
  <r>
    <x v="23"/>
    <n v="5"/>
    <n v="1"/>
    <m/>
    <n v="140"/>
    <n v="2"/>
    <n v="0"/>
    <n v="5"/>
    <m/>
    <x v="2"/>
    <x v="10"/>
    <s v="repetitions"/>
    <x v="9"/>
    <n v="5"/>
    <n v="10"/>
    <m/>
    <m/>
    <n v="0.89"/>
    <n v="0"/>
  </r>
  <r>
    <x v="23"/>
    <n v="6"/>
    <n v="1"/>
    <m/>
    <n v="140"/>
    <n v="3"/>
    <n v="0"/>
    <n v="4"/>
    <m/>
    <x v="2"/>
    <x v="10"/>
    <s v="repetitions"/>
    <x v="9"/>
    <n v="5"/>
    <n v="10"/>
    <m/>
    <m/>
    <n v="0.92"/>
    <n v="0"/>
  </r>
  <r>
    <x v="23"/>
    <n v="7"/>
    <n v="1"/>
    <m/>
    <n v="133"/>
    <n v="1"/>
    <n v="60"/>
    <n v="4"/>
    <m/>
    <x v="2"/>
    <x v="30"/>
    <s v="repetitions"/>
    <x v="9"/>
    <n v="4"/>
    <n v="6"/>
    <m/>
    <m/>
    <n v="0.92"/>
    <n v="65"/>
  </r>
  <r>
    <x v="23"/>
    <n v="8"/>
    <n v="1"/>
    <m/>
    <n v="133"/>
    <n v="2"/>
    <n v="60"/>
    <n v="4"/>
    <m/>
    <x v="2"/>
    <x v="30"/>
    <s v="repetitions"/>
    <x v="9"/>
    <n v="4"/>
    <n v="6"/>
    <m/>
    <m/>
    <n v="0.92"/>
    <n v="65"/>
  </r>
  <r>
    <x v="23"/>
    <n v="9"/>
    <n v="1"/>
    <m/>
    <n v="133"/>
    <n v="3"/>
    <n v="60"/>
    <n v="2"/>
    <m/>
    <x v="2"/>
    <x v="30"/>
    <s v="repetitions"/>
    <x v="9"/>
    <n v="4"/>
    <n v="6"/>
    <m/>
    <m/>
    <n v="0.97"/>
    <n v="62"/>
  </r>
  <r>
    <x v="23"/>
    <n v="10"/>
    <n v="1"/>
    <m/>
    <n v="136"/>
    <n v="1"/>
    <n v="180"/>
    <n v="8"/>
    <m/>
    <x v="2"/>
    <x v="31"/>
    <s v="repetitions"/>
    <x v="9"/>
    <n v="6"/>
    <n v="10"/>
    <m/>
    <m/>
    <n v="0.81"/>
    <n v="222"/>
  </r>
  <r>
    <x v="23"/>
    <n v="11"/>
    <n v="1"/>
    <m/>
    <n v="136"/>
    <n v="2"/>
    <n v="180"/>
    <n v="7"/>
    <m/>
    <x v="2"/>
    <x v="31"/>
    <s v="repetitions"/>
    <x v="9"/>
    <n v="6"/>
    <n v="10"/>
    <m/>
    <m/>
    <n v="0.83"/>
    <n v="217"/>
  </r>
  <r>
    <x v="23"/>
    <n v="12"/>
    <n v="1"/>
    <m/>
    <n v="136"/>
    <n v="3"/>
    <n v="180"/>
    <n v="6"/>
    <m/>
    <x v="2"/>
    <x v="31"/>
    <s v="repetitions"/>
    <x v="9"/>
    <n v="6"/>
    <n v="10"/>
    <m/>
    <m/>
    <n v="0.86"/>
    <n v="209"/>
  </r>
  <r>
    <x v="24"/>
    <n v="1"/>
    <n v="1"/>
    <m/>
    <n v="124"/>
    <n v="1"/>
    <n v="175"/>
    <n v="6"/>
    <m/>
    <x v="2"/>
    <x v="20"/>
    <s v="repetitions"/>
    <x v="10"/>
    <n v="4"/>
    <n v="6"/>
    <m/>
    <m/>
    <n v="0.86"/>
    <n v="203"/>
  </r>
  <r>
    <x v="24"/>
    <n v="2"/>
    <n v="1"/>
    <m/>
    <n v="124"/>
    <n v="2"/>
    <n v="175"/>
    <n v="6"/>
    <m/>
    <x v="2"/>
    <x v="20"/>
    <s v="repetitions"/>
    <x v="10"/>
    <n v="4"/>
    <n v="6"/>
    <m/>
    <m/>
    <n v="0.86"/>
    <n v="203"/>
  </r>
  <r>
    <x v="25"/>
    <n v="1"/>
    <n v="1"/>
    <m/>
    <n v="144"/>
    <n v="1"/>
    <n v="150"/>
    <n v="6"/>
    <m/>
    <x v="2"/>
    <x v="21"/>
    <s v="repetitions"/>
    <x v="8"/>
    <n v="4"/>
    <n v="6"/>
    <m/>
    <m/>
    <n v="0.86"/>
    <n v="174"/>
  </r>
  <r>
    <x v="25"/>
    <n v="2"/>
    <n v="1"/>
    <m/>
    <n v="144"/>
    <n v="2"/>
    <n v="150"/>
    <n v="4"/>
    <m/>
    <x v="2"/>
    <x v="21"/>
    <s v="repetitions"/>
    <x v="8"/>
    <n v="4"/>
    <n v="6"/>
    <m/>
    <m/>
    <n v="0.92"/>
    <n v="163"/>
  </r>
  <r>
    <x v="25"/>
    <n v="3"/>
    <n v="1"/>
    <m/>
    <n v="144"/>
    <n v="3"/>
    <n v="150"/>
    <n v="4"/>
    <m/>
    <x v="2"/>
    <x v="21"/>
    <s v="repetitions"/>
    <x v="8"/>
    <n v="4"/>
    <n v="6"/>
    <m/>
    <m/>
    <n v="0.92"/>
    <n v="163"/>
  </r>
  <r>
    <x v="25"/>
    <n v="4"/>
    <n v="1"/>
    <m/>
    <n v="146"/>
    <n v="1"/>
    <n v="125"/>
    <n v="5"/>
    <m/>
    <x v="2"/>
    <x v="26"/>
    <s v="repetitions"/>
    <x v="8"/>
    <n v="4"/>
    <n v="6"/>
    <m/>
    <m/>
    <n v="0.89"/>
    <n v="140"/>
  </r>
  <r>
    <x v="25"/>
    <n v="5"/>
    <n v="1"/>
    <m/>
    <n v="146"/>
    <n v="2"/>
    <n v="125"/>
    <n v="5"/>
    <m/>
    <x v="2"/>
    <x v="26"/>
    <s v="repetitions"/>
    <x v="8"/>
    <n v="4"/>
    <n v="6"/>
    <m/>
    <m/>
    <n v="0.89"/>
    <n v="140"/>
  </r>
  <r>
    <x v="25"/>
    <n v="6"/>
    <n v="1"/>
    <m/>
    <n v="146"/>
    <n v="3"/>
    <n v="125"/>
    <n v="3"/>
    <m/>
    <x v="2"/>
    <x v="26"/>
    <s v="repetitions"/>
    <x v="8"/>
    <n v="4"/>
    <n v="6"/>
    <m/>
    <m/>
    <n v="0.94"/>
    <n v="133"/>
  </r>
  <r>
    <x v="25"/>
    <n v="7"/>
    <n v="1"/>
    <m/>
    <n v="147"/>
    <n v="1"/>
    <n v="90"/>
    <n v="5"/>
    <m/>
    <x v="2"/>
    <x v="27"/>
    <s v="repetitions"/>
    <x v="8"/>
    <n v="4"/>
    <n v="6"/>
    <m/>
    <m/>
    <n v="0.89"/>
    <n v="101"/>
  </r>
  <r>
    <x v="25"/>
    <n v="8"/>
    <n v="1"/>
    <m/>
    <n v="147"/>
    <n v="2"/>
    <n v="90"/>
    <n v="4"/>
    <m/>
    <x v="2"/>
    <x v="27"/>
    <s v="repetitions"/>
    <x v="8"/>
    <n v="4"/>
    <n v="6"/>
    <m/>
    <m/>
    <n v="0.92"/>
    <n v="98"/>
  </r>
  <r>
    <x v="25"/>
    <n v="9"/>
    <n v="1"/>
    <m/>
    <n v="147"/>
    <n v="3"/>
    <n v="90"/>
    <n v="3"/>
    <m/>
    <x v="2"/>
    <x v="27"/>
    <s v="repetitions"/>
    <x v="8"/>
    <n v="4"/>
    <n v="6"/>
    <m/>
    <m/>
    <n v="0.94"/>
    <n v="96"/>
  </r>
  <r>
    <x v="25"/>
    <n v="10"/>
    <n v="1"/>
    <m/>
    <n v="150"/>
    <n v="1"/>
    <n v="60"/>
    <n v="6"/>
    <m/>
    <x v="2"/>
    <x v="24"/>
    <s v="repetitions"/>
    <x v="8"/>
    <n v="4"/>
    <n v="6"/>
    <m/>
    <m/>
    <n v="0.86"/>
    <n v="70"/>
  </r>
  <r>
    <x v="25"/>
    <n v="11"/>
    <n v="1"/>
    <m/>
    <n v="150"/>
    <n v="2"/>
    <n v="75"/>
    <n v="5"/>
    <m/>
    <x v="2"/>
    <x v="24"/>
    <s v="repetitions"/>
    <x v="8"/>
    <n v="4"/>
    <n v="6"/>
    <m/>
    <m/>
    <n v="0.89"/>
    <n v="84"/>
  </r>
  <r>
    <x v="25"/>
    <n v="12"/>
    <n v="1"/>
    <m/>
    <n v="150"/>
    <n v="3"/>
    <n v="75"/>
    <n v="5"/>
    <m/>
    <x v="2"/>
    <x v="24"/>
    <s v="repetitions"/>
    <x v="8"/>
    <n v="4"/>
    <n v="6"/>
    <m/>
    <m/>
    <n v="0.89"/>
    <n v="84"/>
  </r>
  <r>
    <x v="25"/>
    <n v="13"/>
    <n v="1"/>
    <m/>
    <n v="141"/>
    <n v="1"/>
    <n v="0"/>
    <n v="30"/>
    <m/>
    <x v="2"/>
    <x v="29"/>
    <s v="repetitions"/>
    <x v="8"/>
    <n v="0"/>
    <m/>
    <m/>
    <m/>
    <n v="0.5"/>
    <n v="0"/>
  </r>
  <r>
    <x v="26"/>
    <n v="1"/>
    <n v="1"/>
    <m/>
    <n v="135"/>
    <n v="1"/>
    <n v="220"/>
    <n v="5"/>
    <m/>
    <x v="2"/>
    <x v="25"/>
    <s v="repetitions"/>
    <x v="9"/>
    <n v="4"/>
    <n v="6"/>
    <m/>
    <m/>
    <n v="0.89"/>
    <n v="247"/>
  </r>
  <r>
    <x v="26"/>
    <n v="2"/>
    <n v="1"/>
    <m/>
    <n v="135"/>
    <n v="2"/>
    <n v="220"/>
    <n v="3"/>
    <m/>
    <x v="2"/>
    <x v="25"/>
    <s v="repetitions"/>
    <x v="9"/>
    <n v="4"/>
    <n v="6"/>
    <m/>
    <m/>
    <n v="0.94"/>
    <n v="234"/>
  </r>
  <r>
    <x v="26"/>
    <n v="3"/>
    <n v="1"/>
    <m/>
    <n v="135"/>
    <n v="3"/>
    <n v="220"/>
    <n v="3"/>
    <m/>
    <x v="2"/>
    <x v="25"/>
    <s v="repetitions"/>
    <x v="9"/>
    <n v="4"/>
    <n v="6"/>
    <m/>
    <m/>
    <n v="0.94"/>
    <n v="234"/>
  </r>
  <r>
    <x v="26"/>
    <n v="4"/>
    <n v="1"/>
    <m/>
    <n v="131"/>
    <n v="1"/>
    <n v="35"/>
    <n v="6"/>
    <m/>
    <x v="2"/>
    <x v="35"/>
    <s v="repetitions"/>
    <x v="9"/>
    <n v="4"/>
    <n v="6"/>
    <m/>
    <m/>
    <n v="0.86"/>
    <n v="41"/>
  </r>
  <r>
    <x v="26"/>
    <n v="5"/>
    <n v="1"/>
    <m/>
    <n v="131"/>
    <n v="2"/>
    <n v="40"/>
    <n v="6"/>
    <m/>
    <x v="2"/>
    <x v="35"/>
    <s v="repetitions"/>
    <x v="9"/>
    <n v="4"/>
    <n v="6"/>
    <m/>
    <m/>
    <n v="0.86"/>
    <n v="47"/>
  </r>
  <r>
    <x v="26"/>
    <n v="6"/>
    <n v="1"/>
    <m/>
    <n v="131"/>
    <n v="3"/>
    <n v="45"/>
    <n v="6"/>
    <m/>
    <x v="2"/>
    <x v="35"/>
    <s v="repetitions"/>
    <x v="9"/>
    <n v="4"/>
    <n v="6"/>
    <m/>
    <m/>
    <n v="0.86"/>
    <n v="52"/>
  </r>
  <r>
    <x v="26"/>
    <n v="7"/>
    <n v="1"/>
    <m/>
    <n v="140"/>
    <n v="1"/>
    <n v="5"/>
    <n v="4"/>
    <m/>
    <x v="2"/>
    <x v="10"/>
    <s v="repetitions"/>
    <x v="9"/>
    <n v="5"/>
    <n v="10"/>
    <m/>
    <m/>
    <n v="0.92"/>
    <n v="5"/>
  </r>
  <r>
    <x v="26"/>
    <n v="8"/>
    <n v="1"/>
    <m/>
    <n v="140"/>
    <n v="2"/>
    <n v="5"/>
    <n v="3"/>
    <m/>
    <x v="2"/>
    <x v="10"/>
    <s v="repetitions"/>
    <x v="9"/>
    <n v="5"/>
    <n v="10"/>
    <m/>
    <m/>
    <n v="0.94"/>
    <n v="5"/>
  </r>
  <r>
    <x v="26"/>
    <n v="9"/>
    <n v="1"/>
    <m/>
    <n v="140"/>
    <n v="3"/>
    <n v="5"/>
    <n v="3"/>
    <m/>
    <x v="2"/>
    <x v="10"/>
    <s v="repetitions"/>
    <x v="9"/>
    <n v="5"/>
    <n v="10"/>
    <m/>
    <m/>
    <n v="0.94"/>
    <n v="5"/>
  </r>
  <r>
    <x v="26"/>
    <n v="10"/>
    <n v="1"/>
    <m/>
    <n v="133"/>
    <n v="1"/>
    <n v="35"/>
    <n v="6"/>
    <m/>
    <x v="2"/>
    <x v="30"/>
    <s v="repetitions"/>
    <x v="9"/>
    <n v="4"/>
    <n v="6"/>
    <m/>
    <m/>
    <n v="0.86"/>
    <n v="41"/>
  </r>
  <r>
    <x v="26"/>
    <n v="11"/>
    <n v="1"/>
    <m/>
    <n v="133"/>
    <n v="2"/>
    <n v="45"/>
    <n v="6"/>
    <m/>
    <x v="2"/>
    <x v="30"/>
    <s v="repetitions"/>
    <x v="9"/>
    <n v="4"/>
    <n v="6"/>
    <m/>
    <m/>
    <n v="0.86"/>
    <n v="52"/>
  </r>
  <r>
    <x v="26"/>
    <n v="12"/>
    <n v="1"/>
    <m/>
    <n v="133"/>
    <n v="3"/>
    <n v="45"/>
    <n v="6"/>
    <m/>
    <x v="2"/>
    <x v="30"/>
    <s v="repetitions"/>
    <x v="9"/>
    <n v="4"/>
    <n v="6"/>
    <m/>
    <m/>
    <n v="0.86"/>
    <n v="52"/>
  </r>
  <r>
    <x v="26"/>
    <n v="13"/>
    <n v="1"/>
    <m/>
    <n v="136"/>
    <n v="1"/>
    <n v="170"/>
    <n v="10"/>
    <m/>
    <x v="2"/>
    <x v="31"/>
    <s v="repetitions"/>
    <x v="9"/>
    <n v="6"/>
    <n v="10"/>
    <m/>
    <m/>
    <n v="0.75"/>
    <n v="227"/>
  </r>
  <r>
    <x v="26"/>
    <n v="14"/>
    <n v="1"/>
    <m/>
    <n v="136"/>
    <n v="2"/>
    <n v="170"/>
    <n v="8"/>
    <m/>
    <x v="2"/>
    <x v="31"/>
    <s v="repetitions"/>
    <x v="9"/>
    <n v="6"/>
    <n v="10"/>
    <m/>
    <m/>
    <n v="0.81"/>
    <n v="210"/>
  </r>
  <r>
    <x v="26"/>
    <n v="15"/>
    <n v="1"/>
    <m/>
    <n v="136"/>
    <n v="3"/>
    <n v="170"/>
    <n v="7"/>
    <m/>
    <x v="2"/>
    <x v="31"/>
    <s v="repetitions"/>
    <x v="9"/>
    <n v="6"/>
    <n v="10"/>
    <m/>
    <m/>
    <n v="0.83"/>
    <n v="205"/>
  </r>
  <r>
    <x v="27"/>
    <n v="1"/>
    <n v="1"/>
    <m/>
    <n v="124"/>
    <n v="1"/>
    <n v="180"/>
    <n v="4"/>
    <m/>
    <x v="2"/>
    <x v="20"/>
    <s v="repetitions"/>
    <x v="10"/>
    <n v="4"/>
    <n v="6"/>
    <m/>
    <m/>
    <n v="0.92"/>
    <n v="196"/>
  </r>
  <r>
    <x v="27"/>
    <n v="2"/>
    <n v="1"/>
    <m/>
    <n v="124"/>
    <n v="2"/>
    <n v="180"/>
    <n v="2"/>
    <m/>
    <x v="2"/>
    <x v="20"/>
    <s v="repetitions"/>
    <x v="10"/>
    <n v="4"/>
    <n v="6"/>
    <m/>
    <m/>
    <n v="0.97"/>
    <n v="186"/>
  </r>
  <r>
    <x v="27"/>
    <n v="3"/>
    <n v="1"/>
    <m/>
    <n v="124"/>
    <n v="3"/>
    <n v="180"/>
    <n v="2"/>
    <m/>
    <x v="2"/>
    <x v="20"/>
    <s v="repetitions"/>
    <x v="10"/>
    <n v="4"/>
    <n v="6"/>
    <m/>
    <m/>
    <n v="0.97"/>
    <n v="186"/>
  </r>
  <r>
    <x v="27"/>
    <n v="4"/>
    <n v="1"/>
    <m/>
    <n v="123"/>
    <n v="1"/>
    <n v="280"/>
    <n v="6"/>
    <m/>
    <x v="2"/>
    <x v="32"/>
    <s v="repetitions"/>
    <x v="10"/>
    <n v="4"/>
    <n v="6"/>
    <m/>
    <m/>
    <n v="0.86"/>
    <n v="326"/>
  </r>
  <r>
    <x v="27"/>
    <n v="5"/>
    <n v="1"/>
    <m/>
    <n v="123"/>
    <n v="2"/>
    <n v="290"/>
    <n v="2"/>
    <m/>
    <x v="2"/>
    <x v="32"/>
    <s v="repetitions"/>
    <x v="10"/>
    <n v="4"/>
    <n v="6"/>
    <m/>
    <m/>
    <n v="0.97"/>
    <n v="299"/>
  </r>
  <r>
    <x v="27"/>
    <n v="6"/>
    <n v="1"/>
    <m/>
    <n v="123"/>
    <n v="3"/>
    <n v="280"/>
    <n v="4"/>
    <m/>
    <x v="2"/>
    <x v="32"/>
    <s v="repetitions"/>
    <x v="10"/>
    <n v="4"/>
    <n v="6"/>
    <m/>
    <m/>
    <n v="0.92"/>
    <n v="304"/>
  </r>
  <r>
    <x v="27"/>
    <n v="7"/>
    <n v="1"/>
    <m/>
    <n v="125"/>
    <n v="1"/>
    <n v="130"/>
    <n v="10"/>
    <m/>
    <x v="2"/>
    <x v="33"/>
    <s v="repetitions"/>
    <x v="10"/>
    <n v="6"/>
    <n v="10"/>
    <m/>
    <m/>
    <n v="0.75"/>
    <n v="173"/>
  </r>
  <r>
    <x v="27"/>
    <n v="8"/>
    <n v="1"/>
    <m/>
    <n v="125"/>
    <n v="2"/>
    <n v="135"/>
    <n v="8"/>
    <m/>
    <x v="2"/>
    <x v="33"/>
    <s v="repetitions"/>
    <x v="10"/>
    <n v="6"/>
    <n v="10"/>
    <m/>
    <m/>
    <n v="0.81"/>
    <n v="167"/>
  </r>
  <r>
    <x v="27"/>
    <n v="9"/>
    <n v="1"/>
    <m/>
    <n v="125"/>
    <n v="3"/>
    <n v="135"/>
    <n v="7"/>
    <m/>
    <x v="2"/>
    <x v="33"/>
    <s v="repetitions"/>
    <x v="10"/>
    <n v="6"/>
    <n v="10"/>
    <m/>
    <m/>
    <n v="0.83"/>
    <n v="163"/>
  </r>
  <r>
    <x v="27"/>
    <n v="10"/>
    <n v="1"/>
    <m/>
    <n v="130"/>
    <n v="1"/>
    <n v="70"/>
    <n v="11"/>
    <m/>
    <x v="2"/>
    <x v="34"/>
    <s v="meters"/>
    <x v="10"/>
    <n v="20"/>
    <n v="30"/>
    <m/>
    <m/>
    <n v="0.73"/>
    <n v="96"/>
  </r>
  <r>
    <x v="27"/>
    <n v="11"/>
    <n v="1"/>
    <m/>
    <n v="130"/>
    <n v="2"/>
    <n v="70"/>
    <n v="11"/>
    <m/>
    <x v="2"/>
    <x v="34"/>
    <s v="meters"/>
    <x v="10"/>
    <n v="20"/>
    <n v="30"/>
    <m/>
    <m/>
    <n v="0.73"/>
    <n v="96"/>
  </r>
  <r>
    <x v="27"/>
    <n v="12"/>
    <n v="1"/>
    <m/>
    <n v="130"/>
    <n v="3"/>
    <n v="70"/>
    <n v="13"/>
    <m/>
    <x v="2"/>
    <x v="34"/>
    <s v="meters"/>
    <x v="10"/>
    <n v="20"/>
    <n v="30"/>
    <m/>
    <m/>
    <n v="0.7"/>
    <n v="100"/>
  </r>
  <r>
    <x v="28"/>
    <n v="1"/>
    <n v="1"/>
    <m/>
    <n v="144"/>
    <n v="1"/>
    <n v="150"/>
    <n v="6"/>
    <m/>
    <x v="2"/>
    <x v="21"/>
    <s v="repetitions"/>
    <x v="8"/>
    <n v="4"/>
    <n v="6"/>
    <m/>
    <m/>
    <n v="0.86"/>
    <n v="174"/>
  </r>
  <r>
    <x v="28"/>
    <n v="2"/>
    <n v="1"/>
    <m/>
    <n v="144"/>
    <n v="2"/>
    <n v="150"/>
    <n v="5"/>
    <m/>
    <x v="2"/>
    <x v="21"/>
    <s v="repetitions"/>
    <x v="8"/>
    <n v="4"/>
    <n v="6"/>
    <m/>
    <m/>
    <n v="0.89"/>
    <n v="169"/>
  </r>
  <r>
    <x v="28"/>
    <n v="3"/>
    <n v="1"/>
    <m/>
    <n v="144"/>
    <n v="3"/>
    <n v="150"/>
    <n v="4"/>
    <m/>
    <x v="2"/>
    <x v="21"/>
    <s v="repetitions"/>
    <x v="8"/>
    <n v="4"/>
    <n v="6"/>
    <m/>
    <m/>
    <n v="0.92"/>
    <n v="163"/>
  </r>
  <r>
    <x v="28"/>
    <n v="4"/>
    <n v="1"/>
    <m/>
    <n v="146"/>
    <n v="1"/>
    <n v="120"/>
    <n v="6"/>
    <m/>
    <x v="2"/>
    <x v="26"/>
    <s v="repetitions"/>
    <x v="8"/>
    <n v="4"/>
    <n v="6"/>
    <m/>
    <m/>
    <n v="0.86"/>
    <n v="140"/>
  </r>
  <r>
    <x v="28"/>
    <n v="5"/>
    <n v="1"/>
    <m/>
    <n v="146"/>
    <n v="2"/>
    <n v="120"/>
    <n v="5"/>
    <m/>
    <x v="2"/>
    <x v="26"/>
    <s v="repetitions"/>
    <x v="8"/>
    <n v="4"/>
    <n v="6"/>
    <m/>
    <m/>
    <n v="0.89"/>
    <n v="135"/>
  </r>
  <r>
    <x v="28"/>
    <n v="6"/>
    <n v="1"/>
    <m/>
    <n v="146"/>
    <n v="3"/>
    <n v="120"/>
    <n v="5"/>
    <m/>
    <x v="2"/>
    <x v="26"/>
    <s v="repetitions"/>
    <x v="8"/>
    <n v="4"/>
    <n v="6"/>
    <m/>
    <m/>
    <n v="0.89"/>
    <n v="135"/>
  </r>
  <r>
    <x v="28"/>
    <n v="7"/>
    <n v="1"/>
    <m/>
    <n v="147"/>
    <n v="1"/>
    <n v="80"/>
    <n v="6"/>
    <m/>
    <x v="2"/>
    <x v="27"/>
    <s v="repetitions"/>
    <x v="8"/>
    <n v="4"/>
    <n v="6"/>
    <m/>
    <m/>
    <n v="0.86"/>
    <n v="93"/>
  </r>
  <r>
    <x v="28"/>
    <n v="8"/>
    <n v="1"/>
    <m/>
    <n v="147"/>
    <n v="2"/>
    <n v="80"/>
    <n v="6"/>
    <m/>
    <x v="2"/>
    <x v="27"/>
    <s v="repetitions"/>
    <x v="8"/>
    <n v="4"/>
    <n v="6"/>
    <m/>
    <m/>
    <n v="0.86"/>
    <n v="93"/>
  </r>
  <r>
    <x v="28"/>
    <n v="9"/>
    <n v="1"/>
    <m/>
    <n v="147"/>
    <n v="3"/>
    <n v="90"/>
    <n v="5"/>
    <m/>
    <x v="2"/>
    <x v="27"/>
    <s v="repetitions"/>
    <x v="8"/>
    <n v="4"/>
    <n v="6"/>
    <m/>
    <m/>
    <n v="0.89"/>
    <n v="101"/>
  </r>
  <r>
    <x v="28"/>
    <n v="10"/>
    <n v="1"/>
    <m/>
    <n v="150"/>
    <n v="1"/>
    <n v="75"/>
    <n v="6"/>
    <m/>
    <x v="2"/>
    <x v="24"/>
    <s v="repetitions"/>
    <x v="8"/>
    <n v="4"/>
    <n v="6"/>
    <m/>
    <m/>
    <n v="0.86"/>
    <n v="87"/>
  </r>
  <r>
    <x v="28"/>
    <n v="11"/>
    <n v="1"/>
    <m/>
    <n v="150"/>
    <n v="2"/>
    <n v="80"/>
    <n v="4"/>
    <m/>
    <x v="2"/>
    <x v="24"/>
    <s v="repetitions"/>
    <x v="8"/>
    <n v="4"/>
    <n v="6"/>
    <m/>
    <m/>
    <n v="0.92"/>
    <n v="87"/>
  </r>
  <r>
    <x v="28"/>
    <n v="12"/>
    <n v="1"/>
    <m/>
    <n v="150"/>
    <n v="3"/>
    <n v="80"/>
    <n v="4"/>
    <m/>
    <x v="2"/>
    <x v="24"/>
    <s v="repetitions"/>
    <x v="8"/>
    <n v="4"/>
    <n v="6"/>
    <m/>
    <m/>
    <n v="0.92"/>
    <n v="87"/>
  </r>
  <r>
    <x v="29"/>
    <n v="1"/>
    <n v="1"/>
    <m/>
    <n v="135"/>
    <n v="1"/>
    <n v="215"/>
    <n v="6"/>
    <m/>
    <x v="2"/>
    <x v="25"/>
    <s v="repetitions"/>
    <x v="9"/>
    <n v="4"/>
    <n v="6"/>
    <m/>
    <m/>
    <n v="0.86"/>
    <n v="250"/>
  </r>
  <r>
    <x v="29"/>
    <n v="2"/>
    <n v="1"/>
    <m/>
    <n v="135"/>
    <n v="2"/>
    <n v="215"/>
    <n v="6"/>
    <m/>
    <x v="2"/>
    <x v="25"/>
    <s v="repetitions"/>
    <x v="9"/>
    <n v="4"/>
    <n v="6"/>
    <m/>
    <m/>
    <n v="0.86"/>
    <n v="250"/>
  </r>
  <r>
    <x v="29"/>
    <n v="3"/>
    <n v="1"/>
    <m/>
    <n v="135"/>
    <n v="3"/>
    <n v="220"/>
    <n v="4"/>
    <m/>
    <x v="2"/>
    <x v="25"/>
    <s v="repetitions"/>
    <x v="9"/>
    <n v="4"/>
    <n v="6"/>
    <m/>
    <m/>
    <n v="0.92"/>
    <n v="239"/>
  </r>
  <r>
    <x v="29"/>
    <n v="4"/>
    <n v="1"/>
    <m/>
    <n v="131"/>
    <n v="1"/>
    <n v="50"/>
    <n v="5"/>
    <m/>
    <x v="2"/>
    <x v="35"/>
    <s v="repetitions"/>
    <x v="9"/>
    <n v="4"/>
    <n v="6"/>
    <m/>
    <m/>
    <n v="0.89"/>
    <n v="56"/>
  </r>
  <r>
    <x v="29"/>
    <n v="5"/>
    <n v="1"/>
    <m/>
    <n v="131"/>
    <n v="2"/>
    <n v="50"/>
    <n v="5"/>
    <m/>
    <x v="2"/>
    <x v="35"/>
    <s v="repetitions"/>
    <x v="9"/>
    <n v="4"/>
    <n v="6"/>
    <m/>
    <m/>
    <n v="0.89"/>
    <n v="56"/>
  </r>
  <r>
    <x v="29"/>
    <n v="6"/>
    <n v="1"/>
    <m/>
    <n v="131"/>
    <n v="3"/>
    <n v="50"/>
    <n v="4"/>
    <m/>
    <x v="2"/>
    <x v="35"/>
    <s v="repetitions"/>
    <x v="9"/>
    <n v="4"/>
    <n v="6"/>
    <m/>
    <m/>
    <n v="0.92"/>
    <n v="54"/>
  </r>
  <r>
    <x v="29"/>
    <n v="7"/>
    <n v="1"/>
    <m/>
    <n v="140"/>
    <n v="1"/>
    <n v="0"/>
    <n v="4"/>
    <m/>
    <x v="2"/>
    <x v="10"/>
    <s v="repetitions"/>
    <x v="9"/>
    <n v="5"/>
    <n v="10"/>
    <m/>
    <m/>
    <n v="0.92"/>
    <n v="0"/>
  </r>
  <r>
    <x v="29"/>
    <n v="8"/>
    <n v="1"/>
    <m/>
    <n v="140"/>
    <n v="2"/>
    <n v="0"/>
    <n v="4"/>
    <m/>
    <x v="2"/>
    <x v="10"/>
    <s v="repetitions"/>
    <x v="9"/>
    <n v="5"/>
    <n v="10"/>
    <m/>
    <m/>
    <n v="0.92"/>
    <n v="0"/>
  </r>
  <r>
    <x v="29"/>
    <n v="9"/>
    <n v="1"/>
    <m/>
    <n v="140"/>
    <n v="3"/>
    <n v="0"/>
    <n v="3"/>
    <m/>
    <x v="2"/>
    <x v="10"/>
    <s v="repetitions"/>
    <x v="9"/>
    <n v="5"/>
    <n v="10"/>
    <m/>
    <m/>
    <n v="0.94"/>
    <n v="0"/>
  </r>
  <r>
    <x v="29"/>
    <n v="10"/>
    <n v="1"/>
    <m/>
    <n v="133"/>
    <n v="1"/>
    <n v="55"/>
    <n v="5"/>
    <m/>
    <x v="2"/>
    <x v="30"/>
    <s v="repetitions"/>
    <x v="9"/>
    <n v="4"/>
    <n v="6"/>
    <m/>
    <m/>
    <n v="0.89"/>
    <n v="62"/>
  </r>
  <r>
    <x v="29"/>
    <n v="11"/>
    <n v="1"/>
    <m/>
    <n v="133"/>
    <n v="2"/>
    <n v="55"/>
    <n v="4"/>
    <m/>
    <x v="2"/>
    <x v="30"/>
    <s v="repetitions"/>
    <x v="9"/>
    <n v="4"/>
    <n v="6"/>
    <m/>
    <m/>
    <n v="0.92"/>
    <n v="60"/>
  </r>
  <r>
    <x v="29"/>
    <n v="12"/>
    <n v="1"/>
    <m/>
    <n v="133"/>
    <n v="3"/>
    <n v="55"/>
    <n v="3"/>
    <m/>
    <x v="2"/>
    <x v="30"/>
    <s v="repetitions"/>
    <x v="9"/>
    <n v="4"/>
    <n v="6"/>
    <m/>
    <m/>
    <n v="0.94"/>
    <n v="59"/>
  </r>
  <r>
    <x v="29"/>
    <n v="13"/>
    <n v="1"/>
    <m/>
    <n v="136"/>
    <n v="1"/>
    <n v="180"/>
    <n v="8"/>
    <m/>
    <x v="2"/>
    <x v="31"/>
    <s v="repetitions"/>
    <x v="9"/>
    <n v="6"/>
    <n v="10"/>
    <m/>
    <m/>
    <n v="0.81"/>
    <n v="222"/>
  </r>
  <r>
    <x v="29"/>
    <n v="14"/>
    <n v="1"/>
    <m/>
    <n v="136"/>
    <n v="2"/>
    <n v="180"/>
    <n v="7"/>
    <m/>
    <x v="2"/>
    <x v="31"/>
    <s v="repetitions"/>
    <x v="9"/>
    <n v="6"/>
    <n v="10"/>
    <m/>
    <m/>
    <n v="0.83"/>
    <n v="217"/>
  </r>
  <r>
    <x v="29"/>
    <n v="15"/>
    <n v="1"/>
    <m/>
    <n v="136"/>
    <n v="3"/>
    <n v="180"/>
    <n v="7"/>
    <m/>
    <x v="2"/>
    <x v="31"/>
    <s v="repetitions"/>
    <x v="9"/>
    <n v="6"/>
    <n v="10"/>
    <m/>
    <m/>
    <n v="0.83"/>
    <n v="217"/>
  </r>
  <r>
    <x v="30"/>
    <n v="1"/>
    <n v="1"/>
    <m/>
    <n v="124"/>
    <n v="1"/>
    <n v="175"/>
    <n v="5"/>
    <m/>
    <x v="2"/>
    <x v="20"/>
    <s v="repetitions"/>
    <x v="10"/>
    <n v="4"/>
    <n v="6"/>
    <m/>
    <m/>
    <n v="0.89"/>
    <n v="197"/>
  </r>
  <r>
    <x v="30"/>
    <n v="2"/>
    <n v="1"/>
    <m/>
    <n v="124"/>
    <n v="2"/>
    <n v="175"/>
    <n v="4"/>
    <m/>
    <x v="2"/>
    <x v="20"/>
    <s v="repetitions"/>
    <x v="10"/>
    <n v="4"/>
    <n v="6"/>
    <m/>
    <m/>
    <n v="0.92"/>
    <n v="190"/>
  </r>
  <r>
    <x v="30"/>
    <n v="3"/>
    <n v="1"/>
    <m/>
    <n v="124"/>
    <n v="3"/>
    <n v="175"/>
    <n v="3"/>
    <m/>
    <x v="2"/>
    <x v="20"/>
    <s v="repetitions"/>
    <x v="10"/>
    <n v="4"/>
    <n v="6"/>
    <m/>
    <m/>
    <n v="0.94"/>
    <n v="186"/>
  </r>
  <r>
    <x v="30"/>
    <n v="4"/>
    <n v="1"/>
    <m/>
    <n v="123"/>
    <n v="1"/>
    <n v="270"/>
    <n v="5"/>
    <m/>
    <x v="2"/>
    <x v="32"/>
    <s v="repetitions"/>
    <x v="10"/>
    <n v="4"/>
    <n v="6"/>
    <m/>
    <m/>
    <n v="0.89"/>
    <n v="303"/>
  </r>
  <r>
    <x v="30"/>
    <n v="5"/>
    <n v="1"/>
    <m/>
    <n v="123"/>
    <n v="2"/>
    <n v="270"/>
    <n v="5"/>
    <m/>
    <x v="2"/>
    <x v="32"/>
    <s v="repetitions"/>
    <x v="10"/>
    <n v="4"/>
    <n v="6"/>
    <m/>
    <m/>
    <n v="0.89"/>
    <n v="303"/>
  </r>
  <r>
    <x v="30"/>
    <n v="6"/>
    <n v="1"/>
    <m/>
    <n v="123"/>
    <n v="3"/>
    <n v="270"/>
    <n v="3"/>
    <m/>
    <x v="2"/>
    <x v="32"/>
    <s v="repetitions"/>
    <x v="10"/>
    <n v="4"/>
    <n v="6"/>
    <m/>
    <m/>
    <n v="0.94"/>
    <n v="287"/>
  </r>
  <r>
    <x v="30"/>
    <n v="7"/>
    <n v="1"/>
    <m/>
    <n v="125"/>
    <n v="1"/>
    <n v="135"/>
    <n v="10"/>
    <m/>
    <x v="2"/>
    <x v="33"/>
    <s v="repetitions"/>
    <x v="10"/>
    <n v="6"/>
    <n v="10"/>
    <m/>
    <m/>
    <n v="0.75"/>
    <n v="180"/>
  </r>
  <r>
    <x v="30"/>
    <n v="8"/>
    <n v="1"/>
    <m/>
    <n v="125"/>
    <n v="2"/>
    <n v="140"/>
    <n v="7"/>
    <m/>
    <x v="2"/>
    <x v="33"/>
    <s v="repetitions"/>
    <x v="10"/>
    <n v="6"/>
    <n v="10"/>
    <m/>
    <m/>
    <n v="0.83"/>
    <n v="169"/>
  </r>
  <r>
    <x v="30"/>
    <n v="9"/>
    <n v="1"/>
    <m/>
    <n v="125"/>
    <n v="3"/>
    <n v="140"/>
    <n v="7"/>
    <m/>
    <x v="2"/>
    <x v="33"/>
    <s v="repetitions"/>
    <x v="10"/>
    <n v="6"/>
    <n v="10"/>
    <m/>
    <m/>
    <n v="0.83"/>
    <n v="169"/>
  </r>
  <r>
    <x v="30"/>
    <n v="10"/>
    <n v="1"/>
    <m/>
    <n v="129"/>
    <n v="1"/>
    <n v="70"/>
    <n v="14"/>
    <m/>
    <x v="2"/>
    <x v="36"/>
    <s v="repetitions"/>
    <x v="10"/>
    <n v="10"/>
    <n v="15"/>
    <m/>
    <m/>
    <n v="0.68"/>
    <n v="103"/>
  </r>
  <r>
    <x v="30"/>
    <n v="11"/>
    <n v="1"/>
    <m/>
    <n v="129"/>
    <n v="2"/>
    <n v="70"/>
    <n v="13"/>
    <m/>
    <x v="2"/>
    <x v="36"/>
    <s v="repetitions"/>
    <x v="10"/>
    <n v="10"/>
    <n v="15"/>
    <m/>
    <m/>
    <n v="0.7"/>
    <n v="100"/>
  </r>
  <r>
    <x v="30"/>
    <n v="12"/>
    <n v="1"/>
    <m/>
    <n v="129"/>
    <n v="3"/>
    <n v="70"/>
    <n v="13"/>
    <m/>
    <x v="2"/>
    <x v="36"/>
    <s v="repetitions"/>
    <x v="10"/>
    <n v="10"/>
    <n v="15"/>
    <m/>
    <m/>
    <n v="0.7"/>
    <n v="100"/>
  </r>
  <r>
    <x v="31"/>
    <n v="1"/>
    <n v="1"/>
    <m/>
    <n v="144"/>
    <n v="1"/>
    <n v="150"/>
    <n v="5"/>
    <m/>
    <x v="2"/>
    <x v="21"/>
    <s v="repetitions"/>
    <x v="8"/>
    <n v="4"/>
    <n v="6"/>
    <m/>
    <m/>
    <n v="0.89"/>
    <n v="169"/>
  </r>
  <r>
    <x v="31"/>
    <n v="2"/>
    <n v="1"/>
    <m/>
    <n v="144"/>
    <n v="2"/>
    <n v="150"/>
    <n v="4"/>
    <m/>
    <x v="2"/>
    <x v="21"/>
    <s v="repetitions"/>
    <x v="8"/>
    <n v="4"/>
    <n v="6"/>
    <m/>
    <m/>
    <n v="0.92"/>
    <n v="163"/>
  </r>
  <r>
    <x v="31"/>
    <n v="3"/>
    <n v="1"/>
    <m/>
    <n v="144"/>
    <n v="3"/>
    <n v="150"/>
    <n v="4"/>
    <m/>
    <x v="2"/>
    <x v="21"/>
    <s v="repetitions"/>
    <x v="8"/>
    <n v="4"/>
    <n v="6"/>
    <m/>
    <m/>
    <n v="0.92"/>
    <n v="163"/>
  </r>
  <r>
    <x v="31"/>
    <n v="4"/>
    <n v="1"/>
    <m/>
    <n v="146"/>
    <n v="1"/>
    <n v="120"/>
    <n v="6"/>
    <m/>
    <x v="2"/>
    <x v="26"/>
    <s v="repetitions"/>
    <x v="8"/>
    <n v="4"/>
    <n v="6"/>
    <m/>
    <m/>
    <n v="0.86"/>
    <n v="140"/>
  </r>
  <r>
    <x v="31"/>
    <n v="5"/>
    <n v="1"/>
    <m/>
    <n v="146"/>
    <n v="2"/>
    <n v="120"/>
    <n v="6"/>
    <m/>
    <x v="2"/>
    <x v="26"/>
    <s v="repetitions"/>
    <x v="8"/>
    <n v="4"/>
    <n v="6"/>
    <m/>
    <m/>
    <n v="0.86"/>
    <n v="140"/>
  </r>
  <r>
    <x v="31"/>
    <n v="6"/>
    <n v="1"/>
    <m/>
    <n v="146"/>
    <n v="3"/>
    <n v="125"/>
    <n v="4"/>
    <m/>
    <x v="2"/>
    <x v="26"/>
    <s v="repetitions"/>
    <x v="8"/>
    <n v="4"/>
    <n v="6"/>
    <m/>
    <m/>
    <n v="0.92"/>
    <n v="136"/>
  </r>
  <r>
    <x v="31"/>
    <n v="7"/>
    <n v="1"/>
    <m/>
    <n v="147"/>
    <n v="1"/>
    <n v="90"/>
    <n v="5"/>
    <m/>
    <x v="2"/>
    <x v="27"/>
    <s v="repetitions"/>
    <x v="8"/>
    <n v="4"/>
    <n v="6"/>
    <m/>
    <m/>
    <n v="0.89"/>
    <n v="101"/>
  </r>
  <r>
    <x v="31"/>
    <n v="8"/>
    <n v="1"/>
    <m/>
    <n v="147"/>
    <n v="2"/>
    <n v="90"/>
    <n v="4"/>
    <m/>
    <x v="2"/>
    <x v="27"/>
    <s v="repetitions"/>
    <x v="8"/>
    <n v="4"/>
    <n v="6"/>
    <m/>
    <m/>
    <n v="0.92"/>
    <n v="98"/>
  </r>
  <r>
    <x v="31"/>
    <n v="9"/>
    <n v="1"/>
    <m/>
    <n v="147"/>
    <n v="3"/>
    <n v="90"/>
    <n v="4"/>
    <m/>
    <x v="2"/>
    <x v="27"/>
    <s v="repetitions"/>
    <x v="8"/>
    <n v="4"/>
    <n v="6"/>
    <m/>
    <m/>
    <n v="0.92"/>
    <n v="98"/>
  </r>
  <r>
    <x v="31"/>
    <n v="10"/>
    <n v="1"/>
    <m/>
    <n v="150"/>
    <n v="1"/>
    <n v="80"/>
    <n v="6"/>
    <m/>
    <x v="2"/>
    <x v="24"/>
    <s v="repetitions"/>
    <x v="8"/>
    <n v="4"/>
    <n v="6"/>
    <m/>
    <m/>
    <n v="0.86"/>
    <n v="93"/>
  </r>
  <r>
    <x v="31"/>
    <n v="11"/>
    <n v="1"/>
    <m/>
    <n v="150"/>
    <n v="2"/>
    <n v="85"/>
    <n v="3"/>
    <m/>
    <x v="2"/>
    <x v="24"/>
    <s v="repetitions"/>
    <x v="8"/>
    <n v="4"/>
    <n v="6"/>
    <m/>
    <m/>
    <n v="0.94"/>
    <n v="90"/>
  </r>
  <r>
    <x v="31"/>
    <n v="12"/>
    <n v="1"/>
    <m/>
    <n v="150"/>
    <n v="3"/>
    <n v="85"/>
    <n v="2"/>
    <m/>
    <x v="2"/>
    <x v="24"/>
    <s v="repetitions"/>
    <x v="8"/>
    <n v="4"/>
    <n v="6"/>
    <m/>
    <m/>
    <n v="0.97"/>
    <n v="88"/>
  </r>
  <r>
    <x v="31"/>
    <n v="14"/>
    <n v="1"/>
    <m/>
    <n v="141"/>
    <n v="2"/>
    <n v="0"/>
    <n v="30"/>
    <m/>
    <x v="2"/>
    <x v="29"/>
    <s v="repetitions"/>
    <x v="8"/>
    <n v="0"/>
    <m/>
    <m/>
    <m/>
    <n v="0.5"/>
    <n v="0"/>
  </r>
  <r>
    <x v="32"/>
    <n v="1"/>
    <n v="1"/>
    <m/>
    <n v="135"/>
    <n v="1"/>
    <n v="220"/>
    <n v="6"/>
    <m/>
    <x v="2"/>
    <x v="25"/>
    <s v="repetitions"/>
    <x v="9"/>
    <n v="4"/>
    <n v="6"/>
    <m/>
    <m/>
    <n v="0.86"/>
    <n v="256"/>
  </r>
  <r>
    <x v="32"/>
    <n v="2"/>
    <n v="1"/>
    <m/>
    <n v="135"/>
    <n v="2"/>
    <n v="225"/>
    <n v="4"/>
    <m/>
    <x v="2"/>
    <x v="25"/>
    <s v="repetitions"/>
    <x v="9"/>
    <n v="4"/>
    <n v="6"/>
    <m/>
    <m/>
    <n v="0.92"/>
    <n v="245"/>
  </r>
  <r>
    <x v="32"/>
    <n v="3"/>
    <n v="1"/>
    <m/>
    <n v="135"/>
    <n v="3"/>
    <n v="225"/>
    <n v="4"/>
    <m/>
    <x v="2"/>
    <x v="25"/>
    <s v="repetitions"/>
    <x v="9"/>
    <n v="4"/>
    <n v="6"/>
    <m/>
    <m/>
    <n v="0.92"/>
    <n v="245"/>
  </r>
  <r>
    <x v="32"/>
    <n v="4"/>
    <n v="1"/>
    <m/>
    <n v="131"/>
    <n v="1"/>
    <n v="50"/>
    <n v="5"/>
    <m/>
    <x v="2"/>
    <x v="35"/>
    <s v="repetitions"/>
    <x v="9"/>
    <n v="4"/>
    <n v="6"/>
    <m/>
    <m/>
    <n v="0.89"/>
    <n v="56"/>
  </r>
  <r>
    <x v="32"/>
    <n v="5"/>
    <n v="1"/>
    <m/>
    <n v="131"/>
    <n v="2"/>
    <n v="50"/>
    <n v="5"/>
    <m/>
    <x v="2"/>
    <x v="35"/>
    <s v="repetitions"/>
    <x v="9"/>
    <n v="4"/>
    <n v="6"/>
    <m/>
    <m/>
    <n v="0.89"/>
    <n v="56"/>
  </r>
  <r>
    <x v="32"/>
    <n v="6"/>
    <n v="1"/>
    <m/>
    <n v="131"/>
    <n v="3"/>
    <n v="50"/>
    <n v="5"/>
    <m/>
    <x v="2"/>
    <x v="35"/>
    <s v="repetitions"/>
    <x v="9"/>
    <n v="4"/>
    <n v="6"/>
    <m/>
    <m/>
    <n v="0.89"/>
    <n v="56"/>
  </r>
  <r>
    <x v="32"/>
    <n v="7"/>
    <n v="1"/>
    <m/>
    <n v="140"/>
    <n v="1"/>
    <n v="-20"/>
    <n v="5"/>
    <m/>
    <x v="2"/>
    <x v="10"/>
    <s v="repetitions"/>
    <x v="9"/>
    <n v="5"/>
    <n v="10"/>
    <m/>
    <m/>
    <n v="0.89"/>
    <n v="-22"/>
  </r>
  <r>
    <x v="32"/>
    <n v="8"/>
    <n v="1"/>
    <m/>
    <n v="140"/>
    <n v="2"/>
    <n v="-40"/>
    <n v="5"/>
    <m/>
    <x v="2"/>
    <x v="10"/>
    <s v="repetitions"/>
    <x v="9"/>
    <n v="5"/>
    <n v="10"/>
    <m/>
    <m/>
    <n v="0.89"/>
    <n v="-45"/>
  </r>
  <r>
    <x v="32"/>
    <n v="9"/>
    <n v="1"/>
    <m/>
    <n v="140"/>
    <n v="3"/>
    <n v="-40"/>
    <n v="5"/>
    <m/>
    <x v="2"/>
    <x v="10"/>
    <s v="repetitions"/>
    <x v="9"/>
    <n v="5"/>
    <n v="10"/>
    <m/>
    <m/>
    <n v="0.89"/>
    <n v="-45"/>
  </r>
  <r>
    <x v="32"/>
    <n v="10"/>
    <n v="1"/>
    <m/>
    <n v="133"/>
    <n v="1"/>
    <n v="45"/>
    <n v="6"/>
    <m/>
    <x v="2"/>
    <x v="30"/>
    <s v="repetitions"/>
    <x v="9"/>
    <n v="4"/>
    <n v="6"/>
    <m/>
    <m/>
    <n v="0.86"/>
    <n v="52"/>
  </r>
  <r>
    <x v="32"/>
    <n v="11"/>
    <n v="1"/>
    <m/>
    <n v="133"/>
    <n v="2"/>
    <n v="45"/>
    <n v="6"/>
    <m/>
    <x v="2"/>
    <x v="30"/>
    <s v="repetitions"/>
    <x v="9"/>
    <n v="4"/>
    <n v="6"/>
    <m/>
    <m/>
    <n v="0.86"/>
    <n v="52"/>
  </r>
  <r>
    <x v="32"/>
    <n v="12"/>
    <n v="1"/>
    <m/>
    <n v="133"/>
    <n v="3"/>
    <n v="50"/>
    <n v="2"/>
    <m/>
    <x v="2"/>
    <x v="30"/>
    <s v="repetitions"/>
    <x v="9"/>
    <n v="4"/>
    <n v="6"/>
    <m/>
    <m/>
    <n v="0.97"/>
    <n v="52"/>
  </r>
  <r>
    <x v="33"/>
    <n v="1"/>
    <n v="1"/>
    <m/>
    <n v="124"/>
    <n v="1"/>
    <n v="170"/>
    <n v="6"/>
    <m/>
    <x v="2"/>
    <x v="20"/>
    <s v="repetitions"/>
    <x v="10"/>
    <n v="4"/>
    <n v="6"/>
    <m/>
    <m/>
    <n v="0.86"/>
    <n v="198"/>
  </r>
  <r>
    <x v="33"/>
    <n v="2"/>
    <n v="1"/>
    <m/>
    <n v="124"/>
    <n v="2"/>
    <n v="170"/>
    <n v="4"/>
    <m/>
    <x v="2"/>
    <x v="20"/>
    <s v="repetitions"/>
    <x v="10"/>
    <n v="4"/>
    <n v="6"/>
    <m/>
    <m/>
    <n v="0.92"/>
    <n v="185"/>
  </r>
  <r>
    <x v="33"/>
    <n v="3"/>
    <n v="1"/>
    <m/>
    <n v="124"/>
    <n v="3"/>
    <n v="170"/>
    <n v="4"/>
    <m/>
    <x v="2"/>
    <x v="20"/>
    <s v="repetitions"/>
    <x v="10"/>
    <n v="4"/>
    <n v="6"/>
    <m/>
    <m/>
    <n v="0.92"/>
    <n v="185"/>
  </r>
  <r>
    <x v="33"/>
    <n v="4"/>
    <n v="1"/>
    <m/>
    <n v="123"/>
    <n v="1"/>
    <n v="270"/>
    <n v="6"/>
    <m/>
    <x v="2"/>
    <x v="32"/>
    <s v="repetitions"/>
    <x v="10"/>
    <n v="4"/>
    <n v="6"/>
    <m/>
    <m/>
    <n v="0.86"/>
    <n v="314"/>
  </r>
  <r>
    <x v="33"/>
    <n v="5"/>
    <n v="1"/>
    <m/>
    <n v="123"/>
    <n v="2"/>
    <n v="280"/>
    <n v="4"/>
    <m/>
    <x v="2"/>
    <x v="32"/>
    <s v="repetitions"/>
    <x v="10"/>
    <n v="4"/>
    <n v="6"/>
    <m/>
    <m/>
    <n v="0.92"/>
    <n v="304"/>
  </r>
  <r>
    <x v="33"/>
    <n v="6"/>
    <n v="1"/>
    <m/>
    <n v="123"/>
    <n v="3"/>
    <n v="280"/>
    <n v="3"/>
    <m/>
    <x v="2"/>
    <x v="32"/>
    <s v="repetitions"/>
    <x v="10"/>
    <n v="4"/>
    <n v="6"/>
    <m/>
    <m/>
    <n v="0.94"/>
    <n v="298"/>
  </r>
  <r>
    <x v="33"/>
    <n v="7"/>
    <n v="1"/>
    <m/>
    <n v="125"/>
    <n v="1"/>
    <n v="140"/>
    <n v="9"/>
    <m/>
    <x v="2"/>
    <x v="33"/>
    <s v="repetitions"/>
    <x v="10"/>
    <n v="6"/>
    <n v="10"/>
    <m/>
    <m/>
    <n v="0.78"/>
    <n v="179"/>
  </r>
  <r>
    <x v="33"/>
    <n v="8"/>
    <n v="1"/>
    <m/>
    <n v="125"/>
    <n v="2"/>
    <n v="140"/>
    <n v="8"/>
    <m/>
    <x v="2"/>
    <x v="33"/>
    <s v="repetitions"/>
    <x v="10"/>
    <n v="6"/>
    <n v="10"/>
    <m/>
    <m/>
    <n v="0.81"/>
    <n v="173"/>
  </r>
  <r>
    <x v="33"/>
    <n v="9"/>
    <n v="1"/>
    <m/>
    <n v="125"/>
    <n v="3"/>
    <n v="140"/>
    <n v="7"/>
    <m/>
    <x v="2"/>
    <x v="33"/>
    <s v="repetitions"/>
    <x v="10"/>
    <n v="6"/>
    <n v="10"/>
    <m/>
    <m/>
    <n v="0.83"/>
    <n v="169"/>
  </r>
  <r>
    <x v="33"/>
    <n v="10"/>
    <n v="1"/>
    <m/>
    <n v="129"/>
    <n v="1"/>
    <n v="80"/>
    <n v="13"/>
    <m/>
    <x v="2"/>
    <x v="36"/>
    <s v="repetitions"/>
    <x v="10"/>
    <n v="10"/>
    <n v="15"/>
    <m/>
    <m/>
    <n v="0.7"/>
    <n v="114"/>
  </r>
  <r>
    <x v="33"/>
    <n v="11"/>
    <n v="1"/>
    <m/>
    <n v="129"/>
    <n v="2"/>
    <n v="80"/>
    <n v="11"/>
    <m/>
    <x v="2"/>
    <x v="36"/>
    <s v="repetitions"/>
    <x v="10"/>
    <n v="10"/>
    <n v="15"/>
    <m/>
    <m/>
    <n v="0.73"/>
    <n v="110"/>
  </r>
  <r>
    <x v="33"/>
    <n v="12"/>
    <n v="1"/>
    <m/>
    <n v="129"/>
    <n v="3"/>
    <n v="80"/>
    <n v="12"/>
    <m/>
    <x v="2"/>
    <x v="36"/>
    <s v="repetitions"/>
    <x v="10"/>
    <n v="10"/>
    <n v="15"/>
    <m/>
    <m/>
    <n v="0.71"/>
    <n v="113"/>
  </r>
  <r>
    <x v="34"/>
    <n v="1"/>
    <n v="1"/>
    <m/>
    <n v="144"/>
    <n v="1"/>
    <n v="150"/>
    <n v="6"/>
    <m/>
    <x v="2"/>
    <x v="21"/>
    <s v="repetitions"/>
    <x v="8"/>
    <n v="4"/>
    <n v="6"/>
    <m/>
    <m/>
    <n v="0.86"/>
    <n v="174"/>
  </r>
  <r>
    <x v="34"/>
    <n v="2"/>
    <n v="1"/>
    <m/>
    <n v="144"/>
    <n v="2"/>
    <n v="150"/>
    <n v="6"/>
    <m/>
    <x v="2"/>
    <x v="21"/>
    <s v="repetitions"/>
    <x v="8"/>
    <n v="4"/>
    <n v="6"/>
    <m/>
    <m/>
    <n v="0.86"/>
    <n v="174"/>
  </r>
  <r>
    <x v="34"/>
    <n v="3"/>
    <n v="1"/>
    <m/>
    <n v="144"/>
    <n v="3"/>
    <n v="155"/>
    <n v="3"/>
    <m/>
    <x v="2"/>
    <x v="21"/>
    <s v="repetitions"/>
    <x v="8"/>
    <n v="4"/>
    <n v="6"/>
    <m/>
    <m/>
    <n v="0.94"/>
    <n v="165"/>
  </r>
  <r>
    <x v="34"/>
    <n v="4"/>
    <n v="1"/>
    <m/>
    <n v="146"/>
    <n v="1"/>
    <n v="125"/>
    <n v="4"/>
    <m/>
    <x v="2"/>
    <x v="26"/>
    <s v="repetitions"/>
    <x v="8"/>
    <n v="4"/>
    <n v="6"/>
    <m/>
    <m/>
    <n v="0.92"/>
    <n v="136"/>
  </r>
  <r>
    <x v="34"/>
    <n v="5"/>
    <n v="1"/>
    <m/>
    <n v="146"/>
    <n v="2"/>
    <n v="125"/>
    <n v="5"/>
    <m/>
    <x v="2"/>
    <x v="26"/>
    <s v="repetitions"/>
    <x v="8"/>
    <n v="4"/>
    <n v="6"/>
    <m/>
    <m/>
    <n v="0.89"/>
    <n v="140"/>
  </r>
  <r>
    <x v="34"/>
    <n v="6"/>
    <n v="1"/>
    <m/>
    <n v="146"/>
    <n v="3"/>
    <n v="125"/>
    <n v="3"/>
    <m/>
    <x v="2"/>
    <x v="26"/>
    <s v="repetitions"/>
    <x v="8"/>
    <n v="4"/>
    <n v="6"/>
    <m/>
    <m/>
    <n v="0.94"/>
    <n v="133"/>
  </r>
  <r>
    <x v="34"/>
    <n v="7"/>
    <n v="1"/>
    <m/>
    <n v="147"/>
    <n v="1"/>
    <n v="90"/>
    <n v="5"/>
    <m/>
    <x v="2"/>
    <x v="27"/>
    <s v="repetitions"/>
    <x v="8"/>
    <n v="4"/>
    <n v="6"/>
    <m/>
    <m/>
    <n v="0.89"/>
    <n v="101"/>
  </r>
  <r>
    <x v="34"/>
    <n v="8"/>
    <n v="1"/>
    <m/>
    <n v="147"/>
    <n v="2"/>
    <n v="90"/>
    <n v="4"/>
    <m/>
    <x v="2"/>
    <x v="27"/>
    <s v="repetitions"/>
    <x v="8"/>
    <n v="4"/>
    <n v="6"/>
    <m/>
    <m/>
    <n v="0.92"/>
    <n v="98"/>
  </r>
  <r>
    <x v="34"/>
    <n v="9"/>
    <n v="1"/>
    <m/>
    <n v="147"/>
    <n v="3"/>
    <n v="90"/>
    <n v="4"/>
    <m/>
    <x v="2"/>
    <x v="27"/>
    <s v="repetitions"/>
    <x v="8"/>
    <n v="4"/>
    <n v="6"/>
    <m/>
    <m/>
    <n v="0.92"/>
    <n v="98"/>
  </r>
  <r>
    <x v="34"/>
    <n v="10"/>
    <n v="1"/>
    <m/>
    <n v="150"/>
    <n v="1"/>
    <n v="80"/>
    <n v="4"/>
    <m/>
    <x v="2"/>
    <x v="24"/>
    <s v="repetitions"/>
    <x v="8"/>
    <n v="4"/>
    <n v="6"/>
    <m/>
    <m/>
    <n v="0.92"/>
    <n v="87"/>
  </r>
  <r>
    <x v="34"/>
    <n v="11"/>
    <n v="1"/>
    <m/>
    <n v="150"/>
    <n v="2"/>
    <n v="80"/>
    <n v="4"/>
    <m/>
    <x v="2"/>
    <x v="24"/>
    <s v="repetitions"/>
    <x v="8"/>
    <n v="4"/>
    <n v="6"/>
    <m/>
    <m/>
    <n v="0.92"/>
    <n v="87"/>
  </r>
  <r>
    <x v="34"/>
    <n v="12"/>
    <n v="1"/>
    <m/>
    <n v="150"/>
    <n v="3"/>
    <n v="80"/>
    <n v="3"/>
    <m/>
    <x v="2"/>
    <x v="24"/>
    <s v="repetitions"/>
    <x v="8"/>
    <n v="4"/>
    <n v="6"/>
    <m/>
    <m/>
    <n v="0.94"/>
    <n v="85"/>
  </r>
  <r>
    <x v="35"/>
    <n v="1"/>
    <n v="1"/>
    <m/>
    <n v="135"/>
    <n v="1"/>
    <n v="225"/>
    <n v="5"/>
    <m/>
    <x v="2"/>
    <x v="25"/>
    <s v="repetitions"/>
    <x v="9"/>
    <n v="4"/>
    <n v="6"/>
    <m/>
    <m/>
    <n v="0.89"/>
    <n v="253"/>
  </r>
  <r>
    <x v="35"/>
    <n v="2"/>
    <n v="1"/>
    <m/>
    <n v="135"/>
    <n v="2"/>
    <n v="225"/>
    <n v="4"/>
    <m/>
    <x v="2"/>
    <x v="25"/>
    <s v="repetitions"/>
    <x v="9"/>
    <n v="4"/>
    <n v="6"/>
    <m/>
    <m/>
    <n v="0.92"/>
    <n v="245"/>
  </r>
  <r>
    <x v="35"/>
    <n v="3"/>
    <n v="1"/>
    <m/>
    <n v="135"/>
    <n v="3"/>
    <n v="225"/>
    <n v="4"/>
    <m/>
    <x v="2"/>
    <x v="25"/>
    <s v="repetitions"/>
    <x v="9"/>
    <n v="4"/>
    <n v="6"/>
    <m/>
    <m/>
    <n v="0.92"/>
    <n v="245"/>
  </r>
  <r>
    <x v="35"/>
    <n v="4"/>
    <n v="1"/>
    <m/>
    <n v="131"/>
    <n v="1"/>
    <n v="50"/>
    <n v="4"/>
    <m/>
    <x v="2"/>
    <x v="35"/>
    <s v="repetitions"/>
    <x v="9"/>
    <n v="4"/>
    <n v="6"/>
    <m/>
    <m/>
    <n v="0.92"/>
    <n v="54"/>
  </r>
  <r>
    <x v="35"/>
    <n v="5"/>
    <n v="1"/>
    <m/>
    <n v="131"/>
    <n v="2"/>
    <n v="50"/>
    <n v="5"/>
    <m/>
    <x v="2"/>
    <x v="35"/>
    <s v="repetitions"/>
    <x v="9"/>
    <n v="4"/>
    <n v="6"/>
    <m/>
    <m/>
    <n v="0.89"/>
    <n v="56"/>
  </r>
  <r>
    <x v="35"/>
    <n v="6"/>
    <n v="1"/>
    <m/>
    <n v="131"/>
    <n v="3"/>
    <n v="50"/>
    <n v="4"/>
    <m/>
    <x v="2"/>
    <x v="35"/>
    <s v="repetitions"/>
    <x v="9"/>
    <n v="4"/>
    <n v="6"/>
    <m/>
    <m/>
    <n v="0.92"/>
    <n v="54"/>
  </r>
  <r>
    <x v="35"/>
    <n v="7"/>
    <n v="1"/>
    <m/>
    <n v="140"/>
    <n v="1"/>
    <n v="-40"/>
    <n v="7"/>
    <m/>
    <x v="2"/>
    <x v="10"/>
    <s v="repetitions"/>
    <x v="9"/>
    <n v="5"/>
    <n v="10"/>
    <m/>
    <m/>
    <n v="0.83"/>
    <n v="-48"/>
  </r>
  <r>
    <x v="35"/>
    <n v="8"/>
    <n v="1"/>
    <m/>
    <n v="140"/>
    <n v="2"/>
    <n v="-40"/>
    <n v="7"/>
    <m/>
    <x v="2"/>
    <x v="10"/>
    <s v="repetitions"/>
    <x v="9"/>
    <n v="5"/>
    <n v="10"/>
    <m/>
    <m/>
    <n v="0.83"/>
    <n v="-48"/>
  </r>
  <r>
    <x v="35"/>
    <n v="9"/>
    <n v="1"/>
    <m/>
    <n v="140"/>
    <n v="3"/>
    <n v="-40"/>
    <n v="5"/>
    <m/>
    <x v="2"/>
    <x v="10"/>
    <s v="repetitions"/>
    <x v="9"/>
    <n v="5"/>
    <n v="10"/>
    <m/>
    <m/>
    <n v="0.89"/>
    <n v="-45"/>
  </r>
  <r>
    <x v="35"/>
    <n v="10"/>
    <n v="1"/>
    <m/>
    <n v="133"/>
    <n v="1"/>
    <n v="45"/>
    <n v="6"/>
    <m/>
    <x v="2"/>
    <x v="30"/>
    <s v="repetitions"/>
    <x v="9"/>
    <n v="4"/>
    <n v="6"/>
    <m/>
    <m/>
    <n v="0.86"/>
    <n v="52"/>
  </r>
  <r>
    <x v="35"/>
    <n v="11"/>
    <n v="1"/>
    <m/>
    <n v="133"/>
    <n v="2"/>
    <n v="45"/>
    <n v="6"/>
    <m/>
    <x v="2"/>
    <x v="30"/>
    <s v="repetitions"/>
    <x v="9"/>
    <n v="4"/>
    <n v="6"/>
    <m/>
    <m/>
    <n v="0.86"/>
    <n v="52"/>
  </r>
  <r>
    <x v="35"/>
    <n v="12"/>
    <n v="1"/>
    <m/>
    <n v="133"/>
    <n v="3"/>
    <n v="45"/>
    <n v="6"/>
    <m/>
    <x v="2"/>
    <x v="30"/>
    <s v="repetitions"/>
    <x v="9"/>
    <n v="4"/>
    <n v="6"/>
    <m/>
    <m/>
    <n v="0.86"/>
    <n v="52"/>
  </r>
  <r>
    <x v="35"/>
    <n v="13"/>
    <n v="1"/>
    <m/>
    <n v="136"/>
    <n v="1"/>
    <n v="180"/>
    <n v="7"/>
    <m/>
    <x v="2"/>
    <x v="31"/>
    <s v="repetitions"/>
    <x v="9"/>
    <n v="6"/>
    <n v="10"/>
    <m/>
    <m/>
    <n v="0.83"/>
    <n v="217"/>
  </r>
  <r>
    <x v="35"/>
    <n v="14"/>
    <n v="1"/>
    <m/>
    <n v="136"/>
    <n v="2"/>
    <n v="180"/>
    <n v="7"/>
    <m/>
    <x v="2"/>
    <x v="31"/>
    <s v="repetitions"/>
    <x v="9"/>
    <n v="6"/>
    <n v="10"/>
    <m/>
    <m/>
    <n v="0.83"/>
    <n v="217"/>
  </r>
  <r>
    <x v="35"/>
    <n v="15"/>
    <n v="1"/>
    <m/>
    <n v="136"/>
    <n v="3"/>
    <n v="180"/>
    <n v="6"/>
    <m/>
    <x v="2"/>
    <x v="31"/>
    <s v="repetitions"/>
    <x v="9"/>
    <n v="6"/>
    <n v="10"/>
    <m/>
    <m/>
    <n v="0.86"/>
    <n v="209"/>
  </r>
  <r>
    <x v="36"/>
    <n v="1"/>
    <n v="1"/>
    <m/>
    <n v="124"/>
    <n v="1"/>
    <n v="170"/>
    <n v="6"/>
    <m/>
    <x v="2"/>
    <x v="20"/>
    <s v="repetitions"/>
    <x v="10"/>
    <n v="4"/>
    <n v="6"/>
    <m/>
    <m/>
    <n v="0.86"/>
    <n v="198"/>
  </r>
  <r>
    <x v="36"/>
    <n v="2"/>
    <n v="1"/>
    <m/>
    <n v="124"/>
    <n v="2"/>
    <n v="170"/>
    <n v="5"/>
    <m/>
    <x v="2"/>
    <x v="20"/>
    <s v="repetitions"/>
    <x v="10"/>
    <n v="4"/>
    <n v="6"/>
    <m/>
    <m/>
    <n v="0.89"/>
    <n v="191"/>
  </r>
  <r>
    <x v="36"/>
    <n v="3"/>
    <n v="1"/>
    <m/>
    <n v="124"/>
    <n v="3"/>
    <n v="170"/>
    <n v="4"/>
    <m/>
    <x v="2"/>
    <x v="20"/>
    <s v="repetitions"/>
    <x v="10"/>
    <n v="4"/>
    <n v="6"/>
    <m/>
    <m/>
    <n v="0.92"/>
    <n v="185"/>
  </r>
  <r>
    <x v="36"/>
    <n v="4"/>
    <n v="1"/>
    <m/>
    <n v="123"/>
    <n v="1"/>
    <n v="270"/>
    <n v="6"/>
    <m/>
    <x v="2"/>
    <x v="32"/>
    <s v="repetitions"/>
    <x v="10"/>
    <n v="4"/>
    <n v="6"/>
    <m/>
    <m/>
    <n v="0.86"/>
    <n v="314"/>
  </r>
  <r>
    <x v="36"/>
    <n v="5"/>
    <n v="1"/>
    <m/>
    <n v="123"/>
    <n v="2"/>
    <n v="270"/>
    <n v="6"/>
    <m/>
    <x v="2"/>
    <x v="32"/>
    <s v="repetitions"/>
    <x v="10"/>
    <n v="4"/>
    <n v="6"/>
    <m/>
    <m/>
    <n v="0.86"/>
    <n v="314"/>
  </r>
  <r>
    <x v="36"/>
    <n v="6"/>
    <n v="1"/>
    <m/>
    <n v="123"/>
    <n v="3"/>
    <n v="280"/>
    <n v="4"/>
    <m/>
    <x v="2"/>
    <x v="32"/>
    <s v="repetitions"/>
    <x v="10"/>
    <n v="4"/>
    <n v="6"/>
    <m/>
    <m/>
    <n v="0.92"/>
    <n v="304"/>
  </r>
  <r>
    <x v="36"/>
    <n v="7"/>
    <n v="1"/>
    <m/>
    <n v="125"/>
    <n v="1"/>
    <n v="140"/>
    <n v="10"/>
    <m/>
    <x v="2"/>
    <x v="33"/>
    <s v="repetitions"/>
    <x v="10"/>
    <n v="6"/>
    <n v="10"/>
    <m/>
    <m/>
    <n v="0.75"/>
    <n v="187"/>
  </r>
  <r>
    <x v="36"/>
    <n v="8"/>
    <n v="1"/>
    <m/>
    <n v="125"/>
    <n v="2"/>
    <n v="145"/>
    <n v="7"/>
    <m/>
    <x v="2"/>
    <x v="33"/>
    <s v="repetitions"/>
    <x v="10"/>
    <n v="6"/>
    <n v="10"/>
    <m/>
    <m/>
    <n v="0.83"/>
    <n v="175"/>
  </r>
  <r>
    <x v="36"/>
    <n v="9"/>
    <n v="1"/>
    <m/>
    <n v="125"/>
    <n v="3"/>
    <n v="145"/>
    <n v="6"/>
    <m/>
    <x v="2"/>
    <x v="33"/>
    <s v="repetitions"/>
    <x v="10"/>
    <n v="6"/>
    <n v="10"/>
    <m/>
    <m/>
    <n v="0.86"/>
    <n v="169"/>
  </r>
  <r>
    <x v="36"/>
    <n v="10"/>
    <n v="1"/>
    <m/>
    <n v="129"/>
    <n v="1"/>
    <n v="80"/>
    <n v="15"/>
    <m/>
    <x v="2"/>
    <x v="36"/>
    <s v="repetitions"/>
    <x v="10"/>
    <n v="10"/>
    <n v="15"/>
    <m/>
    <m/>
    <n v="0.67"/>
    <n v="119"/>
  </r>
  <r>
    <x v="36"/>
    <n v="11"/>
    <n v="1"/>
    <m/>
    <n v="129"/>
    <n v="2"/>
    <n v="90"/>
    <n v="10"/>
    <m/>
    <x v="2"/>
    <x v="36"/>
    <s v="repetitions"/>
    <x v="10"/>
    <n v="10"/>
    <n v="15"/>
    <m/>
    <m/>
    <n v="0.75"/>
    <n v="120"/>
  </r>
  <r>
    <x v="36"/>
    <n v="12"/>
    <n v="1"/>
    <m/>
    <n v="129"/>
    <n v="3"/>
    <n v="90"/>
    <n v="13"/>
    <m/>
    <x v="2"/>
    <x v="36"/>
    <s v="repetitions"/>
    <x v="10"/>
    <n v="10"/>
    <n v="15"/>
    <m/>
    <m/>
    <n v="0.7"/>
    <n v="129"/>
  </r>
  <r>
    <x v="37"/>
    <n v="1"/>
    <n v="1"/>
    <m/>
    <n v="144"/>
    <n v="1"/>
    <n v="150"/>
    <n v="6"/>
    <m/>
    <x v="2"/>
    <x v="21"/>
    <s v="repetitions"/>
    <x v="8"/>
    <n v="4"/>
    <n v="6"/>
    <m/>
    <m/>
    <n v="0.86"/>
    <n v="174"/>
  </r>
  <r>
    <x v="37"/>
    <n v="2"/>
    <n v="1"/>
    <m/>
    <n v="144"/>
    <n v="2"/>
    <n v="150"/>
    <n v="6"/>
    <m/>
    <x v="2"/>
    <x v="21"/>
    <s v="repetitions"/>
    <x v="8"/>
    <n v="4"/>
    <n v="6"/>
    <m/>
    <m/>
    <n v="0.86"/>
    <n v="174"/>
  </r>
  <r>
    <x v="37"/>
    <n v="3"/>
    <n v="1"/>
    <m/>
    <n v="144"/>
    <n v="3"/>
    <n v="150"/>
    <n v="4"/>
    <m/>
    <x v="2"/>
    <x v="21"/>
    <s v="repetitions"/>
    <x v="8"/>
    <n v="4"/>
    <n v="6"/>
    <m/>
    <m/>
    <n v="0.92"/>
    <n v="163"/>
  </r>
  <r>
    <x v="37"/>
    <n v="4"/>
    <n v="1"/>
    <m/>
    <n v="146"/>
    <n v="1"/>
    <n v="120"/>
    <n v="6"/>
    <m/>
    <x v="2"/>
    <x v="26"/>
    <s v="repetitions"/>
    <x v="8"/>
    <n v="4"/>
    <n v="6"/>
    <m/>
    <m/>
    <n v="0.86"/>
    <n v="140"/>
  </r>
  <r>
    <x v="37"/>
    <n v="5"/>
    <n v="1"/>
    <m/>
    <n v="146"/>
    <n v="2"/>
    <n v="120"/>
    <n v="5"/>
    <m/>
    <x v="2"/>
    <x v="26"/>
    <s v="repetitions"/>
    <x v="8"/>
    <n v="4"/>
    <n v="6"/>
    <m/>
    <m/>
    <n v="0.89"/>
    <n v="135"/>
  </r>
  <r>
    <x v="37"/>
    <n v="6"/>
    <n v="1"/>
    <m/>
    <n v="146"/>
    <n v="3"/>
    <n v="120"/>
    <n v="4"/>
    <m/>
    <x v="2"/>
    <x v="26"/>
    <s v="repetitions"/>
    <x v="8"/>
    <n v="4"/>
    <n v="6"/>
    <m/>
    <m/>
    <n v="0.92"/>
    <n v="130"/>
  </r>
  <r>
    <x v="37"/>
    <n v="7"/>
    <n v="1"/>
    <m/>
    <n v="147"/>
    <n v="1"/>
    <n v="90"/>
    <n v="5"/>
    <m/>
    <x v="2"/>
    <x v="27"/>
    <s v="repetitions"/>
    <x v="8"/>
    <n v="4"/>
    <n v="6"/>
    <m/>
    <m/>
    <n v="0.89"/>
    <n v="101"/>
  </r>
  <r>
    <x v="37"/>
    <n v="8"/>
    <n v="1"/>
    <m/>
    <n v="147"/>
    <n v="2"/>
    <n v="90"/>
    <n v="3"/>
    <m/>
    <x v="2"/>
    <x v="27"/>
    <s v="repetitions"/>
    <x v="8"/>
    <n v="4"/>
    <n v="6"/>
    <m/>
    <m/>
    <n v="0.94"/>
    <n v="96"/>
  </r>
  <r>
    <x v="37"/>
    <n v="9"/>
    <n v="1"/>
    <m/>
    <n v="147"/>
    <n v="3"/>
    <n v="90"/>
    <n v="3"/>
    <m/>
    <x v="2"/>
    <x v="27"/>
    <s v="repetitions"/>
    <x v="8"/>
    <n v="4"/>
    <n v="6"/>
    <m/>
    <m/>
    <n v="0.94"/>
    <n v="96"/>
  </r>
  <r>
    <x v="37"/>
    <n v="10"/>
    <n v="1"/>
    <m/>
    <n v="150"/>
    <n v="1"/>
    <n v="75"/>
    <n v="4"/>
    <m/>
    <x v="2"/>
    <x v="24"/>
    <s v="repetitions"/>
    <x v="8"/>
    <n v="4"/>
    <n v="6"/>
    <m/>
    <m/>
    <n v="0.92"/>
    <n v="82"/>
  </r>
  <r>
    <x v="37"/>
    <n v="11"/>
    <n v="1"/>
    <m/>
    <n v="150"/>
    <n v="2"/>
    <n v="75"/>
    <n v="4"/>
    <m/>
    <x v="2"/>
    <x v="24"/>
    <s v="repetitions"/>
    <x v="8"/>
    <n v="4"/>
    <n v="6"/>
    <m/>
    <m/>
    <n v="0.92"/>
    <n v="82"/>
  </r>
  <r>
    <x v="37"/>
    <n v="12"/>
    <n v="1"/>
    <m/>
    <n v="150"/>
    <n v="3"/>
    <n v="75"/>
    <n v="3"/>
    <m/>
    <x v="2"/>
    <x v="24"/>
    <s v="repetitions"/>
    <x v="8"/>
    <n v="4"/>
    <n v="6"/>
    <m/>
    <m/>
    <n v="0.94"/>
    <n v="80"/>
  </r>
  <r>
    <x v="38"/>
    <n v="1"/>
    <n v="1"/>
    <m/>
    <n v="135"/>
    <n v="1"/>
    <n v="225"/>
    <n v="5"/>
    <m/>
    <x v="2"/>
    <x v="25"/>
    <s v="repetitions"/>
    <x v="9"/>
    <n v="4"/>
    <n v="6"/>
    <m/>
    <m/>
    <n v="0.89"/>
    <n v="253"/>
  </r>
  <r>
    <x v="38"/>
    <n v="2"/>
    <n v="1"/>
    <m/>
    <n v="135"/>
    <n v="2"/>
    <n v="225"/>
    <n v="5"/>
    <m/>
    <x v="2"/>
    <x v="25"/>
    <s v="repetitions"/>
    <x v="9"/>
    <n v="4"/>
    <n v="6"/>
    <m/>
    <m/>
    <n v="0.89"/>
    <n v="253"/>
  </r>
  <r>
    <x v="38"/>
    <n v="3"/>
    <n v="1"/>
    <m/>
    <n v="135"/>
    <n v="3"/>
    <n v="225"/>
    <n v="4"/>
    <m/>
    <x v="2"/>
    <x v="25"/>
    <s v="repetitions"/>
    <x v="9"/>
    <n v="4"/>
    <n v="6"/>
    <m/>
    <m/>
    <n v="0.92"/>
    <n v="245"/>
  </r>
  <r>
    <x v="38"/>
    <n v="4"/>
    <n v="1"/>
    <m/>
    <n v="131"/>
    <n v="1"/>
    <n v="50"/>
    <n v="6"/>
    <m/>
    <x v="2"/>
    <x v="35"/>
    <s v="repetitions"/>
    <x v="9"/>
    <n v="4"/>
    <n v="6"/>
    <m/>
    <m/>
    <n v="0.86"/>
    <n v="58"/>
  </r>
  <r>
    <x v="38"/>
    <n v="5"/>
    <n v="1"/>
    <m/>
    <n v="131"/>
    <n v="2"/>
    <n v="55"/>
    <n v="5"/>
    <m/>
    <x v="2"/>
    <x v="35"/>
    <s v="repetitions"/>
    <x v="9"/>
    <n v="4"/>
    <n v="6"/>
    <m/>
    <m/>
    <n v="0.89"/>
    <n v="62"/>
  </r>
  <r>
    <x v="38"/>
    <n v="6"/>
    <n v="1"/>
    <m/>
    <n v="131"/>
    <n v="3"/>
    <n v="55"/>
    <n v="5"/>
    <m/>
    <x v="2"/>
    <x v="35"/>
    <s v="repetitions"/>
    <x v="9"/>
    <n v="4"/>
    <n v="6"/>
    <m/>
    <m/>
    <n v="0.89"/>
    <n v="62"/>
  </r>
  <r>
    <x v="38"/>
    <n v="7"/>
    <n v="1"/>
    <m/>
    <n v="140"/>
    <n v="1"/>
    <n v="-40"/>
    <n v="10"/>
    <m/>
    <x v="2"/>
    <x v="10"/>
    <s v="repetitions"/>
    <x v="9"/>
    <n v="5"/>
    <n v="10"/>
    <m/>
    <m/>
    <n v="0.75"/>
    <n v="-53"/>
  </r>
  <r>
    <x v="38"/>
    <n v="8"/>
    <n v="1"/>
    <m/>
    <n v="140"/>
    <n v="2"/>
    <n v="-35"/>
    <n v="8"/>
    <m/>
    <x v="2"/>
    <x v="10"/>
    <s v="repetitions"/>
    <x v="9"/>
    <n v="5"/>
    <n v="10"/>
    <m/>
    <m/>
    <n v="0.81"/>
    <n v="-43"/>
  </r>
  <r>
    <x v="38"/>
    <n v="9"/>
    <n v="1"/>
    <m/>
    <n v="140"/>
    <n v="3"/>
    <n v="-35"/>
    <n v="6"/>
    <m/>
    <x v="2"/>
    <x v="10"/>
    <s v="repetitions"/>
    <x v="9"/>
    <n v="5"/>
    <n v="10"/>
    <m/>
    <m/>
    <n v="0.86"/>
    <n v="-41"/>
  </r>
  <r>
    <x v="38"/>
    <n v="10"/>
    <n v="1"/>
    <m/>
    <n v="133"/>
    <n v="1"/>
    <n v="50"/>
    <n v="5"/>
    <m/>
    <x v="2"/>
    <x v="30"/>
    <s v="repetitions"/>
    <x v="9"/>
    <n v="4"/>
    <n v="6"/>
    <m/>
    <m/>
    <n v="0.89"/>
    <n v="56"/>
  </r>
  <r>
    <x v="38"/>
    <n v="11"/>
    <n v="1"/>
    <m/>
    <n v="133"/>
    <n v="2"/>
    <n v="50"/>
    <n v="5"/>
    <m/>
    <x v="2"/>
    <x v="30"/>
    <s v="repetitions"/>
    <x v="9"/>
    <n v="4"/>
    <n v="6"/>
    <m/>
    <m/>
    <n v="0.89"/>
    <n v="56"/>
  </r>
  <r>
    <x v="38"/>
    <n v="12"/>
    <n v="1"/>
    <m/>
    <n v="133"/>
    <n v="3"/>
    <n v="50"/>
    <n v="5"/>
    <m/>
    <x v="2"/>
    <x v="30"/>
    <s v="repetitions"/>
    <x v="9"/>
    <n v="4"/>
    <n v="6"/>
    <m/>
    <m/>
    <n v="0.89"/>
    <n v="56"/>
  </r>
  <r>
    <x v="38"/>
    <n v="13"/>
    <n v="1"/>
    <m/>
    <n v="136"/>
    <n v="1"/>
    <n v="180"/>
    <n v="10"/>
    <m/>
    <x v="2"/>
    <x v="31"/>
    <s v="repetitions"/>
    <x v="9"/>
    <n v="6"/>
    <n v="10"/>
    <m/>
    <m/>
    <n v="0.75"/>
    <n v="240"/>
  </r>
  <r>
    <x v="38"/>
    <n v="14"/>
    <n v="1"/>
    <m/>
    <n v="136"/>
    <n v="2"/>
    <n v="180"/>
    <n v="8"/>
    <m/>
    <x v="2"/>
    <x v="31"/>
    <s v="repetitions"/>
    <x v="9"/>
    <n v="6"/>
    <n v="10"/>
    <m/>
    <m/>
    <n v="0.81"/>
    <n v="222"/>
  </r>
  <r>
    <x v="38"/>
    <n v="15"/>
    <n v="1"/>
    <m/>
    <n v="136"/>
    <n v="3"/>
    <n v="180"/>
    <n v="7"/>
    <m/>
    <x v="2"/>
    <x v="31"/>
    <s v="repetitions"/>
    <x v="9"/>
    <n v="6"/>
    <n v="10"/>
    <m/>
    <m/>
    <n v="0.83"/>
    <n v="217"/>
  </r>
  <r>
    <x v="39"/>
    <n v="1"/>
    <n v="1"/>
    <m/>
    <n v="124"/>
    <n v="1"/>
    <n v="170"/>
    <n v="6"/>
    <m/>
    <x v="2"/>
    <x v="20"/>
    <s v="repetitions"/>
    <x v="10"/>
    <n v="4"/>
    <n v="6"/>
    <m/>
    <m/>
    <n v="0.86"/>
    <n v="198"/>
  </r>
  <r>
    <x v="39"/>
    <n v="2"/>
    <n v="1"/>
    <m/>
    <n v="124"/>
    <n v="2"/>
    <n v="170"/>
    <n v="5"/>
    <m/>
    <x v="2"/>
    <x v="20"/>
    <s v="repetitions"/>
    <x v="10"/>
    <n v="4"/>
    <n v="6"/>
    <m/>
    <m/>
    <n v="0.89"/>
    <n v="191"/>
  </r>
  <r>
    <x v="39"/>
    <n v="3"/>
    <n v="1"/>
    <m/>
    <n v="124"/>
    <n v="3"/>
    <n v="170"/>
    <n v="6"/>
    <m/>
    <x v="2"/>
    <x v="20"/>
    <s v="repetitions"/>
    <x v="10"/>
    <n v="4"/>
    <n v="6"/>
    <m/>
    <m/>
    <n v="0.86"/>
    <n v="198"/>
  </r>
  <r>
    <x v="39"/>
    <n v="4"/>
    <n v="1"/>
    <m/>
    <n v="123"/>
    <n v="1"/>
    <n v="280"/>
    <n v="6"/>
    <m/>
    <x v="2"/>
    <x v="32"/>
    <s v="repetitions"/>
    <x v="10"/>
    <n v="4"/>
    <n v="6"/>
    <m/>
    <m/>
    <n v="0.86"/>
    <n v="326"/>
  </r>
  <r>
    <x v="39"/>
    <n v="5"/>
    <n v="1"/>
    <m/>
    <n v="123"/>
    <n v="2"/>
    <n v="290"/>
    <n v="5"/>
    <m/>
    <x v="2"/>
    <x v="32"/>
    <s v="repetitions"/>
    <x v="10"/>
    <n v="4"/>
    <n v="6"/>
    <m/>
    <m/>
    <n v="0.89"/>
    <n v="326"/>
  </r>
  <r>
    <x v="39"/>
    <n v="6"/>
    <n v="1"/>
    <m/>
    <n v="123"/>
    <n v="3"/>
    <n v="290"/>
    <n v="6"/>
    <m/>
    <x v="2"/>
    <x v="32"/>
    <s v="repetitions"/>
    <x v="10"/>
    <n v="4"/>
    <n v="6"/>
    <m/>
    <m/>
    <n v="0.86"/>
    <n v="337"/>
  </r>
  <r>
    <x v="39"/>
    <n v="7"/>
    <n v="1"/>
    <m/>
    <n v="125"/>
    <n v="1"/>
    <n v="145"/>
    <n v="7"/>
    <m/>
    <x v="2"/>
    <x v="33"/>
    <s v="repetitions"/>
    <x v="10"/>
    <n v="6"/>
    <n v="10"/>
    <m/>
    <m/>
    <n v="0.83"/>
    <n v="175"/>
  </r>
  <r>
    <x v="39"/>
    <n v="8"/>
    <n v="1"/>
    <m/>
    <n v="125"/>
    <n v="2"/>
    <n v="145"/>
    <n v="7"/>
    <m/>
    <x v="2"/>
    <x v="33"/>
    <s v="repetitions"/>
    <x v="10"/>
    <n v="6"/>
    <n v="10"/>
    <m/>
    <m/>
    <n v="0.83"/>
    <n v="175"/>
  </r>
  <r>
    <x v="39"/>
    <n v="9"/>
    <n v="1"/>
    <m/>
    <n v="125"/>
    <n v="3"/>
    <n v="145"/>
    <n v="6"/>
    <m/>
    <x v="2"/>
    <x v="33"/>
    <s v="repetitions"/>
    <x v="10"/>
    <n v="6"/>
    <n v="10"/>
    <m/>
    <m/>
    <n v="0.86"/>
    <n v="169"/>
  </r>
  <r>
    <x v="39"/>
    <n v="10"/>
    <n v="1"/>
    <m/>
    <n v="129"/>
    <n v="1"/>
    <n v="90"/>
    <n v="15"/>
    <m/>
    <x v="2"/>
    <x v="36"/>
    <s v="repetitions"/>
    <x v="10"/>
    <n v="10"/>
    <n v="15"/>
    <m/>
    <m/>
    <n v="0.67"/>
    <n v="134"/>
  </r>
  <r>
    <x v="39"/>
    <n v="11"/>
    <n v="1"/>
    <m/>
    <n v="129"/>
    <n v="2"/>
    <n v="110"/>
    <n v="10"/>
    <m/>
    <x v="2"/>
    <x v="36"/>
    <s v="repetitions"/>
    <x v="10"/>
    <n v="10"/>
    <n v="15"/>
    <m/>
    <m/>
    <n v="0.75"/>
    <n v="147"/>
  </r>
  <r>
    <x v="39"/>
    <n v="12"/>
    <n v="1"/>
    <m/>
    <n v="129"/>
    <n v="3"/>
    <n v="110"/>
    <n v="10"/>
    <m/>
    <x v="2"/>
    <x v="36"/>
    <s v="repetitions"/>
    <x v="10"/>
    <n v="10"/>
    <n v="15"/>
    <m/>
    <m/>
    <n v="0.75"/>
    <n v="147"/>
  </r>
  <r>
    <x v="40"/>
    <n v="1"/>
    <n v="1"/>
    <m/>
    <n v="62"/>
    <n v="1"/>
    <n v="0"/>
    <n v="15"/>
    <m/>
    <x v="0"/>
    <x v="13"/>
    <s v="repetitions"/>
    <x v="6"/>
    <n v="4"/>
    <n v="8"/>
    <n v="8"/>
    <m/>
    <n v="0.67"/>
    <n v="0"/>
  </r>
  <r>
    <x v="40"/>
    <n v="2"/>
    <n v="1"/>
    <m/>
    <n v="62"/>
    <n v="2"/>
    <n v="0"/>
    <n v="15"/>
    <m/>
    <x v="0"/>
    <x v="13"/>
    <s v="repetitions"/>
    <x v="6"/>
    <n v="4"/>
    <n v="8"/>
    <n v="8"/>
    <m/>
    <n v="0.67"/>
    <n v="0"/>
  </r>
  <r>
    <x v="40"/>
    <n v="3"/>
    <n v="1"/>
    <m/>
    <n v="62"/>
    <n v="3"/>
    <n v="0"/>
    <n v="15"/>
    <m/>
    <x v="0"/>
    <x v="13"/>
    <s v="repetitions"/>
    <x v="6"/>
    <n v="4"/>
    <n v="8"/>
    <n v="8"/>
    <m/>
    <n v="0.67"/>
    <n v="0"/>
  </r>
  <r>
    <x v="40"/>
    <n v="4"/>
    <n v="1"/>
    <m/>
    <n v="62"/>
    <n v="4"/>
    <n v="0"/>
    <n v="10"/>
    <m/>
    <x v="0"/>
    <x v="13"/>
    <s v="repetitions"/>
    <x v="6"/>
    <n v="4"/>
    <n v="8"/>
    <n v="8"/>
    <m/>
    <n v="0.75"/>
    <n v="0"/>
  </r>
  <r>
    <x v="40"/>
    <n v="5"/>
    <n v="1"/>
    <m/>
    <n v="37"/>
    <n v="1"/>
    <n v="0"/>
    <n v="3"/>
    <m/>
    <x v="0"/>
    <x v="2"/>
    <s v="repetitions"/>
    <x v="2"/>
    <n v="4"/>
    <n v="8"/>
    <n v="10"/>
    <m/>
    <n v="0.94"/>
    <n v="0"/>
  </r>
  <r>
    <x v="40"/>
    <n v="6"/>
    <n v="1"/>
    <m/>
    <n v="37"/>
    <n v="2"/>
    <n v="0"/>
    <n v="4"/>
    <m/>
    <x v="0"/>
    <x v="2"/>
    <s v="repetitions"/>
    <x v="2"/>
    <n v="4"/>
    <n v="8"/>
    <n v="10"/>
    <m/>
    <n v="0.92"/>
    <n v="0"/>
  </r>
  <r>
    <x v="40"/>
    <n v="7"/>
    <n v="1"/>
    <m/>
    <n v="37"/>
    <n v="3"/>
    <n v="0"/>
    <n v="5"/>
    <m/>
    <x v="0"/>
    <x v="2"/>
    <s v="repetitions"/>
    <x v="2"/>
    <n v="4"/>
    <n v="8"/>
    <n v="10"/>
    <m/>
    <n v="0.89"/>
    <n v="0"/>
  </r>
  <r>
    <x v="40"/>
    <n v="8"/>
    <n v="1"/>
    <m/>
    <n v="37"/>
    <n v="4"/>
    <n v="0"/>
    <n v="5"/>
    <m/>
    <x v="0"/>
    <x v="2"/>
    <s v="repetitions"/>
    <x v="2"/>
    <n v="4"/>
    <n v="8"/>
    <n v="10"/>
    <m/>
    <n v="0.89"/>
    <n v="0"/>
  </r>
  <r>
    <x v="40"/>
    <n v="9"/>
    <n v="1"/>
    <m/>
    <n v="61"/>
    <n v="1"/>
    <n v="0"/>
    <n v="15"/>
    <m/>
    <x v="0"/>
    <x v="37"/>
    <s v="repetitions"/>
    <x v="6"/>
    <n v="4"/>
    <n v="8"/>
    <n v="7"/>
    <m/>
    <n v="0.67"/>
    <n v="0"/>
  </r>
  <r>
    <x v="40"/>
    <n v="10"/>
    <n v="1"/>
    <m/>
    <n v="61"/>
    <n v="2"/>
    <n v="0"/>
    <n v="20"/>
    <m/>
    <x v="0"/>
    <x v="37"/>
    <s v="repetitions"/>
    <x v="6"/>
    <n v="4"/>
    <n v="8"/>
    <n v="7"/>
    <m/>
    <n v="0.6"/>
    <n v="0"/>
  </r>
  <r>
    <x v="40"/>
    <n v="11"/>
    <n v="1"/>
    <m/>
    <n v="61"/>
    <n v="3"/>
    <n v="0"/>
    <n v="13"/>
    <m/>
    <x v="0"/>
    <x v="37"/>
    <s v="repetitions"/>
    <x v="6"/>
    <n v="4"/>
    <n v="8"/>
    <n v="7"/>
    <m/>
    <n v="0.7"/>
    <n v="0"/>
  </r>
  <r>
    <x v="40"/>
    <n v="12"/>
    <n v="1"/>
    <m/>
    <n v="61"/>
    <n v="4"/>
    <n v="0"/>
    <n v="12"/>
    <m/>
    <x v="0"/>
    <x v="37"/>
    <s v="repetitions"/>
    <x v="6"/>
    <n v="4"/>
    <n v="8"/>
    <n v="7"/>
    <m/>
    <n v="0.71"/>
    <n v="0"/>
  </r>
  <r>
    <x v="41"/>
    <n v="1"/>
    <n v="1"/>
    <m/>
    <n v="144"/>
    <n v="1"/>
    <n v="150"/>
    <n v="6"/>
    <m/>
    <x v="2"/>
    <x v="21"/>
    <s v="repetitions"/>
    <x v="8"/>
    <n v="4"/>
    <n v="6"/>
    <m/>
    <m/>
    <n v="0.86"/>
    <n v="174"/>
  </r>
  <r>
    <x v="41"/>
    <n v="2"/>
    <n v="1"/>
    <m/>
    <n v="144"/>
    <n v="2"/>
    <n v="150"/>
    <n v="5"/>
    <m/>
    <x v="2"/>
    <x v="21"/>
    <s v="repetitions"/>
    <x v="8"/>
    <n v="4"/>
    <n v="6"/>
    <m/>
    <m/>
    <n v="0.89"/>
    <n v="169"/>
  </r>
  <r>
    <x v="41"/>
    <n v="3"/>
    <n v="1"/>
    <m/>
    <n v="144"/>
    <n v="3"/>
    <n v="150"/>
    <n v="5"/>
    <m/>
    <x v="2"/>
    <x v="21"/>
    <s v="repetitions"/>
    <x v="8"/>
    <n v="4"/>
    <n v="6"/>
    <m/>
    <m/>
    <n v="0.89"/>
    <n v="169"/>
  </r>
  <r>
    <x v="41"/>
    <n v="4"/>
    <n v="1"/>
    <m/>
    <n v="146"/>
    <n v="1"/>
    <n v="120"/>
    <n v="6"/>
    <m/>
    <x v="2"/>
    <x v="26"/>
    <s v="repetitions"/>
    <x v="8"/>
    <n v="4"/>
    <n v="6"/>
    <m/>
    <m/>
    <n v="0.86"/>
    <n v="140"/>
  </r>
  <r>
    <x v="41"/>
    <n v="5"/>
    <n v="1"/>
    <m/>
    <n v="146"/>
    <n v="2"/>
    <n v="120"/>
    <n v="6"/>
    <m/>
    <x v="2"/>
    <x v="26"/>
    <s v="repetitions"/>
    <x v="8"/>
    <n v="4"/>
    <n v="6"/>
    <m/>
    <m/>
    <n v="0.86"/>
    <n v="140"/>
  </r>
  <r>
    <x v="41"/>
    <n v="6"/>
    <n v="1"/>
    <m/>
    <n v="146"/>
    <n v="3"/>
    <n v="120"/>
    <n v="6"/>
    <m/>
    <x v="2"/>
    <x v="26"/>
    <s v="repetitions"/>
    <x v="8"/>
    <n v="4"/>
    <n v="6"/>
    <m/>
    <m/>
    <n v="0.86"/>
    <n v="140"/>
  </r>
  <r>
    <x v="41"/>
    <n v="7"/>
    <n v="1"/>
    <m/>
    <n v="147"/>
    <n v="1"/>
    <n v="90"/>
    <n v="6"/>
    <m/>
    <x v="2"/>
    <x v="27"/>
    <s v="repetitions"/>
    <x v="8"/>
    <n v="4"/>
    <n v="6"/>
    <m/>
    <m/>
    <n v="0.86"/>
    <n v="105"/>
  </r>
  <r>
    <x v="41"/>
    <n v="8"/>
    <n v="1"/>
    <m/>
    <n v="147"/>
    <n v="2"/>
    <n v="90"/>
    <n v="5"/>
    <m/>
    <x v="2"/>
    <x v="27"/>
    <s v="repetitions"/>
    <x v="8"/>
    <n v="4"/>
    <n v="6"/>
    <m/>
    <m/>
    <n v="0.89"/>
    <n v="101"/>
  </r>
  <r>
    <x v="41"/>
    <n v="9"/>
    <n v="1"/>
    <m/>
    <n v="147"/>
    <n v="3"/>
    <n v="90"/>
    <n v="5"/>
    <m/>
    <x v="2"/>
    <x v="27"/>
    <s v="repetitions"/>
    <x v="8"/>
    <n v="4"/>
    <n v="6"/>
    <m/>
    <m/>
    <n v="0.89"/>
    <n v="101"/>
  </r>
  <r>
    <x v="41"/>
    <n v="10"/>
    <n v="1"/>
    <m/>
    <n v="150"/>
    <n v="1"/>
    <n v="75"/>
    <n v="6"/>
    <m/>
    <x v="2"/>
    <x v="24"/>
    <s v="repetitions"/>
    <x v="8"/>
    <n v="4"/>
    <n v="6"/>
    <m/>
    <m/>
    <n v="0.86"/>
    <n v="87"/>
  </r>
  <r>
    <x v="41"/>
    <n v="11"/>
    <n v="1"/>
    <m/>
    <n v="150"/>
    <n v="2"/>
    <n v="75"/>
    <n v="6"/>
    <m/>
    <x v="2"/>
    <x v="24"/>
    <s v="repetitions"/>
    <x v="8"/>
    <n v="4"/>
    <n v="6"/>
    <m/>
    <m/>
    <n v="0.86"/>
    <n v="87"/>
  </r>
  <r>
    <x v="41"/>
    <n v="12"/>
    <n v="1"/>
    <m/>
    <n v="150"/>
    <n v="3"/>
    <n v="80"/>
    <n v="4"/>
    <m/>
    <x v="2"/>
    <x v="24"/>
    <s v="repetitions"/>
    <x v="8"/>
    <n v="4"/>
    <n v="6"/>
    <m/>
    <m/>
    <n v="0.92"/>
    <n v="87"/>
  </r>
  <r>
    <x v="41"/>
    <n v="13"/>
    <n v="1"/>
    <m/>
    <n v="145"/>
    <n v="1"/>
    <n v="0"/>
    <n v="7"/>
    <m/>
    <x v="2"/>
    <x v="38"/>
    <s v="repetitions"/>
    <x v="8"/>
    <n v="0"/>
    <m/>
    <m/>
    <m/>
    <n v="0.83"/>
    <n v="0"/>
  </r>
  <r>
    <x v="41"/>
    <n v="14"/>
    <n v="1"/>
    <m/>
    <n v="145"/>
    <n v="1"/>
    <n v="0"/>
    <n v="7"/>
    <m/>
    <x v="2"/>
    <x v="38"/>
    <s v="repetitions"/>
    <x v="8"/>
    <n v="0"/>
    <m/>
    <m/>
    <m/>
    <n v="0.83"/>
    <n v="0"/>
  </r>
  <r>
    <x v="41"/>
    <n v="15"/>
    <n v="1"/>
    <m/>
    <n v="145"/>
    <n v="3"/>
    <n v="0"/>
    <n v="8"/>
    <m/>
    <x v="2"/>
    <x v="38"/>
    <s v="repetitions"/>
    <x v="8"/>
    <n v="0"/>
    <m/>
    <m/>
    <m/>
    <n v="0.81"/>
    <n v="0"/>
  </r>
  <r>
    <x v="42"/>
    <n v="1"/>
    <n v="1"/>
    <m/>
    <n v="135"/>
    <n v="1"/>
    <n v="22"/>
    <n v="6"/>
    <m/>
    <x v="2"/>
    <x v="25"/>
    <s v="repetitions"/>
    <x v="9"/>
    <n v="4"/>
    <n v="6"/>
    <m/>
    <m/>
    <n v="0.86"/>
    <n v="26"/>
  </r>
  <r>
    <x v="42"/>
    <n v="2"/>
    <n v="1"/>
    <m/>
    <n v="135"/>
    <n v="2"/>
    <n v="230"/>
    <n v="5"/>
    <m/>
    <x v="2"/>
    <x v="25"/>
    <s v="repetitions"/>
    <x v="9"/>
    <n v="4"/>
    <n v="6"/>
    <m/>
    <m/>
    <n v="0.89"/>
    <n v="258"/>
  </r>
  <r>
    <x v="42"/>
    <n v="3"/>
    <n v="1"/>
    <m/>
    <n v="135"/>
    <n v="3"/>
    <n v="230"/>
    <n v="4"/>
    <m/>
    <x v="2"/>
    <x v="25"/>
    <s v="repetitions"/>
    <x v="9"/>
    <n v="4"/>
    <n v="6"/>
    <m/>
    <m/>
    <n v="0.92"/>
    <n v="250"/>
  </r>
  <r>
    <x v="42"/>
    <n v="4"/>
    <n v="1"/>
    <m/>
    <n v="140"/>
    <n v="1"/>
    <n v="-35"/>
    <n v="10"/>
    <m/>
    <x v="2"/>
    <x v="10"/>
    <s v="repetitions"/>
    <x v="9"/>
    <n v="5"/>
    <n v="10"/>
    <m/>
    <m/>
    <n v="0.75"/>
    <n v="-47"/>
  </r>
  <r>
    <x v="42"/>
    <n v="5"/>
    <n v="1"/>
    <m/>
    <n v="140"/>
    <n v="2"/>
    <n v="-30"/>
    <n v="10"/>
    <m/>
    <x v="2"/>
    <x v="10"/>
    <s v="repetitions"/>
    <x v="9"/>
    <n v="5"/>
    <n v="10"/>
    <m/>
    <m/>
    <n v="0.75"/>
    <n v="-40"/>
  </r>
  <r>
    <x v="42"/>
    <n v="6"/>
    <n v="1"/>
    <m/>
    <n v="140"/>
    <n v="3"/>
    <n v="-15"/>
    <n v="5"/>
    <m/>
    <x v="2"/>
    <x v="10"/>
    <s v="repetitions"/>
    <x v="9"/>
    <n v="5"/>
    <n v="10"/>
    <m/>
    <m/>
    <n v="0.89"/>
    <n v="-17"/>
  </r>
  <r>
    <x v="42"/>
    <n v="7"/>
    <n v="1"/>
    <m/>
    <n v="131"/>
    <n v="1"/>
    <n v="55"/>
    <n v="5"/>
    <m/>
    <x v="2"/>
    <x v="35"/>
    <s v="repetitions"/>
    <x v="9"/>
    <n v="4"/>
    <n v="6"/>
    <m/>
    <m/>
    <n v="0.89"/>
    <n v="62"/>
  </r>
  <r>
    <x v="42"/>
    <n v="8"/>
    <n v="1"/>
    <m/>
    <n v="131"/>
    <n v="2"/>
    <n v="55"/>
    <n v="5"/>
    <m/>
    <x v="2"/>
    <x v="35"/>
    <s v="repetitions"/>
    <x v="9"/>
    <n v="4"/>
    <n v="6"/>
    <m/>
    <m/>
    <n v="0.89"/>
    <n v="62"/>
  </r>
  <r>
    <x v="42"/>
    <n v="9"/>
    <n v="1"/>
    <m/>
    <n v="131"/>
    <n v="3"/>
    <n v="55"/>
    <n v="6"/>
    <m/>
    <x v="2"/>
    <x v="35"/>
    <s v="repetitions"/>
    <x v="9"/>
    <n v="4"/>
    <n v="6"/>
    <m/>
    <m/>
    <n v="0.86"/>
    <n v="64"/>
  </r>
  <r>
    <x v="42"/>
    <n v="10"/>
    <n v="1"/>
    <m/>
    <n v="133"/>
    <n v="1"/>
    <n v="50"/>
    <n v="6"/>
    <m/>
    <x v="2"/>
    <x v="30"/>
    <s v="repetitions"/>
    <x v="9"/>
    <n v="4"/>
    <n v="6"/>
    <m/>
    <m/>
    <n v="0.86"/>
    <n v="58"/>
  </r>
  <r>
    <x v="42"/>
    <n v="11"/>
    <n v="1"/>
    <m/>
    <n v="133"/>
    <n v="2"/>
    <n v="55"/>
    <n v="5"/>
    <m/>
    <x v="2"/>
    <x v="30"/>
    <s v="repetitions"/>
    <x v="9"/>
    <n v="4"/>
    <n v="6"/>
    <m/>
    <m/>
    <n v="0.89"/>
    <n v="62"/>
  </r>
  <r>
    <x v="42"/>
    <n v="12"/>
    <n v="1"/>
    <m/>
    <n v="133"/>
    <n v="3"/>
    <n v="55"/>
    <n v="4"/>
    <m/>
    <x v="2"/>
    <x v="30"/>
    <s v="repetitions"/>
    <x v="9"/>
    <n v="4"/>
    <n v="6"/>
    <m/>
    <m/>
    <n v="0.92"/>
    <n v="60"/>
  </r>
  <r>
    <x v="42"/>
    <n v="13"/>
    <n v="1"/>
    <m/>
    <n v="136"/>
    <n v="1"/>
    <n v="190"/>
    <n v="9"/>
    <m/>
    <x v="2"/>
    <x v="31"/>
    <s v="repetitions"/>
    <x v="9"/>
    <n v="6"/>
    <n v="10"/>
    <m/>
    <m/>
    <n v="0.78"/>
    <n v="244"/>
  </r>
  <r>
    <x v="42"/>
    <n v="14"/>
    <n v="1"/>
    <m/>
    <n v="136"/>
    <n v="2"/>
    <n v="190"/>
    <n v="8"/>
    <m/>
    <x v="2"/>
    <x v="31"/>
    <s v="repetitions"/>
    <x v="9"/>
    <n v="6"/>
    <n v="10"/>
    <m/>
    <m/>
    <n v="0.81"/>
    <n v="235"/>
  </r>
  <r>
    <x v="42"/>
    <n v="15"/>
    <n v="1"/>
    <m/>
    <n v="136"/>
    <n v="3"/>
    <n v="190"/>
    <n v="7"/>
    <m/>
    <x v="2"/>
    <x v="31"/>
    <s v="repetitions"/>
    <x v="9"/>
    <n v="6"/>
    <n v="10"/>
    <m/>
    <m/>
    <n v="0.83"/>
    <n v="229"/>
  </r>
  <r>
    <x v="43"/>
    <n v="1"/>
    <n v="1"/>
    <m/>
    <n v="124"/>
    <n v="1"/>
    <n v="175"/>
    <n v="6"/>
    <m/>
    <x v="2"/>
    <x v="20"/>
    <s v="repetitions"/>
    <x v="10"/>
    <n v="4"/>
    <n v="6"/>
    <m/>
    <m/>
    <n v="0.86"/>
    <n v="203"/>
  </r>
  <r>
    <x v="43"/>
    <n v="2"/>
    <n v="1"/>
    <m/>
    <n v="124"/>
    <n v="2"/>
    <n v="180"/>
    <n v="5"/>
    <m/>
    <x v="2"/>
    <x v="20"/>
    <s v="repetitions"/>
    <x v="10"/>
    <n v="4"/>
    <n v="6"/>
    <m/>
    <m/>
    <n v="0.89"/>
    <n v="202"/>
  </r>
  <r>
    <x v="43"/>
    <n v="3"/>
    <n v="1"/>
    <m/>
    <n v="124"/>
    <n v="3"/>
    <n v="180"/>
    <n v="4"/>
    <m/>
    <x v="2"/>
    <x v="20"/>
    <s v="repetitions"/>
    <x v="10"/>
    <n v="4"/>
    <n v="6"/>
    <m/>
    <m/>
    <n v="0.92"/>
    <n v="196"/>
  </r>
  <r>
    <x v="43"/>
    <n v="4"/>
    <n v="1"/>
    <m/>
    <n v="123"/>
    <n v="1"/>
    <n v="300"/>
    <n v="6"/>
    <m/>
    <x v="2"/>
    <x v="32"/>
    <s v="repetitions"/>
    <x v="10"/>
    <n v="4"/>
    <n v="6"/>
    <m/>
    <m/>
    <n v="0.86"/>
    <n v="349"/>
  </r>
  <r>
    <x v="43"/>
    <n v="5"/>
    <n v="1"/>
    <m/>
    <n v="123"/>
    <n v="2"/>
    <n v="310"/>
    <n v="4"/>
    <m/>
    <x v="2"/>
    <x v="32"/>
    <s v="repetitions"/>
    <x v="10"/>
    <n v="4"/>
    <n v="6"/>
    <m/>
    <m/>
    <n v="0.92"/>
    <n v="337"/>
  </r>
  <r>
    <x v="43"/>
    <n v="6"/>
    <n v="1"/>
    <m/>
    <n v="123"/>
    <n v="3"/>
    <n v="310"/>
    <n v="3"/>
    <m/>
    <x v="2"/>
    <x v="32"/>
    <s v="repetitions"/>
    <x v="10"/>
    <n v="4"/>
    <n v="6"/>
    <m/>
    <m/>
    <n v="0.94"/>
    <n v="330"/>
  </r>
  <r>
    <x v="43"/>
    <n v="7"/>
    <n v="1"/>
    <m/>
    <n v="125"/>
    <n v="1"/>
    <n v="154"/>
    <n v="9"/>
    <m/>
    <x v="2"/>
    <x v="33"/>
    <s v="repetitions"/>
    <x v="10"/>
    <n v="6"/>
    <n v="10"/>
    <m/>
    <m/>
    <n v="0.78"/>
    <n v="197"/>
  </r>
  <r>
    <x v="43"/>
    <n v="8"/>
    <n v="1"/>
    <m/>
    <n v="125"/>
    <n v="2"/>
    <n v="145"/>
    <n v="7"/>
    <m/>
    <x v="2"/>
    <x v="33"/>
    <s v="repetitions"/>
    <x v="10"/>
    <n v="6"/>
    <n v="10"/>
    <m/>
    <m/>
    <n v="0.83"/>
    <n v="175"/>
  </r>
  <r>
    <x v="43"/>
    <n v="9"/>
    <n v="1"/>
    <m/>
    <n v="125"/>
    <n v="3"/>
    <n v="145"/>
    <n v="6"/>
    <m/>
    <x v="2"/>
    <x v="33"/>
    <s v="repetitions"/>
    <x v="10"/>
    <n v="6"/>
    <n v="10"/>
    <m/>
    <m/>
    <n v="0.86"/>
    <n v="169"/>
  </r>
  <r>
    <x v="43"/>
    <n v="10"/>
    <n v="1"/>
    <m/>
    <n v="129"/>
    <n v="1"/>
    <n v="110"/>
    <n v="14"/>
    <m/>
    <x v="2"/>
    <x v="36"/>
    <s v="repetitions"/>
    <x v="10"/>
    <n v="10"/>
    <n v="15"/>
    <m/>
    <m/>
    <n v="0.68"/>
    <n v="162"/>
  </r>
  <r>
    <x v="43"/>
    <n v="11"/>
    <n v="1"/>
    <m/>
    <n v="129"/>
    <n v="2"/>
    <n v="110"/>
    <n v="11"/>
    <m/>
    <x v="2"/>
    <x v="36"/>
    <s v="repetitions"/>
    <x v="10"/>
    <n v="10"/>
    <n v="15"/>
    <m/>
    <m/>
    <n v="0.73"/>
    <n v="151"/>
  </r>
  <r>
    <x v="43"/>
    <n v="12"/>
    <n v="1"/>
    <m/>
    <n v="129"/>
    <n v="3"/>
    <n v="110"/>
    <n v="11"/>
    <m/>
    <x v="2"/>
    <x v="36"/>
    <s v="repetitions"/>
    <x v="10"/>
    <n v="10"/>
    <n v="15"/>
    <m/>
    <m/>
    <n v="0.73"/>
    <n v="151"/>
  </r>
  <r>
    <x v="44"/>
    <n v="1"/>
    <n v="1"/>
    <m/>
    <n v="144"/>
    <n v="1"/>
    <n v="150"/>
    <n v="6"/>
    <m/>
    <x v="2"/>
    <x v="21"/>
    <s v="repetitions"/>
    <x v="8"/>
    <n v="4"/>
    <n v="6"/>
    <m/>
    <m/>
    <n v="0.86"/>
    <n v="174"/>
  </r>
  <r>
    <x v="44"/>
    <n v="2"/>
    <n v="1"/>
    <m/>
    <n v="144"/>
    <n v="2"/>
    <n v="150"/>
    <n v="6"/>
    <m/>
    <x v="2"/>
    <x v="21"/>
    <s v="repetitions"/>
    <x v="8"/>
    <n v="4"/>
    <n v="6"/>
    <m/>
    <m/>
    <n v="0.86"/>
    <n v="174"/>
  </r>
  <r>
    <x v="44"/>
    <n v="3"/>
    <n v="1"/>
    <m/>
    <n v="144"/>
    <n v="3"/>
    <n v="150"/>
    <n v="4"/>
    <m/>
    <x v="2"/>
    <x v="21"/>
    <s v="repetitions"/>
    <x v="8"/>
    <n v="4"/>
    <n v="6"/>
    <m/>
    <m/>
    <n v="0.92"/>
    <n v="163"/>
  </r>
  <r>
    <x v="44"/>
    <n v="4"/>
    <n v="1"/>
    <m/>
    <n v="146"/>
    <n v="1"/>
    <n v="125"/>
    <n v="6"/>
    <m/>
    <x v="2"/>
    <x v="26"/>
    <s v="repetitions"/>
    <x v="8"/>
    <n v="4"/>
    <n v="6"/>
    <m/>
    <m/>
    <n v="0.86"/>
    <n v="145"/>
  </r>
  <r>
    <x v="44"/>
    <n v="5"/>
    <n v="1"/>
    <m/>
    <n v="146"/>
    <n v="2"/>
    <n v="130"/>
    <n v="4"/>
    <m/>
    <x v="2"/>
    <x v="26"/>
    <s v="repetitions"/>
    <x v="8"/>
    <n v="4"/>
    <n v="6"/>
    <m/>
    <m/>
    <n v="0.92"/>
    <n v="141"/>
  </r>
  <r>
    <x v="44"/>
    <n v="6"/>
    <n v="1"/>
    <m/>
    <n v="146"/>
    <n v="3"/>
    <n v="130"/>
    <n v="4"/>
    <m/>
    <x v="2"/>
    <x v="26"/>
    <s v="repetitions"/>
    <x v="8"/>
    <n v="4"/>
    <n v="6"/>
    <m/>
    <m/>
    <n v="0.92"/>
    <n v="141"/>
  </r>
  <r>
    <x v="44"/>
    <n v="7"/>
    <n v="1"/>
    <m/>
    <n v="147"/>
    <n v="1"/>
    <n v="90"/>
    <n v="6"/>
    <m/>
    <x v="2"/>
    <x v="27"/>
    <s v="repetitions"/>
    <x v="8"/>
    <n v="4"/>
    <n v="6"/>
    <m/>
    <m/>
    <n v="0.86"/>
    <n v="105"/>
  </r>
  <r>
    <x v="44"/>
    <n v="8"/>
    <n v="1"/>
    <m/>
    <n v="147"/>
    <n v="2"/>
    <n v="100"/>
    <n v="4"/>
    <m/>
    <x v="2"/>
    <x v="27"/>
    <s v="repetitions"/>
    <x v="8"/>
    <n v="4"/>
    <n v="6"/>
    <m/>
    <m/>
    <n v="0.92"/>
    <n v="109"/>
  </r>
  <r>
    <x v="44"/>
    <n v="9"/>
    <n v="1"/>
    <m/>
    <n v="147"/>
    <n v="3"/>
    <n v="100"/>
    <n v="5"/>
    <m/>
    <x v="2"/>
    <x v="27"/>
    <s v="repetitions"/>
    <x v="8"/>
    <n v="4"/>
    <n v="6"/>
    <m/>
    <m/>
    <n v="0.89"/>
    <n v="112"/>
  </r>
  <r>
    <x v="44"/>
    <n v="10"/>
    <n v="1"/>
    <m/>
    <n v="150"/>
    <n v="1"/>
    <n v="80"/>
    <n v="5"/>
    <m/>
    <x v="2"/>
    <x v="24"/>
    <s v="repetitions"/>
    <x v="8"/>
    <n v="4"/>
    <n v="6"/>
    <m/>
    <m/>
    <n v="0.89"/>
    <n v="90"/>
  </r>
  <r>
    <x v="44"/>
    <n v="11"/>
    <n v="1"/>
    <m/>
    <n v="150"/>
    <n v="2"/>
    <n v="80"/>
    <n v="3"/>
    <m/>
    <x v="2"/>
    <x v="24"/>
    <s v="repetitions"/>
    <x v="8"/>
    <n v="4"/>
    <n v="6"/>
    <m/>
    <m/>
    <n v="0.94"/>
    <n v="85"/>
  </r>
  <r>
    <x v="44"/>
    <n v="12"/>
    <n v="1"/>
    <m/>
    <n v="150"/>
    <n v="3"/>
    <n v="80"/>
    <n v="3"/>
    <m/>
    <x v="2"/>
    <x v="24"/>
    <s v="repetitions"/>
    <x v="8"/>
    <n v="4"/>
    <n v="6"/>
    <m/>
    <m/>
    <n v="0.94"/>
    <n v="85"/>
  </r>
  <r>
    <x v="44"/>
    <n v="13"/>
    <n v="1"/>
    <m/>
    <n v="155"/>
    <n v="1"/>
    <n v="5"/>
    <n v="15"/>
    <m/>
    <x v="2"/>
    <x v="39"/>
    <s v="repetitions"/>
    <x v="8"/>
    <n v="10"/>
    <n v="15"/>
    <m/>
    <m/>
    <n v="0.67"/>
    <n v="7"/>
  </r>
  <r>
    <x v="44"/>
    <n v="14"/>
    <n v="1"/>
    <m/>
    <n v="155"/>
    <n v="2"/>
    <n v="7"/>
    <n v="7"/>
    <m/>
    <x v="2"/>
    <x v="39"/>
    <s v="repetitions"/>
    <x v="8"/>
    <n v="10"/>
    <n v="15"/>
    <m/>
    <m/>
    <n v="0.83"/>
    <n v="8"/>
  </r>
  <r>
    <x v="44"/>
    <n v="15"/>
    <n v="1"/>
    <m/>
    <n v="155"/>
    <n v="3"/>
    <n v="7"/>
    <n v="4"/>
    <m/>
    <x v="2"/>
    <x v="39"/>
    <s v="repetitions"/>
    <x v="8"/>
    <n v="10"/>
    <n v="15"/>
    <m/>
    <m/>
    <n v="0.92"/>
    <n v="8"/>
  </r>
  <r>
    <x v="45"/>
    <n v="1"/>
    <n v="1"/>
    <m/>
    <n v="135"/>
    <n v="1"/>
    <n v="230"/>
    <n v="5"/>
    <m/>
    <x v="2"/>
    <x v="25"/>
    <s v="repetitions"/>
    <x v="9"/>
    <n v="4"/>
    <n v="6"/>
    <m/>
    <m/>
    <n v="0.89"/>
    <n v="258"/>
  </r>
  <r>
    <x v="45"/>
    <n v="2"/>
    <n v="1"/>
    <m/>
    <n v="135"/>
    <n v="2"/>
    <n v="230"/>
    <n v="5"/>
    <m/>
    <x v="2"/>
    <x v="25"/>
    <s v="repetitions"/>
    <x v="9"/>
    <n v="4"/>
    <n v="6"/>
    <m/>
    <m/>
    <n v="0.89"/>
    <n v="258"/>
  </r>
  <r>
    <x v="45"/>
    <n v="3"/>
    <n v="1"/>
    <m/>
    <n v="135"/>
    <n v="3"/>
    <n v="230"/>
    <n v="4"/>
    <m/>
    <x v="2"/>
    <x v="25"/>
    <s v="repetitions"/>
    <x v="9"/>
    <n v="4"/>
    <n v="6"/>
    <m/>
    <m/>
    <n v="0.92"/>
    <n v="250"/>
  </r>
  <r>
    <x v="45"/>
    <n v="4"/>
    <n v="1"/>
    <m/>
    <n v="140"/>
    <n v="1"/>
    <n v="-15"/>
    <n v="10"/>
    <m/>
    <x v="2"/>
    <x v="10"/>
    <s v="repetitions"/>
    <x v="9"/>
    <n v="5"/>
    <n v="10"/>
    <m/>
    <m/>
    <n v="0.75"/>
    <n v="-20"/>
  </r>
  <r>
    <x v="45"/>
    <n v="5"/>
    <n v="1"/>
    <m/>
    <n v="140"/>
    <n v="2"/>
    <n v="0"/>
    <n v="6"/>
    <m/>
    <x v="2"/>
    <x v="10"/>
    <s v="repetitions"/>
    <x v="9"/>
    <n v="5"/>
    <n v="10"/>
    <m/>
    <m/>
    <n v="0.86"/>
    <n v="0"/>
  </r>
  <r>
    <x v="45"/>
    <n v="6"/>
    <n v="1"/>
    <m/>
    <n v="140"/>
    <n v="3"/>
    <n v="0"/>
    <n v="5"/>
    <m/>
    <x v="2"/>
    <x v="10"/>
    <s v="repetitions"/>
    <x v="9"/>
    <n v="5"/>
    <n v="10"/>
    <m/>
    <m/>
    <n v="0.89"/>
    <n v="0"/>
  </r>
  <r>
    <x v="45"/>
    <n v="7"/>
    <n v="1"/>
    <m/>
    <n v="131"/>
    <n v="1"/>
    <n v="60"/>
    <n v="4"/>
    <m/>
    <x v="2"/>
    <x v="35"/>
    <s v="repetitions"/>
    <x v="9"/>
    <n v="4"/>
    <n v="6"/>
    <m/>
    <m/>
    <n v="0.92"/>
    <n v="65"/>
  </r>
  <r>
    <x v="45"/>
    <n v="8"/>
    <n v="1"/>
    <m/>
    <n v="131"/>
    <n v="2"/>
    <n v="60"/>
    <n v="4"/>
    <m/>
    <x v="2"/>
    <x v="35"/>
    <s v="repetitions"/>
    <x v="9"/>
    <n v="4"/>
    <n v="6"/>
    <m/>
    <m/>
    <n v="0.92"/>
    <n v="65"/>
  </r>
  <r>
    <x v="45"/>
    <n v="9"/>
    <n v="1"/>
    <m/>
    <n v="131"/>
    <n v="3"/>
    <n v="60"/>
    <n v="4"/>
    <m/>
    <x v="2"/>
    <x v="35"/>
    <s v="repetitions"/>
    <x v="9"/>
    <n v="4"/>
    <n v="6"/>
    <m/>
    <m/>
    <n v="0.92"/>
    <n v="65"/>
  </r>
  <r>
    <x v="45"/>
    <n v="10"/>
    <n v="1"/>
    <m/>
    <n v="133"/>
    <n v="1"/>
    <n v="55"/>
    <n v="5"/>
    <m/>
    <x v="2"/>
    <x v="30"/>
    <s v="repetitions"/>
    <x v="9"/>
    <n v="4"/>
    <n v="6"/>
    <m/>
    <m/>
    <n v="0.89"/>
    <n v="62"/>
  </r>
  <r>
    <x v="45"/>
    <n v="11"/>
    <n v="1"/>
    <m/>
    <n v="133"/>
    <n v="2"/>
    <n v="55"/>
    <n v="4"/>
    <m/>
    <x v="2"/>
    <x v="30"/>
    <s v="repetitions"/>
    <x v="9"/>
    <n v="4"/>
    <n v="6"/>
    <m/>
    <m/>
    <n v="0.92"/>
    <n v="60"/>
  </r>
  <r>
    <x v="45"/>
    <n v="12"/>
    <n v="1"/>
    <m/>
    <n v="133"/>
    <n v="3"/>
    <n v="55"/>
    <n v="4"/>
    <m/>
    <x v="2"/>
    <x v="30"/>
    <s v="repetitions"/>
    <x v="9"/>
    <n v="4"/>
    <n v="6"/>
    <m/>
    <m/>
    <n v="0.92"/>
    <n v="60"/>
  </r>
  <r>
    <x v="45"/>
    <n v="13"/>
    <n v="1"/>
    <m/>
    <n v="136"/>
    <n v="1"/>
    <n v="190"/>
    <n v="10"/>
    <m/>
    <x v="2"/>
    <x v="31"/>
    <s v="repetitions"/>
    <x v="9"/>
    <n v="6"/>
    <n v="10"/>
    <m/>
    <m/>
    <n v="0.75"/>
    <n v="253"/>
  </r>
  <r>
    <x v="45"/>
    <n v="14"/>
    <n v="1"/>
    <m/>
    <n v="136"/>
    <n v="2"/>
    <n v="200"/>
    <n v="6"/>
    <m/>
    <x v="2"/>
    <x v="31"/>
    <s v="repetitions"/>
    <x v="9"/>
    <n v="6"/>
    <n v="10"/>
    <m/>
    <m/>
    <n v="0.86"/>
    <n v="233"/>
  </r>
  <r>
    <x v="45"/>
    <n v="15"/>
    <n v="1"/>
    <m/>
    <n v="136"/>
    <n v="3"/>
    <n v="200"/>
    <n v="6"/>
    <m/>
    <x v="2"/>
    <x v="31"/>
    <s v="repetitions"/>
    <x v="9"/>
    <n v="6"/>
    <n v="10"/>
    <m/>
    <m/>
    <n v="0.86"/>
    <n v="233"/>
  </r>
  <r>
    <x v="46"/>
    <n v="1"/>
    <n v="1"/>
    <m/>
    <n v="124"/>
    <n v="1"/>
    <n v="180"/>
    <n v="4"/>
    <m/>
    <x v="2"/>
    <x v="20"/>
    <s v="repetitions"/>
    <x v="10"/>
    <n v="4"/>
    <n v="6"/>
    <m/>
    <m/>
    <n v="0.92"/>
    <n v="196"/>
  </r>
  <r>
    <x v="46"/>
    <n v="2"/>
    <n v="1"/>
    <m/>
    <n v="124"/>
    <n v="2"/>
    <n v="180"/>
    <n v="3"/>
    <m/>
    <x v="2"/>
    <x v="20"/>
    <s v="repetitions"/>
    <x v="10"/>
    <n v="4"/>
    <n v="6"/>
    <m/>
    <m/>
    <n v="0.94"/>
    <n v="191"/>
  </r>
  <r>
    <x v="46"/>
    <n v="3"/>
    <n v="1"/>
    <m/>
    <n v="124"/>
    <n v="3"/>
    <n v="180"/>
    <n v="2"/>
    <m/>
    <x v="2"/>
    <x v="20"/>
    <s v="repetitions"/>
    <x v="10"/>
    <n v="4"/>
    <n v="6"/>
    <m/>
    <m/>
    <n v="0.97"/>
    <n v="186"/>
  </r>
  <r>
    <x v="46"/>
    <n v="4"/>
    <n v="1"/>
    <m/>
    <n v="123"/>
    <n v="1"/>
    <n v="300"/>
    <n v="4"/>
    <m/>
    <x v="2"/>
    <x v="32"/>
    <s v="repetitions"/>
    <x v="10"/>
    <n v="4"/>
    <n v="6"/>
    <m/>
    <m/>
    <n v="0.92"/>
    <n v="326"/>
  </r>
  <r>
    <x v="46"/>
    <n v="5"/>
    <n v="1"/>
    <m/>
    <n v="123"/>
    <n v="2"/>
    <n v="300"/>
    <n v="3"/>
    <m/>
    <x v="2"/>
    <x v="32"/>
    <s v="repetitions"/>
    <x v="10"/>
    <n v="4"/>
    <n v="6"/>
    <m/>
    <m/>
    <n v="0.94"/>
    <n v="319"/>
  </r>
  <r>
    <x v="46"/>
    <n v="6"/>
    <n v="1"/>
    <m/>
    <n v="123"/>
    <n v="3"/>
    <n v="220"/>
    <n v="6"/>
    <m/>
    <x v="2"/>
    <x v="32"/>
    <s v="repetitions"/>
    <x v="10"/>
    <n v="4"/>
    <n v="6"/>
    <m/>
    <m/>
    <n v="0.86"/>
    <n v="256"/>
  </r>
  <r>
    <x v="46"/>
    <n v="7"/>
    <n v="1"/>
    <m/>
    <n v="125"/>
    <n v="1"/>
    <n v="145"/>
    <n v="10"/>
    <m/>
    <x v="2"/>
    <x v="33"/>
    <s v="repetitions"/>
    <x v="10"/>
    <n v="6"/>
    <n v="10"/>
    <m/>
    <m/>
    <n v="0.75"/>
    <n v="193"/>
  </r>
  <r>
    <x v="46"/>
    <n v="8"/>
    <n v="1"/>
    <m/>
    <n v="125"/>
    <n v="2"/>
    <n v="150"/>
    <n v="6"/>
    <m/>
    <x v="2"/>
    <x v="33"/>
    <s v="repetitions"/>
    <x v="10"/>
    <n v="6"/>
    <n v="10"/>
    <m/>
    <m/>
    <n v="0.86"/>
    <n v="174"/>
  </r>
  <r>
    <x v="46"/>
    <n v="9"/>
    <n v="1"/>
    <m/>
    <n v="125"/>
    <n v="3"/>
    <n v="150"/>
    <n v="6"/>
    <m/>
    <x v="2"/>
    <x v="33"/>
    <s v="repetitions"/>
    <x v="10"/>
    <n v="6"/>
    <n v="10"/>
    <m/>
    <m/>
    <n v="0.86"/>
    <n v="174"/>
  </r>
  <r>
    <x v="46"/>
    <n v="10"/>
    <n v="1"/>
    <m/>
    <n v="129"/>
    <n v="1"/>
    <n v="110"/>
    <n v="13"/>
    <m/>
    <x v="2"/>
    <x v="36"/>
    <s v="repetitions"/>
    <x v="10"/>
    <n v="10"/>
    <n v="15"/>
    <m/>
    <m/>
    <n v="0.7"/>
    <n v="157"/>
  </r>
  <r>
    <x v="46"/>
    <n v="11"/>
    <n v="1"/>
    <m/>
    <n v="129"/>
    <n v="2"/>
    <n v="110"/>
    <n v="11"/>
    <m/>
    <x v="2"/>
    <x v="36"/>
    <s v="repetitions"/>
    <x v="10"/>
    <n v="10"/>
    <n v="15"/>
    <m/>
    <m/>
    <n v="0.73"/>
    <n v="151"/>
  </r>
  <r>
    <x v="46"/>
    <n v="12"/>
    <n v="1"/>
    <m/>
    <n v="129"/>
    <n v="3"/>
    <n v="110"/>
    <n v="10"/>
    <m/>
    <x v="2"/>
    <x v="36"/>
    <s v="repetitions"/>
    <x v="10"/>
    <n v="10"/>
    <n v="15"/>
    <m/>
    <m/>
    <n v="0.75"/>
    <n v="147"/>
  </r>
  <r>
    <x v="47"/>
    <n v="1"/>
    <n v="1"/>
    <m/>
    <n v="144"/>
    <n v="1"/>
    <n v="150"/>
    <n v="6"/>
    <m/>
    <x v="2"/>
    <x v="21"/>
    <s v="repetitions"/>
    <x v="8"/>
    <n v="4"/>
    <n v="6"/>
    <m/>
    <m/>
    <n v="0.86"/>
    <n v="174"/>
  </r>
  <r>
    <x v="47"/>
    <n v="2"/>
    <n v="1"/>
    <m/>
    <n v="144"/>
    <n v="2"/>
    <n v="150"/>
    <n v="6"/>
    <m/>
    <x v="2"/>
    <x v="21"/>
    <s v="repetitions"/>
    <x v="8"/>
    <n v="4"/>
    <n v="6"/>
    <m/>
    <m/>
    <n v="0.86"/>
    <n v="174"/>
  </r>
  <r>
    <x v="47"/>
    <n v="3"/>
    <n v="1"/>
    <m/>
    <n v="144"/>
    <n v="3"/>
    <n v="150"/>
    <n v="6"/>
    <m/>
    <x v="2"/>
    <x v="21"/>
    <s v="repetitions"/>
    <x v="8"/>
    <n v="4"/>
    <n v="6"/>
    <m/>
    <m/>
    <n v="0.86"/>
    <n v="174"/>
  </r>
  <r>
    <x v="47"/>
    <n v="4"/>
    <n v="1"/>
    <m/>
    <n v="146"/>
    <n v="1"/>
    <n v="130"/>
    <n v="6"/>
    <m/>
    <x v="2"/>
    <x v="26"/>
    <s v="repetitions"/>
    <x v="8"/>
    <n v="4"/>
    <n v="6"/>
    <m/>
    <m/>
    <n v="0.86"/>
    <n v="151"/>
  </r>
  <r>
    <x v="47"/>
    <n v="5"/>
    <n v="1"/>
    <m/>
    <n v="146"/>
    <n v="2"/>
    <n v="135"/>
    <n v="5"/>
    <m/>
    <x v="2"/>
    <x v="26"/>
    <s v="repetitions"/>
    <x v="8"/>
    <n v="4"/>
    <n v="6"/>
    <m/>
    <m/>
    <n v="0.89"/>
    <n v="152"/>
  </r>
  <r>
    <x v="47"/>
    <n v="6"/>
    <n v="1"/>
    <m/>
    <n v="146"/>
    <n v="3"/>
    <n v="135"/>
    <n v="4"/>
    <m/>
    <x v="2"/>
    <x v="26"/>
    <s v="repetitions"/>
    <x v="8"/>
    <n v="4"/>
    <n v="6"/>
    <m/>
    <m/>
    <n v="0.92"/>
    <n v="147"/>
  </r>
  <r>
    <x v="47"/>
    <n v="7"/>
    <n v="1"/>
    <m/>
    <n v="147"/>
    <n v="1"/>
    <n v="100"/>
    <n v="4"/>
    <m/>
    <x v="2"/>
    <x v="27"/>
    <s v="repetitions"/>
    <x v="8"/>
    <n v="4"/>
    <n v="6"/>
    <m/>
    <m/>
    <n v="0.92"/>
    <n v="109"/>
  </r>
  <r>
    <x v="47"/>
    <n v="8"/>
    <n v="1"/>
    <m/>
    <n v="147"/>
    <n v="2"/>
    <n v="100"/>
    <n v="4"/>
    <m/>
    <x v="2"/>
    <x v="27"/>
    <s v="repetitions"/>
    <x v="8"/>
    <n v="4"/>
    <n v="6"/>
    <m/>
    <m/>
    <n v="0.92"/>
    <n v="109"/>
  </r>
  <r>
    <x v="47"/>
    <n v="9"/>
    <n v="1"/>
    <m/>
    <n v="147"/>
    <n v="3"/>
    <n v="100"/>
    <n v="4"/>
    <m/>
    <x v="2"/>
    <x v="27"/>
    <s v="repetitions"/>
    <x v="8"/>
    <n v="4"/>
    <n v="6"/>
    <m/>
    <m/>
    <n v="0.92"/>
    <n v="109"/>
  </r>
  <r>
    <x v="47"/>
    <n v="10"/>
    <n v="1"/>
    <m/>
    <n v="150"/>
    <n v="1"/>
    <n v="75"/>
    <n v="6"/>
    <m/>
    <x v="2"/>
    <x v="24"/>
    <s v="repetitions"/>
    <x v="8"/>
    <n v="4"/>
    <n v="6"/>
    <m/>
    <m/>
    <n v="0.86"/>
    <n v="87"/>
  </r>
  <r>
    <x v="47"/>
    <n v="11"/>
    <n v="1"/>
    <m/>
    <n v="150"/>
    <n v="2"/>
    <n v="75"/>
    <n v="6"/>
    <m/>
    <x v="2"/>
    <x v="24"/>
    <s v="repetitions"/>
    <x v="8"/>
    <n v="4"/>
    <n v="6"/>
    <m/>
    <m/>
    <n v="0.86"/>
    <n v="87"/>
  </r>
  <r>
    <x v="47"/>
    <n v="12"/>
    <n v="1"/>
    <m/>
    <n v="150"/>
    <n v="3"/>
    <n v="75"/>
    <n v="6"/>
    <m/>
    <x v="2"/>
    <x v="24"/>
    <s v="repetitions"/>
    <x v="8"/>
    <n v="4"/>
    <n v="6"/>
    <m/>
    <m/>
    <n v="0.86"/>
    <n v="87"/>
  </r>
  <r>
    <x v="47"/>
    <n v="13"/>
    <n v="1"/>
    <m/>
    <n v="155"/>
    <n v="1"/>
    <n v="5"/>
    <n v="15"/>
    <m/>
    <x v="2"/>
    <x v="39"/>
    <s v="repetitions"/>
    <x v="8"/>
    <n v="10"/>
    <n v="15"/>
    <m/>
    <m/>
    <n v="0.67"/>
    <n v="7"/>
  </r>
  <r>
    <x v="47"/>
    <n v="14"/>
    <n v="1"/>
    <m/>
    <n v="155"/>
    <n v="2"/>
    <n v="5"/>
    <n v="10"/>
    <m/>
    <x v="2"/>
    <x v="39"/>
    <s v="repetitions"/>
    <x v="8"/>
    <n v="10"/>
    <n v="15"/>
    <m/>
    <m/>
    <n v="0.75"/>
    <n v="7"/>
  </r>
  <r>
    <x v="47"/>
    <n v="15"/>
    <n v="1"/>
    <m/>
    <n v="155"/>
    <n v="3"/>
    <n v="5"/>
    <n v="10"/>
    <m/>
    <x v="2"/>
    <x v="39"/>
    <s v="repetitions"/>
    <x v="8"/>
    <n v="10"/>
    <n v="15"/>
    <m/>
    <m/>
    <n v="0.75"/>
    <n v="7"/>
  </r>
  <r>
    <x v="48"/>
    <n v="1"/>
    <n v="1"/>
    <m/>
    <n v="135"/>
    <n v="1"/>
    <n v="230"/>
    <n v="6"/>
    <m/>
    <x v="2"/>
    <x v="25"/>
    <s v="repetitions"/>
    <x v="9"/>
    <n v="4"/>
    <n v="6"/>
    <m/>
    <m/>
    <n v="0.86"/>
    <n v="267"/>
  </r>
  <r>
    <x v="48"/>
    <n v="2"/>
    <n v="1"/>
    <m/>
    <n v="135"/>
    <n v="2"/>
    <n v="235"/>
    <n v="5"/>
    <m/>
    <x v="2"/>
    <x v="25"/>
    <s v="repetitions"/>
    <x v="9"/>
    <n v="4"/>
    <n v="6"/>
    <m/>
    <m/>
    <n v="0.89"/>
    <n v="264"/>
  </r>
  <r>
    <x v="48"/>
    <n v="3"/>
    <n v="1"/>
    <m/>
    <n v="135"/>
    <n v="3"/>
    <n v="235"/>
    <n v="4"/>
    <m/>
    <x v="2"/>
    <x v="25"/>
    <s v="repetitions"/>
    <x v="9"/>
    <n v="4"/>
    <n v="6"/>
    <m/>
    <m/>
    <n v="0.92"/>
    <n v="255"/>
  </r>
  <r>
    <x v="48"/>
    <n v="4"/>
    <n v="1"/>
    <m/>
    <n v="140"/>
    <n v="1"/>
    <n v="0"/>
    <n v="8"/>
    <m/>
    <x v="2"/>
    <x v="10"/>
    <s v="repetitions"/>
    <x v="9"/>
    <n v="5"/>
    <n v="10"/>
    <m/>
    <m/>
    <n v="0.81"/>
    <n v="0"/>
  </r>
  <r>
    <x v="48"/>
    <n v="5"/>
    <n v="1"/>
    <m/>
    <n v="140"/>
    <n v="2"/>
    <n v="0"/>
    <n v="4"/>
    <m/>
    <x v="2"/>
    <x v="10"/>
    <s v="repetitions"/>
    <x v="9"/>
    <n v="5"/>
    <n v="10"/>
    <m/>
    <m/>
    <n v="0.92"/>
    <n v="0"/>
  </r>
  <r>
    <x v="48"/>
    <n v="6"/>
    <n v="1"/>
    <m/>
    <n v="140"/>
    <n v="3"/>
    <n v="0"/>
    <n v="3"/>
    <m/>
    <x v="2"/>
    <x v="10"/>
    <s v="repetitions"/>
    <x v="9"/>
    <n v="5"/>
    <n v="10"/>
    <m/>
    <m/>
    <n v="0.94"/>
    <n v="0"/>
  </r>
  <r>
    <x v="48"/>
    <n v="7"/>
    <n v="1"/>
    <m/>
    <n v="131"/>
    <n v="1"/>
    <n v="55"/>
    <n v="6"/>
    <m/>
    <x v="2"/>
    <x v="35"/>
    <s v="repetitions"/>
    <x v="9"/>
    <n v="4"/>
    <n v="6"/>
    <m/>
    <m/>
    <n v="0.86"/>
    <n v="64"/>
  </r>
  <r>
    <x v="48"/>
    <n v="8"/>
    <n v="1"/>
    <m/>
    <n v="131"/>
    <n v="2"/>
    <n v="55"/>
    <n v="6"/>
    <m/>
    <x v="2"/>
    <x v="35"/>
    <s v="repetitions"/>
    <x v="9"/>
    <n v="4"/>
    <n v="6"/>
    <m/>
    <m/>
    <n v="0.86"/>
    <n v="64"/>
  </r>
  <r>
    <x v="48"/>
    <n v="9"/>
    <n v="1"/>
    <m/>
    <n v="131"/>
    <n v="3"/>
    <n v="60"/>
    <n v="4"/>
    <m/>
    <x v="2"/>
    <x v="35"/>
    <s v="repetitions"/>
    <x v="9"/>
    <n v="4"/>
    <n v="6"/>
    <m/>
    <m/>
    <n v="0.92"/>
    <n v="65"/>
  </r>
  <r>
    <x v="48"/>
    <n v="10"/>
    <n v="1"/>
    <m/>
    <n v="133"/>
    <n v="1"/>
    <n v="55"/>
    <n v="6"/>
    <m/>
    <x v="2"/>
    <x v="30"/>
    <s v="repetitions"/>
    <x v="9"/>
    <n v="4"/>
    <n v="6"/>
    <m/>
    <m/>
    <n v="0.86"/>
    <n v="64"/>
  </r>
  <r>
    <x v="48"/>
    <n v="11"/>
    <n v="1"/>
    <m/>
    <n v="133"/>
    <n v="2"/>
    <n v="60"/>
    <n v="4"/>
    <m/>
    <x v="2"/>
    <x v="30"/>
    <s v="repetitions"/>
    <x v="9"/>
    <n v="4"/>
    <n v="6"/>
    <m/>
    <m/>
    <n v="0.92"/>
    <n v="65"/>
  </r>
  <r>
    <x v="48"/>
    <n v="12"/>
    <n v="1"/>
    <m/>
    <n v="133"/>
    <n v="3"/>
    <n v="60"/>
    <n v="3"/>
    <m/>
    <x v="2"/>
    <x v="30"/>
    <s v="repetitions"/>
    <x v="9"/>
    <n v="4"/>
    <n v="6"/>
    <m/>
    <m/>
    <n v="0.94"/>
    <n v="64"/>
  </r>
  <r>
    <x v="48"/>
    <n v="13"/>
    <n v="1"/>
    <m/>
    <n v="136"/>
    <n v="1"/>
    <n v="190"/>
    <n v="9"/>
    <m/>
    <x v="2"/>
    <x v="31"/>
    <s v="repetitions"/>
    <x v="9"/>
    <n v="6"/>
    <n v="10"/>
    <m/>
    <m/>
    <n v="0.78"/>
    <n v="244"/>
  </r>
  <r>
    <x v="48"/>
    <n v="14"/>
    <n v="1"/>
    <m/>
    <n v="136"/>
    <n v="2"/>
    <n v="190"/>
    <n v="8"/>
    <m/>
    <x v="2"/>
    <x v="31"/>
    <s v="repetitions"/>
    <x v="9"/>
    <n v="6"/>
    <n v="10"/>
    <m/>
    <m/>
    <n v="0.81"/>
    <n v="235"/>
  </r>
  <r>
    <x v="48"/>
    <n v="15"/>
    <n v="1"/>
    <m/>
    <n v="136"/>
    <n v="3"/>
    <n v="190"/>
    <n v="7"/>
    <m/>
    <x v="2"/>
    <x v="31"/>
    <s v="repetitions"/>
    <x v="9"/>
    <n v="6"/>
    <n v="10"/>
    <m/>
    <m/>
    <n v="0.83"/>
    <n v="229"/>
  </r>
  <r>
    <x v="49"/>
    <n v="1"/>
    <n v="1"/>
    <m/>
    <n v="124"/>
    <n v="1"/>
    <n v="180"/>
    <n v="4"/>
    <m/>
    <x v="2"/>
    <x v="20"/>
    <s v="repetitions"/>
    <x v="10"/>
    <n v="4"/>
    <n v="6"/>
    <m/>
    <m/>
    <n v="0.92"/>
    <n v="196"/>
  </r>
  <r>
    <x v="49"/>
    <n v="2"/>
    <n v="1"/>
    <m/>
    <n v="124"/>
    <n v="2"/>
    <n v="180"/>
    <n v="3"/>
    <m/>
    <x v="2"/>
    <x v="20"/>
    <s v="repetitions"/>
    <x v="10"/>
    <n v="4"/>
    <n v="6"/>
    <m/>
    <m/>
    <n v="0.94"/>
    <n v="191"/>
  </r>
  <r>
    <x v="49"/>
    <n v="3"/>
    <n v="1"/>
    <m/>
    <n v="124"/>
    <n v="3"/>
    <n v="180"/>
    <n v="3"/>
    <m/>
    <x v="2"/>
    <x v="20"/>
    <s v="repetitions"/>
    <x v="10"/>
    <n v="4"/>
    <n v="6"/>
    <m/>
    <m/>
    <n v="0.94"/>
    <n v="191"/>
  </r>
  <r>
    <x v="49"/>
    <n v="4"/>
    <n v="1"/>
    <m/>
    <n v="123"/>
    <n v="1"/>
    <n v="300"/>
    <n v="4"/>
    <m/>
    <x v="2"/>
    <x v="32"/>
    <s v="repetitions"/>
    <x v="10"/>
    <n v="4"/>
    <n v="6"/>
    <m/>
    <m/>
    <n v="0.92"/>
    <n v="326"/>
  </r>
  <r>
    <x v="49"/>
    <n v="5"/>
    <n v="1"/>
    <m/>
    <n v="123"/>
    <n v="2"/>
    <n v="300"/>
    <n v="3"/>
    <m/>
    <x v="2"/>
    <x v="32"/>
    <s v="repetitions"/>
    <x v="10"/>
    <n v="4"/>
    <n v="6"/>
    <m/>
    <m/>
    <n v="0.94"/>
    <n v="319"/>
  </r>
  <r>
    <x v="49"/>
    <n v="6"/>
    <n v="1"/>
    <m/>
    <n v="123"/>
    <n v="3"/>
    <n v="300"/>
    <n v="2"/>
    <m/>
    <x v="2"/>
    <x v="32"/>
    <s v="repetitions"/>
    <x v="10"/>
    <n v="4"/>
    <n v="6"/>
    <m/>
    <m/>
    <n v="0.97"/>
    <n v="309"/>
  </r>
  <r>
    <x v="49"/>
    <n v="7"/>
    <n v="1"/>
    <m/>
    <n v="125"/>
    <n v="1"/>
    <n v="150"/>
    <n v="6"/>
    <m/>
    <x v="2"/>
    <x v="33"/>
    <s v="repetitions"/>
    <x v="10"/>
    <n v="6"/>
    <n v="10"/>
    <m/>
    <m/>
    <n v="0.86"/>
    <n v="174"/>
  </r>
  <r>
    <x v="49"/>
    <n v="8"/>
    <n v="1"/>
    <m/>
    <n v="125"/>
    <n v="2"/>
    <n v="150"/>
    <n v="7"/>
    <m/>
    <x v="2"/>
    <x v="33"/>
    <s v="repetitions"/>
    <x v="10"/>
    <n v="6"/>
    <n v="10"/>
    <m/>
    <m/>
    <n v="0.83"/>
    <n v="181"/>
  </r>
  <r>
    <x v="49"/>
    <n v="9"/>
    <n v="1"/>
    <m/>
    <n v="125"/>
    <n v="3"/>
    <n v="150"/>
    <n v="7"/>
    <m/>
    <x v="2"/>
    <x v="33"/>
    <s v="repetitions"/>
    <x v="10"/>
    <n v="6"/>
    <n v="10"/>
    <m/>
    <m/>
    <n v="0.83"/>
    <n v="181"/>
  </r>
  <r>
    <x v="49"/>
    <n v="10"/>
    <n v="1"/>
    <m/>
    <n v="129"/>
    <n v="1"/>
    <n v="110"/>
    <n v="10"/>
    <m/>
    <x v="2"/>
    <x v="36"/>
    <s v="repetitions"/>
    <x v="10"/>
    <n v="10"/>
    <n v="15"/>
    <m/>
    <m/>
    <n v="0.75"/>
    <n v="147"/>
  </r>
  <r>
    <x v="49"/>
    <n v="11"/>
    <n v="1"/>
    <m/>
    <n v="129"/>
    <n v="2"/>
    <n v="110"/>
    <n v="11"/>
    <m/>
    <x v="2"/>
    <x v="36"/>
    <s v="repetitions"/>
    <x v="10"/>
    <n v="10"/>
    <n v="15"/>
    <m/>
    <m/>
    <n v="0.73"/>
    <n v="151"/>
  </r>
  <r>
    <x v="49"/>
    <n v="12"/>
    <n v="1"/>
    <m/>
    <n v="129"/>
    <n v="3"/>
    <n v="110"/>
    <n v="11"/>
    <m/>
    <x v="2"/>
    <x v="36"/>
    <s v="repetitions"/>
    <x v="10"/>
    <n v="10"/>
    <n v="15"/>
    <m/>
    <m/>
    <n v="0.73"/>
    <n v="151"/>
  </r>
  <r>
    <x v="50"/>
    <n v="1"/>
    <n v="1"/>
    <m/>
    <n v="144"/>
    <n v="1"/>
    <n v="155"/>
    <n v="6"/>
    <m/>
    <x v="2"/>
    <x v="21"/>
    <s v="repetitions"/>
    <x v="8"/>
    <n v="4"/>
    <n v="6"/>
    <m/>
    <m/>
    <n v="0.86"/>
    <n v="180"/>
  </r>
  <r>
    <x v="50"/>
    <n v="2"/>
    <n v="1"/>
    <m/>
    <n v="144"/>
    <n v="2"/>
    <n v="160"/>
    <n v="4"/>
    <m/>
    <x v="2"/>
    <x v="21"/>
    <s v="repetitions"/>
    <x v="8"/>
    <n v="4"/>
    <n v="6"/>
    <m/>
    <m/>
    <n v="0.92"/>
    <n v="174"/>
  </r>
  <r>
    <x v="50"/>
    <n v="3"/>
    <n v="1"/>
    <m/>
    <n v="144"/>
    <n v="3"/>
    <n v="160"/>
    <n v="4"/>
    <m/>
    <x v="2"/>
    <x v="21"/>
    <s v="repetitions"/>
    <x v="8"/>
    <n v="4"/>
    <n v="6"/>
    <m/>
    <m/>
    <n v="0.92"/>
    <n v="174"/>
  </r>
  <r>
    <x v="50"/>
    <n v="4"/>
    <n v="1"/>
    <m/>
    <n v="146"/>
    <n v="1"/>
    <n v="135"/>
    <n v="5"/>
    <m/>
    <x v="2"/>
    <x v="26"/>
    <s v="repetitions"/>
    <x v="8"/>
    <n v="4"/>
    <n v="6"/>
    <m/>
    <m/>
    <n v="0.89"/>
    <n v="152"/>
  </r>
  <r>
    <x v="50"/>
    <n v="5"/>
    <n v="1"/>
    <m/>
    <n v="146"/>
    <n v="2"/>
    <n v="135"/>
    <n v="3"/>
    <m/>
    <x v="2"/>
    <x v="26"/>
    <s v="repetitions"/>
    <x v="8"/>
    <n v="4"/>
    <n v="6"/>
    <m/>
    <m/>
    <n v="0.94"/>
    <n v="144"/>
  </r>
  <r>
    <x v="50"/>
    <n v="6"/>
    <n v="1"/>
    <m/>
    <n v="146"/>
    <n v="3"/>
    <n v="135"/>
    <n v="3"/>
    <m/>
    <x v="2"/>
    <x v="26"/>
    <s v="repetitions"/>
    <x v="8"/>
    <n v="4"/>
    <n v="6"/>
    <m/>
    <m/>
    <n v="0.94"/>
    <n v="144"/>
  </r>
  <r>
    <x v="50"/>
    <n v="7"/>
    <n v="1"/>
    <m/>
    <n v="147"/>
    <n v="1"/>
    <n v="100"/>
    <n v="5"/>
    <m/>
    <x v="2"/>
    <x v="27"/>
    <s v="repetitions"/>
    <x v="8"/>
    <n v="4"/>
    <n v="6"/>
    <m/>
    <m/>
    <n v="0.89"/>
    <n v="112"/>
  </r>
  <r>
    <x v="50"/>
    <n v="8"/>
    <n v="1"/>
    <m/>
    <n v="147"/>
    <n v="2"/>
    <n v="100"/>
    <n v="4"/>
    <m/>
    <x v="2"/>
    <x v="27"/>
    <s v="repetitions"/>
    <x v="8"/>
    <n v="4"/>
    <n v="6"/>
    <m/>
    <m/>
    <n v="0.92"/>
    <n v="109"/>
  </r>
  <r>
    <x v="50"/>
    <n v="9"/>
    <n v="1"/>
    <m/>
    <n v="147"/>
    <n v="3"/>
    <n v="100"/>
    <n v="4"/>
    <m/>
    <x v="2"/>
    <x v="27"/>
    <s v="repetitions"/>
    <x v="8"/>
    <n v="4"/>
    <n v="6"/>
    <m/>
    <m/>
    <n v="0.92"/>
    <n v="109"/>
  </r>
  <r>
    <x v="50"/>
    <n v="10"/>
    <n v="1"/>
    <m/>
    <n v="150"/>
    <n v="1"/>
    <n v="80"/>
    <n v="4"/>
    <m/>
    <x v="2"/>
    <x v="24"/>
    <s v="repetitions"/>
    <x v="8"/>
    <n v="4"/>
    <n v="6"/>
    <m/>
    <m/>
    <n v="0.92"/>
    <n v="87"/>
  </r>
  <r>
    <x v="50"/>
    <n v="11"/>
    <n v="1"/>
    <m/>
    <n v="150"/>
    <n v="2"/>
    <n v="80"/>
    <n v="4"/>
    <m/>
    <x v="2"/>
    <x v="24"/>
    <s v="repetitions"/>
    <x v="8"/>
    <n v="4"/>
    <n v="6"/>
    <m/>
    <m/>
    <n v="0.92"/>
    <n v="87"/>
  </r>
  <r>
    <x v="50"/>
    <n v="12"/>
    <n v="1"/>
    <m/>
    <n v="150"/>
    <n v="3"/>
    <n v="80"/>
    <n v="3"/>
    <m/>
    <x v="2"/>
    <x v="24"/>
    <s v="repetitions"/>
    <x v="8"/>
    <n v="4"/>
    <n v="6"/>
    <m/>
    <m/>
    <n v="0.94"/>
    <n v="85"/>
  </r>
  <r>
    <x v="50"/>
    <n v="13"/>
    <n v="1"/>
    <m/>
    <n v="148"/>
    <n v="1"/>
    <n v="10"/>
    <n v="10"/>
    <m/>
    <x v="2"/>
    <x v="39"/>
    <s v="repetitions"/>
    <x v="8"/>
    <n v="6"/>
    <n v="10"/>
    <m/>
    <m/>
    <n v="0.75"/>
    <n v="13"/>
  </r>
  <r>
    <x v="50"/>
    <n v="14"/>
    <n v="1"/>
    <m/>
    <n v="148"/>
    <n v="2"/>
    <n v="15"/>
    <n v="10"/>
    <m/>
    <x v="2"/>
    <x v="39"/>
    <s v="repetitions"/>
    <x v="8"/>
    <n v="6"/>
    <n v="10"/>
    <m/>
    <m/>
    <n v="0.75"/>
    <n v="20"/>
  </r>
  <r>
    <x v="50"/>
    <n v="15"/>
    <n v="1"/>
    <m/>
    <n v="154"/>
    <n v="3"/>
    <n v="20"/>
    <n v="9"/>
    <m/>
    <x v="2"/>
    <x v="39"/>
    <s v="repetitions"/>
    <x v="8"/>
    <n v="8"/>
    <n v="10"/>
    <m/>
    <m/>
    <n v="0.78"/>
    <n v="26"/>
  </r>
  <r>
    <x v="51"/>
    <n v="1"/>
    <n v="1"/>
    <m/>
    <n v="135"/>
    <n v="1"/>
    <n v="235"/>
    <n v="6"/>
    <m/>
    <x v="2"/>
    <x v="25"/>
    <s v="repetitions"/>
    <x v="9"/>
    <n v="4"/>
    <n v="6"/>
    <m/>
    <m/>
    <n v="0.86"/>
    <n v="273"/>
  </r>
  <r>
    <x v="51"/>
    <n v="2"/>
    <n v="1"/>
    <m/>
    <n v="135"/>
    <n v="2"/>
    <n v="240"/>
    <n v="4"/>
    <m/>
    <x v="2"/>
    <x v="25"/>
    <s v="repetitions"/>
    <x v="9"/>
    <n v="4"/>
    <n v="6"/>
    <m/>
    <m/>
    <n v="0.92"/>
    <n v="261"/>
  </r>
  <r>
    <x v="51"/>
    <n v="3"/>
    <n v="1"/>
    <m/>
    <n v="135"/>
    <n v="3"/>
    <n v="240"/>
    <n v="4"/>
    <m/>
    <x v="2"/>
    <x v="25"/>
    <s v="repetitions"/>
    <x v="9"/>
    <n v="4"/>
    <n v="6"/>
    <m/>
    <m/>
    <n v="0.92"/>
    <n v="261"/>
  </r>
  <r>
    <x v="51"/>
    <n v="4"/>
    <n v="1"/>
    <m/>
    <n v="140"/>
    <n v="1"/>
    <n v="0"/>
    <n v="10"/>
    <m/>
    <x v="2"/>
    <x v="10"/>
    <s v="repetitions"/>
    <x v="9"/>
    <n v="5"/>
    <n v="10"/>
    <m/>
    <m/>
    <n v="0.75"/>
    <n v="0"/>
  </r>
  <r>
    <x v="51"/>
    <n v="5"/>
    <n v="1"/>
    <m/>
    <n v="140"/>
    <n v="2"/>
    <n v="5"/>
    <n v="4"/>
    <m/>
    <x v="2"/>
    <x v="10"/>
    <s v="repetitions"/>
    <x v="9"/>
    <n v="5"/>
    <n v="10"/>
    <m/>
    <m/>
    <n v="0.92"/>
    <n v="5"/>
  </r>
  <r>
    <x v="51"/>
    <n v="6"/>
    <n v="1"/>
    <m/>
    <n v="140"/>
    <n v="3"/>
    <n v="5"/>
    <n v="4"/>
    <m/>
    <x v="2"/>
    <x v="10"/>
    <s v="repetitions"/>
    <x v="9"/>
    <n v="5"/>
    <n v="10"/>
    <m/>
    <m/>
    <n v="0.92"/>
    <n v="5"/>
  </r>
  <r>
    <x v="51"/>
    <n v="7"/>
    <n v="1"/>
    <m/>
    <n v="131"/>
    <n v="1"/>
    <n v="60"/>
    <n v="5"/>
    <m/>
    <x v="2"/>
    <x v="35"/>
    <s v="repetitions"/>
    <x v="9"/>
    <n v="4"/>
    <n v="6"/>
    <m/>
    <m/>
    <n v="0.89"/>
    <n v="67"/>
  </r>
  <r>
    <x v="51"/>
    <n v="8"/>
    <n v="1"/>
    <m/>
    <n v="131"/>
    <n v="2"/>
    <n v="60"/>
    <n v="5"/>
    <m/>
    <x v="2"/>
    <x v="35"/>
    <s v="repetitions"/>
    <x v="9"/>
    <n v="4"/>
    <n v="6"/>
    <m/>
    <m/>
    <n v="0.89"/>
    <n v="67"/>
  </r>
  <r>
    <x v="51"/>
    <n v="9"/>
    <n v="1"/>
    <m/>
    <n v="131"/>
    <n v="3"/>
    <n v="60"/>
    <n v="5"/>
    <m/>
    <x v="2"/>
    <x v="35"/>
    <s v="repetitions"/>
    <x v="9"/>
    <n v="4"/>
    <n v="6"/>
    <m/>
    <m/>
    <n v="0.89"/>
    <n v="67"/>
  </r>
  <r>
    <x v="51"/>
    <n v="10"/>
    <n v="1"/>
    <m/>
    <n v="133"/>
    <n v="1"/>
    <n v="55"/>
    <n v="6"/>
    <m/>
    <x v="2"/>
    <x v="30"/>
    <s v="repetitions"/>
    <x v="9"/>
    <n v="4"/>
    <n v="6"/>
    <m/>
    <m/>
    <n v="0.86"/>
    <n v="64"/>
  </r>
  <r>
    <x v="51"/>
    <n v="11"/>
    <n v="1"/>
    <m/>
    <n v="133"/>
    <n v="2"/>
    <n v="55"/>
    <n v="4"/>
    <m/>
    <x v="2"/>
    <x v="30"/>
    <s v="repetitions"/>
    <x v="9"/>
    <n v="4"/>
    <n v="6"/>
    <m/>
    <m/>
    <n v="0.92"/>
    <n v="60"/>
  </r>
  <r>
    <x v="51"/>
    <n v="12"/>
    <n v="1"/>
    <m/>
    <n v="133"/>
    <n v="3"/>
    <n v="55"/>
    <n v="4"/>
    <m/>
    <x v="2"/>
    <x v="30"/>
    <s v="repetitions"/>
    <x v="9"/>
    <n v="4"/>
    <n v="6"/>
    <m/>
    <m/>
    <n v="0.92"/>
    <n v="60"/>
  </r>
  <r>
    <x v="51"/>
    <n v="13"/>
    <n v="1"/>
    <m/>
    <n v="136"/>
    <n v="1"/>
    <n v="190"/>
    <n v="10"/>
    <m/>
    <x v="2"/>
    <x v="31"/>
    <s v="repetitions"/>
    <x v="9"/>
    <n v="6"/>
    <n v="10"/>
    <m/>
    <m/>
    <n v="0.75"/>
    <n v="253"/>
  </r>
  <r>
    <x v="51"/>
    <n v="14"/>
    <n v="1"/>
    <m/>
    <n v="136"/>
    <n v="2"/>
    <n v="190"/>
    <n v="10"/>
    <m/>
    <x v="2"/>
    <x v="31"/>
    <s v="repetitions"/>
    <x v="9"/>
    <n v="6"/>
    <n v="10"/>
    <m/>
    <m/>
    <n v="0.75"/>
    <n v="253"/>
  </r>
  <r>
    <x v="51"/>
    <n v="15"/>
    <n v="1"/>
    <m/>
    <n v="136"/>
    <n v="3"/>
    <n v="200"/>
    <n v="8"/>
    <m/>
    <x v="2"/>
    <x v="31"/>
    <s v="repetitions"/>
    <x v="9"/>
    <n v="6"/>
    <n v="10"/>
    <m/>
    <m/>
    <n v="0.81"/>
    <n v="247"/>
  </r>
  <r>
    <x v="52"/>
    <n v="1"/>
    <n v="1"/>
    <m/>
    <n v="124"/>
    <n v="1"/>
    <n v="175"/>
    <n v="5"/>
    <m/>
    <x v="2"/>
    <x v="20"/>
    <s v="repetitions"/>
    <x v="10"/>
    <n v="4"/>
    <n v="6"/>
    <m/>
    <m/>
    <n v="0.89"/>
    <n v="197"/>
  </r>
  <r>
    <x v="52"/>
    <n v="2"/>
    <n v="1"/>
    <m/>
    <n v="124"/>
    <n v="2"/>
    <n v="175"/>
    <n v="3"/>
    <m/>
    <x v="2"/>
    <x v="20"/>
    <s v="repetitions"/>
    <x v="10"/>
    <n v="4"/>
    <n v="6"/>
    <m/>
    <m/>
    <n v="0.94"/>
    <n v="186"/>
  </r>
  <r>
    <x v="52"/>
    <n v="3"/>
    <n v="1"/>
    <m/>
    <n v="124"/>
    <n v="3"/>
    <n v="175"/>
    <n v="4"/>
    <s v="Shoulder width, eyes 4-5 feet out, toes 30 °, low bar from beginning, drive hips"/>
    <x v="2"/>
    <x v="20"/>
    <s v="repetitions"/>
    <x v="10"/>
    <n v="4"/>
    <n v="6"/>
    <m/>
    <m/>
    <n v="0.92"/>
    <n v="190"/>
  </r>
  <r>
    <x v="52"/>
    <n v="4"/>
    <n v="1"/>
    <m/>
    <n v="123"/>
    <n v="1"/>
    <n v="290"/>
    <n v="6"/>
    <m/>
    <x v="2"/>
    <x v="32"/>
    <s v="repetitions"/>
    <x v="10"/>
    <n v="4"/>
    <n v="6"/>
    <m/>
    <m/>
    <n v="0.86"/>
    <n v="337"/>
  </r>
  <r>
    <x v="52"/>
    <n v="6"/>
    <n v="1"/>
    <m/>
    <n v="123"/>
    <n v="3"/>
    <n v="300"/>
    <n v="5"/>
    <m/>
    <x v="2"/>
    <x v="32"/>
    <s v="repetitions"/>
    <x v="10"/>
    <n v="4"/>
    <n v="6"/>
    <m/>
    <m/>
    <n v="0.89"/>
    <n v="337"/>
  </r>
  <r>
    <x v="52"/>
    <n v="7"/>
    <n v="1"/>
    <m/>
    <n v="125"/>
    <n v="1"/>
    <n v="150"/>
    <n v="10"/>
    <m/>
    <x v="2"/>
    <x v="33"/>
    <s v="repetitions"/>
    <x v="10"/>
    <n v="6"/>
    <n v="10"/>
    <m/>
    <m/>
    <n v="0.75"/>
    <n v="200"/>
  </r>
  <r>
    <x v="52"/>
    <n v="8"/>
    <n v="1"/>
    <m/>
    <n v="125"/>
    <n v="2"/>
    <n v="155"/>
    <n v="6"/>
    <m/>
    <x v="2"/>
    <x v="33"/>
    <s v="repetitions"/>
    <x v="10"/>
    <n v="6"/>
    <n v="10"/>
    <m/>
    <m/>
    <n v="0.86"/>
    <n v="180"/>
  </r>
  <r>
    <x v="52"/>
    <n v="9"/>
    <n v="1"/>
    <m/>
    <n v="125"/>
    <n v="3"/>
    <n v="155"/>
    <n v="6"/>
    <m/>
    <x v="2"/>
    <x v="33"/>
    <s v="repetitions"/>
    <x v="10"/>
    <n v="6"/>
    <n v="10"/>
    <m/>
    <m/>
    <n v="0.86"/>
    <n v="180"/>
  </r>
  <r>
    <x v="52"/>
    <n v="10"/>
    <n v="1"/>
    <m/>
    <n v="129"/>
    <n v="1"/>
    <n v="100"/>
    <n v="15"/>
    <m/>
    <x v="2"/>
    <x v="36"/>
    <s v="repetitions"/>
    <x v="10"/>
    <n v="10"/>
    <n v="15"/>
    <m/>
    <m/>
    <n v="0.67"/>
    <n v="149"/>
  </r>
  <r>
    <x v="52"/>
    <n v="11"/>
    <n v="1"/>
    <m/>
    <n v="129"/>
    <n v="2"/>
    <n v="100"/>
    <n v="14"/>
    <m/>
    <x v="2"/>
    <x v="36"/>
    <s v="repetitions"/>
    <x v="10"/>
    <n v="10"/>
    <n v="15"/>
    <m/>
    <m/>
    <n v="0.68"/>
    <n v="147"/>
  </r>
  <r>
    <x v="52"/>
    <n v="12"/>
    <n v="1"/>
    <m/>
    <n v="129"/>
    <n v="3"/>
    <n v="100"/>
    <n v="14"/>
    <m/>
    <x v="2"/>
    <x v="36"/>
    <s v="repetitions"/>
    <x v="10"/>
    <n v="10"/>
    <n v="15"/>
    <m/>
    <m/>
    <n v="0.68"/>
    <n v="147"/>
  </r>
  <r>
    <x v="53"/>
    <n v="1"/>
    <n v="1"/>
    <m/>
    <n v="144"/>
    <n v="1"/>
    <n v="160"/>
    <n v="3"/>
    <m/>
    <x v="2"/>
    <x v="21"/>
    <s v="repetitions"/>
    <x v="8"/>
    <n v="4"/>
    <n v="6"/>
    <m/>
    <m/>
    <n v="0.94"/>
    <n v="170"/>
  </r>
  <r>
    <x v="53"/>
    <n v="2"/>
    <n v="1"/>
    <m/>
    <n v="144"/>
    <n v="2"/>
    <n v="160"/>
    <n v="3"/>
    <m/>
    <x v="2"/>
    <x v="21"/>
    <s v="repetitions"/>
    <x v="8"/>
    <n v="4"/>
    <n v="6"/>
    <m/>
    <m/>
    <n v="0.94"/>
    <n v="170"/>
  </r>
  <r>
    <x v="53"/>
    <n v="3"/>
    <n v="1"/>
    <m/>
    <n v="144"/>
    <n v="3"/>
    <n v="160"/>
    <n v="3"/>
    <m/>
    <x v="2"/>
    <x v="21"/>
    <s v="repetitions"/>
    <x v="8"/>
    <n v="4"/>
    <n v="6"/>
    <m/>
    <m/>
    <n v="0.94"/>
    <n v="170"/>
  </r>
  <r>
    <x v="53"/>
    <n v="4"/>
    <n v="1"/>
    <m/>
    <n v="146"/>
    <n v="1"/>
    <n v="135"/>
    <n v="4"/>
    <m/>
    <x v="2"/>
    <x v="26"/>
    <s v="repetitions"/>
    <x v="8"/>
    <n v="4"/>
    <n v="6"/>
    <m/>
    <m/>
    <n v="0.92"/>
    <n v="147"/>
  </r>
  <r>
    <x v="53"/>
    <n v="5"/>
    <n v="1"/>
    <m/>
    <n v="146"/>
    <n v="2"/>
    <n v="135"/>
    <n v="4"/>
    <m/>
    <x v="2"/>
    <x v="26"/>
    <s v="repetitions"/>
    <x v="8"/>
    <n v="4"/>
    <n v="6"/>
    <m/>
    <m/>
    <n v="0.92"/>
    <n v="147"/>
  </r>
  <r>
    <x v="53"/>
    <n v="6"/>
    <n v="1"/>
    <m/>
    <n v="146"/>
    <n v="3"/>
    <n v="135"/>
    <n v="4"/>
    <m/>
    <x v="2"/>
    <x v="26"/>
    <s v="repetitions"/>
    <x v="8"/>
    <n v="4"/>
    <n v="6"/>
    <m/>
    <m/>
    <n v="0.92"/>
    <n v="147"/>
  </r>
  <r>
    <x v="53"/>
    <n v="7"/>
    <n v="1"/>
    <m/>
    <n v="147"/>
    <n v="1"/>
    <n v="100"/>
    <n v="4"/>
    <m/>
    <x v="2"/>
    <x v="27"/>
    <s v="repetitions"/>
    <x v="8"/>
    <n v="4"/>
    <n v="6"/>
    <m/>
    <m/>
    <n v="0.92"/>
    <n v="109"/>
  </r>
  <r>
    <x v="53"/>
    <n v="8"/>
    <n v="1"/>
    <m/>
    <n v="147"/>
    <n v="2"/>
    <n v="100"/>
    <n v="4"/>
    <m/>
    <x v="2"/>
    <x v="27"/>
    <s v="repetitions"/>
    <x v="8"/>
    <n v="4"/>
    <n v="6"/>
    <m/>
    <m/>
    <n v="0.92"/>
    <n v="109"/>
  </r>
  <r>
    <x v="53"/>
    <n v="9"/>
    <n v="1"/>
    <m/>
    <n v="147"/>
    <n v="3"/>
    <n v="100"/>
    <n v="5"/>
    <m/>
    <x v="2"/>
    <x v="27"/>
    <s v="repetitions"/>
    <x v="8"/>
    <n v="4"/>
    <n v="6"/>
    <m/>
    <m/>
    <n v="0.89"/>
    <n v="112"/>
  </r>
  <r>
    <x v="53"/>
    <n v="10"/>
    <n v="1"/>
    <m/>
    <n v="150"/>
    <n v="1"/>
    <n v="80"/>
    <n v="6"/>
    <m/>
    <x v="2"/>
    <x v="24"/>
    <s v="repetitions"/>
    <x v="8"/>
    <n v="4"/>
    <n v="6"/>
    <m/>
    <m/>
    <n v="0.86"/>
    <n v="93"/>
  </r>
  <r>
    <x v="53"/>
    <n v="11"/>
    <n v="1"/>
    <m/>
    <n v="150"/>
    <n v="2"/>
    <n v="80"/>
    <n v="5"/>
    <m/>
    <x v="2"/>
    <x v="24"/>
    <s v="repetitions"/>
    <x v="8"/>
    <n v="4"/>
    <n v="6"/>
    <m/>
    <m/>
    <n v="0.89"/>
    <n v="90"/>
  </r>
  <r>
    <x v="53"/>
    <n v="12"/>
    <n v="1"/>
    <m/>
    <n v="150"/>
    <n v="3"/>
    <n v="80"/>
    <n v="4"/>
    <m/>
    <x v="2"/>
    <x v="24"/>
    <s v="repetitions"/>
    <x v="8"/>
    <n v="4"/>
    <n v="6"/>
    <m/>
    <m/>
    <n v="0.92"/>
    <n v="87"/>
  </r>
  <r>
    <x v="53"/>
    <n v="13"/>
    <n v="1"/>
    <m/>
    <n v="148"/>
    <n v="1"/>
    <n v="20"/>
    <n v="10"/>
    <m/>
    <x v="2"/>
    <x v="39"/>
    <s v="repetitions"/>
    <x v="8"/>
    <n v="6"/>
    <n v="10"/>
    <m/>
    <m/>
    <n v="0.75"/>
    <n v="27"/>
  </r>
  <r>
    <x v="53"/>
    <n v="14"/>
    <n v="1"/>
    <m/>
    <n v="148"/>
    <n v="2"/>
    <n v="25"/>
    <n v="10"/>
    <m/>
    <x v="2"/>
    <x v="39"/>
    <s v="repetitions"/>
    <x v="8"/>
    <n v="6"/>
    <n v="10"/>
    <m/>
    <m/>
    <n v="0.75"/>
    <n v="33"/>
  </r>
  <r>
    <x v="53"/>
    <n v="15"/>
    <n v="1"/>
    <m/>
    <n v="154"/>
    <n v="3"/>
    <n v="30"/>
    <n v="7"/>
    <m/>
    <x v="2"/>
    <x v="39"/>
    <s v="repetitions"/>
    <x v="8"/>
    <n v="8"/>
    <n v="10"/>
    <m/>
    <m/>
    <n v="0.83"/>
    <n v="36"/>
  </r>
  <r>
    <x v="54"/>
    <n v="1"/>
    <n v="1"/>
    <m/>
    <n v="135"/>
    <n v="1"/>
    <n v="235"/>
    <n v="6"/>
    <m/>
    <x v="2"/>
    <x v="25"/>
    <s v="repetitions"/>
    <x v="9"/>
    <n v="4"/>
    <n v="6"/>
    <m/>
    <m/>
    <n v="0.86"/>
    <n v="273"/>
  </r>
  <r>
    <x v="54"/>
    <n v="2"/>
    <n v="1"/>
    <m/>
    <n v="135"/>
    <n v="2"/>
    <n v="240"/>
    <n v="6"/>
    <m/>
    <x v="2"/>
    <x v="25"/>
    <s v="repetitions"/>
    <x v="9"/>
    <n v="4"/>
    <n v="6"/>
    <m/>
    <m/>
    <n v="0.86"/>
    <n v="279"/>
  </r>
  <r>
    <x v="54"/>
    <n v="3"/>
    <n v="1"/>
    <m/>
    <n v="135"/>
    <n v="3"/>
    <n v="245"/>
    <n v="5"/>
    <m/>
    <x v="2"/>
    <x v="25"/>
    <s v="repetitions"/>
    <x v="9"/>
    <n v="4"/>
    <n v="6"/>
    <m/>
    <m/>
    <n v="0.89"/>
    <n v="275"/>
  </r>
  <r>
    <x v="54"/>
    <n v="4"/>
    <n v="1"/>
    <m/>
    <n v="140"/>
    <n v="1"/>
    <n v="0"/>
    <n v="8"/>
    <m/>
    <x v="2"/>
    <x v="10"/>
    <s v="repetitions"/>
    <x v="9"/>
    <n v="5"/>
    <n v="10"/>
    <m/>
    <m/>
    <n v="0.81"/>
    <n v="0"/>
  </r>
  <r>
    <x v="54"/>
    <n v="5"/>
    <n v="1"/>
    <m/>
    <n v="140"/>
    <n v="2"/>
    <n v="0"/>
    <n v="7"/>
    <m/>
    <x v="2"/>
    <x v="10"/>
    <s v="repetitions"/>
    <x v="9"/>
    <n v="5"/>
    <n v="10"/>
    <m/>
    <m/>
    <n v="0.83"/>
    <n v="0"/>
  </r>
  <r>
    <x v="54"/>
    <n v="6"/>
    <n v="1"/>
    <m/>
    <n v="140"/>
    <n v="3"/>
    <n v="0"/>
    <n v="5"/>
    <m/>
    <x v="2"/>
    <x v="10"/>
    <s v="repetitions"/>
    <x v="9"/>
    <n v="5"/>
    <n v="10"/>
    <m/>
    <m/>
    <n v="0.89"/>
    <n v="0"/>
  </r>
  <r>
    <x v="54"/>
    <n v="7"/>
    <n v="1"/>
    <m/>
    <n v="131"/>
    <n v="1"/>
    <n v="60"/>
    <n v="5"/>
    <m/>
    <x v="2"/>
    <x v="35"/>
    <s v="repetitions"/>
    <x v="9"/>
    <n v="4"/>
    <n v="6"/>
    <m/>
    <m/>
    <n v="0.89"/>
    <n v="67"/>
  </r>
  <r>
    <x v="54"/>
    <n v="8"/>
    <n v="1"/>
    <m/>
    <n v="131"/>
    <n v="2"/>
    <n v="60"/>
    <n v="4"/>
    <m/>
    <x v="2"/>
    <x v="35"/>
    <s v="repetitions"/>
    <x v="9"/>
    <n v="4"/>
    <n v="6"/>
    <m/>
    <m/>
    <n v="0.92"/>
    <n v="65"/>
  </r>
  <r>
    <x v="54"/>
    <n v="9"/>
    <n v="1"/>
    <m/>
    <n v="131"/>
    <n v="3"/>
    <n v="60"/>
    <n v="4"/>
    <m/>
    <x v="2"/>
    <x v="35"/>
    <s v="repetitions"/>
    <x v="9"/>
    <n v="4"/>
    <n v="6"/>
    <m/>
    <m/>
    <n v="0.92"/>
    <n v="65"/>
  </r>
  <r>
    <x v="54"/>
    <n v="10"/>
    <n v="1"/>
    <m/>
    <n v="133"/>
    <n v="1"/>
    <n v="55"/>
    <n v="6"/>
    <m/>
    <x v="2"/>
    <x v="30"/>
    <s v="repetitions"/>
    <x v="9"/>
    <n v="4"/>
    <n v="6"/>
    <m/>
    <m/>
    <n v="0.86"/>
    <n v="64"/>
  </r>
  <r>
    <x v="54"/>
    <n v="11"/>
    <n v="1"/>
    <m/>
    <n v="133"/>
    <n v="2"/>
    <n v="55"/>
    <n v="6"/>
    <m/>
    <x v="2"/>
    <x v="30"/>
    <s v="repetitions"/>
    <x v="9"/>
    <n v="4"/>
    <n v="6"/>
    <m/>
    <m/>
    <n v="0.86"/>
    <n v="64"/>
  </r>
  <r>
    <x v="54"/>
    <n v="12"/>
    <n v="1"/>
    <m/>
    <n v="133"/>
    <n v="3"/>
    <n v="60"/>
    <n v="5"/>
    <m/>
    <x v="2"/>
    <x v="30"/>
    <s v="repetitions"/>
    <x v="9"/>
    <n v="4"/>
    <n v="6"/>
    <m/>
    <m/>
    <n v="0.89"/>
    <n v="67"/>
  </r>
  <r>
    <x v="54"/>
    <n v="13"/>
    <n v="1"/>
    <m/>
    <n v="136"/>
    <n v="1"/>
    <n v="190"/>
    <n v="10"/>
    <m/>
    <x v="2"/>
    <x v="31"/>
    <s v="repetitions"/>
    <x v="9"/>
    <n v="6"/>
    <n v="10"/>
    <m/>
    <m/>
    <n v="0.75"/>
    <n v="253"/>
  </r>
  <r>
    <x v="54"/>
    <n v="14"/>
    <n v="1"/>
    <m/>
    <n v="136"/>
    <n v="2"/>
    <n v="200"/>
    <n v="8"/>
    <m/>
    <x v="2"/>
    <x v="31"/>
    <s v="repetitions"/>
    <x v="9"/>
    <n v="6"/>
    <n v="10"/>
    <m/>
    <m/>
    <n v="0.81"/>
    <n v="247"/>
  </r>
  <r>
    <x v="54"/>
    <n v="15"/>
    <n v="1"/>
    <m/>
    <n v="136"/>
    <n v="3"/>
    <n v="200"/>
    <n v="8"/>
    <m/>
    <x v="2"/>
    <x v="31"/>
    <s v="repetitions"/>
    <x v="9"/>
    <n v="6"/>
    <n v="10"/>
    <m/>
    <m/>
    <n v="0.81"/>
    <n v="247"/>
  </r>
  <r>
    <x v="55"/>
    <n v="1"/>
    <n v="1"/>
    <m/>
    <n v="124"/>
    <n v="1"/>
    <n v="175"/>
    <n v="6"/>
    <s v="feet beneath shoulders, used more quads, less hamstrings"/>
    <x v="2"/>
    <x v="20"/>
    <s v="repetitions"/>
    <x v="10"/>
    <n v="4"/>
    <n v="6"/>
    <m/>
    <m/>
    <n v="0.86"/>
    <n v="203"/>
  </r>
  <r>
    <x v="55"/>
    <n v="2"/>
    <n v="1"/>
    <m/>
    <n v="124"/>
    <n v="2"/>
    <n v="180"/>
    <n v="6"/>
    <m/>
    <x v="2"/>
    <x v="20"/>
    <s v="repetitions"/>
    <x v="10"/>
    <n v="4"/>
    <n v="6"/>
    <m/>
    <m/>
    <n v="0.86"/>
    <n v="209"/>
  </r>
  <r>
    <x v="55"/>
    <n v="3"/>
    <n v="1"/>
    <m/>
    <n v="124"/>
    <n v="3"/>
    <n v="185"/>
    <n v="6"/>
    <m/>
    <x v="2"/>
    <x v="20"/>
    <s v="repetitions"/>
    <x v="10"/>
    <n v="4"/>
    <n v="6"/>
    <m/>
    <m/>
    <n v="0.86"/>
    <n v="215"/>
  </r>
  <r>
    <x v="55"/>
    <n v="4"/>
    <n v="1"/>
    <m/>
    <n v="123"/>
    <n v="1"/>
    <n v="290"/>
    <n v="6"/>
    <m/>
    <x v="2"/>
    <x v="32"/>
    <s v="repetitions"/>
    <x v="10"/>
    <n v="4"/>
    <n v="6"/>
    <m/>
    <m/>
    <n v="0.86"/>
    <n v="337"/>
  </r>
  <r>
    <x v="55"/>
    <n v="5"/>
    <n v="1"/>
    <m/>
    <n v="123"/>
    <n v="2"/>
    <n v="300"/>
    <n v="6"/>
    <m/>
    <x v="2"/>
    <x v="32"/>
    <s v="repetitions"/>
    <x v="10"/>
    <n v="4"/>
    <n v="6"/>
    <m/>
    <m/>
    <n v="0.86"/>
    <n v="349"/>
  </r>
  <r>
    <x v="55"/>
    <n v="6"/>
    <n v="1"/>
    <m/>
    <n v="123"/>
    <n v="3"/>
    <n v="310"/>
    <n v="6"/>
    <m/>
    <x v="2"/>
    <x v="32"/>
    <s v="repetitions"/>
    <x v="10"/>
    <n v="4"/>
    <n v="6"/>
    <m/>
    <m/>
    <n v="0.86"/>
    <n v="360"/>
  </r>
  <r>
    <x v="55"/>
    <n v="7"/>
    <n v="1"/>
    <m/>
    <n v="125"/>
    <n v="1"/>
    <n v="150"/>
    <n v="9"/>
    <m/>
    <x v="2"/>
    <x v="33"/>
    <s v="repetitions"/>
    <x v="10"/>
    <n v="6"/>
    <n v="10"/>
    <m/>
    <m/>
    <n v="0.78"/>
    <n v="192"/>
  </r>
  <r>
    <x v="55"/>
    <n v="8"/>
    <n v="1"/>
    <m/>
    <n v="125"/>
    <n v="2"/>
    <n v="150"/>
    <n v="9"/>
    <m/>
    <x v="2"/>
    <x v="33"/>
    <s v="repetitions"/>
    <x v="10"/>
    <n v="6"/>
    <n v="10"/>
    <m/>
    <m/>
    <n v="0.78"/>
    <n v="192"/>
  </r>
  <r>
    <x v="55"/>
    <n v="9"/>
    <n v="1"/>
    <m/>
    <n v="125"/>
    <n v="3"/>
    <n v="150"/>
    <n v="6"/>
    <m/>
    <x v="2"/>
    <x v="33"/>
    <s v="repetitions"/>
    <x v="10"/>
    <n v="6"/>
    <n v="10"/>
    <m/>
    <m/>
    <n v="0.86"/>
    <n v="174"/>
  </r>
  <r>
    <x v="55"/>
    <n v="10"/>
    <n v="1"/>
    <m/>
    <n v="129"/>
    <n v="1"/>
    <n v="110"/>
    <n v="14"/>
    <m/>
    <x v="2"/>
    <x v="36"/>
    <s v="repetitions"/>
    <x v="10"/>
    <n v="10"/>
    <n v="15"/>
    <m/>
    <m/>
    <n v="0.68"/>
    <n v="162"/>
  </r>
  <r>
    <x v="55"/>
    <n v="11"/>
    <n v="1"/>
    <m/>
    <n v="129"/>
    <n v="2"/>
    <n v="110"/>
    <n v="14"/>
    <m/>
    <x v="2"/>
    <x v="36"/>
    <s v="repetitions"/>
    <x v="10"/>
    <n v="10"/>
    <n v="15"/>
    <m/>
    <m/>
    <n v="0.68"/>
    <n v="162"/>
  </r>
  <r>
    <x v="55"/>
    <n v="12"/>
    <n v="1"/>
    <m/>
    <n v="129"/>
    <n v="3"/>
    <n v="110"/>
    <n v="14"/>
    <m/>
    <x v="2"/>
    <x v="36"/>
    <s v="repetitions"/>
    <x v="10"/>
    <n v="10"/>
    <n v="15"/>
    <m/>
    <m/>
    <n v="0.68"/>
    <n v="162"/>
  </r>
  <r>
    <x v="56"/>
    <n v="1"/>
    <n v="1"/>
    <m/>
    <n v="144"/>
    <n v="1"/>
    <n v="160"/>
    <n v="4"/>
    <m/>
    <x v="2"/>
    <x v="21"/>
    <s v="repetitions"/>
    <x v="8"/>
    <n v="4"/>
    <n v="6"/>
    <m/>
    <m/>
    <n v="0.92"/>
    <n v="174"/>
  </r>
  <r>
    <x v="56"/>
    <n v="2"/>
    <n v="1"/>
    <m/>
    <n v="144"/>
    <n v="2"/>
    <n v="160"/>
    <n v="3"/>
    <m/>
    <x v="2"/>
    <x v="21"/>
    <s v="repetitions"/>
    <x v="8"/>
    <n v="4"/>
    <n v="6"/>
    <m/>
    <m/>
    <n v="0.94"/>
    <n v="170"/>
  </r>
  <r>
    <x v="56"/>
    <n v="3"/>
    <n v="1"/>
    <m/>
    <n v="144"/>
    <n v="3"/>
    <n v="160"/>
    <n v="3"/>
    <m/>
    <x v="2"/>
    <x v="21"/>
    <s v="repetitions"/>
    <x v="8"/>
    <n v="4"/>
    <n v="6"/>
    <m/>
    <m/>
    <n v="0.94"/>
    <n v="170"/>
  </r>
  <r>
    <x v="56"/>
    <n v="4"/>
    <n v="1"/>
    <m/>
    <n v="146"/>
    <n v="1"/>
    <n v="135"/>
    <n v="5"/>
    <m/>
    <x v="2"/>
    <x v="26"/>
    <s v="repetitions"/>
    <x v="8"/>
    <n v="4"/>
    <n v="6"/>
    <m/>
    <m/>
    <n v="0.89"/>
    <n v="152"/>
  </r>
  <r>
    <x v="56"/>
    <n v="5"/>
    <n v="1"/>
    <m/>
    <n v="146"/>
    <n v="2"/>
    <n v="135"/>
    <n v="5"/>
    <m/>
    <x v="2"/>
    <x v="26"/>
    <s v="repetitions"/>
    <x v="8"/>
    <n v="4"/>
    <n v="6"/>
    <m/>
    <m/>
    <n v="0.89"/>
    <n v="152"/>
  </r>
  <r>
    <x v="56"/>
    <n v="6"/>
    <n v="1"/>
    <m/>
    <n v="146"/>
    <n v="3"/>
    <n v="135"/>
    <n v="4"/>
    <m/>
    <x v="2"/>
    <x v="26"/>
    <s v="repetitions"/>
    <x v="8"/>
    <n v="4"/>
    <n v="6"/>
    <m/>
    <m/>
    <n v="0.92"/>
    <n v="147"/>
  </r>
  <r>
    <x v="56"/>
    <n v="7"/>
    <n v="1"/>
    <m/>
    <n v="147"/>
    <n v="1"/>
    <n v="100"/>
    <n v="5"/>
    <m/>
    <x v="2"/>
    <x v="27"/>
    <s v="repetitions"/>
    <x v="8"/>
    <n v="4"/>
    <n v="6"/>
    <m/>
    <m/>
    <n v="0.89"/>
    <n v="112"/>
  </r>
  <r>
    <x v="56"/>
    <n v="8"/>
    <n v="1"/>
    <m/>
    <n v="147"/>
    <n v="2"/>
    <n v="100"/>
    <n v="4"/>
    <m/>
    <x v="2"/>
    <x v="27"/>
    <s v="repetitions"/>
    <x v="8"/>
    <n v="4"/>
    <n v="6"/>
    <m/>
    <m/>
    <n v="0.92"/>
    <n v="109"/>
  </r>
  <r>
    <x v="56"/>
    <n v="9"/>
    <n v="1"/>
    <m/>
    <n v="147"/>
    <n v="3"/>
    <n v="100"/>
    <n v="4"/>
    <m/>
    <x v="2"/>
    <x v="27"/>
    <s v="repetitions"/>
    <x v="8"/>
    <n v="4"/>
    <n v="6"/>
    <m/>
    <m/>
    <n v="0.92"/>
    <n v="109"/>
  </r>
  <r>
    <x v="56"/>
    <n v="10"/>
    <n v="1"/>
    <m/>
    <n v="150"/>
    <n v="1"/>
    <n v="85"/>
    <n v="4"/>
    <m/>
    <x v="2"/>
    <x v="24"/>
    <s v="repetitions"/>
    <x v="8"/>
    <n v="4"/>
    <n v="6"/>
    <m/>
    <m/>
    <n v="0.92"/>
    <n v="92"/>
  </r>
  <r>
    <x v="56"/>
    <n v="11"/>
    <n v="1"/>
    <m/>
    <n v="150"/>
    <n v="2"/>
    <n v="85"/>
    <n v="4"/>
    <m/>
    <x v="2"/>
    <x v="24"/>
    <s v="repetitions"/>
    <x v="8"/>
    <n v="4"/>
    <n v="6"/>
    <m/>
    <m/>
    <n v="0.92"/>
    <n v="92"/>
  </r>
  <r>
    <x v="56"/>
    <n v="12"/>
    <n v="1"/>
    <m/>
    <n v="150"/>
    <n v="3"/>
    <n v="85"/>
    <n v="3"/>
    <m/>
    <x v="2"/>
    <x v="24"/>
    <s v="repetitions"/>
    <x v="8"/>
    <n v="4"/>
    <n v="6"/>
    <m/>
    <m/>
    <n v="0.94"/>
    <n v="90"/>
  </r>
  <r>
    <x v="56"/>
    <n v="13"/>
    <n v="1"/>
    <m/>
    <n v="148"/>
    <n v="1"/>
    <n v="0"/>
    <n v="29"/>
    <m/>
    <x v="2"/>
    <x v="39"/>
    <s v="repetitions"/>
    <x v="8"/>
    <n v="6"/>
    <n v="10"/>
    <m/>
    <m/>
    <n v="0.51"/>
    <n v="0"/>
  </r>
  <r>
    <x v="56"/>
    <n v="14"/>
    <n v="1"/>
    <m/>
    <n v="148"/>
    <n v="2"/>
    <n v="0"/>
    <n v="29"/>
    <m/>
    <x v="2"/>
    <x v="39"/>
    <s v="repetitions"/>
    <x v="8"/>
    <n v="6"/>
    <n v="10"/>
    <m/>
    <m/>
    <n v="0.51"/>
    <n v="0"/>
  </r>
  <r>
    <x v="56"/>
    <n v="15"/>
    <n v="1"/>
    <m/>
    <n v="143"/>
    <n v="3"/>
    <n v="51"/>
    <n v="10"/>
    <m/>
    <x v="2"/>
    <x v="40"/>
    <s v="repetitions"/>
    <x v="8"/>
    <n v="8"/>
    <n v="12"/>
    <m/>
    <m/>
    <n v="0.75"/>
    <n v="68"/>
  </r>
  <r>
    <x v="57"/>
    <n v="1"/>
    <n v="1"/>
    <m/>
    <n v="135"/>
    <n v="1"/>
    <n v="245"/>
    <n v="4"/>
    <m/>
    <x v="2"/>
    <x v="25"/>
    <s v="repetitions"/>
    <x v="9"/>
    <n v="4"/>
    <n v="6"/>
    <m/>
    <m/>
    <n v="0.92"/>
    <n v="266"/>
  </r>
  <r>
    <x v="57"/>
    <n v="2"/>
    <n v="1"/>
    <m/>
    <n v="135"/>
    <n v="2"/>
    <n v="245"/>
    <n v="4"/>
    <m/>
    <x v="2"/>
    <x v="25"/>
    <s v="repetitions"/>
    <x v="9"/>
    <n v="4"/>
    <n v="6"/>
    <m/>
    <m/>
    <n v="0.92"/>
    <n v="266"/>
  </r>
  <r>
    <x v="57"/>
    <n v="3"/>
    <n v="1"/>
    <m/>
    <n v="135"/>
    <n v="3"/>
    <n v="245"/>
    <n v="4"/>
    <m/>
    <x v="2"/>
    <x v="25"/>
    <s v="repetitions"/>
    <x v="9"/>
    <n v="4"/>
    <n v="6"/>
    <m/>
    <m/>
    <n v="0.92"/>
    <n v="266"/>
  </r>
  <r>
    <x v="57"/>
    <n v="4"/>
    <n v="1"/>
    <m/>
    <n v="140"/>
    <n v="1"/>
    <n v="0"/>
    <n v="8"/>
    <m/>
    <x v="2"/>
    <x v="10"/>
    <s v="repetitions"/>
    <x v="9"/>
    <n v="5"/>
    <n v="10"/>
    <m/>
    <m/>
    <n v="0.81"/>
    <n v="0"/>
  </r>
  <r>
    <x v="57"/>
    <n v="5"/>
    <n v="1"/>
    <m/>
    <n v="140"/>
    <n v="2"/>
    <n v="0"/>
    <n v="5"/>
    <m/>
    <x v="2"/>
    <x v="10"/>
    <s v="repetitions"/>
    <x v="9"/>
    <n v="5"/>
    <n v="10"/>
    <m/>
    <m/>
    <n v="0.89"/>
    <n v="0"/>
  </r>
  <r>
    <x v="57"/>
    <n v="6"/>
    <n v="1"/>
    <m/>
    <n v="140"/>
    <n v="3"/>
    <n v="0"/>
    <n v="5"/>
    <m/>
    <x v="2"/>
    <x v="10"/>
    <s v="repetitions"/>
    <x v="9"/>
    <n v="5"/>
    <n v="10"/>
    <m/>
    <m/>
    <n v="0.89"/>
    <n v="0"/>
  </r>
  <r>
    <x v="57"/>
    <n v="7"/>
    <n v="1"/>
    <m/>
    <n v="131"/>
    <n v="1"/>
    <n v="60"/>
    <n v="5"/>
    <m/>
    <x v="2"/>
    <x v="35"/>
    <s v="repetitions"/>
    <x v="9"/>
    <n v="4"/>
    <n v="6"/>
    <m/>
    <m/>
    <n v="0.89"/>
    <n v="67"/>
  </r>
  <r>
    <x v="57"/>
    <n v="8"/>
    <n v="1"/>
    <m/>
    <n v="131"/>
    <n v="2"/>
    <n v="60"/>
    <n v="5"/>
    <m/>
    <x v="2"/>
    <x v="35"/>
    <s v="repetitions"/>
    <x v="9"/>
    <n v="4"/>
    <n v="6"/>
    <m/>
    <m/>
    <n v="0.89"/>
    <n v="67"/>
  </r>
  <r>
    <x v="57"/>
    <n v="9"/>
    <n v="1"/>
    <m/>
    <n v="131"/>
    <n v="3"/>
    <n v="60"/>
    <n v="4"/>
    <m/>
    <x v="2"/>
    <x v="35"/>
    <s v="repetitions"/>
    <x v="9"/>
    <n v="4"/>
    <n v="6"/>
    <m/>
    <m/>
    <n v="0.92"/>
    <n v="65"/>
  </r>
  <r>
    <x v="57"/>
    <n v="10"/>
    <n v="1"/>
    <m/>
    <n v="133"/>
    <n v="1"/>
    <n v="60"/>
    <n v="5"/>
    <m/>
    <x v="2"/>
    <x v="30"/>
    <s v="repetitions"/>
    <x v="9"/>
    <n v="4"/>
    <n v="6"/>
    <m/>
    <m/>
    <n v="0.89"/>
    <n v="67"/>
  </r>
  <r>
    <x v="57"/>
    <n v="11"/>
    <n v="1"/>
    <m/>
    <n v="133"/>
    <n v="2"/>
    <n v="60"/>
    <n v="5"/>
    <m/>
    <x v="2"/>
    <x v="30"/>
    <s v="repetitions"/>
    <x v="9"/>
    <n v="4"/>
    <n v="6"/>
    <m/>
    <m/>
    <n v="0.89"/>
    <n v="67"/>
  </r>
  <r>
    <x v="57"/>
    <n v="12"/>
    <n v="1"/>
    <m/>
    <n v="133"/>
    <n v="3"/>
    <n v="60"/>
    <n v="3"/>
    <m/>
    <x v="2"/>
    <x v="30"/>
    <s v="repetitions"/>
    <x v="9"/>
    <n v="4"/>
    <n v="6"/>
    <m/>
    <m/>
    <n v="0.94"/>
    <n v="64"/>
  </r>
  <r>
    <x v="57"/>
    <n v="13"/>
    <n v="1"/>
    <m/>
    <n v="136"/>
    <n v="1"/>
    <n v="200"/>
    <n v="8"/>
    <m/>
    <x v="2"/>
    <x v="31"/>
    <s v="repetitions"/>
    <x v="9"/>
    <n v="6"/>
    <n v="10"/>
    <m/>
    <m/>
    <n v="0.81"/>
    <n v="247"/>
  </r>
  <r>
    <x v="57"/>
    <n v="14"/>
    <n v="1"/>
    <m/>
    <n v="136"/>
    <n v="2"/>
    <n v="200"/>
    <n v="7"/>
    <m/>
    <x v="2"/>
    <x v="31"/>
    <s v="repetitions"/>
    <x v="9"/>
    <n v="6"/>
    <n v="10"/>
    <m/>
    <m/>
    <n v="0.83"/>
    <n v="241"/>
  </r>
  <r>
    <x v="57"/>
    <n v="15"/>
    <n v="1"/>
    <m/>
    <n v="136"/>
    <n v="3"/>
    <n v="200"/>
    <n v="6"/>
    <m/>
    <x v="2"/>
    <x v="31"/>
    <s v="repetitions"/>
    <x v="9"/>
    <n v="6"/>
    <n v="10"/>
    <m/>
    <m/>
    <n v="0.86"/>
    <n v="233"/>
  </r>
  <r>
    <x v="58"/>
    <n v="1"/>
    <n v="1"/>
    <m/>
    <n v="124"/>
    <n v="1"/>
    <n v="185"/>
    <n v="6"/>
    <m/>
    <x v="2"/>
    <x v="20"/>
    <s v="repetitions"/>
    <x v="10"/>
    <n v="4"/>
    <n v="6"/>
    <m/>
    <m/>
    <n v="0.86"/>
    <n v="215"/>
  </r>
  <r>
    <x v="58"/>
    <n v="2"/>
    <n v="1"/>
    <m/>
    <n v="124"/>
    <n v="2"/>
    <n v="190"/>
    <n v="3"/>
    <m/>
    <x v="2"/>
    <x v="20"/>
    <s v="repetitions"/>
    <x v="10"/>
    <n v="4"/>
    <n v="6"/>
    <m/>
    <m/>
    <n v="0.94"/>
    <n v="202"/>
  </r>
  <r>
    <x v="58"/>
    <n v="3"/>
    <n v="1"/>
    <m/>
    <n v="124"/>
    <n v="3"/>
    <n v="190"/>
    <n v="3"/>
    <m/>
    <x v="2"/>
    <x v="20"/>
    <s v="repetitions"/>
    <x v="10"/>
    <n v="4"/>
    <n v="6"/>
    <m/>
    <m/>
    <n v="0.94"/>
    <n v="202"/>
  </r>
  <r>
    <x v="58"/>
    <n v="4"/>
    <n v="1"/>
    <m/>
    <n v="124"/>
    <n v="4"/>
    <n v="185"/>
    <n v="3"/>
    <s v="Gym closed, no time"/>
    <x v="2"/>
    <x v="20"/>
    <s v="repetitions"/>
    <x v="10"/>
    <n v="4"/>
    <n v="6"/>
    <m/>
    <m/>
    <n v="0.94"/>
    <n v="197"/>
  </r>
  <r>
    <x v="59"/>
    <n v="1"/>
    <n v="1"/>
    <m/>
    <n v="144"/>
    <n v="1"/>
    <n v="155"/>
    <n v="6"/>
    <m/>
    <x v="2"/>
    <x v="21"/>
    <s v="repetitions"/>
    <x v="8"/>
    <n v="4"/>
    <n v="6"/>
    <m/>
    <m/>
    <n v="0.86"/>
    <n v="180"/>
  </r>
  <r>
    <x v="59"/>
    <n v="2"/>
    <n v="1"/>
    <m/>
    <n v="144"/>
    <n v="2"/>
    <n v="155"/>
    <n v="5"/>
    <m/>
    <x v="2"/>
    <x v="21"/>
    <s v="repetitions"/>
    <x v="8"/>
    <n v="4"/>
    <n v="6"/>
    <m/>
    <m/>
    <n v="0.89"/>
    <n v="174"/>
  </r>
  <r>
    <x v="59"/>
    <n v="3"/>
    <n v="1"/>
    <m/>
    <n v="144"/>
    <n v="3"/>
    <n v="155"/>
    <n v="4"/>
    <m/>
    <x v="2"/>
    <x v="21"/>
    <s v="repetitions"/>
    <x v="8"/>
    <n v="4"/>
    <n v="6"/>
    <m/>
    <m/>
    <n v="0.92"/>
    <n v="168"/>
  </r>
  <r>
    <x v="59"/>
    <n v="4"/>
    <n v="1"/>
    <m/>
    <n v="146"/>
    <n v="1"/>
    <n v="135"/>
    <n v="6"/>
    <m/>
    <x v="2"/>
    <x v="26"/>
    <s v="repetitions"/>
    <x v="8"/>
    <n v="4"/>
    <n v="6"/>
    <m/>
    <m/>
    <n v="0.86"/>
    <n v="157"/>
  </r>
  <r>
    <x v="59"/>
    <n v="5"/>
    <n v="1"/>
    <m/>
    <n v="146"/>
    <n v="2"/>
    <n v="140"/>
    <n v="4"/>
    <m/>
    <x v="2"/>
    <x v="26"/>
    <s v="repetitions"/>
    <x v="8"/>
    <n v="4"/>
    <n v="6"/>
    <m/>
    <m/>
    <n v="0.92"/>
    <n v="152"/>
  </r>
  <r>
    <x v="59"/>
    <n v="6"/>
    <n v="1"/>
    <m/>
    <n v="146"/>
    <n v="3"/>
    <n v="140"/>
    <n v="4"/>
    <m/>
    <x v="2"/>
    <x v="26"/>
    <s v="repetitions"/>
    <x v="8"/>
    <n v="4"/>
    <n v="6"/>
    <m/>
    <m/>
    <n v="0.92"/>
    <n v="152"/>
  </r>
  <r>
    <x v="59"/>
    <n v="7"/>
    <n v="1"/>
    <m/>
    <n v="147"/>
    <n v="1"/>
    <n v="100"/>
    <n v="6"/>
    <m/>
    <x v="2"/>
    <x v="27"/>
    <s v="repetitions"/>
    <x v="8"/>
    <n v="4"/>
    <n v="6"/>
    <m/>
    <m/>
    <n v="0.86"/>
    <n v="116"/>
  </r>
  <r>
    <x v="59"/>
    <n v="8"/>
    <n v="1"/>
    <m/>
    <n v="147"/>
    <n v="2"/>
    <n v="110"/>
    <n v="4"/>
    <m/>
    <x v="2"/>
    <x v="27"/>
    <s v="repetitions"/>
    <x v="8"/>
    <n v="4"/>
    <n v="6"/>
    <m/>
    <m/>
    <n v="0.92"/>
    <n v="120"/>
  </r>
  <r>
    <x v="59"/>
    <n v="9"/>
    <n v="1"/>
    <m/>
    <n v="147"/>
    <n v="3"/>
    <n v="110"/>
    <n v="3"/>
    <m/>
    <x v="2"/>
    <x v="27"/>
    <s v="repetitions"/>
    <x v="8"/>
    <n v="4"/>
    <n v="6"/>
    <m/>
    <m/>
    <n v="0.94"/>
    <n v="117"/>
  </r>
  <r>
    <x v="59"/>
    <n v="10"/>
    <n v="1"/>
    <m/>
    <n v="150"/>
    <n v="1"/>
    <n v="80"/>
    <n v="6"/>
    <m/>
    <x v="2"/>
    <x v="24"/>
    <s v="repetitions"/>
    <x v="8"/>
    <n v="4"/>
    <n v="6"/>
    <m/>
    <m/>
    <n v="0.86"/>
    <n v="93"/>
  </r>
  <r>
    <x v="59"/>
    <n v="11"/>
    <n v="1"/>
    <m/>
    <n v="150"/>
    <n v="2"/>
    <n v="80"/>
    <n v="5"/>
    <m/>
    <x v="2"/>
    <x v="24"/>
    <s v="repetitions"/>
    <x v="8"/>
    <n v="4"/>
    <n v="6"/>
    <m/>
    <m/>
    <n v="0.89"/>
    <n v="90"/>
  </r>
  <r>
    <x v="59"/>
    <n v="12"/>
    <n v="1"/>
    <m/>
    <n v="150"/>
    <n v="3"/>
    <n v="80"/>
    <n v="4"/>
    <m/>
    <x v="2"/>
    <x v="24"/>
    <s v="repetitions"/>
    <x v="8"/>
    <n v="4"/>
    <n v="6"/>
    <m/>
    <m/>
    <n v="0.92"/>
    <n v="87"/>
  </r>
  <r>
    <x v="59"/>
    <n v="13"/>
    <n v="1"/>
    <m/>
    <n v="143"/>
    <n v="1"/>
    <n v="51"/>
    <n v="10"/>
    <m/>
    <x v="2"/>
    <x v="40"/>
    <s v="repetitions"/>
    <x v="8"/>
    <n v="8"/>
    <n v="12"/>
    <m/>
    <m/>
    <n v="0.75"/>
    <n v="68"/>
  </r>
  <r>
    <x v="59"/>
    <n v="14"/>
    <n v="1"/>
    <m/>
    <n v="143"/>
    <n v="2"/>
    <n v="59"/>
    <n v="8"/>
    <m/>
    <x v="2"/>
    <x v="40"/>
    <s v="repetitions"/>
    <x v="8"/>
    <n v="8"/>
    <n v="12"/>
    <m/>
    <m/>
    <n v="0.81"/>
    <n v="73"/>
  </r>
  <r>
    <x v="59"/>
    <n v="15"/>
    <n v="1"/>
    <m/>
    <n v="143"/>
    <n v="3"/>
    <n v="59"/>
    <n v="6"/>
    <m/>
    <x v="2"/>
    <x v="40"/>
    <s v="repetitions"/>
    <x v="8"/>
    <n v="8"/>
    <n v="12"/>
    <m/>
    <m/>
    <n v="0.86"/>
    <n v="69"/>
  </r>
  <r>
    <x v="60"/>
    <n v="1"/>
    <n v="1"/>
    <m/>
    <n v="135"/>
    <n v="1"/>
    <n v="245"/>
    <n v="5"/>
    <m/>
    <x v="2"/>
    <x v="25"/>
    <s v="repetitions"/>
    <x v="9"/>
    <n v="4"/>
    <n v="6"/>
    <m/>
    <m/>
    <n v="0.89"/>
    <n v="275"/>
  </r>
  <r>
    <x v="60"/>
    <n v="2"/>
    <n v="1"/>
    <m/>
    <n v="135"/>
    <n v="2"/>
    <n v="245"/>
    <n v="6"/>
    <m/>
    <x v="2"/>
    <x v="25"/>
    <s v="repetitions"/>
    <x v="9"/>
    <n v="4"/>
    <n v="6"/>
    <m/>
    <m/>
    <n v="0.86"/>
    <n v="285"/>
  </r>
  <r>
    <x v="60"/>
    <n v="3"/>
    <n v="1"/>
    <m/>
    <n v="135"/>
    <n v="3"/>
    <n v="250"/>
    <n v="4"/>
    <m/>
    <x v="2"/>
    <x v="25"/>
    <s v="repetitions"/>
    <x v="9"/>
    <n v="4"/>
    <n v="6"/>
    <m/>
    <m/>
    <n v="0.92"/>
    <n v="272"/>
  </r>
  <r>
    <x v="60"/>
    <n v="4"/>
    <n v="1"/>
    <m/>
    <n v="140"/>
    <n v="1"/>
    <n v="0"/>
    <n v="8"/>
    <m/>
    <x v="2"/>
    <x v="10"/>
    <s v="repetitions"/>
    <x v="9"/>
    <n v="5"/>
    <n v="10"/>
    <m/>
    <m/>
    <n v="0.81"/>
    <n v="0"/>
  </r>
  <r>
    <x v="60"/>
    <n v="5"/>
    <n v="1"/>
    <m/>
    <n v="140"/>
    <n v="2"/>
    <n v="0"/>
    <n v="6"/>
    <m/>
    <x v="2"/>
    <x v="10"/>
    <s v="repetitions"/>
    <x v="9"/>
    <n v="5"/>
    <n v="10"/>
    <m/>
    <m/>
    <n v="0.86"/>
    <n v="0"/>
  </r>
  <r>
    <x v="60"/>
    <n v="6"/>
    <n v="1"/>
    <m/>
    <n v="140"/>
    <n v="3"/>
    <n v="0"/>
    <n v="4"/>
    <m/>
    <x v="2"/>
    <x v="10"/>
    <s v="repetitions"/>
    <x v="9"/>
    <n v="5"/>
    <n v="10"/>
    <m/>
    <m/>
    <n v="0.92"/>
    <n v="0"/>
  </r>
  <r>
    <x v="60"/>
    <n v="7"/>
    <n v="1"/>
    <m/>
    <n v="131"/>
    <n v="1"/>
    <n v="60"/>
    <n v="5"/>
    <m/>
    <x v="2"/>
    <x v="35"/>
    <s v="repetitions"/>
    <x v="9"/>
    <n v="4"/>
    <n v="6"/>
    <m/>
    <m/>
    <n v="0.89"/>
    <n v="67"/>
  </r>
  <r>
    <x v="60"/>
    <n v="8"/>
    <n v="1"/>
    <m/>
    <n v="131"/>
    <n v="2"/>
    <n v="60"/>
    <n v="6"/>
    <m/>
    <x v="2"/>
    <x v="35"/>
    <s v="repetitions"/>
    <x v="9"/>
    <n v="4"/>
    <n v="6"/>
    <m/>
    <m/>
    <n v="0.86"/>
    <n v="70"/>
  </r>
  <r>
    <x v="60"/>
    <n v="9"/>
    <n v="1"/>
    <m/>
    <n v="131"/>
    <n v="3"/>
    <n v="65"/>
    <n v="5"/>
    <m/>
    <x v="2"/>
    <x v="35"/>
    <s v="repetitions"/>
    <x v="9"/>
    <n v="4"/>
    <n v="6"/>
    <m/>
    <m/>
    <n v="0.89"/>
    <n v="73"/>
  </r>
  <r>
    <x v="60"/>
    <n v="10"/>
    <n v="1"/>
    <m/>
    <n v="133"/>
    <n v="1"/>
    <n v="60"/>
    <n v="6"/>
    <m/>
    <x v="2"/>
    <x v="30"/>
    <s v="repetitions"/>
    <x v="9"/>
    <n v="4"/>
    <n v="6"/>
    <m/>
    <m/>
    <n v="0.86"/>
    <n v="70"/>
  </r>
  <r>
    <x v="60"/>
    <n v="11"/>
    <n v="1"/>
    <m/>
    <n v="133"/>
    <n v="2"/>
    <n v="65"/>
    <n v="3"/>
    <m/>
    <x v="2"/>
    <x v="30"/>
    <s v="repetitions"/>
    <x v="9"/>
    <n v="4"/>
    <n v="6"/>
    <m/>
    <m/>
    <n v="0.94"/>
    <n v="69"/>
  </r>
  <r>
    <x v="60"/>
    <n v="12"/>
    <n v="1"/>
    <m/>
    <n v="133"/>
    <n v="3"/>
    <n v="65"/>
    <n v="1"/>
    <m/>
    <x v="2"/>
    <x v="30"/>
    <s v="repetitions"/>
    <x v="9"/>
    <n v="4"/>
    <n v="6"/>
    <m/>
    <m/>
    <n v="1"/>
    <n v="65"/>
  </r>
  <r>
    <x v="60"/>
    <n v="13"/>
    <n v="1"/>
    <m/>
    <n v="136"/>
    <n v="1"/>
    <n v="200"/>
    <n v="9"/>
    <m/>
    <x v="2"/>
    <x v="31"/>
    <s v="repetitions"/>
    <x v="9"/>
    <n v="6"/>
    <n v="10"/>
    <m/>
    <m/>
    <n v="0.78"/>
    <n v="256"/>
  </r>
  <r>
    <x v="60"/>
    <n v="14"/>
    <n v="1"/>
    <m/>
    <n v="136"/>
    <n v="2"/>
    <n v="200"/>
    <n v="8"/>
    <m/>
    <x v="2"/>
    <x v="31"/>
    <s v="repetitions"/>
    <x v="9"/>
    <n v="6"/>
    <n v="10"/>
    <m/>
    <m/>
    <n v="0.81"/>
    <n v="247"/>
  </r>
  <r>
    <x v="60"/>
    <n v="15"/>
    <n v="1"/>
    <m/>
    <n v="136"/>
    <n v="3"/>
    <n v="200"/>
    <n v="7"/>
    <m/>
    <x v="2"/>
    <x v="31"/>
    <s v="repetitions"/>
    <x v="9"/>
    <n v="6"/>
    <n v="10"/>
    <m/>
    <m/>
    <n v="0.83"/>
    <n v="241"/>
  </r>
  <r>
    <x v="61"/>
    <n v="1"/>
    <n v="1"/>
    <m/>
    <n v="124"/>
    <n v="1"/>
    <n v="185"/>
    <n v="6"/>
    <m/>
    <x v="2"/>
    <x v="20"/>
    <s v="repetitions"/>
    <x v="10"/>
    <n v="4"/>
    <n v="6"/>
    <m/>
    <m/>
    <n v="0.86"/>
    <n v="215"/>
  </r>
  <r>
    <x v="61"/>
    <n v="2"/>
    <n v="1"/>
    <m/>
    <n v="124"/>
    <n v="2"/>
    <n v="185"/>
    <n v="4"/>
    <m/>
    <x v="2"/>
    <x v="20"/>
    <s v="repetitions"/>
    <x v="10"/>
    <n v="4"/>
    <n v="6"/>
    <m/>
    <m/>
    <n v="0.92"/>
    <n v="201"/>
  </r>
  <r>
    <x v="61"/>
    <n v="3"/>
    <n v="1"/>
    <m/>
    <n v="124"/>
    <n v="3"/>
    <n v="185"/>
    <n v="5"/>
    <m/>
    <x v="2"/>
    <x v="20"/>
    <s v="repetitions"/>
    <x v="10"/>
    <n v="4"/>
    <n v="6"/>
    <m/>
    <m/>
    <n v="0.89"/>
    <n v="208"/>
  </r>
  <r>
    <x v="61"/>
    <n v="4"/>
    <n v="1"/>
    <m/>
    <n v="123"/>
    <n v="1"/>
    <n v="310"/>
    <n v="4"/>
    <m/>
    <x v="2"/>
    <x v="32"/>
    <s v="repetitions"/>
    <x v="10"/>
    <n v="4"/>
    <n v="6"/>
    <m/>
    <m/>
    <n v="0.92"/>
    <n v="337"/>
  </r>
  <r>
    <x v="61"/>
    <n v="5"/>
    <n v="1"/>
    <m/>
    <n v="123"/>
    <n v="2"/>
    <n v="310"/>
    <n v="6"/>
    <m/>
    <x v="2"/>
    <x v="32"/>
    <s v="repetitions"/>
    <x v="10"/>
    <n v="4"/>
    <n v="6"/>
    <m/>
    <m/>
    <n v="0.86"/>
    <n v="360"/>
  </r>
  <r>
    <x v="61"/>
    <n v="6"/>
    <n v="1"/>
    <m/>
    <n v="123"/>
    <n v="3"/>
    <n v="270"/>
    <n v="4"/>
    <m/>
    <x v="2"/>
    <x v="32"/>
    <s v="repetitions"/>
    <x v="10"/>
    <n v="4"/>
    <n v="6"/>
    <m/>
    <m/>
    <n v="0.92"/>
    <n v="293"/>
  </r>
  <r>
    <x v="61"/>
    <n v="7"/>
    <n v="1"/>
    <m/>
    <n v="125"/>
    <n v="1"/>
    <n v="150"/>
    <n v="10"/>
    <m/>
    <x v="2"/>
    <x v="33"/>
    <s v="repetitions"/>
    <x v="10"/>
    <n v="6"/>
    <n v="10"/>
    <m/>
    <m/>
    <n v="0.75"/>
    <n v="200"/>
  </r>
  <r>
    <x v="61"/>
    <n v="8"/>
    <n v="1"/>
    <m/>
    <n v="125"/>
    <n v="2"/>
    <n v="155"/>
    <n v="6"/>
    <m/>
    <x v="2"/>
    <x v="33"/>
    <s v="repetitions"/>
    <x v="10"/>
    <n v="6"/>
    <n v="10"/>
    <m/>
    <m/>
    <n v="0.86"/>
    <n v="180"/>
  </r>
  <r>
    <x v="61"/>
    <n v="9"/>
    <n v="1"/>
    <m/>
    <n v="125"/>
    <n v="3"/>
    <n v="155"/>
    <n v="7"/>
    <m/>
    <x v="2"/>
    <x v="33"/>
    <s v="repetitions"/>
    <x v="10"/>
    <n v="6"/>
    <n v="10"/>
    <m/>
    <m/>
    <n v="0.83"/>
    <n v="187"/>
  </r>
  <r>
    <x v="61"/>
    <n v="10"/>
    <n v="1"/>
    <m/>
    <n v="129"/>
    <n v="1"/>
    <n v="110"/>
    <n v="11"/>
    <m/>
    <x v="2"/>
    <x v="36"/>
    <s v="repetitions"/>
    <x v="10"/>
    <n v="10"/>
    <n v="15"/>
    <m/>
    <m/>
    <n v="0.73"/>
    <n v="151"/>
  </r>
  <r>
    <x v="61"/>
    <n v="11"/>
    <n v="1"/>
    <m/>
    <n v="129"/>
    <n v="2"/>
    <n v="110"/>
    <n v="14"/>
    <m/>
    <x v="2"/>
    <x v="36"/>
    <s v="repetitions"/>
    <x v="10"/>
    <n v="10"/>
    <n v="15"/>
    <m/>
    <m/>
    <n v="0.68"/>
    <n v="162"/>
  </r>
  <r>
    <x v="61"/>
    <n v="12"/>
    <n v="1"/>
    <m/>
    <n v="129"/>
    <n v="3"/>
    <n v="110"/>
    <n v="15"/>
    <m/>
    <x v="2"/>
    <x v="36"/>
    <s v="repetitions"/>
    <x v="10"/>
    <n v="10"/>
    <n v="15"/>
    <m/>
    <m/>
    <n v="0.67"/>
    <n v="164"/>
  </r>
  <r>
    <x v="62"/>
    <n v="1"/>
    <n v="1"/>
    <m/>
    <n v="144"/>
    <n v="1"/>
    <n v="155"/>
    <n v="6"/>
    <m/>
    <x v="2"/>
    <x v="21"/>
    <s v="repetitions"/>
    <x v="8"/>
    <n v="4"/>
    <n v="6"/>
    <m/>
    <m/>
    <n v="0.86"/>
    <n v="180"/>
  </r>
  <r>
    <x v="62"/>
    <n v="2"/>
    <n v="1"/>
    <m/>
    <n v="144"/>
    <n v="2"/>
    <n v="160"/>
    <n v="5"/>
    <m/>
    <x v="2"/>
    <x v="21"/>
    <s v="repetitions"/>
    <x v="8"/>
    <n v="4"/>
    <n v="6"/>
    <m/>
    <m/>
    <n v="0.89"/>
    <n v="180"/>
  </r>
  <r>
    <x v="62"/>
    <n v="3"/>
    <n v="1"/>
    <m/>
    <n v="146"/>
    <n v="1"/>
    <n v="135"/>
    <n v="5"/>
    <m/>
    <x v="2"/>
    <x v="26"/>
    <s v="repetitions"/>
    <x v="8"/>
    <n v="4"/>
    <n v="6"/>
    <m/>
    <m/>
    <n v="0.89"/>
    <n v="152"/>
  </r>
  <r>
    <x v="62"/>
    <n v="4"/>
    <n v="1"/>
    <m/>
    <n v="146"/>
    <n v="2"/>
    <n v="135"/>
    <n v="5"/>
    <m/>
    <x v="2"/>
    <x v="26"/>
    <s v="repetitions"/>
    <x v="8"/>
    <n v="4"/>
    <n v="6"/>
    <m/>
    <m/>
    <n v="0.89"/>
    <n v="152"/>
  </r>
  <r>
    <x v="62"/>
    <n v="5"/>
    <n v="1"/>
    <m/>
    <n v="147"/>
    <n v="1"/>
    <n v="100"/>
    <n v="3"/>
    <m/>
    <x v="2"/>
    <x v="27"/>
    <s v="repetitions"/>
    <x v="8"/>
    <n v="4"/>
    <n v="6"/>
    <m/>
    <m/>
    <n v="0.94"/>
    <n v="106"/>
  </r>
  <r>
    <x v="62"/>
    <n v="6"/>
    <n v="1"/>
    <m/>
    <n v="147"/>
    <n v="2"/>
    <n v="100"/>
    <n v="3"/>
    <m/>
    <x v="2"/>
    <x v="27"/>
    <s v="repetitions"/>
    <x v="8"/>
    <n v="4"/>
    <n v="6"/>
    <m/>
    <m/>
    <n v="0.94"/>
    <n v="106"/>
  </r>
  <r>
    <x v="63"/>
    <n v="1"/>
    <n v="1"/>
    <m/>
    <n v="144"/>
    <n v="1"/>
    <n v="155"/>
    <n v="6"/>
    <m/>
    <x v="2"/>
    <x v="21"/>
    <s v="repetitions"/>
    <x v="8"/>
    <n v="4"/>
    <n v="6"/>
    <m/>
    <m/>
    <n v="0.86"/>
    <n v="180"/>
  </r>
  <r>
    <x v="63"/>
    <n v="2"/>
    <n v="1"/>
    <m/>
    <n v="144"/>
    <n v="2"/>
    <n v="155"/>
    <n v="5"/>
    <m/>
    <x v="2"/>
    <x v="21"/>
    <s v="repetitions"/>
    <x v="8"/>
    <n v="4"/>
    <n v="6"/>
    <m/>
    <m/>
    <n v="0.89"/>
    <n v="174"/>
  </r>
  <r>
    <x v="63"/>
    <n v="3"/>
    <n v="1"/>
    <m/>
    <n v="144"/>
    <n v="3"/>
    <n v="155"/>
    <n v="4"/>
    <m/>
    <x v="2"/>
    <x v="21"/>
    <s v="repetitions"/>
    <x v="8"/>
    <n v="4"/>
    <n v="6"/>
    <m/>
    <m/>
    <n v="0.92"/>
    <n v="168"/>
  </r>
  <r>
    <x v="63"/>
    <n v="4"/>
    <n v="1"/>
    <m/>
    <n v="146"/>
    <n v="1"/>
    <n v="135"/>
    <n v="6"/>
    <m/>
    <x v="2"/>
    <x v="26"/>
    <s v="repetitions"/>
    <x v="8"/>
    <n v="4"/>
    <n v="6"/>
    <m/>
    <m/>
    <n v="0.86"/>
    <n v="157"/>
  </r>
  <r>
    <x v="63"/>
    <n v="5"/>
    <n v="1"/>
    <m/>
    <n v="146"/>
    <n v="2"/>
    <n v="140"/>
    <n v="3"/>
    <m/>
    <x v="2"/>
    <x v="26"/>
    <s v="repetitions"/>
    <x v="8"/>
    <n v="4"/>
    <n v="6"/>
    <m/>
    <m/>
    <n v="0.94"/>
    <n v="149"/>
  </r>
  <r>
    <x v="63"/>
    <n v="6"/>
    <n v="1"/>
    <m/>
    <n v="146"/>
    <n v="3"/>
    <n v="140"/>
    <n v="3"/>
    <m/>
    <x v="2"/>
    <x v="26"/>
    <s v="repetitions"/>
    <x v="8"/>
    <n v="4"/>
    <n v="6"/>
    <m/>
    <m/>
    <n v="0.94"/>
    <n v="149"/>
  </r>
  <r>
    <x v="63"/>
    <n v="7"/>
    <n v="1"/>
    <m/>
    <n v="147"/>
    <n v="1"/>
    <n v="100"/>
    <n v="4"/>
    <m/>
    <x v="2"/>
    <x v="27"/>
    <s v="repetitions"/>
    <x v="8"/>
    <n v="4"/>
    <n v="6"/>
    <m/>
    <m/>
    <n v="0.92"/>
    <n v="109"/>
  </r>
  <r>
    <x v="63"/>
    <n v="8"/>
    <n v="1"/>
    <m/>
    <n v="147"/>
    <n v="2"/>
    <n v="100"/>
    <n v="3"/>
    <m/>
    <x v="2"/>
    <x v="27"/>
    <s v="repetitions"/>
    <x v="8"/>
    <n v="4"/>
    <n v="6"/>
    <m/>
    <m/>
    <n v="0.94"/>
    <n v="106"/>
  </r>
  <r>
    <x v="63"/>
    <n v="9"/>
    <n v="1"/>
    <m/>
    <n v="147"/>
    <n v="3"/>
    <n v="100"/>
    <n v="4"/>
    <m/>
    <x v="2"/>
    <x v="27"/>
    <s v="repetitions"/>
    <x v="8"/>
    <n v="4"/>
    <n v="6"/>
    <m/>
    <m/>
    <n v="0.92"/>
    <n v="109"/>
  </r>
  <r>
    <x v="63"/>
    <n v="10"/>
    <n v="1"/>
    <m/>
    <n v="150"/>
    <n v="1"/>
    <n v="85"/>
    <n v="3"/>
    <m/>
    <x v="2"/>
    <x v="24"/>
    <s v="repetitions"/>
    <x v="8"/>
    <n v="4"/>
    <n v="6"/>
    <m/>
    <m/>
    <n v="0.94"/>
    <n v="90"/>
  </r>
  <r>
    <x v="63"/>
    <n v="11"/>
    <n v="1"/>
    <m/>
    <n v="150"/>
    <n v="2"/>
    <n v="85"/>
    <n v="4"/>
    <m/>
    <x v="2"/>
    <x v="24"/>
    <s v="repetitions"/>
    <x v="8"/>
    <n v="4"/>
    <n v="6"/>
    <m/>
    <m/>
    <n v="0.92"/>
    <n v="92"/>
  </r>
  <r>
    <x v="63"/>
    <n v="12"/>
    <n v="1"/>
    <m/>
    <n v="150"/>
    <n v="3"/>
    <n v="85"/>
    <n v="3"/>
    <m/>
    <x v="2"/>
    <x v="24"/>
    <s v="repetitions"/>
    <x v="8"/>
    <n v="4"/>
    <n v="6"/>
    <m/>
    <m/>
    <n v="0.94"/>
    <n v="90"/>
  </r>
  <r>
    <x v="63"/>
    <n v="13"/>
    <n v="1"/>
    <m/>
    <n v="143"/>
    <n v="1"/>
    <n v="51"/>
    <n v="10"/>
    <m/>
    <x v="2"/>
    <x v="40"/>
    <s v="repetitions"/>
    <x v="8"/>
    <n v="8"/>
    <n v="12"/>
    <m/>
    <m/>
    <n v="0.75"/>
    <n v="68"/>
  </r>
  <r>
    <x v="63"/>
    <n v="14"/>
    <n v="1"/>
    <m/>
    <n v="143"/>
    <n v="2"/>
    <n v="51"/>
    <n v="10"/>
    <m/>
    <x v="2"/>
    <x v="40"/>
    <s v="repetitions"/>
    <x v="8"/>
    <n v="8"/>
    <n v="12"/>
    <m/>
    <m/>
    <n v="0.75"/>
    <n v="68"/>
  </r>
  <r>
    <x v="63"/>
    <n v="15"/>
    <n v="1"/>
    <m/>
    <n v="143"/>
    <n v="3"/>
    <n v="51"/>
    <n v="10"/>
    <m/>
    <x v="2"/>
    <x v="40"/>
    <s v="repetitions"/>
    <x v="8"/>
    <n v="8"/>
    <n v="12"/>
    <m/>
    <m/>
    <n v="0.75"/>
    <n v="68"/>
  </r>
  <r>
    <x v="64"/>
    <n v="1"/>
    <n v="1"/>
    <m/>
    <n v="135"/>
    <n v="1"/>
    <n v="245"/>
    <n v="6"/>
    <m/>
    <x v="2"/>
    <x v="25"/>
    <s v="repetitions"/>
    <x v="9"/>
    <n v="4"/>
    <n v="6"/>
    <m/>
    <m/>
    <n v="0.86"/>
    <n v="285"/>
  </r>
  <r>
    <x v="64"/>
    <n v="2"/>
    <n v="1"/>
    <m/>
    <n v="135"/>
    <n v="2"/>
    <n v="250"/>
    <n v="3"/>
    <m/>
    <x v="2"/>
    <x v="25"/>
    <s v="repetitions"/>
    <x v="9"/>
    <n v="4"/>
    <n v="6"/>
    <m/>
    <m/>
    <n v="0.94"/>
    <n v="266"/>
  </r>
  <r>
    <x v="64"/>
    <n v="3"/>
    <n v="1"/>
    <m/>
    <n v="135"/>
    <n v="3"/>
    <n v="250"/>
    <n v="2"/>
    <m/>
    <x v="2"/>
    <x v="25"/>
    <s v="repetitions"/>
    <x v="9"/>
    <n v="4"/>
    <n v="6"/>
    <m/>
    <m/>
    <n v="0.97"/>
    <n v="258"/>
  </r>
  <r>
    <x v="64"/>
    <n v="4"/>
    <n v="1"/>
    <m/>
    <n v="140"/>
    <n v="1"/>
    <n v="-15"/>
    <n v="8"/>
    <m/>
    <x v="2"/>
    <x v="10"/>
    <s v="repetitions"/>
    <x v="9"/>
    <n v="5"/>
    <n v="10"/>
    <m/>
    <m/>
    <n v="0.81"/>
    <n v="-19"/>
  </r>
  <r>
    <x v="64"/>
    <n v="5"/>
    <n v="1"/>
    <m/>
    <n v="140"/>
    <n v="2"/>
    <n v="-15"/>
    <n v="5"/>
    <m/>
    <x v="2"/>
    <x v="10"/>
    <s v="repetitions"/>
    <x v="9"/>
    <n v="5"/>
    <n v="10"/>
    <m/>
    <m/>
    <n v="0.89"/>
    <n v="-17"/>
  </r>
  <r>
    <x v="64"/>
    <n v="6"/>
    <n v="1"/>
    <m/>
    <n v="140"/>
    <n v="3"/>
    <n v="-15"/>
    <n v="5"/>
    <m/>
    <x v="2"/>
    <x v="10"/>
    <s v="repetitions"/>
    <x v="9"/>
    <n v="5"/>
    <n v="10"/>
    <m/>
    <m/>
    <n v="0.89"/>
    <n v="-17"/>
  </r>
  <r>
    <x v="64"/>
    <n v="7"/>
    <n v="1"/>
    <m/>
    <n v="131"/>
    <n v="1"/>
    <n v="60"/>
    <n v="5"/>
    <m/>
    <x v="2"/>
    <x v="35"/>
    <s v="repetitions"/>
    <x v="9"/>
    <n v="4"/>
    <n v="6"/>
    <m/>
    <m/>
    <n v="0.89"/>
    <n v="67"/>
  </r>
  <r>
    <x v="64"/>
    <n v="8"/>
    <n v="1"/>
    <m/>
    <n v="131"/>
    <n v="2"/>
    <n v="60"/>
    <n v="5"/>
    <m/>
    <x v="2"/>
    <x v="35"/>
    <s v="repetitions"/>
    <x v="9"/>
    <n v="4"/>
    <n v="6"/>
    <m/>
    <m/>
    <n v="0.89"/>
    <n v="67"/>
  </r>
  <r>
    <x v="64"/>
    <n v="9"/>
    <n v="1"/>
    <m/>
    <n v="131"/>
    <n v="3"/>
    <n v="60"/>
    <n v="6"/>
    <m/>
    <x v="2"/>
    <x v="35"/>
    <s v="repetitions"/>
    <x v="9"/>
    <n v="4"/>
    <n v="6"/>
    <m/>
    <m/>
    <n v="0.86"/>
    <n v="70"/>
  </r>
  <r>
    <x v="64"/>
    <n v="10"/>
    <n v="1"/>
    <m/>
    <n v="133"/>
    <n v="1"/>
    <n v="60"/>
    <n v="5"/>
    <m/>
    <x v="2"/>
    <x v="30"/>
    <s v="repetitions"/>
    <x v="9"/>
    <n v="4"/>
    <n v="6"/>
    <m/>
    <m/>
    <n v="0.89"/>
    <n v="67"/>
  </r>
  <r>
    <x v="64"/>
    <n v="11"/>
    <n v="1"/>
    <m/>
    <n v="133"/>
    <n v="2"/>
    <n v="60"/>
    <n v="4"/>
    <m/>
    <x v="2"/>
    <x v="30"/>
    <s v="repetitions"/>
    <x v="9"/>
    <n v="4"/>
    <n v="6"/>
    <m/>
    <m/>
    <n v="0.92"/>
    <n v="65"/>
  </r>
  <r>
    <x v="64"/>
    <n v="12"/>
    <n v="1"/>
    <m/>
    <n v="133"/>
    <n v="3"/>
    <n v="60"/>
    <n v="2"/>
    <m/>
    <x v="2"/>
    <x v="30"/>
    <s v="repetitions"/>
    <x v="9"/>
    <n v="4"/>
    <n v="6"/>
    <m/>
    <m/>
    <n v="0.97"/>
    <n v="62"/>
  </r>
  <r>
    <x v="64"/>
    <n v="13"/>
    <n v="1"/>
    <m/>
    <n v="136"/>
    <n v="1"/>
    <n v="200"/>
    <n v="7"/>
    <m/>
    <x v="2"/>
    <x v="31"/>
    <s v="repetitions"/>
    <x v="9"/>
    <n v="6"/>
    <n v="10"/>
    <m/>
    <m/>
    <n v="0.83"/>
    <n v="241"/>
  </r>
  <r>
    <x v="64"/>
    <n v="14"/>
    <n v="1"/>
    <m/>
    <n v="136"/>
    <n v="2"/>
    <n v="200"/>
    <n v="9"/>
    <m/>
    <x v="2"/>
    <x v="31"/>
    <s v="repetitions"/>
    <x v="9"/>
    <n v="6"/>
    <n v="10"/>
    <m/>
    <m/>
    <n v="0.78"/>
    <n v="256"/>
  </r>
  <r>
    <x v="64"/>
    <n v="15"/>
    <n v="1"/>
    <m/>
    <n v="136"/>
    <n v="3"/>
    <n v="200"/>
    <n v="6"/>
    <m/>
    <x v="2"/>
    <x v="31"/>
    <s v="repetitions"/>
    <x v="9"/>
    <n v="6"/>
    <n v="10"/>
    <m/>
    <m/>
    <n v="0.86"/>
    <n v="233"/>
  </r>
  <r>
    <x v="65"/>
    <n v="1"/>
    <n v="1"/>
    <m/>
    <n v="124"/>
    <n v="1"/>
    <n v="185"/>
    <n v="6"/>
    <s v="did bootcamp with uncle rick on the Thursday before this workout was scheduled, fatigued, skipped that day"/>
    <x v="2"/>
    <x v="20"/>
    <s v="repetitions"/>
    <x v="10"/>
    <n v="4"/>
    <n v="6"/>
    <m/>
    <m/>
    <n v="0.86"/>
    <n v="215"/>
  </r>
  <r>
    <x v="65"/>
    <n v="2"/>
    <n v="1"/>
    <m/>
    <n v="124"/>
    <n v="2"/>
    <n v="185"/>
    <n v="6"/>
    <m/>
    <x v="2"/>
    <x v="20"/>
    <s v="repetitions"/>
    <x v="10"/>
    <n v="4"/>
    <n v="6"/>
    <m/>
    <m/>
    <n v="0.86"/>
    <n v="215"/>
  </r>
  <r>
    <x v="65"/>
    <n v="3"/>
    <n v="1"/>
    <m/>
    <n v="124"/>
    <n v="3"/>
    <n v="190"/>
    <n v="5"/>
    <m/>
    <x v="2"/>
    <x v="20"/>
    <s v="repetitions"/>
    <x v="10"/>
    <n v="4"/>
    <n v="6"/>
    <m/>
    <m/>
    <n v="0.89"/>
    <n v="213"/>
  </r>
  <r>
    <x v="65"/>
    <n v="4"/>
    <n v="1"/>
    <m/>
    <n v="123"/>
    <n v="1"/>
    <n v="310"/>
    <n v="6"/>
    <m/>
    <x v="2"/>
    <x v="32"/>
    <s v="repetitions"/>
    <x v="10"/>
    <n v="4"/>
    <n v="6"/>
    <m/>
    <m/>
    <n v="0.86"/>
    <n v="360"/>
  </r>
  <r>
    <x v="65"/>
    <n v="5"/>
    <n v="1"/>
    <m/>
    <n v="123"/>
    <n v="2"/>
    <n v="310"/>
    <n v="5"/>
    <s v="used wym hof technique"/>
    <x v="2"/>
    <x v="32"/>
    <s v="repetitions"/>
    <x v="10"/>
    <n v="4"/>
    <n v="6"/>
    <m/>
    <m/>
    <n v="0.89"/>
    <n v="348"/>
  </r>
  <r>
    <x v="65"/>
    <n v="6"/>
    <n v="1"/>
    <m/>
    <n v="123"/>
    <n v="3"/>
    <n v="310"/>
    <n v="6"/>
    <m/>
    <x v="2"/>
    <x v="32"/>
    <s v="repetitions"/>
    <x v="10"/>
    <n v="4"/>
    <n v="6"/>
    <m/>
    <m/>
    <n v="0.86"/>
    <n v="360"/>
  </r>
  <r>
    <x v="65"/>
    <n v="7"/>
    <n v="1"/>
    <m/>
    <n v="125"/>
    <n v="1"/>
    <n v="155"/>
    <n v="10"/>
    <m/>
    <x v="2"/>
    <x v="33"/>
    <s v="repetitions"/>
    <x v="10"/>
    <n v="6"/>
    <n v="10"/>
    <m/>
    <m/>
    <n v="0.75"/>
    <n v="207"/>
  </r>
  <r>
    <x v="65"/>
    <n v="8"/>
    <n v="1"/>
    <m/>
    <n v="125"/>
    <n v="2"/>
    <n v="160"/>
    <n v="4"/>
    <m/>
    <x v="2"/>
    <x v="33"/>
    <s v="repetitions"/>
    <x v="10"/>
    <n v="6"/>
    <n v="10"/>
    <m/>
    <m/>
    <n v="0.92"/>
    <n v="174"/>
  </r>
  <r>
    <x v="65"/>
    <n v="9"/>
    <n v="1"/>
    <m/>
    <n v="125"/>
    <n v="3"/>
    <n v="160"/>
    <n v="6"/>
    <m/>
    <x v="2"/>
    <x v="33"/>
    <s v="repetitions"/>
    <x v="10"/>
    <n v="6"/>
    <n v="10"/>
    <m/>
    <m/>
    <n v="0.86"/>
    <n v="186"/>
  </r>
  <r>
    <x v="65"/>
    <n v="10"/>
    <n v="1"/>
    <m/>
    <n v="129"/>
    <n v="1"/>
    <n v="110"/>
    <n v="15"/>
    <m/>
    <x v="2"/>
    <x v="36"/>
    <s v="repetitions"/>
    <x v="10"/>
    <n v="10"/>
    <n v="15"/>
    <m/>
    <m/>
    <n v="0.67"/>
    <n v="164"/>
  </r>
  <r>
    <x v="65"/>
    <n v="11"/>
    <n v="1"/>
    <m/>
    <n v="129"/>
    <n v="2"/>
    <n v="120"/>
    <n v="12"/>
    <m/>
    <x v="2"/>
    <x v="36"/>
    <s v="repetitions"/>
    <x v="10"/>
    <n v="10"/>
    <n v="15"/>
    <m/>
    <m/>
    <n v="0.71"/>
    <n v="169"/>
  </r>
  <r>
    <x v="65"/>
    <n v="12"/>
    <n v="1"/>
    <m/>
    <n v="129"/>
    <n v="3"/>
    <n v="120"/>
    <n v="12"/>
    <m/>
    <x v="2"/>
    <x v="36"/>
    <s v="repetitions"/>
    <x v="10"/>
    <n v="10"/>
    <n v="15"/>
    <m/>
    <m/>
    <n v="0.71"/>
    <n v="169"/>
  </r>
  <r>
    <x v="66"/>
    <n v="1"/>
    <n v="1"/>
    <m/>
    <n v="144"/>
    <n v="1"/>
    <n v="155"/>
    <n v="6"/>
    <m/>
    <x v="2"/>
    <x v="21"/>
    <s v="repetitions"/>
    <x v="8"/>
    <n v="4"/>
    <n v="6"/>
    <m/>
    <m/>
    <n v="0.86"/>
    <n v="180"/>
  </r>
  <r>
    <x v="66"/>
    <n v="2"/>
    <n v="1"/>
    <m/>
    <n v="144"/>
    <n v="2"/>
    <n v="155"/>
    <n v="5"/>
    <m/>
    <x v="2"/>
    <x v="21"/>
    <s v="repetitions"/>
    <x v="8"/>
    <n v="4"/>
    <n v="6"/>
    <m/>
    <m/>
    <n v="0.89"/>
    <n v="174"/>
  </r>
  <r>
    <x v="66"/>
    <n v="3"/>
    <n v="1"/>
    <m/>
    <n v="144"/>
    <n v="3"/>
    <n v="155"/>
    <n v="5"/>
    <m/>
    <x v="2"/>
    <x v="21"/>
    <s v="repetitions"/>
    <x v="8"/>
    <n v="4"/>
    <n v="6"/>
    <m/>
    <m/>
    <n v="0.89"/>
    <n v="174"/>
  </r>
  <r>
    <x v="66"/>
    <n v="4"/>
    <n v="1"/>
    <m/>
    <n v="146"/>
    <n v="1"/>
    <n v="135"/>
    <n v="6"/>
    <m/>
    <x v="2"/>
    <x v="26"/>
    <s v="repetitions"/>
    <x v="8"/>
    <n v="4"/>
    <n v="6"/>
    <m/>
    <m/>
    <n v="0.86"/>
    <n v="157"/>
  </r>
  <r>
    <x v="66"/>
    <n v="5"/>
    <n v="1"/>
    <m/>
    <n v="146"/>
    <n v="2"/>
    <n v="135"/>
    <n v="6"/>
    <s v="Technique didn't feel right, stay at 135 next set"/>
    <x v="2"/>
    <x v="26"/>
    <s v="repetitions"/>
    <x v="8"/>
    <n v="4"/>
    <n v="6"/>
    <m/>
    <m/>
    <n v="0.86"/>
    <n v="157"/>
  </r>
  <r>
    <x v="66"/>
    <n v="6"/>
    <n v="1"/>
    <m/>
    <n v="146"/>
    <n v="3"/>
    <n v="135"/>
    <n v="3"/>
    <m/>
    <x v="2"/>
    <x v="26"/>
    <s v="repetitions"/>
    <x v="8"/>
    <n v="4"/>
    <n v="6"/>
    <m/>
    <m/>
    <n v="0.94"/>
    <n v="144"/>
  </r>
  <r>
    <x v="66"/>
    <n v="7"/>
    <n v="1"/>
    <m/>
    <n v="147"/>
    <n v="1"/>
    <n v="100"/>
    <n v="6"/>
    <m/>
    <x v="2"/>
    <x v="27"/>
    <s v="repetitions"/>
    <x v="8"/>
    <n v="4"/>
    <n v="6"/>
    <m/>
    <m/>
    <n v="0.86"/>
    <n v="116"/>
  </r>
  <r>
    <x v="66"/>
    <n v="8"/>
    <n v="1"/>
    <m/>
    <n v="147"/>
    <n v="2"/>
    <n v="100"/>
    <n v="6"/>
    <m/>
    <x v="2"/>
    <x v="27"/>
    <s v="repetitions"/>
    <x v="8"/>
    <n v="4"/>
    <n v="6"/>
    <m/>
    <m/>
    <n v="0.86"/>
    <n v="116"/>
  </r>
  <r>
    <x v="66"/>
    <n v="9"/>
    <n v="1"/>
    <m/>
    <n v="147"/>
    <n v="3"/>
    <n v="110"/>
    <n v="4"/>
    <m/>
    <x v="2"/>
    <x v="27"/>
    <s v="repetitions"/>
    <x v="8"/>
    <n v="4"/>
    <n v="6"/>
    <m/>
    <m/>
    <n v="0.92"/>
    <n v="120"/>
  </r>
  <r>
    <x v="66"/>
    <n v="10"/>
    <n v="1"/>
    <m/>
    <n v="150"/>
    <n v="1"/>
    <n v="80"/>
    <n v="6"/>
    <m/>
    <x v="2"/>
    <x v="24"/>
    <s v="repetitions"/>
    <x v="8"/>
    <n v="4"/>
    <n v="6"/>
    <m/>
    <m/>
    <n v="0.86"/>
    <n v="93"/>
  </r>
  <r>
    <x v="66"/>
    <n v="11"/>
    <n v="1"/>
    <m/>
    <n v="150"/>
    <n v="2"/>
    <n v="80"/>
    <n v="6"/>
    <m/>
    <x v="2"/>
    <x v="24"/>
    <s v="repetitions"/>
    <x v="8"/>
    <n v="4"/>
    <n v="6"/>
    <m/>
    <m/>
    <n v="0.86"/>
    <n v="93"/>
  </r>
  <r>
    <x v="66"/>
    <n v="12"/>
    <n v="1"/>
    <m/>
    <n v="150"/>
    <n v="3"/>
    <n v="85"/>
    <n v="4"/>
    <m/>
    <x v="2"/>
    <x v="24"/>
    <s v="repetitions"/>
    <x v="8"/>
    <n v="4"/>
    <n v="6"/>
    <m/>
    <m/>
    <n v="0.92"/>
    <n v="92"/>
  </r>
  <r>
    <x v="67"/>
    <n v="1"/>
    <n v="1"/>
    <m/>
    <n v="135"/>
    <n v="1"/>
    <n v="245"/>
    <n v="5"/>
    <m/>
    <x v="2"/>
    <x v="25"/>
    <s v="repetitions"/>
    <x v="9"/>
    <n v="4"/>
    <n v="6"/>
    <m/>
    <m/>
    <n v="0.89"/>
    <n v="275"/>
  </r>
  <r>
    <x v="67"/>
    <n v="2"/>
    <n v="1"/>
    <m/>
    <n v="135"/>
    <n v="2"/>
    <n v="245"/>
    <n v="5"/>
    <m/>
    <x v="2"/>
    <x v="25"/>
    <s v="repetitions"/>
    <x v="9"/>
    <n v="4"/>
    <n v="6"/>
    <m/>
    <m/>
    <n v="0.89"/>
    <n v="275"/>
  </r>
  <r>
    <x v="67"/>
    <n v="3"/>
    <n v="1"/>
    <m/>
    <n v="135"/>
    <n v="3"/>
    <n v="245"/>
    <n v="4"/>
    <m/>
    <x v="2"/>
    <x v="25"/>
    <s v="repetitions"/>
    <x v="9"/>
    <n v="4"/>
    <n v="6"/>
    <m/>
    <m/>
    <n v="0.92"/>
    <n v="266"/>
  </r>
  <r>
    <x v="67"/>
    <n v="4"/>
    <n v="1"/>
    <m/>
    <n v="139"/>
    <n v="1"/>
    <n v="110"/>
    <n v="10"/>
    <m/>
    <x v="2"/>
    <x v="41"/>
    <s v="repetitions"/>
    <x v="9"/>
    <n v="5"/>
    <n v="10"/>
    <m/>
    <m/>
    <n v="0.75"/>
    <n v="147"/>
  </r>
  <r>
    <x v="67"/>
    <n v="5"/>
    <n v="1"/>
    <m/>
    <n v="139"/>
    <n v="2"/>
    <n v="120"/>
    <n v="7"/>
    <m/>
    <x v="2"/>
    <x v="41"/>
    <s v="repetitions"/>
    <x v="9"/>
    <n v="5"/>
    <n v="10"/>
    <m/>
    <m/>
    <n v="0.83"/>
    <n v="145"/>
  </r>
  <r>
    <x v="67"/>
    <n v="6"/>
    <n v="1"/>
    <m/>
    <n v="139"/>
    <n v="3"/>
    <n v="120"/>
    <n v="6"/>
    <m/>
    <x v="2"/>
    <x v="41"/>
    <s v="repetitions"/>
    <x v="9"/>
    <n v="5"/>
    <n v="10"/>
    <m/>
    <m/>
    <n v="0.86"/>
    <n v="140"/>
  </r>
  <r>
    <x v="67"/>
    <n v="7"/>
    <n v="1"/>
    <m/>
    <n v="131"/>
    <n v="1"/>
    <n v="65"/>
    <n v="4"/>
    <m/>
    <x v="2"/>
    <x v="35"/>
    <s v="repetitions"/>
    <x v="9"/>
    <n v="4"/>
    <n v="6"/>
    <m/>
    <m/>
    <n v="0.92"/>
    <n v="71"/>
  </r>
  <r>
    <x v="67"/>
    <n v="8"/>
    <n v="1"/>
    <m/>
    <n v="131"/>
    <n v="2"/>
    <n v="65"/>
    <n v="5"/>
    <m/>
    <x v="2"/>
    <x v="35"/>
    <s v="repetitions"/>
    <x v="9"/>
    <n v="4"/>
    <n v="6"/>
    <m/>
    <m/>
    <n v="0.89"/>
    <n v="73"/>
  </r>
  <r>
    <x v="67"/>
    <n v="9"/>
    <n v="1"/>
    <m/>
    <n v="131"/>
    <n v="3"/>
    <n v="65"/>
    <n v="4"/>
    <s v="Fatigue carries over between sides. Switch to bar row?"/>
    <x v="2"/>
    <x v="35"/>
    <s v="repetitions"/>
    <x v="9"/>
    <n v="4"/>
    <n v="6"/>
    <m/>
    <m/>
    <n v="0.92"/>
    <n v="71"/>
  </r>
  <r>
    <x v="67"/>
    <n v="10"/>
    <n v="1"/>
    <m/>
    <n v="133"/>
    <n v="1"/>
    <n v="55"/>
    <n v="6"/>
    <m/>
    <x v="2"/>
    <x v="30"/>
    <s v="repetitions"/>
    <x v="9"/>
    <n v="4"/>
    <n v="6"/>
    <m/>
    <m/>
    <n v="0.86"/>
    <n v="64"/>
  </r>
  <r>
    <x v="67"/>
    <n v="11"/>
    <n v="1"/>
    <m/>
    <n v="133"/>
    <n v="2"/>
    <n v="55"/>
    <n v="6"/>
    <m/>
    <x v="2"/>
    <x v="30"/>
    <s v="repetitions"/>
    <x v="9"/>
    <n v="4"/>
    <n v="6"/>
    <m/>
    <m/>
    <n v="0.86"/>
    <n v="64"/>
  </r>
  <r>
    <x v="67"/>
    <n v="12"/>
    <n v="1"/>
    <m/>
    <n v="133"/>
    <n v="3"/>
    <n v="60"/>
    <n v="4"/>
    <m/>
    <x v="2"/>
    <x v="30"/>
    <s v="repetitions"/>
    <x v="9"/>
    <n v="4"/>
    <n v="6"/>
    <m/>
    <m/>
    <n v="0.92"/>
    <n v="65"/>
  </r>
  <r>
    <x v="67"/>
    <n v="13"/>
    <n v="1"/>
    <m/>
    <n v="136"/>
    <n v="1"/>
    <n v="200"/>
    <n v="8"/>
    <m/>
    <x v="2"/>
    <x v="31"/>
    <s v="repetitions"/>
    <x v="9"/>
    <n v="6"/>
    <n v="10"/>
    <m/>
    <m/>
    <n v="0.81"/>
    <n v="247"/>
  </r>
  <r>
    <x v="67"/>
    <n v="14"/>
    <n v="1"/>
    <m/>
    <n v="136"/>
    <n v="2"/>
    <n v="200"/>
    <n v="7"/>
    <m/>
    <x v="2"/>
    <x v="31"/>
    <s v="repetitions"/>
    <x v="9"/>
    <n v="6"/>
    <n v="10"/>
    <m/>
    <m/>
    <n v="0.83"/>
    <n v="241"/>
  </r>
  <r>
    <x v="67"/>
    <n v="15"/>
    <n v="1"/>
    <m/>
    <n v="136"/>
    <n v="3"/>
    <n v="200"/>
    <n v="6"/>
    <m/>
    <x v="2"/>
    <x v="31"/>
    <s v="repetitions"/>
    <x v="9"/>
    <n v="6"/>
    <n v="10"/>
    <m/>
    <m/>
    <n v="0.86"/>
    <n v="233"/>
  </r>
  <r>
    <x v="68"/>
    <n v="1"/>
    <n v="1"/>
    <m/>
    <n v="124"/>
    <n v="1"/>
    <n v="190"/>
    <n v="6"/>
    <m/>
    <x v="2"/>
    <x v="20"/>
    <s v="repetitions"/>
    <x v="10"/>
    <n v="4"/>
    <n v="6"/>
    <m/>
    <m/>
    <n v="0.86"/>
    <n v="221"/>
  </r>
  <r>
    <x v="68"/>
    <n v="2"/>
    <n v="1"/>
    <m/>
    <n v="124"/>
    <n v="2"/>
    <n v="195"/>
    <n v="4"/>
    <m/>
    <x v="2"/>
    <x v="20"/>
    <s v="repetitions"/>
    <x v="10"/>
    <n v="4"/>
    <n v="6"/>
    <m/>
    <m/>
    <n v="0.92"/>
    <n v="212"/>
  </r>
  <r>
    <x v="68"/>
    <n v="3"/>
    <n v="1"/>
    <m/>
    <n v="124"/>
    <n v="3"/>
    <n v="195"/>
    <n v="4"/>
    <m/>
    <x v="2"/>
    <x v="20"/>
    <s v="repetitions"/>
    <x v="10"/>
    <n v="4"/>
    <n v="6"/>
    <m/>
    <m/>
    <n v="0.92"/>
    <n v="212"/>
  </r>
  <r>
    <x v="68"/>
    <n v="4"/>
    <n v="1"/>
    <m/>
    <n v="123"/>
    <n v="1"/>
    <n v="320"/>
    <n v="6"/>
    <m/>
    <x v="2"/>
    <x v="32"/>
    <s v="repetitions"/>
    <x v="10"/>
    <n v="4"/>
    <n v="6"/>
    <m/>
    <m/>
    <n v="0.86"/>
    <n v="372"/>
  </r>
  <r>
    <x v="68"/>
    <n v="5"/>
    <n v="1"/>
    <m/>
    <n v="123"/>
    <n v="2"/>
    <n v="330"/>
    <n v="5"/>
    <m/>
    <x v="2"/>
    <x v="32"/>
    <s v="repetitions"/>
    <x v="10"/>
    <n v="4"/>
    <n v="6"/>
    <m/>
    <m/>
    <n v="0.89"/>
    <n v="371"/>
  </r>
  <r>
    <x v="68"/>
    <n v="6"/>
    <n v="1"/>
    <m/>
    <n v="123"/>
    <n v="3"/>
    <n v="330"/>
    <n v="4"/>
    <m/>
    <x v="2"/>
    <x v="32"/>
    <s v="repetitions"/>
    <x v="10"/>
    <n v="4"/>
    <n v="6"/>
    <m/>
    <m/>
    <n v="0.92"/>
    <n v="359"/>
  </r>
  <r>
    <x v="68"/>
    <n v="7"/>
    <n v="1"/>
    <m/>
    <n v="125"/>
    <n v="1"/>
    <n v="160"/>
    <n v="7"/>
    <m/>
    <x v="2"/>
    <x v="33"/>
    <s v="repetitions"/>
    <x v="10"/>
    <n v="6"/>
    <n v="10"/>
    <m/>
    <m/>
    <n v="0.83"/>
    <n v="193"/>
  </r>
  <r>
    <x v="68"/>
    <n v="8"/>
    <n v="1"/>
    <m/>
    <n v="125"/>
    <n v="2"/>
    <n v="160"/>
    <n v="5"/>
    <m/>
    <x v="2"/>
    <x v="33"/>
    <s v="repetitions"/>
    <x v="10"/>
    <n v="6"/>
    <n v="10"/>
    <m/>
    <m/>
    <n v="0.89"/>
    <n v="180"/>
  </r>
  <r>
    <x v="68"/>
    <n v="9"/>
    <n v="1"/>
    <m/>
    <n v="125"/>
    <n v="3"/>
    <n v="160"/>
    <n v="5"/>
    <m/>
    <x v="2"/>
    <x v="33"/>
    <s v="repetitions"/>
    <x v="10"/>
    <n v="6"/>
    <n v="10"/>
    <m/>
    <m/>
    <n v="0.89"/>
    <n v="180"/>
  </r>
  <r>
    <x v="68"/>
    <n v="10"/>
    <n v="1"/>
    <m/>
    <n v="129"/>
    <n v="1"/>
    <n v="120"/>
    <n v="10"/>
    <m/>
    <x v="2"/>
    <x v="36"/>
    <s v="repetitions"/>
    <x v="10"/>
    <n v="10"/>
    <n v="15"/>
    <m/>
    <m/>
    <n v="0.75"/>
    <n v="160"/>
  </r>
  <r>
    <x v="68"/>
    <n v="11"/>
    <n v="1"/>
    <m/>
    <n v="129"/>
    <n v="2"/>
    <n v="120"/>
    <n v="11"/>
    <m/>
    <x v="2"/>
    <x v="36"/>
    <s v="repetitions"/>
    <x v="10"/>
    <n v="10"/>
    <n v="15"/>
    <m/>
    <m/>
    <n v="0.73"/>
    <n v="164"/>
  </r>
  <r>
    <x v="68"/>
    <n v="12"/>
    <n v="1"/>
    <m/>
    <n v="129"/>
    <n v="3"/>
    <n v="120"/>
    <n v="11"/>
    <m/>
    <x v="2"/>
    <x v="36"/>
    <s v="repetitions"/>
    <x v="10"/>
    <n v="10"/>
    <n v="15"/>
    <m/>
    <m/>
    <n v="0.73"/>
    <n v="164"/>
  </r>
  <r>
    <x v="69"/>
    <n v="1"/>
    <n v="1"/>
    <m/>
    <n v="144"/>
    <n v="1"/>
    <n v="155"/>
    <n v="6"/>
    <m/>
    <x v="2"/>
    <x v="21"/>
    <s v="repetitions"/>
    <x v="8"/>
    <n v="4"/>
    <n v="6"/>
    <m/>
    <m/>
    <n v="0.86"/>
    <n v="180"/>
  </r>
  <r>
    <x v="69"/>
    <n v="2"/>
    <n v="1"/>
    <m/>
    <n v="144"/>
    <n v="2"/>
    <n v="155"/>
    <n v="6"/>
    <m/>
    <x v="2"/>
    <x v="21"/>
    <s v="repetitions"/>
    <x v="8"/>
    <n v="4"/>
    <n v="6"/>
    <m/>
    <m/>
    <n v="0.86"/>
    <n v="180"/>
  </r>
  <r>
    <x v="69"/>
    <n v="3"/>
    <n v="1"/>
    <m/>
    <n v="144"/>
    <n v="3"/>
    <n v="160"/>
    <n v="4"/>
    <m/>
    <x v="2"/>
    <x v="21"/>
    <s v="repetitions"/>
    <x v="8"/>
    <n v="4"/>
    <n v="6"/>
    <m/>
    <m/>
    <n v="0.92"/>
    <n v="174"/>
  </r>
  <r>
    <x v="69"/>
    <n v="4"/>
    <n v="1"/>
    <m/>
    <n v="146"/>
    <n v="1"/>
    <n v="135"/>
    <n v="6"/>
    <m/>
    <x v="2"/>
    <x v="26"/>
    <s v="repetitions"/>
    <x v="8"/>
    <n v="4"/>
    <n v="6"/>
    <m/>
    <m/>
    <n v="0.86"/>
    <n v="157"/>
  </r>
  <r>
    <x v="69"/>
    <n v="5"/>
    <n v="1"/>
    <m/>
    <n v="146"/>
    <n v="2"/>
    <n v="135"/>
    <n v="6"/>
    <m/>
    <x v="2"/>
    <x v="26"/>
    <s v="repetitions"/>
    <x v="8"/>
    <n v="4"/>
    <n v="6"/>
    <m/>
    <m/>
    <n v="0.86"/>
    <n v="157"/>
  </r>
  <r>
    <x v="69"/>
    <n v="6"/>
    <n v="1"/>
    <m/>
    <n v="146"/>
    <n v="3"/>
    <n v="135"/>
    <n v="4"/>
    <m/>
    <x v="2"/>
    <x v="26"/>
    <s v="repetitions"/>
    <x v="8"/>
    <n v="4"/>
    <n v="6"/>
    <m/>
    <m/>
    <n v="0.92"/>
    <n v="147"/>
  </r>
  <r>
    <x v="69"/>
    <n v="7"/>
    <n v="1"/>
    <m/>
    <n v="147"/>
    <n v="1"/>
    <n v="110"/>
    <n v="4"/>
    <m/>
    <x v="2"/>
    <x v="27"/>
    <s v="repetitions"/>
    <x v="8"/>
    <n v="4"/>
    <n v="6"/>
    <m/>
    <m/>
    <n v="0.92"/>
    <n v="120"/>
  </r>
  <r>
    <x v="69"/>
    <n v="8"/>
    <n v="1"/>
    <m/>
    <n v="147"/>
    <n v="2"/>
    <n v="110"/>
    <n v="3"/>
    <m/>
    <x v="2"/>
    <x v="27"/>
    <s v="repetitions"/>
    <x v="8"/>
    <n v="4"/>
    <n v="6"/>
    <m/>
    <m/>
    <n v="0.94"/>
    <n v="117"/>
  </r>
  <r>
    <x v="69"/>
    <n v="9"/>
    <n v="1"/>
    <m/>
    <n v="147"/>
    <n v="3"/>
    <n v="110"/>
    <n v="3"/>
    <m/>
    <x v="2"/>
    <x v="27"/>
    <s v="repetitions"/>
    <x v="8"/>
    <n v="4"/>
    <n v="6"/>
    <m/>
    <m/>
    <n v="0.94"/>
    <n v="117"/>
  </r>
  <r>
    <x v="69"/>
    <n v="10"/>
    <n v="1"/>
    <m/>
    <n v="150"/>
    <n v="1"/>
    <n v="85"/>
    <n v="4"/>
    <m/>
    <x v="2"/>
    <x v="24"/>
    <s v="repetitions"/>
    <x v="8"/>
    <n v="4"/>
    <n v="6"/>
    <m/>
    <m/>
    <n v="0.92"/>
    <n v="92"/>
  </r>
  <r>
    <x v="69"/>
    <n v="11"/>
    <n v="1"/>
    <m/>
    <n v="150"/>
    <n v="2"/>
    <n v="85"/>
    <n v="5"/>
    <m/>
    <x v="2"/>
    <x v="24"/>
    <s v="repetitions"/>
    <x v="8"/>
    <n v="4"/>
    <n v="6"/>
    <m/>
    <m/>
    <n v="0.89"/>
    <n v="96"/>
  </r>
  <r>
    <x v="69"/>
    <n v="12"/>
    <n v="1"/>
    <m/>
    <n v="150"/>
    <n v="3"/>
    <n v="85"/>
    <n v="4"/>
    <m/>
    <x v="2"/>
    <x v="24"/>
    <s v="repetitions"/>
    <x v="8"/>
    <n v="4"/>
    <n v="6"/>
    <m/>
    <m/>
    <n v="0.92"/>
    <n v="92"/>
  </r>
  <r>
    <x v="70"/>
    <n v="1"/>
    <n v="1"/>
    <m/>
    <n v="135"/>
    <n v="1"/>
    <n v="245"/>
    <n v="6"/>
    <m/>
    <x v="2"/>
    <x v="25"/>
    <s v="repetitions"/>
    <x v="9"/>
    <n v="4"/>
    <n v="6"/>
    <m/>
    <m/>
    <n v="0.86"/>
    <n v="285"/>
  </r>
  <r>
    <x v="70"/>
    <n v="2"/>
    <n v="1"/>
    <m/>
    <n v="135"/>
    <n v="2"/>
    <n v="245"/>
    <n v="6"/>
    <m/>
    <x v="2"/>
    <x v="25"/>
    <s v="repetitions"/>
    <x v="9"/>
    <n v="4"/>
    <n v="6"/>
    <m/>
    <m/>
    <n v="0.86"/>
    <n v="285"/>
  </r>
  <r>
    <x v="70"/>
    <n v="3"/>
    <n v="1"/>
    <m/>
    <n v="135"/>
    <n v="3"/>
    <n v="250"/>
    <n v="4"/>
    <m/>
    <x v="2"/>
    <x v="25"/>
    <s v="repetitions"/>
    <x v="9"/>
    <n v="4"/>
    <n v="6"/>
    <m/>
    <m/>
    <n v="0.92"/>
    <n v="272"/>
  </r>
  <r>
    <x v="70"/>
    <n v="4"/>
    <n v="1"/>
    <m/>
    <n v="139"/>
    <n v="1"/>
    <n v="120"/>
    <n v="8"/>
    <m/>
    <x v="2"/>
    <x v="41"/>
    <s v="repetitions"/>
    <x v="9"/>
    <n v="5"/>
    <n v="10"/>
    <m/>
    <m/>
    <n v="0.81"/>
    <n v="148"/>
  </r>
  <r>
    <x v="70"/>
    <n v="5"/>
    <n v="1"/>
    <m/>
    <n v="139"/>
    <n v="2"/>
    <n v="120"/>
    <n v="7"/>
    <m/>
    <x v="2"/>
    <x v="41"/>
    <s v="repetitions"/>
    <x v="9"/>
    <n v="5"/>
    <n v="10"/>
    <m/>
    <m/>
    <n v="0.83"/>
    <n v="145"/>
  </r>
  <r>
    <x v="70"/>
    <n v="6"/>
    <n v="1"/>
    <m/>
    <n v="139"/>
    <n v="3"/>
    <n v="120"/>
    <n v="7"/>
    <m/>
    <x v="2"/>
    <x v="41"/>
    <s v="repetitions"/>
    <x v="9"/>
    <n v="5"/>
    <n v="10"/>
    <m/>
    <m/>
    <n v="0.83"/>
    <n v="145"/>
  </r>
  <r>
    <x v="70"/>
    <n v="7"/>
    <n v="1"/>
    <m/>
    <n v="131"/>
    <n v="1"/>
    <n v="65"/>
    <n v="5"/>
    <m/>
    <x v="2"/>
    <x v="35"/>
    <s v="repetitions"/>
    <x v="9"/>
    <n v="4"/>
    <n v="6"/>
    <m/>
    <m/>
    <n v="0.89"/>
    <n v="73"/>
  </r>
  <r>
    <x v="70"/>
    <n v="8"/>
    <n v="1"/>
    <m/>
    <n v="131"/>
    <n v="2"/>
    <n v="65"/>
    <n v="5"/>
    <m/>
    <x v="2"/>
    <x v="35"/>
    <s v="repetitions"/>
    <x v="9"/>
    <n v="4"/>
    <n v="6"/>
    <m/>
    <m/>
    <n v="0.89"/>
    <n v="73"/>
  </r>
  <r>
    <x v="70"/>
    <n v="9"/>
    <n v="1"/>
    <m/>
    <n v="131"/>
    <n v="3"/>
    <n v="65"/>
    <n v="5"/>
    <s v="start right side next"/>
    <x v="2"/>
    <x v="35"/>
    <s v="repetitions"/>
    <x v="9"/>
    <n v="4"/>
    <n v="6"/>
    <m/>
    <m/>
    <n v="0.89"/>
    <n v="73"/>
  </r>
  <r>
    <x v="70"/>
    <n v="10"/>
    <n v="1"/>
    <m/>
    <n v="133"/>
    <n v="1"/>
    <n v="60"/>
    <n v="6"/>
    <m/>
    <x v="2"/>
    <x v="30"/>
    <s v="repetitions"/>
    <x v="9"/>
    <n v="4"/>
    <n v="6"/>
    <m/>
    <m/>
    <n v="0.86"/>
    <n v="70"/>
  </r>
  <r>
    <x v="70"/>
    <n v="11"/>
    <n v="1"/>
    <m/>
    <n v="133"/>
    <n v="2"/>
    <n v="60"/>
    <n v="5"/>
    <m/>
    <x v="2"/>
    <x v="30"/>
    <s v="repetitions"/>
    <x v="9"/>
    <n v="4"/>
    <n v="6"/>
    <m/>
    <m/>
    <n v="0.89"/>
    <n v="67"/>
  </r>
  <r>
    <x v="70"/>
    <n v="12"/>
    <n v="1"/>
    <m/>
    <n v="133"/>
    <n v="3"/>
    <n v="60"/>
    <n v="5"/>
    <m/>
    <x v="2"/>
    <x v="30"/>
    <s v="repetitions"/>
    <x v="9"/>
    <n v="4"/>
    <n v="6"/>
    <m/>
    <m/>
    <n v="0.89"/>
    <n v="67"/>
  </r>
  <r>
    <x v="70"/>
    <n v="13"/>
    <n v="1"/>
    <m/>
    <n v="136"/>
    <n v="1"/>
    <n v="200"/>
    <n v="10"/>
    <m/>
    <x v="2"/>
    <x v="31"/>
    <s v="repetitions"/>
    <x v="9"/>
    <n v="6"/>
    <n v="10"/>
    <m/>
    <m/>
    <n v="0.75"/>
    <n v="267"/>
  </r>
  <r>
    <x v="70"/>
    <n v="14"/>
    <n v="1"/>
    <m/>
    <n v="136"/>
    <n v="2"/>
    <n v="200"/>
    <n v="9"/>
    <m/>
    <x v="2"/>
    <x v="31"/>
    <s v="repetitions"/>
    <x v="9"/>
    <n v="6"/>
    <n v="10"/>
    <m/>
    <m/>
    <n v="0.78"/>
    <n v="256"/>
  </r>
  <r>
    <x v="70"/>
    <n v="15"/>
    <n v="1"/>
    <m/>
    <n v="136"/>
    <n v="3"/>
    <n v="200"/>
    <n v="8"/>
    <m/>
    <x v="2"/>
    <x v="31"/>
    <s v="repetitions"/>
    <x v="9"/>
    <n v="6"/>
    <n v="10"/>
    <m/>
    <m/>
    <n v="0.81"/>
    <n v="247"/>
  </r>
  <r>
    <x v="71"/>
    <n v="1"/>
    <n v="1"/>
    <m/>
    <n v="124"/>
    <n v="1"/>
    <n v="195"/>
    <n v="5"/>
    <m/>
    <x v="2"/>
    <x v="20"/>
    <s v="repetitions"/>
    <x v="10"/>
    <n v="4"/>
    <n v="6"/>
    <m/>
    <m/>
    <n v="0.89"/>
    <n v="219"/>
  </r>
  <r>
    <x v="71"/>
    <n v="2"/>
    <n v="1"/>
    <m/>
    <n v="124"/>
    <n v="2"/>
    <n v="195"/>
    <n v="5"/>
    <m/>
    <x v="2"/>
    <x v="20"/>
    <s v="repetitions"/>
    <x v="10"/>
    <n v="4"/>
    <n v="6"/>
    <m/>
    <m/>
    <n v="0.89"/>
    <n v="219"/>
  </r>
  <r>
    <x v="71"/>
    <n v="3"/>
    <n v="1"/>
    <m/>
    <n v="124"/>
    <n v="3"/>
    <n v="195"/>
    <n v="4"/>
    <m/>
    <x v="2"/>
    <x v="20"/>
    <s v="repetitions"/>
    <x v="10"/>
    <n v="4"/>
    <n v="6"/>
    <m/>
    <m/>
    <n v="0.92"/>
    <n v="212"/>
  </r>
  <r>
    <x v="71"/>
    <n v="4"/>
    <n v="1"/>
    <m/>
    <n v="123"/>
    <n v="1"/>
    <n v="330"/>
    <n v="4"/>
    <m/>
    <x v="2"/>
    <x v="32"/>
    <s v="repetitions"/>
    <x v="10"/>
    <n v="4"/>
    <n v="6"/>
    <m/>
    <m/>
    <n v="0.92"/>
    <n v="359"/>
  </r>
  <r>
    <x v="71"/>
    <n v="5"/>
    <n v="1"/>
    <m/>
    <n v="123"/>
    <n v="2"/>
    <n v="320"/>
    <n v="6"/>
    <m/>
    <x v="2"/>
    <x v="32"/>
    <s v="repetitions"/>
    <x v="10"/>
    <n v="4"/>
    <n v="6"/>
    <m/>
    <m/>
    <n v="0.86"/>
    <n v="372"/>
  </r>
  <r>
    <x v="71"/>
    <n v="6"/>
    <n v="1"/>
    <m/>
    <n v="123"/>
    <n v="3"/>
    <n v="320"/>
    <n v="6"/>
    <m/>
    <x v="2"/>
    <x v="32"/>
    <s v="repetitions"/>
    <x v="10"/>
    <n v="4"/>
    <n v="6"/>
    <m/>
    <m/>
    <n v="0.86"/>
    <n v="372"/>
  </r>
  <r>
    <x v="71"/>
    <n v="7"/>
    <n v="1"/>
    <m/>
    <n v="125"/>
    <n v="1"/>
    <n v="155"/>
    <n v="10"/>
    <m/>
    <x v="2"/>
    <x v="33"/>
    <s v="repetitions"/>
    <x v="10"/>
    <n v="6"/>
    <n v="10"/>
    <m/>
    <m/>
    <n v="0.75"/>
    <n v="207"/>
  </r>
  <r>
    <x v="71"/>
    <n v="8"/>
    <n v="1"/>
    <m/>
    <n v="125"/>
    <n v="2"/>
    <n v="155"/>
    <n v="6"/>
    <m/>
    <x v="2"/>
    <x v="33"/>
    <s v="repetitions"/>
    <x v="10"/>
    <n v="6"/>
    <n v="10"/>
    <m/>
    <m/>
    <n v="0.86"/>
    <n v="180"/>
  </r>
  <r>
    <x v="71"/>
    <n v="9"/>
    <n v="1"/>
    <m/>
    <n v="125"/>
    <n v="3"/>
    <n v="155"/>
    <n v="5"/>
    <m/>
    <x v="2"/>
    <x v="33"/>
    <s v="repetitions"/>
    <x v="10"/>
    <n v="6"/>
    <n v="10"/>
    <m/>
    <m/>
    <n v="0.89"/>
    <n v="174"/>
  </r>
  <r>
    <x v="71"/>
    <n v="10"/>
    <n v="1"/>
    <m/>
    <n v="129"/>
    <n v="1"/>
    <n v="120"/>
    <n v="14"/>
    <m/>
    <x v="2"/>
    <x v="36"/>
    <s v="repetitions"/>
    <x v="10"/>
    <n v="10"/>
    <n v="15"/>
    <m/>
    <m/>
    <n v="0.68"/>
    <n v="176"/>
  </r>
  <r>
    <x v="71"/>
    <n v="11"/>
    <n v="1"/>
    <m/>
    <n v="129"/>
    <n v="2"/>
    <n v="120"/>
    <n v="12"/>
    <m/>
    <x v="2"/>
    <x v="36"/>
    <s v="repetitions"/>
    <x v="10"/>
    <n v="10"/>
    <n v="15"/>
    <m/>
    <m/>
    <n v="0.71"/>
    <n v="169"/>
  </r>
  <r>
    <x v="71"/>
    <n v="12"/>
    <n v="1"/>
    <m/>
    <n v="129"/>
    <n v="3"/>
    <n v="120"/>
    <n v="10"/>
    <m/>
    <x v="2"/>
    <x v="36"/>
    <s v="repetitions"/>
    <x v="10"/>
    <n v="10"/>
    <n v="15"/>
    <m/>
    <m/>
    <n v="0.75"/>
    <n v="160"/>
  </r>
  <r>
    <x v="72"/>
    <n v="1"/>
    <n v="1"/>
    <m/>
    <n v="144"/>
    <n v="1"/>
    <n v="155"/>
    <n v="6"/>
    <m/>
    <x v="2"/>
    <x v="21"/>
    <s v="repetitions"/>
    <x v="8"/>
    <n v="4"/>
    <n v="6"/>
    <m/>
    <m/>
    <n v="0.86"/>
    <n v="180"/>
  </r>
  <r>
    <x v="72"/>
    <n v="2"/>
    <n v="1"/>
    <m/>
    <n v="144"/>
    <n v="2"/>
    <n v="155"/>
    <n v="5"/>
    <m/>
    <x v="2"/>
    <x v="21"/>
    <s v="repetitions"/>
    <x v="8"/>
    <n v="4"/>
    <n v="6"/>
    <m/>
    <m/>
    <n v="0.89"/>
    <n v="174"/>
  </r>
  <r>
    <x v="72"/>
    <n v="3"/>
    <n v="1"/>
    <m/>
    <n v="144"/>
    <n v="3"/>
    <n v="155"/>
    <n v="3"/>
    <m/>
    <x v="2"/>
    <x v="21"/>
    <s v="repetitions"/>
    <x v="8"/>
    <n v="4"/>
    <n v="6"/>
    <m/>
    <m/>
    <n v="0.94"/>
    <n v="165"/>
  </r>
  <r>
    <x v="72"/>
    <n v="4"/>
    <n v="1"/>
    <m/>
    <n v="146"/>
    <n v="1"/>
    <n v="135"/>
    <n v="5"/>
    <m/>
    <x v="2"/>
    <x v="26"/>
    <s v="repetitions"/>
    <x v="8"/>
    <n v="4"/>
    <n v="6"/>
    <m/>
    <m/>
    <n v="0.89"/>
    <n v="152"/>
  </r>
  <r>
    <x v="72"/>
    <n v="5"/>
    <n v="1"/>
    <m/>
    <n v="146"/>
    <n v="2"/>
    <n v="135"/>
    <n v="4"/>
    <m/>
    <x v="2"/>
    <x v="26"/>
    <s v="repetitions"/>
    <x v="8"/>
    <n v="4"/>
    <n v="6"/>
    <m/>
    <m/>
    <n v="0.92"/>
    <n v="147"/>
  </r>
  <r>
    <x v="72"/>
    <n v="6"/>
    <n v="1"/>
    <m/>
    <n v="146"/>
    <n v="3"/>
    <n v="135"/>
    <n v="3"/>
    <m/>
    <x v="2"/>
    <x v="26"/>
    <s v="repetitions"/>
    <x v="8"/>
    <n v="4"/>
    <n v="6"/>
    <m/>
    <m/>
    <n v="0.94"/>
    <n v="144"/>
  </r>
  <r>
    <x v="72"/>
    <n v="7"/>
    <n v="1"/>
    <m/>
    <n v="147"/>
    <n v="1"/>
    <n v="100"/>
    <n v="5"/>
    <m/>
    <x v="2"/>
    <x v="27"/>
    <s v="repetitions"/>
    <x v="8"/>
    <n v="4"/>
    <n v="6"/>
    <m/>
    <m/>
    <n v="0.89"/>
    <n v="112"/>
  </r>
  <r>
    <x v="72"/>
    <n v="8"/>
    <n v="1"/>
    <m/>
    <n v="147"/>
    <n v="2"/>
    <n v="100"/>
    <n v="4"/>
    <m/>
    <x v="2"/>
    <x v="27"/>
    <s v="repetitions"/>
    <x v="8"/>
    <n v="4"/>
    <n v="6"/>
    <m/>
    <m/>
    <n v="0.92"/>
    <n v="109"/>
  </r>
  <r>
    <x v="72"/>
    <n v="9"/>
    <n v="1"/>
    <m/>
    <n v="147"/>
    <n v="3"/>
    <n v="100"/>
    <n v="4"/>
    <m/>
    <x v="2"/>
    <x v="27"/>
    <s v="repetitions"/>
    <x v="8"/>
    <n v="4"/>
    <n v="6"/>
    <m/>
    <m/>
    <n v="0.92"/>
    <n v="109"/>
  </r>
  <r>
    <x v="72"/>
    <n v="10"/>
    <n v="1"/>
    <m/>
    <n v="150"/>
    <n v="1"/>
    <n v="85"/>
    <n v="5"/>
    <m/>
    <x v="2"/>
    <x v="24"/>
    <s v="repetitions"/>
    <x v="8"/>
    <n v="4"/>
    <n v="6"/>
    <m/>
    <m/>
    <n v="0.89"/>
    <n v="96"/>
  </r>
  <r>
    <x v="72"/>
    <n v="11"/>
    <n v="1"/>
    <m/>
    <n v="150"/>
    <n v="2"/>
    <n v="85"/>
    <n v="4"/>
    <m/>
    <x v="2"/>
    <x v="24"/>
    <s v="repetitions"/>
    <x v="8"/>
    <n v="4"/>
    <n v="6"/>
    <m/>
    <m/>
    <n v="0.92"/>
    <n v="92"/>
  </r>
  <r>
    <x v="72"/>
    <n v="12"/>
    <n v="1"/>
    <m/>
    <n v="150"/>
    <n v="3"/>
    <n v="85"/>
    <n v="3"/>
    <m/>
    <x v="2"/>
    <x v="24"/>
    <s v="repetitions"/>
    <x v="8"/>
    <n v="4"/>
    <n v="6"/>
    <m/>
    <m/>
    <n v="0.94"/>
    <n v="90"/>
  </r>
  <r>
    <x v="73"/>
    <n v="1"/>
    <n v="1"/>
    <m/>
    <n v="135"/>
    <n v="1"/>
    <n v="245"/>
    <n v="6"/>
    <m/>
    <x v="2"/>
    <x v="25"/>
    <s v="repetitions"/>
    <x v="9"/>
    <n v="4"/>
    <n v="6"/>
    <m/>
    <m/>
    <n v="0.86"/>
    <n v="285"/>
  </r>
  <r>
    <x v="73"/>
    <n v="2"/>
    <n v="1"/>
    <m/>
    <n v="135"/>
    <n v="2"/>
    <n v="245"/>
    <n v="6"/>
    <m/>
    <x v="2"/>
    <x v="25"/>
    <s v="repetitions"/>
    <x v="9"/>
    <n v="4"/>
    <n v="6"/>
    <m/>
    <m/>
    <n v="0.86"/>
    <n v="285"/>
  </r>
  <r>
    <x v="73"/>
    <n v="3"/>
    <n v="1"/>
    <m/>
    <n v="135"/>
    <n v="3"/>
    <n v="250"/>
    <n v="4"/>
    <m/>
    <x v="2"/>
    <x v="25"/>
    <s v="repetitions"/>
    <x v="9"/>
    <n v="4"/>
    <n v="6"/>
    <m/>
    <m/>
    <n v="0.92"/>
    <n v="272"/>
  </r>
  <r>
    <x v="73"/>
    <n v="4"/>
    <n v="1"/>
    <m/>
    <n v="139"/>
    <n v="1"/>
    <n v="120"/>
    <n v="10"/>
    <m/>
    <x v="2"/>
    <x v="41"/>
    <s v="repetitions"/>
    <x v="9"/>
    <n v="5"/>
    <n v="10"/>
    <m/>
    <m/>
    <n v="0.75"/>
    <n v="160"/>
  </r>
  <r>
    <x v="73"/>
    <n v="5"/>
    <n v="1"/>
    <m/>
    <n v="139"/>
    <n v="2"/>
    <n v="125"/>
    <n v="7"/>
    <m/>
    <x v="2"/>
    <x v="41"/>
    <s v="repetitions"/>
    <x v="9"/>
    <n v="5"/>
    <n v="10"/>
    <m/>
    <m/>
    <n v="0.83"/>
    <n v="151"/>
  </r>
  <r>
    <x v="73"/>
    <n v="6"/>
    <n v="1"/>
    <m/>
    <n v="139"/>
    <n v="3"/>
    <n v="125"/>
    <n v="7"/>
    <m/>
    <x v="2"/>
    <x v="41"/>
    <s v="repetitions"/>
    <x v="9"/>
    <n v="5"/>
    <n v="10"/>
    <m/>
    <m/>
    <n v="0.83"/>
    <n v="151"/>
  </r>
  <r>
    <x v="73"/>
    <n v="7"/>
    <n v="1"/>
    <m/>
    <n v="131"/>
    <n v="1"/>
    <n v="65"/>
    <n v="6"/>
    <m/>
    <x v="2"/>
    <x v="35"/>
    <s v="repetitions"/>
    <x v="9"/>
    <n v="4"/>
    <n v="6"/>
    <m/>
    <m/>
    <n v="0.86"/>
    <n v="76"/>
  </r>
  <r>
    <x v="73"/>
    <n v="8"/>
    <n v="1"/>
    <m/>
    <n v="131"/>
    <n v="2"/>
    <n v="70"/>
    <n v="4"/>
    <m/>
    <x v="2"/>
    <x v="35"/>
    <s v="repetitions"/>
    <x v="9"/>
    <n v="4"/>
    <n v="6"/>
    <m/>
    <m/>
    <n v="0.92"/>
    <n v="76"/>
  </r>
  <r>
    <x v="73"/>
    <n v="9"/>
    <n v="1"/>
    <m/>
    <n v="131"/>
    <n v="3"/>
    <n v="70"/>
    <n v="4"/>
    <m/>
    <x v="2"/>
    <x v="35"/>
    <s v="repetitions"/>
    <x v="9"/>
    <n v="4"/>
    <n v="6"/>
    <m/>
    <m/>
    <n v="0.92"/>
    <n v="76"/>
  </r>
  <r>
    <x v="73"/>
    <n v="10"/>
    <n v="1"/>
    <m/>
    <n v="133"/>
    <n v="1"/>
    <n v="60"/>
    <n v="6"/>
    <m/>
    <x v="2"/>
    <x v="30"/>
    <s v="repetitions"/>
    <x v="9"/>
    <n v="4"/>
    <n v="6"/>
    <m/>
    <m/>
    <n v="0.86"/>
    <n v="70"/>
  </r>
  <r>
    <x v="73"/>
    <n v="11"/>
    <n v="1"/>
    <m/>
    <n v="133"/>
    <n v="2"/>
    <n v="60"/>
    <n v="6"/>
    <m/>
    <x v="2"/>
    <x v="30"/>
    <s v="repetitions"/>
    <x v="9"/>
    <n v="4"/>
    <n v="6"/>
    <m/>
    <m/>
    <n v="0.86"/>
    <n v="70"/>
  </r>
  <r>
    <x v="73"/>
    <n v="12"/>
    <n v="1"/>
    <m/>
    <n v="133"/>
    <n v="3"/>
    <n v="65"/>
    <n v="3"/>
    <m/>
    <x v="2"/>
    <x v="30"/>
    <s v="repetitions"/>
    <x v="9"/>
    <n v="4"/>
    <n v="6"/>
    <m/>
    <m/>
    <n v="0.94"/>
    <n v="69"/>
  </r>
  <r>
    <x v="73"/>
    <n v="13"/>
    <n v="1"/>
    <m/>
    <n v="136"/>
    <n v="1"/>
    <n v="200"/>
    <n v="10"/>
    <m/>
    <x v="2"/>
    <x v="31"/>
    <s v="repetitions"/>
    <x v="9"/>
    <n v="6"/>
    <n v="10"/>
    <m/>
    <m/>
    <n v="0.75"/>
    <n v="267"/>
  </r>
  <r>
    <x v="73"/>
    <n v="14"/>
    <n v="1"/>
    <m/>
    <n v="136"/>
    <n v="2"/>
    <n v="200"/>
    <n v="9"/>
    <m/>
    <x v="2"/>
    <x v="31"/>
    <s v="repetitions"/>
    <x v="9"/>
    <n v="6"/>
    <n v="10"/>
    <m/>
    <m/>
    <n v="0.78"/>
    <n v="256"/>
  </r>
  <r>
    <x v="73"/>
    <n v="15"/>
    <n v="1"/>
    <m/>
    <n v="136"/>
    <n v="3"/>
    <n v="200"/>
    <n v="8"/>
    <m/>
    <x v="2"/>
    <x v="31"/>
    <s v="repetitions"/>
    <x v="9"/>
    <n v="6"/>
    <n v="10"/>
    <m/>
    <m/>
    <n v="0.81"/>
    <n v="247"/>
  </r>
  <r>
    <x v="74"/>
    <n v="1"/>
    <n v="1"/>
    <m/>
    <n v="124"/>
    <n v="1"/>
    <n v="195"/>
    <n v="6"/>
    <m/>
    <x v="2"/>
    <x v="20"/>
    <s v="repetitions"/>
    <x v="10"/>
    <n v="4"/>
    <n v="6"/>
    <m/>
    <m/>
    <n v="0.86"/>
    <n v="227"/>
  </r>
  <r>
    <x v="74"/>
    <n v="2"/>
    <n v="1"/>
    <m/>
    <n v="124"/>
    <n v="2"/>
    <n v="200"/>
    <n v="5"/>
    <m/>
    <x v="2"/>
    <x v="20"/>
    <s v="repetitions"/>
    <x v="10"/>
    <n v="4"/>
    <n v="6"/>
    <m/>
    <m/>
    <n v="0.89"/>
    <n v="225"/>
  </r>
  <r>
    <x v="74"/>
    <n v="3"/>
    <n v="1"/>
    <m/>
    <n v="124"/>
    <n v="3"/>
    <n v="200"/>
    <n v="5"/>
    <m/>
    <x v="2"/>
    <x v="20"/>
    <s v="repetitions"/>
    <x v="10"/>
    <n v="4"/>
    <n v="6"/>
    <m/>
    <m/>
    <n v="0.89"/>
    <n v="225"/>
  </r>
  <r>
    <x v="74"/>
    <n v="4"/>
    <n v="1"/>
    <m/>
    <n v="123"/>
    <n v="1"/>
    <n v="320"/>
    <n v="6"/>
    <m/>
    <x v="2"/>
    <x v="32"/>
    <s v="repetitions"/>
    <x v="10"/>
    <n v="4"/>
    <n v="6"/>
    <m/>
    <m/>
    <n v="0.86"/>
    <n v="372"/>
  </r>
  <r>
    <x v="74"/>
    <n v="5"/>
    <n v="1"/>
    <m/>
    <n v="123"/>
    <n v="2"/>
    <n v="320"/>
    <n v="5"/>
    <m/>
    <x v="2"/>
    <x v="32"/>
    <s v="repetitions"/>
    <x v="10"/>
    <n v="4"/>
    <n v="6"/>
    <m/>
    <m/>
    <n v="0.89"/>
    <n v="360"/>
  </r>
  <r>
    <x v="74"/>
    <n v="6"/>
    <n v="1"/>
    <m/>
    <n v="123"/>
    <n v="3"/>
    <n v="320"/>
    <n v="4"/>
    <m/>
    <x v="2"/>
    <x v="32"/>
    <s v="repetitions"/>
    <x v="10"/>
    <n v="4"/>
    <n v="6"/>
    <m/>
    <m/>
    <n v="0.92"/>
    <n v="348"/>
  </r>
  <r>
    <x v="74"/>
    <n v="7"/>
    <n v="1"/>
    <m/>
    <n v="125"/>
    <n v="1"/>
    <n v="155"/>
    <n v="9"/>
    <m/>
    <x v="2"/>
    <x v="33"/>
    <s v="repetitions"/>
    <x v="10"/>
    <n v="6"/>
    <n v="10"/>
    <m/>
    <m/>
    <n v="0.78"/>
    <n v="199"/>
  </r>
  <r>
    <x v="74"/>
    <n v="8"/>
    <n v="1"/>
    <m/>
    <n v="125"/>
    <n v="2"/>
    <n v="155"/>
    <n v="7"/>
    <m/>
    <x v="2"/>
    <x v="33"/>
    <s v="repetitions"/>
    <x v="10"/>
    <n v="6"/>
    <n v="10"/>
    <m/>
    <m/>
    <n v="0.83"/>
    <n v="187"/>
  </r>
  <r>
    <x v="74"/>
    <n v="9"/>
    <n v="1"/>
    <m/>
    <n v="125"/>
    <n v="3"/>
    <n v="155"/>
    <n v="5"/>
    <m/>
    <x v="2"/>
    <x v="33"/>
    <s v="repetitions"/>
    <x v="10"/>
    <n v="6"/>
    <n v="10"/>
    <m/>
    <m/>
    <n v="0.89"/>
    <n v="174"/>
  </r>
  <r>
    <x v="74"/>
    <n v="10"/>
    <n v="1"/>
    <m/>
    <n v="129"/>
    <n v="1"/>
    <n v="120"/>
    <n v="11"/>
    <m/>
    <x v="2"/>
    <x v="36"/>
    <s v="repetitions"/>
    <x v="10"/>
    <n v="10"/>
    <n v="15"/>
    <m/>
    <m/>
    <n v="0.73"/>
    <n v="164"/>
  </r>
  <r>
    <x v="74"/>
    <n v="11"/>
    <n v="1"/>
    <m/>
    <n v="129"/>
    <n v="2"/>
    <n v="120"/>
    <n v="12"/>
    <m/>
    <x v="2"/>
    <x v="36"/>
    <s v="repetitions"/>
    <x v="10"/>
    <n v="10"/>
    <n v="15"/>
    <m/>
    <m/>
    <n v="0.71"/>
    <n v="169"/>
  </r>
  <r>
    <x v="74"/>
    <n v="12"/>
    <n v="1"/>
    <m/>
    <n v="129"/>
    <n v="3"/>
    <n v="120"/>
    <n v="12"/>
    <m/>
    <x v="2"/>
    <x v="36"/>
    <s v="repetitions"/>
    <x v="10"/>
    <n v="10"/>
    <n v="15"/>
    <m/>
    <m/>
    <n v="0.71"/>
    <n v="169"/>
  </r>
  <r>
    <x v="75"/>
    <n v="1"/>
    <n v="1"/>
    <m/>
    <n v="144"/>
    <n v="1"/>
    <n v="150"/>
    <n v="6"/>
    <m/>
    <x v="2"/>
    <x v="21"/>
    <s v="repetitions"/>
    <x v="8"/>
    <n v="4"/>
    <n v="6"/>
    <m/>
    <m/>
    <n v="0.86"/>
    <n v="174"/>
  </r>
  <r>
    <x v="75"/>
    <n v="2"/>
    <n v="1"/>
    <m/>
    <n v="144"/>
    <n v="2"/>
    <n v="150"/>
    <n v="6"/>
    <m/>
    <x v="2"/>
    <x v="21"/>
    <s v="repetitions"/>
    <x v="8"/>
    <n v="4"/>
    <n v="6"/>
    <m/>
    <m/>
    <n v="0.86"/>
    <n v="174"/>
  </r>
  <r>
    <x v="75"/>
    <n v="3"/>
    <n v="1"/>
    <m/>
    <n v="144"/>
    <n v="3"/>
    <n v="150"/>
    <n v="5"/>
    <m/>
    <x v="2"/>
    <x v="21"/>
    <s v="repetitions"/>
    <x v="8"/>
    <n v="4"/>
    <n v="6"/>
    <m/>
    <m/>
    <n v="0.89"/>
    <n v="169"/>
  </r>
  <r>
    <x v="75"/>
    <n v="4"/>
    <n v="1"/>
    <m/>
    <n v="146"/>
    <n v="1"/>
    <n v="130"/>
    <n v="6"/>
    <m/>
    <x v="2"/>
    <x v="26"/>
    <s v="repetitions"/>
    <x v="8"/>
    <n v="4"/>
    <n v="6"/>
    <m/>
    <m/>
    <n v="0.86"/>
    <n v="151"/>
  </r>
  <r>
    <x v="75"/>
    <n v="5"/>
    <n v="1"/>
    <m/>
    <n v="146"/>
    <n v="2"/>
    <n v="130"/>
    <n v="6"/>
    <m/>
    <x v="2"/>
    <x v="26"/>
    <s v="repetitions"/>
    <x v="8"/>
    <n v="4"/>
    <n v="6"/>
    <m/>
    <m/>
    <n v="0.86"/>
    <n v="151"/>
  </r>
  <r>
    <x v="75"/>
    <n v="6"/>
    <n v="1"/>
    <m/>
    <n v="146"/>
    <n v="3"/>
    <n v="135"/>
    <n v="3"/>
    <m/>
    <x v="2"/>
    <x v="26"/>
    <s v="repetitions"/>
    <x v="8"/>
    <n v="4"/>
    <n v="6"/>
    <m/>
    <m/>
    <n v="0.94"/>
    <n v="144"/>
  </r>
  <r>
    <x v="75"/>
    <n v="7"/>
    <n v="1"/>
    <m/>
    <n v="147"/>
    <n v="1"/>
    <n v="100"/>
    <n v="4"/>
    <m/>
    <x v="2"/>
    <x v="27"/>
    <s v="repetitions"/>
    <x v="8"/>
    <n v="4"/>
    <n v="6"/>
    <m/>
    <m/>
    <n v="0.92"/>
    <n v="109"/>
  </r>
  <r>
    <x v="75"/>
    <n v="8"/>
    <n v="1"/>
    <m/>
    <n v="147"/>
    <n v="2"/>
    <n v="100"/>
    <n v="5"/>
    <m/>
    <x v="2"/>
    <x v="27"/>
    <s v="repetitions"/>
    <x v="8"/>
    <n v="4"/>
    <n v="6"/>
    <m/>
    <m/>
    <n v="0.89"/>
    <n v="112"/>
  </r>
  <r>
    <x v="75"/>
    <n v="9"/>
    <n v="1"/>
    <m/>
    <n v="147"/>
    <n v="3"/>
    <n v="100"/>
    <n v="3"/>
    <m/>
    <x v="2"/>
    <x v="27"/>
    <s v="repetitions"/>
    <x v="8"/>
    <n v="4"/>
    <n v="6"/>
    <m/>
    <m/>
    <n v="0.94"/>
    <n v="106"/>
  </r>
  <r>
    <x v="75"/>
    <n v="10"/>
    <n v="1"/>
    <m/>
    <n v="150"/>
    <n v="1"/>
    <n v="80"/>
    <n v="6"/>
    <m/>
    <x v="2"/>
    <x v="24"/>
    <s v="repetitions"/>
    <x v="8"/>
    <n v="4"/>
    <n v="6"/>
    <m/>
    <m/>
    <n v="0.86"/>
    <n v="93"/>
  </r>
  <r>
    <x v="75"/>
    <n v="11"/>
    <n v="1"/>
    <m/>
    <n v="150"/>
    <n v="2"/>
    <n v="80"/>
    <n v="5"/>
    <m/>
    <x v="2"/>
    <x v="24"/>
    <s v="repetitions"/>
    <x v="8"/>
    <n v="4"/>
    <n v="6"/>
    <m/>
    <m/>
    <n v="0.89"/>
    <n v="90"/>
  </r>
  <r>
    <x v="75"/>
    <n v="12"/>
    <n v="1"/>
    <m/>
    <n v="150"/>
    <n v="3"/>
    <n v="80"/>
    <n v="4"/>
    <m/>
    <x v="2"/>
    <x v="24"/>
    <s v="repetitions"/>
    <x v="8"/>
    <n v="4"/>
    <n v="6"/>
    <m/>
    <m/>
    <n v="0.92"/>
    <n v="87"/>
  </r>
  <r>
    <x v="75"/>
    <n v="15"/>
    <n v="1"/>
    <m/>
    <n v="142"/>
    <n v="3"/>
    <n v="12"/>
    <n v="30"/>
    <m/>
    <x v="2"/>
    <x v="42"/>
    <s v="repetitions"/>
    <x v="8"/>
    <n v="0"/>
    <m/>
    <m/>
    <m/>
    <n v="0.5"/>
    <n v="24"/>
  </r>
  <r>
    <x v="76"/>
    <n v="1"/>
    <n v="1"/>
    <m/>
    <n v="135"/>
    <n v="1"/>
    <n v="245"/>
    <n v="6"/>
    <m/>
    <x v="2"/>
    <x v="25"/>
    <s v="repetitions"/>
    <x v="9"/>
    <n v="4"/>
    <n v="6"/>
    <m/>
    <m/>
    <n v="0.86"/>
    <n v="285"/>
  </r>
  <r>
    <x v="76"/>
    <n v="2"/>
    <n v="1"/>
    <m/>
    <n v="135"/>
    <n v="2"/>
    <n v="245"/>
    <n v="5"/>
    <m/>
    <x v="2"/>
    <x v="25"/>
    <s v="repetitions"/>
    <x v="9"/>
    <n v="4"/>
    <n v="6"/>
    <m/>
    <m/>
    <n v="0.89"/>
    <n v="275"/>
  </r>
  <r>
    <x v="76"/>
    <n v="3"/>
    <n v="1"/>
    <m/>
    <n v="135"/>
    <n v="3"/>
    <n v="245"/>
    <n v="4"/>
    <m/>
    <x v="2"/>
    <x v="25"/>
    <s v="repetitions"/>
    <x v="9"/>
    <n v="4"/>
    <n v="6"/>
    <m/>
    <m/>
    <n v="0.92"/>
    <n v="266"/>
  </r>
  <r>
    <x v="76"/>
    <n v="4"/>
    <n v="1"/>
    <m/>
    <n v="139"/>
    <n v="1"/>
    <n v="120"/>
    <n v="10"/>
    <m/>
    <x v="2"/>
    <x v="41"/>
    <s v="repetitions"/>
    <x v="9"/>
    <n v="5"/>
    <n v="10"/>
    <m/>
    <m/>
    <n v="0.75"/>
    <n v="160"/>
  </r>
  <r>
    <x v="76"/>
    <n v="5"/>
    <n v="1"/>
    <m/>
    <n v="139"/>
    <n v="2"/>
    <n v="125"/>
    <n v="6"/>
    <m/>
    <x v="2"/>
    <x v="41"/>
    <s v="repetitions"/>
    <x v="9"/>
    <n v="5"/>
    <n v="10"/>
    <m/>
    <m/>
    <n v="0.86"/>
    <n v="145"/>
  </r>
  <r>
    <x v="76"/>
    <n v="6"/>
    <n v="1"/>
    <m/>
    <n v="139"/>
    <n v="3"/>
    <n v="125"/>
    <n v="6"/>
    <m/>
    <x v="2"/>
    <x v="41"/>
    <s v="repetitions"/>
    <x v="9"/>
    <n v="5"/>
    <n v="10"/>
    <m/>
    <m/>
    <n v="0.86"/>
    <n v="145"/>
  </r>
  <r>
    <x v="76"/>
    <n v="7"/>
    <n v="1"/>
    <m/>
    <n v="131"/>
    <n v="1"/>
    <n v="65"/>
    <n v="4"/>
    <m/>
    <x v="2"/>
    <x v="35"/>
    <s v="repetitions"/>
    <x v="9"/>
    <n v="4"/>
    <n v="6"/>
    <m/>
    <m/>
    <n v="0.92"/>
    <n v="71"/>
  </r>
  <r>
    <x v="76"/>
    <n v="8"/>
    <n v="1"/>
    <m/>
    <n v="131"/>
    <n v="2"/>
    <n v="65"/>
    <n v="5"/>
    <m/>
    <x v="2"/>
    <x v="35"/>
    <s v="repetitions"/>
    <x v="9"/>
    <n v="4"/>
    <n v="6"/>
    <m/>
    <m/>
    <n v="0.89"/>
    <n v="73"/>
  </r>
  <r>
    <x v="76"/>
    <n v="9"/>
    <n v="1"/>
    <m/>
    <n v="131"/>
    <n v="3"/>
    <n v="65"/>
    <n v="5"/>
    <m/>
    <x v="2"/>
    <x v="35"/>
    <s v="repetitions"/>
    <x v="9"/>
    <n v="4"/>
    <n v="6"/>
    <m/>
    <m/>
    <n v="0.89"/>
    <n v="73"/>
  </r>
  <r>
    <x v="76"/>
    <n v="10"/>
    <n v="1"/>
    <m/>
    <n v="133"/>
    <n v="1"/>
    <n v="60"/>
    <n v="6"/>
    <m/>
    <x v="2"/>
    <x v="30"/>
    <s v="repetitions"/>
    <x v="9"/>
    <n v="4"/>
    <n v="6"/>
    <m/>
    <m/>
    <n v="0.86"/>
    <n v="70"/>
  </r>
  <r>
    <x v="76"/>
    <n v="11"/>
    <n v="1"/>
    <m/>
    <n v="133"/>
    <n v="2"/>
    <n v="60"/>
    <n v="5"/>
    <m/>
    <x v="2"/>
    <x v="30"/>
    <s v="repetitions"/>
    <x v="9"/>
    <n v="4"/>
    <n v="6"/>
    <m/>
    <m/>
    <n v="0.89"/>
    <n v="67"/>
  </r>
  <r>
    <x v="76"/>
    <n v="12"/>
    <n v="1"/>
    <m/>
    <n v="133"/>
    <n v="3"/>
    <n v="60"/>
    <n v="5"/>
    <m/>
    <x v="2"/>
    <x v="30"/>
    <s v="repetitions"/>
    <x v="9"/>
    <n v="4"/>
    <n v="6"/>
    <m/>
    <m/>
    <n v="0.89"/>
    <n v="67"/>
  </r>
  <r>
    <x v="76"/>
    <n v="13"/>
    <n v="1"/>
    <m/>
    <n v="136"/>
    <n v="1"/>
    <n v="200"/>
    <n v="10"/>
    <m/>
    <x v="2"/>
    <x v="31"/>
    <s v="repetitions"/>
    <x v="9"/>
    <n v="6"/>
    <n v="10"/>
    <m/>
    <m/>
    <n v="0.75"/>
    <n v="267"/>
  </r>
  <r>
    <x v="76"/>
    <n v="14"/>
    <n v="1"/>
    <m/>
    <n v="136"/>
    <n v="2"/>
    <n v="200"/>
    <n v="8"/>
    <m/>
    <x v="2"/>
    <x v="31"/>
    <s v="repetitions"/>
    <x v="9"/>
    <n v="6"/>
    <n v="10"/>
    <m/>
    <m/>
    <n v="0.81"/>
    <n v="247"/>
  </r>
  <r>
    <x v="76"/>
    <n v="15"/>
    <n v="1"/>
    <m/>
    <n v="136"/>
    <n v="3"/>
    <n v="200"/>
    <n v="8"/>
    <m/>
    <x v="2"/>
    <x v="31"/>
    <s v="repetitions"/>
    <x v="9"/>
    <n v="6"/>
    <n v="10"/>
    <m/>
    <m/>
    <n v="0.81"/>
    <n v="247"/>
  </r>
  <r>
    <x v="77"/>
    <n v="1"/>
    <n v="1"/>
    <m/>
    <n v="124"/>
    <n v="1"/>
    <n v="195"/>
    <n v="5"/>
    <m/>
    <x v="2"/>
    <x v="20"/>
    <s v="repetitions"/>
    <x v="10"/>
    <n v="4"/>
    <n v="6"/>
    <m/>
    <m/>
    <n v="0.89"/>
    <n v="219"/>
  </r>
  <r>
    <x v="77"/>
    <n v="2"/>
    <n v="1"/>
    <m/>
    <n v="124"/>
    <n v="2"/>
    <n v="195"/>
    <n v="4"/>
    <m/>
    <x v="2"/>
    <x v="20"/>
    <s v="repetitions"/>
    <x v="10"/>
    <n v="4"/>
    <n v="6"/>
    <m/>
    <m/>
    <n v="0.92"/>
    <n v="212"/>
  </r>
  <r>
    <x v="77"/>
    <n v="3"/>
    <n v="1"/>
    <m/>
    <n v="124"/>
    <n v="3"/>
    <n v="195"/>
    <n v="4"/>
    <m/>
    <x v="2"/>
    <x v="20"/>
    <s v="repetitions"/>
    <x v="10"/>
    <n v="4"/>
    <n v="6"/>
    <m/>
    <m/>
    <n v="0.92"/>
    <n v="212"/>
  </r>
  <r>
    <x v="77"/>
    <n v="4"/>
    <n v="1"/>
    <m/>
    <n v="123"/>
    <n v="1"/>
    <n v="280"/>
    <n v="6"/>
    <m/>
    <x v="2"/>
    <x v="32"/>
    <s v="repetitions"/>
    <x v="10"/>
    <n v="4"/>
    <n v="6"/>
    <m/>
    <m/>
    <n v="0.86"/>
    <n v="326"/>
  </r>
  <r>
    <x v="77"/>
    <n v="5"/>
    <n v="1"/>
    <m/>
    <n v="123"/>
    <n v="2"/>
    <n v="300"/>
    <n v="6"/>
    <m/>
    <x v="2"/>
    <x v="32"/>
    <s v="repetitions"/>
    <x v="10"/>
    <n v="4"/>
    <n v="6"/>
    <m/>
    <m/>
    <n v="0.86"/>
    <n v="349"/>
  </r>
  <r>
    <x v="77"/>
    <n v="6"/>
    <n v="1"/>
    <m/>
    <n v="123"/>
    <n v="3"/>
    <n v="220"/>
    <n v="10"/>
    <m/>
    <x v="2"/>
    <x v="32"/>
    <s v="repetitions"/>
    <x v="10"/>
    <n v="4"/>
    <n v="6"/>
    <m/>
    <m/>
    <n v="0.75"/>
    <n v="293"/>
  </r>
  <r>
    <x v="77"/>
    <n v="7"/>
    <n v="1"/>
    <m/>
    <n v="125"/>
    <n v="1"/>
    <n v="150"/>
    <n v="10"/>
    <m/>
    <x v="2"/>
    <x v="33"/>
    <s v="repetitions"/>
    <x v="10"/>
    <n v="6"/>
    <n v="10"/>
    <m/>
    <m/>
    <n v="0.75"/>
    <n v="200"/>
  </r>
  <r>
    <x v="77"/>
    <n v="8"/>
    <n v="1"/>
    <m/>
    <n v="125"/>
    <n v="2"/>
    <n v="150"/>
    <n v="7"/>
    <m/>
    <x v="2"/>
    <x v="33"/>
    <s v="repetitions"/>
    <x v="10"/>
    <n v="6"/>
    <n v="10"/>
    <m/>
    <m/>
    <n v="0.83"/>
    <n v="181"/>
  </r>
  <r>
    <x v="77"/>
    <n v="9"/>
    <n v="1"/>
    <m/>
    <n v="125"/>
    <n v="3"/>
    <n v="150"/>
    <n v="5"/>
    <m/>
    <x v="2"/>
    <x v="33"/>
    <s v="repetitions"/>
    <x v="10"/>
    <n v="6"/>
    <n v="10"/>
    <m/>
    <m/>
    <n v="0.89"/>
    <n v="169"/>
  </r>
  <r>
    <x v="77"/>
    <n v="10"/>
    <n v="1"/>
    <m/>
    <n v="129"/>
    <n v="1"/>
    <n v="120"/>
    <n v="13"/>
    <m/>
    <x v="2"/>
    <x v="36"/>
    <s v="repetitions"/>
    <x v="10"/>
    <n v="10"/>
    <n v="15"/>
    <m/>
    <m/>
    <n v="0.7"/>
    <n v="171"/>
  </r>
  <r>
    <x v="77"/>
    <n v="11"/>
    <n v="1"/>
    <m/>
    <n v="129"/>
    <n v="2"/>
    <n v="120"/>
    <n v="10"/>
    <m/>
    <x v="2"/>
    <x v="36"/>
    <s v="repetitions"/>
    <x v="10"/>
    <n v="10"/>
    <n v="15"/>
    <m/>
    <m/>
    <n v="0.75"/>
    <n v="160"/>
  </r>
  <r>
    <x v="77"/>
    <n v="12"/>
    <n v="1"/>
    <m/>
    <n v="129"/>
    <n v="3"/>
    <n v="120"/>
    <n v="11"/>
    <m/>
    <x v="2"/>
    <x v="36"/>
    <s v="repetitions"/>
    <x v="10"/>
    <n v="10"/>
    <n v="15"/>
    <m/>
    <m/>
    <n v="0.73"/>
    <n v="164"/>
  </r>
  <r>
    <x v="78"/>
    <n v="1"/>
    <n v="1"/>
    <m/>
    <n v="144"/>
    <n v="1"/>
    <n v="150"/>
    <n v="6"/>
    <m/>
    <x v="2"/>
    <x v="21"/>
    <s v="repetitions"/>
    <x v="8"/>
    <n v="4"/>
    <n v="6"/>
    <m/>
    <m/>
    <n v="0.86"/>
    <n v="174"/>
  </r>
  <r>
    <x v="78"/>
    <n v="2"/>
    <n v="1"/>
    <m/>
    <n v="144"/>
    <n v="2"/>
    <n v="150"/>
    <n v="6"/>
    <m/>
    <x v="2"/>
    <x v="21"/>
    <s v="repetitions"/>
    <x v="8"/>
    <n v="4"/>
    <n v="6"/>
    <m/>
    <m/>
    <n v="0.86"/>
    <n v="174"/>
  </r>
  <r>
    <x v="78"/>
    <n v="3"/>
    <n v="1"/>
    <m/>
    <n v="144"/>
    <n v="3"/>
    <n v="150"/>
    <n v="6"/>
    <m/>
    <x v="2"/>
    <x v="21"/>
    <s v="repetitions"/>
    <x v="8"/>
    <n v="4"/>
    <n v="6"/>
    <m/>
    <m/>
    <n v="0.86"/>
    <n v="174"/>
  </r>
  <r>
    <x v="78"/>
    <n v="4"/>
    <n v="1"/>
    <m/>
    <n v="146"/>
    <n v="1"/>
    <n v="130"/>
    <n v="6"/>
    <m/>
    <x v="2"/>
    <x v="26"/>
    <s v="repetitions"/>
    <x v="8"/>
    <n v="4"/>
    <n v="6"/>
    <m/>
    <m/>
    <n v="0.86"/>
    <n v="151"/>
  </r>
  <r>
    <x v="78"/>
    <n v="5"/>
    <n v="1"/>
    <m/>
    <n v="146"/>
    <n v="2"/>
    <n v="130"/>
    <n v="6"/>
    <m/>
    <x v="2"/>
    <x v="26"/>
    <s v="repetitions"/>
    <x v="8"/>
    <n v="4"/>
    <n v="6"/>
    <m/>
    <m/>
    <n v="0.86"/>
    <n v="151"/>
  </r>
  <r>
    <x v="78"/>
    <n v="6"/>
    <n v="1"/>
    <m/>
    <n v="146"/>
    <n v="3"/>
    <n v="130"/>
    <n v="5"/>
    <m/>
    <x v="2"/>
    <x v="26"/>
    <s v="repetitions"/>
    <x v="8"/>
    <n v="4"/>
    <n v="6"/>
    <m/>
    <m/>
    <n v="0.89"/>
    <n v="146"/>
  </r>
  <r>
    <x v="78"/>
    <n v="7"/>
    <n v="1"/>
    <m/>
    <n v="147"/>
    <n v="1"/>
    <n v="90"/>
    <n v="5"/>
    <m/>
    <x v="2"/>
    <x v="27"/>
    <s v="repetitions"/>
    <x v="8"/>
    <n v="4"/>
    <n v="6"/>
    <m/>
    <m/>
    <n v="0.89"/>
    <n v="101"/>
  </r>
  <r>
    <x v="78"/>
    <n v="8"/>
    <n v="1"/>
    <m/>
    <n v="147"/>
    <n v="2"/>
    <n v="90"/>
    <n v="6"/>
    <m/>
    <x v="2"/>
    <x v="27"/>
    <s v="repetitions"/>
    <x v="8"/>
    <n v="4"/>
    <n v="6"/>
    <m/>
    <m/>
    <n v="0.86"/>
    <n v="105"/>
  </r>
  <r>
    <x v="78"/>
    <n v="9"/>
    <n v="1"/>
    <m/>
    <n v="147"/>
    <n v="3"/>
    <n v="90"/>
    <n v="6"/>
    <m/>
    <x v="2"/>
    <x v="27"/>
    <s v="repetitions"/>
    <x v="8"/>
    <n v="4"/>
    <n v="6"/>
    <m/>
    <m/>
    <n v="0.86"/>
    <n v="105"/>
  </r>
  <r>
    <x v="78"/>
    <n v="10"/>
    <n v="1"/>
    <m/>
    <n v="150"/>
    <n v="1"/>
    <n v="80"/>
    <n v="5"/>
    <m/>
    <x v="2"/>
    <x v="24"/>
    <s v="repetitions"/>
    <x v="8"/>
    <n v="4"/>
    <n v="6"/>
    <m/>
    <m/>
    <n v="0.89"/>
    <n v="90"/>
  </r>
  <r>
    <x v="78"/>
    <n v="11"/>
    <n v="1"/>
    <m/>
    <n v="150"/>
    <n v="2"/>
    <n v="80"/>
    <n v="4"/>
    <m/>
    <x v="2"/>
    <x v="24"/>
    <s v="repetitions"/>
    <x v="8"/>
    <n v="4"/>
    <n v="6"/>
    <m/>
    <m/>
    <n v="0.92"/>
    <n v="87"/>
  </r>
  <r>
    <x v="78"/>
    <n v="12"/>
    <n v="1"/>
    <m/>
    <n v="150"/>
    <n v="3"/>
    <n v="80"/>
    <n v="4"/>
    <m/>
    <x v="2"/>
    <x v="24"/>
    <s v="repetitions"/>
    <x v="8"/>
    <n v="4"/>
    <n v="6"/>
    <m/>
    <m/>
    <n v="0.92"/>
    <n v="87"/>
  </r>
  <r>
    <x v="79"/>
    <n v="1"/>
    <n v="1"/>
    <m/>
    <n v="135"/>
    <n v="1"/>
    <n v="245"/>
    <n v="4"/>
    <m/>
    <x v="2"/>
    <x v="25"/>
    <s v="repetitions"/>
    <x v="9"/>
    <n v="4"/>
    <n v="6"/>
    <m/>
    <m/>
    <n v="0.92"/>
    <n v="266"/>
  </r>
  <r>
    <x v="79"/>
    <n v="2"/>
    <n v="1"/>
    <m/>
    <n v="135"/>
    <n v="2"/>
    <n v="245"/>
    <n v="4"/>
    <m/>
    <x v="2"/>
    <x v="25"/>
    <s v="repetitions"/>
    <x v="9"/>
    <n v="4"/>
    <n v="6"/>
    <m/>
    <m/>
    <n v="0.92"/>
    <n v="266"/>
  </r>
  <r>
    <x v="79"/>
    <n v="3"/>
    <n v="1"/>
    <m/>
    <n v="135"/>
    <n v="3"/>
    <n v="245"/>
    <n v="4"/>
    <m/>
    <x v="2"/>
    <x v="25"/>
    <s v="repetitions"/>
    <x v="9"/>
    <n v="4"/>
    <n v="6"/>
    <m/>
    <m/>
    <n v="0.92"/>
    <n v="266"/>
  </r>
  <r>
    <x v="79"/>
    <n v="4"/>
    <n v="1"/>
    <m/>
    <n v="139"/>
    <n v="1"/>
    <n v="125"/>
    <n v="9"/>
    <m/>
    <x v="2"/>
    <x v="41"/>
    <s v="repetitions"/>
    <x v="9"/>
    <n v="5"/>
    <n v="10"/>
    <m/>
    <m/>
    <n v="0.78"/>
    <n v="160"/>
  </r>
  <r>
    <x v="79"/>
    <n v="5"/>
    <n v="1"/>
    <m/>
    <n v="139"/>
    <n v="2"/>
    <n v="125"/>
    <n v="7"/>
    <m/>
    <x v="2"/>
    <x v="41"/>
    <s v="repetitions"/>
    <x v="9"/>
    <n v="5"/>
    <n v="10"/>
    <m/>
    <m/>
    <n v="0.83"/>
    <n v="151"/>
  </r>
  <r>
    <x v="79"/>
    <n v="6"/>
    <n v="1"/>
    <m/>
    <n v="139"/>
    <n v="3"/>
    <n v="125"/>
    <n v="6"/>
    <m/>
    <x v="2"/>
    <x v="41"/>
    <s v="repetitions"/>
    <x v="9"/>
    <n v="5"/>
    <n v="10"/>
    <m/>
    <m/>
    <n v="0.86"/>
    <n v="145"/>
  </r>
  <r>
    <x v="79"/>
    <n v="7"/>
    <n v="1"/>
    <m/>
    <n v="131"/>
    <n v="1"/>
    <n v="65"/>
    <n v="6"/>
    <m/>
    <x v="2"/>
    <x v="35"/>
    <s v="repetitions"/>
    <x v="9"/>
    <n v="4"/>
    <n v="6"/>
    <m/>
    <m/>
    <n v="0.86"/>
    <n v="76"/>
  </r>
  <r>
    <x v="79"/>
    <n v="8"/>
    <n v="1"/>
    <m/>
    <n v="131"/>
    <n v="2"/>
    <n v="65"/>
    <n v="5"/>
    <m/>
    <x v="2"/>
    <x v="35"/>
    <s v="repetitions"/>
    <x v="9"/>
    <n v="4"/>
    <n v="6"/>
    <m/>
    <m/>
    <n v="0.89"/>
    <n v="73"/>
  </r>
  <r>
    <x v="79"/>
    <n v="9"/>
    <n v="1"/>
    <m/>
    <n v="131"/>
    <n v="3"/>
    <n v="65"/>
    <n v="5"/>
    <m/>
    <x v="2"/>
    <x v="35"/>
    <s v="repetitions"/>
    <x v="9"/>
    <n v="4"/>
    <n v="6"/>
    <m/>
    <m/>
    <n v="0.89"/>
    <n v="73"/>
  </r>
  <r>
    <x v="79"/>
    <n v="10"/>
    <n v="1"/>
    <m/>
    <n v="133"/>
    <n v="1"/>
    <n v="60"/>
    <n v="6"/>
    <m/>
    <x v="2"/>
    <x v="30"/>
    <s v="repetitions"/>
    <x v="9"/>
    <n v="4"/>
    <n v="6"/>
    <m/>
    <m/>
    <n v="0.86"/>
    <n v="70"/>
  </r>
  <r>
    <x v="79"/>
    <n v="11"/>
    <n v="1"/>
    <m/>
    <n v="133"/>
    <n v="2"/>
    <n v="60"/>
    <n v="5"/>
    <m/>
    <x v="2"/>
    <x v="30"/>
    <s v="repetitions"/>
    <x v="9"/>
    <n v="4"/>
    <n v="6"/>
    <m/>
    <m/>
    <n v="0.89"/>
    <n v="67"/>
  </r>
  <r>
    <x v="79"/>
    <n v="12"/>
    <n v="1"/>
    <m/>
    <n v="133"/>
    <n v="3"/>
    <n v="60"/>
    <n v="5"/>
    <m/>
    <x v="2"/>
    <x v="30"/>
    <s v="repetitions"/>
    <x v="9"/>
    <n v="4"/>
    <n v="6"/>
    <m/>
    <m/>
    <n v="0.89"/>
    <n v="67"/>
  </r>
  <r>
    <x v="79"/>
    <n v="13"/>
    <n v="1"/>
    <m/>
    <n v="136"/>
    <n v="1"/>
    <n v="200"/>
    <n v="10"/>
    <m/>
    <x v="2"/>
    <x v="31"/>
    <s v="repetitions"/>
    <x v="9"/>
    <n v="6"/>
    <n v="10"/>
    <m/>
    <m/>
    <n v="0.75"/>
    <n v="267"/>
  </r>
  <r>
    <x v="79"/>
    <n v="14"/>
    <n v="1"/>
    <m/>
    <n v="136"/>
    <n v="2"/>
    <n v="200"/>
    <n v="8"/>
    <m/>
    <x v="2"/>
    <x v="31"/>
    <s v="repetitions"/>
    <x v="9"/>
    <n v="6"/>
    <n v="10"/>
    <m/>
    <m/>
    <n v="0.81"/>
    <n v="247"/>
  </r>
  <r>
    <x v="79"/>
    <n v="15"/>
    <n v="1"/>
    <m/>
    <n v="136"/>
    <n v="3"/>
    <n v="200"/>
    <n v="8"/>
    <m/>
    <x v="2"/>
    <x v="31"/>
    <s v="repetitions"/>
    <x v="9"/>
    <n v="6"/>
    <n v="10"/>
    <m/>
    <m/>
    <n v="0.81"/>
    <n v="247"/>
  </r>
  <r>
    <x v="80"/>
    <n v="1"/>
    <n v="1"/>
    <m/>
    <n v="124"/>
    <n v="1"/>
    <n v="195"/>
    <n v="6"/>
    <m/>
    <x v="2"/>
    <x v="20"/>
    <s v="repetitions"/>
    <x v="10"/>
    <n v="4"/>
    <n v="6"/>
    <m/>
    <m/>
    <n v="0.86"/>
    <n v="227"/>
  </r>
  <r>
    <x v="80"/>
    <n v="2"/>
    <n v="1"/>
    <m/>
    <n v="124"/>
    <n v="2"/>
    <n v="200"/>
    <n v="4"/>
    <m/>
    <x v="2"/>
    <x v="20"/>
    <s v="repetitions"/>
    <x v="10"/>
    <n v="4"/>
    <n v="6"/>
    <m/>
    <m/>
    <n v="0.92"/>
    <n v="217"/>
  </r>
  <r>
    <x v="80"/>
    <n v="3"/>
    <n v="1"/>
    <m/>
    <n v="124"/>
    <n v="3"/>
    <n v="200"/>
    <n v="4"/>
    <m/>
    <x v="2"/>
    <x v="20"/>
    <s v="repetitions"/>
    <x v="10"/>
    <n v="4"/>
    <n v="6"/>
    <m/>
    <m/>
    <n v="0.92"/>
    <n v="217"/>
  </r>
  <r>
    <x v="80"/>
    <n v="4"/>
    <n v="1"/>
    <m/>
    <n v="123"/>
    <n v="1"/>
    <n v="300"/>
    <n v="6"/>
    <m/>
    <x v="2"/>
    <x v="32"/>
    <s v="repetitions"/>
    <x v="10"/>
    <n v="4"/>
    <n v="6"/>
    <m/>
    <m/>
    <n v="0.86"/>
    <n v="349"/>
  </r>
  <r>
    <x v="80"/>
    <n v="5"/>
    <n v="1"/>
    <m/>
    <n v="123"/>
    <n v="2"/>
    <n v="310"/>
    <n v="5"/>
    <m/>
    <x v="2"/>
    <x v="32"/>
    <s v="repetitions"/>
    <x v="10"/>
    <n v="4"/>
    <n v="6"/>
    <m/>
    <m/>
    <n v="0.89"/>
    <n v="348"/>
  </r>
  <r>
    <x v="80"/>
    <n v="6"/>
    <n v="1"/>
    <m/>
    <n v="123"/>
    <n v="3"/>
    <n v="310"/>
    <n v="5"/>
    <m/>
    <x v="2"/>
    <x v="32"/>
    <s v="repetitions"/>
    <x v="10"/>
    <n v="4"/>
    <n v="6"/>
    <m/>
    <m/>
    <n v="0.89"/>
    <n v="348"/>
  </r>
  <r>
    <x v="80"/>
    <n v="7"/>
    <n v="1"/>
    <m/>
    <n v="125"/>
    <n v="1"/>
    <n v="145"/>
    <n v="10"/>
    <m/>
    <x v="2"/>
    <x v="33"/>
    <s v="repetitions"/>
    <x v="10"/>
    <n v="6"/>
    <n v="10"/>
    <m/>
    <m/>
    <n v="0.75"/>
    <n v="193"/>
  </r>
  <r>
    <x v="80"/>
    <n v="8"/>
    <n v="1"/>
    <m/>
    <n v="125"/>
    <n v="2"/>
    <n v="145"/>
    <n v="9"/>
    <m/>
    <x v="2"/>
    <x v="33"/>
    <s v="repetitions"/>
    <x v="10"/>
    <n v="6"/>
    <n v="10"/>
    <m/>
    <m/>
    <n v="0.78"/>
    <n v="186"/>
  </r>
  <r>
    <x v="80"/>
    <n v="9"/>
    <n v="1"/>
    <m/>
    <n v="125"/>
    <n v="3"/>
    <n v="145"/>
    <n v="6"/>
    <m/>
    <x v="2"/>
    <x v="33"/>
    <s v="repetitions"/>
    <x v="10"/>
    <n v="6"/>
    <n v="10"/>
    <m/>
    <m/>
    <n v="0.86"/>
    <n v="169"/>
  </r>
  <r>
    <x v="80"/>
    <n v="10"/>
    <n v="1"/>
    <m/>
    <n v="129"/>
    <n v="1"/>
    <n v="120"/>
    <n v="11"/>
    <m/>
    <x v="2"/>
    <x v="36"/>
    <s v="repetitions"/>
    <x v="10"/>
    <n v="10"/>
    <n v="15"/>
    <m/>
    <m/>
    <n v="0.73"/>
    <n v="164"/>
  </r>
  <r>
    <x v="80"/>
    <n v="11"/>
    <n v="1"/>
    <m/>
    <n v="129"/>
    <n v="2"/>
    <n v="120"/>
    <n v="11"/>
    <m/>
    <x v="2"/>
    <x v="36"/>
    <s v="repetitions"/>
    <x v="10"/>
    <n v="10"/>
    <n v="15"/>
    <m/>
    <m/>
    <n v="0.73"/>
    <n v="164"/>
  </r>
  <r>
    <x v="80"/>
    <n v="12"/>
    <n v="1"/>
    <m/>
    <n v="129"/>
    <n v="3"/>
    <n v="120"/>
    <n v="11"/>
    <m/>
    <x v="2"/>
    <x v="36"/>
    <s v="repetitions"/>
    <x v="10"/>
    <n v="10"/>
    <n v="15"/>
    <m/>
    <m/>
    <n v="0.73"/>
    <n v="164"/>
  </r>
  <r>
    <x v="81"/>
    <n v="1"/>
    <n v="1"/>
    <m/>
    <n v="144"/>
    <n v="1"/>
    <n v="155"/>
    <n v="6"/>
    <m/>
    <x v="2"/>
    <x v="21"/>
    <s v="repetitions"/>
    <x v="8"/>
    <n v="4"/>
    <n v="6"/>
    <m/>
    <m/>
    <n v="0.86"/>
    <n v="180"/>
  </r>
  <r>
    <x v="81"/>
    <n v="2"/>
    <n v="1"/>
    <m/>
    <n v="144"/>
    <n v="2"/>
    <n v="155"/>
    <n v="4"/>
    <s v="Keep elbows in"/>
    <x v="2"/>
    <x v="21"/>
    <s v="repetitions"/>
    <x v="8"/>
    <n v="4"/>
    <n v="6"/>
    <m/>
    <m/>
    <n v="0.92"/>
    <n v="168"/>
  </r>
  <r>
    <x v="81"/>
    <n v="3"/>
    <n v="1"/>
    <m/>
    <n v="144"/>
    <n v="3"/>
    <n v="155"/>
    <n v="3"/>
    <m/>
    <x v="2"/>
    <x v="21"/>
    <s v="repetitions"/>
    <x v="8"/>
    <n v="4"/>
    <n v="6"/>
    <m/>
    <m/>
    <n v="0.94"/>
    <n v="165"/>
  </r>
  <r>
    <x v="81"/>
    <n v="4"/>
    <n v="1"/>
    <m/>
    <n v="146"/>
    <n v="1"/>
    <n v="130"/>
    <n v="4"/>
    <m/>
    <x v="2"/>
    <x v="26"/>
    <s v="repetitions"/>
    <x v="8"/>
    <n v="4"/>
    <n v="6"/>
    <m/>
    <m/>
    <n v="0.92"/>
    <n v="141"/>
  </r>
  <r>
    <x v="81"/>
    <n v="5"/>
    <n v="1"/>
    <m/>
    <n v="146"/>
    <n v="2"/>
    <n v="130"/>
    <n v="4"/>
    <m/>
    <x v="2"/>
    <x v="26"/>
    <s v="repetitions"/>
    <x v="8"/>
    <n v="4"/>
    <n v="6"/>
    <m/>
    <m/>
    <n v="0.92"/>
    <n v="141"/>
  </r>
  <r>
    <x v="81"/>
    <n v="6"/>
    <n v="1"/>
    <m/>
    <n v="146"/>
    <n v="3"/>
    <n v="130"/>
    <n v="4"/>
    <m/>
    <x v="2"/>
    <x v="26"/>
    <s v="repetitions"/>
    <x v="8"/>
    <n v="4"/>
    <n v="6"/>
    <m/>
    <m/>
    <n v="0.92"/>
    <n v="141"/>
  </r>
  <r>
    <x v="81"/>
    <n v="7"/>
    <n v="1"/>
    <m/>
    <n v="147"/>
    <n v="1"/>
    <n v="90"/>
    <n v="6"/>
    <m/>
    <x v="2"/>
    <x v="27"/>
    <s v="repetitions"/>
    <x v="8"/>
    <n v="4"/>
    <n v="6"/>
    <m/>
    <m/>
    <n v="0.86"/>
    <n v="105"/>
  </r>
  <r>
    <x v="81"/>
    <n v="8"/>
    <n v="1"/>
    <m/>
    <n v="147"/>
    <n v="2"/>
    <n v="90"/>
    <n v="6"/>
    <m/>
    <x v="2"/>
    <x v="27"/>
    <s v="repetitions"/>
    <x v="8"/>
    <n v="4"/>
    <n v="6"/>
    <m/>
    <m/>
    <n v="0.86"/>
    <n v="105"/>
  </r>
  <r>
    <x v="81"/>
    <n v="9"/>
    <n v="1"/>
    <m/>
    <n v="147"/>
    <n v="3"/>
    <n v="90"/>
    <n v="6"/>
    <m/>
    <x v="2"/>
    <x v="27"/>
    <s v="repetitions"/>
    <x v="8"/>
    <n v="4"/>
    <n v="6"/>
    <m/>
    <m/>
    <n v="0.86"/>
    <n v="105"/>
  </r>
  <r>
    <x v="81"/>
    <n v="10"/>
    <n v="1"/>
    <m/>
    <n v="150"/>
    <n v="1"/>
    <n v="80"/>
    <n v="6"/>
    <m/>
    <x v="2"/>
    <x v="24"/>
    <s v="repetitions"/>
    <x v="8"/>
    <n v="4"/>
    <n v="6"/>
    <m/>
    <m/>
    <n v="0.86"/>
    <n v="93"/>
  </r>
  <r>
    <x v="81"/>
    <n v="11"/>
    <n v="1"/>
    <m/>
    <n v="150"/>
    <n v="2"/>
    <n v="80"/>
    <n v="6"/>
    <m/>
    <x v="2"/>
    <x v="24"/>
    <s v="repetitions"/>
    <x v="8"/>
    <n v="4"/>
    <n v="6"/>
    <m/>
    <m/>
    <n v="0.86"/>
    <n v="93"/>
  </r>
  <r>
    <x v="81"/>
    <n v="12"/>
    <n v="1"/>
    <m/>
    <n v="150"/>
    <n v="3"/>
    <n v="80"/>
    <n v="6"/>
    <m/>
    <x v="2"/>
    <x v="24"/>
    <s v="repetitions"/>
    <x v="8"/>
    <n v="4"/>
    <n v="6"/>
    <m/>
    <m/>
    <n v="0.86"/>
    <n v="93"/>
  </r>
  <r>
    <x v="81"/>
    <n v="15"/>
    <n v="1"/>
    <m/>
    <n v="142"/>
    <n v="3"/>
    <n v="15"/>
    <n v="27"/>
    <m/>
    <x v="2"/>
    <x v="42"/>
    <s v="repetitions"/>
    <x v="8"/>
    <n v="0"/>
    <m/>
    <m/>
    <m/>
    <n v="0.53"/>
    <n v="28"/>
  </r>
  <r>
    <x v="82"/>
    <n v="1"/>
    <n v="1"/>
    <m/>
    <n v="135"/>
    <n v="1"/>
    <n v="245"/>
    <n v="4"/>
    <m/>
    <x v="2"/>
    <x v="25"/>
    <s v="repetitions"/>
    <x v="9"/>
    <n v="4"/>
    <n v="6"/>
    <m/>
    <m/>
    <n v="0.92"/>
    <n v="266"/>
  </r>
  <r>
    <x v="82"/>
    <n v="2"/>
    <n v="1"/>
    <m/>
    <n v="135"/>
    <n v="2"/>
    <n v="245"/>
    <n v="4"/>
    <m/>
    <x v="2"/>
    <x v="25"/>
    <s v="repetitions"/>
    <x v="9"/>
    <n v="4"/>
    <n v="6"/>
    <m/>
    <m/>
    <n v="0.92"/>
    <n v="266"/>
  </r>
  <r>
    <x v="82"/>
    <n v="3"/>
    <n v="1"/>
    <m/>
    <n v="135"/>
    <n v="3"/>
    <n v="245"/>
    <n v="4"/>
    <m/>
    <x v="2"/>
    <x v="25"/>
    <s v="repetitions"/>
    <x v="9"/>
    <n v="4"/>
    <n v="6"/>
    <m/>
    <m/>
    <n v="0.92"/>
    <n v="266"/>
  </r>
  <r>
    <x v="82"/>
    <n v="4"/>
    <n v="1"/>
    <m/>
    <n v="139"/>
    <n v="1"/>
    <n v="125"/>
    <n v="10"/>
    <m/>
    <x v="2"/>
    <x v="41"/>
    <s v="repetitions"/>
    <x v="9"/>
    <n v="5"/>
    <n v="10"/>
    <m/>
    <m/>
    <n v="0.75"/>
    <n v="167"/>
  </r>
  <r>
    <x v="82"/>
    <n v="5"/>
    <n v="1"/>
    <m/>
    <n v="139"/>
    <n v="2"/>
    <n v="130"/>
    <n v="8"/>
    <m/>
    <x v="2"/>
    <x v="41"/>
    <s v="repetitions"/>
    <x v="9"/>
    <n v="5"/>
    <n v="10"/>
    <m/>
    <m/>
    <n v="0.81"/>
    <n v="160"/>
  </r>
  <r>
    <x v="82"/>
    <n v="6"/>
    <n v="1"/>
    <m/>
    <n v="139"/>
    <n v="3"/>
    <n v="130"/>
    <n v="7"/>
    <m/>
    <x v="2"/>
    <x v="41"/>
    <s v="repetitions"/>
    <x v="9"/>
    <n v="5"/>
    <n v="10"/>
    <m/>
    <m/>
    <n v="0.83"/>
    <n v="157"/>
  </r>
  <r>
    <x v="82"/>
    <n v="7"/>
    <n v="1"/>
    <m/>
    <n v="131"/>
    <n v="1"/>
    <n v="70"/>
    <n v="4"/>
    <m/>
    <x v="2"/>
    <x v="35"/>
    <s v="repetitions"/>
    <x v="9"/>
    <n v="4"/>
    <n v="6"/>
    <m/>
    <m/>
    <n v="0.92"/>
    <n v="76"/>
  </r>
  <r>
    <x v="82"/>
    <n v="8"/>
    <n v="1"/>
    <m/>
    <n v="131"/>
    <n v="2"/>
    <n v="70"/>
    <n v="4"/>
    <m/>
    <x v="2"/>
    <x v="35"/>
    <s v="repetitions"/>
    <x v="9"/>
    <n v="4"/>
    <n v="6"/>
    <m/>
    <m/>
    <n v="0.92"/>
    <n v="76"/>
  </r>
  <r>
    <x v="82"/>
    <n v="9"/>
    <n v="1"/>
    <m/>
    <n v="131"/>
    <n v="3"/>
    <n v="70"/>
    <n v="4"/>
    <m/>
    <x v="2"/>
    <x v="35"/>
    <s v="repetitions"/>
    <x v="9"/>
    <n v="4"/>
    <n v="6"/>
    <m/>
    <m/>
    <n v="0.92"/>
    <n v="76"/>
  </r>
  <r>
    <x v="82"/>
    <n v="10"/>
    <n v="1"/>
    <m/>
    <n v="133"/>
    <n v="1"/>
    <n v="60"/>
    <n v="6"/>
    <m/>
    <x v="2"/>
    <x v="30"/>
    <s v="repetitions"/>
    <x v="9"/>
    <n v="4"/>
    <n v="6"/>
    <m/>
    <m/>
    <n v="0.86"/>
    <n v="70"/>
  </r>
  <r>
    <x v="82"/>
    <n v="11"/>
    <n v="1"/>
    <m/>
    <n v="133"/>
    <n v="2"/>
    <n v="60"/>
    <n v="6"/>
    <m/>
    <x v="2"/>
    <x v="30"/>
    <s v="repetitions"/>
    <x v="9"/>
    <n v="4"/>
    <n v="6"/>
    <m/>
    <m/>
    <n v="0.86"/>
    <n v="70"/>
  </r>
  <r>
    <x v="82"/>
    <n v="12"/>
    <n v="1"/>
    <m/>
    <n v="133"/>
    <n v="3"/>
    <n v="60"/>
    <n v="6"/>
    <m/>
    <x v="2"/>
    <x v="30"/>
    <s v="repetitions"/>
    <x v="9"/>
    <n v="4"/>
    <n v="6"/>
    <m/>
    <m/>
    <n v="0.86"/>
    <n v="70"/>
  </r>
  <r>
    <x v="82"/>
    <n v="13"/>
    <n v="1"/>
    <m/>
    <n v="136"/>
    <n v="1"/>
    <n v="200"/>
    <n v="10"/>
    <m/>
    <x v="2"/>
    <x v="31"/>
    <s v="repetitions"/>
    <x v="9"/>
    <n v="6"/>
    <n v="10"/>
    <m/>
    <m/>
    <n v="0.75"/>
    <n v="267"/>
  </r>
  <r>
    <x v="82"/>
    <n v="14"/>
    <n v="1"/>
    <m/>
    <n v="136"/>
    <n v="2"/>
    <n v="200"/>
    <n v="10"/>
    <m/>
    <x v="2"/>
    <x v="31"/>
    <s v="repetitions"/>
    <x v="9"/>
    <n v="6"/>
    <n v="10"/>
    <m/>
    <m/>
    <n v="0.75"/>
    <n v="267"/>
  </r>
  <r>
    <x v="82"/>
    <n v="15"/>
    <n v="1"/>
    <m/>
    <n v="136"/>
    <n v="3"/>
    <n v="210"/>
    <n v="7"/>
    <m/>
    <x v="2"/>
    <x v="31"/>
    <s v="repetitions"/>
    <x v="9"/>
    <n v="6"/>
    <n v="10"/>
    <m/>
    <m/>
    <n v="0.83"/>
    <n v="253"/>
  </r>
  <r>
    <x v="83"/>
    <n v="1"/>
    <n v="1"/>
    <m/>
    <n v="124"/>
    <n v="1"/>
    <n v="200"/>
    <n v="5"/>
    <m/>
    <x v="2"/>
    <x v="20"/>
    <s v="repetitions"/>
    <x v="10"/>
    <n v="4"/>
    <n v="6"/>
    <m/>
    <m/>
    <n v="0.89"/>
    <n v="225"/>
  </r>
  <r>
    <x v="83"/>
    <n v="2"/>
    <n v="1"/>
    <m/>
    <n v="124"/>
    <n v="2"/>
    <n v="200"/>
    <n v="4"/>
    <m/>
    <x v="2"/>
    <x v="20"/>
    <s v="repetitions"/>
    <x v="10"/>
    <n v="4"/>
    <n v="6"/>
    <m/>
    <m/>
    <n v="0.92"/>
    <n v="217"/>
  </r>
  <r>
    <x v="83"/>
    <n v="3"/>
    <n v="1"/>
    <m/>
    <n v="124"/>
    <n v="3"/>
    <n v="200"/>
    <n v="4"/>
    <m/>
    <x v="2"/>
    <x v="20"/>
    <s v="repetitions"/>
    <x v="10"/>
    <n v="4"/>
    <n v="6"/>
    <m/>
    <m/>
    <n v="0.92"/>
    <n v="217"/>
  </r>
  <r>
    <x v="83"/>
    <n v="4"/>
    <n v="1"/>
    <m/>
    <n v="123"/>
    <n v="1"/>
    <n v="310"/>
    <n v="6"/>
    <m/>
    <x v="2"/>
    <x v="32"/>
    <s v="repetitions"/>
    <x v="10"/>
    <n v="4"/>
    <n v="6"/>
    <m/>
    <m/>
    <n v="0.86"/>
    <n v="360"/>
  </r>
  <r>
    <x v="83"/>
    <n v="5"/>
    <n v="1"/>
    <m/>
    <n v="123"/>
    <n v="2"/>
    <n v="270"/>
    <n v="6"/>
    <m/>
    <x v="2"/>
    <x v="32"/>
    <s v="repetitions"/>
    <x v="10"/>
    <n v="4"/>
    <n v="6"/>
    <m/>
    <m/>
    <n v="0.86"/>
    <n v="314"/>
  </r>
  <r>
    <x v="83"/>
    <n v="6"/>
    <n v="1"/>
    <m/>
    <n v="123"/>
    <n v="3"/>
    <n v="310"/>
    <n v="5"/>
    <m/>
    <x v="2"/>
    <x v="32"/>
    <s v="repetitions"/>
    <x v="10"/>
    <n v="4"/>
    <n v="6"/>
    <m/>
    <m/>
    <n v="0.89"/>
    <n v="348"/>
  </r>
  <r>
    <x v="83"/>
    <n v="7"/>
    <n v="1"/>
    <m/>
    <n v="125"/>
    <n v="1"/>
    <n v="145"/>
    <n v="10"/>
    <m/>
    <x v="2"/>
    <x v="33"/>
    <s v="repetitions"/>
    <x v="10"/>
    <n v="6"/>
    <n v="10"/>
    <m/>
    <m/>
    <n v="0.75"/>
    <n v="193"/>
  </r>
  <r>
    <x v="83"/>
    <n v="8"/>
    <n v="1"/>
    <m/>
    <n v="125"/>
    <n v="2"/>
    <n v="145"/>
    <n v="10"/>
    <m/>
    <x v="2"/>
    <x v="33"/>
    <s v="repetitions"/>
    <x v="10"/>
    <n v="6"/>
    <n v="10"/>
    <m/>
    <m/>
    <n v="0.75"/>
    <n v="193"/>
  </r>
  <r>
    <x v="83"/>
    <n v="9"/>
    <n v="1"/>
    <m/>
    <n v="125"/>
    <n v="3"/>
    <n v="150"/>
    <n v="7"/>
    <m/>
    <x v="2"/>
    <x v="33"/>
    <s v="repetitions"/>
    <x v="10"/>
    <n v="6"/>
    <n v="10"/>
    <m/>
    <m/>
    <n v="0.83"/>
    <n v="181"/>
  </r>
  <r>
    <x v="83"/>
    <n v="10"/>
    <n v="1"/>
    <m/>
    <n v="129"/>
    <n v="1"/>
    <n v="25"/>
    <n v="25"/>
    <m/>
    <x v="2"/>
    <x v="36"/>
    <s v="repetitions"/>
    <x v="10"/>
    <n v="10"/>
    <n v="15"/>
    <m/>
    <m/>
    <n v="0.55000000000000004"/>
    <n v="45"/>
  </r>
  <r>
    <x v="83"/>
    <n v="11"/>
    <n v="1"/>
    <m/>
    <n v="129"/>
    <n v="2"/>
    <n v="25"/>
    <n v="25"/>
    <m/>
    <x v="2"/>
    <x v="36"/>
    <s v="repetitions"/>
    <x v="10"/>
    <n v="10"/>
    <n v="15"/>
    <m/>
    <m/>
    <n v="0.55000000000000004"/>
    <n v="45"/>
  </r>
  <r>
    <x v="83"/>
    <n v="12"/>
    <n v="1"/>
    <m/>
    <n v="129"/>
    <n v="3"/>
    <n v="25"/>
    <n v="15"/>
    <s v="Crouching on balls of feet: substitute to get a sitting calf raise?!?!?!Raise?!?!?!? Yes!"/>
    <x v="2"/>
    <x v="36"/>
    <s v="repetitions"/>
    <x v="10"/>
    <n v="10"/>
    <n v="15"/>
    <m/>
    <m/>
    <n v="0.67"/>
    <n v="37"/>
  </r>
  <r>
    <x v="84"/>
    <n v="1"/>
    <n v="1"/>
    <m/>
    <n v="144"/>
    <n v="1"/>
    <n v="155"/>
    <n v="6"/>
    <m/>
    <x v="2"/>
    <x v="21"/>
    <s v="repetitions"/>
    <x v="8"/>
    <n v="4"/>
    <n v="6"/>
    <m/>
    <m/>
    <n v="0.86"/>
    <n v="180"/>
  </r>
  <r>
    <x v="84"/>
    <n v="2"/>
    <n v="1"/>
    <m/>
    <n v="144"/>
    <n v="2"/>
    <n v="155"/>
    <n v="4"/>
    <m/>
    <x v="2"/>
    <x v="21"/>
    <s v="repetitions"/>
    <x v="8"/>
    <n v="4"/>
    <n v="6"/>
    <m/>
    <m/>
    <n v="0.92"/>
    <n v="168"/>
  </r>
  <r>
    <x v="84"/>
    <n v="3"/>
    <n v="1"/>
    <m/>
    <n v="144"/>
    <n v="3"/>
    <n v="155"/>
    <n v="3"/>
    <s v="Why no progress? Food? Sleep?"/>
    <x v="2"/>
    <x v="21"/>
    <s v="repetitions"/>
    <x v="8"/>
    <n v="4"/>
    <n v="6"/>
    <m/>
    <m/>
    <n v="0.94"/>
    <n v="165"/>
  </r>
  <r>
    <x v="84"/>
    <n v="4"/>
    <n v="1"/>
    <m/>
    <n v="146"/>
    <n v="1"/>
    <n v="130"/>
    <n v="6"/>
    <m/>
    <x v="2"/>
    <x v="26"/>
    <s v="repetitions"/>
    <x v="8"/>
    <n v="4"/>
    <n v="6"/>
    <m/>
    <m/>
    <n v="0.86"/>
    <n v="151"/>
  </r>
  <r>
    <x v="84"/>
    <n v="5"/>
    <n v="1"/>
    <m/>
    <n v="146"/>
    <n v="2"/>
    <n v="130"/>
    <n v="6"/>
    <m/>
    <x v="2"/>
    <x v="26"/>
    <s v="repetitions"/>
    <x v="8"/>
    <n v="4"/>
    <n v="6"/>
    <m/>
    <m/>
    <n v="0.86"/>
    <n v="151"/>
  </r>
  <r>
    <x v="84"/>
    <n v="6"/>
    <n v="1"/>
    <m/>
    <n v="146"/>
    <n v="3"/>
    <n v="130"/>
    <n v="6"/>
    <m/>
    <x v="2"/>
    <x v="26"/>
    <s v="repetitions"/>
    <x v="8"/>
    <n v="4"/>
    <n v="6"/>
    <m/>
    <m/>
    <n v="0.86"/>
    <n v="151"/>
  </r>
  <r>
    <x v="84"/>
    <n v="7"/>
    <n v="1"/>
    <m/>
    <n v="147"/>
    <n v="1"/>
    <n v="100"/>
    <n v="6"/>
    <m/>
    <x v="2"/>
    <x v="27"/>
    <s v="repetitions"/>
    <x v="8"/>
    <n v="4"/>
    <n v="6"/>
    <m/>
    <m/>
    <n v="0.86"/>
    <n v="116"/>
  </r>
  <r>
    <x v="84"/>
    <n v="8"/>
    <n v="1"/>
    <m/>
    <n v="147"/>
    <n v="2"/>
    <n v="110"/>
    <n v="4"/>
    <m/>
    <x v="2"/>
    <x v="27"/>
    <s v="repetitions"/>
    <x v="8"/>
    <n v="4"/>
    <n v="6"/>
    <m/>
    <m/>
    <n v="0.92"/>
    <n v="120"/>
  </r>
  <r>
    <x v="84"/>
    <n v="9"/>
    <n v="1"/>
    <m/>
    <n v="147"/>
    <n v="3"/>
    <n v="100"/>
    <n v="6"/>
    <m/>
    <x v="2"/>
    <x v="27"/>
    <s v="repetitions"/>
    <x v="8"/>
    <n v="4"/>
    <n v="6"/>
    <m/>
    <m/>
    <n v="0.86"/>
    <n v="116"/>
  </r>
  <r>
    <x v="84"/>
    <n v="10"/>
    <n v="1"/>
    <m/>
    <n v="150"/>
    <n v="1"/>
    <n v="80"/>
    <n v="5"/>
    <m/>
    <x v="2"/>
    <x v="24"/>
    <s v="repetitions"/>
    <x v="8"/>
    <n v="4"/>
    <n v="6"/>
    <m/>
    <m/>
    <n v="0.89"/>
    <n v="90"/>
  </r>
  <r>
    <x v="84"/>
    <n v="11"/>
    <n v="1"/>
    <m/>
    <n v="150"/>
    <n v="2"/>
    <n v="80"/>
    <n v="5"/>
    <m/>
    <x v="2"/>
    <x v="24"/>
    <s v="repetitions"/>
    <x v="8"/>
    <n v="4"/>
    <n v="6"/>
    <m/>
    <m/>
    <n v="0.89"/>
    <n v="90"/>
  </r>
  <r>
    <x v="84"/>
    <n v="12"/>
    <n v="1"/>
    <m/>
    <n v="150"/>
    <n v="3"/>
    <n v="80"/>
    <n v="4"/>
    <m/>
    <x v="2"/>
    <x v="24"/>
    <s v="repetitions"/>
    <x v="8"/>
    <n v="4"/>
    <n v="6"/>
    <m/>
    <m/>
    <n v="0.92"/>
    <n v="87"/>
  </r>
  <r>
    <x v="84"/>
    <n v="14"/>
    <n v="1"/>
    <m/>
    <n v="142"/>
    <n v="2"/>
    <n v="12"/>
    <n v="30"/>
    <m/>
    <x v="2"/>
    <x v="42"/>
    <s v="repetitions"/>
    <x v="8"/>
    <n v="0"/>
    <m/>
    <m/>
    <m/>
    <n v="0.5"/>
    <n v="24"/>
  </r>
  <r>
    <x v="84"/>
    <n v="15"/>
    <n v="1"/>
    <m/>
    <n v="142"/>
    <n v="3"/>
    <n v="12"/>
    <n v="25"/>
    <m/>
    <x v="2"/>
    <x v="42"/>
    <s v="repetitions"/>
    <x v="8"/>
    <n v="0"/>
    <m/>
    <m/>
    <m/>
    <n v="0.55000000000000004"/>
    <n v="22"/>
  </r>
  <r>
    <x v="85"/>
    <n v="1"/>
    <n v="1"/>
    <m/>
    <n v="135"/>
    <n v="1"/>
    <n v="245"/>
    <n v="5"/>
    <m/>
    <x v="2"/>
    <x v="25"/>
    <s v="repetitions"/>
    <x v="9"/>
    <n v="4"/>
    <n v="6"/>
    <m/>
    <m/>
    <n v="0.89"/>
    <n v="275"/>
  </r>
  <r>
    <x v="85"/>
    <n v="2"/>
    <n v="1"/>
    <m/>
    <n v="135"/>
    <n v="2"/>
    <n v="245"/>
    <n v="4"/>
    <m/>
    <x v="2"/>
    <x v="25"/>
    <s v="repetitions"/>
    <x v="9"/>
    <n v="4"/>
    <n v="6"/>
    <m/>
    <m/>
    <n v="0.92"/>
    <n v="266"/>
  </r>
  <r>
    <x v="85"/>
    <n v="3"/>
    <n v="1"/>
    <m/>
    <n v="135"/>
    <n v="3"/>
    <n v="245"/>
    <n v="5"/>
    <m/>
    <x v="2"/>
    <x v="25"/>
    <s v="repetitions"/>
    <x v="9"/>
    <n v="4"/>
    <n v="6"/>
    <m/>
    <m/>
    <n v="0.89"/>
    <n v="275"/>
  </r>
  <r>
    <x v="85"/>
    <n v="4"/>
    <n v="1"/>
    <m/>
    <n v="139"/>
    <n v="1"/>
    <n v="130"/>
    <n v="7"/>
    <m/>
    <x v="2"/>
    <x v="41"/>
    <s v="repetitions"/>
    <x v="9"/>
    <n v="5"/>
    <n v="10"/>
    <m/>
    <m/>
    <n v="0.83"/>
    <n v="157"/>
  </r>
  <r>
    <x v="85"/>
    <n v="5"/>
    <n v="1"/>
    <m/>
    <n v="139"/>
    <n v="2"/>
    <n v="130"/>
    <n v="7"/>
    <m/>
    <x v="2"/>
    <x v="41"/>
    <s v="repetitions"/>
    <x v="9"/>
    <n v="5"/>
    <n v="10"/>
    <m/>
    <m/>
    <n v="0.83"/>
    <n v="157"/>
  </r>
  <r>
    <x v="85"/>
    <n v="6"/>
    <n v="1"/>
    <m/>
    <n v="139"/>
    <n v="3"/>
    <n v="130"/>
    <n v="6"/>
    <m/>
    <x v="2"/>
    <x v="41"/>
    <s v="repetitions"/>
    <x v="9"/>
    <n v="5"/>
    <n v="10"/>
    <m/>
    <m/>
    <n v="0.86"/>
    <n v="151"/>
  </r>
  <r>
    <x v="85"/>
    <n v="7"/>
    <n v="1"/>
    <m/>
    <n v="131"/>
    <n v="1"/>
    <n v="70"/>
    <n v="5"/>
    <m/>
    <x v="2"/>
    <x v="35"/>
    <s v="repetitions"/>
    <x v="9"/>
    <n v="4"/>
    <n v="6"/>
    <m/>
    <m/>
    <n v="0.89"/>
    <n v="79"/>
  </r>
  <r>
    <x v="85"/>
    <n v="8"/>
    <n v="1"/>
    <m/>
    <n v="131"/>
    <n v="2"/>
    <n v="70"/>
    <n v="4"/>
    <m/>
    <x v="2"/>
    <x v="35"/>
    <s v="repetitions"/>
    <x v="9"/>
    <n v="4"/>
    <n v="6"/>
    <m/>
    <m/>
    <n v="0.92"/>
    <n v="76"/>
  </r>
  <r>
    <x v="85"/>
    <n v="9"/>
    <n v="1"/>
    <m/>
    <n v="131"/>
    <n v="3"/>
    <n v="70"/>
    <n v="4"/>
    <m/>
    <x v="2"/>
    <x v="35"/>
    <s v="repetitions"/>
    <x v="9"/>
    <n v="4"/>
    <n v="6"/>
    <m/>
    <m/>
    <n v="0.92"/>
    <n v="76"/>
  </r>
  <r>
    <x v="85"/>
    <n v="10"/>
    <n v="1"/>
    <m/>
    <n v="133"/>
    <n v="1"/>
    <n v="65"/>
    <n v="5"/>
    <m/>
    <x v="2"/>
    <x v="30"/>
    <s v="repetitions"/>
    <x v="9"/>
    <n v="4"/>
    <n v="6"/>
    <m/>
    <m/>
    <n v="0.89"/>
    <n v="73"/>
  </r>
  <r>
    <x v="85"/>
    <n v="11"/>
    <n v="1"/>
    <m/>
    <n v="133"/>
    <n v="2"/>
    <n v="65"/>
    <n v="5"/>
    <m/>
    <x v="2"/>
    <x v="30"/>
    <s v="repetitions"/>
    <x v="9"/>
    <n v="4"/>
    <n v="6"/>
    <m/>
    <m/>
    <n v="0.89"/>
    <n v="73"/>
  </r>
  <r>
    <x v="85"/>
    <n v="12"/>
    <n v="1"/>
    <m/>
    <n v="133"/>
    <n v="3"/>
    <n v="65"/>
    <n v="5"/>
    <m/>
    <x v="2"/>
    <x v="30"/>
    <s v="repetitions"/>
    <x v="9"/>
    <n v="4"/>
    <n v="6"/>
    <m/>
    <m/>
    <n v="0.89"/>
    <n v="73"/>
  </r>
  <r>
    <x v="85"/>
    <n v="13"/>
    <n v="1"/>
    <m/>
    <n v="136"/>
    <n v="1"/>
    <n v="210"/>
    <n v="10"/>
    <m/>
    <x v="2"/>
    <x v="31"/>
    <s v="repetitions"/>
    <x v="9"/>
    <n v="6"/>
    <n v="10"/>
    <m/>
    <m/>
    <n v="0.75"/>
    <n v="280"/>
  </r>
  <r>
    <x v="85"/>
    <n v="14"/>
    <n v="1"/>
    <m/>
    <n v="136"/>
    <n v="2"/>
    <n v="220"/>
    <n v="6"/>
    <m/>
    <x v="2"/>
    <x v="31"/>
    <s v="repetitions"/>
    <x v="9"/>
    <n v="6"/>
    <n v="10"/>
    <m/>
    <m/>
    <n v="0.86"/>
    <n v="256"/>
  </r>
  <r>
    <x v="85"/>
    <n v="15"/>
    <n v="1"/>
    <m/>
    <n v="136"/>
    <n v="3"/>
    <n v="220"/>
    <n v="6"/>
    <m/>
    <x v="2"/>
    <x v="31"/>
    <s v="repetitions"/>
    <x v="9"/>
    <n v="6"/>
    <n v="10"/>
    <m/>
    <m/>
    <n v="0.86"/>
    <n v="256"/>
  </r>
  <r>
    <x v="86"/>
    <n v="1"/>
    <n v="1"/>
    <m/>
    <n v="128"/>
    <n v="1"/>
    <n v="155"/>
    <n v="5"/>
    <m/>
    <x v="2"/>
    <x v="43"/>
    <s v="repetitions"/>
    <x v="10"/>
    <n v="4"/>
    <n v="6"/>
    <m/>
    <m/>
    <n v="0.89"/>
    <n v="174"/>
  </r>
  <r>
    <x v="86"/>
    <n v="2"/>
    <n v="1"/>
    <m/>
    <n v="128"/>
    <n v="2"/>
    <n v="155"/>
    <n v="3"/>
    <m/>
    <x v="2"/>
    <x v="43"/>
    <s v="repetitions"/>
    <x v="10"/>
    <n v="4"/>
    <n v="6"/>
    <m/>
    <m/>
    <n v="0.94"/>
    <n v="165"/>
  </r>
  <r>
    <x v="86"/>
    <n v="3"/>
    <n v="1"/>
    <m/>
    <n v="128"/>
    <n v="3"/>
    <n v="155"/>
    <n v="3"/>
    <m/>
    <x v="2"/>
    <x v="43"/>
    <s v="repetitions"/>
    <x v="10"/>
    <n v="4"/>
    <n v="6"/>
    <m/>
    <m/>
    <n v="0.94"/>
    <n v="165"/>
  </r>
  <r>
    <x v="86"/>
    <n v="4"/>
    <n v="1"/>
    <m/>
    <n v="126"/>
    <n v="1"/>
    <n v="175"/>
    <n v="4"/>
    <m/>
    <x v="2"/>
    <x v="44"/>
    <s v="repetitions"/>
    <x v="10"/>
    <n v="4"/>
    <n v="6"/>
    <m/>
    <m/>
    <n v="0.92"/>
    <n v="190"/>
  </r>
  <r>
    <x v="86"/>
    <n v="5"/>
    <n v="1"/>
    <m/>
    <n v="126"/>
    <n v="2"/>
    <n v="175"/>
    <n v="5"/>
    <m/>
    <x v="2"/>
    <x v="44"/>
    <s v="repetitions"/>
    <x v="10"/>
    <n v="4"/>
    <n v="6"/>
    <m/>
    <m/>
    <n v="0.89"/>
    <n v="197"/>
  </r>
  <r>
    <x v="86"/>
    <n v="6"/>
    <n v="1"/>
    <m/>
    <n v="126"/>
    <n v="3"/>
    <n v="175"/>
    <n v="5"/>
    <m/>
    <x v="2"/>
    <x v="44"/>
    <s v="repetitions"/>
    <x v="10"/>
    <n v="4"/>
    <n v="6"/>
    <m/>
    <m/>
    <n v="0.89"/>
    <n v="197"/>
  </r>
  <r>
    <x v="86"/>
    <n v="7"/>
    <n v="1"/>
    <m/>
    <n v="125"/>
    <n v="1"/>
    <n v="150"/>
    <n v="10"/>
    <m/>
    <x v="2"/>
    <x v="33"/>
    <s v="repetitions"/>
    <x v="10"/>
    <n v="6"/>
    <n v="10"/>
    <m/>
    <m/>
    <n v="0.75"/>
    <n v="200"/>
  </r>
  <r>
    <x v="86"/>
    <n v="8"/>
    <n v="1"/>
    <m/>
    <n v="125"/>
    <n v="2"/>
    <n v="155"/>
    <n v="10"/>
    <s v="Wow. Less Back stress from high bar lower weight?"/>
    <x v="2"/>
    <x v="33"/>
    <s v="repetitions"/>
    <x v="10"/>
    <n v="6"/>
    <n v="10"/>
    <m/>
    <m/>
    <n v="0.75"/>
    <n v="207"/>
  </r>
  <r>
    <x v="86"/>
    <n v="9"/>
    <n v="1"/>
    <m/>
    <n v="125"/>
    <n v="3"/>
    <n v="160"/>
    <n v="7"/>
    <m/>
    <x v="2"/>
    <x v="33"/>
    <s v="repetitions"/>
    <x v="10"/>
    <n v="6"/>
    <n v="10"/>
    <m/>
    <m/>
    <n v="0.83"/>
    <n v="193"/>
  </r>
  <r>
    <x v="86"/>
    <n v="10"/>
    <n v="1"/>
    <m/>
    <n v="127"/>
    <n v="1"/>
    <n v="120"/>
    <n v="13"/>
    <m/>
    <x v="2"/>
    <x v="45"/>
    <s v="repetitions"/>
    <x v="10"/>
    <n v="10"/>
    <n v="15"/>
    <m/>
    <m/>
    <n v="0.7"/>
    <n v="171"/>
  </r>
  <r>
    <x v="86"/>
    <n v="11"/>
    <n v="1"/>
    <m/>
    <n v="127"/>
    <n v="2"/>
    <n v="120"/>
    <n v="10"/>
    <m/>
    <x v="2"/>
    <x v="45"/>
    <s v="repetitions"/>
    <x v="10"/>
    <n v="10"/>
    <n v="15"/>
    <m/>
    <m/>
    <n v="0.75"/>
    <n v="160"/>
  </r>
  <r>
    <x v="86"/>
    <n v="12"/>
    <n v="1"/>
    <m/>
    <n v="127"/>
    <n v="3"/>
    <n v="120"/>
    <n v="10"/>
    <m/>
    <x v="2"/>
    <x v="45"/>
    <s v="repetitions"/>
    <x v="10"/>
    <n v="10"/>
    <n v="15"/>
    <m/>
    <m/>
    <n v="0.75"/>
    <n v="160"/>
  </r>
  <r>
    <x v="87"/>
    <n v="1"/>
    <n v="1"/>
    <m/>
    <n v="144"/>
    <n v="1"/>
    <n v="150"/>
    <n v="6"/>
    <m/>
    <x v="2"/>
    <x v="21"/>
    <s v="repetitions"/>
    <x v="8"/>
    <n v="4"/>
    <n v="6"/>
    <m/>
    <m/>
    <n v="0.86"/>
    <n v="174"/>
  </r>
  <r>
    <x v="87"/>
    <n v="2"/>
    <n v="1"/>
    <m/>
    <n v="144"/>
    <n v="2"/>
    <n v="150"/>
    <n v="6"/>
    <m/>
    <x v="2"/>
    <x v="21"/>
    <s v="repetitions"/>
    <x v="8"/>
    <n v="4"/>
    <n v="6"/>
    <m/>
    <m/>
    <n v="0.86"/>
    <n v="174"/>
  </r>
  <r>
    <x v="87"/>
    <n v="3"/>
    <n v="1"/>
    <m/>
    <n v="144"/>
    <n v="3"/>
    <n v="150"/>
    <n v="6"/>
    <m/>
    <x v="2"/>
    <x v="21"/>
    <s v="repetitions"/>
    <x v="8"/>
    <n v="4"/>
    <n v="6"/>
    <m/>
    <m/>
    <n v="0.86"/>
    <n v="174"/>
  </r>
  <r>
    <x v="87"/>
    <n v="4"/>
    <n v="1"/>
    <m/>
    <n v="146"/>
    <n v="1"/>
    <n v="135"/>
    <n v="5"/>
    <m/>
    <x v="2"/>
    <x v="26"/>
    <s v="repetitions"/>
    <x v="8"/>
    <n v="4"/>
    <n v="6"/>
    <m/>
    <m/>
    <n v="0.89"/>
    <n v="152"/>
  </r>
  <r>
    <x v="87"/>
    <n v="5"/>
    <n v="1"/>
    <m/>
    <n v="146"/>
    <n v="2"/>
    <n v="135"/>
    <n v="4"/>
    <m/>
    <x v="2"/>
    <x v="26"/>
    <s v="repetitions"/>
    <x v="8"/>
    <n v="4"/>
    <n v="6"/>
    <m/>
    <m/>
    <n v="0.92"/>
    <n v="147"/>
  </r>
  <r>
    <x v="87"/>
    <n v="6"/>
    <n v="1"/>
    <m/>
    <n v="146"/>
    <n v="3"/>
    <n v="135"/>
    <n v="3"/>
    <m/>
    <x v="2"/>
    <x v="26"/>
    <s v="repetitions"/>
    <x v="8"/>
    <n v="4"/>
    <n v="6"/>
    <m/>
    <m/>
    <n v="0.94"/>
    <n v="144"/>
  </r>
  <r>
    <x v="87"/>
    <n v="7"/>
    <n v="1"/>
    <m/>
    <n v="147"/>
    <n v="1"/>
    <n v="100"/>
    <n v="4"/>
    <m/>
    <x v="2"/>
    <x v="27"/>
    <s v="repetitions"/>
    <x v="8"/>
    <n v="4"/>
    <n v="6"/>
    <m/>
    <m/>
    <n v="0.92"/>
    <n v="109"/>
  </r>
  <r>
    <x v="87"/>
    <n v="8"/>
    <n v="1"/>
    <m/>
    <n v="147"/>
    <n v="2"/>
    <n v="100"/>
    <n v="5"/>
    <m/>
    <x v="2"/>
    <x v="27"/>
    <s v="repetitions"/>
    <x v="8"/>
    <n v="4"/>
    <n v="6"/>
    <m/>
    <m/>
    <n v="0.89"/>
    <n v="112"/>
  </r>
  <r>
    <x v="87"/>
    <n v="9"/>
    <n v="1"/>
    <m/>
    <n v="147"/>
    <n v="3"/>
    <n v="100"/>
    <n v="5"/>
    <m/>
    <x v="2"/>
    <x v="27"/>
    <s v="repetitions"/>
    <x v="8"/>
    <n v="4"/>
    <n v="6"/>
    <m/>
    <m/>
    <n v="0.89"/>
    <n v="112"/>
  </r>
  <r>
    <x v="87"/>
    <n v="10"/>
    <n v="1"/>
    <m/>
    <n v="150"/>
    <n v="1"/>
    <n v="80"/>
    <n v="6"/>
    <m/>
    <x v="2"/>
    <x v="24"/>
    <s v="repetitions"/>
    <x v="8"/>
    <n v="4"/>
    <n v="6"/>
    <m/>
    <m/>
    <n v="0.86"/>
    <n v="93"/>
  </r>
  <r>
    <x v="87"/>
    <n v="11"/>
    <n v="1"/>
    <m/>
    <n v="150"/>
    <n v="2"/>
    <n v="80"/>
    <n v="4"/>
    <m/>
    <x v="2"/>
    <x v="24"/>
    <s v="repetitions"/>
    <x v="8"/>
    <n v="4"/>
    <n v="6"/>
    <m/>
    <m/>
    <n v="0.92"/>
    <n v="87"/>
  </r>
  <r>
    <x v="87"/>
    <n v="12"/>
    <n v="1"/>
    <m/>
    <n v="150"/>
    <n v="3"/>
    <n v="80"/>
    <n v="3"/>
    <m/>
    <x v="2"/>
    <x v="24"/>
    <s v="repetitions"/>
    <x v="8"/>
    <n v="4"/>
    <n v="6"/>
    <m/>
    <m/>
    <n v="0.94"/>
    <n v="85"/>
  </r>
  <r>
    <x v="87"/>
    <n v="15"/>
    <n v="1"/>
    <m/>
    <n v="142"/>
    <n v="3"/>
    <n v="12"/>
    <n v="25"/>
    <m/>
    <x v="2"/>
    <x v="42"/>
    <s v="repetitions"/>
    <x v="8"/>
    <n v="0"/>
    <m/>
    <m/>
    <m/>
    <n v="0.55000000000000004"/>
    <n v="22"/>
  </r>
  <r>
    <x v="88"/>
    <n v="1"/>
    <n v="1"/>
    <m/>
    <n v="135"/>
    <n v="1"/>
    <n v="245"/>
    <n v="4"/>
    <m/>
    <x v="2"/>
    <x v="25"/>
    <s v="repetitions"/>
    <x v="9"/>
    <n v="4"/>
    <n v="6"/>
    <m/>
    <m/>
    <n v="0.92"/>
    <n v="266"/>
  </r>
  <r>
    <x v="88"/>
    <n v="2"/>
    <n v="1"/>
    <m/>
    <n v="135"/>
    <n v="2"/>
    <n v="245"/>
    <n v="5"/>
    <m/>
    <x v="2"/>
    <x v="25"/>
    <s v="repetitions"/>
    <x v="9"/>
    <n v="4"/>
    <n v="6"/>
    <m/>
    <m/>
    <n v="0.89"/>
    <n v="275"/>
  </r>
  <r>
    <x v="88"/>
    <n v="3"/>
    <n v="1"/>
    <m/>
    <n v="135"/>
    <n v="3"/>
    <n v="245"/>
    <n v="4"/>
    <m/>
    <x v="2"/>
    <x v="25"/>
    <s v="repetitions"/>
    <x v="9"/>
    <n v="4"/>
    <n v="6"/>
    <m/>
    <m/>
    <n v="0.92"/>
    <n v="266"/>
  </r>
  <r>
    <x v="88"/>
    <n v="4"/>
    <n v="1"/>
    <m/>
    <n v="139"/>
    <n v="1"/>
    <n v="130"/>
    <n v="9"/>
    <m/>
    <x v="2"/>
    <x v="41"/>
    <s v="repetitions"/>
    <x v="9"/>
    <n v="5"/>
    <n v="10"/>
    <m/>
    <m/>
    <n v="0.78"/>
    <n v="167"/>
  </r>
  <r>
    <x v="88"/>
    <n v="5"/>
    <n v="1"/>
    <m/>
    <n v="139"/>
    <n v="2"/>
    <n v="130"/>
    <n v="7"/>
    <m/>
    <x v="2"/>
    <x v="41"/>
    <s v="repetitions"/>
    <x v="9"/>
    <n v="5"/>
    <n v="10"/>
    <m/>
    <m/>
    <n v="0.83"/>
    <n v="157"/>
  </r>
  <r>
    <x v="88"/>
    <n v="6"/>
    <n v="1"/>
    <m/>
    <n v="139"/>
    <n v="3"/>
    <n v="130"/>
    <n v="6"/>
    <m/>
    <x v="2"/>
    <x v="41"/>
    <s v="repetitions"/>
    <x v="9"/>
    <n v="5"/>
    <n v="10"/>
    <m/>
    <m/>
    <n v="0.86"/>
    <n v="151"/>
  </r>
  <r>
    <x v="88"/>
    <n v="7"/>
    <n v="1"/>
    <m/>
    <n v="131"/>
    <n v="1"/>
    <n v="70"/>
    <n v="5"/>
    <m/>
    <x v="2"/>
    <x v="35"/>
    <s v="repetitions"/>
    <x v="9"/>
    <n v="4"/>
    <n v="6"/>
    <m/>
    <m/>
    <n v="0.89"/>
    <n v="79"/>
  </r>
  <r>
    <x v="88"/>
    <n v="8"/>
    <n v="1"/>
    <m/>
    <n v="131"/>
    <n v="2"/>
    <n v="70"/>
    <n v="5"/>
    <m/>
    <x v="2"/>
    <x v="35"/>
    <s v="repetitions"/>
    <x v="9"/>
    <n v="4"/>
    <n v="6"/>
    <m/>
    <m/>
    <n v="0.89"/>
    <n v="79"/>
  </r>
  <r>
    <x v="88"/>
    <n v="9"/>
    <n v="1"/>
    <m/>
    <n v="131"/>
    <n v="3"/>
    <n v="70"/>
    <n v="4"/>
    <m/>
    <x v="2"/>
    <x v="35"/>
    <s v="repetitions"/>
    <x v="9"/>
    <n v="4"/>
    <n v="6"/>
    <m/>
    <m/>
    <n v="0.92"/>
    <n v="76"/>
  </r>
  <r>
    <x v="88"/>
    <n v="10"/>
    <n v="1"/>
    <m/>
    <n v="133"/>
    <n v="1"/>
    <n v="65"/>
    <n v="5"/>
    <m/>
    <x v="2"/>
    <x v="30"/>
    <s v="repetitions"/>
    <x v="9"/>
    <n v="4"/>
    <n v="6"/>
    <m/>
    <m/>
    <n v="0.89"/>
    <n v="73"/>
  </r>
  <r>
    <x v="88"/>
    <n v="11"/>
    <n v="1"/>
    <m/>
    <n v="133"/>
    <n v="2"/>
    <n v="65"/>
    <n v="4"/>
    <m/>
    <x v="2"/>
    <x v="30"/>
    <s v="repetitions"/>
    <x v="9"/>
    <n v="4"/>
    <n v="6"/>
    <m/>
    <m/>
    <n v="0.92"/>
    <n v="71"/>
  </r>
  <r>
    <x v="88"/>
    <n v="12"/>
    <n v="1"/>
    <m/>
    <n v="133"/>
    <n v="3"/>
    <n v="65"/>
    <n v="4"/>
    <m/>
    <x v="2"/>
    <x v="30"/>
    <s v="repetitions"/>
    <x v="9"/>
    <n v="4"/>
    <n v="6"/>
    <m/>
    <m/>
    <n v="0.92"/>
    <n v="71"/>
  </r>
  <r>
    <x v="88"/>
    <n v="13"/>
    <n v="1"/>
    <m/>
    <n v="136"/>
    <n v="1"/>
    <n v="220"/>
    <n v="7"/>
    <m/>
    <x v="2"/>
    <x v="31"/>
    <s v="repetitions"/>
    <x v="9"/>
    <n v="6"/>
    <n v="10"/>
    <m/>
    <m/>
    <n v="0.83"/>
    <n v="265"/>
  </r>
  <r>
    <x v="88"/>
    <n v="14"/>
    <n v="1"/>
    <m/>
    <n v="136"/>
    <n v="2"/>
    <n v="220"/>
    <n v="6"/>
    <m/>
    <x v="2"/>
    <x v="31"/>
    <s v="repetitions"/>
    <x v="9"/>
    <n v="6"/>
    <n v="10"/>
    <m/>
    <m/>
    <n v="0.86"/>
    <n v="256"/>
  </r>
  <r>
    <x v="88"/>
    <n v="15"/>
    <n v="1"/>
    <m/>
    <n v="136"/>
    <n v="3"/>
    <n v="220"/>
    <n v="6"/>
    <m/>
    <x v="2"/>
    <x v="31"/>
    <s v="repetitions"/>
    <x v="9"/>
    <n v="6"/>
    <n v="10"/>
    <m/>
    <m/>
    <n v="0.86"/>
    <n v="256"/>
  </r>
  <r>
    <x v="89"/>
    <n v="1"/>
    <n v="1"/>
    <m/>
    <n v="128"/>
    <n v="1"/>
    <n v="150"/>
    <n v="6"/>
    <m/>
    <x v="2"/>
    <x v="43"/>
    <s v="repetitions"/>
    <x v="10"/>
    <n v="4"/>
    <n v="6"/>
    <m/>
    <m/>
    <n v="0.86"/>
    <n v="174"/>
  </r>
  <r>
    <x v="89"/>
    <n v="2"/>
    <n v="1"/>
    <m/>
    <n v="128"/>
    <n v="2"/>
    <n v="155"/>
    <n v="5"/>
    <m/>
    <x v="2"/>
    <x v="43"/>
    <s v="repetitions"/>
    <x v="10"/>
    <n v="4"/>
    <n v="6"/>
    <m/>
    <m/>
    <n v="0.89"/>
    <n v="174"/>
  </r>
  <r>
    <x v="89"/>
    <n v="3"/>
    <n v="1"/>
    <m/>
    <n v="128"/>
    <n v="3"/>
    <n v="155"/>
    <n v="4"/>
    <m/>
    <x v="2"/>
    <x v="43"/>
    <s v="repetitions"/>
    <x v="10"/>
    <n v="4"/>
    <n v="6"/>
    <m/>
    <m/>
    <n v="0.92"/>
    <n v="168"/>
  </r>
  <r>
    <x v="89"/>
    <n v="4"/>
    <n v="1"/>
    <m/>
    <n v="126"/>
    <n v="1"/>
    <n v="175"/>
    <n v="4"/>
    <m/>
    <x v="2"/>
    <x v="44"/>
    <s v="repetitions"/>
    <x v="10"/>
    <n v="4"/>
    <n v="6"/>
    <m/>
    <m/>
    <n v="0.92"/>
    <n v="190"/>
  </r>
  <r>
    <x v="89"/>
    <n v="5"/>
    <n v="1"/>
    <m/>
    <n v="126"/>
    <n v="2"/>
    <n v="175"/>
    <n v="4"/>
    <m/>
    <x v="2"/>
    <x v="44"/>
    <s v="repetitions"/>
    <x v="10"/>
    <n v="4"/>
    <n v="6"/>
    <m/>
    <m/>
    <n v="0.92"/>
    <n v="190"/>
  </r>
  <r>
    <x v="89"/>
    <n v="6"/>
    <n v="1"/>
    <m/>
    <n v="126"/>
    <n v="3"/>
    <n v="175"/>
    <n v="4"/>
    <m/>
    <x v="2"/>
    <x v="44"/>
    <s v="repetitions"/>
    <x v="10"/>
    <n v="4"/>
    <n v="6"/>
    <m/>
    <m/>
    <n v="0.92"/>
    <n v="190"/>
  </r>
  <r>
    <x v="89"/>
    <n v="7"/>
    <n v="1"/>
    <m/>
    <n v="125"/>
    <n v="1"/>
    <n v="160"/>
    <n v="9"/>
    <m/>
    <x v="2"/>
    <x v="33"/>
    <s v="repetitions"/>
    <x v="10"/>
    <n v="6"/>
    <n v="10"/>
    <m/>
    <m/>
    <n v="0.78"/>
    <n v="205"/>
  </r>
  <r>
    <x v="89"/>
    <n v="8"/>
    <n v="1"/>
    <m/>
    <n v="125"/>
    <n v="2"/>
    <n v="160"/>
    <n v="7"/>
    <m/>
    <x v="2"/>
    <x v="33"/>
    <s v="repetitions"/>
    <x v="10"/>
    <n v="6"/>
    <n v="10"/>
    <m/>
    <m/>
    <n v="0.83"/>
    <n v="193"/>
  </r>
  <r>
    <x v="89"/>
    <n v="9"/>
    <n v="1"/>
    <m/>
    <n v="125"/>
    <n v="3"/>
    <n v="160"/>
    <n v="6"/>
    <m/>
    <x v="2"/>
    <x v="33"/>
    <s v="repetitions"/>
    <x v="10"/>
    <n v="6"/>
    <n v="10"/>
    <m/>
    <m/>
    <n v="0.86"/>
    <n v="186"/>
  </r>
  <r>
    <x v="89"/>
    <n v="10"/>
    <n v="1"/>
    <m/>
    <n v="127"/>
    <n v="1"/>
    <n v="120"/>
    <n v="15"/>
    <m/>
    <x v="2"/>
    <x v="45"/>
    <s v="repetitions"/>
    <x v="10"/>
    <n v="10"/>
    <n v="15"/>
    <m/>
    <m/>
    <n v="0.67"/>
    <n v="179"/>
  </r>
  <r>
    <x v="89"/>
    <n v="11"/>
    <n v="1"/>
    <m/>
    <n v="127"/>
    <n v="2"/>
    <n v="125"/>
    <n v="13"/>
    <m/>
    <x v="2"/>
    <x v="45"/>
    <s v="repetitions"/>
    <x v="10"/>
    <n v="10"/>
    <n v="15"/>
    <m/>
    <m/>
    <n v="0.7"/>
    <n v="179"/>
  </r>
  <r>
    <x v="89"/>
    <n v="12"/>
    <n v="1"/>
    <m/>
    <n v="127"/>
    <n v="3"/>
    <n v="125"/>
    <n v="12"/>
    <m/>
    <x v="2"/>
    <x v="45"/>
    <s v="repetitions"/>
    <x v="10"/>
    <n v="10"/>
    <n v="15"/>
    <m/>
    <m/>
    <n v="0.71"/>
    <n v="176"/>
  </r>
  <r>
    <x v="90"/>
    <n v="1"/>
    <n v="1"/>
    <m/>
    <n v="144"/>
    <n v="1"/>
    <n v="155"/>
    <n v="6"/>
    <m/>
    <x v="2"/>
    <x v="21"/>
    <s v="repetitions"/>
    <x v="8"/>
    <n v="4"/>
    <n v="6"/>
    <m/>
    <m/>
    <n v="0.86"/>
    <n v="180"/>
  </r>
  <r>
    <x v="90"/>
    <n v="2"/>
    <n v="1"/>
    <m/>
    <n v="144"/>
    <n v="2"/>
    <n v="160"/>
    <n v="5"/>
    <m/>
    <x v="2"/>
    <x v="21"/>
    <s v="repetitions"/>
    <x v="8"/>
    <n v="4"/>
    <n v="6"/>
    <m/>
    <m/>
    <n v="0.89"/>
    <n v="180"/>
  </r>
  <r>
    <x v="90"/>
    <n v="3"/>
    <n v="1"/>
    <m/>
    <n v="144"/>
    <n v="3"/>
    <n v="160"/>
    <n v="4"/>
    <m/>
    <x v="2"/>
    <x v="21"/>
    <s v="repetitions"/>
    <x v="8"/>
    <n v="4"/>
    <n v="6"/>
    <m/>
    <m/>
    <n v="0.92"/>
    <n v="174"/>
  </r>
  <r>
    <x v="90"/>
    <n v="4"/>
    <n v="1"/>
    <m/>
    <n v="146"/>
    <n v="1"/>
    <n v="135"/>
    <n v="4"/>
    <m/>
    <x v="2"/>
    <x v="26"/>
    <s v="repetitions"/>
    <x v="8"/>
    <n v="4"/>
    <n v="6"/>
    <m/>
    <m/>
    <n v="0.92"/>
    <n v="147"/>
  </r>
  <r>
    <x v="90"/>
    <n v="5"/>
    <n v="1"/>
    <m/>
    <n v="146"/>
    <n v="2"/>
    <n v="135"/>
    <n v="4"/>
    <m/>
    <x v="2"/>
    <x v="26"/>
    <s v="repetitions"/>
    <x v="8"/>
    <n v="4"/>
    <n v="6"/>
    <m/>
    <m/>
    <n v="0.92"/>
    <n v="147"/>
  </r>
  <r>
    <x v="90"/>
    <n v="6"/>
    <n v="1"/>
    <m/>
    <n v="146"/>
    <n v="3"/>
    <n v="135"/>
    <n v="3"/>
    <m/>
    <x v="2"/>
    <x v="26"/>
    <s v="repetitions"/>
    <x v="8"/>
    <n v="4"/>
    <n v="6"/>
    <m/>
    <m/>
    <n v="0.94"/>
    <n v="144"/>
  </r>
  <r>
    <x v="90"/>
    <n v="7"/>
    <n v="1"/>
    <m/>
    <n v="147"/>
    <n v="1"/>
    <n v="100"/>
    <n v="4"/>
    <m/>
    <x v="2"/>
    <x v="27"/>
    <s v="repetitions"/>
    <x v="8"/>
    <n v="4"/>
    <n v="6"/>
    <m/>
    <m/>
    <n v="0.92"/>
    <n v="109"/>
  </r>
  <r>
    <x v="90"/>
    <n v="8"/>
    <n v="1"/>
    <m/>
    <n v="147"/>
    <n v="2"/>
    <n v="100"/>
    <n v="5"/>
    <m/>
    <x v="2"/>
    <x v="27"/>
    <s v="repetitions"/>
    <x v="8"/>
    <n v="4"/>
    <n v="6"/>
    <m/>
    <m/>
    <n v="0.89"/>
    <n v="112"/>
  </r>
  <r>
    <x v="90"/>
    <n v="9"/>
    <n v="1"/>
    <m/>
    <n v="147"/>
    <n v="3"/>
    <n v="100"/>
    <n v="5"/>
    <m/>
    <x v="2"/>
    <x v="27"/>
    <s v="repetitions"/>
    <x v="8"/>
    <n v="4"/>
    <n v="6"/>
    <m/>
    <m/>
    <n v="0.89"/>
    <n v="112"/>
  </r>
  <r>
    <x v="90"/>
    <n v="10"/>
    <n v="1"/>
    <m/>
    <n v="150"/>
    <n v="1"/>
    <n v="80"/>
    <n v="6"/>
    <m/>
    <x v="2"/>
    <x v="24"/>
    <s v="repetitions"/>
    <x v="8"/>
    <n v="4"/>
    <n v="6"/>
    <m/>
    <m/>
    <n v="0.86"/>
    <n v="93"/>
  </r>
  <r>
    <x v="90"/>
    <n v="11"/>
    <n v="1"/>
    <m/>
    <n v="150"/>
    <n v="2"/>
    <n v="85"/>
    <n v="4"/>
    <m/>
    <x v="2"/>
    <x v="24"/>
    <s v="repetitions"/>
    <x v="8"/>
    <n v="4"/>
    <n v="6"/>
    <m/>
    <m/>
    <n v="0.92"/>
    <n v="92"/>
  </r>
  <r>
    <x v="90"/>
    <n v="12"/>
    <n v="1"/>
    <m/>
    <n v="150"/>
    <n v="3"/>
    <n v="85"/>
    <n v="4"/>
    <m/>
    <x v="2"/>
    <x v="24"/>
    <s v="repetitions"/>
    <x v="8"/>
    <n v="4"/>
    <n v="6"/>
    <m/>
    <m/>
    <n v="0.92"/>
    <n v="92"/>
  </r>
  <r>
    <x v="90"/>
    <n v="15"/>
    <n v="1"/>
    <m/>
    <n v="142"/>
    <n v="3"/>
    <n v="12"/>
    <n v="28"/>
    <m/>
    <x v="2"/>
    <x v="42"/>
    <s v="repetitions"/>
    <x v="8"/>
    <n v="0"/>
    <m/>
    <m/>
    <m/>
    <n v="0.52"/>
    <n v="23"/>
  </r>
  <r>
    <x v="91"/>
    <n v="1"/>
    <n v="1"/>
    <m/>
    <n v="135"/>
    <n v="1"/>
    <n v="245"/>
    <n v="2"/>
    <m/>
    <x v="2"/>
    <x v="25"/>
    <s v="repetitions"/>
    <x v="9"/>
    <n v="4"/>
    <n v="6"/>
    <m/>
    <m/>
    <n v="0.97"/>
    <n v="253"/>
  </r>
  <r>
    <x v="91"/>
    <n v="2"/>
    <n v="1"/>
    <m/>
    <n v="135"/>
    <n v="2"/>
    <n v="245"/>
    <n v="3"/>
    <s v="Full breath valsalva, back parallel to ground"/>
    <x v="2"/>
    <x v="25"/>
    <s v="repetitions"/>
    <x v="9"/>
    <n v="4"/>
    <n v="6"/>
    <m/>
    <m/>
    <n v="0.94"/>
    <n v="261"/>
  </r>
  <r>
    <x v="91"/>
    <n v="3"/>
    <n v="1"/>
    <m/>
    <n v="135"/>
    <n v="3"/>
    <n v="245"/>
    <n v="2"/>
    <m/>
    <x v="2"/>
    <x v="25"/>
    <s v="repetitions"/>
    <x v="9"/>
    <n v="4"/>
    <n v="6"/>
    <m/>
    <m/>
    <n v="0.97"/>
    <n v="253"/>
  </r>
  <r>
    <x v="91"/>
    <n v="4"/>
    <n v="1"/>
    <m/>
    <n v="139"/>
    <n v="1"/>
    <n v="130"/>
    <n v="8"/>
    <m/>
    <x v="2"/>
    <x v="41"/>
    <s v="repetitions"/>
    <x v="9"/>
    <n v="5"/>
    <n v="10"/>
    <m/>
    <m/>
    <n v="0.81"/>
    <n v="160"/>
  </r>
  <r>
    <x v="91"/>
    <n v="5"/>
    <n v="1"/>
    <m/>
    <n v="139"/>
    <n v="2"/>
    <n v="130"/>
    <n v="7"/>
    <m/>
    <x v="2"/>
    <x v="41"/>
    <s v="repetitions"/>
    <x v="9"/>
    <n v="5"/>
    <n v="10"/>
    <m/>
    <m/>
    <n v="0.83"/>
    <n v="157"/>
  </r>
  <r>
    <x v="91"/>
    <n v="6"/>
    <n v="1"/>
    <m/>
    <n v="139"/>
    <n v="3"/>
    <n v="130"/>
    <n v="6"/>
    <m/>
    <x v="2"/>
    <x v="41"/>
    <s v="repetitions"/>
    <x v="9"/>
    <n v="5"/>
    <n v="10"/>
    <m/>
    <m/>
    <n v="0.86"/>
    <n v="151"/>
  </r>
  <r>
    <x v="91"/>
    <n v="7"/>
    <n v="1"/>
    <m/>
    <n v="131"/>
    <n v="1"/>
    <n v="70"/>
    <n v="4"/>
    <m/>
    <x v="2"/>
    <x v="35"/>
    <s v="repetitions"/>
    <x v="9"/>
    <n v="4"/>
    <n v="6"/>
    <m/>
    <m/>
    <n v="0.92"/>
    <n v="76"/>
  </r>
  <r>
    <x v="91"/>
    <n v="8"/>
    <n v="1"/>
    <m/>
    <n v="131"/>
    <n v="2"/>
    <n v="70"/>
    <n v="4"/>
    <m/>
    <x v="2"/>
    <x v="35"/>
    <s v="repetitions"/>
    <x v="9"/>
    <n v="4"/>
    <n v="6"/>
    <m/>
    <m/>
    <n v="0.92"/>
    <n v="76"/>
  </r>
  <r>
    <x v="91"/>
    <n v="9"/>
    <n v="1"/>
    <m/>
    <n v="131"/>
    <n v="3"/>
    <n v="70"/>
    <n v="4"/>
    <m/>
    <x v="2"/>
    <x v="35"/>
    <s v="repetitions"/>
    <x v="9"/>
    <n v="4"/>
    <n v="6"/>
    <m/>
    <m/>
    <n v="0.92"/>
    <n v="76"/>
  </r>
  <r>
    <x v="91"/>
    <n v="10"/>
    <n v="1"/>
    <m/>
    <n v="133"/>
    <n v="1"/>
    <n v="65"/>
    <n v="5"/>
    <m/>
    <x v="2"/>
    <x v="30"/>
    <s v="repetitions"/>
    <x v="9"/>
    <n v="4"/>
    <n v="6"/>
    <m/>
    <m/>
    <n v="0.89"/>
    <n v="73"/>
  </r>
  <r>
    <x v="91"/>
    <n v="11"/>
    <n v="1"/>
    <m/>
    <n v="133"/>
    <n v="2"/>
    <n v="65"/>
    <n v="5"/>
    <m/>
    <x v="2"/>
    <x v="30"/>
    <s v="repetitions"/>
    <x v="9"/>
    <n v="4"/>
    <n v="6"/>
    <m/>
    <m/>
    <n v="0.89"/>
    <n v="73"/>
  </r>
  <r>
    <x v="91"/>
    <n v="12"/>
    <n v="1"/>
    <m/>
    <n v="133"/>
    <n v="3"/>
    <n v="65"/>
    <n v="4"/>
    <m/>
    <x v="2"/>
    <x v="30"/>
    <s v="repetitions"/>
    <x v="9"/>
    <n v="4"/>
    <n v="6"/>
    <m/>
    <m/>
    <n v="0.92"/>
    <n v="71"/>
  </r>
  <r>
    <x v="92"/>
    <n v="1"/>
    <n v="1"/>
    <m/>
    <n v="128"/>
    <n v="1"/>
    <n v="150"/>
    <n v="6"/>
    <m/>
    <x v="2"/>
    <x v="43"/>
    <s v="repetitions"/>
    <x v="10"/>
    <n v="4"/>
    <n v="6"/>
    <m/>
    <m/>
    <n v="0.86"/>
    <n v="174"/>
  </r>
  <r>
    <x v="92"/>
    <n v="2"/>
    <n v="1"/>
    <m/>
    <n v="128"/>
    <n v="2"/>
    <n v="150"/>
    <n v="5"/>
    <m/>
    <x v="2"/>
    <x v="43"/>
    <s v="repetitions"/>
    <x v="10"/>
    <n v="4"/>
    <n v="6"/>
    <m/>
    <m/>
    <n v="0.89"/>
    <n v="169"/>
  </r>
  <r>
    <x v="92"/>
    <n v="3"/>
    <n v="1"/>
    <m/>
    <n v="128"/>
    <n v="3"/>
    <n v="150"/>
    <n v="4"/>
    <m/>
    <x v="2"/>
    <x v="43"/>
    <s v="repetitions"/>
    <x v="10"/>
    <n v="4"/>
    <n v="6"/>
    <m/>
    <m/>
    <n v="0.92"/>
    <n v="163"/>
  </r>
  <r>
    <x v="92"/>
    <n v="4"/>
    <n v="1"/>
    <m/>
    <n v="126"/>
    <n v="1"/>
    <n v="175"/>
    <n v="5"/>
    <m/>
    <x v="2"/>
    <x v="44"/>
    <s v="repetitions"/>
    <x v="10"/>
    <n v="4"/>
    <n v="6"/>
    <m/>
    <m/>
    <n v="0.89"/>
    <n v="197"/>
  </r>
  <r>
    <x v="92"/>
    <n v="5"/>
    <n v="1"/>
    <m/>
    <n v="126"/>
    <n v="2"/>
    <n v="175"/>
    <n v="4"/>
    <m/>
    <x v="2"/>
    <x v="44"/>
    <s v="repetitions"/>
    <x v="10"/>
    <n v="4"/>
    <n v="6"/>
    <m/>
    <m/>
    <n v="0.92"/>
    <n v="190"/>
  </r>
  <r>
    <x v="92"/>
    <n v="6"/>
    <n v="1"/>
    <m/>
    <n v="126"/>
    <n v="3"/>
    <n v="175"/>
    <n v="4"/>
    <m/>
    <x v="2"/>
    <x v="44"/>
    <s v="repetitions"/>
    <x v="10"/>
    <n v="4"/>
    <n v="6"/>
    <m/>
    <m/>
    <n v="0.92"/>
    <n v="190"/>
  </r>
  <r>
    <x v="92"/>
    <n v="7"/>
    <n v="1"/>
    <m/>
    <n v="125"/>
    <n v="1"/>
    <n v="160"/>
    <n v="9"/>
    <m/>
    <x v="2"/>
    <x v="33"/>
    <s v="repetitions"/>
    <x v="10"/>
    <n v="6"/>
    <n v="10"/>
    <m/>
    <m/>
    <n v="0.78"/>
    <n v="205"/>
  </r>
  <r>
    <x v="92"/>
    <n v="8"/>
    <n v="1"/>
    <m/>
    <n v="125"/>
    <n v="2"/>
    <n v="160"/>
    <n v="7"/>
    <m/>
    <x v="2"/>
    <x v="33"/>
    <s v="repetitions"/>
    <x v="10"/>
    <n v="6"/>
    <n v="10"/>
    <m/>
    <m/>
    <n v="0.83"/>
    <n v="193"/>
  </r>
  <r>
    <x v="92"/>
    <n v="9"/>
    <n v="1"/>
    <m/>
    <n v="125"/>
    <n v="3"/>
    <n v="160"/>
    <n v="7"/>
    <m/>
    <x v="2"/>
    <x v="33"/>
    <s v="repetitions"/>
    <x v="10"/>
    <n v="6"/>
    <n v="10"/>
    <m/>
    <m/>
    <n v="0.83"/>
    <n v="193"/>
  </r>
  <r>
    <x v="92"/>
    <n v="10"/>
    <n v="1"/>
    <m/>
    <n v="127"/>
    <n v="1"/>
    <n v="120"/>
    <n v="15"/>
    <m/>
    <x v="2"/>
    <x v="45"/>
    <s v="repetitions"/>
    <x v="10"/>
    <n v="10"/>
    <n v="15"/>
    <m/>
    <m/>
    <n v="0.67"/>
    <n v="179"/>
  </r>
  <r>
    <x v="92"/>
    <n v="11"/>
    <n v="1"/>
    <m/>
    <n v="127"/>
    <n v="2"/>
    <n v="120"/>
    <n v="10"/>
    <m/>
    <x v="2"/>
    <x v="45"/>
    <s v="repetitions"/>
    <x v="10"/>
    <n v="10"/>
    <n v="15"/>
    <m/>
    <m/>
    <n v="0.75"/>
    <n v="160"/>
  </r>
  <r>
    <x v="92"/>
    <n v="12"/>
    <n v="1"/>
    <m/>
    <n v="127"/>
    <n v="3"/>
    <n v="120"/>
    <n v="10"/>
    <m/>
    <x v="2"/>
    <x v="45"/>
    <s v="repetitions"/>
    <x v="10"/>
    <n v="10"/>
    <n v="15"/>
    <m/>
    <m/>
    <n v="0.75"/>
    <n v="160"/>
  </r>
  <r>
    <x v="93"/>
    <n v="1"/>
    <n v="1"/>
    <m/>
    <n v="144"/>
    <n v="1"/>
    <n v="160"/>
    <n v="4"/>
    <m/>
    <x v="2"/>
    <x v="21"/>
    <s v="repetitions"/>
    <x v="8"/>
    <n v="4"/>
    <n v="6"/>
    <m/>
    <m/>
    <n v="0.92"/>
    <n v="174"/>
  </r>
  <r>
    <x v="93"/>
    <n v="2"/>
    <n v="1"/>
    <m/>
    <n v="144"/>
    <n v="2"/>
    <n v="160"/>
    <n v="3"/>
    <m/>
    <x v="2"/>
    <x v="21"/>
    <s v="repetitions"/>
    <x v="8"/>
    <n v="4"/>
    <n v="6"/>
    <m/>
    <m/>
    <n v="0.94"/>
    <n v="170"/>
  </r>
  <r>
    <x v="93"/>
    <n v="3"/>
    <n v="1"/>
    <m/>
    <n v="144"/>
    <n v="3"/>
    <n v="160"/>
    <n v="3"/>
    <m/>
    <x v="2"/>
    <x v="21"/>
    <s v="repetitions"/>
    <x v="8"/>
    <n v="4"/>
    <n v="6"/>
    <m/>
    <m/>
    <n v="0.94"/>
    <n v="170"/>
  </r>
  <r>
    <x v="93"/>
    <n v="4"/>
    <n v="1"/>
    <m/>
    <n v="146"/>
    <n v="1"/>
    <n v="135"/>
    <n v="4"/>
    <m/>
    <x v="2"/>
    <x v="26"/>
    <s v="repetitions"/>
    <x v="8"/>
    <n v="4"/>
    <n v="6"/>
    <m/>
    <m/>
    <n v="0.92"/>
    <n v="147"/>
  </r>
  <r>
    <x v="93"/>
    <n v="5"/>
    <n v="1"/>
    <m/>
    <n v="146"/>
    <n v="2"/>
    <n v="135"/>
    <n v="4"/>
    <m/>
    <x v="2"/>
    <x v="26"/>
    <s v="repetitions"/>
    <x v="8"/>
    <n v="4"/>
    <n v="6"/>
    <m/>
    <m/>
    <n v="0.92"/>
    <n v="147"/>
  </r>
  <r>
    <x v="93"/>
    <n v="6"/>
    <n v="1"/>
    <m/>
    <n v="146"/>
    <n v="3"/>
    <n v="135"/>
    <n v="3"/>
    <m/>
    <x v="2"/>
    <x v="26"/>
    <s v="repetitions"/>
    <x v="8"/>
    <n v="4"/>
    <n v="6"/>
    <m/>
    <m/>
    <n v="0.94"/>
    <n v="144"/>
  </r>
  <r>
    <x v="93"/>
    <n v="7"/>
    <n v="1"/>
    <m/>
    <n v="147"/>
    <n v="1"/>
    <n v="100"/>
    <n v="5"/>
    <m/>
    <x v="2"/>
    <x v="27"/>
    <s v="repetitions"/>
    <x v="8"/>
    <n v="4"/>
    <n v="6"/>
    <m/>
    <m/>
    <n v="0.89"/>
    <n v="112"/>
  </r>
  <r>
    <x v="93"/>
    <n v="8"/>
    <n v="1"/>
    <m/>
    <n v="147"/>
    <n v="2"/>
    <n v="100"/>
    <n v="5"/>
    <m/>
    <x v="2"/>
    <x v="27"/>
    <s v="repetitions"/>
    <x v="8"/>
    <n v="4"/>
    <n v="6"/>
    <m/>
    <m/>
    <n v="0.89"/>
    <n v="112"/>
  </r>
  <r>
    <x v="93"/>
    <n v="9"/>
    <n v="1"/>
    <m/>
    <n v="147"/>
    <n v="3"/>
    <n v="100"/>
    <n v="4"/>
    <m/>
    <x v="2"/>
    <x v="27"/>
    <s v="repetitions"/>
    <x v="8"/>
    <n v="4"/>
    <n v="6"/>
    <m/>
    <m/>
    <n v="0.92"/>
    <n v="109"/>
  </r>
  <r>
    <x v="93"/>
    <n v="10"/>
    <n v="1"/>
    <m/>
    <n v="150"/>
    <n v="1"/>
    <n v="85"/>
    <n v="6"/>
    <m/>
    <x v="2"/>
    <x v="24"/>
    <s v="repetitions"/>
    <x v="8"/>
    <n v="4"/>
    <n v="6"/>
    <m/>
    <m/>
    <n v="0.86"/>
    <n v="99"/>
  </r>
  <r>
    <x v="93"/>
    <n v="11"/>
    <n v="1"/>
    <m/>
    <n v="150"/>
    <n v="2"/>
    <n v="85"/>
    <n v="4"/>
    <m/>
    <x v="2"/>
    <x v="24"/>
    <s v="repetitions"/>
    <x v="8"/>
    <n v="4"/>
    <n v="6"/>
    <m/>
    <m/>
    <n v="0.92"/>
    <n v="92"/>
  </r>
  <r>
    <x v="93"/>
    <n v="12"/>
    <n v="1"/>
    <m/>
    <n v="150"/>
    <n v="3"/>
    <n v="85"/>
    <n v="4"/>
    <m/>
    <x v="2"/>
    <x v="24"/>
    <s v="repetitions"/>
    <x v="8"/>
    <n v="4"/>
    <n v="6"/>
    <m/>
    <m/>
    <n v="0.92"/>
    <n v="92"/>
  </r>
  <r>
    <x v="94"/>
    <n v="1"/>
    <n v="1"/>
    <m/>
    <n v="135"/>
    <n v="1"/>
    <n v="240"/>
    <n v="3"/>
    <m/>
    <x v="2"/>
    <x v="25"/>
    <s v="repetitions"/>
    <x v="9"/>
    <n v="4"/>
    <n v="6"/>
    <m/>
    <m/>
    <n v="0.94"/>
    <n v="255"/>
  </r>
  <r>
    <x v="94"/>
    <n v="2"/>
    <n v="1"/>
    <m/>
    <n v="135"/>
    <n v="2"/>
    <n v="240"/>
    <n v="4"/>
    <m/>
    <x v="2"/>
    <x v="25"/>
    <s v="repetitions"/>
    <x v="9"/>
    <n v="4"/>
    <n v="6"/>
    <m/>
    <m/>
    <n v="0.92"/>
    <n v="261"/>
  </r>
  <r>
    <x v="94"/>
    <n v="3"/>
    <n v="1"/>
    <m/>
    <n v="135"/>
    <n v="3"/>
    <n v="240"/>
    <n v="5"/>
    <s v="using straps now"/>
    <x v="2"/>
    <x v="25"/>
    <s v="repetitions"/>
    <x v="9"/>
    <n v="4"/>
    <n v="6"/>
    <m/>
    <m/>
    <n v="0.89"/>
    <n v="270"/>
  </r>
  <r>
    <x v="94"/>
    <n v="4"/>
    <n v="1"/>
    <m/>
    <n v="139"/>
    <n v="1"/>
    <n v="130"/>
    <n v="10"/>
    <m/>
    <x v="2"/>
    <x v="41"/>
    <s v="repetitions"/>
    <x v="9"/>
    <n v="5"/>
    <n v="10"/>
    <m/>
    <m/>
    <n v="0.75"/>
    <n v="173"/>
  </r>
  <r>
    <x v="94"/>
    <n v="5"/>
    <n v="1"/>
    <m/>
    <n v="139"/>
    <n v="2"/>
    <n v="35"/>
    <n v="7"/>
    <m/>
    <x v="2"/>
    <x v="41"/>
    <s v="repetitions"/>
    <x v="9"/>
    <n v="5"/>
    <n v="10"/>
    <m/>
    <m/>
    <n v="0.83"/>
    <n v="42"/>
  </r>
  <r>
    <x v="94"/>
    <n v="6"/>
    <n v="1"/>
    <m/>
    <n v="139"/>
    <n v="3"/>
    <n v="135"/>
    <n v="6"/>
    <s v="I feel like low blood sugar or water, drink protein right beforehand"/>
    <x v="2"/>
    <x v="41"/>
    <s v="repetitions"/>
    <x v="9"/>
    <n v="5"/>
    <n v="10"/>
    <m/>
    <m/>
    <n v="0.86"/>
    <n v="157"/>
  </r>
  <r>
    <x v="94"/>
    <n v="7"/>
    <n v="1"/>
    <m/>
    <n v="131"/>
    <n v="1"/>
    <n v="70"/>
    <n v="4"/>
    <m/>
    <x v="2"/>
    <x v="35"/>
    <s v="repetitions"/>
    <x v="9"/>
    <n v="4"/>
    <n v="6"/>
    <m/>
    <m/>
    <n v="0.92"/>
    <n v="76"/>
  </r>
  <r>
    <x v="94"/>
    <n v="8"/>
    <n v="1"/>
    <m/>
    <n v="131"/>
    <n v="2"/>
    <n v="70"/>
    <n v="4"/>
    <m/>
    <x v="2"/>
    <x v="35"/>
    <s v="repetitions"/>
    <x v="9"/>
    <n v="4"/>
    <n v="6"/>
    <m/>
    <m/>
    <n v="0.92"/>
    <n v="76"/>
  </r>
  <r>
    <x v="94"/>
    <n v="9"/>
    <n v="1"/>
    <m/>
    <n v="131"/>
    <n v="3"/>
    <n v="70"/>
    <n v="4"/>
    <m/>
    <x v="2"/>
    <x v="35"/>
    <s v="repetitions"/>
    <x v="9"/>
    <n v="4"/>
    <n v="6"/>
    <m/>
    <m/>
    <n v="0.92"/>
    <n v="76"/>
  </r>
  <r>
    <x v="94"/>
    <n v="10"/>
    <n v="1"/>
    <m/>
    <n v="133"/>
    <n v="1"/>
    <n v="65"/>
    <n v="6"/>
    <m/>
    <x v="2"/>
    <x v="30"/>
    <s v="repetitions"/>
    <x v="9"/>
    <n v="4"/>
    <n v="6"/>
    <m/>
    <m/>
    <n v="0.86"/>
    <n v="76"/>
  </r>
  <r>
    <x v="94"/>
    <n v="11"/>
    <n v="1"/>
    <m/>
    <n v="133"/>
    <n v="2"/>
    <n v="65"/>
    <n v="4"/>
    <m/>
    <x v="2"/>
    <x v="30"/>
    <s v="repetitions"/>
    <x v="9"/>
    <n v="4"/>
    <n v="6"/>
    <m/>
    <m/>
    <n v="0.92"/>
    <n v="71"/>
  </r>
  <r>
    <x v="94"/>
    <n v="12"/>
    <n v="1"/>
    <m/>
    <n v="133"/>
    <n v="3"/>
    <n v="65"/>
    <n v="4"/>
    <m/>
    <x v="2"/>
    <x v="30"/>
    <s v="repetitions"/>
    <x v="9"/>
    <n v="4"/>
    <n v="6"/>
    <m/>
    <m/>
    <n v="0.92"/>
    <n v="71"/>
  </r>
  <r>
    <x v="94"/>
    <n v="13"/>
    <n v="1"/>
    <m/>
    <n v="136"/>
    <n v="1"/>
    <n v="220"/>
    <n v="10"/>
    <m/>
    <x v="2"/>
    <x v="31"/>
    <s v="repetitions"/>
    <x v="9"/>
    <n v="6"/>
    <n v="10"/>
    <m/>
    <m/>
    <n v="0.75"/>
    <n v="293"/>
  </r>
  <r>
    <x v="94"/>
    <n v="14"/>
    <n v="1"/>
    <m/>
    <n v="136"/>
    <n v="2"/>
    <n v="230"/>
    <n v="6"/>
    <m/>
    <x v="2"/>
    <x v="31"/>
    <s v="repetitions"/>
    <x v="9"/>
    <n v="6"/>
    <n v="10"/>
    <m/>
    <m/>
    <n v="0.86"/>
    <n v="267"/>
  </r>
  <r>
    <x v="94"/>
    <n v="15"/>
    <n v="1"/>
    <m/>
    <n v="136"/>
    <n v="3"/>
    <n v="230"/>
    <n v="5"/>
    <m/>
    <x v="2"/>
    <x v="31"/>
    <s v="repetitions"/>
    <x v="9"/>
    <n v="6"/>
    <n v="10"/>
    <m/>
    <m/>
    <n v="0.89"/>
    <n v="258"/>
  </r>
  <r>
    <x v="95"/>
    <n v="1"/>
    <n v="1"/>
    <m/>
    <n v="128"/>
    <n v="1"/>
    <n v="150"/>
    <n v="6"/>
    <m/>
    <x v="2"/>
    <x v="43"/>
    <s v="repetitions"/>
    <x v="10"/>
    <n v="4"/>
    <n v="6"/>
    <m/>
    <m/>
    <n v="0.86"/>
    <n v="174"/>
  </r>
  <r>
    <x v="95"/>
    <n v="2"/>
    <n v="1"/>
    <m/>
    <n v="128"/>
    <n v="2"/>
    <n v="150"/>
    <n v="5"/>
    <m/>
    <x v="2"/>
    <x v="43"/>
    <s v="repetitions"/>
    <x v="10"/>
    <n v="4"/>
    <n v="6"/>
    <m/>
    <m/>
    <n v="0.89"/>
    <n v="169"/>
  </r>
  <r>
    <x v="95"/>
    <n v="3"/>
    <n v="1"/>
    <m/>
    <n v="128"/>
    <n v="3"/>
    <n v="150"/>
    <n v="5"/>
    <m/>
    <x v="2"/>
    <x v="43"/>
    <s v="repetitions"/>
    <x v="10"/>
    <n v="4"/>
    <n v="6"/>
    <m/>
    <m/>
    <n v="0.89"/>
    <n v="169"/>
  </r>
  <r>
    <x v="95"/>
    <n v="4"/>
    <n v="1"/>
    <m/>
    <n v="126"/>
    <n v="1"/>
    <n v="175"/>
    <n v="5"/>
    <m/>
    <x v="2"/>
    <x v="44"/>
    <s v="repetitions"/>
    <x v="10"/>
    <n v="4"/>
    <n v="6"/>
    <m/>
    <m/>
    <n v="0.89"/>
    <n v="197"/>
  </r>
  <r>
    <x v="95"/>
    <n v="5"/>
    <n v="1"/>
    <m/>
    <n v="126"/>
    <n v="2"/>
    <n v="175"/>
    <n v="4"/>
    <m/>
    <x v="2"/>
    <x v="44"/>
    <s v="repetitions"/>
    <x v="10"/>
    <n v="4"/>
    <n v="6"/>
    <m/>
    <m/>
    <n v="0.92"/>
    <n v="190"/>
  </r>
  <r>
    <x v="95"/>
    <n v="6"/>
    <n v="1"/>
    <m/>
    <n v="126"/>
    <n v="3"/>
    <n v="175"/>
    <n v="4"/>
    <m/>
    <x v="2"/>
    <x v="44"/>
    <s v="repetitions"/>
    <x v="10"/>
    <n v="4"/>
    <n v="6"/>
    <m/>
    <m/>
    <n v="0.92"/>
    <n v="190"/>
  </r>
  <r>
    <x v="95"/>
    <n v="7"/>
    <n v="1"/>
    <m/>
    <n v="125"/>
    <n v="1"/>
    <n v="160"/>
    <n v="10"/>
    <m/>
    <x v="2"/>
    <x v="33"/>
    <s v="repetitions"/>
    <x v="10"/>
    <n v="6"/>
    <n v="10"/>
    <m/>
    <m/>
    <n v="0.75"/>
    <n v="213"/>
  </r>
  <r>
    <x v="95"/>
    <n v="8"/>
    <n v="1"/>
    <m/>
    <n v="125"/>
    <n v="2"/>
    <n v="165"/>
    <n v="6"/>
    <m/>
    <x v="2"/>
    <x v="33"/>
    <s v="repetitions"/>
    <x v="10"/>
    <n v="6"/>
    <n v="10"/>
    <m/>
    <m/>
    <n v="0.86"/>
    <n v="192"/>
  </r>
  <r>
    <x v="95"/>
    <n v="9"/>
    <n v="1"/>
    <m/>
    <n v="125"/>
    <n v="3"/>
    <n v="165"/>
    <n v="5"/>
    <m/>
    <x v="2"/>
    <x v="33"/>
    <s v="repetitions"/>
    <x v="10"/>
    <n v="6"/>
    <n v="10"/>
    <m/>
    <m/>
    <n v="0.89"/>
    <n v="185"/>
  </r>
  <r>
    <x v="95"/>
    <n v="10"/>
    <n v="1"/>
    <m/>
    <n v="127"/>
    <n v="1"/>
    <n v="120"/>
    <n v="15"/>
    <m/>
    <x v="2"/>
    <x v="45"/>
    <s v="repetitions"/>
    <x v="10"/>
    <n v="10"/>
    <n v="15"/>
    <m/>
    <m/>
    <n v="0.67"/>
    <n v="179"/>
  </r>
  <r>
    <x v="95"/>
    <n v="11"/>
    <n v="1"/>
    <m/>
    <n v="127"/>
    <n v="2"/>
    <n v="120"/>
    <n v="11"/>
    <m/>
    <x v="2"/>
    <x v="45"/>
    <s v="repetitions"/>
    <x v="10"/>
    <n v="10"/>
    <n v="15"/>
    <m/>
    <m/>
    <n v="0.73"/>
    <n v="164"/>
  </r>
  <r>
    <x v="95"/>
    <n v="12"/>
    <n v="1"/>
    <m/>
    <n v="127"/>
    <n v="3"/>
    <n v="120"/>
    <n v="12"/>
    <m/>
    <x v="2"/>
    <x v="45"/>
    <s v="repetitions"/>
    <x v="10"/>
    <n v="10"/>
    <n v="15"/>
    <m/>
    <m/>
    <n v="0.71"/>
    <n v="169"/>
  </r>
  <r>
    <x v="96"/>
    <n v="1"/>
    <n v="1"/>
    <m/>
    <n v="144"/>
    <n v="1"/>
    <n v="150"/>
    <n v="6"/>
    <m/>
    <x v="2"/>
    <x v="21"/>
    <s v="repetitions"/>
    <x v="8"/>
    <n v="4"/>
    <n v="6"/>
    <m/>
    <m/>
    <n v="0.86"/>
    <n v="174"/>
  </r>
  <r>
    <x v="96"/>
    <n v="2"/>
    <n v="1"/>
    <m/>
    <n v="144"/>
    <n v="2"/>
    <n v="155"/>
    <n v="6"/>
    <m/>
    <x v="2"/>
    <x v="21"/>
    <s v="repetitions"/>
    <x v="8"/>
    <n v="4"/>
    <n v="6"/>
    <m/>
    <m/>
    <n v="0.86"/>
    <n v="180"/>
  </r>
  <r>
    <x v="96"/>
    <n v="3"/>
    <n v="1"/>
    <m/>
    <n v="144"/>
    <n v="3"/>
    <n v="155"/>
    <n v="4"/>
    <m/>
    <x v="2"/>
    <x v="21"/>
    <s v="repetitions"/>
    <x v="8"/>
    <n v="4"/>
    <n v="6"/>
    <m/>
    <m/>
    <n v="0.92"/>
    <n v="168"/>
  </r>
  <r>
    <x v="96"/>
    <n v="4"/>
    <n v="1"/>
    <m/>
    <n v="146"/>
    <n v="1"/>
    <n v="130"/>
    <n v="6"/>
    <m/>
    <x v="2"/>
    <x v="26"/>
    <s v="repetitions"/>
    <x v="8"/>
    <n v="4"/>
    <n v="6"/>
    <m/>
    <m/>
    <n v="0.86"/>
    <n v="151"/>
  </r>
  <r>
    <x v="96"/>
    <n v="5"/>
    <n v="1"/>
    <m/>
    <n v="146"/>
    <n v="2"/>
    <n v="130"/>
    <n v="5"/>
    <m/>
    <x v="2"/>
    <x v="26"/>
    <s v="repetitions"/>
    <x v="8"/>
    <n v="4"/>
    <n v="6"/>
    <m/>
    <m/>
    <n v="0.89"/>
    <n v="146"/>
  </r>
  <r>
    <x v="96"/>
    <n v="6"/>
    <n v="1"/>
    <m/>
    <n v="146"/>
    <n v="3"/>
    <n v="130"/>
    <n v="4"/>
    <m/>
    <x v="2"/>
    <x v="26"/>
    <s v="repetitions"/>
    <x v="8"/>
    <n v="4"/>
    <n v="6"/>
    <m/>
    <m/>
    <n v="0.92"/>
    <n v="141"/>
  </r>
  <r>
    <x v="96"/>
    <n v="7"/>
    <n v="1"/>
    <m/>
    <n v="147"/>
    <n v="1"/>
    <n v="100"/>
    <n v="4"/>
    <m/>
    <x v="2"/>
    <x v="27"/>
    <s v="repetitions"/>
    <x v="8"/>
    <n v="4"/>
    <n v="6"/>
    <m/>
    <m/>
    <n v="0.92"/>
    <n v="109"/>
  </r>
  <r>
    <x v="96"/>
    <n v="8"/>
    <n v="1"/>
    <m/>
    <n v="147"/>
    <n v="2"/>
    <n v="100"/>
    <n v="4"/>
    <m/>
    <x v="2"/>
    <x v="27"/>
    <s v="repetitions"/>
    <x v="8"/>
    <n v="4"/>
    <n v="6"/>
    <m/>
    <m/>
    <n v="0.92"/>
    <n v="109"/>
  </r>
  <r>
    <x v="96"/>
    <n v="9"/>
    <n v="1"/>
    <m/>
    <n v="147"/>
    <n v="3"/>
    <n v="100"/>
    <n v="4"/>
    <m/>
    <x v="2"/>
    <x v="27"/>
    <s v="repetitions"/>
    <x v="8"/>
    <n v="4"/>
    <n v="6"/>
    <m/>
    <m/>
    <n v="0.92"/>
    <n v="109"/>
  </r>
  <r>
    <x v="96"/>
    <n v="10"/>
    <n v="1"/>
    <m/>
    <n v="149"/>
    <n v="1"/>
    <n v="8"/>
    <n v="11"/>
    <m/>
    <x v="2"/>
    <x v="46"/>
    <s v="repetitions"/>
    <x v="8"/>
    <n v="10"/>
    <n v="20"/>
    <m/>
    <m/>
    <n v="0.73"/>
    <n v="11"/>
  </r>
  <r>
    <x v="96"/>
    <n v="11"/>
    <n v="1"/>
    <m/>
    <n v="149"/>
    <n v="2"/>
    <n v="8"/>
    <n v="10"/>
    <m/>
    <x v="2"/>
    <x v="46"/>
    <s v="repetitions"/>
    <x v="8"/>
    <n v="10"/>
    <n v="20"/>
    <m/>
    <m/>
    <n v="0.75"/>
    <n v="11"/>
  </r>
  <r>
    <x v="96"/>
    <n v="12"/>
    <n v="1"/>
    <m/>
    <n v="149"/>
    <n v="3"/>
    <n v="8"/>
    <n v="7"/>
    <m/>
    <x v="2"/>
    <x v="46"/>
    <s v="repetitions"/>
    <x v="8"/>
    <n v="10"/>
    <n v="20"/>
    <m/>
    <m/>
    <n v="0.83"/>
    <n v="10"/>
  </r>
  <r>
    <x v="97"/>
    <n v="1"/>
    <n v="1"/>
    <m/>
    <n v="135"/>
    <n v="1"/>
    <n v="235"/>
    <n v="6"/>
    <m/>
    <x v="2"/>
    <x v="25"/>
    <s v="repetitions"/>
    <x v="9"/>
    <n v="4"/>
    <n v="6"/>
    <m/>
    <m/>
    <n v="0.86"/>
    <n v="273"/>
  </r>
  <r>
    <x v="97"/>
    <n v="2"/>
    <n v="1"/>
    <m/>
    <n v="135"/>
    <n v="2"/>
    <n v="240"/>
    <n v="5"/>
    <m/>
    <x v="2"/>
    <x v="25"/>
    <s v="repetitions"/>
    <x v="9"/>
    <n v="4"/>
    <n v="6"/>
    <m/>
    <m/>
    <n v="0.89"/>
    <n v="270"/>
  </r>
  <r>
    <x v="97"/>
    <n v="3"/>
    <n v="1"/>
    <m/>
    <n v="135"/>
    <n v="3"/>
    <n v="240"/>
    <n v="5"/>
    <m/>
    <x v="2"/>
    <x v="25"/>
    <s v="repetitions"/>
    <x v="9"/>
    <n v="4"/>
    <n v="6"/>
    <m/>
    <m/>
    <n v="0.89"/>
    <n v="270"/>
  </r>
  <r>
    <x v="97"/>
    <n v="4"/>
    <n v="1"/>
    <m/>
    <n v="139"/>
    <n v="1"/>
    <n v="135"/>
    <n v="10"/>
    <m/>
    <x v="2"/>
    <x v="41"/>
    <s v="repetitions"/>
    <x v="9"/>
    <n v="5"/>
    <n v="10"/>
    <m/>
    <m/>
    <n v="0.75"/>
    <n v="180"/>
  </r>
  <r>
    <x v="97"/>
    <n v="6"/>
    <n v="1"/>
    <m/>
    <n v="139"/>
    <n v="3"/>
    <n v="140"/>
    <n v="6"/>
    <m/>
    <x v="2"/>
    <x v="41"/>
    <s v="repetitions"/>
    <x v="9"/>
    <n v="5"/>
    <n v="10"/>
    <m/>
    <m/>
    <n v="0.86"/>
    <n v="163"/>
  </r>
  <r>
    <x v="97"/>
    <n v="7"/>
    <n v="1"/>
    <m/>
    <n v="131"/>
    <n v="1"/>
    <n v="70"/>
    <n v="4"/>
    <m/>
    <x v="2"/>
    <x v="35"/>
    <s v="repetitions"/>
    <x v="9"/>
    <n v="4"/>
    <n v="6"/>
    <m/>
    <m/>
    <n v="0.92"/>
    <n v="76"/>
  </r>
  <r>
    <x v="97"/>
    <n v="8"/>
    <n v="1"/>
    <m/>
    <n v="131"/>
    <n v="2"/>
    <n v="70"/>
    <n v="4"/>
    <m/>
    <x v="2"/>
    <x v="35"/>
    <s v="repetitions"/>
    <x v="9"/>
    <n v="4"/>
    <n v="6"/>
    <m/>
    <m/>
    <n v="0.92"/>
    <n v="76"/>
  </r>
  <r>
    <x v="97"/>
    <n v="9"/>
    <n v="1"/>
    <m/>
    <n v="131"/>
    <n v="3"/>
    <n v="70"/>
    <n v="4"/>
    <s v="do partial reps, keep good form"/>
    <x v="2"/>
    <x v="35"/>
    <s v="repetitions"/>
    <x v="9"/>
    <n v="4"/>
    <n v="6"/>
    <m/>
    <m/>
    <n v="0.92"/>
    <n v="76"/>
  </r>
  <r>
    <x v="97"/>
    <n v="10"/>
    <n v="1"/>
    <m/>
    <n v="133"/>
    <n v="1"/>
    <n v="65"/>
    <n v="5"/>
    <m/>
    <x v="2"/>
    <x v="30"/>
    <s v="repetitions"/>
    <x v="9"/>
    <n v="4"/>
    <n v="6"/>
    <m/>
    <m/>
    <n v="0.89"/>
    <n v="73"/>
  </r>
  <r>
    <x v="97"/>
    <n v="11"/>
    <n v="1"/>
    <m/>
    <n v="133"/>
    <n v="2"/>
    <n v="65"/>
    <n v="5"/>
    <m/>
    <x v="2"/>
    <x v="30"/>
    <s v="repetitions"/>
    <x v="9"/>
    <n v="4"/>
    <n v="6"/>
    <m/>
    <m/>
    <n v="0.89"/>
    <n v="73"/>
  </r>
  <r>
    <x v="97"/>
    <n v="12"/>
    <n v="1"/>
    <m/>
    <n v="133"/>
    <n v="3"/>
    <n v="65"/>
    <n v="4"/>
    <m/>
    <x v="2"/>
    <x v="30"/>
    <s v="repetitions"/>
    <x v="9"/>
    <n v="4"/>
    <n v="6"/>
    <m/>
    <m/>
    <n v="0.92"/>
    <n v="71"/>
  </r>
  <r>
    <x v="97"/>
    <n v="13"/>
    <n v="1"/>
    <m/>
    <n v="136"/>
    <n v="1"/>
    <n v="220"/>
    <n v="9"/>
    <m/>
    <x v="2"/>
    <x v="31"/>
    <s v="repetitions"/>
    <x v="9"/>
    <n v="6"/>
    <n v="10"/>
    <m/>
    <m/>
    <n v="0.78"/>
    <n v="282"/>
  </r>
  <r>
    <x v="97"/>
    <n v="14"/>
    <n v="1"/>
    <m/>
    <n v="136"/>
    <n v="2"/>
    <n v="220"/>
    <n v="6"/>
    <m/>
    <x v="2"/>
    <x v="31"/>
    <s v="repetitions"/>
    <x v="9"/>
    <n v="6"/>
    <n v="10"/>
    <m/>
    <m/>
    <n v="0.86"/>
    <n v="256"/>
  </r>
  <r>
    <x v="97"/>
    <n v="15"/>
    <n v="1"/>
    <m/>
    <n v="136"/>
    <n v="3"/>
    <n v="220"/>
    <n v="6"/>
    <m/>
    <x v="2"/>
    <x v="31"/>
    <s v="repetitions"/>
    <x v="9"/>
    <n v="6"/>
    <n v="10"/>
    <m/>
    <m/>
    <n v="0.86"/>
    <n v="256"/>
  </r>
  <r>
    <x v="98"/>
    <n v="1"/>
    <n v="1"/>
    <m/>
    <n v="128"/>
    <n v="1"/>
    <n v="150"/>
    <n v="6"/>
    <m/>
    <x v="2"/>
    <x v="43"/>
    <s v="repetitions"/>
    <x v="10"/>
    <n v="4"/>
    <n v="6"/>
    <m/>
    <m/>
    <n v="0.86"/>
    <n v="174"/>
  </r>
  <r>
    <x v="98"/>
    <n v="2"/>
    <n v="1"/>
    <m/>
    <n v="128"/>
    <n v="2"/>
    <n v="150"/>
    <n v="5"/>
    <m/>
    <x v="2"/>
    <x v="43"/>
    <s v="repetitions"/>
    <x v="10"/>
    <n v="4"/>
    <n v="6"/>
    <m/>
    <m/>
    <n v="0.89"/>
    <n v="169"/>
  </r>
  <r>
    <x v="98"/>
    <n v="3"/>
    <n v="1"/>
    <m/>
    <n v="128"/>
    <n v="3"/>
    <n v="150"/>
    <n v="4"/>
    <m/>
    <x v="2"/>
    <x v="43"/>
    <s v="repetitions"/>
    <x v="10"/>
    <n v="4"/>
    <n v="6"/>
    <m/>
    <m/>
    <n v="0.92"/>
    <n v="163"/>
  </r>
  <r>
    <x v="98"/>
    <n v="4"/>
    <n v="1"/>
    <m/>
    <n v="126"/>
    <n v="1"/>
    <n v="175"/>
    <n v="5"/>
    <m/>
    <x v="2"/>
    <x v="44"/>
    <s v="repetitions"/>
    <x v="10"/>
    <n v="4"/>
    <n v="6"/>
    <m/>
    <m/>
    <n v="0.89"/>
    <n v="197"/>
  </r>
  <r>
    <x v="98"/>
    <n v="5"/>
    <n v="1"/>
    <m/>
    <n v="126"/>
    <n v="2"/>
    <n v="175"/>
    <n v="4"/>
    <m/>
    <x v="2"/>
    <x v="44"/>
    <s v="repetitions"/>
    <x v="10"/>
    <n v="4"/>
    <n v="6"/>
    <m/>
    <m/>
    <n v="0.92"/>
    <n v="190"/>
  </r>
  <r>
    <x v="98"/>
    <n v="6"/>
    <n v="1"/>
    <m/>
    <n v="126"/>
    <n v="3"/>
    <n v="175"/>
    <n v="4"/>
    <m/>
    <x v="2"/>
    <x v="44"/>
    <s v="repetitions"/>
    <x v="10"/>
    <n v="4"/>
    <n v="6"/>
    <m/>
    <m/>
    <n v="0.92"/>
    <n v="190"/>
  </r>
  <r>
    <x v="98"/>
    <n v="7"/>
    <n v="1"/>
    <m/>
    <n v="125"/>
    <n v="1"/>
    <n v="160"/>
    <n v="9"/>
    <m/>
    <x v="2"/>
    <x v="33"/>
    <s v="repetitions"/>
    <x v="10"/>
    <n v="6"/>
    <n v="10"/>
    <m/>
    <m/>
    <n v="0.78"/>
    <n v="205"/>
  </r>
  <r>
    <x v="98"/>
    <n v="8"/>
    <n v="1"/>
    <m/>
    <n v="125"/>
    <n v="2"/>
    <n v="160"/>
    <n v="8"/>
    <m/>
    <x v="2"/>
    <x v="33"/>
    <s v="repetitions"/>
    <x v="10"/>
    <n v="6"/>
    <n v="10"/>
    <m/>
    <m/>
    <n v="0.81"/>
    <n v="198"/>
  </r>
  <r>
    <x v="98"/>
    <n v="9"/>
    <n v="1"/>
    <m/>
    <n v="125"/>
    <n v="3"/>
    <n v="160"/>
    <n v="6"/>
    <m/>
    <x v="2"/>
    <x v="33"/>
    <s v="repetitions"/>
    <x v="10"/>
    <n v="6"/>
    <n v="10"/>
    <m/>
    <m/>
    <n v="0.86"/>
    <n v="186"/>
  </r>
  <r>
    <x v="98"/>
    <n v="10"/>
    <n v="1"/>
    <m/>
    <n v="127"/>
    <n v="1"/>
    <n v="120"/>
    <n v="15"/>
    <m/>
    <x v="2"/>
    <x v="45"/>
    <s v="repetitions"/>
    <x v="10"/>
    <n v="10"/>
    <n v="15"/>
    <m/>
    <m/>
    <n v="0.67"/>
    <n v="179"/>
  </r>
  <r>
    <x v="98"/>
    <n v="11"/>
    <n v="1"/>
    <m/>
    <n v="127"/>
    <n v="2"/>
    <n v="120"/>
    <n v="15"/>
    <m/>
    <x v="2"/>
    <x v="45"/>
    <s v="repetitions"/>
    <x v="10"/>
    <n v="10"/>
    <n v="15"/>
    <m/>
    <m/>
    <n v="0.67"/>
    <n v="179"/>
  </r>
  <r>
    <x v="98"/>
    <n v="12"/>
    <n v="1"/>
    <m/>
    <n v="127"/>
    <n v="3"/>
    <n v="125"/>
    <n v="11"/>
    <m/>
    <x v="2"/>
    <x v="45"/>
    <s v="repetitions"/>
    <x v="10"/>
    <n v="10"/>
    <n v="15"/>
    <m/>
    <m/>
    <n v="0.73"/>
    <n v="171"/>
  </r>
  <r>
    <x v="99"/>
    <n v="1"/>
    <n v="1"/>
    <m/>
    <n v="144"/>
    <n v="1"/>
    <n v="155"/>
    <n v="6"/>
    <m/>
    <x v="2"/>
    <x v="21"/>
    <s v="repetitions"/>
    <x v="8"/>
    <n v="4"/>
    <n v="6"/>
    <m/>
    <m/>
    <n v="0.86"/>
    <n v="180"/>
  </r>
  <r>
    <x v="99"/>
    <n v="2"/>
    <n v="1"/>
    <m/>
    <n v="144"/>
    <n v="2"/>
    <n v="155"/>
    <n v="6"/>
    <m/>
    <x v="2"/>
    <x v="21"/>
    <s v="repetitions"/>
    <x v="8"/>
    <n v="4"/>
    <n v="6"/>
    <m/>
    <m/>
    <n v="0.86"/>
    <n v="180"/>
  </r>
  <r>
    <x v="99"/>
    <n v="3"/>
    <n v="1"/>
    <m/>
    <n v="144"/>
    <n v="3"/>
    <n v="160"/>
    <n v="3"/>
    <m/>
    <x v="2"/>
    <x v="21"/>
    <s v="repetitions"/>
    <x v="8"/>
    <n v="4"/>
    <n v="6"/>
    <m/>
    <m/>
    <n v="0.94"/>
    <n v="170"/>
  </r>
  <r>
    <x v="99"/>
    <n v="4"/>
    <n v="1"/>
    <m/>
    <n v="146"/>
    <n v="1"/>
    <n v="130"/>
    <n v="6"/>
    <m/>
    <x v="2"/>
    <x v="26"/>
    <s v="repetitions"/>
    <x v="8"/>
    <n v="4"/>
    <n v="6"/>
    <m/>
    <m/>
    <n v="0.86"/>
    <n v="151"/>
  </r>
  <r>
    <x v="99"/>
    <n v="5"/>
    <n v="1"/>
    <m/>
    <n v="146"/>
    <n v="2"/>
    <n v="130"/>
    <n v="6"/>
    <m/>
    <x v="2"/>
    <x v="26"/>
    <s v="repetitions"/>
    <x v="8"/>
    <n v="4"/>
    <n v="6"/>
    <m/>
    <m/>
    <n v="0.86"/>
    <n v="151"/>
  </r>
  <r>
    <x v="99"/>
    <n v="6"/>
    <n v="1"/>
    <m/>
    <n v="146"/>
    <n v="3"/>
    <n v="130"/>
    <n v="6"/>
    <m/>
    <x v="2"/>
    <x v="26"/>
    <s v="repetitions"/>
    <x v="8"/>
    <n v="4"/>
    <n v="6"/>
    <m/>
    <m/>
    <n v="0.86"/>
    <n v="151"/>
  </r>
  <r>
    <x v="99"/>
    <n v="7"/>
    <n v="1"/>
    <m/>
    <n v="147"/>
    <n v="1"/>
    <n v="100"/>
    <n v="4"/>
    <m/>
    <x v="2"/>
    <x v="27"/>
    <s v="repetitions"/>
    <x v="8"/>
    <n v="4"/>
    <n v="6"/>
    <m/>
    <m/>
    <n v="0.92"/>
    <n v="109"/>
  </r>
  <r>
    <x v="99"/>
    <n v="8"/>
    <n v="1"/>
    <m/>
    <n v="147"/>
    <n v="2"/>
    <n v="100"/>
    <n v="4"/>
    <m/>
    <x v="2"/>
    <x v="27"/>
    <s v="repetitions"/>
    <x v="8"/>
    <n v="4"/>
    <n v="6"/>
    <m/>
    <m/>
    <n v="0.92"/>
    <n v="109"/>
  </r>
  <r>
    <x v="99"/>
    <n v="9"/>
    <n v="1"/>
    <m/>
    <n v="147"/>
    <n v="3"/>
    <n v="100"/>
    <n v="4"/>
    <m/>
    <x v="2"/>
    <x v="27"/>
    <s v="repetitions"/>
    <x v="8"/>
    <n v="4"/>
    <n v="6"/>
    <m/>
    <m/>
    <n v="0.92"/>
    <n v="109"/>
  </r>
  <r>
    <x v="99"/>
    <n v="10"/>
    <n v="1"/>
    <m/>
    <n v="149"/>
    <n v="1"/>
    <n v="5"/>
    <n v="5"/>
    <m/>
    <x v="2"/>
    <x v="46"/>
    <s v="repetitions"/>
    <x v="8"/>
    <n v="10"/>
    <n v="20"/>
    <m/>
    <m/>
    <n v="0.89"/>
    <n v="6"/>
  </r>
  <r>
    <x v="99"/>
    <n v="11"/>
    <n v="1"/>
    <m/>
    <n v="149"/>
    <n v="2"/>
    <n v="5"/>
    <n v="5"/>
    <m/>
    <x v="2"/>
    <x v="46"/>
    <s v="repetitions"/>
    <x v="8"/>
    <n v="10"/>
    <n v="20"/>
    <m/>
    <m/>
    <n v="0.89"/>
    <n v="6"/>
  </r>
  <r>
    <x v="99"/>
    <n v="12"/>
    <n v="1"/>
    <m/>
    <n v="149"/>
    <n v="3"/>
    <n v="5"/>
    <n v="5"/>
    <m/>
    <x v="2"/>
    <x v="46"/>
    <s v="repetitions"/>
    <x v="8"/>
    <n v="10"/>
    <n v="20"/>
    <m/>
    <m/>
    <n v="0.89"/>
    <n v="6"/>
  </r>
  <r>
    <x v="100"/>
    <n v="1"/>
    <n v="1"/>
    <m/>
    <n v="135"/>
    <n v="1"/>
    <n v="240"/>
    <n v="6"/>
    <m/>
    <x v="2"/>
    <x v="25"/>
    <s v="repetitions"/>
    <x v="9"/>
    <n v="4"/>
    <n v="6"/>
    <m/>
    <m/>
    <n v="0.86"/>
    <n v="279"/>
  </r>
  <r>
    <x v="100"/>
    <n v="2"/>
    <n v="1"/>
    <m/>
    <n v="135"/>
    <n v="2"/>
    <n v="240"/>
    <n v="4"/>
    <m/>
    <x v="2"/>
    <x v="25"/>
    <s v="repetitions"/>
    <x v="9"/>
    <n v="4"/>
    <n v="6"/>
    <m/>
    <m/>
    <n v="0.92"/>
    <n v="261"/>
  </r>
  <r>
    <x v="100"/>
    <n v="3"/>
    <n v="1"/>
    <m/>
    <n v="135"/>
    <n v="3"/>
    <n v="240"/>
    <n v="4"/>
    <m/>
    <x v="2"/>
    <x v="25"/>
    <s v="repetitions"/>
    <x v="9"/>
    <n v="4"/>
    <n v="6"/>
    <m/>
    <m/>
    <n v="0.92"/>
    <n v="261"/>
  </r>
  <r>
    <x v="100"/>
    <n v="4"/>
    <n v="1"/>
    <m/>
    <n v="139"/>
    <n v="1"/>
    <n v="135"/>
    <n v="10"/>
    <m/>
    <x v="2"/>
    <x v="41"/>
    <s v="repetitions"/>
    <x v="9"/>
    <n v="5"/>
    <n v="10"/>
    <m/>
    <m/>
    <n v="0.75"/>
    <n v="180"/>
  </r>
  <r>
    <x v="100"/>
    <n v="5"/>
    <n v="1"/>
    <m/>
    <n v="139"/>
    <n v="2"/>
    <n v="135"/>
    <n v="8"/>
    <m/>
    <x v="2"/>
    <x v="41"/>
    <s v="repetitions"/>
    <x v="9"/>
    <n v="5"/>
    <n v="10"/>
    <m/>
    <m/>
    <n v="0.81"/>
    <n v="167"/>
  </r>
  <r>
    <x v="100"/>
    <n v="6"/>
    <n v="1"/>
    <m/>
    <n v="139"/>
    <n v="3"/>
    <n v="135"/>
    <n v="6"/>
    <m/>
    <x v="2"/>
    <x v="41"/>
    <s v="repetitions"/>
    <x v="9"/>
    <n v="5"/>
    <n v="10"/>
    <m/>
    <m/>
    <n v="0.86"/>
    <n v="157"/>
  </r>
  <r>
    <x v="100"/>
    <n v="7"/>
    <n v="1"/>
    <m/>
    <n v="131"/>
    <n v="1"/>
    <n v="70"/>
    <n v="5"/>
    <m/>
    <x v="2"/>
    <x v="35"/>
    <s v="repetitions"/>
    <x v="9"/>
    <n v="4"/>
    <n v="6"/>
    <m/>
    <m/>
    <n v="0.89"/>
    <n v="79"/>
  </r>
  <r>
    <x v="100"/>
    <n v="8"/>
    <n v="1"/>
    <m/>
    <n v="131"/>
    <n v="2"/>
    <n v="70"/>
    <n v="4"/>
    <m/>
    <x v="2"/>
    <x v="35"/>
    <s v="repetitions"/>
    <x v="9"/>
    <n v="4"/>
    <n v="6"/>
    <m/>
    <m/>
    <n v="0.92"/>
    <n v="76"/>
  </r>
  <r>
    <x v="100"/>
    <n v="9"/>
    <n v="1"/>
    <m/>
    <n v="131"/>
    <n v="3"/>
    <n v="70"/>
    <n v="4"/>
    <m/>
    <x v="2"/>
    <x v="35"/>
    <s v="repetitions"/>
    <x v="9"/>
    <n v="4"/>
    <n v="6"/>
    <m/>
    <m/>
    <n v="0.92"/>
    <n v="76"/>
  </r>
  <r>
    <x v="100"/>
    <n v="10"/>
    <n v="1"/>
    <m/>
    <n v="133"/>
    <n v="1"/>
    <n v="65"/>
    <n v="6"/>
    <m/>
    <x v="2"/>
    <x v="30"/>
    <s v="repetitions"/>
    <x v="9"/>
    <n v="4"/>
    <n v="6"/>
    <m/>
    <m/>
    <n v="0.86"/>
    <n v="76"/>
  </r>
  <r>
    <x v="100"/>
    <n v="11"/>
    <n v="1"/>
    <m/>
    <n v="133"/>
    <n v="2"/>
    <n v="65"/>
    <n v="6"/>
    <m/>
    <x v="2"/>
    <x v="30"/>
    <s v="repetitions"/>
    <x v="9"/>
    <n v="4"/>
    <n v="6"/>
    <m/>
    <m/>
    <n v="0.86"/>
    <n v="76"/>
  </r>
  <r>
    <x v="100"/>
    <n v="12"/>
    <n v="1"/>
    <m/>
    <n v="133"/>
    <n v="3"/>
    <n v="70"/>
    <n v="3"/>
    <m/>
    <x v="2"/>
    <x v="30"/>
    <s v="repetitions"/>
    <x v="9"/>
    <n v="4"/>
    <n v="6"/>
    <m/>
    <m/>
    <n v="0.94"/>
    <n v="74"/>
  </r>
  <r>
    <x v="100"/>
    <n v="13"/>
    <n v="1"/>
    <m/>
    <n v="136"/>
    <n v="1"/>
    <n v="220"/>
    <n v="10"/>
    <m/>
    <x v="2"/>
    <x v="31"/>
    <s v="repetitions"/>
    <x v="9"/>
    <n v="6"/>
    <n v="10"/>
    <m/>
    <m/>
    <n v="0.75"/>
    <n v="293"/>
  </r>
  <r>
    <x v="100"/>
    <n v="14"/>
    <n v="1"/>
    <m/>
    <n v="136"/>
    <n v="2"/>
    <n v="220"/>
    <n v="8"/>
    <m/>
    <x v="2"/>
    <x v="31"/>
    <s v="repetitions"/>
    <x v="9"/>
    <n v="6"/>
    <n v="10"/>
    <m/>
    <m/>
    <n v="0.81"/>
    <n v="272"/>
  </r>
  <r>
    <x v="100"/>
    <n v="15"/>
    <n v="1"/>
    <m/>
    <n v="136"/>
    <n v="3"/>
    <n v="220"/>
    <n v="7"/>
    <m/>
    <x v="2"/>
    <x v="31"/>
    <s v="repetitions"/>
    <x v="9"/>
    <n v="6"/>
    <n v="10"/>
    <m/>
    <m/>
    <n v="0.83"/>
    <n v="265"/>
  </r>
  <r>
    <x v="101"/>
    <n v="1"/>
    <n v="1"/>
    <m/>
    <n v="128"/>
    <n v="1"/>
    <n v="150"/>
    <n v="6"/>
    <m/>
    <x v="2"/>
    <x v="43"/>
    <s v="repetitions"/>
    <x v="10"/>
    <n v="4"/>
    <n v="6"/>
    <m/>
    <m/>
    <n v="0.86"/>
    <n v="174"/>
  </r>
  <r>
    <x v="101"/>
    <n v="2"/>
    <n v="1"/>
    <m/>
    <n v="128"/>
    <n v="2"/>
    <n v="150"/>
    <n v="5"/>
    <m/>
    <x v="2"/>
    <x v="43"/>
    <s v="repetitions"/>
    <x v="10"/>
    <n v="4"/>
    <n v="6"/>
    <m/>
    <m/>
    <n v="0.89"/>
    <n v="169"/>
  </r>
  <r>
    <x v="101"/>
    <n v="3"/>
    <n v="1"/>
    <m/>
    <n v="128"/>
    <n v="3"/>
    <n v="150"/>
    <n v="5"/>
    <m/>
    <x v="2"/>
    <x v="43"/>
    <s v="repetitions"/>
    <x v="10"/>
    <n v="4"/>
    <n v="6"/>
    <m/>
    <m/>
    <n v="0.89"/>
    <n v="169"/>
  </r>
  <r>
    <x v="101"/>
    <n v="4"/>
    <n v="1"/>
    <m/>
    <n v="126"/>
    <n v="1"/>
    <n v="175"/>
    <n v="5"/>
    <m/>
    <x v="2"/>
    <x v="44"/>
    <s v="repetitions"/>
    <x v="10"/>
    <n v="4"/>
    <n v="6"/>
    <m/>
    <m/>
    <n v="0.89"/>
    <n v="197"/>
  </r>
  <r>
    <x v="101"/>
    <n v="5"/>
    <n v="1"/>
    <m/>
    <n v="126"/>
    <n v="2"/>
    <n v="175"/>
    <n v="5"/>
    <m/>
    <x v="2"/>
    <x v="44"/>
    <s v="repetitions"/>
    <x v="10"/>
    <n v="4"/>
    <n v="6"/>
    <m/>
    <m/>
    <n v="0.89"/>
    <n v="197"/>
  </r>
  <r>
    <x v="101"/>
    <n v="6"/>
    <n v="1"/>
    <m/>
    <n v="126"/>
    <n v="3"/>
    <n v="175"/>
    <n v="5"/>
    <m/>
    <x v="2"/>
    <x v="44"/>
    <s v="repetitions"/>
    <x v="10"/>
    <n v="4"/>
    <n v="6"/>
    <m/>
    <m/>
    <n v="0.89"/>
    <n v="197"/>
  </r>
  <r>
    <x v="101"/>
    <n v="7"/>
    <n v="1"/>
    <m/>
    <n v="125"/>
    <n v="1"/>
    <n v="160"/>
    <n v="10"/>
    <m/>
    <x v="2"/>
    <x v="33"/>
    <s v="repetitions"/>
    <x v="10"/>
    <n v="6"/>
    <n v="10"/>
    <m/>
    <m/>
    <n v="0.75"/>
    <n v="213"/>
  </r>
  <r>
    <x v="101"/>
    <n v="8"/>
    <n v="1"/>
    <m/>
    <n v="125"/>
    <n v="2"/>
    <n v="160"/>
    <n v="10"/>
    <m/>
    <x v="2"/>
    <x v="33"/>
    <s v="repetitions"/>
    <x v="10"/>
    <n v="6"/>
    <n v="10"/>
    <m/>
    <m/>
    <n v="0.75"/>
    <n v="213"/>
  </r>
  <r>
    <x v="101"/>
    <n v="9"/>
    <n v="1"/>
    <m/>
    <n v="125"/>
    <n v="3"/>
    <n v="165"/>
    <n v="7"/>
    <m/>
    <x v="2"/>
    <x v="33"/>
    <s v="repetitions"/>
    <x v="10"/>
    <n v="6"/>
    <n v="10"/>
    <m/>
    <m/>
    <n v="0.83"/>
    <n v="199"/>
  </r>
  <r>
    <x v="101"/>
    <n v="10"/>
    <n v="1"/>
    <m/>
    <n v="127"/>
    <n v="1"/>
    <n v="125"/>
    <n v="15"/>
    <m/>
    <x v="2"/>
    <x v="45"/>
    <s v="repetitions"/>
    <x v="10"/>
    <n v="10"/>
    <n v="15"/>
    <m/>
    <m/>
    <n v="0.67"/>
    <n v="187"/>
  </r>
  <r>
    <x v="101"/>
    <n v="11"/>
    <n v="1"/>
    <m/>
    <n v="127"/>
    <n v="2"/>
    <n v="125"/>
    <n v="11"/>
    <m/>
    <x v="2"/>
    <x v="45"/>
    <s v="repetitions"/>
    <x v="10"/>
    <n v="10"/>
    <n v="15"/>
    <m/>
    <m/>
    <n v="0.73"/>
    <n v="171"/>
  </r>
  <r>
    <x v="101"/>
    <n v="12"/>
    <n v="1"/>
    <m/>
    <n v="127"/>
    <n v="3"/>
    <n v="125"/>
    <n v="10"/>
    <m/>
    <x v="2"/>
    <x v="45"/>
    <s v="repetitions"/>
    <x v="10"/>
    <n v="10"/>
    <n v="15"/>
    <m/>
    <m/>
    <n v="0.75"/>
    <n v="167"/>
  </r>
  <r>
    <x v="102"/>
    <n v="1"/>
    <n v="1"/>
    <m/>
    <n v="144"/>
    <n v="1"/>
    <n v="155"/>
    <n v="6"/>
    <m/>
    <x v="2"/>
    <x v="21"/>
    <s v="repetitions"/>
    <x v="8"/>
    <n v="4"/>
    <n v="6"/>
    <m/>
    <m/>
    <n v="0.86"/>
    <n v="180"/>
  </r>
  <r>
    <x v="102"/>
    <n v="2"/>
    <n v="1"/>
    <m/>
    <n v="144"/>
    <n v="2"/>
    <n v="155"/>
    <n v="6"/>
    <m/>
    <x v="2"/>
    <x v="21"/>
    <s v="repetitions"/>
    <x v="8"/>
    <n v="4"/>
    <n v="6"/>
    <m/>
    <m/>
    <n v="0.86"/>
    <n v="180"/>
  </r>
  <r>
    <x v="102"/>
    <n v="3"/>
    <n v="1"/>
    <m/>
    <n v="144"/>
    <n v="3"/>
    <n v="155"/>
    <n v="4"/>
    <m/>
    <x v="2"/>
    <x v="21"/>
    <s v="repetitions"/>
    <x v="8"/>
    <n v="4"/>
    <n v="6"/>
    <m/>
    <m/>
    <n v="0.92"/>
    <n v="168"/>
  </r>
  <r>
    <x v="102"/>
    <n v="4"/>
    <n v="1"/>
    <m/>
    <n v="146"/>
    <n v="1"/>
    <n v="135"/>
    <n v="5"/>
    <m/>
    <x v="2"/>
    <x v="26"/>
    <s v="repetitions"/>
    <x v="8"/>
    <n v="4"/>
    <n v="6"/>
    <m/>
    <m/>
    <n v="0.89"/>
    <n v="152"/>
  </r>
  <r>
    <x v="102"/>
    <n v="5"/>
    <n v="1"/>
    <m/>
    <n v="146"/>
    <n v="2"/>
    <n v="135"/>
    <n v="4"/>
    <m/>
    <x v="2"/>
    <x v="26"/>
    <s v="repetitions"/>
    <x v="8"/>
    <n v="4"/>
    <n v="6"/>
    <m/>
    <m/>
    <n v="0.92"/>
    <n v="147"/>
  </r>
  <r>
    <x v="102"/>
    <n v="6"/>
    <n v="1"/>
    <m/>
    <n v="146"/>
    <n v="3"/>
    <n v="135"/>
    <n v="4"/>
    <m/>
    <x v="2"/>
    <x v="26"/>
    <s v="repetitions"/>
    <x v="8"/>
    <n v="4"/>
    <n v="6"/>
    <m/>
    <m/>
    <n v="0.92"/>
    <n v="147"/>
  </r>
  <r>
    <x v="102"/>
    <n v="7"/>
    <n v="1"/>
    <m/>
    <n v="147"/>
    <n v="1"/>
    <n v="100"/>
    <n v="4"/>
    <m/>
    <x v="2"/>
    <x v="27"/>
    <s v="repetitions"/>
    <x v="8"/>
    <n v="4"/>
    <n v="6"/>
    <m/>
    <m/>
    <n v="0.92"/>
    <n v="109"/>
  </r>
  <r>
    <x v="102"/>
    <n v="8"/>
    <n v="1"/>
    <m/>
    <n v="147"/>
    <n v="2"/>
    <n v="100"/>
    <n v="4"/>
    <m/>
    <x v="2"/>
    <x v="27"/>
    <s v="repetitions"/>
    <x v="8"/>
    <n v="4"/>
    <n v="6"/>
    <m/>
    <m/>
    <n v="0.92"/>
    <n v="109"/>
  </r>
  <r>
    <x v="102"/>
    <n v="9"/>
    <n v="1"/>
    <m/>
    <n v="147"/>
    <n v="3"/>
    <n v="100"/>
    <n v="4"/>
    <m/>
    <x v="2"/>
    <x v="27"/>
    <s v="repetitions"/>
    <x v="8"/>
    <n v="4"/>
    <n v="6"/>
    <m/>
    <m/>
    <n v="0.92"/>
    <n v="109"/>
  </r>
  <r>
    <x v="102"/>
    <n v="10"/>
    <n v="1"/>
    <m/>
    <n v="149"/>
    <n v="1"/>
    <n v="5"/>
    <n v="20"/>
    <m/>
    <x v="2"/>
    <x v="46"/>
    <s v="repetitions"/>
    <x v="8"/>
    <n v="10"/>
    <n v="20"/>
    <m/>
    <m/>
    <n v="0.6"/>
    <n v="8"/>
  </r>
  <r>
    <x v="102"/>
    <n v="11"/>
    <n v="1"/>
    <m/>
    <n v="149"/>
    <n v="2"/>
    <n v="5"/>
    <n v="20"/>
    <m/>
    <x v="2"/>
    <x v="46"/>
    <s v="repetitions"/>
    <x v="8"/>
    <n v="10"/>
    <n v="20"/>
    <m/>
    <m/>
    <n v="0.6"/>
    <n v="8"/>
  </r>
  <r>
    <x v="102"/>
    <n v="12"/>
    <n v="1"/>
    <m/>
    <n v="149"/>
    <n v="3"/>
    <n v="8"/>
    <n v="15"/>
    <m/>
    <x v="2"/>
    <x v="46"/>
    <s v="repetitions"/>
    <x v="8"/>
    <n v="10"/>
    <n v="20"/>
    <m/>
    <m/>
    <n v="0.67"/>
    <n v="12"/>
  </r>
  <r>
    <x v="102"/>
    <n v="15"/>
    <n v="1"/>
    <m/>
    <n v="142"/>
    <n v="3"/>
    <n v="12"/>
    <n v="15"/>
    <m/>
    <x v="2"/>
    <x v="42"/>
    <s v="repetitions"/>
    <x v="8"/>
    <n v="0"/>
    <m/>
    <m/>
    <m/>
    <n v="0.67"/>
    <n v="18"/>
  </r>
  <r>
    <x v="103"/>
    <n v="1"/>
    <n v="1"/>
    <m/>
    <n v="135"/>
    <n v="1"/>
    <n v="240"/>
    <n v="6"/>
    <m/>
    <x v="2"/>
    <x v="25"/>
    <s v="repetitions"/>
    <x v="9"/>
    <n v="4"/>
    <n v="6"/>
    <m/>
    <m/>
    <n v="0.86"/>
    <n v="279"/>
  </r>
  <r>
    <x v="103"/>
    <n v="2"/>
    <n v="1"/>
    <m/>
    <n v="135"/>
    <n v="2"/>
    <n v="240"/>
    <n v="6"/>
    <m/>
    <x v="2"/>
    <x v="25"/>
    <s v="repetitions"/>
    <x v="9"/>
    <n v="4"/>
    <n v="6"/>
    <m/>
    <m/>
    <n v="0.86"/>
    <n v="279"/>
  </r>
  <r>
    <x v="103"/>
    <n v="3"/>
    <n v="1"/>
    <m/>
    <n v="135"/>
    <n v="3"/>
    <n v="240"/>
    <n v="4"/>
    <m/>
    <x v="2"/>
    <x v="25"/>
    <s v="repetitions"/>
    <x v="9"/>
    <n v="4"/>
    <n v="6"/>
    <m/>
    <m/>
    <n v="0.92"/>
    <n v="261"/>
  </r>
  <r>
    <x v="103"/>
    <n v="4"/>
    <n v="1"/>
    <m/>
    <n v="139"/>
    <n v="1"/>
    <n v="135"/>
    <n v="10"/>
    <m/>
    <x v="2"/>
    <x v="41"/>
    <s v="repetitions"/>
    <x v="9"/>
    <n v="5"/>
    <n v="10"/>
    <m/>
    <m/>
    <n v="0.75"/>
    <n v="180"/>
  </r>
  <r>
    <x v="103"/>
    <n v="5"/>
    <n v="1"/>
    <m/>
    <n v="139"/>
    <n v="2"/>
    <n v="135"/>
    <n v="9"/>
    <m/>
    <x v="2"/>
    <x v="41"/>
    <s v="repetitions"/>
    <x v="9"/>
    <n v="5"/>
    <n v="10"/>
    <m/>
    <m/>
    <n v="0.78"/>
    <n v="173"/>
  </r>
  <r>
    <x v="103"/>
    <n v="6"/>
    <n v="1"/>
    <m/>
    <n v="139"/>
    <n v="3"/>
    <n v="135"/>
    <n v="6"/>
    <m/>
    <x v="2"/>
    <x v="41"/>
    <s v="repetitions"/>
    <x v="9"/>
    <n v="5"/>
    <n v="10"/>
    <m/>
    <m/>
    <n v="0.86"/>
    <n v="157"/>
  </r>
  <r>
    <x v="103"/>
    <n v="7"/>
    <n v="1"/>
    <m/>
    <n v="131"/>
    <n v="1"/>
    <n v="70"/>
    <n v="5"/>
    <m/>
    <x v="2"/>
    <x v="35"/>
    <s v="repetitions"/>
    <x v="9"/>
    <n v="4"/>
    <n v="6"/>
    <m/>
    <m/>
    <n v="0.89"/>
    <n v="79"/>
  </r>
  <r>
    <x v="103"/>
    <n v="8"/>
    <n v="1"/>
    <m/>
    <n v="131"/>
    <n v="2"/>
    <n v="70"/>
    <n v="4"/>
    <m/>
    <x v="2"/>
    <x v="35"/>
    <s v="repetitions"/>
    <x v="9"/>
    <n v="4"/>
    <n v="6"/>
    <m/>
    <m/>
    <n v="0.92"/>
    <n v="76"/>
  </r>
  <r>
    <x v="103"/>
    <n v="9"/>
    <n v="1"/>
    <m/>
    <n v="131"/>
    <n v="3"/>
    <n v="70"/>
    <n v="5"/>
    <s v="form"/>
    <x v="2"/>
    <x v="35"/>
    <s v="repetitions"/>
    <x v="9"/>
    <n v="4"/>
    <n v="6"/>
    <m/>
    <m/>
    <n v="0.89"/>
    <n v="79"/>
  </r>
  <r>
    <x v="103"/>
    <n v="10"/>
    <n v="1"/>
    <m/>
    <n v="133"/>
    <n v="1"/>
    <n v="65"/>
    <n v="6"/>
    <m/>
    <x v="2"/>
    <x v="30"/>
    <s v="repetitions"/>
    <x v="9"/>
    <n v="4"/>
    <n v="6"/>
    <m/>
    <m/>
    <n v="0.86"/>
    <n v="76"/>
  </r>
  <r>
    <x v="103"/>
    <n v="11"/>
    <n v="1"/>
    <m/>
    <n v="133"/>
    <n v="2"/>
    <n v="65"/>
    <n v="6"/>
    <m/>
    <x v="2"/>
    <x v="30"/>
    <s v="repetitions"/>
    <x v="9"/>
    <n v="4"/>
    <n v="6"/>
    <m/>
    <m/>
    <n v="0.86"/>
    <n v="76"/>
  </r>
  <r>
    <x v="103"/>
    <n v="12"/>
    <n v="1"/>
    <m/>
    <n v="133"/>
    <n v="3"/>
    <n v="65"/>
    <n v="4"/>
    <m/>
    <x v="2"/>
    <x v="30"/>
    <s v="repetitions"/>
    <x v="9"/>
    <n v="4"/>
    <n v="6"/>
    <m/>
    <m/>
    <n v="0.92"/>
    <n v="71"/>
  </r>
  <r>
    <x v="103"/>
    <n v="13"/>
    <n v="1"/>
    <m/>
    <n v="136"/>
    <n v="1"/>
    <n v="220"/>
    <n v="8"/>
    <m/>
    <x v="2"/>
    <x v="31"/>
    <s v="repetitions"/>
    <x v="9"/>
    <n v="6"/>
    <n v="10"/>
    <m/>
    <m/>
    <n v="0.81"/>
    <n v="272"/>
  </r>
  <r>
    <x v="103"/>
    <n v="14"/>
    <n v="1"/>
    <m/>
    <n v="136"/>
    <n v="2"/>
    <n v="220"/>
    <n v="6"/>
    <m/>
    <x v="2"/>
    <x v="31"/>
    <s v="repetitions"/>
    <x v="9"/>
    <n v="6"/>
    <n v="10"/>
    <m/>
    <m/>
    <n v="0.86"/>
    <n v="256"/>
  </r>
  <r>
    <x v="103"/>
    <n v="15"/>
    <n v="1"/>
    <m/>
    <n v="136"/>
    <n v="3"/>
    <n v="220"/>
    <n v="6"/>
    <m/>
    <x v="2"/>
    <x v="31"/>
    <s v="repetitions"/>
    <x v="9"/>
    <n v="6"/>
    <n v="10"/>
    <m/>
    <m/>
    <n v="0.86"/>
    <n v="256"/>
  </r>
  <r>
    <x v="104"/>
    <n v="1"/>
    <n v="1"/>
    <m/>
    <n v="128"/>
    <n v="1"/>
    <n v="150"/>
    <n v="6"/>
    <m/>
    <x v="2"/>
    <x v="43"/>
    <s v="repetitions"/>
    <x v="10"/>
    <n v="4"/>
    <n v="6"/>
    <m/>
    <m/>
    <n v="0.86"/>
    <n v="174"/>
  </r>
  <r>
    <x v="104"/>
    <n v="2"/>
    <n v="1"/>
    <m/>
    <n v="128"/>
    <n v="2"/>
    <n v="150"/>
    <n v="6"/>
    <m/>
    <x v="2"/>
    <x v="43"/>
    <s v="repetitions"/>
    <x v="10"/>
    <n v="4"/>
    <n v="6"/>
    <m/>
    <m/>
    <n v="0.86"/>
    <n v="174"/>
  </r>
  <r>
    <x v="104"/>
    <n v="3"/>
    <n v="1"/>
    <m/>
    <n v="128"/>
    <n v="3"/>
    <n v="155"/>
    <n v="4"/>
    <m/>
    <x v="2"/>
    <x v="43"/>
    <s v="repetitions"/>
    <x v="10"/>
    <n v="4"/>
    <n v="6"/>
    <m/>
    <m/>
    <n v="0.92"/>
    <n v="168"/>
  </r>
  <r>
    <x v="104"/>
    <n v="4"/>
    <n v="1"/>
    <m/>
    <n v="126"/>
    <n v="1"/>
    <n v="175"/>
    <n v="6"/>
    <m/>
    <x v="2"/>
    <x v="44"/>
    <s v="repetitions"/>
    <x v="10"/>
    <n v="4"/>
    <n v="6"/>
    <m/>
    <m/>
    <n v="0.86"/>
    <n v="203"/>
  </r>
  <r>
    <x v="104"/>
    <n v="5"/>
    <n v="1"/>
    <m/>
    <n v="126"/>
    <n v="2"/>
    <n v="175"/>
    <n v="4"/>
    <s v="New method: get to x6x2 before more weight"/>
    <x v="2"/>
    <x v="44"/>
    <s v="repetitions"/>
    <x v="10"/>
    <n v="4"/>
    <n v="6"/>
    <m/>
    <m/>
    <n v="0.92"/>
    <n v="190"/>
  </r>
  <r>
    <x v="104"/>
    <n v="6"/>
    <n v="1"/>
    <m/>
    <n v="126"/>
    <n v="3"/>
    <n v="175"/>
    <n v="4"/>
    <m/>
    <x v="2"/>
    <x v="44"/>
    <s v="repetitions"/>
    <x v="10"/>
    <n v="4"/>
    <n v="6"/>
    <m/>
    <m/>
    <n v="0.92"/>
    <n v="190"/>
  </r>
  <r>
    <x v="104"/>
    <n v="7"/>
    <n v="1"/>
    <m/>
    <n v="125"/>
    <n v="1"/>
    <n v="165"/>
    <n v="8"/>
    <m/>
    <x v="2"/>
    <x v="33"/>
    <s v="repetitions"/>
    <x v="10"/>
    <n v="6"/>
    <n v="10"/>
    <m/>
    <m/>
    <n v="0.81"/>
    <n v="204"/>
  </r>
  <r>
    <x v="104"/>
    <n v="8"/>
    <n v="1"/>
    <m/>
    <n v="125"/>
    <n v="2"/>
    <n v="165"/>
    <n v="7"/>
    <m/>
    <x v="2"/>
    <x v="33"/>
    <s v="repetitions"/>
    <x v="10"/>
    <n v="6"/>
    <n v="10"/>
    <m/>
    <m/>
    <n v="0.83"/>
    <n v="199"/>
  </r>
  <r>
    <x v="104"/>
    <n v="9"/>
    <n v="1"/>
    <m/>
    <n v="125"/>
    <n v="3"/>
    <n v="165"/>
    <n v="6"/>
    <m/>
    <x v="2"/>
    <x v="33"/>
    <s v="repetitions"/>
    <x v="10"/>
    <n v="6"/>
    <n v="10"/>
    <m/>
    <m/>
    <n v="0.86"/>
    <n v="192"/>
  </r>
  <r>
    <x v="104"/>
    <n v="10"/>
    <n v="1"/>
    <m/>
    <n v="127"/>
    <n v="1"/>
    <n v="125"/>
    <n v="13"/>
    <m/>
    <x v="2"/>
    <x v="45"/>
    <s v="repetitions"/>
    <x v="10"/>
    <n v="10"/>
    <n v="15"/>
    <m/>
    <m/>
    <n v="0.7"/>
    <n v="179"/>
  </r>
  <r>
    <x v="104"/>
    <n v="11"/>
    <n v="1"/>
    <m/>
    <n v="127"/>
    <n v="2"/>
    <n v="125"/>
    <n v="13"/>
    <m/>
    <x v="2"/>
    <x v="45"/>
    <s v="repetitions"/>
    <x v="10"/>
    <n v="10"/>
    <n v="15"/>
    <m/>
    <m/>
    <n v="0.7"/>
    <n v="179"/>
  </r>
  <r>
    <x v="104"/>
    <n v="12"/>
    <n v="1"/>
    <m/>
    <n v="127"/>
    <n v="3"/>
    <n v="125"/>
    <n v="11"/>
    <m/>
    <x v="2"/>
    <x v="45"/>
    <s v="repetitions"/>
    <x v="10"/>
    <n v="10"/>
    <n v="15"/>
    <m/>
    <m/>
    <n v="0.73"/>
    <n v="171"/>
  </r>
  <r>
    <x v="105"/>
    <n v="1"/>
    <n v="1"/>
    <m/>
    <n v="144"/>
    <n v="1"/>
    <n v="155"/>
    <n v="6"/>
    <m/>
    <x v="2"/>
    <x v="21"/>
    <s v="repetitions"/>
    <x v="8"/>
    <n v="4"/>
    <n v="6"/>
    <m/>
    <m/>
    <n v="0.86"/>
    <n v="180"/>
  </r>
  <r>
    <x v="105"/>
    <n v="2"/>
    <n v="1"/>
    <m/>
    <n v="144"/>
    <n v="2"/>
    <n v="155"/>
    <n v="6"/>
    <m/>
    <x v="2"/>
    <x v="21"/>
    <s v="repetitions"/>
    <x v="8"/>
    <n v="4"/>
    <n v="6"/>
    <m/>
    <m/>
    <n v="0.86"/>
    <n v="180"/>
  </r>
  <r>
    <x v="105"/>
    <n v="3"/>
    <n v="1"/>
    <m/>
    <n v="144"/>
    <n v="3"/>
    <n v="155"/>
    <n v="5"/>
    <m/>
    <x v="2"/>
    <x v="21"/>
    <s v="repetitions"/>
    <x v="8"/>
    <n v="4"/>
    <n v="6"/>
    <m/>
    <m/>
    <n v="0.89"/>
    <n v="174"/>
  </r>
  <r>
    <x v="105"/>
    <n v="4"/>
    <n v="1"/>
    <m/>
    <n v="146"/>
    <n v="1"/>
    <n v="135"/>
    <n v="5"/>
    <m/>
    <x v="2"/>
    <x v="26"/>
    <s v="repetitions"/>
    <x v="8"/>
    <n v="4"/>
    <n v="6"/>
    <m/>
    <m/>
    <n v="0.89"/>
    <n v="152"/>
  </r>
  <r>
    <x v="105"/>
    <n v="5"/>
    <n v="1"/>
    <m/>
    <n v="146"/>
    <n v="2"/>
    <n v="135"/>
    <n v="5"/>
    <m/>
    <x v="2"/>
    <x v="26"/>
    <s v="repetitions"/>
    <x v="8"/>
    <n v="4"/>
    <n v="6"/>
    <m/>
    <m/>
    <n v="0.89"/>
    <n v="152"/>
  </r>
  <r>
    <x v="105"/>
    <n v="6"/>
    <n v="1"/>
    <m/>
    <n v="146"/>
    <n v="3"/>
    <n v="135"/>
    <n v="4"/>
    <m/>
    <x v="2"/>
    <x v="26"/>
    <s v="repetitions"/>
    <x v="8"/>
    <n v="4"/>
    <n v="6"/>
    <m/>
    <m/>
    <n v="0.92"/>
    <n v="147"/>
  </r>
  <r>
    <x v="105"/>
    <n v="7"/>
    <n v="1"/>
    <m/>
    <n v="147"/>
    <n v="1"/>
    <n v="100"/>
    <n v="5"/>
    <m/>
    <x v="2"/>
    <x v="27"/>
    <s v="repetitions"/>
    <x v="8"/>
    <n v="4"/>
    <n v="6"/>
    <m/>
    <m/>
    <n v="0.89"/>
    <n v="112"/>
  </r>
  <r>
    <x v="105"/>
    <n v="8"/>
    <n v="1"/>
    <m/>
    <n v="147"/>
    <n v="2"/>
    <n v="100"/>
    <n v="4"/>
    <m/>
    <x v="2"/>
    <x v="27"/>
    <s v="repetitions"/>
    <x v="8"/>
    <n v="4"/>
    <n v="6"/>
    <m/>
    <m/>
    <n v="0.92"/>
    <n v="109"/>
  </r>
  <r>
    <x v="105"/>
    <n v="9"/>
    <n v="1"/>
    <m/>
    <n v="147"/>
    <n v="3"/>
    <n v="100"/>
    <n v="5"/>
    <m/>
    <x v="2"/>
    <x v="27"/>
    <s v="repetitions"/>
    <x v="8"/>
    <n v="4"/>
    <n v="6"/>
    <m/>
    <m/>
    <n v="0.89"/>
    <n v="112"/>
  </r>
  <r>
    <x v="105"/>
    <n v="10"/>
    <n v="1"/>
    <m/>
    <n v="149"/>
    <n v="1"/>
    <n v="8"/>
    <n v="13"/>
    <m/>
    <x v="2"/>
    <x v="46"/>
    <s v="repetitions"/>
    <x v="8"/>
    <n v="10"/>
    <n v="20"/>
    <m/>
    <m/>
    <n v="0.7"/>
    <n v="11"/>
  </r>
  <r>
    <x v="105"/>
    <n v="11"/>
    <n v="1"/>
    <m/>
    <n v="149"/>
    <n v="2"/>
    <n v="8"/>
    <n v="15"/>
    <m/>
    <x v="2"/>
    <x v="46"/>
    <s v="repetitions"/>
    <x v="8"/>
    <n v="10"/>
    <n v="20"/>
    <m/>
    <m/>
    <n v="0.67"/>
    <n v="12"/>
  </r>
  <r>
    <x v="105"/>
    <n v="12"/>
    <n v="1"/>
    <m/>
    <n v="149"/>
    <n v="3"/>
    <n v="8"/>
    <n v="14"/>
    <m/>
    <x v="2"/>
    <x v="46"/>
    <s v="repetitions"/>
    <x v="8"/>
    <n v="10"/>
    <n v="20"/>
    <m/>
    <m/>
    <n v="0.68"/>
    <n v="12"/>
  </r>
  <r>
    <x v="105"/>
    <n v="13"/>
    <n v="1"/>
    <m/>
    <n v="142"/>
    <n v="1"/>
    <n v="12"/>
    <n v="24"/>
    <s v="Went slow, full extension, didn't feel like fail point for abs"/>
    <x v="2"/>
    <x v="42"/>
    <s v="repetitions"/>
    <x v="8"/>
    <n v="0"/>
    <m/>
    <m/>
    <m/>
    <n v="0.56000000000000005"/>
    <n v="21"/>
  </r>
  <r>
    <x v="105"/>
    <n v="14"/>
    <n v="1"/>
    <m/>
    <n v="142"/>
    <n v="2"/>
    <n v="12"/>
    <n v="24"/>
    <s v="Ball on ankles, felt more rigorous"/>
    <x v="2"/>
    <x v="42"/>
    <s v="repetitions"/>
    <x v="8"/>
    <n v="0"/>
    <m/>
    <m/>
    <m/>
    <n v="0.56000000000000005"/>
    <n v="21"/>
  </r>
  <r>
    <x v="105"/>
    <n v="15"/>
    <n v="1"/>
    <m/>
    <n v="142"/>
    <n v="3"/>
    <n v="12"/>
    <n v="14"/>
    <s v="weighted situps instead?"/>
    <x v="2"/>
    <x v="42"/>
    <s v="repetitions"/>
    <x v="8"/>
    <n v="0"/>
    <m/>
    <m/>
    <m/>
    <n v="0.68"/>
    <n v="18"/>
  </r>
  <r>
    <x v="106"/>
    <n v="1"/>
    <n v="1"/>
    <m/>
    <n v="135"/>
    <n v="1"/>
    <n v="245"/>
    <n v="6"/>
    <m/>
    <x v="2"/>
    <x v="25"/>
    <s v="repetitions"/>
    <x v="9"/>
    <n v="4"/>
    <n v="6"/>
    <m/>
    <m/>
    <n v="0.86"/>
    <n v="285"/>
  </r>
  <r>
    <x v="106"/>
    <n v="2"/>
    <n v="1"/>
    <m/>
    <n v="135"/>
    <n v="2"/>
    <n v="245"/>
    <n v="4"/>
    <m/>
    <x v="2"/>
    <x v="25"/>
    <s v="repetitions"/>
    <x v="9"/>
    <n v="4"/>
    <n v="6"/>
    <m/>
    <m/>
    <n v="0.92"/>
    <n v="266"/>
  </r>
  <r>
    <x v="106"/>
    <n v="3"/>
    <n v="1"/>
    <m/>
    <n v="135"/>
    <n v="3"/>
    <n v="245"/>
    <n v="4"/>
    <m/>
    <x v="2"/>
    <x v="25"/>
    <s v="repetitions"/>
    <x v="9"/>
    <n v="4"/>
    <n v="6"/>
    <m/>
    <m/>
    <n v="0.92"/>
    <n v="266"/>
  </r>
  <r>
    <x v="106"/>
    <n v="4"/>
    <n v="1"/>
    <m/>
    <n v="139"/>
    <n v="1"/>
    <n v="135"/>
    <n v="10"/>
    <m/>
    <x v="2"/>
    <x v="41"/>
    <s v="repetitions"/>
    <x v="9"/>
    <n v="5"/>
    <n v="10"/>
    <m/>
    <m/>
    <n v="0.75"/>
    <n v="180"/>
  </r>
  <r>
    <x v="106"/>
    <n v="5"/>
    <n v="1"/>
    <m/>
    <n v="139"/>
    <n v="2"/>
    <n v="135"/>
    <n v="9"/>
    <m/>
    <x v="2"/>
    <x v="41"/>
    <s v="repetitions"/>
    <x v="9"/>
    <n v="5"/>
    <n v="10"/>
    <m/>
    <m/>
    <n v="0.78"/>
    <n v="173"/>
  </r>
  <r>
    <x v="106"/>
    <n v="6"/>
    <n v="1"/>
    <m/>
    <n v="139"/>
    <n v="3"/>
    <n v="135"/>
    <n v="7"/>
    <m/>
    <x v="2"/>
    <x v="41"/>
    <s v="repetitions"/>
    <x v="9"/>
    <n v="5"/>
    <n v="10"/>
    <m/>
    <m/>
    <n v="0.83"/>
    <n v="163"/>
  </r>
  <r>
    <x v="106"/>
    <n v="7"/>
    <n v="1"/>
    <m/>
    <n v="131"/>
    <n v="1"/>
    <n v="70"/>
    <n v="6"/>
    <m/>
    <x v="2"/>
    <x v="35"/>
    <s v="repetitions"/>
    <x v="9"/>
    <n v="4"/>
    <n v="6"/>
    <m/>
    <m/>
    <n v="0.86"/>
    <n v="81"/>
  </r>
  <r>
    <x v="106"/>
    <n v="8"/>
    <n v="1"/>
    <m/>
    <n v="131"/>
    <n v="2"/>
    <n v="70"/>
    <n v="6"/>
    <s v="partially bent arm, flex with shoulder"/>
    <x v="2"/>
    <x v="35"/>
    <s v="repetitions"/>
    <x v="9"/>
    <n v="4"/>
    <n v="6"/>
    <m/>
    <m/>
    <n v="0.86"/>
    <n v="81"/>
  </r>
  <r>
    <x v="106"/>
    <n v="9"/>
    <n v="1"/>
    <m/>
    <n v="131"/>
    <n v="3"/>
    <n v="75"/>
    <n v="4"/>
    <s v="Careful of weaker right side form, do right first"/>
    <x v="2"/>
    <x v="35"/>
    <s v="repetitions"/>
    <x v="9"/>
    <n v="4"/>
    <n v="6"/>
    <m/>
    <m/>
    <n v="0.92"/>
    <n v="82"/>
  </r>
  <r>
    <x v="106"/>
    <n v="10"/>
    <n v="1"/>
    <m/>
    <n v="133"/>
    <n v="1"/>
    <n v="65"/>
    <n v="6"/>
    <m/>
    <x v="2"/>
    <x v="30"/>
    <s v="repetitions"/>
    <x v="9"/>
    <n v="4"/>
    <n v="6"/>
    <m/>
    <m/>
    <n v="0.86"/>
    <n v="76"/>
  </r>
  <r>
    <x v="106"/>
    <n v="11"/>
    <n v="1"/>
    <m/>
    <n v="133"/>
    <n v="2"/>
    <n v="65"/>
    <n v="6"/>
    <m/>
    <x v="2"/>
    <x v="30"/>
    <s v="repetitions"/>
    <x v="9"/>
    <n v="4"/>
    <n v="6"/>
    <m/>
    <m/>
    <n v="0.86"/>
    <n v="76"/>
  </r>
  <r>
    <x v="106"/>
    <n v="12"/>
    <n v="1"/>
    <m/>
    <n v="133"/>
    <n v="3"/>
    <n v="65"/>
    <n v="4"/>
    <m/>
    <x v="2"/>
    <x v="30"/>
    <s v="repetitions"/>
    <x v="9"/>
    <n v="4"/>
    <n v="6"/>
    <m/>
    <m/>
    <n v="0.92"/>
    <n v="71"/>
  </r>
  <r>
    <x v="106"/>
    <n v="13"/>
    <n v="1"/>
    <m/>
    <n v="136"/>
    <n v="1"/>
    <n v="220"/>
    <n v="8"/>
    <m/>
    <x v="2"/>
    <x v="31"/>
    <s v="repetitions"/>
    <x v="9"/>
    <n v="6"/>
    <n v="10"/>
    <m/>
    <m/>
    <n v="0.81"/>
    <n v="272"/>
  </r>
  <r>
    <x v="106"/>
    <n v="14"/>
    <n v="1"/>
    <m/>
    <n v="136"/>
    <n v="2"/>
    <n v="220"/>
    <n v="6"/>
    <m/>
    <x v="2"/>
    <x v="31"/>
    <s v="repetitions"/>
    <x v="9"/>
    <n v="6"/>
    <n v="10"/>
    <m/>
    <m/>
    <n v="0.86"/>
    <n v="256"/>
  </r>
  <r>
    <x v="106"/>
    <n v="15"/>
    <n v="1"/>
    <m/>
    <n v="136"/>
    <n v="3"/>
    <n v="220"/>
    <n v="6"/>
    <m/>
    <x v="2"/>
    <x v="31"/>
    <s v="repetitions"/>
    <x v="9"/>
    <n v="6"/>
    <n v="10"/>
    <m/>
    <m/>
    <n v="0.86"/>
    <n v="256"/>
  </r>
  <r>
    <x v="107"/>
    <n v="1"/>
    <n v="1"/>
    <m/>
    <n v="128"/>
    <n v="1"/>
    <n v="155"/>
    <n v="6"/>
    <m/>
    <x v="2"/>
    <x v="43"/>
    <s v="repetitions"/>
    <x v="10"/>
    <n v="4"/>
    <n v="6"/>
    <m/>
    <m/>
    <n v="0.86"/>
    <n v="180"/>
  </r>
  <r>
    <x v="107"/>
    <n v="2"/>
    <n v="1"/>
    <m/>
    <n v="128"/>
    <n v="2"/>
    <n v="155"/>
    <n v="6"/>
    <m/>
    <x v="2"/>
    <x v="43"/>
    <s v="repetitions"/>
    <x v="10"/>
    <n v="4"/>
    <n v="6"/>
    <m/>
    <m/>
    <n v="0.86"/>
    <n v="180"/>
  </r>
  <r>
    <x v="107"/>
    <n v="3"/>
    <n v="1"/>
    <m/>
    <n v="128"/>
    <n v="3"/>
    <n v="160"/>
    <n v="4"/>
    <m/>
    <x v="2"/>
    <x v="43"/>
    <s v="repetitions"/>
    <x v="10"/>
    <n v="4"/>
    <n v="6"/>
    <m/>
    <m/>
    <n v="0.92"/>
    <n v="174"/>
  </r>
  <r>
    <x v="107"/>
    <n v="4"/>
    <n v="1"/>
    <m/>
    <n v="126"/>
    <n v="1"/>
    <n v="175"/>
    <n v="6"/>
    <m/>
    <x v="2"/>
    <x v="44"/>
    <s v="repetitions"/>
    <x v="10"/>
    <n v="4"/>
    <n v="6"/>
    <m/>
    <m/>
    <n v="0.86"/>
    <n v="203"/>
  </r>
  <r>
    <x v="107"/>
    <n v="5"/>
    <n v="1"/>
    <m/>
    <n v="126"/>
    <n v="2"/>
    <n v="175"/>
    <n v="5"/>
    <m/>
    <x v="2"/>
    <x v="44"/>
    <s v="repetitions"/>
    <x v="10"/>
    <n v="4"/>
    <n v="6"/>
    <m/>
    <m/>
    <n v="0.89"/>
    <n v="197"/>
  </r>
  <r>
    <x v="107"/>
    <n v="6"/>
    <n v="1"/>
    <m/>
    <n v="126"/>
    <n v="3"/>
    <n v="175"/>
    <n v="4"/>
    <m/>
    <x v="2"/>
    <x v="44"/>
    <s v="repetitions"/>
    <x v="10"/>
    <n v="4"/>
    <n v="6"/>
    <m/>
    <m/>
    <n v="0.92"/>
    <n v="190"/>
  </r>
  <r>
    <x v="107"/>
    <n v="7"/>
    <n v="1"/>
    <m/>
    <n v="125"/>
    <n v="1"/>
    <n v="165"/>
    <n v="8"/>
    <m/>
    <x v="2"/>
    <x v="33"/>
    <s v="repetitions"/>
    <x v="10"/>
    <n v="6"/>
    <n v="10"/>
    <m/>
    <m/>
    <n v="0.81"/>
    <n v="204"/>
  </r>
  <r>
    <x v="107"/>
    <n v="8"/>
    <n v="1"/>
    <m/>
    <n v="125"/>
    <n v="2"/>
    <n v="165"/>
    <n v="7"/>
    <m/>
    <x v="2"/>
    <x v="33"/>
    <s v="repetitions"/>
    <x v="10"/>
    <n v="6"/>
    <n v="10"/>
    <m/>
    <m/>
    <n v="0.83"/>
    <n v="199"/>
  </r>
  <r>
    <x v="107"/>
    <n v="9"/>
    <n v="1"/>
    <m/>
    <n v="125"/>
    <n v="3"/>
    <n v="165"/>
    <n v="5"/>
    <m/>
    <x v="2"/>
    <x v="33"/>
    <s v="repetitions"/>
    <x v="10"/>
    <n v="6"/>
    <n v="10"/>
    <m/>
    <m/>
    <n v="0.89"/>
    <n v="185"/>
  </r>
  <r>
    <x v="107"/>
    <n v="10"/>
    <n v="1"/>
    <m/>
    <n v="127"/>
    <n v="1"/>
    <n v="125"/>
    <n v="15"/>
    <m/>
    <x v="2"/>
    <x v="45"/>
    <s v="repetitions"/>
    <x v="10"/>
    <n v="10"/>
    <n v="15"/>
    <m/>
    <m/>
    <n v="0.67"/>
    <n v="187"/>
  </r>
  <r>
    <x v="107"/>
    <n v="11"/>
    <n v="1"/>
    <m/>
    <n v="127"/>
    <n v="2"/>
    <n v="125"/>
    <n v="15"/>
    <m/>
    <x v="2"/>
    <x v="45"/>
    <s v="repetitions"/>
    <x v="10"/>
    <n v="10"/>
    <n v="15"/>
    <m/>
    <m/>
    <n v="0.67"/>
    <n v="187"/>
  </r>
  <r>
    <x v="107"/>
    <n v="12"/>
    <n v="1"/>
    <m/>
    <n v="127"/>
    <n v="3"/>
    <n v="130"/>
    <n v="10"/>
    <m/>
    <x v="2"/>
    <x v="45"/>
    <s v="repetitions"/>
    <x v="10"/>
    <n v="10"/>
    <n v="15"/>
    <m/>
    <m/>
    <n v="0.75"/>
    <n v="173"/>
  </r>
  <r>
    <x v="108"/>
    <n v="1"/>
    <n v="1"/>
    <m/>
    <n v="144"/>
    <n v="1"/>
    <n v="155"/>
    <n v="6"/>
    <m/>
    <x v="2"/>
    <x v="21"/>
    <s v="repetitions"/>
    <x v="8"/>
    <n v="4"/>
    <n v="6"/>
    <m/>
    <m/>
    <n v="0.86"/>
    <n v="180"/>
  </r>
  <r>
    <x v="108"/>
    <n v="2"/>
    <n v="1"/>
    <m/>
    <n v="144"/>
    <n v="2"/>
    <n v="155"/>
    <n v="6"/>
    <m/>
    <x v="2"/>
    <x v="21"/>
    <s v="repetitions"/>
    <x v="8"/>
    <n v="4"/>
    <n v="6"/>
    <m/>
    <m/>
    <n v="0.86"/>
    <n v="180"/>
  </r>
  <r>
    <x v="108"/>
    <n v="3"/>
    <n v="1"/>
    <m/>
    <n v="144"/>
    <n v="3"/>
    <n v="155"/>
    <n v="4"/>
    <m/>
    <x v="2"/>
    <x v="21"/>
    <s v="repetitions"/>
    <x v="8"/>
    <n v="4"/>
    <n v="6"/>
    <m/>
    <m/>
    <n v="0.92"/>
    <n v="168"/>
  </r>
  <r>
    <x v="108"/>
    <n v="4"/>
    <n v="1"/>
    <m/>
    <n v="146"/>
    <n v="1"/>
    <n v="135"/>
    <n v="6"/>
    <m/>
    <x v="2"/>
    <x v="26"/>
    <s v="repetitions"/>
    <x v="8"/>
    <n v="4"/>
    <n v="6"/>
    <m/>
    <m/>
    <n v="0.86"/>
    <n v="157"/>
  </r>
  <r>
    <x v="108"/>
    <n v="5"/>
    <n v="1"/>
    <m/>
    <n v="146"/>
    <n v="2"/>
    <n v="135"/>
    <n v="6"/>
    <m/>
    <x v="2"/>
    <x v="26"/>
    <s v="repetitions"/>
    <x v="8"/>
    <n v="4"/>
    <n v="6"/>
    <m/>
    <m/>
    <n v="0.86"/>
    <n v="157"/>
  </r>
  <r>
    <x v="108"/>
    <n v="6"/>
    <n v="1"/>
    <m/>
    <n v="146"/>
    <n v="3"/>
    <n v="140"/>
    <n v="5"/>
    <m/>
    <x v="2"/>
    <x v="26"/>
    <s v="repetitions"/>
    <x v="8"/>
    <n v="4"/>
    <n v="6"/>
    <m/>
    <m/>
    <n v="0.89"/>
    <n v="157"/>
  </r>
  <r>
    <x v="108"/>
    <n v="7"/>
    <n v="1"/>
    <m/>
    <n v="147"/>
    <n v="1"/>
    <n v="100"/>
    <n v="6"/>
    <m/>
    <x v="2"/>
    <x v="27"/>
    <s v="repetitions"/>
    <x v="8"/>
    <n v="4"/>
    <n v="6"/>
    <m/>
    <m/>
    <n v="0.86"/>
    <n v="116"/>
  </r>
  <r>
    <x v="108"/>
    <n v="8"/>
    <n v="1"/>
    <m/>
    <n v="147"/>
    <n v="2"/>
    <n v="100"/>
    <n v="6"/>
    <m/>
    <x v="2"/>
    <x v="27"/>
    <s v="repetitions"/>
    <x v="8"/>
    <n v="4"/>
    <n v="6"/>
    <m/>
    <m/>
    <n v="0.86"/>
    <n v="116"/>
  </r>
  <r>
    <x v="108"/>
    <n v="9"/>
    <n v="1"/>
    <m/>
    <n v="147"/>
    <n v="3"/>
    <n v="110"/>
    <n v="4"/>
    <m/>
    <x v="2"/>
    <x v="27"/>
    <s v="repetitions"/>
    <x v="8"/>
    <n v="4"/>
    <n v="6"/>
    <m/>
    <m/>
    <n v="0.92"/>
    <n v="120"/>
  </r>
  <r>
    <x v="108"/>
    <n v="10"/>
    <n v="1"/>
    <m/>
    <n v="149"/>
    <n v="1"/>
    <n v="8"/>
    <n v="20"/>
    <m/>
    <x v="2"/>
    <x v="46"/>
    <s v="repetitions"/>
    <x v="8"/>
    <n v="10"/>
    <n v="20"/>
    <m/>
    <m/>
    <n v="0.6"/>
    <n v="13"/>
  </r>
  <r>
    <x v="108"/>
    <n v="11"/>
    <n v="1"/>
    <m/>
    <n v="149"/>
    <n v="2"/>
    <n v="8"/>
    <n v="13"/>
    <m/>
    <x v="2"/>
    <x v="46"/>
    <s v="repetitions"/>
    <x v="8"/>
    <n v="10"/>
    <n v="20"/>
    <m/>
    <m/>
    <n v="0.7"/>
    <n v="11"/>
  </r>
  <r>
    <x v="108"/>
    <n v="12"/>
    <n v="1"/>
    <m/>
    <n v="149"/>
    <n v="3"/>
    <n v="8"/>
    <n v="15"/>
    <m/>
    <x v="2"/>
    <x v="46"/>
    <s v="repetitions"/>
    <x v="8"/>
    <n v="10"/>
    <n v="20"/>
    <m/>
    <m/>
    <n v="0.67"/>
    <n v="12"/>
  </r>
  <r>
    <x v="108"/>
    <n v="13"/>
    <n v="1"/>
    <m/>
    <n v="153"/>
    <n v="1"/>
    <n v="10"/>
    <n v="25"/>
    <m/>
    <x v="2"/>
    <x v="47"/>
    <s v="repetitions"/>
    <x v="8"/>
    <n v="10"/>
    <n v="20"/>
    <m/>
    <m/>
    <n v="0.55000000000000004"/>
    <n v="18"/>
  </r>
  <r>
    <x v="108"/>
    <n v="14"/>
    <n v="1"/>
    <m/>
    <n v="153"/>
    <n v="2"/>
    <n v="25"/>
    <n v="10"/>
    <m/>
    <x v="2"/>
    <x v="47"/>
    <s v="repetitions"/>
    <x v="8"/>
    <n v="10"/>
    <n v="20"/>
    <m/>
    <m/>
    <n v="0.75"/>
    <n v="33"/>
  </r>
  <r>
    <x v="108"/>
    <n v="15"/>
    <n v="1"/>
    <m/>
    <n v="153"/>
    <n v="3"/>
    <n v="25"/>
    <n v="10"/>
    <m/>
    <x v="2"/>
    <x v="47"/>
    <s v="repetitions"/>
    <x v="8"/>
    <n v="10"/>
    <n v="20"/>
    <m/>
    <m/>
    <n v="0.75"/>
    <n v="33"/>
  </r>
  <r>
    <x v="109"/>
    <n v="1"/>
    <n v="1"/>
    <m/>
    <n v="135"/>
    <n v="1"/>
    <n v="245"/>
    <n v="6"/>
    <m/>
    <x v="2"/>
    <x v="25"/>
    <s v="repetitions"/>
    <x v="9"/>
    <n v="4"/>
    <n v="6"/>
    <m/>
    <m/>
    <n v="0.86"/>
    <n v="285"/>
  </r>
  <r>
    <x v="109"/>
    <n v="2"/>
    <n v="1"/>
    <m/>
    <n v="135"/>
    <n v="2"/>
    <n v="245"/>
    <n v="5"/>
    <m/>
    <x v="2"/>
    <x v="25"/>
    <s v="repetitions"/>
    <x v="9"/>
    <n v="4"/>
    <n v="6"/>
    <m/>
    <m/>
    <n v="0.89"/>
    <n v="275"/>
  </r>
  <r>
    <x v="109"/>
    <n v="3"/>
    <n v="1"/>
    <m/>
    <n v="135"/>
    <n v="3"/>
    <n v="245"/>
    <n v="5"/>
    <m/>
    <x v="2"/>
    <x v="25"/>
    <s v="repetitions"/>
    <x v="9"/>
    <n v="4"/>
    <n v="6"/>
    <m/>
    <m/>
    <n v="0.89"/>
    <n v="275"/>
  </r>
  <r>
    <x v="109"/>
    <n v="4"/>
    <n v="1"/>
    <m/>
    <n v="139"/>
    <n v="1"/>
    <n v="135"/>
    <n v="10"/>
    <m/>
    <x v="2"/>
    <x v="41"/>
    <s v="repetitions"/>
    <x v="9"/>
    <n v="5"/>
    <n v="10"/>
    <m/>
    <m/>
    <n v="0.75"/>
    <n v="180"/>
  </r>
  <r>
    <x v="109"/>
    <n v="5"/>
    <n v="1"/>
    <m/>
    <n v="139"/>
    <n v="2"/>
    <n v="135"/>
    <n v="8"/>
    <m/>
    <x v="2"/>
    <x v="41"/>
    <s v="repetitions"/>
    <x v="9"/>
    <n v="5"/>
    <n v="10"/>
    <m/>
    <m/>
    <n v="0.81"/>
    <n v="167"/>
  </r>
  <r>
    <x v="109"/>
    <n v="6"/>
    <n v="1"/>
    <m/>
    <n v="139"/>
    <n v="3"/>
    <n v="135"/>
    <n v="7"/>
    <m/>
    <x v="2"/>
    <x v="41"/>
    <s v="repetitions"/>
    <x v="9"/>
    <n v="5"/>
    <n v="10"/>
    <m/>
    <m/>
    <n v="0.83"/>
    <n v="163"/>
  </r>
  <r>
    <x v="109"/>
    <n v="7"/>
    <n v="1"/>
    <m/>
    <n v="131"/>
    <n v="1"/>
    <n v="75"/>
    <n v="5"/>
    <m/>
    <x v="2"/>
    <x v="35"/>
    <s v="repetitions"/>
    <x v="9"/>
    <n v="4"/>
    <n v="6"/>
    <m/>
    <m/>
    <n v="0.89"/>
    <n v="84"/>
  </r>
  <r>
    <x v="109"/>
    <n v="8"/>
    <n v="1"/>
    <m/>
    <n v="131"/>
    <n v="2"/>
    <n v="75"/>
    <n v="6"/>
    <m/>
    <x v="2"/>
    <x v="35"/>
    <s v="repetitions"/>
    <x v="9"/>
    <n v="4"/>
    <n v="6"/>
    <m/>
    <m/>
    <n v="0.86"/>
    <n v="87"/>
  </r>
  <r>
    <x v="109"/>
    <n v="9"/>
    <n v="1"/>
    <m/>
    <n v="131"/>
    <n v="3"/>
    <n v="75"/>
    <n v="5"/>
    <s v="watch form, feel in upper back"/>
    <x v="2"/>
    <x v="35"/>
    <s v="repetitions"/>
    <x v="9"/>
    <n v="4"/>
    <n v="6"/>
    <m/>
    <m/>
    <n v="0.89"/>
    <n v="84"/>
  </r>
  <r>
    <x v="109"/>
    <n v="10"/>
    <n v="1"/>
    <m/>
    <n v="133"/>
    <n v="1"/>
    <n v="65"/>
    <n v="6"/>
    <m/>
    <x v="2"/>
    <x v="30"/>
    <s v="repetitions"/>
    <x v="9"/>
    <n v="4"/>
    <n v="6"/>
    <m/>
    <m/>
    <n v="0.86"/>
    <n v="76"/>
  </r>
  <r>
    <x v="109"/>
    <n v="11"/>
    <n v="1"/>
    <m/>
    <n v="133"/>
    <n v="2"/>
    <n v="65"/>
    <n v="5"/>
    <m/>
    <x v="2"/>
    <x v="30"/>
    <s v="repetitions"/>
    <x v="9"/>
    <n v="4"/>
    <n v="6"/>
    <m/>
    <m/>
    <n v="0.89"/>
    <n v="73"/>
  </r>
  <r>
    <x v="109"/>
    <n v="12"/>
    <n v="1"/>
    <m/>
    <n v="133"/>
    <n v="3"/>
    <n v="65"/>
    <n v="5"/>
    <m/>
    <x v="2"/>
    <x v="30"/>
    <s v="repetitions"/>
    <x v="9"/>
    <n v="4"/>
    <n v="6"/>
    <m/>
    <m/>
    <n v="0.89"/>
    <n v="73"/>
  </r>
  <r>
    <x v="109"/>
    <n v="13"/>
    <n v="1"/>
    <m/>
    <n v="136"/>
    <n v="1"/>
    <n v="220"/>
    <n v="8"/>
    <m/>
    <x v="2"/>
    <x v="31"/>
    <s v="repetitions"/>
    <x v="9"/>
    <n v="6"/>
    <n v="10"/>
    <m/>
    <m/>
    <n v="0.81"/>
    <n v="272"/>
  </r>
  <r>
    <x v="109"/>
    <n v="14"/>
    <n v="1"/>
    <m/>
    <n v="136"/>
    <n v="2"/>
    <n v="220"/>
    <n v="7"/>
    <m/>
    <x v="2"/>
    <x v="31"/>
    <s v="repetitions"/>
    <x v="9"/>
    <n v="6"/>
    <n v="10"/>
    <m/>
    <m/>
    <n v="0.83"/>
    <n v="265"/>
  </r>
  <r>
    <x v="109"/>
    <n v="15"/>
    <n v="1"/>
    <m/>
    <n v="136"/>
    <n v="3"/>
    <n v="220"/>
    <n v="6"/>
    <m/>
    <x v="2"/>
    <x v="31"/>
    <s v="repetitions"/>
    <x v="9"/>
    <n v="6"/>
    <n v="10"/>
    <m/>
    <m/>
    <n v="0.86"/>
    <n v="256"/>
  </r>
  <r>
    <x v="110"/>
    <n v="1"/>
    <n v="1"/>
    <n v="8"/>
    <n v="128"/>
    <n v="1"/>
    <n v="135"/>
    <n v="4"/>
    <s v="Left groin tendon pain, going slow this workout. DONT DO SIDE BARBELL LEANING STRETCHES"/>
    <x v="2"/>
    <x v="43"/>
    <s v="repetitions"/>
    <x v="10"/>
    <n v="4"/>
    <n v="6"/>
    <m/>
    <m/>
    <n v="0.92"/>
    <n v="147"/>
  </r>
  <r>
    <x v="110"/>
    <n v="2"/>
    <n v="1"/>
    <n v="8"/>
    <n v="128"/>
    <n v="2"/>
    <n v="135"/>
    <n v="6"/>
    <m/>
    <x v="2"/>
    <x v="43"/>
    <s v="repetitions"/>
    <x v="10"/>
    <n v="4"/>
    <n v="6"/>
    <m/>
    <m/>
    <n v="0.86"/>
    <n v="157"/>
  </r>
  <r>
    <x v="110"/>
    <n v="3"/>
    <n v="1"/>
    <n v="8"/>
    <n v="128"/>
    <n v="3"/>
    <n v="135"/>
    <n v="5"/>
    <s v="Whole week is Deload week. Following Push and pull days do deload"/>
    <x v="2"/>
    <x v="43"/>
    <s v="repetitions"/>
    <x v="10"/>
    <n v="4"/>
    <n v="6"/>
    <m/>
    <m/>
    <n v="0.89"/>
    <n v="152"/>
  </r>
  <r>
    <x v="110"/>
    <n v="4"/>
    <n v="1"/>
    <n v="8"/>
    <n v="126"/>
    <n v="1"/>
    <n v="145"/>
    <n v="6"/>
    <m/>
    <x v="2"/>
    <x v="44"/>
    <s v="repetitions"/>
    <x v="10"/>
    <n v="4"/>
    <n v="6"/>
    <m/>
    <m/>
    <n v="0.86"/>
    <n v="169"/>
  </r>
  <r>
    <x v="110"/>
    <n v="5"/>
    <n v="1"/>
    <n v="8"/>
    <n v="126"/>
    <n v="2"/>
    <n v="145"/>
    <n v="6"/>
    <m/>
    <x v="2"/>
    <x v="44"/>
    <s v="repetitions"/>
    <x v="10"/>
    <n v="4"/>
    <n v="6"/>
    <m/>
    <m/>
    <n v="0.86"/>
    <n v="169"/>
  </r>
  <r>
    <x v="110"/>
    <n v="6"/>
    <n v="1"/>
    <n v="8"/>
    <n v="126"/>
    <n v="3"/>
    <n v="155"/>
    <n v="6"/>
    <m/>
    <x v="2"/>
    <x v="44"/>
    <s v="repetitions"/>
    <x v="10"/>
    <n v="4"/>
    <n v="6"/>
    <m/>
    <m/>
    <n v="0.86"/>
    <n v="180"/>
  </r>
  <r>
    <x v="110"/>
    <n v="7"/>
    <n v="1"/>
    <n v="8"/>
    <n v="125"/>
    <n v="1"/>
    <n v="125"/>
    <n v="10"/>
    <m/>
    <x v="2"/>
    <x v="33"/>
    <s v="repetitions"/>
    <x v="10"/>
    <n v="6"/>
    <n v="10"/>
    <m/>
    <m/>
    <n v="0.75"/>
    <n v="167"/>
  </r>
  <r>
    <x v="110"/>
    <n v="8"/>
    <n v="1"/>
    <n v="8"/>
    <n v="125"/>
    <n v="2"/>
    <n v="165"/>
    <n v="7"/>
    <m/>
    <x v="2"/>
    <x v="33"/>
    <s v="repetitions"/>
    <x v="10"/>
    <n v="6"/>
    <n v="10"/>
    <m/>
    <m/>
    <n v="0.83"/>
    <n v="199"/>
  </r>
  <r>
    <x v="110"/>
    <n v="9"/>
    <n v="1"/>
    <n v="8"/>
    <n v="125"/>
    <n v="3"/>
    <n v="165"/>
    <n v="6"/>
    <m/>
    <x v="2"/>
    <x v="33"/>
    <s v="repetitions"/>
    <x v="10"/>
    <n v="6"/>
    <n v="10"/>
    <m/>
    <m/>
    <n v="0.86"/>
    <n v="192"/>
  </r>
  <r>
    <x v="110"/>
    <n v="10"/>
    <n v="1"/>
    <n v="8"/>
    <n v="127"/>
    <n v="1"/>
    <n v="130"/>
    <n v="15"/>
    <m/>
    <x v="2"/>
    <x v="45"/>
    <s v="repetitions"/>
    <x v="10"/>
    <n v="10"/>
    <n v="15"/>
    <m/>
    <m/>
    <n v="0.67"/>
    <n v="194"/>
  </r>
  <r>
    <x v="110"/>
    <n v="11"/>
    <n v="1"/>
    <n v="8"/>
    <n v="127"/>
    <n v="2"/>
    <n v="130"/>
    <n v="12"/>
    <m/>
    <x v="2"/>
    <x v="45"/>
    <s v="repetitions"/>
    <x v="10"/>
    <n v="10"/>
    <n v="15"/>
    <m/>
    <m/>
    <n v="0.71"/>
    <n v="183"/>
  </r>
  <r>
    <x v="111"/>
    <n v="1"/>
    <n v="1"/>
    <n v="8"/>
    <n v="144"/>
    <n v="1"/>
    <n v="155"/>
    <n v="6"/>
    <m/>
    <x v="2"/>
    <x v="21"/>
    <s v="repetitions"/>
    <x v="8"/>
    <n v="4"/>
    <n v="6"/>
    <m/>
    <m/>
    <n v="0.86"/>
    <n v="180"/>
  </r>
  <r>
    <x v="111"/>
    <n v="2"/>
    <n v="1"/>
    <n v="8"/>
    <n v="144"/>
    <n v="2"/>
    <n v="155"/>
    <n v="6"/>
    <m/>
    <x v="2"/>
    <x v="21"/>
    <s v="repetitions"/>
    <x v="8"/>
    <n v="4"/>
    <n v="6"/>
    <m/>
    <m/>
    <n v="0.86"/>
    <n v="180"/>
  </r>
  <r>
    <x v="111"/>
    <n v="3"/>
    <n v="1"/>
    <n v="8"/>
    <n v="146"/>
    <n v="1"/>
    <n v="135"/>
    <n v="6"/>
    <m/>
    <x v="2"/>
    <x v="26"/>
    <s v="repetitions"/>
    <x v="8"/>
    <n v="4"/>
    <n v="6"/>
    <m/>
    <m/>
    <n v="0.86"/>
    <n v="157"/>
  </r>
  <r>
    <x v="111"/>
    <n v="4"/>
    <n v="1"/>
    <n v="8"/>
    <n v="146"/>
    <n v="2"/>
    <n v="135"/>
    <n v="5"/>
    <m/>
    <x v="2"/>
    <x v="26"/>
    <s v="repetitions"/>
    <x v="8"/>
    <n v="4"/>
    <n v="6"/>
    <m/>
    <m/>
    <n v="0.89"/>
    <n v="152"/>
  </r>
  <r>
    <x v="111"/>
    <n v="5"/>
    <n v="1"/>
    <n v="8"/>
    <n v="147"/>
    <n v="1"/>
    <n v="100"/>
    <n v="6"/>
    <m/>
    <x v="2"/>
    <x v="27"/>
    <s v="repetitions"/>
    <x v="8"/>
    <n v="4"/>
    <n v="6"/>
    <m/>
    <m/>
    <n v="0.86"/>
    <n v="116"/>
  </r>
  <r>
    <x v="111"/>
    <n v="6"/>
    <n v="1"/>
    <n v="8"/>
    <n v="147"/>
    <n v="2"/>
    <n v="100"/>
    <n v="6"/>
    <m/>
    <x v="2"/>
    <x v="27"/>
    <s v="repetitions"/>
    <x v="8"/>
    <n v="4"/>
    <n v="6"/>
    <m/>
    <m/>
    <n v="0.86"/>
    <n v="116"/>
  </r>
  <r>
    <x v="111"/>
    <n v="7"/>
    <n v="1"/>
    <n v="8"/>
    <n v="149"/>
    <n v="1"/>
    <n v="8"/>
    <n v="20"/>
    <m/>
    <x v="2"/>
    <x v="46"/>
    <s v="repetitions"/>
    <x v="8"/>
    <n v="10"/>
    <n v="20"/>
    <m/>
    <m/>
    <n v="0.6"/>
    <n v="13"/>
  </r>
  <r>
    <x v="111"/>
    <n v="8"/>
    <n v="1"/>
    <n v="8"/>
    <n v="149"/>
    <n v="2"/>
    <n v="8"/>
    <n v="20"/>
    <m/>
    <x v="2"/>
    <x v="46"/>
    <s v="repetitions"/>
    <x v="8"/>
    <n v="10"/>
    <n v="20"/>
    <m/>
    <m/>
    <n v="0.6"/>
    <n v="13"/>
  </r>
  <r>
    <x v="111"/>
    <n v="9"/>
    <n v="1"/>
    <n v="8"/>
    <n v="153"/>
    <n v="1"/>
    <n v="25"/>
    <n v="20"/>
    <m/>
    <x v="2"/>
    <x v="47"/>
    <s v="repetitions"/>
    <x v="8"/>
    <n v="10"/>
    <n v="20"/>
    <m/>
    <m/>
    <n v="0.6"/>
    <n v="42"/>
  </r>
  <r>
    <x v="111"/>
    <n v="10"/>
    <n v="1"/>
    <n v="8"/>
    <n v="153"/>
    <n v="2"/>
    <n v="25"/>
    <n v="14"/>
    <m/>
    <x v="2"/>
    <x v="47"/>
    <s v="repetitions"/>
    <x v="8"/>
    <n v="10"/>
    <n v="20"/>
    <m/>
    <m/>
    <n v="0.68"/>
    <n v="37"/>
  </r>
  <r>
    <x v="112"/>
    <n v="1"/>
    <n v="1"/>
    <n v="8"/>
    <n v="120"/>
    <n v="1"/>
    <n v="245"/>
    <n v="6"/>
    <m/>
    <x v="2"/>
    <x v="25"/>
    <s v="repetitions"/>
    <x v="11"/>
    <n v="3"/>
    <n v="3"/>
    <m/>
    <m/>
    <n v="0.86"/>
    <n v="285"/>
  </r>
  <r>
    <x v="112"/>
    <n v="2"/>
    <n v="1"/>
    <n v="8"/>
    <n v="120"/>
    <n v="2"/>
    <n v="245"/>
    <n v="6"/>
    <m/>
    <x v="2"/>
    <x v="25"/>
    <s v="repetitions"/>
    <x v="11"/>
    <n v="3"/>
    <n v="3"/>
    <m/>
    <m/>
    <n v="0.86"/>
    <n v="285"/>
  </r>
  <r>
    <x v="112"/>
    <n v="3"/>
    <n v="1"/>
    <n v="8"/>
    <n v="139"/>
    <n v="1"/>
    <n v="135"/>
    <n v="10"/>
    <m/>
    <x v="2"/>
    <x v="41"/>
    <s v="repetitions"/>
    <x v="9"/>
    <n v="5"/>
    <n v="10"/>
    <m/>
    <m/>
    <n v="0.75"/>
    <n v="180"/>
  </r>
  <r>
    <x v="112"/>
    <n v="4"/>
    <n v="1"/>
    <n v="8"/>
    <n v="139"/>
    <n v="2"/>
    <n v="135"/>
    <n v="6"/>
    <m/>
    <x v="2"/>
    <x v="41"/>
    <s v="repetitions"/>
    <x v="9"/>
    <n v="5"/>
    <n v="10"/>
    <m/>
    <m/>
    <n v="0.86"/>
    <n v="157"/>
  </r>
  <r>
    <x v="112"/>
    <n v="5"/>
    <n v="1"/>
    <n v="8"/>
    <n v="131"/>
    <n v="1"/>
    <n v="75"/>
    <n v="6"/>
    <m/>
    <x v="2"/>
    <x v="35"/>
    <s v="repetitions"/>
    <x v="9"/>
    <n v="4"/>
    <n v="6"/>
    <m/>
    <m/>
    <n v="0.86"/>
    <n v="87"/>
  </r>
  <r>
    <x v="112"/>
    <n v="6"/>
    <n v="1"/>
    <n v="8"/>
    <n v="131"/>
    <n v="2"/>
    <n v="75"/>
    <n v="5"/>
    <m/>
    <x v="2"/>
    <x v="35"/>
    <s v="repetitions"/>
    <x v="9"/>
    <n v="4"/>
    <n v="6"/>
    <m/>
    <m/>
    <n v="0.89"/>
    <n v="84"/>
  </r>
  <r>
    <x v="112"/>
    <n v="7"/>
    <n v="1"/>
    <n v="8"/>
    <n v="133"/>
    <n v="1"/>
    <n v="65"/>
    <n v="6"/>
    <m/>
    <x v="2"/>
    <x v="30"/>
    <s v="repetitions"/>
    <x v="9"/>
    <n v="4"/>
    <n v="6"/>
    <m/>
    <m/>
    <n v="0.86"/>
    <n v="76"/>
  </r>
  <r>
    <x v="112"/>
    <n v="8"/>
    <n v="1"/>
    <n v="8"/>
    <n v="133"/>
    <n v="2"/>
    <n v="65"/>
    <n v="6"/>
    <m/>
    <x v="2"/>
    <x v="30"/>
    <s v="repetitions"/>
    <x v="9"/>
    <n v="4"/>
    <n v="6"/>
    <m/>
    <m/>
    <n v="0.86"/>
    <n v="76"/>
  </r>
  <r>
    <x v="112"/>
    <n v="9"/>
    <n v="1"/>
    <n v="8"/>
    <n v="136"/>
    <n v="1"/>
    <n v="220"/>
    <n v="8"/>
    <m/>
    <x v="2"/>
    <x v="31"/>
    <s v="repetitions"/>
    <x v="9"/>
    <n v="6"/>
    <n v="10"/>
    <m/>
    <m/>
    <n v="0.81"/>
    <n v="272"/>
  </r>
  <r>
    <x v="112"/>
    <n v="10"/>
    <n v="1"/>
    <n v="8"/>
    <n v="136"/>
    <n v="2"/>
    <n v="220"/>
    <n v="7"/>
    <m/>
    <x v="2"/>
    <x v="31"/>
    <s v="repetitions"/>
    <x v="9"/>
    <n v="6"/>
    <n v="10"/>
    <m/>
    <m/>
    <n v="0.83"/>
    <n v="265"/>
  </r>
  <r>
    <x v="113"/>
    <n v="1"/>
    <n v="1"/>
    <n v="1"/>
    <n v="128"/>
    <n v="1"/>
    <n v="155"/>
    <n v="6"/>
    <m/>
    <x v="2"/>
    <x v="43"/>
    <s v="repetitions"/>
    <x v="10"/>
    <n v="4"/>
    <n v="6"/>
    <m/>
    <m/>
    <n v="0.86"/>
    <n v="180"/>
  </r>
  <r>
    <x v="113"/>
    <n v="2"/>
    <n v="1"/>
    <n v="1"/>
    <n v="128"/>
    <n v="2"/>
    <n v="155"/>
    <n v="6"/>
    <m/>
    <x v="2"/>
    <x v="43"/>
    <s v="repetitions"/>
    <x v="10"/>
    <n v="4"/>
    <n v="6"/>
    <m/>
    <m/>
    <n v="0.86"/>
    <n v="180"/>
  </r>
  <r>
    <x v="113"/>
    <n v="3"/>
    <n v="1"/>
    <n v="1"/>
    <n v="128"/>
    <n v="3"/>
    <n v="160"/>
    <n v="5"/>
    <m/>
    <x v="2"/>
    <x v="43"/>
    <s v="repetitions"/>
    <x v="10"/>
    <n v="4"/>
    <n v="6"/>
    <m/>
    <m/>
    <n v="0.89"/>
    <n v="180"/>
  </r>
  <r>
    <x v="113"/>
    <n v="4"/>
    <n v="1"/>
    <n v="1"/>
    <n v="126"/>
    <n v="1"/>
    <n v="175"/>
    <n v="6"/>
    <m/>
    <x v="2"/>
    <x v="44"/>
    <s v="repetitions"/>
    <x v="10"/>
    <n v="4"/>
    <n v="6"/>
    <m/>
    <m/>
    <n v="0.86"/>
    <n v="203"/>
  </r>
  <r>
    <x v="113"/>
    <n v="5"/>
    <n v="1"/>
    <n v="1"/>
    <n v="126"/>
    <n v="2"/>
    <n v="175"/>
    <n v="6"/>
    <m/>
    <x v="2"/>
    <x v="44"/>
    <s v="repetitions"/>
    <x v="10"/>
    <n v="4"/>
    <n v="6"/>
    <m/>
    <m/>
    <n v="0.86"/>
    <n v="203"/>
  </r>
  <r>
    <x v="113"/>
    <n v="6"/>
    <n v="1"/>
    <n v="1"/>
    <n v="126"/>
    <n v="3"/>
    <n v="180"/>
    <n v="4"/>
    <m/>
    <x v="2"/>
    <x v="44"/>
    <s v="repetitions"/>
    <x v="10"/>
    <n v="4"/>
    <n v="6"/>
    <m/>
    <m/>
    <n v="0.92"/>
    <n v="196"/>
  </r>
  <r>
    <x v="113"/>
    <n v="7"/>
    <n v="1"/>
    <n v="1"/>
    <n v="125"/>
    <n v="1"/>
    <n v="160"/>
    <n v="10"/>
    <m/>
    <x v="2"/>
    <x v="33"/>
    <s v="repetitions"/>
    <x v="10"/>
    <n v="6"/>
    <n v="10"/>
    <m/>
    <m/>
    <n v="0.75"/>
    <n v="213"/>
  </r>
  <r>
    <x v="113"/>
    <n v="8"/>
    <n v="1"/>
    <n v="1"/>
    <n v="125"/>
    <n v="2"/>
    <n v="160"/>
    <n v="10"/>
    <m/>
    <x v="2"/>
    <x v="33"/>
    <s v="repetitions"/>
    <x v="10"/>
    <n v="6"/>
    <n v="10"/>
    <m/>
    <m/>
    <n v="0.75"/>
    <n v="213"/>
  </r>
  <r>
    <x v="113"/>
    <n v="9"/>
    <n v="1"/>
    <n v="1"/>
    <n v="125"/>
    <n v="3"/>
    <n v="160"/>
    <n v="6"/>
    <m/>
    <x v="2"/>
    <x v="33"/>
    <s v="repetitions"/>
    <x v="10"/>
    <n v="6"/>
    <n v="10"/>
    <m/>
    <m/>
    <n v="0.86"/>
    <n v="186"/>
  </r>
  <r>
    <x v="113"/>
    <n v="10"/>
    <n v="1"/>
    <n v="1"/>
    <n v="127"/>
    <n v="1"/>
    <n v="130"/>
    <n v="15"/>
    <m/>
    <x v="2"/>
    <x v="45"/>
    <s v="repetitions"/>
    <x v="10"/>
    <n v="10"/>
    <n v="15"/>
    <m/>
    <m/>
    <n v="0.67"/>
    <n v="194"/>
  </r>
  <r>
    <x v="113"/>
    <n v="11"/>
    <n v="1"/>
    <n v="1"/>
    <n v="127"/>
    <n v="2"/>
    <n v="130"/>
    <n v="11"/>
    <m/>
    <x v="2"/>
    <x v="45"/>
    <s v="repetitions"/>
    <x v="10"/>
    <n v="10"/>
    <n v="15"/>
    <m/>
    <m/>
    <n v="0.73"/>
    <n v="178"/>
  </r>
  <r>
    <x v="113"/>
    <n v="12"/>
    <n v="1"/>
    <n v="1"/>
    <n v="127"/>
    <n v="3"/>
    <n v="130"/>
    <n v="11"/>
    <m/>
    <x v="2"/>
    <x v="45"/>
    <s v="repetitions"/>
    <x v="10"/>
    <n v="10"/>
    <n v="15"/>
    <m/>
    <m/>
    <n v="0.73"/>
    <n v="178"/>
  </r>
  <r>
    <x v="114"/>
    <n v="1"/>
    <n v="1"/>
    <n v="1"/>
    <n v="144"/>
    <n v="1"/>
    <n v="155"/>
    <n v="6"/>
    <m/>
    <x v="2"/>
    <x v="21"/>
    <s v="repetitions"/>
    <x v="8"/>
    <n v="4"/>
    <n v="6"/>
    <m/>
    <m/>
    <n v="0.86"/>
    <n v="180"/>
  </r>
  <r>
    <x v="114"/>
    <n v="2"/>
    <n v="1"/>
    <n v="1"/>
    <n v="144"/>
    <n v="2"/>
    <n v="155"/>
    <n v="6"/>
    <m/>
    <x v="2"/>
    <x v="21"/>
    <s v="repetitions"/>
    <x v="8"/>
    <n v="4"/>
    <n v="6"/>
    <m/>
    <m/>
    <n v="0.86"/>
    <n v="180"/>
  </r>
  <r>
    <x v="114"/>
    <n v="3"/>
    <n v="1"/>
    <n v="1"/>
    <n v="144"/>
    <n v="3"/>
    <n v="155"/>
    <n v="4"/>
    <m/>
    <x v="2"/>
    <x v="21"/>
    <s v="repetitions"/>
    <x v="8"/>
    <n v="4"/>
    <n v="6"/>
    <m/>
    <m/>
    <n v="0.92"/>
    <n v="168"/>
  </r>
  <r>
    <x v="114"/>
    <n v="4"/>
    <n v="1"/>
    <n v="1"/>
    <n v="146"/>
    <n v="1"/>
    <n v="135"/>
    <n v="6"/>
    <m/>
    <x v="2"/>
    <x v="26"/>
    <s v="repetitions"/>
    <x v="8"/>
    <n v="4"/>
    <n v="6"/>
    <m/>
    <m/>
    <n v="0.86"/>
    <n v="157"/>
  </r>
  <r>
    <x v="114"/>
    <n v="5"/>
    <n v="1"/>
    <n v="1"/>
    <n v="146"/>
    <n v="2"/>
    <n v="135"/>
    <n v="4"/>
    <m/>
    <x v="2"/>
    <x v="26"/>
    <s v="repetitions"/>
    <x v="8"/>
    <n v="4"/>
    <n v="6"/>
    <m/>
    <m/>
    <n v="0.92"/>
    <n v="147"/>
  </r>
  <r>
    <x v="114"/>
    <n v="6"/>
    <n v="1"/>
    <n v="1"/>
    <n v="146"/>
    <n v="3"/>
    <n v="135"/>
    <n v="3"/>
    <m/>
    <x v="2"/>
    <x v="26"/>
    <s v="repetitions"/>
    <x v="8"/>
    <n v="4"/>
    <n v="6"/>
    <m/>
    <m/>
    <n v="0.94"/>
    <n v="144"/>
  </r>
  <r>
    <x v="114"/>
    <n v="7"/>
    <n v="1"/>
    <n v="1"/>
    <n v="147"/>
    <n v="1"/>
    <n v="100"/>
    <n v="6"/>
    <m/>
    <x v="2"/>
    <x v="27"/>
    <s v="repetitions"/>
    <x v="8"/>
    <n v="4"/>
    <n v="6"/>
    <m/>
    <m/>
    <n v="0.86"/>
    <n v="116"/>
  </r>
  <r>
    <x v="114"/>
    <n v="8"/>
    <n v="1"/>
    <n v="1"/>
    <n v="147"/>
    <n v="2"/>
    <n v="100"/>
    <n v="5"/>
    <m/>
    <x v="2"/>
    <x v="27"/>
    <s v="repetitions"/>
    <x v="8"/>
    <n v="4"/>
    <n v="6"/>
    <m/>
    <m/>
    <n v="0.89"/>
    <n v="112"/>
  </r>
  <r>
    <x v="114"/>
    <n v="9"/>
    <n v="1"/>
    <n v="1"/>
    <n v="147"/>
    <n v="3"/>
    <n v="100"/>
    <n v="5"/>
    <m/>
    <x v="2"/>
    <x v="27"/>
    <s v="repetitions"/>
    <x v="8"/>
    <n v="4"/>
    <n v="6"/>
    <m/>
    <m/>
    <n v="0.89"/>
    <n v="112"/>
  </r>
  <r>
    <x v="114"/>
    <n v="10"/>
    <n v="1"/>
    <n v="1"/>
    <n v="149"/>
    <n v="1"/>
    <n v="10"/>
    <n v="14"/>
    <m/>
    <x v="2"/>
    <x v="46"/>
    <s v="repetitions"/>
    <x v="8"/>
    <n v="10"/>
    <n v="20"/>
    <m/>
    <m/>
    <n v="0.68"/>
    <n v="15"/>
  </r>
  <r>
    <x v="114"/>
    <n v="11"/>
    <n v="1"/>
    <n v="1"/>
    <n v="149"/>
    <n v="2"/>
    <n v="10"/>
    <n v="10"/>
    <m/>
    <x v="2"/>
    <x v="46"/>
    <s v="repetitions"/>
    <x v="8"/>
    <n v="10"/>
    <n v="20"/>
    <m/>
    <m/>
    <n v="0.75"/>
    <n v="13"/>
  </r>
  <r>
    <x v="114"/>
    <n v="12"/>
    <n v="1"/>
    <n v="1"/>
    <n v="149"/>
    <n v="3"/>
    <n v="10"/>
    <n v="10"/>
    <m/>
    <x v="2"/>
    <x v="46"/>
    <s v="repetitions"/>
    <x v="8"/>
    <n v="10"/>
    <n v="20"/>
    <m/>
    <m/>
    <n v="0.75"/>
    <n v="13"/>
  </r>
  <r>
    <x v="114"/>
    <n v="13"/>
    <n v="1"/>
    <n v="1"/>
    <n v="153"/>
    <n v="1"/>
    <n v="30"/>
    <n v="14"/>
    <m/>
    <x v="2"/>
    <x v="47"/>
    <s v="repetitions"/>
    <x v="8"/>
    <n v="10"/>
    <n v="20"/>
    <m/>
    <m/>
    <n v="0.68"/>
    <n v="44"/>
  </r>
  <r>
    <x v="114"/>
    <n v="14"/>
    <n v="1"/>
    <n v="1"/>
    <n v="153"/>
    <n v="2"/>
    <n v="30"/>
    <n v="11"/>
    <m/>
    <x v="2"/>
    <x v="47"/>
    <s v="repetitions"/>
    <x v="8"/>
    <n v="10"/>
    <n v="20"/>
    <m/>
    <m/>
    <n v="0.73"/>
    <n v="41"/>
  </r>
  <r>
    <x v="114"/>
    <n v="15"/>
    <n v="1"/>
    <n v="1"/>
    <n v="153"/>
    <n v="3"/>
    <n v="35"/>
    <n v="9"/>
    <s v="flatten lower back at bottom"/>
    <x v="2"/>
    <x v="47"/>
    <s v="repetitions"/>
    <x v="8"/>
    <n v="10"/>
    <n v="20"/>
    <m/>
    <m/>
    <n v="0.78"/>
    <n v="45"/>
  </r>
  <r>
    <x v="115"/>
    <n v="1"/>
    <n v="1"/>
    <n v="2"/>
    <n v="135"/>
    <n v="1"/>
    <n v="245"/>
    <n v="6"/>
    <m/>
    <x v="2"/>
    <x v="25"/>
    <s v="repetitions"/>
    <x v="9"/>
    <n v="4"/>
    <n v="6"/>
    <m/>
    <m/>
    <n v="0.86"/>
    <n v="285"/>
  </r>
  <r>
    <x v="115"/>
    <n v="2"/>
    <n v="1"/>
    <n v="2"/>
    <n v="135"/>
    <n v="2"/>
    <n v="245"/>
    <n v="4"/>
    <m/>
    <x v="2"/>
    <x v="25"/>
    <s v="repetitions"/>
    <x v="9"/>
    <n v="4"/>
    <n v="6"/>
    <m/>
    <m/>
    <n v="0.92"/>
    <n v="266"/>
  </r>
  <r>
    <x v="115"/>
    <n v="3"/>
    <n v="1"/>
    <n v="2"/>
    <n v="135"/>
    <n v="3"/>
    <n v="245"/>
    <n v="4"/>
    <m/>
    <x v="2"/>
    <x v="25"/>
    <s v="repetitions"/>
    <x v="9"/>
    <n v="4"/>
    <n v="6"/>
    <m/>
    <m/>
    <n v="0.92"/>
    <n v="266"/>
  </r>
  <r>
    <x v="115"/>
    <n v="4"/>
    <n v="1"/>
    <n v="2"/>
    <n v="139"/>
    <n v="1"/>
    <n v="135"/>
    <n v="10"/>
    <m/>
    <x v="2"/>
    <x v="41"/>
    <s v="repetitions"/>
    <x v="9"/>
    <n v="5"/>
    <n v="10"/>
    <m/>
    <m/>
    <n v="0.75"/>
    <n v="180"/>
  </r>
  <r>
    <x v="115"/>
    <n v="5"/>
    <n v="1"/>
    <n v="2"/>
    <n v="139"/>
    <n v="2"/>
    <n v="135"/>
    <n v="8"/>
    <m/>
    <x v="2"/>
    <x v="41"/>
    <s v="repetitions"/>
    <x v="9"/>
    <n v="5"/>
    <n v="10"/>
    <m/>
    <m/>
    <n v="0.81"/>
    <n v="167"/>
  </r>
  <r>
    <x v="115"/>
    <n v="6"/>
    <n v="1"/>
    <n v="2"/>
    <n v="139"/>
    <n v="3"/>
    <n v="135"/>
    <n v="6"/>
    <m/>
    <x v="2"/>
    <x v="41"/>
    <s v="repetitions"/>
    <x v="9"/>
    <n v="5"/>
    <n v="10"/>
    <m/>
    <m/>
    <n v="0.86"/>
    <n v="157"/>
  </r>
  <r>
    <x v="115"/>
    <n v="7"/>
    <n v="1"/>
    <n v="2"/>
    <n v="131"/>
    <n v="1"/>
    <n v="75"/>
    <n v="6"/>
    <m/>
    <x v="2"/>
    <x v="35"/>
    <s v="repetitions"/>
    <x v="9"/>
    <n v="4"/>
    <n v="6"/>
    <m/>
    <m/>
    <n v="0.86"/>
    <n v="87"/>
  </r>
  <r>
    <x v="115"/>
    <n v="8"/>
    <n v="1"/>
    <n v="2"/>
    <n v="131"/>
    <n v="2"/>
    <n v="75"/>
    <n v="6"/>
    <m/>
    <x v="2"/>
    <x v="35"/>
    <s v="repetitions"/>
    <x v="9"/>
    <n v="4"/>
    <n v="6"/>
    <m/>
    <m/>
    <n v="0.86"/>
    <n v="87"/>
  </r>
  <r>
    <x v="115"/>
    <n v="9"/>
    <n v="1"/>
    <n v="2"/>
    <n v="131"/>
    <n v="3"/>
    <n v="75"/>
    <n v="5"/>
    <s v="barbell rows next"/>
    <x v="2"/>
    <x v="35"/>
    <s v="repetitions"/>
    <x v="9"/>
    <n v="4"/>
    <n v="6"/>
    <m/>
    <m/>
    <n v="0.89"/>
    <n v="84"/>
  </r>
  <r>
    <x v="115"/>
    <n v="10"/>
    <n v="1"/>
    <n v="2"/>
    <n v="133"/>
    <n v="1"/>
    <n v="65"/>
    <n v="6"/>
    <m/>
    <x v="2"/>
    <x v="30"/>
    <s v="repetitions"/>
    <x v="9"/>
    <n v="4"/>
    <n v="6"/>
    <m/>
    <m/>
    <n v="0.86"/>
    <n v="76"/>
  </r>
  <r>
    <x v="115"/>
    <n v="11"/>
    <n v="1"/>
    <n v="2"/>
    <n v="133"/>
    <n v="2"/>
    <n v="65"/>
    <n v="6"/>
    <m/>
    <x v="2"/>
    <x v="30"/>
    <s v="repetitions"/>
    <x v="9"/>
    <n v="4"/>
    <n v="6"/>
    <m/>
    <m/>
    <n v="0.86"/>
    <n v="76"/>
  </r>
  <r>
    <x v="115"/>
    <n v="12"/>
    <n v="1"/>
    <n v="2"/>
    <n v="133"/>
    <n v="3"/>
    <n v="65"/>
    <n v="5"/>
    <m/>
    <x v="2"/>
    <x v="30"/>
    <s v="repetitions"/>
    <x v="9"/>
    <n v="4"/>
    <n v="6"/>
    <m/>
    <m/>
    <n v="0.89"/>
    <n v="73"/>
  </r>
  <r>
    <x v="115"/>
    <n v="13"/>
    <n v="1"/>
    <n v="2"/>
    <n v="136"/>
    <n v="1"/>
    <n v="220"/>
    <n v="8"/>
    <m/>
    <x v="2"/>
    <x v="31"/>
    <s v="repetitions"/>
    <x v="9"/>
    <n v="6"/>
    <n v="10"/>
    <m/>
    <m/>
    <n v="0.81"/>
    <n v="272"/>
  </r>
  <r>
    <x v="115"/>
    <n v="14"/>
    <n v="1"/>
    <n v="2"/>
    <n v="136"/>
    <n v="2"/>
    <n v="220"/>
    <n v="6"/>
    <m/>
    <x v="2"/>
    <x v="31"/>
    <s v="repetitions"/>
    <x v="9"/>
    <n v="6"/>
    <n v="10"/>
    <m/>
    <m/>
    <n v="0.86"/>
    <n v="256"/>
  </r>
  <r>
    <x v="115"/>
    <n v="15"/>
    <n v="1"/>
    <n v="2"/>
    <n v="136"/>
    <n v="3"/>
    <n v="220"/>
    <n v="5"/>
    <m/>
    <x v="2"/>
    <x v="31"/>
    <s v="repetitions"/>
    <x v="9"/>
    <n v="6"/>
    <n v="10"/>
    <m/>
    <m/>
    <n v="0.89"/>
    <n v="247"/>
  </r>
  <r>
    <x v="116"/>
    <n v="1"/>
    <n v="1"/>
    <n v="2"/>
    <n v="128"/>
    <n v="1"/>
    <n v="160"/>
    <n v="6"/>
    <m/>
    <x v="2"/>
    <x v="43"/>
    <s v="repetitions"/>
    <x v="10"/>
    <n v="4"/>
    <n v="6"/>
    <m/>
    <m/>
    <n v="0.86"/>
    <n v="186"/>
  </r>
  <r>
    <x v="116"/>
    <n v="2"/>
    <n v="1"/>
    <n v="2"/>
    <n v="128"/>
    <n v="2"/>
    <n v="160"/>
    <n v="5"/>
    <m/>
    <x v="2"/>
    <x v="43"/>
    <s v="repetitions"/>
    <x v="10"/>
    <n v="4"/>
    <n v="6"/>
    <m/>
    <m/>
    <n v="0.89"/>
    <n v="180"/>
  </r>
  <r>
    <x v="116"/>
    <n v="3"/>
    <n v="1"/>
    <n v="2"/>
    <n v="128"/>
    <n v="3"/>
    <n v="160"/>
    <n v="5"/>
    <s v="using back more, check form"/>
    <x v="2"/>
    <x v="43"/>
    <s v="repetitions"/>
    <x v="10"/>
    <n v="4"/>
    <n v="6"/>
    <m/>
    <m/>
    <n v="0.89"/>
    <n v="180"/>
  </r>
  <r>
    <x v="116"/>
    <n v="4"/>
    <n v="1"/>
    <n v="2"/>
    <n v="126"/>
    <n v="1"/>
    <n v="180"/>
    <n v="5"/>
    <m/>
    <x v="2"/>
    <x v="44"/>
    <s v="repetitions"/>
    <x v="10"/>
    <n v="4"/>
    <n v="6"/>
    <m/>
    <m/>
    <n v="0.89"/>
    <n v="202"/>
  </r>
  <r>
    <x v="116"/>
    <n v="5"/>
    <n v="1"/>
    <n v="2"/>
    <n v="126"/>
    <n v="2"/>
    <n v="180"/>
    <n v="5"/>
    <m/>
    <x v="2"/>
    <x v="44"/>
    <s v="repetitions"/>
    <x v="10"/>
    <n v="4"/>
    <n v="6"/>
    <m/>
    <m/>
    <n v="0.89"/>
    <n v="202"/>
  </r>
  <r>
    <x v="116"/>
    <n v="6"/>
    <n v="1"/>
    <n v="2"/>
    <n v="126"/>
    <n v="3"/>
    <n v="180"/>
    <n v="5"/>
    <s v="good stuff, hip drive"/>
    <x v="2"/>
    <x v="44"/>
    <s v="repetitions"/>
    <x v="10"/>
    <n v="4"/>
    <n v="6"/>
    <m/>
    <m/>
    <n v="0.89"/>
    <n v="202"/>
  </r>
  <r>
    <x v="116"/>
    <n v="7"/>
    <n v="1"/>
    <n v="2"/>
    <n v="125"/>
    <n v="1"/>
    <n v="160"/>
    <n v="7"/>
    <m/>
    <x v="2"/>
    <x v="33"/>
    <s v="repetitions"/>
    <x v="10"/>
    <n v="6"/>
    <n v="10"/>
    <m/>
    <m/>
    <n v="0.83"/>
    <n v="193"/>
  </r>
  <r>
    <x v="116"/>
    <n v="8"/>
    <n v="1"/>
    <n v="2"/>
    <n v="125"/>
    <n v="2"/>
    <n v="160"/>
    <n v="6"/>
    <m/>
    <x v="2"/>
    <x v="33"/>
    <s v="repetitions"/>
    <x v="10"/>
    <n v="6"/>
    <n v="10"/>
    <m/>
    <m/>
    <n v="0.86"/>
    <n v="186"/>
  </r>
  <r>
    <x v="116"/>
    <n v="9"/>
    <n v="1"/>
    <n v="2"/>
    <n v="125"/>
    <n v="3"/>
    <n v="160"/>
    <n v="6"/>
    <m/>
    <x v="2"/>
    <x v="33"/>
    <s v="repetitions"/>
    <x v="10"/>
    <n v="6"/>
    <n v="10"/>
    <m/>
    <m/>
    <n v="0.86"/>
    <n v="186"/>
  </r>
  <r>
    <x v="116"/>
    <n v="10"/>
    <n v="1"/>
    <n v="2"/>
    <n v="127"/>
    <n v="1"/>
    <n v="130"/>
    <n v="15"/>
    <m/>
    <x v="2"/>
    <x v="45"/>
    <s v="repetitions"/>
    <x v="10"/>
    <n v="10"/>
    <n v="15"/>
    <m/>
    <m/>
    <n v="0.67"/>
    <n v="194"/>
  </r>
  <r>
    <x v="116"/>
    <n v="11"/>
    <n v="1"/>
    <n v="2"/>
    <n v="127"/>
    <n v="2"/>
    <n v="130"/>
    <n v="12"/>
    <m/>
    <x v="2"/>
    <x v="45"/>
    <s v="repetitions"/>
    <x v="10"/>
    <n v="10"/>
    <n v="15"/>
    <m/>
    <m/>
    <n v="0.71"/>
    <n v="183"/>
  </r>
  <r>
    <x v="116"/>
    <n v="12"/>
    <n v="1"/>
    <n v="2"/>
    <n v="127"/>
    <n v="3"/>
    <n v="130"/>
    <n v="11"/>
    <m/>
    <x v="2"/>
    <x v="45"/>
    <s v="repetitions"/>
    <x v="10"/>
    <n v="10"/>
    <n v="15"/>
    <m/>
    <m/>
    <n v="0.73"/>
    <n v="178"/>
  </r>
  <r>
    <x v="117"/>
    <n v="1"/>
    <n v="1"/>
    <n v="2"/>
    <n v="144"/>
    <n v="1"/>
    <n v="155"/>
    <n v="6"/>
    <m/>
    <x v="2"/>
    <x v="21"/>
    <s v="repetitions"/>
    <x v="8"/>
    <n v="4"/>
    <n v="6"/>
    <m/>
    <m/>
    <n v="0.86"/>
    <n v="180"/>
  </r>
  <r>
    <x v="117"/>
    <n v="2"/>
    <n v="1"/>
    <n v="2"/>
    <n v="144"/>
    <n v="2"/>
    <n v="155"/>
    <n v="6"/>
    <m/>
    <x v="2"/>
    <x v="21"/>
    <s v="repetitions"/>
    <x v="8"/>
    <n v="4"/>
    <n v="6"/>
    <m/>
    <m/>
    <n v="0.86"/>
    <n v="180"/>
  </r>
  <r>
    <x v="117"/>
    <n v="3"/>
    <n v="1"/>
    <n v="2"/>
    <n v="144"/>
    <n v="3"/>
    <n v="155"/>
    <n v="5"/>
    <m/>
    <x v="2"/>
    <x v="21"/>
    <s v="repetitions"/>
    <x v="8"/>
    <n v="4"/>
    <n v="6"/>
    <m/>
    <m/>
    <n v="0.89"/>
    <n v="174"/>
  </r>
  <r>
    <x v="117"/>
    <n v="4"/>
    <n v="1"/>
    <n v="2"/>
    <n v="146"/>
    <n v="1"/>
    <n v="135"/>
    <n v="6"/>
    <m/>
    <x v="2"/>
    <x v="26"/>
    <s v="repetitions"/>
    <x v="8"/>
    <n v="4"/>
    <n v="6"/>
    <m/>
    <m/>
    <n v="0.86"/>
    <n v="157"/>
  </r>
  <r>
    <x v="117"/>
    <n v="5"/>
    <n v="1"/>
    <n v="2"/>
    <n v="146"/>
    <n v="2"/>
    <n v="135"/>
    <n v="4"/>
    <m/>
    <x v="2"/>
    <x v="26"/>
    <s v="repetitions"/>
    <x v="8"/>
    <n v="4"/>
    <n v="6"/>
    <m/>
    <m/>
    <n v="0.92"/>
    <n v="147"/>
  </r>
  <r>
    <x v="117"/>
    <n v="6"/>
    <n v="1"/>
    <n v="2"/>
    <n v="146"/>
    <n v="3"/>
    <n v="135"/>
    <n v="4"/>
    <m/>
    <x v="2"/>
    <x v="26"/>
    <s v="repetitions"/>
    <x v="8"/>
    <n v="4"/>
    <n v="6"/>
    <m/>
    <m/>
    <n v="0.92"/>
    <n v="147"/>
  </r>
  <r>
    <x v="117"/>
    <n v="7"/>
    <n v="1"/>
    <n v="2"/>
    <n v="147"/>
    <n v="1"/>
    <n v="100"/>
    <n v="6"/>
    <m/>
    <x v="2"/>
    <x v="27"/>
    <s v="repetitions"/>
    <x v="8"/>
    <n v="4"/>
    <n v="6"/>
    <m/>
    <m/>
    <n v="0.86"/>
    <n v="116"/>
  </r>
  <r>
    <x v="117"/>
    <n v="8"/>
    <n v="1"/>
    <n v="2"/>
    <n v="147"/>
    <n v="2"/>
    <n v="100"/>
    <n v="5"/>
    <m/>
    <x v="2"/>
    <x v="27"/>
    <s v="repetitions"/>
    <x v="8"/>
    <n v="4"/>
    <n v="6"/>
    <m/>
    <m/>
    <n v="0.89"/>
    <n v="112"/>
  </r>
  <r>
    <x v="117"/>
    <n v="9"/>
    <n v="1"/>
    <n v="2"/>
    <n v="147"/>
    <n v="3"/>
    <n v="100"/>
    <n v="6"/>
    <m/>
    <x v="2"/>
    <x v="27"/>
    <s v="repetitions"/>
    <x v="8"/>
    <n v="4"/>
    <n v="6"/>
    <m/>
    <m/>
    <n v="0.86"/>
    <n v="116"/>
  </r>
  <r>
    <x v="117"/>
    <n v="10"/>
    <n v="1"/>
    <n v="2"/>
    <n v="149"/>
    <n v="1"/>
    <n v="10"/>
    <n v="13"/>
    <m/>
    <x v="2"/>
    <x v="46"/>
    <s v="repetitions"/>
    <x v="8"/>
    <n v="10"/>
    <n v="20"/>
    <m/>
    <m/>
    <n v="0.7"/>
    <n v="14"/>
  </r>
  <r>
    <x v="117"/>
    <n v="11"/>
    <n v="1"/>
    <n v="2"/>
    <n v="149"/>
    <n v="2"/>
    <n v="10"/>
    <n v="10"/>
    <m/>
    <x v="2"/>
    <x v="46"/>
    <s v="repetitions"/>
    <x v="8"/>
    <n v="10"/>
    <n v="20"/>
    <m/>
    <m/>
    <n v="0.75"/>
    <n v="13"/>
  </r>
  <r>
    <x v="117"/>
    <n v="12"/>
    <n v="1"/>
    <n v="2"/>
    <n v="149"/>
    <n v="3"/>
    <n v="10"/>
    <n v="10"/>
    <m/>
    <x v="2"/>
    <x v="46"/>
    <s v="repetitions"/>
    <x v="8"/>
    <n v="10"/>
    <n v="20"/>
    <m/>
    <m/>
    <n v="0.75"/>
    <n v="13"/>
  </r>
  <r>
    <x v="117"/>
    <n v="13"/>
    <n v="1"/>
    <n v="2"/>
    <n v="153"/>
    <n v="1"/>
    <n v="35"/>
    <n v="12"/>
    <m/>
    <x v="2"/>
    <x v="47"/>
    <s v="repetitions"/>
    <x v="8"/>
    <n v="10"/>
    <n v="20"/>
    <m/>
    <m/>
    <n v="0.71"/>
    <n v="49"/>
  </r>
  <r>
    <x v="117"/>
    <n v="14"/>
    <n v="1"/>
    <n v="2"/>
    <n v="153"/>
    <n v="2"/>
    <n v="35"/>
    <n v="8"/>
    <m/>
    <x v="2"/>
    <x v="47"/>
    <s v="repetitions"/>
    <x v="8"/>
    <n v="10"/>
    <n v="20"/>
    <m/>
    <m/>
    <n v="0.81"/>
    <n v="43"/>
  </r>
  <r>
    <x v="117"/>
    <n v="15"/>
    <n v="1"/>
    <n v="2"/>
    <n v="153"/>
    <n v="3"/>
    <n v="35"/>
    <n v="8"/>
    <m/>
    <x v="2"/>
    <x v="47"/>
    <s v="repetitions"/>
    <x v="8"/>
    <n v="10"/>
    <n v="20"/>
    <m/>
    <m/>
    <n v="0.81"/>
    <n v="43"/>
  </r>
  <r>
    <x v="118"/>
    <n v="1"/>
    <n v="1"/>
    <n v="3"/>
    <n v="135"/>
    <n v="1"/>
    <n v="245"/>
    <n v="5"/>
    <m/>
    <x v="2"/>
    <x v="25"/>
    <s v="repetitions"/>
    <x v="9"/>
    <n v="4"/>
    <n v="6"/>
    <m/>
    <m/>
    <n v="0.89"/>
    <n v="275"/>
  </r>
  <r>
    <x v="118"/>
    <n v="2"/>
    <n v="1"/>
    <n v="3"/>
    <n v="135"/>
    <n v="2"/>
    <n v="245"/>
    <n v="4"/>
    <m/>
    <x v="2"/>
    <x v="25"/>
    <s v="repetitions"/>
    <x v="9"/>
    <n v="4"/>
    <n v="6"/>
    <m/>
    <m/>
    <n v="0.92"/>
    <n v="266"/>
  </r>
  <r>
    <x v="118"/>
    <n v="3"/>
    <n v="1"/>
    <n v="3"/>
    <n v="135"/>
    <n v="3"/>
    <n v="245"/>
    <n v="4"/>
    <m/>
    <x v="2"/>
    <x v="25"/>
    <s v="repetitions"/>
    <x v="9"/>
    <n v="4"/>
    <n v="6"/>
    <m/>
    <m/>
    <n v="0.92"/>
    <n v="266"/>
  </r>
  <r>
    <x v="118"/>
    <n v="4"/>
    <n v="1"/>
    <n v="3"/>
    <n v="139"/>
    <n v="1"/>
    <n v="135"/>
    <n v="10"/>
    <m/>
    <x v="2"/>
    <x v="41"/>
    <s v="repetitions"/>
    <x v="9"/>
    <n v="5"/>
    <n v="10"/>
    <m/>
    <m/>
    <n v="0.75"/>
    <n v="180"/>
  </r>
  <r>
    <x v="118"/>
    <n v="5"/>
    <n v="1"/>
    <n v="3"/>
    <n v="139"/>
    <n v="2"/>
    <n v="135"/>
    <n v="6"/>
    <m/>
    <x v="2"/>
    <x v="41"/>
    <s v="repetitions"/>
    <x v="9"/>
    <n v="5"/>
    <n v="10"/>
    <m/>
    <m/>
    <n v="0.86"/>
    <n v="157"/>
  </r>
  <r>
    <x v="118"/>
    <n v="6"/>
    <n v="1"/>
    <n v="3"/>
    <n v="139"/>
    <n v="3"/>
    <n v="135"/>
    <n v="7"/>
    <m/>
    <x v="2"/>
    <x v="41"/>
    <s v="repetitions"/>
    <x v="9"/>
    <n v="5"/>
    <n v="10"/>
    <m/>
    <m/>
    <n v="0.83"/>
    <n v="163"/>
  </r>
  <r>
    <x v="118"/>
    <n v="7"/>
    <n v="1"/>
    <n v="3"/>
    <n v="134"/>
    <n v="1"/>
    <n v="95"/>
    <n v="6"/>
    <m/>
    <x v="2"/>
    <x v="48"/>
    <s v="repetitions"/>
    <x v="9"/>
    <n v="4"/>
    <n v="6"/>
    <m/>
    <m/>
    <n v="0.86"/>
    <n v="110"/>
  </r>
  <r>
    <x v="118"/>
    <n v="8"/>
    <n v="1"/>
    <n v="3"/>
    <n v="134"/>
    <n v="2"/>
    <n v="115"/>
    <n v="6"/>
    <m/>
    <x v="2"/>
    <x v="48"/>
    <s v="repetitions"/>
    <x v="9"/>
    <n v="4"/>
    <n v="6"/>
    <m/>
    <m/>
    <n v="0.86"/>
    <n v="134"/>
  </r>
  <r>
    <x v="118"/>
    <n v="9"/>
    <n v="1"/>
    <n v="3"/>
    <n v="134"/>
    <n v="3"/>
    <n v="135"/>
    <n v="4"/>
    <m/>
    <x v="2"/>
    <x v="48"/>
    <s v="repetitions"/>
    <x v="9"/>
    <n v="4"/>
    <n v="6"/>
    <m/>
    <m/>
    <n v="0.92"/>
    <n v="147"/>
  </r>
  <r>
    <x v="118"/>
    <n v="10"/>
    <n v="1"/>
    <n v="3"/>
    <n v="133"/>
    <n v="1"/>
    <n v="65"/>
    <n v="6"/>
    <m/>
    <x v="2"/>
    <x v="30"/>
    <s v="repetitions"/>
    <x v="9"/>
    <n v="4"/>
    <n v="6"/>
    <m/>
    <m/>
    <n v="0.86"/>
    <n v="76"/>
  </r>
  <r>
    <x v="118"/>
    <n v="11"/>
    <n v="1"/>
    <n v="3"/>
    <n v="133"/>
    <n v="2"/>
    <n v="65"/>
    <n v="6"/>
    <m/>
    <x v="2"/>
    <x v="30"/>
    <s v="repetitions"/>
    <x v="9"/>
    <n v="4"/>
    <n v="6"/>
    <m/>
    <m/>
    <n v="0.86"/>
    <n v="76"/>
  </r>
  <r>
    <x v="118"/>
    <n v="12"/>
    <n v="1"/>
    <n v="3"/>
    <n v="133"/>
    <n v="3"/>
    <n v="65"/>
    <n v="6"/>
    <m/>
    <x v="2"/>
    <x v="30"/>
    <s v="repetitions"/>
    <x v="9"/>
    <n v="4"/>
    <n v="6"/>
    <m/>
    <m/>
    <n v="0.86"/>
    <n v="76"/>
  </r>
  <r>
    <x v="118"/>
    <n v="13"/>
    <n v="1"/>
    <n v="3"/>
    <n v="136"/>
    <n v="1"/>
    <n v="210"/>
    <n v="7"/>
    <m/>
    <x v="2"/>
    <x v="31"/>
    <s v="repetitions"/>
    <x v="9"/>
    <n v="6"/>
    <n v="10"/>
    <m/>
    <m/>
    <n v="0.83"/>
    <n v="253"/>
  </r>
  <r>
    <x v="118"/>
    <n v="14"/>
    <n v="1"/>
    <n v="3"/>
    <n v="136"/>
    <n v="2"/>
    <n v="210"/>
    <n v="7"/>
    <m/>
    <x v="2"/>
    <x v="31"/>
    <s v="repetitions"/>
    <x v="9"/>
    <n v="6"/>
    <n v="10"/>
    <m/>
    <m/>
    <n v="0.83"/>
    <n v="253"/>
  </r>
  <r>
    <x v="118"/>
    <n v="15"/>
    <n v="1"/>
    <n v="3"/>
    <n v="136"/>
    <n v="3"/>
    <n v="210"/>
    <n v="7"/>
    <m/>
    <x v="2"/>
    <x v="31"/>
    <s v="repetitions"/>
    <x v="9"/>
    <n v="6"/>
    <n v="10"/>
    <m/>
    <m/>
    <n v="0.83"/>
    <n v="253"/>
  </r>
  <r>
    <x v="119"/>
    <n v="1"/>
    <n v="1"/>
    <n v="3"/>
    <n v="128"/>
    <n v="1"/>
    <n v="160"/>
    <n v="6"/>
    <m/>
    <x v="2"/>
    <x v="43"/>
    <s v="repetitions"/>
    <x v="10"/>
    <n v="4"/>
    <n v="6"/>
    <m/>
    <m/>
    <n v="0.86"/>
    <n v="186"/>
  </r>
  <r>
    <x v="119"/>
    <n v="2"/>
    <n v="1"/>
    <n v="3"/>
    <n v="128"/>
    <n v="2"/>
    <n v="160"/>
    <n v="5"/>
    <m/>
    <x v="2"/>
    <x v="43"/>
    <s v="repetitions"/>
    <x v="10"/>
    <n v="4"/>
    <n v="6"/>
    <m/>
    <m/>
    <n v="0.89"/>
    <n v="180"/>
  </r>
  <r>
    <x v="119"/>
    <n v="3"/>
    <n v="1"/>
    <n v="3"/>
    <n v="128"/>
    <n v="3"/>
    <n v="160"/>
    <n v="6"/>
    <m/>
    <x v="2"/>
    <x v="43"/>
    <s v="repetitions"/>
    <x v="10"/>
    <n v="4"/>
    <n v="6"/>
    <m/>
    <m/>
    <n v="0.86"/>
    <n v="186"/>
  </r>
  <r>
    <x v="119"/>
    <n v="4"/>
    <n v="1"/>
    <n v="3"/>
    <n v="126"/>
    <n v="1"/>
    <n v="180"/>
    <n v="5"/>
    <m/>
    <x v="2"/>
    <x v="44"/>
    <s v="repetitions"/>
    <x v="10"/>
    <n v="4"/>
    <n v="6"/>
    <m/>
    <m/>
    <n v="0.89"/>
    <n v="202"/>
  </r>
  <r>
    <x v="119"/>
    <n v="5"/>
    <n v="1"/>
    <n v="3"/>
    <n v="126"/>
    <n v="2"/>
    <n v="180"/>
    <n v="4"/>
    <m/>
    <x v="2"/>
    <x v="44"/>
    <s v="repetitions"/>
    <x v="10"/>
    <n v="4"/>
    <n v="6"/>
    <m/>
    <m/>
    <n v="0.92"/>
    <n v="196"/>
  </r>
  <r>
    <x v="119"/>
    <n v="6"/>
    <n v="1"/>
    <n v="3"/>
    <n v="126"/>
    <n v="3"/>
    <n v="180"/>
    <n v="4"/>
    <m/>
    <x v="2"/>
    <x v="44"/>
    <s v="repetitions"/>
    <x v="10"/>
    <n v="4"/>
    <n v="6"/>
    <m/>
    <m/>
    <n v="0.92"/>
    <n v="196"/>
  </r>
  <r>
    <x v="119"/>
    <n v="7"/>
    <n v="1"/>
    <n v="3"/>
    <n v="125"/>
    <n v="1"/>
    <n v="160"/>
    <n v="8"/>
    <m/>
    <x v="2"/>
    <x v="33"/>
    <s v="repetitions"/>
    <x v="10"/>
    <n v="6"/>
    <n v="10"/>
    <m/>
    <m/>
    <n v="0.81"/>
    <n v="198"/>
  </r>
  <r>
    <x v="119"/>
    <n v="8"/>
    <n v="1"/>
    <n v="3"/>
    <n v="125"/>
    <n v="2"/>
    <n v="160"/>
    <n v="8"/>
    <m/>
    <x v="2"/>
    <x v="33"/>
    <s v="repetitions"/>
    <x v="10"/>
    <n v="6"/>
    <n v="10"/>
    <m/>
    <m/>
    <n v="0.81"/>
    <n v="198"/>
  </r>
  <r>
    <x v="119"/>
    <n v="9"/>
    <n v="1"/>
    <n v="3"/>
    <n v="125"/>
    <n v="3"/>
    <n v="160"/>
    <n v="6"/>
    <m/>
    <x v="2"/>
    <x v="33"/>
    <s v="repetitions"/>
    <x v="10"/>
    <n v="6"/>
    <n v="10"/>
    <m/>
    <m/>
    <n v="0.86"/>
    <n v="186"/>
  </r>
  <r>
    <x v="119"/>
    <n v="10"/>
    <n v="1"/>
    <n v="3"/>
    <n v="127"/>
    <n v="1"/>
    <n v="130"/>
    <n v="15"/>
    <m/>
    <x v="2"/>
    <x v="45"/>
    <s v="repetitions"/>
    <x v="10"/>
    <n v="10"/>
    <n v="15"/>
    <m/>
    <m/>
    <n v="0.67"/>
    <n v="194"/>
  </r>
  <r>
    <x v="119"/>
    <n v="11"/>
    <n v="1"/>
    <n v="3"/>
    <n v="127"/>
    <n v="2"/>
    <n v="130"/>
    <n v="13"/>
    <m/>
    <x v="2"/>
    <x v="45"/>
    <s v="repetitions"/>
    <x v="10"/>
    <n v="10"/>
    <n v="15"/>
    <m/>
    <m/>
    <n v="0.7"/>
    <n v="186"/>
  </r>
  <r>
    <x v="119"/>
    <n v="12"/>
    <n v="1"/>
    <n v="3"/>
    <n v="127"/>
    <n v="3"/>
    <n v="130"/>
    <n v="11"/>
    <m/>
    <x v="2"/>
    <x v="45"/>
    <s v="repetitions"/>
    <x v="10"/>
    <n v="10"/>
    <n v="15"/>
    <m/>
    <m/>
    <n v="0.73"/>
    <n v="178"/>
  </r>
  <r>
    <x v="120"/>
    <n v="1"/>
    <n v="1"/>
    <n v="3"/>
    <n v="144"/>
    <n v="1"/>
    <n v="155"/>
    <n v="6"/>
    <m/>
    <x v="2"/>
    <x v="21"/>
    <s v="repetitions"/>
    <x v="8"/>
    <n v="4"/>
    <n v="6"/>
    <m/>
    <m/>
    <n v="0.86"/>
    <n v="180"/>
  </r>
  <r>
    <x v="120"/>
    <n v="2"/>
    <n v="1"/>
    <n v="3"/>
    <n v="144"/>
    <n v="2"/>
    <n v="155"/>
    <n v="6"/>
    <m/>
    <x v="2"/>
    <x v="21"/>
    <s v="repetitions"/>
    <x v="8"/>
    <n v="4"/>
    <n v="6"/>
    <m/>
    <m/>
    <n v="0.86"/>
    <n v="180"/>
  </r>
  <r>
    <x v="120"/>
    <n v="3"/>
    <n v="1"/>
    <n v="3"/>
    <n v="144"/>
    <n v="3"/>
    <n v="160"/>
    <n v="6"/>
    <m/>
    <x v="2"/>
    <x v="21"/>
    <s v="repetitions"/>
    <x v="8"/>
    <n v="4"/>
    <n v="6"/>
    <m/>
    <m/>
    <n v="0.86"/>
    <n v="186"/>
  </r>
  <r>
    <x v="120"/>
    <n v="4"/>
    <n v="1"/>
    <n v="3"/>
    <n v="146"/>
    <n v="1"/>
    <n v="135"/>
    <n v="6"/>
    <m/>
    <x v="2"/>
    <x v="26"/>
    <s v="repetitions"/>
    <x v="8"/>
    <n v="4"/>
    <n v="6"/>
    <m/>
    <m/>
    <n v="0.86"/>
    <n v="157"/>
  </r>
  <r>
    <x v="120"/>
    <n v="5"/>
    <n v="1"/>
    <n v="3"/>
    <n v="146"/>
    <n v="2"/>
    <n v="135"/>
    <n v="4"/>
    <m/>
    <x v="2"/>
    <x v="26"/>
    <s v="repetitions"/>
    <x v="8"/>
    <n v="4"/>
    <n v="6"/>
    <m/>
    <m/>
    <n v="0.92"/>
    <n v="147"/>
  </r>
  <r>
    <x v="120"/>
    <n v="6"/>
    <n v="1"/>
    <n v="3"/>
    <n v="146"/>
    <n v="3"/>
    <n v="135"/>
    <n v="5"/>
    <m/>
    <x v="2"/>
    <x v="26"/>
    <s v="repetitions"/>
    <x v="8"/>
    <n v="4"/>
    <n v="6"/>
    <m/>
    <m/>
    <n v="0.89"/>
    <n v="152"/>
  </r>
  <r>
    <x v="120"/>
    <n v="7"/>
    <n v="1"/>
    <n v="3"/>
    <n v="147"/>
    <n v="1"/>
    <n v="100"/>
    <n v="6"/>
    <m/>
    <x v="2"/>
    <x v="27"/>
    <s v="repetitions"/>
    <x v="8"/>
    <n v="4"/>
    <n v="6"/>
    <m/>
    <m/>
    <n v="0.86"/>
    <n v="116"/>
  </r>
  <r>
    <x v="120"/>
    <n v="8"/>
    <n v="1"/>
    <n v="3"/>
    <n v="147"/>
    <n v="2"/>
    <n v="100"/>
    <n v="6"/>
    <m/>
    <x v="2"/>
    <x v="27"/>
    <s v="repetitions"/>
    <x v="8"/>
    <n v="4"/>
    <n v="6"/>
    <m/>
    <m/>
    <n v="0.86"/>
    <n v="116"/>
  </r>
  <r>
    <x v="120"/>
    <n v="9"/>
    <n v="1"/>
    <n v="3"/>
    <n v="147"/>
    <n v="3"/>
    <n v="100"/>
    <n v="6"/>
    <m/>
    <x v="2"/>
    <x v="27"/>
    <s v="repetitions"/>
    <x v="8"/>
    <n v="4"/>
    <n v="6"/>
    <m/>
    <m/>
    <n v="0.86"/>
    <n v="116"/>
  </r>
  <r>
    <x v="120"/>
    <n v="10"/>
    <n v="1"/>
    <n v="3"/>
    <n v="149"/>
    <n v="1"/>
    <n v="10"/>
    <n v="12"/>
    <m/>
    <x v="2"/>
    <x v="46"/>
    <s v="repetitions"/>
    <x v="8"/>
    <n v="10"/>
    <n v="20"/>
    <m/>
    <m/>
    <n v="0.71"/>
    <n v="14"/>
  </r>
  <r>
    <x v="120"/>
    <n v="11"/>
    <n v="1"/>
    <n v="3"/>
    <n v="149"/>
    <n v="2"/>
    <n v="10"/>
    <n v="12"/>
    <m/>
    <x v="2"/>
    <x v="46"/>
    <s v="repetitions"/>
    <x v="8"/>
    <n v="10"/>
    <n v="20"/>
    <m/>
    <m/>
    <n v="0.71"/>
    <n v="14"/>
  </r>
  <r>
    <x v="120"/>
    <n v="12"/>
    <n v="1"/>
    <n v="3"/>
    <n v="149"/>
    <n v="3"/>
    <n v="10"/>
    <n v="11"/>
    <m/>
    <x v="2"/>
    <x v="46"/>
    <s v="repetitions"/>
    <x v="8"/>
    <n v="10"/>
    <n v="20"/>
    <m/>
    <m/>
    <n v="0.73"/>
    <n v="14"/>
  </r>
  <r>
    <x v="120"/>
    <n v="13"/>
    <n v="1"/>
    <n v="3"/>
    <n v="153"/>
    <n v="1"/>
    <n v="35"/>
    <n v="12"/>
    <m/>
    <x v="2"/>
    <x v="47"/>
    <s v="repetitions"/>
    <x v="8"/>
    <n v="10"/>
    <n v="20"/>
    <m/>
    <m/>
    <n v="0.71"/>
    <n v="49"/>
  </r>
  <r>
    <x v="120"/>
    <n v="14"/>
    <n v="1"/>
    <n v="3"/>
    <n v="153"/>
    <n v="2"/>
    <n v="35"/>
    <n v="9"/>
    <m/>
    <x v="2"/>
    <x v="47"/>
    <s v="repetitions"/>
    <x v="8"/>
    <n v="10"/>
    <n v="20"/>
    <m/>
    <m/>
    <n v="0.78"/>
    <n v="45"/>
  </r>
  <r>
    <x v="120"/>
    <n v="15"/>
    <n v="1"/>
    <n v="3"/>
    <n v="153"/>
    <n v="3"/>
    <n v="35"/>
    <n v="8"/>
    <m/>
    <x v="2"/>
    <x v="47"/>
    <s v="repetitions"/>
    <x v="8"/>
    <n v="10"/>
    <n v="20"/>
    <m/>
    <m/>
    <n v="0.81"/>
    <n v="43"/>
  </r>
  <r>
    <x v="121"/>
    <n v="1"/>
    <n v="1"/>
    <n v="4"/>
    <n v="135"/>
    <n v="1"/>
    <n v="245"/>
    <n v="6"/>
    <m/>
    <x v="2"/>
    <x v="25"/>
    <s v="repetitions"/>
    <x v="9"/>
    <n v="4"/>
    <n v="6"/>
    <m/>
    <m/>
    <n v="0.86"/>
    <n v="285"/>
  </r>
  <r>
    <x v="121"/>
    <n v="2"/>
    <n v="1"/>
    <n v="4"/>
    <n v="135"/>
    <n v="2"/>
    <n v="245"/>
    <n v="5"/>
    <m/>
    <x v="2"/>
    <x v="25"/>
    <s v="repetitions"/>
    <x v="9"/>
    <n v="4"/>
    <n v="6"/>
    <m/>
    <m/>
    <n v="0.89"/>
    <n v="275"/>
  </r>
  <r>
    <x v="121"/>
    <n v="3"/>
    <n v="1"/>
    <n v="4"/>
    <n v="135"/>
    <n v="3"/>
    <n v="245"/>
    <n v="5"/>
    <m/>
    <x v="2"/>
    <x v="25"/>
    <s v="repetitions"/>
    <x v="9"/>
    <n v="4"/>
    <n v="6"/>
    <m/>
    <m/>
    <n v="0.89"/>
    <n v="275"/>
  </r>
  <r>
    <x v="121"/>
    <n v="4"/>
    <n v="1"/>
    <n v="4"/>
    <n v="139"/>
    <n v="1"/>
    <n v="135"/>
    <n v="10"/>
    <m/>
    <x v="2"/>
    <x v="41"/>
    <s v="repetitions"/>
    <x v="9"/>
    <n v="5"/>
    <n v="10"/>
    <m/>
    <m/>
    <n v="0.75"/>
    <n v="180"/>
  </r>
  <r>
    <x v="121"/>
    <n v="5"/>
    <n v="1"/>
    <n v="4"/>
    <n v="139"/>
    <n v="2"/>
    <n v="135"/>
    <n v="8"/>
    <m/>
    <x v="2"/>
    <x v="41"/>
    <s v="repetitions"/>
    <x v="9"/>
    <n v="5"/>
    <n v="10"/>
    <m/>
    <m/>
    <n v="0.81"/>
    <n v="167"/>
  </r>
  <r>
    <x v="121"/>
    <n v="6"/>
    <n v="1"/>
    <n v="4"/>
    <n v="139"/>
    <n v="3"/>
    <n v="135"/>
    <n v="7"/>
    <m/>
    <x v="2"/>
    <x v="41"/>
    <s v="repetitions"/>
    <x v="9"/>
    <n v="5"/>
    <n v="10"/>
    <m/>
    <m/>
    <n v="0.83"/>
    <n v="163"/>
  </r>
  <r>
    <x v="121"/>
    <n v="7"/>
    <n v="1"/>
    <n v="4"/>
    <n v="134"/>
    <n v="1"/>
    <n v="135"/>
    <n v="2"/>
    <m/>
    <x v="2"/>
    <x v="48"/>
    <s v="repetitions"/>
    <x v="9"/>
    <n v="4"/>
    <n v="6"/>
    <m/>
    <m/>
    <n v="0.97"/>
    <n v="139"/>
  </r>
  <r>
    <x v="121"/>
    <n v="8"/>
    <n v="1"/>
    <n v="4"/>
    <n v="134"/>
    <n v="2"/>
    <n v="125"/>
    <n v="4"/>
    <m/>
    <x v="2"/>
    <x v="48"/>
    <s v="repetitions"/>
    <x v="9"/>
    <n v="4"/>
    <n v="6"/>
    <m/>
    <m/>
    <n v="0.92"/>
    <n v="136"/>
  </r>
  <r>
    <x v="121"/>
    <n v="9"/>
    <n v="1"/>
    <n v="4"/>
    <n v="134"/>
    <n v="3"/>
    <n v="115"/>
    <n v="4"/>
    <m/>
    <x v="2"/>
    <x v="48"/>
    <s v="repetitions"/>
    <x v="9"/>
    <n v="4"/>
    <n v="6"/>
    <m/>
    <m/>
    <n v="0.92"/>
    <n v="125"/>
  </r>
  <r>
    <x v="121"/>
    <n v="10"/>
    <n v="1"/>
    <n v="4"/>
    <n v="133"/>
    <n v="1"/>
    <n v="70"/>
    <n v="6"/>
    <m/>
    <x v="2"/>
    <x v="30"/>
    <s v="repetitions"/>
    <x v="9"/>
    <n v="4"/>
    <n v="6"/>
    <m/>
    <m/>
    <n v="0.86"/>
    <n v="81"/>
  </r>
  <r>
    <x v="121"/>
    <n v="11"/>
    <n v="1"/>
    <n v="4"/>
    <n v="133"/>
    <n v="2"/>
    <n v="70"/>
    <n v="4"/>
    <m/>
    <x v="2"/>
    <x v="30"/>
    <s v="repetitions"/>
    <x v="9"/>
    <n v="4"/>
    <n v="6"/>
    <m/>
    <m/>
    <n v="0.92"/>
    <n v="76"/>
  </r>
  <r>
    <x v="121"/>
    <n v="12"/>
    <n v="1"/>
    <n v="4"/>
    <n v="133"/>
    <n v="3"/>
    <n v="70"/>
    <n v="4"/>
    <m/>
    <x v="2"/>
    <x v="30"/>
    <s v="repetitions"/>
    <x v="9"/>
    <n v="4"/>
    <n v="6"/>
    <m/>
    <m/>
    <n v="0.92"/>
    <n v="76"/>
  </r>
  <r>
    <x v="121"/>
    <n v="13"/>
    <n v="1"/>
    <n v="4"/>
    <n v="136"/>
    <n v="1"/>
    <n v="210"/>
    <n v="10"/>
    <m/>
    <x v="2"/>
    <x v="31"/>
    <s v="repetitions"/>
    <x v="9"/>
    <n v="6"/>
    <n v="10"/>
    <m/>
    <m/>
    <n v="0.75"/>
    <n v="280"/>
  </r>
  <r>
    <x v="121"/>
    <n v="14"/>
    <n v="1"/>
    <n v="4"/>
    <n v="136"/>
    <n v="2"/>
    <n v="210"/>
    <n v="8"/>
    <m/>
    <x v="2"/>
    <x v="31"/>
    <s v="repetitions"/>
    <x v="9"/>
    <n v="6"/>
    <n v="10"/>
    <m/>
    <m/>
    <n v="0.81"/>
    <n v="259"/>
  </r>
  <r>
    <x v="121"/>
    <n v="15"/>
    <n v="1"/>
    <n v="4"/>
    <n v="136"/>
    <n v="3"/>
    <n v="210"/>
    <n v="7"/>
    <m/>
    <x v="2"/>
    <x v="31"/>
    <s v="repetitions"/>
    <x v="9"/>
    <n v="6"/>
    <n v="10"/>
    <m/>
    <m/>
    <n v="0.83"/>
    <n v="253"/>
  </r>
  <r>
    <x v="122"/>
    <n v="1"/>
    <n v="1"/>
    <n v="4"/>
    <n v="128"/>
    <n v="1"/>
    <n v="165"/>
    <n v="6"/>
    <m/>
    <x v="2"/>
    <x v="43"/>
    <s v="repetitions"/>
    <x v="10"/>
    <n v="4"/>
    <n v="6"/>
    <m/>
    <m/>
    <n v="0.86"/>
    <n v="192"/>
  </r>
  <r>
    <x v="122"/>
    <n v="2"/>
    <n v="1"/>
    <n v="4"/>
    <n v="128"/>
    <n v="2"/>
    <n v="165"/>
    <n v="6"/>
    <m/>
    <x v="2"/>
    <x v="43"/>
    <s v="repetitions"/>
    <x v="10"/>
    <n v="4"/>
    <n v="6"/>
    <m/>
    <m/>
    <n v="0.86"/>
    <n v="192"/>
  </r>
  <r>
    <x v="122"/>
    <n v="3"/>
    <n v="1"/>
    <n v="4"/>
    <n v="128"/>
    <n v="3"/>
    <n v="170"/>
    <n v="5"/>
    <m/>
    <x v="2"/>
    <x v="43"/>
    <s v="repetitions"/>
    <x v="10"/>
    <n v="4"/>
    <n v="6"/>
    <m/>
    <m/>
    <n v="0.89"/>
    <n v="191"/>
  </r>
  <r>
    <x v="122"/>
    <n v="4"/>
    <n v="1"/>
    <n v="4"/>
    <n v="126"/>
    <n v="1"/>
    <n v="180"/>
    <n v="6"/>
    <m/>
    <x v="2"/>
    <x v="44"/>
    <s v="repetitions"/>
    <x v="10"/>
    <n v="4"/>
    <n v="6"/>
    <m/>
    <m/>
    <n v="0.86"/>
    <n v="209"/>
  </r>
  <r>
    <x v="122"/>
    <n v="5"/>
    <n v="1"/>
    <n v="4"/>
    <n v="126"/>
    <n v="2"/>
    <n v="180"/>
    <n v="6"/>
    <m/>
    <x v="2"/>
    <x v="44"/>
    <s v="repetitions"/>
    <x v="10"/>
    <n v="4"/>
    <n v="6"/>
    <m/>
    <m/>
    <n v="0.86"/>
    <n v="209"/>
  </r>
  <r>
    <x v="122"/>
    <n v="6"/>
    <n v="1"/>
    <n v="4"/>
    <n v="126"/>
    <n v="3"/>
    <n v="185"/>
    <n v="5"/>
    <m/>
    <x v="2"/>
    <x v="44"/>
    <s v="repetitions"/>
    <x v="10"/>
    <n v="4"/>
    <n v="6"/>
    <m/>
    <m/>
    <n v="0.89"/>
    <n v="208"/>
  </r>
  <r>
    <x v="122"/>
    <n v="7"/>
    <n v="1"/>
    <n v="4"/>
    <n v="125"/>
    <n v="1"/>
    <n v="160"/>
    <n v="9"/>
    <m/>
    <x v="2"/>
    <x v="33"/>
    <s v="repetitions"/>
    <x v="10"/>
    <n v="6"/>
    <n v="10"/>
    <m/>
    <m/>
    <n v="0.78"/>
    <n v="205"/>
  </r>
  <r>
    <x v="122"/>
    <n v="8"/>
    <n v="1"/>
    <n v="4"/>
    <n v="125"/>
    <n v="2"/>
    <n v="160"/>
    <n v="7"/>
    <m/>
    <x v="2"/>
    <x v="33"/>
    <s v="repetitions"/>
    <x v="10"/>
    <n v="6"/>
    <n v="10"/>
    <m/>
    <m/>
    <n v="0.83"/>
    <n v="193"/>
  </r>
  <r>
    <x v="122"/>
    <n v="9"/>
    <n v="1"/>
    <n v="4"/>
    <n v="125"/>
    <n v="3"/>
    <n v="160"/>
    <n v="5"/>
    <s v="keep butt in contact with chair for all reps"/>
    <x v="2"/>
    <x v="33"/>
    <s v="repetitions"/>
    <x v="10"/>
    <n v="6"/>
    <n v="10"/>
    <m/>
    <m/>
    <n v="0.89"/>
    <n v="180"/>
  </r>
  <r>
    <x v="122"/>
    <n v="10"/>
    <n v="1"/>
    <n v="4"/>
    <n v="127"/>
    <n v="1"/>
    <n v="130"/>
    <n v="15"/>
    <m/>
    <x v="2"/>
    <x v="45"/>
    <s v="repetitions"/>
    <x v="10"/>
    <n v="10"/>
    <n v="15"/>
    <m/>
    <m/>
    <n v="0.67"/>
    <n v="194"/>
  </r>
  <r>
    <x v="122"/>
    <n v="11"/>
    <n v="1"/>
    <n v="4"/>
    <n v="127"/>
    <n v="2"/>
    <n v="130"/>
    <n v="14"/>
    <m/>
    <x v="2"/>
    <x v="45"/>
    <s v="repetitions"/>
    <x v="10"/>
    <n v="10"/>
    <n v="15"/>
    <m/>
    <m/>
    <n v="0.68"/>
    <n v="191"/>
  </r>
  <r>
    <x v="122"/>
    <n v="12"/>
    <n v="1"/>
    <n v="4"/>
    <n v="127"/>
    <n v="3"/>
    <n v="130"/>
    <n v="11"/>
    <m/>
    <x v="2"/>
    <x v="45"/>
    <s v="repetitions"/>
    <x v="10"/>
    <n v="10"/>
    <n v="15"/>
    <m/>
    <m/>
    <n v="0.73"/>
    <n v="178"/>
  </r>
  <r>
    <x v="123"/>
    <n v="1"/>
    <n v="1"/>
    <n v="4"/>
    <n v="144"/>
    <n v="1"/>
    <n v="155"/>
    <n v="6"/>
    <m/>
    <x v="2"/>
    <x v="21"/>
    <s v="repetitions"/>
    <x v="8"/>
    <n v="4"/>
    <n v="6"/>
    <m/>
    <m/>
    <n v="0.86"/>
    <n v="180"/>
  </r>
  <r>
    <x v="123"/>
    <n v="2"/>
    <n v="1"/>
    <n v="4"/>
    <n v="144"/>
    <n v="2"/>
    <n v="155"/>
    <n v="6"/>
    <m/>
    <x v="2"/>
    <x v="21"/>
    <s v="repetitions"/>
    <x v="8"/>
    <n v="4"/>
    <n v="6"/>
    <m/>
    <m/>
    <n v="0.86"/>
    <n v="180"/>
  </r>
  <r>
    <x v="123"/>
    <n v="3"/>
    <n v="1"/>
    <n v="4"/>
    <n v="144"/>
    <n v="3"/>
    <n v="160"/>
    <n v="6"/>
    <m/>
    <x v="2"/>
    <x v="21"/>
    <s v="repetitions"/>
    <x v="8"/>
    <n v="4"/>
    <n v="6"/>
    <m/>
    <m/>
    <n v="0.86"/>
    <n v="186"/>
  </r>
  <r>
    <x v="123"/>
    <n v="4"/>
    <n v="1"/>
    <n v="4"/>
    <n v="146"/>
    <n v="1"/>
    <n v="135"/>
    <n v="6"/>
    <m/>
    <x v="2"/>
    <x v="26"/>
    <s v="repetitions"/>
    <x v="8"/>
    <n v="4"/>
    <n v="6"/>
    <m/>
    <m/>
    <n v="0.86"/>
    <n v="157"/>
  </r>
  <r>
    <x v="123"/>
    <n v="5"/>
    <n v="1"/>
    <n v="4"/>
    <n v="146"/>
    <n v="2"/>
    <n v="135"/>
    <n v="5"/>
    <m/>
    <x v="2"/>
    <x v="26"/>
    <s v="repetitions"/>
    <x v="8"/>
    <n v="4"/>
    <n v="6"/>
    <m/>
    <m/>
    <n v="0.89"/>
    <n v="152"/>
  </r>
  <r>
    <x v="123"/>
    <n v="6"/>
    <n v="1"/>
    <n v="4"/>
    <n v="146"/>
    <n v="3"/>
    <n v="135"/>
    <n v="4"/>
    <m/>
    <x v="2"/>
    <x v="26"/>
    <s v="repetitions"/>
    <x v="8"/>
    <n v="4"/>
    <n v="6"/>
    <m/>
    <m/>
    <n v="0.92"/>
    <n v="147"/>
  </r>
  <r>
    <x v="123"/>
    <n v="7"/>
    <n v="1"/>
    <n v="4"/>
    <n v="147"/>
    <n v="1"/>
    <n v="110"/>
    <n v="5"/>
    <m/>
    <x v="2"/>
    <x v="27"/>
    <s v="repetitions"/>
    <x v="8"/>
    <n v="4"/>
    <n v="6"/>
    <m/>
    <m/>
    <n v="0.89"/>
    <n v="124"/>
  </r>
  <r>
    <x v="123"/>
    <n v="8"/>
    <n v="1"/>
    <n v="4"/>
    <n v="147"/>
    <n v="2"/>
    <n v="110"/>
    <n v="5"/>
    <m/>
    <x v="2"/>
    <x v="27"/>
    <s v="repetitions"/>
    <x v="8"/>
    <n v="4"/>
    <n v="6"/>
    <m/>
    <m/>
    <n v="0.89"/>
    <n v="124"/>
  </r>
  <r>
    <x v="123"/>
    <n v="9"/>
    <n v="1"/>
    <n v="4"/>
    <n v="147"/>
    <n v="3"/>
    <n v="110"/>
    <n v="4"/>
    <m/>
    <x v="2"/>
    <x v="27"/>
    <s v="repetitions"/>
    <x v="8"/>
    <n v="4"/>
    <n v="6"/>
    <m/>
    <m/>
    <n v="0.92"/>
    <n v="120"/>
  </r>
  <r>
    <x v="123"/>
    <n v="10"/>
    <n v="1"/>
    <n v="4"/>
    <n v="149"/>
    <n v="1"/>
    <n v="10"/>
    <n v="15"/>
    <m/>
    <x v="2"/>
    <x v="46"/>
    <s v="repetitions"/>
    <x v="8"/>
    <n v="10"/>
    <n v="20"/>
    <m/>
    <m/>
    <n v="0.67"/>
    <n v="15"/>
  </r>
  <r>
    <x v="123"/>
    <n v="11"/>
    <n v="1"/>
    <n v="4"/>
    <n v="149"/>
    <n v="2"/>
    <n v="10"/>
    <n v="11"/>
    <m/>
    <x v="2"/>
    <x v="46"/>
    <s v="repetitions"/>
    <x v="8"/>
    <n v="10"/>
    <n v="20"/>
    <m/>
    <m/>
    <n v="0.73"/>
    <n v="14"/>
  </r>
  <r>
    <x v="123"/>
    <n v="12"/>
    <n v="1"/>
    <n v="4"/>
    <n v="149"/>
    <n v="3"/>
    <n v="101"/>
    <n v="11"/>
    <m/>
    <x v="2"/>
    <x v="46"/>
    <s v="repetitions"/>
    <x v="8"/>
    <n v="10"/>
    <n v="20"/>
    <m/>
    <m/>
    <n v="0.73"/>
    <n v="138"/>
  </r>
  <r>
    <x v="123"/>
    <n v="13"/>
    <n v="1"/>
    <n v="4"/>
    <n v="153"/>
    <n v="1"/>
    <n v="35"/>
    <n v="11"/>
    <m/>
    <x v="2"/>
    <x v="47"/>
    <s v="repetitions"/>
    <x v="8"/>
    <n v="10"/>
    <n v="20"/>
    <m/>
    <m/>
    <n v="0.73"/>
    <n v="48"/>
  </r>
  <r>
    <x v="123"/>
    <n v="14"/>
    <n v="1"/>
    <n v="4"/>
    <n v="153"/>
    <n v="2"/>
    <n v="35"/>
    <n v="11"/>
    <m/>
    <x v="2"/>
    <x v="47"/>
    <s v="repetitions"/>
    <x v="8"/>
    <n v="10"/>
    <n v="20"/>
    <m/>
    <m/>
    <n v="0.73"/>
    <n v="48"/>
  </r>
  <r>
    <x v="123"/>
    <n v="15"/>
    <n v="1"/>
    <n v="4"/>
    <n v="153"/>
    <n v="3"/>
    <n v="35"/>
    <n v="12"/>
    <m/>
    <x v="2"/>
    <x v="47"/>
    <s v="repetitions"/>
    <x v="8"/>
    <n v="10"/>
    <n v="20"/>
    <m/>
    <m/>
    <n v="0.71"/>
    <n v="49"/>
  </r>
  <r>
    <x v="124"/>
    <n v="1"/>
    <n v="1"/>
    <n v="5"/>
    <n v="135"/>
    <n v="1"/>
    <n v="245"/>
    <n v="6"/>
    <m/>
    <x v="2"/>
    <x v="25"/>
    <s v="repetitions"/>
    <x v="9"/>
    <n v="4"/>
    <n v="6"/>
    <m/>
    <m/>
    <n v="0.86"/>
    <n v="285"/>
  </r>
  <r>
    <x v="124"/>
    <n v="2"/>
    <n v="1"/>
    <n v="5"/>
    <n v="135"/>
    <n v="2"/>
    <n v="245"/>
    <n v="6"/>
    <m/>
    <x v="2"/>
    <x v="25"/>
    <s v="repetitions"/>
    <x v="9"/>
    <n v="4"/>
    <n v="6"/>
    <m/>
    <m/>
    <n v="0.86"/>
    <n v="285"/>
  </r>
  <r>
    <x v="124"/>
    <n v="3"/>
    <n v="1"/>
    <n v="5"/>
    <n v="135"/>
    <n v="3"/>
    <n v="250"/>
    <n v="3"/>
    <m/>
    <x v="2"/>
    <x v="25"/>
    <s v="repetitions"/>
    <x v="9"/>
    <n v="4"/>
    <n v="6"/>
    <m/>
    <m/>
    <n v="0.94"/>
    <n v="266"/>
  </r>
  <r>
    <x v="124"/>
    <n v="4"/>
    <n v="1"/>
    <n v="5"/>
    <n v="139"/>
    <n v="1"/>
    <n v="135"/>
    <n v="10"/>
    <m/>
    <x v="2"/>
    <x v="41"/>
    <s v="repetitions"/>
    <x v="9"/>
    <n v="5"/>
    <n v="10"/>
    <m/>
    <m/>
    <n v="0.75"/>
    <n v="180"/>
  </r>
  <r>
    <x v="124"/>
    <n v="5"/>
    <n v="1"/>
    <n v="5"/>
    <n v="139"/>
    <n v="2"/>
    <n v="135"/>
    <n v="9"/>
    <s v="feeling it in biceps too much"/>
    <x v="2"/>
    <x v="41"/>
    <s v="repetitions"/>
    <x v="9"/>
    <n v="5"/>
    <n v="10"/>
    <m/>
    <m/>
    <n v="0.78"/>
    <n v="173"/>
  </r>
  <r>
    <x v="124"/>
    <n v="6"/>
    <n v="1"/>
    <n v="5"/>
    <n v="139"/>
    <n v="3"/>
    <n v="135"/>
    <n v="8"/>
    <m/>
    <x v="2"/>
    <x v="41"/>
    <s v="repetitions"/>
    <x v="9"/>
    <n v="5"/>
    <n v="10"/>
    <m/>
    <m/>
    <n v="0.81"/>
    <n v="167"/>
  </r>
  <r>
    <x v="124"/>
    <n v="7"/>
    <n v="1"/>
    <n v="5"/>
    <n v="134"/>
    <n v="1"/>
    <n v="115"/>
    <n v="4"/>
    <m/>
    <x v="2"/>
    <x v="48"/>
    <s v="repetitions"/>
    <x v="9"/>
    <n v="4"/>
    <n v="6"/>
    <m/>
    <m/>
    <n v="0.92"/>
    <n v="125"/>
  </r>
  <r>
    <x v="124"/>
    <n v="8"/>
    <n v="1"/>
    <n v="5"/>
    <n v="134"/>
    <n v="2"/>
    <n v="115"/>
    <n v="4"/>
    <m/>
    <x v="2"/>
    <x v="48"/>
    <s v="repetitions"/>
    <x v="9"/>
    <n v="4"/>
    <n v="6"/>
    <m/>
    <m/>
    <n v="0.92"/>
    <n v="125"/>
  </r>
  <r>
    <x v="124"/>
    <n v="9"/>
    <n v="1"/>
    <n v="5"/>
    <n v="134"/>
    <n v="3"/>
    <n v="115"/>
    <n v="5"/>
    <s v="narrow grip is better, to inside edge of knurl"/>
    <x v="2"/>
    <x v="48"/>
    <s v="repetitions"/>
    <x v="9"/>
    <n v="4"/>
    <n v="6"/>
    <m/>
    <m/>
    <n v="0.89"/>
    <n v="129"/>
  </r>
  <r>
    <x v="124"/>
    <n v="10"/>
    <n v="1"/>
    <n v="5"/>
    <n v="133"/>
    <n v="1"/>
    <n v="70"/>
    <n v="6"/>
    <m/>
    <x v="2"/>
    <x v="30"/>
    <s v="repetitions"/>
    <x v="9"/>
    <n v="4"/>
    <n v="6"/>
    <m/>
    <m/>
    <n v="0.86"/>
    <n v="81"/>
  </r>
  <r>
    <x v="124"/>
    <n v="11"/>
    <n v="1"/>
    <n v="5"/>
    <n v="133"/>
    <n v="2"/>
    <n v="70"/>
    <n v="4"/>
    <m/>
    <x v="2"/>
    <x v="30"/>
    <s v="repetitions"/>
    <x v="9"/>
    <n v="4"/>
    <n v="6"/>
    <m/>
    <m/>
    <n v="0.92"/>
    <n v="76"/>
  </r>
  <r>
    <x v="124"/>
    <n v="12"/>
    <n v="1"/>
    <n v="5"/>
    <n v="133"/>
    <n v="3"/>
    <n v="70"/>
    <n v="4"/>
    <m/>
    <x v="2"/>
    <x v="30"/>
    <s v="repetitions"/>
    <x v="9"/>
    <n v="4"/>
    <n v="6"/>
    <m/>
    <m/>
    <n v="0.92"/>
    <n v="76"/>
  </r>
  <r>
    <x v="124"/>
    <n v="13"/>
    <n v="1"/>
    <n v="5"/>
    <n v="136"/>
    <n v="1"/>
    <n v="210"/>
    <n v="10"/>
    <m/>
    <x v="2"/>
    <x v="31"/>
    <s v="repetitions"/>
    <x v="9"/>
    <n v="6"/>
    <n v="10"/>
    <m/>
    <m/>
    <n v="0.75"/>
    <n v="280"/>
  </r>
  <r>
    <x v="124"/>
    <n v="14"/>
    <n v="1"/>
    <n v="5"/>
    <n v="136"/>
    <n v="2"/>
    <n v="210"/>
    <n v="8"/>
    <m/>
    <x v="2"/>
    <x v="31"/>
    <s v="repetitions"/>
    <x v="9"/>
    <n v="6"/>
    <n v="10"/>
    <m/>
    <m/>
    <n v="0.81"/>
    <n v="259"/>
  </r>
  <r>
    <x v="124"/>
    <n v="15"/>
    <n v="1"/>
    <n v="5"/>
    <n v="136"/>
    <n v="3"/>
    <n v="210"/>
    <n v="6"/>
    <m/>
    <x v="2"/>
    <x v="31"/>
    <s v="repetitions"/>
    <x v="9"/>
    <n v="6"/>
    <n v="10"/>
    <m/>
    <m/>
    <n v="0.86"/>
    <n v="244"/>
  </r>
  <r>
    <x v="125"/>
    <n v="1"/>
    <n v="1"/>
    <n v="5"/>
    <n v="128"/>
    <n v="1"/>
    <n v="165"/>
    <n v="6"/>
    <m/>
    <x v="2"/>
    <x v="43"/>
    <s v="repetitions"/>
    <x v="10"/>
    <n v="4"/>
    <n v="6"/>
    <m/>
    <m/>
    <n v="0.86"/>
    <n v="192"/>
  </r>
  <r>
    <x v="125"/>
    <n v="2"/>
    <n v="1"/>
    <n v="5"/>
    <n v="128"/>
    <n v="2"/>
    <n v="165"/>
    <n v="6"/>
    <m/>
    <x v="2"/>
    <x v="43"/>
    <s v="repetitions"/>
    <x v="10"/>
    <n v="4"/>
    <n v="6"/>
    <m/>
    <m/>
    <n v="0.86"/>
    <n v="192"/>
  </r>
  <r>
    <x v="125"/>
    <n v="3"/>
    <n v="1"/>
    <n v="5"/>
    <n v="128"/>
    <n v="3"/>
    <n v="170"/>
    <n v="4"/>
    <m/>
    <x v="2"/>
    <x v="43"/>
    <s v="repetitions"/>
    <x v="10"/>
    <n v="4"/>
    <n v="6"/>
    <m/>
    <m/>
    <n v="0.92"/>
    <n v="185"/>
  </r>
  <r>
    <x v="125"/>
    <n v="4"/>
    <n v="1"/>
    <n v="5"/>
    <n v="126"/>
    <n v="1"/>
    <n v="180"/>
    <n v="4"/>
    <m/>
    <x v="2"/>
    <x v="44"/>
    <s v="repetitions"/>
    <x v="10"/>
    <n v="4"/>
    <n v="6"/>
    <m/>
    <m/>
    <n v="0.92"/>
    <n v="196"/>
  </r>
  <r>
    <x v="125"/>
    <n v="5"/>
    <n v="1"/>
    <n v="5"/>
    <n v="126"/>
    <n v="2"/>
    <n v="180"/>
    <n v="4"/>
    <m/>
    <x v="2"/>
    <x v="44"/>
    <s v="repetitions"/>
    <x v="10"/>
    <n v="4"/>
    <n v="6"/>
    <m/>
    <m/>
    <n v="0.92"/>
    <n v="196"/>
  </r>
  <r>
    <x v="125"/>
    <n v="6"/>
    <n v="1"/>
    <n v="5"/>
    <n v="126"/>
    <n v="3"/>
    <n v="180"/>
    <n v="4"/>
    <m/>
    <x v="2"/>
    <x v="44"/>
    <s v="repetitions"/>
    <x v="10"/>
    <n v="4"/>
    <n v="6"/>
    <m/>
    <m/>
    <n v="0.92"/>
    <n v="196"/>
  </r>
  <r>
    <x v="125"/>
    <n v="7"/>
    <n v="1"/>
    <n v="5"/>
    <n v="125"/>
    <n v="1"/>
    <n v="155"/>
    <n v="8"/>
    <m/>
    <x v="2"/>
    <x v="33"/>
    <s v="repetitions"/>
    <x v="10"/>
    <n v="6"/>
    <n v="10"/>
    <m/>
    <m/>
    <n v="0.81"/>
    <n v="191"/>
  </r>
  <r>
    <x v="125"/>
    <n v="8"/>
    <n v="1"/>
    <n v="5"/>
    <n v="125"/>
    <n v="2"/>
    <n v="155"/>
    <n v="9"/>
    <m/>
    <x v="2"/>
    <x v="33"/>
    <s v="repetitions"/>
    <x v="10"/>
    <n v="6"/>
    <n v="10"/>
    <m/>
    <m/>
    <n v="0.78"/>
    <n v="199"/>
  </r>
  <r>
    <x v="125"/>
    <n v="9"/>
    <n v="1"/>
    <n v="5"/>
    <n v="125"/>
    <n v="3"/>
    <n v="155"/>
    <n v="6"/>
    <m/>
    <x v="2"/>
    <x v="33"/>
    <s v="repetitions"/>
    <x v="10"/>
    <n v="6"/>
    <n v="10"/>
    <m/>
    <m/>
    <n v="0.86"/>
    <n v="180"/>
  </r>
  <r>
    <x v="125"/>
    <n v="10"/>
    <n v="1"/>
    <n v="5"/>
    <n v="127"/>
    <n v="1"/>
    <n v="130"/>
    <n v="15"/>
    <m/>
    <x v="2"/>
    <x v="45"/>
    <s v="repetitions"/>
    <x v="10"/>
    <n v="10"/>
    <n v="15"/>
    <m/>
    <m/>
    <n v="0.67"/>
    <n v="194"/>
  </r>
  <r>
    <x v="125"/>
    <n v="11"/>
    <n v="1"/>
    <n v="5"/>
    <n v="127"/>
    <n v="2"/>
    <n v="130"/>
    <n v="12"/>
    <m/>
    <x v="2"/>
    <x v="45"/>
    <s v="repetitions"/>
    <x v="10"/>
    <n v="10"/>
    <n v="15"/>
    <m/>
    <m/>
    <n v="0.71"/>
    <n v="183"/>
  </r>
  <r>
    <x v="125"/>
    <n v="12"/>
    <n v="1"/>
    <n v="5"/>
    <n v="127"/>
    <n v="3"/>
    <n v="130"/>
    <n v="11"/>
    <m/>
    <x v="2"/>
    <x v="45"/>
    <s v="repetitions"/>
    <x v="10"/>
    <n v="10"/>
    <n v="15"/>
    <m/>
    <m/>
    <n v="0.73"/>
    <n v="178"/>
  </r>
  <r>
    <x v="126"/>
    <n v="1"/>
    <n v="1"/>
    <n v="5"/>
    <n v="144"/>
    <n v="1"/>
    <n v="160"/>
    <n v="6"/>
    <m/>
    <x v="2"/>
    <x v="21"/>
    <s v="repetitions"/>
    <x v="8"/>
    <n v="4"/>
    <n v="6"/>
    <m/>
    <m/>
    <n v="0.86"/>
    <n v="186"/>
  </r>
  <r>
    <x v="126"/>
    <n v="2"/>
    <n v="1"/>
    <n v="5"/>
    <n v="144"/>
    <n v="2"/>
    <n v="160"/>
    <n v="6"/>
    <m/>
    <x v="2"/>
    <x v="21"/>
    <s v="repetitions"/>
    <x v="8"/>
    <n v="4"/>
    <n v="6"/>
    <m/>
    <m/>
    <n v="0.86"/>
    <n v="186"/>
  </r>
  <r>
    <x v="126"/>
    <n v="3"/>
    <n v="1"/>
    <n v="5"/>
    <n v="144"/>
    <n v="3"/>
    <n v="165"/>
    <n v="5"/>
    <m/>
    <x v="2"/>
    <x v="21"/>
    <s v="repetitions"/>
    <x v="8"/>
    <n v="4"/>
    <n v="6"/>
    <m/>
    <m/>
    <n v="0.89"/>
    <n v="185"/>
  </r>
  <r>
    <x v="126"/>
    <n v="4"/>
    <n v="1"/>
    <n v="5"/>
    <n v="146"/>
    <n v="1"/>
    <n v="135"/>
    <n v="6"/>
    <m/>
    <x v="2"/>
    <x v="26"/>
    <s v="repetitions"/>
    <x v="8"/>
    <n v="4"/>
    <n v="6"/>
    <m/>
    <m/>
    <n v="0.86"/>
    <n v="157"/>
  </r>
  <r>
    <x v="126"/>
    <n v="5"/>
    <n v="1"/>
    <n v="5"/>
    <n v="146"/>
    <n v="2"/>
    <n v="135"/>
    <n v="6"/>
    <m/>
    <x v="2"/>
    <x v="26"/>
    <s v="repetitions"/>
    <x v="8"/>
    <n v="4"/>
    <n v="6"/>
    <m/>
    <m/>
    <n v="0.86"/>
    <n v="157"/>
  </r>
  <r>
    <x v="126"/>
    <n v="6"/>
    <n v="1"/>
    <n v="5"/>
    <n v="146"/>
    <n v="3"/>
    <n v="135"/>
    <n v="5"/>
    <m/>
    <x v="2"/>
    <x v="26"/>
    <s v="repetitions"/>
    <x v="8"/>
    <n v="4"/>
    <n v="6"/>
    <m/>
    <m/>
    <n v="0.89"/>
    <n v="152"/>
  </r>
  <r>
    <x v="126"/>
    <n v="7"/>
    <n v="1"/>
    <n v="5"/>
    <n v="147"/>
    <n v="1"/>
    <n v="110"/>
    <n v="4"/>
    <m/>
    <x v="2"/>
    <x v="27"/>
    <s v="repetitions"/>
    <x v="8"/>
    <n v="4"/>
    <n v="6"/>
    <m/>
    <m/>
    <n v="0.92"/>
    <n v="120"/>
  </r>
  <r>
    <x v="126"/>
    <n v="8"/>
    <n v="1"/>
    <n v="5"/>
    <n v="147"/>
    <n v="2"/>
    <n v="110"/>
    <n v="4"/>
    <m/>
    <x v="2"/>
    <x v="27"/>
    <s v="repetitions"/>
    <x v="8"/>
    <n v="4"/>
    <n v="6"/>
    <m/>
    <m/>
    <n v="0.92"/>
    <n v="120"/>
  </r>
  <r>
    <x v="126"/>
    <n v="9"/>
    <n v="1"/>
    <n v="5"/>
    <n v="147"/>
    <n v="3"/>
    <n v="110"/>
    <n v="5"/>
    <m/>
    <x v="2"/>
    <x v="27"/>
    <s v="repetitions"/>
    <x v="8"/>
    <n v="4"/>
    <n v="6"/>
    <m/>
    <m/>
    <n v="0.89"/>
    <n v="124"/>
  </r>
  <r>
    <x v="126"/>
    <n v="10"/>
    <n v="1"/>
    <n v="5"/>
    <n v="149"/>
    <n v="1"/>
    <n v="10"/>
    <n v="12"/>
    <m/>
    <x v="2"/>
    <x v="46"/>
    <s v="repetitions"/>
    <x v="8"/>
    <n v="10"/>
    <n v="20"/>
    <m/>
    <m/>
    <n v="0.71"/>
    <n v="14"/>
  </r>
  <r>
    <x v="126"/>
    <n v="11"/>
    <n v="1"/>
    <n v="5"/>
    <n v="149"/>
    <n v="2"/>
    <n v="10"/>
    <n v="11"/>
    <m/>
    <x v="2"/>
    <x v="46"/>
    <s v="repetitions"/>
    <x v="8"/>
    <n v="10"/>
    <n v="20"/>
    <m/>
    <m/>
    <n v="0.73"/>
    <n v="14"/>
  </r>
  <r>
    <x v="126"/>
    <n v="12"/>
    <n v="1"/>
    <n v="5"/>
    <n v="149"/>
    <n v="3"/>
    <n v="10"/>
    <n v="12"/>
    <m/>
    <x v="2"/>
    <x v="46"/>
    <s v="repetitions"/>
    <x v="8"/>
    <n v="10"/>
    <n v="20"/>
    <m/>
    <m/>
    <n v="0.71"/>
    <n v="14"/>
  </r>
  <r>
    <x v="127"/>
    <n v="1"/>
    <n v="1"/>
    <n v="6"/>
    <n v="135"/>
    <n v="1"/>
    <n v="245"/>
    <n v="6"/>
    <m/>
    <x v="2"/>
    <x v="25"/>
    <s v="repetitions"/>
    <x v="9"/>
    <n v="4"/>
    <n v="6"/>
    <m/>
    <m/>
    <n v="0.86"/>
    <n v="285"/>
  </r>
  <r>
    <x v="127"/>
    <n v="2"/>
    <n v="1"/>
    <n v="6"/>
    <n v="135"/>
    <n v="2"/>
    <n v="245"/>
    <n v="6"/>
    <m/>
    <x v="2"/>
    <x v="25"/>
    <s v="repetitions"/>
    <x v="9"/>
    <n v="4"/>
    <n v="6"/>
    <m/>
    <m/>
    <n v="0.86"/>
    <n v="285"/>
  </r>
  <r>
    <x v="127"/>
    <n v="3"/>
    <n v="1"/>
    <n v="6"/>
    <n v="135"/>
    <n v="3"/>
    <n v="245"/>
    <n v="4"/>
    <m/>
    <x v="2"/>
    <x v="25"/>
    <s v="repetitions"/>
    <x v="9"/>
    <n v="4"/>
    <n v="6"/>
    <m/>
    <m/>
    <n v="0.92"/>
    <n v="266"/>
  </r>
  <r>
    <x v="127"/>
    <n v="4"/>
    <n v="1"/>
    <n v="6"/>
    <n v="140"/>
    <n v="1"/>
    <n v="0"/>
    <n v="7"/>
    <m/>
    <x v="2"/>
    <x v="10"/>
    <s v="repetitions"/>
    <x v="9"/>
    <n v="5"/>
    <n v="10"/>
    <m/>
    <m/>
    <n v="0.83"/>
    <n v="0"/>
  </r>
  <r>
    <x v="127"/>
    <n v="5"/>
    <n v="1"/>
    <n v="6"/>
    <n v="140"/>
    <n v="2"/>
    <n v="0"/>
    <n v="4"/>
    <m/>
    <x v="2"/>
    <x v="10"/>
    <s v="repetitions"/>
    <x v="9"/>
    <n v="5"/>
    <n v="10"/>
    <m/>
    <m/>
    <n v="0.92"/>
    <n v="0"/>
  </r>
  <r>
    <x v="127"/>
    <n v="6"/>
    <n v="1"/>
    <n v="6"/>
    <n v="140"/>
    <n v="3"/>
    <n v="0"/>
    <n v="4"/>
    <m/>
    <x v="2"/>
    <x v="10"/>
    <s v="repetitions"/>
    <x v="9"/>
    <n v="5"/>
    <n v="10"/>
    <m/>
    <m/>
    <n v="0.92"/>
    <n v="0"/>
  </r>
  <r>
    <x v="127"/>
    <n v="7"/>
    <n v="1"/>
    <n v="6"/>
    <n v="134"/>
    <n v="1"/>
    <n v="115"/>
    <n v="4"/>
    <m/>
    <x v="2"/>
    <x v="48"/>
    <s v="repetitions"/>
    <x v="9"/>
    <n v="4"/>
    <n v="6"/>
    <m/>
    <m/>
    <n v="0.92"/>
    <n v="125"/>
  </r>
  <r>
    <x v="127"/>
    <n v="8"/>
    <n v="1"/>
    <n v="6"/>
    <n v="134"/>
    <n v="2"/>
    <n v="115"/>
    <n v="4"/>
    <m/>
    <x v="2"/>
    <x v="48"/>
    <s v="repetitions"/>
    <x v="9"/>
    <n v="4"/>
    <n v="6"/>
    <m/>
    <m/>
    <n v="0.92"/>
    <n v="125"/>
  </r>
  <r>
    <x v="127"/>
    <n v="9"/>
    <n v="1"/>
    <n v="6"/>
    <n v="134"/>
    <n v="3"/>
    <n v="115"/>
    <n v="5"/>
    <m/>
    <x v="2"/>
    <x v="48"/>
    <s v="repetitions"/>
    <x v="9"/>
    <n v="4"/>
    <n v="6"/>
    <m/>
    <m/>
    <n v="0.89"/>
    <n v="129"/>
  </r>
  <r>
    <x v="127"/>
    <n v="10"/>
    <n v="1"/>
    <n v="6"/>
    <n v="133"/>
    <n v="1"/>
    <n v="70"/>
    <n v="5"/>
    <m/>
    <x v="2"/>
    <x v="30"/>
    <s v="repetitions"/>
    <x v="9"/>
    <n v="4"/>
    <n v="6"/>
    <m/>
    <m/>
    <n v="0.89"/>
    <n v="79"/>
  </r>
  <r>
    <x v="127"/>
    <n v="11"/>
    <n v="1"/>
    <n v="6"/>
    <n v="133"/>
    <n v="2"/>
    <n v="70"/>
    <n v="3"/>
    <m/>
    <x v="2"/>
    <x v="30"/>
    <s v="repetitions"/>
    <x v="9"/>
    <n v="4"/>
    <n v="6"/>
    <m/>
    <m/>
    <n v="0.94"/>
    <n v="74"/>
  </r>
  <r>
    <x v="127"/>
    <n v="12"/>
    <n v="1"/>
    <n v="6"/>
    <n v="133"/>
    <n v="3"/>
    <n v="70"/>
    <n v="3"/>
    <m/>
    <x v="2"/>
    <x v="30"/>
    <s v="repetitions"/>
    <x v="9"/>
    <n v="4"/>
    <n v="6"/>
    <m/>
    <m/>
    <n v="0.94"/>
    <n v="74"/>
  </r>
  <r>
    <x v="127"/>
    <n v="13"/>
    <n v="1"/>
    <n v="6"/>
    <n v="136"/>
    <n v="1"/>
    <n v="210"/>
    <n v="10"/>
    <m/>
    <x v="2"/>
    <x v="31"/>
    <s v="repetitions"/>
    <x v="9"/>
    <n v="6"/>
    <n v="10"/>
    <m/>
    <m/>
    <n v="0.75"/>
    <n v="280"/>
  </r>
  <r>
    <x v="127"/>
    <n v="14"/>
    <n v="1"/>
    <n v="6"/>
    <n v="136"/>
    <n v="2"/>
    <n v="210"/>
    <n v="13"/>
    <m/>
    <x v="2"/>
    <x v="31"/>
    <s v="repetitions"/>
    <x v="9"/>
    <n v="6"/>
    <n v="10"/>
    <m/>
    <m/>
    <n v="0.7"/>
    <n v="300"/>
  </r>
  <r>
    <x v="127"/>
    <n v="15"/>
    <n v="1"/>
    <n v="6"/>
    <n v="136"/>
    <n v="3"/>
    <n v="210"/>
    <n v="10"/>
    <m/>
    <x v="2"/>
    <x v="31"/>
    <s v="repetitions"/>
    <x v="9"/>
    <n v="6"/>
    <n v="10"/>
    <m/>
    <m/>
    <n v="0.75"/>
    <n v="280"/>
  </r>
  <r>
    <x v="128"/>
    <n v="1"/>
    <n v="1"/>
    <n v="6"/>
    <n v="128"/>
    <n v="1"/>
    <n v="165"/>
    <n v="6"/>
    <m/>
    <x v="2"/>
    <x v="43"/>
    <s v="repetitions"/>
    <x v="10"/>
    <n v="4"/>
    <n v="6"/>
    <m/>
    <m/>
    <n v="0.86"/>
    <n v="192"/>
  </r>
  <r>
    <x v="128"/>
    <n v="2"/>
    <n v="1"/>
    <n v="6"/>
    <n v="128"/>
    <n v="2"/>
    <n v="165"/>
    <n v="6"/>
    <m/>
    <x v="2"/>
    <x v="43"/>
    <s v="repetitions"/>
    <x v="10"/>
    <n v="4"/>
    <n v="6"/>
    <m/>
    <m/>
    <n v="0.86"/>
    <n v="192"/>
  </r>
  <r>
    <x v="128"/>
    <n v="3"/>
    <n v="1"/>
    <n v="6"/>
    <n v="128"/>
    <n v="3"/>
    <n v="170"/>
    <n v="4"/>
    <m/>
    <x v="2"/>
    <x v="43"/>
    <s v="repetitions"/>
    <x v="10"/>
    <n v="4"/>
    <n v="6"/>
    <m/>
    <m/>
    <n v="0.92"/>
    <n v="185"/>
  </r>
  <r>
    <x v="128"/>
    <n v="4"/>
    <n v="1"/>
    <n v="6"/>
    <n v="126"/>
    <n v="1"/>
    <n v="180"/>
    <n v="6"/>
    <m/>
    <x v="2"/>
    <x v="44"/>
    <s v="repetitions"/>
    <x v="10"/>
    <n v="4"/>
    <n v="6"/>
    <m/>
    <m/>
    <n v="0.86"/>
    <n v="209"/>
  </r>
  <r>
    <x v="128"/>
    <n v="5"/>
    <n v="1"/>
    <n v="6"/>
    <n v="126"/>
    <n v="2"/>
    <n v="180"/>
    <n v="4"/>
    <m/>
    <x v="2"/>
    <x v="44"/>
    <s v="repetitions"/>
    <x v="10"/>
    <n v="4"/>
    <n v="6"/>
    <m/>
    <m/>
    <n v="0.92"/>
    <n v="196"/>
  </r>
  <r>
    <x v="128"/>
    <n v="6"/>
    <n v="1"/>
    <n v="6"/>
    <n v="126"/>
    <n v="3"/>
    <n v="180"/>
    <n v="5"/>
    <m/>
    <x v="2"/>
    <x v="44"/>
    <s v="repetitions"/>
    <x v="10"/>
    <n v="4"/>
    <n v="6"/>
    <m/>
    <m/>
    <n v="0.89"/>
    <n v="202"/>
  </r>
  <r>
    <x v="128"/>
    <n v="7"/>
    <n v="1"/>
    <n v="6"/>
    <n v="125"/>
    <n v="1"/>
    <n v="150"/>
    <n v="6"/>
    <m/>
    <x v="2"/>
    <x v="33"/>
    <s v="repetitions"/>
    <x v="10"/>
    <n v="6"/>
    <n v="10"/>
    <m/>
    <m/>
    <n v="0.86"/>
    <n v="174"/>
  </r>
  <r>
    <x v="128"/>
    <n v="8"/>
    <n v="1"/>
    <n v="6"/>
    <n v="125"/>
    <n v="2"/>
    <n v="150"/>
    <n v="10"/>
    <m/>
    <x v="2"/>
    <x v="33"/>
    <s v="repetitions"/>
    <x v="10"/>
    <n v="6"/>
    <n v="10"/>
    <m/>
    <m/>
    <n v="0.75"/>
    <n v="200"/>
  </r>
  <r>
    <x v="128"/>
    <n v="9"/>
    <n v="1"/>
    <n v="6"/>
    <n v="125"/>
    <n v="3"/>
    <n v="155"/>
    <n v="6"/>
    <m/>
    <x v="2"/>
    <x v="33"/>
    <s v="repetitions"/>
    <x v="10"/>
    <n v="6"/>
    <n v="10"/>
    <m/>
    <m/>
    <n v="0.86"/>
    <n v="180"/>
  </r>
  <r>
    <x v="128"/>
    <n v="10"/>
    <n v="1"/>
    <n v="6"/>
    <n v="127"/>
    <n v="1"/>
    <n v="130"/>
    <n v="15"/>
    <m/>
    <x v="2"/>
    <x v="45"/>
    <s v="repetitions"/>
    <x v="10"/>
    <n v="10"/>
    <n v="15"/>
    <m/>
    <m/>
    <n v="0.67"/>
    <n v="194"/>
  </r>
  <r>
    <x v="128"/>
    <n v="11"/>
    <n v="1"/>
    <n v="6"/>
    <n v="127"/>
    <n v="2"/>
    <n v="130"/>
    <n v="15"/>
    <m/>
    <x v="2"/>
    <x v="45"/>
    <s v="repetitions"/>
    <x v="10"/>
    <n v="10"/>
    <n v="15"/>
    <m/>
    <m/>
    <n v="0.67"/>
    <n v="194"/>
  </r>
  <r>
    <x v="128"/>
    <n v="12"/>
    <n v="1"/>
    <n v="6"/>
    <n v="127"/>
    <n v="3"/>
    <n v="135"/>
    <n v="13"/>
    <m/>
    <x v="2"/>
    <x v="45"/>
    <s v="repetitions"/>
    <x v="10"/>
    <n v="10"/>
    <n v="15"/>
    <m/>
    <m/>
    <n v="0.7"/>
    <n v="193"/>
  </r>
  <r>
    <x v="129"/>
    <n v="1"/>
    <n v="1"/>
    <n v="6"/>
    <n v="144"/>
    <n v="1"/>
    <n v="160"/>
    <n v="6"/>
    <m/>
    <x v="2"/>
    <x v="21"/>
    <s v="repetitions"/>
    <x v="8"/>
    <n v="4"/>
    <n v="6"/>
    <m/>
    <m/>
    <n v="0.86"/>
    <n v="186"/>
  </r>
  <r>
    <x v="129"/>
    <n v="2"/>
    <n v="1"/>
    <n v="6"/>
    <n v="144"/>
    <n v="2"/>
    <n v="160"/>
    <n v="5"/>
    <m/>
    <x v="2"/>
    <x v="21"/>
    <s v="repetitions"/>
    <x v="8"/>
    <n v="4"/>
    <n v="6"/>
    <m/>
    <m/>
    <n v="0.89"/>
    <n v="180"/>
  </r>
  <r>
    <x v="129"/>
    <n v="3"/>
    <n v="1"/>
    <n v="6"/>
    <n v="144"/>
    <n v="3"/>
    <n v="160"/>
    <n v="4"/>
    <s v="donated blood on friday"/>
    <x v="2"/>
    <x v="21"/>
    <s v="repetitions"/>
    <x v="8"/>
    <n v="4"/>
    <n v="6"/>
    <m/>
    <m/>
    <n v="0.92"/>
    <n v="174"/>
  </r>
  <r>
    <x v="129"/>
    <n v="4"/>
    <n v="1"/>
    <n v="6"/>
    <n v="146"/>
    <n v="1"/>
    <n v="135"/>
    <n v="4"/>
    <m/>
    <x v="2"/>
    <x v="26"/>
    <s v="repetitions"/>
    <x v="8"/>
    <n v="4"/>
    <n v="6"/>
    <m/>
    <m/>
    <n v="0.92"/>
    <n v="147"/>
  </r>
  <r>
    <x v="129"/>
    <n v="5"/>
    <n v="1"/>
    <n v="6"/>
    <n v="146"/>
    <n v="2"/>
    <n v="135"/>
    <n v="3"/>
    <m/>
    <x v="2"/>
    <x v="26"/>
    <s v="repetitions"/>
    <x v="8"/>
    <n v="4"/>
    <n v="6"/>
    <m/>
    <m/>
    <n v="0.94"/>
    <n v="144"/>
  </r>
  <r>
    <x v="129"/>
    <n v="6"/>
    <n v="1"/>
    <n v="6"/>
    <n v="146"/>
    <n v="3"/>
    <n v="135"/>
    <n v="2"/>
    <s v="steeper angle used, use 45 deg-ish angle bench"/>
    <x v="2"/>
    <x v="26"/>
    <s v="repetitions"/>
    <x v="8"/>
    <n v="4"/>
    <n v="6"/>
    <m/>
    <m/>
    <n v="0.97"/>
    <n v="139"/>
  </r>
  <r>
    <x v="129"/>
    <n v="7"/>
    <n v="1"/>
    <n v="6"/>
    <n v="147"/>
    <n v="1"/>
    <n v="110"/>
    <n v="5"/>
    <m/>
    <x v="2"/>
    <x v="27"/>
    <s v="repetitions"/>
    <x v="8"/>
    <n v="4"/>
    <n v="6"/>
    <m/>
    <m/>
    <n v="0.89"/>
    <n v="124"/>
  </r>
  <r>
    <x v="129"/>
    <n v="8"/>
    <n v="1"/>
    <n v="6"/>
    <n v="147"/>
    <n v="2"/>
    <n v="110"/>
    <n v="4"/>
    <m/>
    <x v="2"/>
    <x v="27"/>
    <s v="repetitions"/>
    <x v="8"/>
    <n v="4"/>
    <n v="6"/>
    <m/>
    <m/>
    <n v="0.92"/>
    <n v="120"/>
  </r>
  <r>
    <x v="129"/>
    <n v="9"/>
    <n v="1"/>
    <n v="6"/>
    <n v="147"/>
    <n v="3"/>
    <n v="110"/>
    <n v="4"/>
    <m/>
    <x v="2"/>
    <x v="27"/>
    <s v="repetitions"/>
    <x v="8"/>
    <n v="4"/>
    <n v="6"/>
    <m/>
    <m/>
    <n v="0.92"/>
    <n v="120"/>
  </r>
  <r>
    <x v="129"/>
    <n v="10"/>
    <n v="1"/>
    <n v="6"/>
    <n v="149"/>
    <n v="1"/>
    <n v="10"/>
    <n v="14"/>
    <m/>
    <x v="2"/>
    <x v="46"/>
    <s v="repetitions"/>
    <x v="8"/>
    <n v="10"/>
    <n v="20"/>
    <m/>
    <m/>
    <n v="0.68"/>
    <n v="15"/>
  </r>
  <r>
    <x v="129"/>
    <n v="11"/>
    <n v="1"/>
    <n v="6"/>
    <n v="149"/>
    <n v="2"/>
    <n v="10"/>
    <n v="10"/>
    <m/>
    <x v="2"/>
    <x v="46"/>
    <s v="repetitions"/>
    <x v="8"/>
    <n v="10"/>
    <n v="20"/>
    <m/>
    <m/>
    <n v="0.75"/>
    <n v="13"/>
  </r>
  <r>
    <x v="129"/>
    <n v="12"/>
    <n v="1"/>
    <n v="6"/>
    <n v="149"/>
    <n v="3"/>
    <n v="10"/>
    <n v="8"/>
    <m/>
    <x v="2"/>
    <x v="46"/>
    <s v="repetitions"/>
    <x v="8"/>
    <n v="10"/>
    <n v="20"/>
    <m/>
    <m/>
    <n v="0.81"/>
    <n v="12"/>
  </r>
  <r>
    <x v="129"/>
    <n v="13"/>
    <n v="1"/>
    <n v="6"/>
    <n v="152"/>
    <n v="1"/>
    <n v="35"/>
    <n v="11"/>
    <m/>
    <x v="2"/>
    <x v="47"/>
    <s v="repetitions"/>
    <x v="8"/>
    <n v="8"/>
    <n v="12"/>
    <m/>
    <m/>
    <n v="0.73"/>
    <n v="48"/>
  </r>
  <r>
    <x v="129"/>
    <n v="14"/>
    <n v="1"/>
    <n v="6"/>
    <n v="152"/>
    <n v="2"/>
    <n v="35"/>
    <n v="17"/>
    <s v="no rest or back curling at bottom"/>
    <x v="2"/>
    <x v="47"/>
    <s v="repetitions"/>
    <x v="8"/>
    <n v="8"/>
    <n v="12"/>
    <m/>
    <m/>
    <n v="0.64"/>
    <n v="55"/>
  </r>
  <r>
    <x v="129"/>
    <n v="15"/>
    <n v="1"/>
    <n v="6"/>
    <n v="152"/>
    <n v="3"/>
    <n v="35"/>
    <n v="14"/>
    <m/>
    <x v="2"/>
    <x v="47"/>
    <s v="repetitions"/>
    <x v="8"/>
    <n v="8"/>
    <n v="12"/>
    <m/>
    <m/>
    <n v="0.68"/>
    <n v="51"/>
  </r>
  <r>
    <x v="130"/>
    <n v="1"/>
    <n v="1"/>
    <n v="6"/>
    <n v="135"/>
    <n v="1"/>
    <n v="245"/>
    <n v="6"/>
    <m/>
    <x v="2"/>
    <x v="25"/>
    <s v="repetitions"/>
    <x v="9"/>
    <n v="4"/>
    <n v="6"/>
    <m/>
    <m/>
    <n v="0.86"/>
    <n v="285"/>
  </r>
  <r>
    <x v="130"/>
    <n v="2"/>
    <n v="1"/>
    <n v="6"/>
    <n v="135"/>
    <n v="2"/>
    <n v="245"/>
    <n v="6"/>
    <m/>
    <x v="2"/>
    <x v="25"/>
    <s v="repetitions"/>
    <x v="9"/>
    <n v="4"/>
    <n v="6"/>
    <m/>
    <m/>
    <n v="0.86"/>
    <n v="285"/>
  </r>
  <r>
    <x v="130"/>
    <n v="3"/>
    <n v="1"/>
    <n v="6"/>
    <n v="135"/>
    <n v="3"/>
    <n v="250"/>
    <n v="5"/>
    <m/>
    <x v="2"/>
    <x v="25"/>
    <s v="repetitions"/>
    <x v="9"/>
    <n v="4"/>
    <n v="6"/>
    <m/>
    <m/>
    <n v="0.89"/>
    <n v="281"/>
  </r>
  <r>
    <x v="130"/>
    <n v="4"/>
    <n v="1"/>
    <n v="6"/>
    <n v="140"/>
    <n v="1"/>
    <n v="0"/>
    <n v="7"/>
    <m/>
    <x v="2"/>
    <x v="10"/>
    <s v="repetitions"/>
    <x v="9"/>
    <n v="5"/>
    <n v="10"/>
    <m/>
    <m/>
    <n v="0.83"/>
    <n v="0"/>
  </r>
  <r>
    <x v="130"/>
    <n v="5"/>
    <n v="1"/>
    <n v="6"/>
    <n v="140"/>
    <n v="2"/>
    <n v="0"/>
    <n v="5"/>
    <m/>
    <x v="2"/>
    <x v="10"/>
    <s v="repetitions"/>
    <x v="9"/>
    <n v="5"/>
    <n v="10"/>
    <m/>
    <m/>
    <n v="0.89"/>
    <n v="0"/>
  </r>
  <r>
    <x v="130"/>
    <n v="6"/>
    <n v="1"/>
    <n v="6"/>
    <n v="140"/>
    <n v="3"/>
    <n v="0"/>
    <n v="4"/>
    <m/>
    <x v="2"/>
    <x v="10"/>
    <s v="repetitions"/>
    <x v="9"/>
    <n v="5"/>
    <n v="10"/>
    <m/>
    <m/>
    <n v="0.92"/>
    <n v="0"/>
  </r>
  <r>
    <x v="130"/>
    <n v="7"/>
    <n v="1"/>
    <n v="6"/>
    <n v="137"/>
    <n v="1"/>
    <n v="115"/>
    <n v="6"/>
    <m/>
    <x v="2"/>
    <x v="22"/>
    <s v="repetitions"/>
    <x v="9"/>
    <n v="4"/>
    <n v="6"/>
    <m/>
    <m/>
    <n v="0.86"/>
    <n v="134"/>
  </r>
  <r>
    <x v="130"/>
    <n v="8"/>
    <n v="1"/>
    <n v="6"/>
    <n v="137"/>
    <n v="2"/>
    <n v="115"/>
    <n v="5"/>
    <m/>
    <x v="2"/>
    <x v="22"/>
    <s v="repetitions"/>
    <x v="9"/>
    <n v="4"/>
    <n v="6"/>
    <m/>
    <m/>
    <n v="0.89"/>
    <n v="129"/>
  </r>
  <r>
    <x v="130"/>
    <n v="9"/>
    <n v="1"/>
    <n v="6"/>
    <n v="137"/>
    <n v="3"/>
    <n v="115"/>
    <n v="4"/>
    <m/>
    <x v="2"/>
    <x v="22"/>
    <s v="repetitions"/>
    <x v="9"/>
    <n v="4"/>
    <n v="6"/>
    <m/>
    <m/>
    <n v="0.92"/>
    <n v="125"/>
  </r>
  <r>
    <x v="130"/>
    <n v="10"/>
    <n v="1"/>
    <n v="6"/>
    <n v="133"/>
    <n v="1"/>
    <n v="65"/>
    <n v="6"/>
    <m/>
    <x v="2"/>
    <x v="30"/>
    <s v="repetitions"/>
    <x v="9"/>
    <n v="4"/>
    <n v="6"/>
    <m/>
    <m/>
    <n v="0.86"/>
    <n v="76"/>
  </r>
  <r>
    <x v="130"/>
    <n v="11"/>
    <n v="1"/>
    <n v="6"/>
    <n v="133"/>
    <n v="2"/>
    <n v="65"/>
    <n v="5"/>
    <m/>
    <x v="2"/>
    <x v="30"/>
    <s v="repetitions"/>
    <x v="9"/>
    <n v="4"/>
    <n v="6"/>
    <m/>
    <m/>
    <n v="0.89"/>
    <n v="73"/>
  </r>
  <r>
    <x v="130"/>
    <n v="12"/>
    <n v="1"/>
    <n v="6"/>
    <n v="133"/>
    <n v="3"/>
    <n v="65"/>
    <n v="4"/>
    <m/>
    <x v="2"/>
    <x v="30"/>
    <s v="repetitions"/>
    <x v="9"/>
    <n v="4"/>
    <n v="6"/>
    <m/>
    <m/>
    <n v="0.92"/>
    <n v="71"/>
  </r>
  <r>
    <x v="130"/>
    <n v="13"/>
    <n v="1"/>
    <n v="6"/>
    <n v="132"/>
    <n v="1"/>
    <n v="200"/>
    <n v="14"/>
    <m/>
    <x v="2"/>
    <x v="49"/>
    <s v="repetitions"/>
    <x v="9"/>
    <n v="6"/>
    <n v="10"/>
    <m/>
    <m/>
    <n v="0.68"/>
    <n v="294"/>
  </r>
  <r>
    <x v="130"/>
    <n v="14"/>
    <n v="1"/>
    <n v="6"/>
    <n v="132"/>
    <n v="2"/>
    <n v="250"/>
    <n v="10"/>
    <m/>
    <x v="2"/>
    <x v="49"/>
    <s v="repetitions"/>
    <x v="9"/>
    <n v="6"/>
    <n v="10"/>
    <m/>
    <m/>
    <n v="0.75"/>
    <n v="333"/>
  </r>
  <r>
    <x v="130"/>
    <n v="15"/>
    <n v="1"/>
    <n v="6"/>
    <n v="132"/>
    <n v="3"/>
    <n v="250"/>
    <n v="10"/>
    <m/>
    <x v="2"/>
    <x v="49"/>
    <s v="repetitions"/>
    <x v="9"/>
    <n v="6"/>
    <n v="10"/>
    <m/>
    <m/>
    <n v="0.75"/>
    <n v="333"/>
  </r>
  <r>
    <x v="131"/>
    <n v="1"/>
    <n v="1"/>
    <n v="7"/>
    <n v="128"/>
    <n v="1"/>
    <n v="165"/>
    <n v="6"/>
    <m/>
    <x v="2"/>
    <x v="43"/>
    <s v="repetitions"/>
    <x v="10"/>
    <n v="4"/>
    <n v="6"/>
    <m/>
    <m/>
    <n v="0.86"/>
    <n v="192"/>
  </r>
  <r>
    <x v="131"/>
    <n v="2"/>
    <n v="1"/>
    <n v="7"/>
    <n v="128"/>
    <n v="2"/>
    <n v="165"/>
    <n v="6"/>
    <m/>
    <x v="2"/>
    <x v="43"/>
    <s v="repetitions"/>
    <x v="10"/>
    <n v="4"/>
    <n v="6"/>
    <m/>
    <m/>
    <n v="0.86"/>
    <n v="192"/>
  </r>
  <r>
    <x v="131"/>
    <n v="3"/>
    <n v="1"/>
    <n v="7"/>
    <n v="128"/>
    <n v="3"/>
    <n v="170"/>
    <n v="5"/>
    <m/>
    <x v="2"/>
    <x v="43"/>
    <s v="repetitions"/>
    <x v="10"/>
    <n v="4"/>
    <n v="6"/>
    <m/>
    <m/>
    <n v="0.89"/>
    <n v="191"/>
  </r>
  <r>
    <x v="131"/>
    <n v="4"/>
    <n v="1"/>
    <n v="7"/>
    <n v="126"/>
    <n v="1"/>
    <n v="180"/>
    <n v="5"/>
    <m/>
    <x v="2"/>
    <x v="44"/>
    <s v="repetitions"/>
    <x v="10"/>
    <n v="4"/>
    <n v="6"/>
    <m/>
    <m/>
    <n v="0.89"/>
    <n v="202"/>
  </r>
  <r>
    <x v="131"/>
    <n v="5"/>
    <n v="1"/>
    <n v="7"/>
    <n v="126"/>
    <n v="2"/>
    <n v="180"/>
    <n v="6"/>
    <m/>
    <x v="2"/>
    <x v="44"/>
    <s v="repetitions"/>
    <x v="10"/>
    <n v="4"/>
    <n v="6"/>
    <m/>
    <m/>
    <n v="0.86"/>
    <n v="209"/>
  </r>
  <r>
    <x v="131"/>
    <n v="6"/>
    <n v="1"/>
    <n v="7"/>
    <n v="126"/>
    <n v="3"/>
    <n v="180"/>
    <n v="5"/>
    <m/>
    <x v="2"/>
    <x v="44"/>
    <s v="repetitions"/>
    <x v="10"/>
    <n v="4"/>
    <n v="6"/>
    <m/>
    <m/>
    <n v="0.89"/>
    <n v="202"/>
  </r>
  <r>
    <x v="131"/>
    <n v="7"/>
    <n v="1"/>
    <n v="7"/>
    <n v="125"/>
    <n v="1"/>
    <n v="150"/>
    <n v="10"/>
    <m/>
    <x v="2"/>
    <x v="33"/>
    <s v="repetitions"/>
    <x v="10"/>
    <n v="6"/>
    <n v="10"/>
    <m/>
    <m/>
    <n v="0.75"/>
    <n v="200"/>
  </r>
  <r>
    <x v="131"/>
    <n v="8"/>
    <n v="1"/>
    <n v="7"/>
    <n v="125"/>
    <n v="2"/>
    <n v="150"/>
    <n v="10"/>
    <m/>
    <x v="2"/>
    <x v="33"/>
    <s v="repetitions"/>
    <x v="10"/>
    <n v="6"/>
    <n v="10"/>
    <m/>
    <m/>
    <n v="0.75"/>
    <n v="200"/>
  </r>
  <r>
    <x v="131"/>
    <n v="9"/>
    <n v="1"/>
    <n v="7"/>
    <n v="125"/>
    <n v="3"/>
    <n v="155"/>
    <n v="5"/>
    <m/>
    <x v="2"/>
    <x v="33"/>
    <s v="repetitions"/>
    <x v="10"/>
    <n v="6"/>
    <n v="10"/>
    <m/>
    <m/>
    <n v="0.89"/>
    <n v="174"/>
  </r>
  <r>
    <x v="131"/>
    <n v="10"/>
    <n v="1"/>
    <n v="7"/>
    <n v="127"/>
    <n v="1"/>
    <n v="130"/>
    <n v="15"/>
    <m/>
    <x v="2"/>
    <x v="45"/>
    <s v="repetitions"/>
    <x v="10"/>
    <n v="10"/>
    <n v="15"/>
    <m/>
    <m/>
    <n v="0.67"/>
    <n v="194"/>
  </r>
  <r>
    <x v="131"/>
    <n v="11"/>
    <n v="1"/>
    <n v="7"/>
    <n v="127"/>
    <n v="2"/>
    <n v="130"/>
    <n v="14"/>
    <m/>
    <x v="2"/>
    <x v="45"/>
    <s v="repetitions"/>
    <x v="10"/>
    <n v="10"/>
    <n v="15"/>
    <m/>
    <m/>
    <n v="0.68"/>
    <n v="191"/>
  </r>
  <r>
    <x v="131"/>
    <n v="12"/>
    <n v="1"/>
    <n v="7"/>
    <n v="127"/>
    <n v="3"/>
    <n v="130"/>
    <n v="13"/>
    <m/>
    <x v="2"/>
    <x v="45"/>
    <s v="repetitions"/>
    <x v="10"/>
    <n v="10"/>
    <n v="15"/>
    <m/>
    <m/>
    <n v="0.7"/>
    <n v="186"/>
  </r>
  <r>
    <x v="132"/>
    <n v="1"/>
    <n v="1"/>
    <n v="7"/>
    <n v="144"/>
    <n v="1"/>
    <n v="160"/>
    <n v="6"/>
    <m/>
    <x v="2"/>
    <x v="21"/>
    <s v="repetitions"/>
    <x v="8"/>
    <n v="4"/>
    <n v="6"/>
    <m/>
    <m/>
    <n v="0.86"/>
    <n v="186"/>
  </r>
  <r>
    <x v="132"/>
    <n v="2"/>
    <n v="1"/>
    <n v="7"/>
    <n v="144"/>
    <n v="2"/>
    <n v="160"/>
    <n v="6"/>
    <m/>
    <x v="2"/>
    <x v="21"/>
    <s v="repetitions"/>
    <x v="8"/>
    <n v="4"/>
    <n v="6"/>
    <m/>
    <m/>
    <n v="0.86"/>
    <n v="186"/>
  </r>
  <r>
    <x v="132"/>
    <n v="3"/>
    <n v="1"/>
    <n v="7"/>
    <n v="144"/>
    <n v="3"/>
    <n v="165"/>
    <n v="4"/>
    <m/>
    <x v="2"/>
    <x v="21"/>
    <s v="repetitions"/>
    <x v="8"/>
    <n v="4"/>
    <n v="6"/>
    <m/>
    <m/>
    <n v="0.92"/>
    <n v="179"/>
  </r>
  <r>
    <x v="132"/>
    <n v="4"/>
    <n v="1"/>
    <n v="7"/>
    <n v="146"/>
    <n v="1"/>
    <n v="130"/>
    <n v="4"/>
    <s v="use 45 deg bench"/>
    <x v="2"/>
    <x v="26"/>
    <s v="repetitions"/>
    <x v="8"/>
    <n v="4"/>
    <n v="6"/>
    <m/>
    <m/>
    <n v="0.92"/>
    <n v="141"/>
  </r>
  <r>
    <x v="132"/>
    <n v="5"/>
    <n v="1"/>
    <n v="7"/>
    <n v="146"/>
    <n v="2"/>
    <n v="130"/>
    <n v="4"/>
    <m/>
    <x v="2"/>
    <x v="26"/>
    <s v="repetitions"/>
    <x v="8"/>
    <n v="4"/>
    <n v="6"/>
    <m/>
    <m/>
    <n v="0.92"/>
    <n v="141"/>
  </r>
  <r>
    <x v="132"/>
    <n v="6"/>
    <n v="1"/>
    <n v="7"/>
    <n v="146"/>
    <n v="3"/>
    <n v="130"/>
    <n v="4"/>
    <m/>
    <x v="2"/>
    <x v="26"/>
    <s v="repetitions"/>
    <x v="8"/>
    <n v="4"/>
    <n v="6"/>
    <m/>
    <m/>
    <n v="0.92"/>
    <n v="141"/>
  </r>
  <r>
    <x v="132"/>
    <n v="7"/>
    <n v="1"/>
    <n v="7"/>
    <n v="147"/>
    <n v="1"/>
    <n v="110"/>
    <n v="4"/>
    <s v="use 45 deg bench"/>
    <x v="2"/>
    <x v="27"/>
    <s v="repetitions"/>
    <x v="8"/>
    <n v="4"/>
    <n v="6"/>
    <m/>
    <m/>
    <n v="0.92"/>
    <n v="120"/>
  </r>
  <r>
    <x v="132"/>
    <n v="8"/>
    <n v="1"/>
    <n v="7"/>
    <n v="147"/>
    <n v="2"/>
    <n v="110"/>
    <n v="4"/>
    <m/>
    <x v="2"/>
    <x v="27"/>
    <s v="repetitions"/>
    <x v="8"/>
    <n v="4"/>
    <n v="6"/>
    <m/>
    <m/>
    <n v="0.92"/>
    <n v="120"/>
  </r>
  <r>
    <x v="132"/>
    <n v="9"/>
    <n v="1"/>
    <n v="7"/>
    <n v="147"/>
    <n v="3"/>
    <n v="110"/>
    <n v="4"/>
    <m/>
    <x v="2"/>
    <x v="27"/>
    <s v="repetitions"/>
    <x v="8"/>
    <n v="4"/>
    <n v="6"/>
    <m/>
    <m/>
    <n v="0.92"/>
    <n v="120"/>
  </r>
  <r>
    <x v="132"/>
    <n v="10"/>
    <n v="1"/>
    <n v="7"/>
    <n v="149"/>
    <n v="1"/>
    <n v="10"/>
    <n v="11"/>
    <m/>
    <x v="2"/>
    <x v="46"/>
    <s v="repetitions"/>
    <x v="8"/>
    <n v="10"/>
    <n v="20"/>
    <m/>
    <m/>
    <n v="0.73"/>
    <n v="14"/>
  </r>
  <r>
    <x v="132"/>
    <n v="11"/>
    <n v="1"/>
    <n v="7"/>
    <n v="149"/>
    <n v="2"/>
    <n v="10"/>
    <n v="11"/>
    <m/>
    <x v="2"/>
    <x v="46"/>
    <s v="repetitions"/>
    <x v="8"/>
    <n v="10"/>
    <n v="20"/>
    <m/>
    <m/>
    <n v="0.73"/>
    <n v="14"/>
  </r>
  <r>
    <x v="132"/>
    <n v="12"/>
    <n v="1"/>
    <n v="7"/>
    <n v="149"/>
    <n v="3"/>
    <n v="10"/>
    <n v="10"/>
    <m/>
    <x v="2"/>
    <x v="46"/>
    <s v="repetitions"/>
    <x v="8"/>
    <n v="10"/>
    <n v="20"/>
    <m/>
    <m/>
    <n v="0.75"/>
    <n v="13"/>
  </r>
  <r>
    <x v="132"/>
    <n v="13"/>
    <n v="1"/>
    <n v="7"/>
    <n v="152"/>
    <n v="1"/>
    <n v="35"/>
    <n v="14"/>
    <s v="round lower back for each rep"/>
    <x v="2"/>
    <x v="47"/>
    <s v="repetitions"/>
    <x v="8"/>
    <n v="8"/>
    <n v="12"/>
    <m/>
    <m/>
    <n v="0.68"/>
    <n v="51"/>
  </r>
  <r>
    <x v="132"/>
    <n v="14"/>
    <n v="1"/>
    <n v="7"/>
    <n v="152"/>
    <n v="2"/>
    <n v="35"/>
    <n v="11"/>
    <m/>
    <x v="2"/>
    <x v="47"/>
    <s v="repetitions"/>
    <x v="8"/>
    <n v="8"/>
    <n v="12"/>
    <m/>
    <m/>
    <n v="0.73"/>
    <n v="48"/>
  </r>
  <r>
    <x v="132"/>
    <n v="15"/>
    <n v="1"/>
    <n v="7"/>
    <n v="152"/>
    <n v="3"/>
    <n v="35"/>
    <n v="6"/>
    <s v="felt good, tough and works the Abs. rounding lower back is the way to go"/>
    <x v="2"/>
    <x v="47"/>
    <s v="repetitions"/>
    <x v="8"/>
    <n v="8"/>
    <n v="12"/>
    <m/>
    <m/>
    <n v="0.86"/>
    <n v="41"/>
  </r>
  <r>
    <x v="133"/>
    <n v="1"/>
    <n v="1"/>
    <n v="7"/>
    <n v="135"/>
    <n v="1"/>
    <n v="250"/>
    <n v="6"/>
    <m/>
    <x v="2"/>
    <x v="25"/>
    <s v="repetitions"/>
    <x v="9"/>
    <n v="4"/>
    <n v="6"/>
    <m/>
    <m/>
    <n v="0.86"/>
    <n v="291"/>
  </r>
  <r>
    <x v="133"/>
    <n v="2"/>
    <n v="1"/>
    <n v="7"/>
    <n v="135"/>
    <n v="2"/>
    <n v="250"/>
    <n v="6"/>
    <m/>
    <x v="2"/>
    <x v="25"/>
    <s v="repetitions"/>
    <x v="9"/>
    <n v="4"/>
    <n v="6"/>
    <m/>
    <m/>
    <n v="0.86"/>
    <n v="291"/>
  </r>
  <r>
    <x v="133"/>
    <n v="3"/>
    <n v="1"/>
    <n v="7"/>
    <n v="135"/>
    <n v="3"/>
    <n v="255"/>
    <n v="4"/>
    <m/>
    <x v="2"/>
    <x v="25"/>
    <s v="repetitions"/>
    <x v="9"/>
    <n v="4"/>
    <n v="6"/>
    <m/>
    <m/>
    <n v="0.92"/>
    <n v="277"/>
  </r>
  <r>
    <x v="133"/>
    <n v="4"/>
    <n v="1"/>
    <n v="7"/>
    <n v="140"/>
    <n v="1"/>
    <n v="0"/>
    <n v="6"/>
    <m/>
    <x v="2"/>
    <x v="10"/>
    <s v="repetitions"/>
    <x v="9"/>
    <n v="5"/>
    <n v="10"/>
    <m/>
    <m/>
    <n v="0.86"/>
    <n v="0"/>
  </r>
  <r>
    <x v="133"/>
    <n v="5"/>
    <n v="1"/>
    <n v="7"/>
    <n v="140"/>
    <n v="2"/>
    <n v="0"/>
    <n v="3"/>
    <m/>
    <x v="2"/>
    <x v="10"/>
    <s v="repetitions"/>
    <x v="9"/>
    <n v="5"/>
    <n v="10"/>
    <m/>
    <m/>
    <n v="0.94"/>
    <n v="0"/>
  </r>
  <r>
    <x v="133"/>
    <n v="6"/>
    <n v="1"/>
    <n v="7"/>
    <n v="140"/>
    <n v="3"/>
    <n v="0"/>
    <n v="5"/>
    <m/>
    <x v="2"/>
    <x v="10"/>
    <s v="repetitions"/>
    <x v="9"/>
    <n v="5"/>
    <n v="10"/>
    <m/>
    <m/>
    <n v="0.89"/>
    <n v="0"/>
  </r>
  <r>
    <x v="133"/>
    <n v="7"/>
    <n v="1"/>
    <n v="7"/>
    <n v="137"/>
    <n v="1"/>
    <n v="115"/>
    <n v="6"/>
    <m/>
    <x v="2"/>
    <x v="22"/>
    <s v="repetitions"/>
    <x v="9"/>
    <n v="4"/>
    <n v="6"/>
    <m/>
    <m/>
    <n v="0.86"/>
    <n v="134"/>
  </r>
  <r>
    <x v="133"/>
    <n v="8"/>
    <n v="1"/>
    <n v="7"/>
    <n v="137"/>
    <n v="2"/>
    <n v="115"/>
    <n v="6"/>
    <m/>
    <x v="2"/>
    <x v="22"/>
    <s v="repetitions"/>
    <x v="9"/>
    <n v="4"/>
    <n v="6"/>
    <m/>
    <m/>
    <n v="0.86"/>
    <n v="134"/>
  </r>
  <r>
    <x v="133"/>
    <n v="9"/>
    <n v="1"/>
    <n v="7"/>
    <n v="137"/>
    <n v="3"/>
    <n v="120"/>
    <n v="4"/>
    <m/>
    <x v="2"/>
    <x v="22"/>
    <s v="repetitions"/>
    <x v="9"/>
    <n v="4"/>
    <n v="6"/>
    <m/>
    <m/>
    <n v="0.92"/>
    <n v="130"/>
  </r>
  <r>
    <x v="133"/>
    <n v="10"/>
    <n v="1"/>
    <n v="7"/>
    <n v="133"/>
    <n v="1"/>
    <n v="65"/>
    <n v="6"/>
    <m/>
    <x v="2"/>
    <x v="30"/>
    <s v="repetitions"/>
    <x v="9"/>
    <n v="4"/>
    <n v="6"/>
    <m/>
    <m/>
    <n v="0.86"/>
    <n v="76"/>
  </r>
  <r>
    <x v="133"/>
    <n v="11"/>
    <n v="1"/>
    <n v="7"/>
    <n v="133"/>
    <n v="2"/>
    <n v="65"/>
    <n v="6"/>
    <m/>
    <x v="2"/>
    <x v="30"/>
    <s v="repetitions"/>
    <x v="9"/>
    <n v="4"/>
    <n v="6"/>
    <m/>
    <m/>
    <n v="0.86"/>
    <n v="76"/>
  </r>
  <r>
    <x v="133"/>
    <n v="12"/>
    <n v="1"/>
    <n v="7"/>
    <n v="133"/>
    <n v="3"/>
    <n v="65"/>
    <n v="4"/>
    <m/>
    <x v="2"/>
    <x v="30"/>
    <s v="repetitions"/>
    <x v="9"/>
    <n v="4"/>
    <n v="6"/>
    <m/>
    <m/>
    <n v="0.92"/>
    <n v="71"/>
  </r>
  <r>
    <x v="133"/>
    <n v="13"/>
    <n v="1"/>
    <n v="7"/>
    <n v="136"/>
    <n v="1"/>
    <n v="210"/>
    <n v="10"/>
    <m/>
    <x v="2"/>
    <x v="31"/>
    <s v="repetitions"/>
    <x v="9"/>
    <n v="6"/>
    <n v="10"/>
    <m/>
    <m/>
    <n v="0.75"/>
    <n v="280"/>
  </r>
  <r>
    <x v="133"/>
    <n v="14"/>
    <n v="1"/>
    <n v="7"/>
    <n v="136"/>
    <n v="2"/>
    <n v="210"/>
    <n v="10"/>
    <m/>
    <x v="2"/>
    <x v="31"/>
    <s v="repetitions"/>
    <x v="9"/>
    <n v="6"/>
    <n v="10"/>
    <m/>
    <m/>
    <n v="0.75"/>
    <n v="280"/>
  </r>
  <r>
    <x v="133"/>
    <n v="15"/>
    <n v="1"/>
    <n v="7"/>
    <n v="136"/>
    <n v="3"/>
    <n v="220"/>
    <n v="7"/>
    <m/>
    <x v="2"/>
    <x v="31"/>
    <s v="repetitions"/>
    <x v="9"/>
    <n v="6"/>
    <n v="10"/>
    <m/>
    <m/>
    <n v="0.83"/>
    <n v="265"/>
  </r>
  <r>
    <x v="134"/>
    <n v="1"/>
    <n v="1"/>
    <n v="8"/>
    <n v="114"/>
    <n v="1"/>
    <n v="170"/>
    <n v="3"/>
    <m/>
    <x v="2"/>
    <x v="43"/>
    <s v="repetitions"/>
    <x v="12"/>
    <n v="3"/>
    <n v="3"/>
    <m/>
    <m/>
    <n v="0.94"/>
    <n v="181"/>
  </r>
  <r>
    <x v="134"/>
    <n v="2"/>
    <n v="1"/>
    <n v="8"/>
    <n v="114"/>
    <n v="2"/>
    <n v="170"/>
    <n v="3"/>
    <m/>
    <x v="2"/>
    <x v="43"/>
    <s v="repetitions"/>
    <x v="12"/>
    <n v="3"/>
    <n v="3"/>
    <m/>
    <m/>
    <n v="0.94"/>
    <n v="181"/>
  </r>
  <r>
    <x v="134"/>
    <n v="3"/>
    <n v="1"/>
    <n v="8"/>
    <n v="115"/>
    <n v="1"/>
    <n v="180"/>
    <n v="3"/>
    <m/>
    <x v="2"/>
    <x v="44"/>
    <s v="repetitions"/>
    <x v="12"/>
    <n v="3"/>
    <n v="3"/>
    <m/>
    <m/>
    <n v="0.94"/>
    <n v="191"/>
  </r>
  <r>
    <x v="134"/>
    <n v="4"/>
    <n v="1"/>
    <n v="8"/>
    <n v="115"/>
    <n v="2"/>
    <n v="180"/>
    <n v="3"/>
    <m/>
    <x v="2"/>
    <x v="44"/>
    <s v="repetitions"/>
    <x v="12"/>
    <n v="3"/>
    <n v="3"/>
    <m/>
    <m/>
    <n v="0.94"/>
    <n v="191"/>
  </r>
  <r>
    <x v="134"/>
    <n v="5"/>
    <n v="1"/>
    <n v="8"/>
    <n v="116"/>
    <n v="1"/>
    <n v="150"/>
    <n v="3"/>
    <m/>
    <x v="2"/>
    <x v="33"/>
    <s v="repetitions"/>
    <x v="12"/>
    <n v="3"/>
    <n v="3"/>
    <m/>
    <m/>
    <n v="0.94"/>
    <n v="160"/>
  </r>
  <r>
    <x v="134"/>
    <n v="6"/>
    <n v="1"/>
    <n v="8"/>
    <n v="116"/>
    <n v="2"/>
    <n v="150"/>
    <n v="3"/>
    <m/>
    <x v="2"/>
    <x v="33"/>
    <s v="repetitions"/>
    <x v="12"/>
    <n v="3"/>
    <n v="3"/>
    <m/>
    <m/>
    <n v="0.94"/>
    <n v="160"/>
  </r>
  <r>
    <x v="135"/>
    <n v="1"/>
    <n v="1"/>
    <n v="8"/>
    <n v="117"/>
    <n v="1"/>
    <n v="165"/>
    <n v="3"/>
    <m/>
    <x v="2"/>
    <x v="21"/>
    <s v="repetitions"/>
    <x v="13"/>
    <n v="3"/>
    <n v="3"/>
    <m/>
    <m/>
    <n v="0.94"/>
    <n v="176"/>
  </r>
  <r>
    <x v="135"/>
    <n v="2"/>
    <n v="1"/>
    <n v="8"/>
    <n v="117"/>
    <n v="2"/>
    <n v="165"/>
    <n v="3"/>
    <m/>
    <x v="2"/>
    <x v="21"/>
    <s v="repetitions"/>
    <x v="13"/>
    <n v="3"/>
    <n v="3"/>
    <m/>
    <m/>
    <n v="0.94"/>
    <n v="176"/>
  </r>
  <r>
    <x v="135"/>
    <n v="3"/>
    <n v="1"/>
    <n v="8"/>
    <n v="118"/>
    <n v="1"/>
    <n v="130"/>
    <n v="3"/>
    <m/>
    <x v="2"/>
    <x v="26"/>
    <s v="repetitions"/>
    <x v="13"/>
    <n v="3"/>
    <n v="3"/>
    <m/>
    <m/>
    <n v="0.94"/>
    <n v="138"/>
  </r>
  <r>
    <x v="135"/>
    <n v="4"/>
    <n v="1"/>
    <n v="8"/>
    <n v="118"/>
    <n v="2"/>
    <n v="130"/>
    <n v="3"/>
    <m/>
    <x v="2"/>
    <x v="26"/>
    <s v="repetitions"/>
    <x v="13"/>
    <n v="3"/>
    <n v="3"/>
    <m/>
    <m/>
    <n v="0.94"/>
    <n v="138"/>
  </r>
  <r>
    <x v="135"/>
    <n v="5"/>
    <n v="1"/>
    <n v="8"/>
    <n v="119"/>
    <n v="1"/>
    <n v="110"/>
    <n v="3"/>
    <m/>
    <x v="2"/>
    <x v="27"/>
    <s v="repetitions"/>
    <x v="13"/>
    <n v="3"/>
    <n v="3"/>
    <m/>
    <m/>
    <n v="0.94"/>
    <n v="117"/>
  </r>
  <r>
    <x v="135"/>
    <n v="6"/>
    <n v="1"/>
    <n v="8"/>
    <n v="119"/>
    <n v="2"/>
    <n v="110"/>
    <n v="3"/>
    <m/>
    <x v="2"/>
    <x v="27"/>
    <s v="repetitions"/>
    <x v="13"/>
    <n v="3"/>
    <n v="3"/>
    <m/>
    <m/>
    <n v="0.94"/>
    <n v="117"/>
  </r>
  <r>
    <x v="136"/>
    <n v="1"/>
    <n v="1"/>
    <n v="8"/>
    <n v="120"/>
    <n v="1"/>
    <n v="255"/>
    <n v="3"/>
    <m/>
    <x v="2"/>
    <x v="25"/>
    <s v="repetitions"/>
    <x v="11"/>
    <n v="3"/>
    <n v="3"/>
    <m/>
    <m/>
    <n v="0.94"/>
    <n v="271"/>
  </r>
  <r>
    <x v="136"/>
    <n v="2"/>
    <n v="1"/>
    <n v="8"/>
    <n v="120"/>
    <n v="2"/>
    <n v="255"/>
    <n v="3"/>
    <m/>
    <x v="2"/>
    <x v="25"/>
    <s v="repetitions"/>
    <x v="11"/>
    <n v="3"/>
    <n v="3"/>
    <m/>
    <m/>
    <n v="0.94"/>
    <n v="271"/>
  </r>
  <r>
    <x v="136"/>
    <n v="3"/>
    <n v="1"/>
    <n v="8"/>
    <n v="121"/>
    <n v="1"/>
    <n v="120"/>
    <n v="3"/>
    <m/>
    <x v="2"/>
    <x v="22"/>
    <s v="repetitions"/>
    <x v="11"/>
    <n v="3"/>
    <n v="3"/>
    <m/>
    <m/>
    <n v="0.94"/>
    <n v="128"/>
  </r>
  <r>
    <x v="136"/>
    <n v="4"/>
    <n v="1"/>
    <n v="8"/>
    <n v="121"/>
    <n v="2"/>
    <n v="120"/>
    <n v="3"/>
    <m/>
    <x v="2"/>
    <x v="22"/>
    <s v="repetitions"/>
    <x v="11"/>
    <n v="3"/>
    <n v="3"/>
    <m/>
    <m/>
    <n v="0.94"/>
    <n v="128"/>
  </r>
  <r>
    <x v="136"/>
    <n v="5"/>
    <n v="1"/>
    <n v="8"/>
    <n v="122"/>
    <n v="1"/>
    <n v="0"/>
    <n v="3"/>
    <m/>
    <x v="2"/>
    <x v="10"/>
    <s v="repetitions"/>
    <x v="11"/>
    <n v="3"/>
    <n v="3"/>
    <m/>
    <m/>
    <n v="0.94"/>
    <n v="0"/>
  </r>
  <r>
    <x v="136"/>
    <n v="6"/>
    <n v="1"/>
    <n v="8"/>
    <n v="122"/>
    <n v="2"/>
    <n v="0"/>
    <n v="3"/>
    <m/>
    <x v="2"/>
    <x v="10"/>
    <s v="repetitions"/>
    <x v="11"/>
    <n v="3"/>
    <n v="3"/>
    <m/>
    <m/>
    <n v="0.94"/>
    <n v="0"/>
  </r>
  <r>
    <x v="137"/>
    <n v="1"/>
    <n v="1"/>
    <n v="1"/>
    <n v="128"/>
    <n v="1"/>
    <n v="170"/>
    <n v="5"/>
    <m/>
    <x v="2"/>
    <x v="43"/>
    <s v="repetitions"/>
    <x v="10"/>
    <n v="4"/>
    <n v="6"/>
    <m/>
    <m/>
    <n v="0.89"/>
    <n v="191"/>
  </r>
  <r>
    <x v="137"/>
    <n v="2"/>
    <n v="1"/>
    <n v="1"/>
    <n v="128"/>
    <n v="2"/>
    <n v="170"/>
    <n v="5"/>
    <m/>
    <x v="2"/>
    <x v="43"/>
    <s v="repetitions"/>
    <x v="10"/>
    <n v="4"/>
    <n v="6"/>
    <m/>
    <m/>
    <n v="0.89"/>
    <n v="191"/>
  </r>
  <r>
    <x v="137"/>
    <n v="3"/>
    <n v="1"/>
    <n v="1"/>
    <n v="128"/>
    <n v="3"/>
    <n v="170"/>
    <n v="4"/>
    <m/>
    <x v="2"/>
    <x v="43"/>
    <s v="repetitions"/>
    <x v="10"/>
    <n v="4"/>
    <n v="6"/>
    <m/>
    <m/>
    <n v="0.92"/>
    <n v="185"/>
  </r>
  <r>
    <x v="137"/>
    <n v="4"/>
    <n v="1"/>
    <n v="1"/>
    <n v="126"/>
    <n v="1"/>
    <n v="180"/>
    <n v="6"/>
    <m/>
    <x v="2"/>
    <x v="44"/>
    <s v="repetitions"/>
    <x v="10"/>
    <n v="4"/>
    <n v="6"/>
    <m/>
    <m/>
    <n v="0.86"/>
    <n v="209"/>
  </r>
  <r>
    <x v="137"/>
    <n v="5"/>
    <n v="1"/>
    <n v="1"/>
    <n v="126"/>
    <n v="2"/>
    <n v="180"/>
    <n v="6"/>
    <m/>
    <x v="2"/>
    <x v="44"/>
    <s v="repetitions"/>
    <x v="10"/>
    <n v="4"/>
    <n v="6"/>
    <m/>
    <m/>
    <n v="0.86"/>
    <n v="209"/>
  </r>
  <r>
    <x v="137"/>
    <n v="6"/>
    <n v="1"/>
    <n v="1"/>
    <n v="126"/>
    <n v="3"/>
    <n v="185"/>
    <n v="4"/>
    <m/>
    <x v="2"/>
    <x v="44"/>
    <s v="repetitions"/>
    <x v="10"/>
    <n v="4"/>
    <n v="6"/>
    <m/>
    <m/>
    <n v="0.92"/>
    <n v="201"/>
  </r>
  <r>
    <x v="137"/>
    <n v="7"/>
    <n v="1"/>
    <n v="1"/>
    <n v="125"/>
    <n v="1"/>
    <n v="150"/>
    <n v="10"/>
    <m/>
    <x v="2"/>
    <x v="33"/>
    <s v="repetitions"/>
    <x v="10"/>
    <n v="6"/>
    <n v="10"/>
    <m/>
    <m/>
    <n v="0.75"/>
    <n v="200"/>
  </r>
  <r>
    <x v="137"/>
    <n v="8"/>
    <n v="1"/>
    <n v="1"/>
    <n v="125"/>
    <n v="2"/>
    <n v="150"/>
    <n v="8"/>
    <m/>
    <x v="2"/>
    <x v="33"/>
    <s v="repetitions"/>
    <x v="10"/>
    <n v="6"/>
    <n v="10"/>
    <m/>
    <m/>
    <n v="0.81"/>
    <n v="185"/>
  </r>
  <r>
    <x v="137"/>
    <n v="9"/>
    <n v="1"/>
    <n v="1"/>
    <n v="125"/>
    <n v="3"/>
    <n v="150"/>
    <n v="6"/>
    <m/>
    <x v="2"/>
    <x v="33"/>
    <s v="repetitions"/>
    <x v="10"/>
    <n v="6"/>
    <n v="10"/>
    <m/>
    <m/>
    <n v="0.86"/>
    <n v="174"/>
  </r>
  <r>
    <x v="137"/>
    <n v="10"/>
    <n v="1"/>
    <n v="1"/>
    <n v="127"/>
    <n v="1"/>
    <n v="130"/>
    <n v="15"/>
    <m/>
    <x v="2"/>
    <x v="45"/>
    <s v="repetitions"/>
    <x v="10"/>
    <n v="10"/>
    <n v="15"/>
    <m/>
    <m/>
    <n v="0.67"/>
    <n v="194"/>
  </r>
  <r>
    <x v="137"/>
    <n v="11"/>
    <n v="1"/>
    <n v="1"/>
    <n v="127"/>
    <n v="2"/>
    <n v="130"/>
    <n v="15"/>
    <m/>
    <x v="2"/>
    <x v="45"/>
    <s v="repetitions"/>
    <x v="10"/>
    <n v="10"/>
    <n v="15"/>
    <m/>
    <m/>
    <n v="0.67"/>
    <n v="194"/>
  </r>
  <r>
    <x v="137"/>
    <n v="12"/>
    <n v="1"/>
    <n v="1"/>
    <n v="127"/>
    <n v="3"/>
    <n v="135"/>
    <n v="13"/>
    <m/>
    <x v="2"/>
    <x v="45"/>
    <s v="repetitions"/>
    <x v="10"/>
    <n v="10"/>
    <n v="15"/>
    <m/>
    <m/>
    <n v="0.7"/>
    <n v="193"/>
  </r>
  <r>
    <x v="138"/>
    <n v="1"/>
    <n v="1"/>
    <n v="1"/>
    <n v="144"/>
    <n v="1"/>
    <n v="165"/>
    <n v="6"/>
    <m/>
    <x v="2"/>
    <x v="21"/>
    <s v="repetitions"/>
    <x v="8"/>
    <n v="4"/>
    <n v="6"/>
    <m/>
    <m/>
    <n v="0.86"/>
    <n v="192"/>
  </r>
  <r>
    <x v="138"/>
    <n v="2"/>
    <n v="1"/>
    <n v="1"/>
    <n v="144"/>
    <n v="2"/>
    <n v="165"/>
    <n v="6"/>
    <m/>
    <x v="2"/>
    <x v="21"/>
    <s v="repetitions"/>
    <x v="8"/>
    <n v="4"/>
    <n v="6"/>
    <m/>
    <m/>
    <n v="0.86"/>
    <n v="192"/>
  </r>
  <r>
    <x v="138"/>
    <n v="3"/>
    <n v="1"/>
    <n v="1"/>
    <n v="144"/>
    <n v="3"/>
    <n v="170"/>
    <n v="4"/>
    <m/>
    <x v="2"/>
    <x v="21"/>
    <s v="repetitions"/>
    <x v="8"/>
    <n v="4"/>
    <n v="6"/>
    <m/>
    <m/>
    <n v="0.92"/>
    <n v="185"/>
  </r>
  <r>
    <x v="138"/>
    <n v="4"/>
    <n v="1"/>
    <n v="1"/>
    <n v="146"/>
    <n v="1"/>
    <n v="130"/>
    <n v="5"/>
    <m/>
    <x v="2"/>
    <x v="26"/>
    <s v="repetitions"/>
    <x v="8"/>
    <n v="4"/>
    <n v="6"/>
    <m/>
    <m/>
    <n v="0.89"/>
    <n v="146"/>
  </r>
  <r>
    <x v="138"/>
    <n v="5"/>
    <n v="1"/>
    <n v="1"/>
    <n v="146"/>
    <n v="2"/>
    <n v="130"/>
    <n v="4"/>
    <m/>
    <x v="2"/>
    <x v="26"/>
    <s v="repetitions"/>
    <x v="8"/>
    <n v="4"/>
    <n v="6"/>
    <m/>
    <m/>
    <n v="0.92"/>
    <n v="141"/>
  </r>
  <r>
    <x v="138"/>
    <n v="6"/>
    <n v="1"/>
    <n v="1"/>
    <n v="146"/>
    <n v="3"/>
    <n v="130"/>
    <n v="4"/>
    <m/>
    <x v="2"/>
    <x v="26"/>
    <s v="repetitions"/>
    <x v="8"/>
    <n v="4"/>
    <n v="6"/>
    <m/>
    <m/>
    <n v="0.92"/>
    <n v="141"/>
  </r>
  <r>
    <x v="138"/>
    <n v="7"/>
    <n v="1"/>
    <n v="1"/>
    <n v="147"/>
    <n v="1"/>
    <n v="110"/>
    <n v="3"/>
    <m/>
    <x v="2"/>
    <x v="27"/>
    <s v="repetitions"/>
    <x v="8"/>
    <n v="4"/>
    <n v="6"/>
    <m/>
    <m/>
    <n v="0.94"/>
    <n v="117"/>
  </r>
  <r>
    <x v="138"/>
    <n v="8"/>
    <n v="1"/>
    <n v="1"/>
    <n v="147"/>
    <n v="2"/>
    <n v="110"/>
    <n v="4"/>
    <m/>
    <x v="2"/>
    <x v="27"/>
    <s v="repetitions"/>
    <x v="8"/>
    <n v="4"/>
    <n v="6"/>
    <m/>
    <m/>
    <n v="0.92"/>
    <n v="120"/>
  </r>
  <r>
    <x v="138"/>
    <n v="9"/>
    <n v="1"/>
    <n v="1"/>
    <n v="147"/>
    <n v="3"/>
    <n v="110"/>
    <n v="4"/>
    <m/>
    <x v="2"/>
    <x v="27"/>
    <s v="repetitions"/>
    <x v="8"/>
    <n v="4"/>
    <n v="6"/>
    <m/>
    <m/>
    <n v="0.92"/>
    <n v="120"/>
  </r>
  <r>
    <x v="138"/>
    <n v="10"/>
    <n v="1"/>
    <n v="1"/>
    <n v="149"/>
    <n v="1"/>
    <n v="10"/>
    <n v="13"/>
    <m/>
    <x v="2"/>
    <x v="46"/>
    <s v="repetitions"/>
    <x v="8"/>
    <n v="10"/>
    <n v="20"/>
    <m/>
    <m/>
    <n v="0.7"/>
    <n v="14"/>
  </r>
  <r>
    <x v="138"/>
    <n v="11"/>
    <n v="1"/>
    <n v="1"/>
    <n v="149"/>
    <n v="2"/>
    <n v="10"/>
    <n v="12"/>
    <m/>
    <x v="2"/>
    <x v="46"/>
    <s v="repetitions"/>
    <x v="8"/>
    <n v="10"/>
    <n v="20"/>
    <m/>
    <m/>
    <n v="0.71"/>
    <n v="14"/>
  </r>
  <r>
    <x v="138"/>
    <n v="12"/>
    <n v="1"/>
    <n v="1"/>
    <n v="149"/>
    <n v="3"/>
    <n v="10"/>
    <n v="10"/>
    <m/>
    <x v="2"/>
    <x v="46"/>
    <s v="repetitions"/>
    <x v="8"/>
    <n v="10"/>
    <n v="20"/>
    <m/>
    <m/>
    <n v="0.75"/>
    <n v="13"/>
  </r>
  <r>
    <x v="138"/>
    <n v="13"/>
    <n v="1"/>
    <n v="1"/>
    <n v="153"/>
    <n v="1"/>
    <n v="35"/>
    <n v="12"/>
    <m/>
    <x v="2"/>
    <x v="47"/>
    <s v="repetitions"/>
    <x v="8"/>
    <n v="10"/>
    <n v="20"/>
    <m/>
    <m/>
    <n v="0.71"/>
    <n v="49"/>
  </r>
  <r>
    <x v="138"/>
    <n v="14"/>
    <n v="1"/>
    <n v="1"/>
    <n v="153"/>
    <n v="2"/>
    <n v="35"/>
    <n v="10"/>
    <m/>
    <x v="2"/>
    <x v="47"/>
    <s v="repetitions"/>
    <x v="8"/>
    <n v="10"/>
    <n v="20"/>
    <m/>
    <m/>
    <n v="0.75"/>
    <n v="47"/>
  </r>
  <r>
    <x v="138"/>
    <n v="15"/>
    <n v="1"/>
    <n v="1"/>
    <n v="153"/>
    <n v="3"/>
    <n v="35"/>
    <n v="8"/>
    <m/>
    <x v="2"/>
    <x v="47"/>
    <s v="repetitions"/>
    <x v="8"/>
    <n v="10"/>
    <n v="20"/>
    <m/>
    <m/>
    <n v="0.81"/>
    <n v="43"/>
  </r>
  <r>
    <x v="139"/>
    <n v="1"/>
    <n v="1"/>
    <n v="1"/>
    <n v="135"/>
    <n v="1"/>
    <n v="255"/>
    <n v="4"/>
    <s v="hook grip slipped on third rep, so it was not counted"/>
    <x v="2"/>
    <x v="25"/>
    <s v="repetitions"/>
    <x v="9"/>
    <n v="4"/>
    <n v="6"/>
    <m/>
    <m/>
    <n v="0.92"/>
    <n v="277"/>
  </r>
  <r>
    <x v="139"/>
    <n v="2"/>
    <n v="1"/>
    <n v="1"/>
    <n v="135"/>
    <n v="2"/>
    <n v="255"/>
    <n v="5"/>
    <m/>
    <x v="2"/>
    <x v="25"/>
    <s v="repetitions"/>
    <x v="9"/>
    <n v="4"/>
    <n v="6"/>
    <m/>
    <m/>
    <n v="0.89"/>
    <n v="287"/>
  </r>
  <r>
    <x v="139"/>
    <n v="3"/>
    <n v="1"/>
    <n v="1"/>
    <n v="135"/>
    <n v="3"/>
    <n v="255"/>
    <n v="3"/>
    <s v="250 X 6 x2 next"/>
    <x v="2"/>
    <x v="25"/>
    <s v="repetitions"/>
    <x v="9"/>
    <n v="4"/>
    <n v="6"/>
    <m/>
    <m/>
    <n v="0.94"/>
    <n v="271"/>
  </r>
  <r>
    <x v="139"/>
    <n v="4"/>
    <n v="1"/>
    <n v="1"/>
    <n v="140"/>
    <n v="1"/>
    <n v="0"/>
    <n v="7"/>
    <m/>
    <x v="2"/>
    <x v="10"/>
    <s v="repetitions"/>
    <x v="9"/>
    <n v="5"/>
    <n v="10"/>
    <m/>
    <m/>
    <n v="0.83"/>
    <n v="0"/>
  </r>
  <r>
    <x v="139"/>
    <n v="5"/>
    <n v="1"/>
    <n v="1"/>
    <n v="140"/>
    <n v="2"/>
    <n v="0"/>
    <n v="4"/>
    <m/>
    <x v="2"/>
    <x v="10"/>
    <s v="repetitions"/>
    <x v="9"/>
    <n v="5"/>
    <n v="10"/>
    <m/>
    <m/>
    <n v="0.92"/>
    <n v="0"/>
  </r>
  <r>
    <x v="139"/>
    <n v="6"/>
    <n v="1"/>
    <n v="1"/>
    <n v="140"/>
    <n v="3"/>
    <n v="0"/>
    <n v="3"/>
    <m/>
    <x v="2"/>
    <x v="10"/>
    <s v="repetitions"/>
    <x v="9"/>
    <n v="5"/>
    <n v="10"/>
    <m/>
    <m/>
    <n v="0.94"/>
    <n v="0"/>
  </r>
  <r>
    <x v="139"/>
    <n v="7"/>
    <n v="1"/>
    <n v="1"/>
    <n v="137"/>
    <n v="1"/>
    <n v="120"/>
    <n v="4"/>
    <m/>
    <x v="2"/>
    <x v="22"/>
    <s v="repetitions"/>
    <x v="9"/>
    <n v="4"/>
    <n v="6"/>
    <m/>
    <m/>
    <n v="0.92"/>
    <n v="130"/>
  </r>
  <r>
    <x v="139"/>
    <n v="8"/>
    <n v="1"/>
    <n v="1"/>
    <n v="137"/>
    <n v="2"/>
    <n v="120"/>
    <n v="4"/>
    <m/>
    <x v="2"/>
    <x v="22"/>
    <s v="repetitions"/>
    <x v="9"/>
    <n v="4"/>
    <n v="6"/>
    <m/>
    <m/>
    <n v="0.92"/>
    <n v="130"/>
  </r>
  <r>
    <x v="139"/>
    <n v="9"/>
    <n v="1"/>
    <n v="1"/>
    <n v="137"/>
    <n v="3"/>
    <n v="120"/>
    <n v="5"/>
    <m/>
    <x v="2"/>
    <x v="22"/>
    <s v="repetitions"/>
    <x v="9"/>
    <n v="4"/>
    <n v="6"/>
    <m/>
    <m/>
    <n v="0.89"/>
    <n v="135"/>
  </r>
  <r>
    <x v="139"/>
    <n v="10"/>
    <n v="1"/>
    <n v="1"/>
    <n v="133"/>
    <n v="1"/>
    <n v="65"/>
    <n v="6"/>
    <m/>
    <x v="2"/>
    <x v="30"/>
    <s v="repetitions"/>
    <x v="9"/>
    <n v="4"/>
    <n v="6"/>
    <m/>
    <m/>
    <n v="0.86"/>
    <n v="76"/>
  </r>
  <r>
    <x v="139"/>
    <n v="11"/>
    <n v="1"/>
    <n v="1"/>
    <n v="133"/>
    <n v="2"/>
    <n v="65"/>
    <n v="6"/>
    <m/>
    <x v="2"/>
    <x v="30"/>
    <s v="repetitions"/>
    <x v="9"/>
    <n v="4"/>
    <n v="6"/>
    <m/>
    <m/>
    <n v="0.86"/>
    <n v="76"/>
  </r>
  <r>
    <x v="139"/>
    <n v="12"/>
    <n v="1"/>
    <n v="1"/>
    <n v="133"/>
    <n v="3"/>
    <n v="65"/>
    <n v="4"/>
    <m/>
    <x v="2"/>
    <x v="30"/>
    <s v="repetitions"/>
    <x v="9"/>
    <n v="4"/>
    <n v="6"/>
    <m/>
    <m/>
    <n v="0.92"/>
    <n v="71"/>
  </r>
  <r>
    <x v="139"/>
    <n v="13"/>
    <n v="1"/>
    <n v="1"/>
    <n v="136"/>
    <n v="1"/>
    <n v="220"/>
    <n v="10"/>
    <m/>
    <x v="2"/>
    <x v="31"/>
    <s v="repetitions"/>
    <x v="9"/>
    <n v="6"/>
    <n v="10"/>
    <m/>
    <m/>
    <n v="0.75"/>
    <n v="293"/>
  </r>
  <r>
    <x v="139"/>
    <n v="14"/>
    <n v="1"/>
    <n v="1"/>
    <n v="136"/>
    <n v="2"/>
    <n v="220"/>
    <n v="7"/>
    <m/>
    <x v="2"/>
    <x v="31"/>
    <s v="repetitions"/>
    <x v="9"/>
    <n v="6"/>
    <n v="10"/>
    <m/>
    <m/>
    <n v="0.83"/>
    <n v="265"/>
  </r>
  <r>
    <x v="139"/>
    <n v="15"/>
    <n v="1"/>
    <n v="1"/>
    <n v="136"/>
    <n v="3"/>
    <n v="220"/>
    <n v="7"/>
    <m/>
    <x v="2"/>
    <x v="31"/>
    <s v="repetitions"/>
    <x v="9"/>
    <n v="6"/>
    <n v="10"/>
    <m/>
    <m/>
    <n v="0.83"/>
    <n v="265"/>
  </r>
  <r>
    <x v="140"/>
    <n v="1"/>
    <n v="1"/>
    <n v="2"/>
    <n v="128"/>
    <n v="1"/>
    <n v="175"/>
    <n v="6"/>
    <m/>
    <x v="2"/>
    <x v="43"/>
    <s v="repetitions"/>
    <x v="10"/>
    <n v="4"/>
    <n v="6"/>
    <m/>
    <m/>
    <n v="0.86"/>
    <n v="203"/>
  </r>
  <r>
    <x v="140"/>
    <n v="2"/>
    <n v="1"/>
    <n v="2"/>
    <n v="128"/>
    <n v="2"/>
    <n v="175"/>
    <n v="5"/>
    <m/>
    <x v="2"/>
    <x v="43"/>
    <s v="repetitions"/>
    <x v="10"/>
    <n v="4"/>
    <n v="6"/>
    <m/>
    <m/>
    <n v="0.89"/>
    <n v="197"/>
  </r>
  <r>
    <x v="140"/>
    <n v="3"/>
    <n v="1"/>
    <n v="2"/>
    <n v="128"/>
    <n v="3"/>
    <n v="175"/>
    <n v="5"/>
    <m/>
    <x v="2"/>
    <x v="43"/>
    <s v="repetitions"/>
    <x v="10"/>
    <n v="4"/>
    <n v="6"/>
    <m/>
    <m/>
    <n v="0.89"/>
    <n v="197"/>
  </r>
  <r>
    <x v="140"/>
    <n v="4"/>
    <n v="1"/>
    <n v="2"/>
    <n v="126"/>
    <n v="1"/>
    <n v="185"/>
    <n v="5"/>
    <m/>
    <x v="2"/>
    <x v="44"/>
    <s v="repetitions"/>
    <x v="10"/>
    <n v="4"/>
    <n v="6"/>
    <m/>
    <m/>
    <n v="0.89"/>
    <n v="208"/>
  </r>
  <r>
    <x v="140"/>
    <n v="5"/>
    <n v="1"/>
    <n v="2"/>
    <n v="126"/>
    <n v="2"/>
    <n v="185"/>
    <n v="5"/>
    <m/>
    <x v="2"/>
    <x v="44"/>
    <s v="repetitions"/>
    <x v="10"/>
    <n v="4"/>
    <n v="6"/>
    <m/>
    <m/>
    <n v="0.89"/>
    <n v="208"/>
  </r>
  <r>
    <x v="140"/>
    <n v="6"/>
    <n v="1"/>
    <n v="2"/>
    <n v="126"/>
    <n v="3"/>
    <n v="185"/>
    <n v="4"/>
    <m/>
    <x v="2"/>
    <x v="44"/>
    <s v="repetitions"/>
    <x v="10"/>
    <n v="4"/>
    <n v="6"/>
    <m/>
    <m/>
    <n v="0.92"/>
    <n v="201"/>
  </r>
  <r>
    <x v="140"/>
    <n v="7"/>
    <n v="1"/>
    <n v="2"/>
    <n v="125"/>
    <n v="1"/>
    <n v="150"/>
    <n v="10"/>
    <m/>
    <x v="2"/>
    <x v="33"/>
    <s v="repetitions"/>
    <x v="10"/>
    <n v="6"/>
    <n v="10"/>
    <m/>
    <m/>
    <n v="0.75"/>
    <n v="200"/>
  </r>
  <r>
    <x v="140"/>
    <n v="8"/>
    <n v="1"/>
    <n v="2"/>
    <n v="125"/>
    <n v="2"/>
    <n v="150"/>
    <n v="8"/>
    <m/>
    <x v="2"/>
    <x v="33"/>
    <s v="repetitions"/>
    <x v="10"/>
    <n v="6"/>
    <n v="10"/>
    <m/>
    <m/>
    <n v="0.81"/>
    <n v="185"/>
  </r>
  <r>
    <x v="140"/>
    <n v="9"/>
    <n v="1"/>
    <n v="2"/>
    <n v="125"/>
    <n v="3"/>
    <n v="150"/>
    <n v="6"/>
    <m/>
    <x v="2"/>
    <x v="33"/>
    <s v="repetitions"/>
    <x v="10"/>
    <n v="6"/>
    <n v="10"/>
    <m/>
    <m/>
    <n v="0.86"/>
    <n v="174"/>
  </r>
  <r>
    <x v="140"/>
    <n v="10"/>
    <n v="1"/>
    <n v="2"/>
    <n v="127"/>
    <n v="1"/>
    <n v="135"/>
    <n v="14"/>
    <m/>
    <x v="2"/>
    <x v="45"/>
    <s v="repetitions"/>
    <x v="10"/>
    <n v="10"/>
    <n v="15"/>
    <m/>
    <m/>
    <n v="0.68"/>
    <n v="199"/>
  </r>
  <r>
    <x v="140"/>
    <n v="11"/>
    <n v="1"/>
    <n v="2"/>
    <n v="127"/>
    <n v="2"/>
    <n v="135"/>
    <n v="12"/>
    <m/>
    <x v="2"/>
    <x v="45"/>
    <s v="repetitions"/>
    <x v="10"/>
    <n v="10"/>
    <n v="15"/>
    <m/>
    <m/>
    <n v="0.71"/>
    <n v="190"/>
  </r>
  <r>
    <x v="140"/>
    <n v="12"/>
    <n v="1"/>
    <n v="2"/>
    <n v="127"/>
    <n v="3"/>
    <n v="135"/>
    <n v="11"/>
    <m/>
    <x v="2"/>
    <x v="45"/>
    <s v="repetitions"/>
    <x v="10"/>
    <n v="10"/>
    <n v="15"/>
    <m/>
    <m/>
    <n v="0.73"/>
    <n v="185"/>
  </r>
  <r>
    <x v="141"/>
    <n v="1"/>
    <n v="1"/>
    <n v="2"/>
    <n v="144"/>
    <n v="1"/>
    <n v="170"/>
    <n v="5"/>
    <m/>
    <x v="2"/>
    <x v="21"/>
    <s v="repetitions"/>
    <x v="8"/>
    <n v="4"/>
    <n v="6"/>
    <m/>
    <m/>
    <n v="0.89"/>
    <n v="191"/>
  </r>
  <r>
    <x v="141"/>
    <n v="2"/>
    <n v="1"/>
    <n v="2"/>
    <n v="144"/>
    <n v="2"/>
    <n v="170"/>
    <n v="5"/>
    <m/>
    <x v="2"/>
    <x v="21"/>
    <s v="repetitions"/>
    <x v="8"/>
    <n v="4"/>
    <n v="6"/>
    <m/>
    <m/>
    <n v="0.89"/>
    <n v="191"/>
  </r>
  <r>
    <x v="141"/>
    <n v="3"/>
    <n v="1"/>
    <n v="2"/>
    <n v="144"/>
    <n v="3"/>
    <n v="170"/>
    <n v="3"/>
    <s v="bad form on previous set, results in next set less reps"/>
    <x v="2"/>
    <x v="21"/>
    <s v="repetitions"/>
    <x v="8"/>
    <n v="4"/>
    <n v="6"/>
    <m/>
    <m/>
    <n v="0.94"/>
    <n v="181"/>
  </r>
  <r>
    <x v="141"/>
    <n v="4"/>
    <n v="1"/>
    <n v="2"/>
    <n v="146"/>
    <n v="1"/>
    <n v="130"/>
    <n v="5"/>
    <m/>
    <x v="2"/>
    <x v="26"/>
    <s v="repetitions"/>
    <x v="8"/>
    <n v="4"/>
    <n v="6"/>
    <m/>
    <m/>
    <n v="0.89"/>
    <n v="146"/>
  </r>
  <r>
    <x v="141"/>
    <n v="5"/>
    <n v="1"/>
    <n v="2"/>
    <n v="146"/>
    <n v="2"/>
    <n v="130"/>
    <n v="5"/>
    <m/>
    <x v="2"/>
    <x v="26"/>
    <s v="repetitions"/>
    <x v="8"/>
    <n v="4"/>
    <n v="6"/>
    <m/>
    <m/>
    <n v="0.89"/>
    <n v="146"/>
  </r>
  <r>
    <x v="141"/>
    <n v="6"/>
    <n v="1"/>
    <n v="2"/>
    <n v="146"/>
    <n v="3"/>
    <n v="130"/>
    <n v="3"/>
    <m/>
    <x v="2"/>
    <x v="26"/>
    <s v="repetitions"/>
    <x v="8"/>
    <n v="4"/>
    <n v="6"/>
    <m/>
    <m/>
    <n v="0.94"/>
    <n v="138"/>
  </r>
  <r>
    <x v="141"/>
    <n v="7"/>
    <n v="1"/>
    <n v="2"/>
    <n v="147"/>
    <n v="1"/>
    <n v="110"/>
    <n v="4"/>
    <m/>
    <x v="2"/>
    <x v="27"/>
    <s v="repetitions"/>
    <x v="8"/>
    <n v="4"/>
    <n v="6"/>
    <m/>
    <m/>
    <n v="0.92"/>
    <n v="120"/>
  </r>
  <r>
    <x v="141"/>
    <n v="8"/>
    <n v="1"/>
    <n v="2"/>
    <n v="147"/>
    <n v="2"/>
    <n v="110"/>
    <n v="4"/>
    <m/>
    <x v="2"/>
    <x v="27"/>
    <s v="repetitions"/>
    <x v="8"/>
    <n v="4"/>
    <n v="6"/>
    <m/>
    <m/>
    <n v="0.92"/>
    <n v="120"/>
  </r>
  <r>
    <x v="141"/>
    <n v="9"/>
    <n v="1"/>
    <n v="2"/>
    <n v="147"/>
    <n v="3"/>
    <n v="110"/>
    <n v="3"/>
    <m/>
    <x v="2"/>
    <x v="27"/>
    <s v="repetitions"/>
    <x v="8"/>
    <n v="4"/>
    <n v="6"/>
    <m/>
    <m/>
    <n v="0.94"/>
    <n v="117"/>
  </r>
  <r>
    <x v="141"/>
    <n v="10"/>
    <n v="1"/>
    <n v="2"/>
    <n v="149"/>
    <n v="1"/>
    <n v="10"/>
    <n v="16"/>
    <m/>
    <x v="2"/>
    <x v="46"/>
    <s v="repetitions"/>
    <x v="8"/>
    <n v="10"/>
    <n v="20"/>
    <m/>
    <m/>
    <n v="0.65"/>
    <n v="15"/>
  </r>
  <r>
    <x v="141"/>
    <n v="11"/>
    <n v="1"/>
    <n v="2"/>
    <n v="149"/>
    <n v="2"/>
    <n v="10"/>
    <n v="13"/>
    <m/>
    <x v="2"/>
    <x v="46"/>
    <s v="repetitions"/>
    <x v="8"/>
    <n v="10"/>
    <n v="20"/>
    <m/>
    <m/>
    <n v="0.7"/>
    <n v="14"/>
  </r>
  <r>
    <x v="141"/>
    <n v="12"/>
    <n v="1"/>
    <n v="2"/>
    <n v="149"/>
    <n v="3"/>
    <n v="10"/>
    <n v="11"/>
    <m/>
    <x v="2"/>
    <x v="46"/>
    <s v="repetitions"/>
    <x v="8"/>
    <n v="10"/>
    <n v="20"/>
    <m/>
    <m/>
    <n v="0.73"/>
    <n v="14"/>
  </r>
  <r>
    <x v="141"/>
    <n v="13"/>
    <n v="1"/>
    <n v="2"/>
    <n v="153"/>
    <n v="1"/>
    <n v="35"/>
    <n v="12"/>
    <m/>
    <x v="2"/>
    <x v="47"/>
    <s v="repetitions"/>
    <x v="8"/>
    <n v="10"/>
    <n v="20"/>
    <m/>
    <m/>
    <n v="0.71"/>
    <n v="49"/>
  </r>
  <r>
    <x v="141"/>
    <n v="14"/>
    <n v="1"/>
    <n v="2"/>
    <n v="153"/>
    <n v="2"/>
    <n v="35"/>
    <n v="10"/>
    <m/>
    <x v="2"/>
    <x v="47"/>
    <s v="repetitions"/>
    <x v="8"/>
    <n v="10"/>
    <n v="20"/>
    <m/>
    <m/>
    <n v="0.75"/>
    <n v="47"/>
  </r>
  <r>
    <x v="141"/>
    <n v="15"/>
    <n v="1"/>
    <n v="2"/>
    <n v="153"/>
    <n v="3"/>
    <n v="35"/>
    <n v="8"/>
    <m/>
    <x v="2"/>
    <x v="47"/>
    <s v="repetitions"/>
    <x v="8"/>
    <n v="10"/>
    <n v="20"/>
    <m/>
    <m/>
    <n v="0.81"/>
    <n v="43"/>
  </r>
  <r>
    <x v="142"/>
    <n v="1"/>
    <n v="1"/>
    <n v="2"/>
    <n v="135"/>
    <n v="1"/>
    <n v="250"/>
    <n v="6"/>
    <m/>
    <x v="2"/>
    <x v="25"/>
    <s v="repetitions"/>
    <x v="9"/>
    <n v="4"/>
    <n v="6"/>
    <m/>
    <m/>
    <n v="0.86"/>
    <n v="291"/>
  </r>
  <r>
    <x v="142"/>
    <n v="2"/>
    <n v="1"/>
    <n v="2"/>
    <n v="135"/>
    <n v="2"/>
    <n v="250"/>
    <n v="6"/>
    <m/>
    <x v="2"/>
    <x v="25"/>
    <s v="repetitions"/>
    <x v="9"/>
    <n v="4"/>
    <n v="6"/>
    <m/>
    <m/>
    <n v="0.86"/>
    <n v="291"/>
  </r>
  <r>
    <x v="142"/>
    <n v="3"/>
    <n v="1"/>
    <n v="2"/>
    <n v="135"/>
    <n v="3"/>
    <n v="250"/>
    <n v="5"/>
    <m/>
    <x v="2"/>
    <x v="25"/>
    <s v="repetitions"/>
    <x v="9"/>
    <n v="4"/>
    <n v="6"/>
    <m/>
    <m/>
    <n v="0.89"/>
    <n v="281"/>
  </r>
  <r>
    <x v="142"/>
    <n v="4"/>
    <n v="1"/>
    <n v="2"/>
    <n v="140"/>
    <n v="1"/>
    <n v="0"/>
    <n v="8"/>
    <m/>
    <x v="2"/>
    <x v="10"/>
    <s v="repetitions"/>
    <x v="9"/>
    <n v="5"/>
    <n v="10"/>
    <m/>
    <m/>
    <n v="0.81"/>
    <n v="0"/>
  </r>
  <r>
    <x v="142"/>
    <n v="5"/>
    <n v="1"/>
    <n v="2"/>
    <n v="140"/>
    <n v="2"/>
    <n v="0"/>
    <n v="3"/>
    <m/>
    <x v="2"/>
    <x v="10"/>
    <s v="repetitions"/>
    <x v="9"/>
    <n v="5"/>
    <n v="10"/>
    <m/>
    <m/>
    <n v="0.94"/>
    <n v="0"/>
  </r>
  <r>
    <x v="142"/>
    <n v="6"/>
    <n v="1"/>
    <n v="2"/>
    <n v="140"/>
    <n v="3"/>
    <n v="0"/>
    <n v="3"/>
    <m/>
    <x v="2"/>
    <x v="10"/>
    <s v="repetitions"/>
    <x v="9"/>
    <n v="5"/>
    <n v="10"/>
    <m/>
    <m/>
    <n v="0.94"/>
    <n v="0"/>
  </r>
  <r>
    <x v="142"/>
    <n v="7"/>
    <n v="1"/>
    <n v="2"/>
    <n v="137"/>
    <n v="1"/>
    <n v="120"/>
    <n v="5"/>
    <m/>
    <x v="2"/>
    <x v="22"/>
    <s v="repetitions"/>
    <x v="9"/>
    <n v="4"/>
    <n v="6"/>
    <m/>
    <m/>
    <n v="0.89"/>
    <n v="135"/>
  </r>
  <r>
    <x v="142"/>
    <n v="8"/>
    <n v="1"/>
    <n v="2"/>
    <n v="137"/>
    <n v="2"/>
    <n v="120"/>
    <n v="5"/>
    <m/>
    <x v="2"/>
    <x v="22"/>
    <s v="repetitions"/>
    <x v="9"/>
    <n v="4"/>
    <n v="6"/>
    <m/>
    <m/>
    <n v="0.89"/>
    <n v="135"/>
  </r>
  <r>
    <x v="142"/>
    <n v="9"/>
    <n v="1"/>
    <n v="2"/>
    <n v="137"/>
    <n v="3"/>
    <n v="120"/>
    <n v="6"/>
    <m/>
    <x v="2"/>
    <x v="22"/>
    <s v="repetitions"/>
    <x v="9"/>
    <n v="4"/>
    <n v="6"/>
    <m/>
    <m/>
    <n v="0.86"/>
    <n v="140"/>
  </r>
  <r>
    <x v="142"/>
    <n v="10"/>
    <n v="1"/>
    <n v="2"/>
    <n v="133"/>
    <n v="1"/>
    <n v="65"/>
    <n v="6"/>
    <m/>
    <x v="2"/>
    <x v="30"/>
    <s v="repetitions"/>
    <x v="9"/>
    <n v="4"/>
    <n v="6"/>
    <m/>
    <m/>
    <n v="0.86"/>
    <n v="76"/>
  </r>
  <r>
    <x v="142"/>
    <n v="11"/>
    <n v="1"/>
    <n v="2"/>
    <n v="133"/>
    <n v="2"/>
    <n v="65"/>
    <n v="6"/>
    <m/>
    <x v="2"/>
    <x v="30"/>
    <s v="repetitions"/>
    <x v="9"/>
    <n v="4"/>
    <n v="6"/>
    <m/>
    <m/>
    <n v="0.86"/>
    <n v="76"/>
  </r>
  <r>
    <x v="142"/>
    <n v="12"/>
    <n v="1"/>
    <n v="2"/>
    <n v="133"/>
    <n v="3"/>
    <n v="65"/>
    <n v="4"/>
    <m/>
    <x v="2"/>
    <x v="30"/>
    <s v="repetitions"/>
    <x v="9"/>
    <n v="4"/>
    <n v="6"/>
    <m/>
    <m/>
    <n v="0.92"/>
    <n v="71"/>
  </r>
  <r>
    <x v="142"/>
    <n v="13"/>
    <n v="1"/>
    <n v="2"/>
    <n v="136"/>
    <n v="1"/>
    <n v="220"/>
    <n v="10"/>
    <m/>
    <x v="2"/>
    <x v="31"/>
    <s v="repetitions"/>
    <x v="9"/>
    <n v="6"/>
    <n v="10"/>
    <m/>
    <m/>
    <n v="0.75"/>
    <n v="293"/>
  </r>
  <r>
    <x v="142"/>
    <n v="14"/>
    <n v="1"/>
    <n v="2"/>
    <n v="136"/>
    <n v="2"/>
    <n v="220"/>
    <n v="9"/>
    <m/>
    <x v="2"/>
    <x v="31"/>
    <s v="repetitions"/>
    <x v="9"/>
    <n v="6"/>
    <n v="10"/>
    <m/>
    <m/>
    <n v="0.78"/>
    <n v="282"/>
  </r>
  <r>
    <x v="142"/>
    <n v="15"/>
    <n v="1"/>
    <n v="2"/>
    <n v="136"/>
    <n v="3"/>
    <n v="220"/>
    <n v="8"/>
    <m/>
    <x v="2"/>
    <x v="31"/>
    <s v="repetitions"/>
    <x v="9"/>
    <n v="6"/>
    <n v="10"/>
    <m/>
    <m/>
    <n v="0.81"/>
    <n v="272"/>
  </r>
  <r>
    <x v="143"/>
    <n v="1"/>
    <n v="1"/>
    <n v="3"/>
    <n v="128"/>
    <n v="1"/>
    <n v="175"/>
    <n v="6"/>
    <m/>
    <x v="2"/>
    <x v="43"/>
    <s v="repetitions"/>
    <x v="10"/>
    <n v="4"/>
    <n v="6"/>
    <m/>
    <m/>
    <n v="0.86"/>
    <n v="203"/>
  </r>
  <r>
    <x v="143"/>
    <n v="2"/>
    <n v="1"/>
    <n v="3"/>
    <n v="128"/>
    <n v="2"/>
    <n v="175"/>
    <n v="5"/>
    <m/>
    <x v="2"/>
    <x v="43"/>
    <s v="repetitions"/>
    <x v="10"/>
    <n v="4"/>
    <n v="6"/>
    <m/>
    <m/>
    <n v="0.89"/>
    <n v="197"/>
  </r>
  <r>
    <x v="143"/>
    <n v="3"/>
    <n v="1"/>
    <n v="3"/>
    <n v="128"/>
    <n v="3"/>
    <n v="175"/>
    <n v="5"/>
    <m/>
    <x v="2"/>
    <x v="43"/>
    <s v="repetitions"/>
    <x v="10"/>
    <n v="4"/>
    <n v="6"/>
    <m/>
    <m/>
    <n v="0.89"/>
    <n v="197"/>
  </r>
  <r>
    <x v="143"/>
    <n v="4"/>
    <n v="1"/>
    <n v="3"/>
    <n v="126"/>
    <n v="1"/>
    <n v="185"/>
    <n v="5"/>
    <m/>
    <x v="2"/>
    <x v="44"/>
    <s v="repetitions"/>
    <x v="10"/>
    <n v="4"/>
    <n v="6"/>
    <m/>
    <m/>
    <n v="0.89"/>
    <n v="208"/>
  </r>
  <r>
    <x v="143"/>
    <n v="5"/>
    <n v="1"/>
    <n v="3"/>
    <n v="126"/>
    <n v="2"/>
    <n v="185"/>
    <n v="4"/>
    <m/>
    <x v="2"/>
    <x v="44"/>
    <s v="repetitions"/>
    <x v="10"/>
    <n v="4"/>
    <n v="6"/>
    <m/>
    <m/>
    <n v="0.92"/>
    <n v="201"/>
  </r>
  <r>
    <x v="143"/>
    <n v="6"/>
    <n v="1"/>
    <n v="3"/>
    <n v="126"/>
    <n v="3"/>
    <n v="185"/>
    <n v="5"/>
    <m/>
    <x v="2"/>
    <x v="44"/>
    <s v="repetitions"/>
    <x v="10"/>
    <n v="4"/>
    <n v="6"/>
    <m/>
    <m/>
    <n v="0.89"/>
    <n v="208"/>
  </r>
  <r>
    <x v="143"/>
    <n v="7"/>
    <n v="1"/>
    <n v="3"/>
    <n v="125"/>
    <n v="1"/>
    <n v="150"/>
    <n v="10"/>
    <m/>
    <x v="2"/>
    <x v="33"/>
    <s v="repetitions"/>
    <x v="10"/>
    <n v="6"/>
    <n v="10"/>
    <m/>
    <m/>
    <n v="0.75"/>
    <n v="200"/>
  </r>
  <r>
    <x v="143"/>
    <n v="8"/>
    <n v="1"/>
    <n v="3"/>
    <n v="125"/>
    <n v="2"/>
    <n v="150"/>
    <n v="9"/>
    <m/>
    <x v="2"/>
    <x v="33"/>
    <s v="repetitions"/>
    <x v="10"/>
    <n v="6"/>
    <n v="10"/>
    <m/>
    <m/>
    <n v="0.78"/>
    <n v="192"/>
  </r>
  <r>
    <x v="143"/>
    <n v="9"/>
    <n v="1"/>
    <n v="3"/>
    <n v="125"/>
    <n v="3"/>
    <n v="150"/>
    <n v="7"/>
    <m/>
    <x v="2"/>
    <x v="33"/>
    <s v="repetitions"/>
    <x v="10"/>
    <n v="6"/>
    <n v="10"/>
    <m/>
    <m/>
    <n v="0.83"/>
    <n v="181"/>
  </r>
  <r>
    <x v="143"/>
    <n v="10"/>
    <n v="1"/>
    <n v="3"/>
    <n v="127"/>
    <n v="1"/>
    <n v="135"/>
    <n v="14"/>
    <m/>
    <x v="2"/>
    <x v="45"/>
    <s v="repetitions"/>
    <x v="10"/>
    <n v="10"/>
    <n v="15"/>
    <m/>
    <m/>
    <n v="0.68"/>
    <n v="199"/>
  </r>
  <r>
    <x v="143"/>
    <n v="11"/>
    <n v="1"/>
    <n v="3"/>
    <n v="127"/>
    <n v="2"/>
    <n v="135"/>
    <n v="13"/>
    <m/>
    <x v="2"/>
    <x v="45"/>
    <s v="repetitions"/>
    <x v="10"/>
    <n v="10"/>
    <n v="15"/>
    <m/>
    <m/>
    <n v="0.7"/>
    <n v="193"/>
  </r>
  <r>
    <x v="143"/>
    <n v="12"/>
    <n v="1"/>
    <n v="3"/>
    <n v="127"/>
    <n v="3"/>
    <n v="135"/>
    <n v="11"/>
    <m/>
    <x v="2"/>
    <x v="45"/>
    <s v="repetitions"/>
    <x v="10"/>
    <n v="10"/>
    <n v="15"/>
    <m/>
    <m/>
    <n v="0.73"/>
    <n v="185"/>
  </r>
  <r>
    <x v="144"/>
    <n v="1"/>
    <n v="1"/>
    <n v="3"/>
    <n v="144"/>
    <n v="1"/>
    <n v="170"/>
    <n v="5"/>
    <m/>
    <x v="2"/>
    <x v="21"/>
    <s v="repetitions"/>
    <x v="8"/>
    <n v="4"/>
    <n v="6"/>
    <m/>
    <m/>
    <n v="0.89"/>
    <n v="191"/>
  </r>
  <r>
    <x v="144"/>
    <n v="2"/>
    <n v="1"/>
    <n v="3"/>
    <n v="144"/>
    <n v="2"/>
    <n v="170"/>
    <n v="4"/>
    <m/>
    <x v="2"/>
    <x v="21"/>
    <s v="repetitions"/>
    <x v="8"/>
    <n v="4"/>
    <n v="6"/>
    <m/>
    <m/>
    <n v="0.92"/>
    <n v="185"/>
  </r>
  <r>
    <x v="144"/>
    <n v="3"/>
    <n v="1"/>
    <n v="3"/>
    <n v="144"/>
    <n v="3"/>
    <n v="170"/>
    <n v="4"/>
    <m/>
    <x v="2"/>
    <x v="21"/>
    <s v="repetitions"/>
    <x v="8"/>
    <n v="4"/>
    <n v="6"/>
    <m/>
    <m/>
    <n v="0.92"/>
    <n v="185"/>
  </r>
  <r>
    <x v="144"/>
    <n v="4"/>
    <n v="1"/>
    <n v="3"/>
    <n v="146"/>
    <n v="1"/>
    <n v="130"/>
    <n v="6"/>
    <m/>
    <x v="2"/>
    <x v="26"/>
    <s v="repetitions"/>
    <x v="8"/>
    <n v="4"/>
    <n v="6"/>
    <m/>
    <m/>
    <n v="0.86"/>
    <n v="151"/>
  </r>
  <r>
    <x v="144"/>
    <n v="5"/>
    <n v="1"/>
    <n v="3"/>
    <n v="146"/>
    <n v="2"/>
    <n v="130"/>
    <n v="3"/>
    <m/>
    <x v="2"/>
    <x v="26"/>
    <s v="repetitions"/>
    <x v="8"/>
    <n v="4"/>
    <n v="6"/>
    <m/>
    <m/>
    <n v="0.94"/>
    <n v="138"/>
  </r>
  <r>
    <x v="144"/>
    <n v="6"/>
    <n v="1"/>
    <n v="3"/>
    <n v="146"/>
    <n v="3"/>
    <n v="130"/>
    <n v="4"/>
    <m/>
    <x v="2"/>
    <x v="26"/>
    <s v="repetitions"/>
    <x v="8"/>
    <n v="4"/>
    <n v="6"/>
    <m/>
    <m/>
    <n v="0.92"/>
    <n v="141"/>
  </r>
  <r>
    <x v="144"/>
    <n v="7"/>
    <n v="1"/>
    <n v="3"/>
    <n v="147"/>
    <n v="1"/>
    <n v="100"/>
    <n v="6"/>
    <m/>
    <x v="2"/>
    <x v="27"/>
    <s v="repetitions"/>
    <x v="8"/>
    <n v="4"/>
    <n v="6"/>
    <m/>
    <m/>
    <n v="0.86"/>
    <n v="116"/>
  </r>
  <r>
    <x v="144"/>
    <n v="8"/>
    <n v="1"/>
    <n v="3"/>
    <n v="147"/>
    <n v="2"/>
    <n v="100"/>
    <n v="6"/>
    <m/>
    <x v="2"/>
    <x v="27"/>
    <s v="repetitions"/>
    <x v="8"/>
    <n v="4"/>
    <n v="6"/>
    <m/>
    <m/>
    <n v="0.86"/>
    <n v="116"/>
  </r>
  <r>
    <x v="144"/>
    <n v="9"/>
    <n v="1"/>
    <n v="3"/>
    <n v="147"/>
    <n v="3"/>
    <n v="100"/>
    <n v="4"/>
    <m/>
    <x v="2"/>
    <x v="27"/>
    <s v="repetitions"/>
    <x v="8"/>
    <n v="4"/>
    <n v="6"/>
    <m/>
    <m/>
    <n v="0.92"/>
    <n v="109"/>
  </r>
  <r>
    <x v="144"/>
    <n v="10"/>
    <n v="1"/>
    <n v="3"/>
    <n v="156"/>
    <n v="1"/>
    <n v="10"/>
    <n v="20"/>
    <s v="changed to raises, shoulder feels better"/>
    <x v="2"/>
    <x v="50"/>
    <s v="repetitions"/>
    <x v="8"/>
    <n v="10"/>
    <n v="20"/>
    <m/>
    <m/>
    <n v="0.6"/>
    <n v="17"/>
  </r>
  <r>
    <x v="144"/>
    <n v="11"/>
    <n v="1"/>
    <n v="3"/>
    <n v="156"/>
    <n v="2"/>
    <n v="10"/>
    <n v="20"/>
    <m/>
    <x v="2"/>
    <x v="50"/>
    <s v="repetitions"/>
    <x v="8"/>
    <n v="10"/>
    <n v="20"/>
    <m/>
    <m/>
    <n v="0.6"/>
    <n v="17"/>
  </r>
  <r>
    <x v="144"/>
    <n v="12"/>
    <n v="1"/>
    <n v="3"/>
    <n v="156"/>
    <n v="3"/>
    <n v="12"/>
    <n v="13"/>
    <m/>
    <x v="2"/>
    <x v="50"/>
    <s v="repetitions"/>
    <x v="8"/>
    <n v="10"/>
    <n v="20"/>
    <m/>
    <m/>
    <n v="0.7"/>
    <n v="17"/>
  </r>
  <r>
    <x v="144"/>
    <n v="13"/>
    <n v="1"/>
    <n v="3"/>
    <n v="153"/>
    <n v="1"/>
    <n v="35"/>
    <n v="12"/>
    <m/>
    <x v="2"/>
    <x v="47"/>
    <s v="repetitions"/>
    <x v="8"/>
    <n v="10"/>
    <n v="20"/>
    <m/>
    <m/>
    <n v="0.71"/>
    <n v="49"/>
  </r>
  <r>
    <x v="144"/>
    <n v="14"/>
    <n v="1"/>
    <n v="3"/>
    <n v="153"/>
    <n v="2"/>
    <n v="35"/>
    <n v="10"/>
    <m/>
    <x v="2"/>
    <x v="47"/>
    <s v="repetitions"/>
    <x v="8"/>
    <n v="10"/>
    <n v="20"/>
    <m/>
    <m/>
    <n v="0.75"/>
    <n v="47"/>
  </r>
  <r>
    <x v="144"/>
    <n v="15"/>
    <n v="1"/>
    <n v="3"/>
    <n v="153"/>
    <n v="3"/>
    <n v="35"/>
    <n v="8"/>
    <m/>
    <x v="2"/>
    <x v="47"/>
    <s v="repetitions"/>
    <x v="8"/>
    <n v="10"/>
    <n v="20"/>
    <m/>
    <m/>
    <n v="0.81"/>
    <n v="43"/>
  </r>
  <r>
    <x v="145"/>
    <n v="1"/>
    <n v="1"/>
    <n v="3"/>
    <n v="135"/>
    <n v="1"/>
    <n v="250"/>
    <n v="6"/>
    <m/>
    <x v="2"/>
    <x v="25"/>
    <s v="repetitions"/>
    <x v="9"/>
    <n v="4"/>
    <n v="6"/>
    <m/>
    <m/>
    <n v="0.86"/>
    <n v="291"/>
  </r>
  <r>
    <x v="145"/>
    <n v="2"/>
    <n v="1"/>
    <n v="3"/>
    <n v="135"/>
    <n v="2"/>
    <n v="250"/>
    <n v="6"/>
    <m/>
    <x v="2"/>
    <x v="25"/>
    <s v="repetitions"/>
    <x v="9"/>
    <n v="4"/>
    <n v="6"/>
    <m/>
    <m/>
    <n v="0.86"/>
    <n v="291"/>
  </r>
  <r>
    <x v="145"/>
    <n v="3"/>
    <n v="1"/>
    <n v="3"/>
    <n v="135"/>
    <n v="3"/>
    <n v="250"/>
    <n v="5"/>
    <m/>
    <x v="2"/>
    <x v="25"/>
    <s v="repetitions"/>
    <x v="9"/>
    <n v="4"/>
    <n v="6"/>
    <m/>
    <m/>
    <n v="0.89"/>
    <n v="281"/>
  </r>
  <r>
    <x v="145"/>
    <n v="4"/>
    <n v="1"/>
    <n v="3"/>
    <n v="157"/>
    <n v="1"/>
    <n v="0"/>
    <n v="6"/>
    <s v="jackknife legs this time"/>
    <x v="2"/>
    <x v="51"/>
    <s v="repetitions"/>
    <x v="9"/>
    <n v="5"/>
    <n v="10"/>
    <m/>
    <m/>
    <n v="0.86"/>
    <n v="0"/>
  </r>
  <r>
    <x v="145"/>
    <n v="5"/>
    <n v="1"/>
    <n v="3"/>
    <n v="157"/>
    <n v="2"/>
    <n v="0"/>
    <n v="4"/>
    <m/>
    <x v="2"/>
    <x v="51"/>
    <s v="repetitions"/>
    <x v="9"/>
    <n v="5"/>
    <n v="10"/>
    <m/>
    <m/>
    <n v="0.92"/>
    <n v="0"/>
  </r>
  <r>
    <x v="145"/>
    <n v="6"/>
    <n v="1"/>
    <n v="3"/>
    <n v="157"/>
    <n v="3"/>
    <n v="0"/>
    <n v="4"/>
    <m/>
    <x v="2"/>
    <x v="51"/>
    <s v="repetitions"/>
    <x v="9"/>
    <n v="5"/>
    <n v="10"/>
    <m/>
    <m/>
    <n v="0.92"/>
    <n v="0"/>
  </r>
  <r>
    <x v="145"/>
    <n v="7"/>
    <n v="1"/>
    <n v="3"/>
    <n v="137"/>
    <n v="1"/>
    <n v="120"/>
    <n v="6"/>
    <m/>
    <x v="2"/>
    <x v="22"/>
    <s v="repetitions"/>
    <x v="9"/>
    <n v="4"/>
    <n v="6"/>
    <m/>
    <m/>
    <n v="0.86"/>
    <n v="140"/>
  </r>
  <r>
    <x v="145"/>
    <n v="8"/>
    <n v="1"/>
    <n v="3"/>
    <n v="137"/>
    <n v="2"/>
    <n v="120"/>
    <n v="6"/>
    <m/>
    <x v="2"/>
    <x v="22"/>
    <s v="repetitions"/>
    <x v="9"/>
    <n v="4"/>
    <n v="6"/>
    <m/>
    <m/>
    <n v="0.86"/>
    <n v="140"/>
  </r>
  <r>
    <x v="145"/>
    <n v="9"/>
    <n v="1"/>
    <n v="3"/>
    <n v="137"/>
    <n v="3"/>
    <n v="125"/>
    <n v="5"/>
    <m/>
    <x v="2"/>
    <x v="22"/>
    <s v="repetitions"/>
    <x v="9"/>
    <n v="4"/>
    <n v="6"/>
    <m/>
    <m/>
    <n v="0.89"/>
    <n v="140"/>
  </r>
  <r>
    <x v="145"/>
    <n v="10"/>
    <n v="1"/>
    <n v="3"/>
    <n v="133"/>
    <n v="1"/>
    <n v="65"/>
    <n v="6"/>
    <m/>
    <x v="2"/>
    <x v="30"/>
    <s v="repetitions"/>
    <x v="9"/>
    <n v="4"/>
    <n v="6"/>
    <m/>
    <m/>
    <n v="0.86"/>
    <n v="76"/>
  </r>
  <r>
    <x v="145"/>
    <n v="11"/>
    <n v="1"/>
    <n v="3"/>
    <n v="133"/>
    <n v="2"/>
    <n v="65"/>
    <n v="6"/>
    <m/>
    <x v="2"/>
    <x v="30"/>
    <s v="repetitions"/>
    <x v="9"/>
    <n v="4"/>
    <n v="6"/>
    <m/>
    <m/>
    <n v="0.86"/>
    <n v="76"/>
  </r>
  <r>
    <x v="145"/>
    <n v="12"/>
    <n v="1"/>
    <n v="3"/>
    <n v="133"/>
    <n v="3"/>
    <n v="65"/>
    <n v="4"/>
    <m/>
    <x v="2"/>
    <x v="30"/>
    <s v="repetitions"/>
    <x v="9"/>
    <n v="4"/>
    <n v="6"/>
    <m/>
    <m/>
    <n v="0.92"/>
    <n v="71"/>
  </r>
  <r>
    <x v="145"/>
    <n v="13"/>
    <n v="1"/>
    <n v="3"/>
    <n v="136"/>
    <n v="1"/>
    <n v="220"/>
    <n v="10"/>
    <m/>
    <x v="2"/>
    <x v="31"/>
    <s v="repetitions"/>
    <x v="9"/>
    <n v="6"/>
    <n v="10"/>
    <m/>
    <m/>
    <n v="0.75"/>
    <n v="293"/>
  </r>
  <r>
    <x v="145"/>
    <n v="14"/>
    <n v="1"/>
    <n v="3"/>
    <n v="136"/>
    <n v="2"/>
    <n v="220"/>
    <n v="9"/>
    <m/>
    <x v="2"/>
    <x v="31"/>
    <s v="repetitions"/>
    <x v="9"/>
    <n v="6"/>
    <n v="10"/>
    <m/>
    <m/>
    <n v="0.78"/>
    <n v="282"/>
  </r>
  <r>
    <x v="145"/>
    <n v="15"/>
    <n v="1"/>
    <n v="3"/>
    <n v="136"/>
    <n v="3"/>
    <n v="220"/>
    <n v="7"/>
    <m/>
    <x v="2"/>
    <x v="31"/>
    <s v="repetitions"/>
    <x v="9"/>
    <n v="6"/>
    <n v="10"/>
    <m/>
    <m/>
    <n v="0.83"/>
    <n v="265"/>
  </r>
  <r>
    <x v="146"/>
    <n v="1"/>
    <n v="1"/>
    <n v="4"/>
    <n v="128"/>
    <n v="1"/>
    <n v="175"/>
    <n v="6"/>
    <m/>
    <x v="2"/>
    <x v="43"/>
    <s v="repetitions"/>
    <x v="10"/>
    <n v="4"/>
    <n v="6"/>
    <m/>
    <m/>
    <n v="0.86"/>
    <n v="203"/>
  </r>
  <r>
    <x v="146"/>
    <n v="2"/>
    <n v="1"/>
    <n v="4"/>
    <n v="128"/>
    <n v="2"/>
    <n v="175"/>
    <n v="6"/>
    <m/>
    <x v="2"/>
    <x v="43"/>
    <s v="repetitions"/>
    <x v="10"/>
    <n v="4"/>
    <n v="6"/>
    <m/>
    <m/>
    <n v="0.86"/>
    <n v="203"/>
  </r>
  <r>
    <x v="146"/>
    <n v="3"/>
    <n v="1"/>
    <n v="4"/>
    <n v="128"/>
    <n v="3"/>
    <n v="175"/>
    <n v="4"/>
    <m/>
    <x v="2"/>
    <x v="43"/>
    <s v="repetitions"/>
    <x v="10"/>
    <n v="4"/>
    <n v="6"/>
    <m/>
    <m/>
    <n v="0.92"/>
    <n v="190"/>
  </r>
  <r>
    <x v="146"/>
    <n v="4"/>
    <n v="1"/>
    <n v="4"/>
    <n v="126"/>
    <n v="1"/>
    <n v="185"/>
    <n v="6"/>
    <m/>
    <x v="2"/>
    <x v="44"/>
    <s v="repetitions"/>
    <x v="10"/>
    <n v="4"/>
    <n v="6"/>
    <m/>
    <m/>
    <n v="0.86"/>
    <n v="215"/>
  </r>
  <r>
    <x v="146"/>
    <n v="5"/>
    <n v="1"/>
    <n v="4"/>
    <n v="126"/>
    <n v="2"/>
    <n v="185"/>
    <n v="6"/>
    <m/>
    <x v="2"/>
    <x v="44"/>
    <s v="repetitions"/>
    <x v="10"/>
    <n v="4"/>
    <n v="6"/>
    <m/>
    <m/>
    <n v="0.86"/>
    <n v="215"/>
  </r>
  <r>
    <x v="146"/>
    <n v="6"/>
    <n v="1"/>
    <n v="4"/>
    <n v="126"/>
    <n v="3"/>
    <n v="190"/>
    <n v="4"/>
    <m/>
    <x v="2"/>
    <x v="44"/>
    <s v="repetitions"/>
    <x v="10"/>
    <n v="4"/>
    <n v="6"/>
    <m/>
    <m/>
    <n v="0.92"/>
    <n v="207"/>
  </r>
  <r>
    <x v="146"/>
    <n v="7"/>
    <n v="1"/>
    <n v="4"/>
    <n v="125"/>
    <n v="1"/>
    <n v="150"/>
    <n v="10"/>
    <m/>
    <x v="2"/>
    <x v="33"/>
    <s v="repetitions"/>
    <x v="10"/>
    <n v="6"/>
    <n v="10"/>
    <m/>
    <m/>
    <n v="0.75"/>
    <n v="200"/>
  </r>
  <r>
    <x v="146"/>
    <n v="8"/>
    <n v="1"/>
    <n v="4"/>
    <n v="125"/>
    <n v="2"/>
    <n v="150"/>
    <n v="10"/>
    <m/>
    <x v="2"/>
    <x v="33"/>
    <s v="repetitions"/>
    <x v="10"/>
    <n v="6"/>
    <n v="10"/>
    <m/>
    <m/>
    <n v="0.75"/>
    <n v="200"/>
  </r>
  <r>
    <x v="146"/>
    <n v="9"/>
    <n v="1"/>
    <n v="4"/>
    <n v="125"/>
    <n v="3"/>
    <n v="150"/>
    <n v="8"/>
    <m/>
    <x v="2"/>
    <x v="33"/>
    <s v="repetitions"/>
    <x v="10"/>
    <n v="6"/>
    <n v="10"/>
    <m/>
    <m/>
    <n v="0.81"/>
    <n v="185"/>
  </r>
  <r>
    <x v="146"/>
    <n v="10"/>
    <n v="1"/>
    <n v="4"/>
    <n v="158"/>
    <n v="1"/>
    <n v="135"/>
    <n v="11"/>
    <m/>
    <x v="2"/>
    <x v="52"/>
    <s v="repetitions"/>
    <x v="10"/>
    <n v="10"/>
    <n v="15"/>
    <m/>
    <m/>
    <n v="0.73"/>
    <n v="185"/>
  </r>
  <r>
    <x v="146"/>
    <n v="11"/>
    <n v="1"/>
    <n v="4"/>
    <n v="158"/>
    <n v="2"/>
    <n v="135"/>
    <n v="10"/>
    <m/>
    <x v="2"/>
    <x v="52"/>
    <s v="repetitions"/>
    <x v="10"/>
    <n v="10"/>
    <n v="15"/>
    <m/>
    <m/>
    <n v="0.75"/>
    <n v="180"/>
  </r>
  <r>
    <x v="146"/>
    <n v="12"/>
    <n v="1"/>
    <n v="4"/>
    <n v="158"/>
    <n v="3"/>
    <n v="135"/>
    <n v="7"/>
    <s v="felt weird at the bottom, switching back to non-elevated"/>
    <x v="2"/>
    <x v="52"/>
    <s v="repetitions"/>
    <x v="10"/>
    <n v="10"/>
    <n v="15"/>
    <m/>
    <m/>
    <n v="0.83"/>
    <n v="163"/>
  </r>
  <r>
    <x v="147"/>
    <n v="1"/>
    <n v="1"/>
    <n v="4"/>
    <n v="144"/>
    <n v="1"/>
    <n v="170"/>
    <n v="6"/>
    <m/>
    <x v="2"/>
    <x v="21"/>
    <s v="repetitions"/>
    <x v="8"/>
    <n v="4"/>
    <n v="6"/>
    <m/>
    <m/>
    <n v="0.86"/>
    <n v="198"/>
  </r>
  <r>
    <x v="147"/>
    <n v="2"/>
    <n v="1"/>
    <n v="4"/>
    <n v="144"/>
    <n v="2"/>
    <n v="170"/>
    <n v="5"/>
    <m/>
    <x v="2"/>
    <x v="21"/>
    <s v="repetitions"/>
    <x v="8"/>
    <n v="4"/>
    <n v="6"/>
    <m/>
    <m/>
    <n v="0.89"/>
    <n v="191"/>
  </r>
  <r>
    <x v="147"/>
    <n v="3"/>
    <n v="1"/>
    <n v="4"/>
    <n v="144"/>
    <n v="3"/>
    <n v="170"/>
    <n v="5"/>
    <m/>
    <x v="2"/>
    <x v="21"/>
    <s v="repetitions"/>
    <x v="8"/>
    <n v="4"/>
    <n v="6"/>
    <m/>
    <m/>
    <n v="0.89"/>
    <n v="191"/>
  </r>
  <r>
    <x v="147"/>
    <n v="4"/>
    <n v="1"/>
    <n v="4"/>
    <n v="146"/>
    <n v="1"/>
    <n v="130"/>
    <n v="6"/>
    <m/>
    <x v="2"/>
    <x v="26"/>
    <s v="repetitions"/>
    <x v="8"/>
    <n v="4"/>
    <n v="6"/>
    <m/>
    <m/>
    <n v="0.86"/>
    <n v="151"/>
  </r>
  <r>
    <x v="147"/>
    <n v="5"/>
    <n v="1"/>
    <n v="4"/>
    <n v="146"/>
    <n v="2"/>
    <n v="130"/>
    <n v="5"/>
    <m/>
    <x v="2"/>
    <x v="26"/>
    <s v="repetitions"/>
    <x v="8"/>
    <n v="4"/>
    <n v="6"/>
    <m/>
    <m/>
    <n v="0.89"/>
    <n v="146"/>
  </r>
  <r>
    <x v="147"/>
    <n v="6"/>
    <n v="1"/>
    <n v="4"/>
    <n v="146"/>
    <n v="3"/>
    <n v="130"/>
    <n v="5"/>
    <m/>
    <x v="2"/>
    <x v="26"/>
    <s v="repetitions"/>
    <x v="8"/>
    <n v="4"/>
    <n v="6"/>
    <m/>
    <m/>
    <n v="0.89"/>
    <n v="146"/>
  </r>
  <r>
    <x v="147"/>
    <n v="7"/>
    <n v="1"/>
    <n v="4"/>
    <n v="147"/>
    <n v="1"/>
    <n v="100"/>
    <n v="6"/>
    <m/>
    <x v="2"/>
    <x v="27"/>
    <s v="repetitions"/>
    <x v="8"/>
    <n v="4"/>
    <n v="6"/>
    <m/>
    <m/>
    <n v="0.86"/>
    <n v="116"/>
  </r>
  <r>
    <x v="147"/>
    <n v="8"/>
    <n v="1"/>
    <n v="4"/>
    <n v="147"/>
    <n v="2"/>
    <n v="100"/>
    <n v="5"/>
    <m/>
    <x v="2"/>
    <x v="27"/>
    <s v="repetitions"/>
    <x v="8"/>
    <n v="4"/>
    <n v="6"/>
    <m/>
    <m/>
    <n v="0.89"/>
    <n v="112"/>
  </r>
  <r>
    <x v="147"/>
    <n v="9"/>
    <n v="1"/>
    <n v="4"/>
    <n v="147"/>
    <n v="3"/>
    <n v="100"/>
    <n v="5"/>
    <m/>
    <x v="2"/>
    <x v="27"/>
    <s v="repetitions"/>
    <x v="8"/>
    <n v="4"/>
    <n v="6"/>
    <m/>
    <m/>
    <n v="0.89"/>
    <n v="112"/>
  </r>
  <r>
    <x v="147"/>
    <n v="10"/>
    <n v="1"/>
    <n v="4"/>
    <n v="156"/>
    <n v="1"/>
    <n v="12"/>
    <n v="20"/>
    <m/>
    <x v="2"/>
    <x v="50"/>
    <s v="repetitions"/>
    <x v="8"/>
    <n v="10"/>
    <n v="20"/>
    <m/>
    <m/>
    <n v="0.6"/>
    <n v="20"/>
  </r>
  <r>
    <x v="147"/>
    <n v="11"/>
    <n v="1"/>
    <n v="4"/>
    <n v="156"/>
    <n v="2"/>
    <n v="12"/>
    <n v="16"/>
    <m/>
    <x v="2"/>
    <x v="50"/>
    <s v="repetitions"/>
    <x v="8"/>
    <n v="10"/>
    <n v="20"/>
    <m/>
    <m/>
    <n v="0.65"/>
    <n v="18"/>
  </r>
  <r>
    <x v="147"/>
    <n v="12"/>
    <n v="1"/>
    <n v="4"/>
    <n v="156"/>
    <n v="3"/>
    <n v="12"/>
    <n v="13"/>
    <m/>
    <x v="2"/>
    <x v="50"/>
    <s v="repetitions"/>
    <x v="8"/>
    <n v="10"/>
    <n v="20"/>
    <m/>
    <m/>
    <n v="0.7"/>
    <n v="17"/>
  </r>
  <r>
    <x v="147"/>
    <n v="13"/>
    <n v="1"/>
    <n v="4"/>
    <n v="153"/>
    <n v="1"/>
    <n v="35"/>
    <n v="10"/>
    <m/>
    <x v="2"/>
    <x v="47"/>
    <s v="repetitions"/>
    <x v="8"/>
    <n v="10"/>
    <n v="20"/>
    <m/>
    <m/>
    <n v="0.75"/>
    <n v="47"/>
  </r>
  <r>
    <x v="147"/>
    <n v="14"/>
    <n v="1"/>
    <n v="4"/>
    <n v="153"/>
    <n v="2"/>
    <n v="35"/>
    <n v="7"/>
    <m/>
    <x v="2"/>
    <x v="47"/>
    <s v="repetitions"/>
    <x v="8"/>
    <n v="10"/>
    <n v="20"/>
    <m/>
    <m/>
    <n v="0.83"/>
    <n v="42"/>
  </r>
  <r>
    <x v="147"/>
    <n v="15"/>
    <n v="1"/>
    <n v="4"/>
    <n v="153"/>
    <n v="3"/>
    <n v="35"/>
    <n v="6"/>
    <m/>
    <x v="2"/>
    <x v="47"/>
    <s v="repetitions"/>
    <x v="8"/>
    <n v="10"/>
    <n v="20"/>
    <m/>
    <m/>
    <n v="0.86"/>
    <n v="41"/>
  </r>
  <r>
    <x v="148"/>
    <n v="1"/>
    <n v="1"/>
    <n v="4"/>
    <n v="135"/>
    <n v="1"/>
    <n v="250"/>
    <n v="6"/>
    <m/>
    <x v="2"/>
    <x v="25"/>
    <s v="repetitions"/>
    <x v="9"/>
    <n v="4"/>
    <n v="6"/>
    <m/>
    <m/>
    <n v="0.86"/>
    <n v="291"/>
  </r>
  <r>
    <x v="148"/>
    <n v="2"/>
    <n v="1"/>
    <n v="4"/>
    <n v="135"/>
    <n v="2"/>
    <n v="250"/>
    <n v="6"/>
    <m/>
    <x v="2"/>
    <x v="25"/>
    <s v="repetitions"/>
    <x v="9"/>
    <n v="4"/>
    <n v="6"/>
    <m/>
    <m/>
    <n v="0.86"/>
    <n v="291"/>
  </r>
  <r>
    <x v="148"/>
    <n v="3"/>
    <n v="1"/>
    <n v="4"/>
    <n v="135"/>
    <n v="3"/>
    <n v="250"/>
    <n v="5"/>
    <m/>
    <x v="2"/>
    <x v="25"/>
    <s v="repetitions"/>
    <x v="9"/>
    <n v="4"/>
    <n v="6"/>
    <m/>
    <m/>
    <n v="0.89"/>
    <n v="281"/>
  </r>
  <r>
    <x v="148"/>
    <n v="4"/>
    <n v="1"/>
    <n v="4"/>
    <n v="159"/>
    <n v="1"/>
    <n v="0"/>
    <n v="11"/>
    <s v="jackknife legs this time"/>
    <x v="2"/>
    <x v="9"/>
    <s v="repetitions"/>
    <x v="9"/>
    <n v="5"/>
    <n v="10"/>
    <m/>
    <m/>
    <n v="0.73"/>
    <n v="0"/>
  </r>
  <r>
    <x v="148"/>
    <n v="5"/>
    <n v="1"/>
    <n v="4"/>
    <n v="159"/>
    <n v="2"/>
    <n v="0"/>
    <n v="6"/>
    <m/>
    <x v="2"/>
    <x v="9"/>
    <s v="repetitions"/>
    <x v="9"/>
    <n v="5"/>
    <n v="10"/>
    <m/>
    <m/>
    <n v="0.86"/>
    <n v="0"/>
  </r>
  <r>
    <x v="148"/>
    <n v="6"/>
    <n v="1"/>
    <n v="4"/>
    <n v="159"/>
    <n v="3"/>
    <n v="0"/>
    <n v="6"/>
    <m/>
    <x v="2"/>
    <x v="9"/>
    <s v="repetitions"/>
    <x v="9"/>
    <n v="5"/>
    <n v="10"/>
    <m/>
    <m/>
    <n v="0.86"/>
    <n v="0"/>
  </r>
  <r>
    <x v="148"/>
    <n v="7"/>
    <n v="1"/>
    <n v="4"/>
    <n v="137"/>
    <n v="1"/>
    <n v="125"/>
    <n v="6"/>
    <m/>
    <x v="2"/>
    <x v="22"/>
    <s v="repetitions"/>
    <x v="9"/>
    <n v="4"/>
    <n v="6"/>
    <m/>
    <m/>
    <n v="0.86"/>
    <n v="145"/>
  </r>
  <r>
    <x v="148"/>
    <n v="8"/>
    <n v="1"/>
    <n v="4"/>
    <n v="137"/>
    <n v="2"/>
    <n v="125"/>
    <n v="6"/>
    <m/>
    <x v="2"/>
    <x v="22"/>
    <s v="repetitions"/>
    <x v="9"/>
    <n v="4"/>
    <n v="6"/>
    <m/>
    <m/>
    <n v="0.86"/>
    <n v="145"/>
  </r>
  <r>
    <x v="148"/>
    <n v="9"/>
    <n v="1"/>
    <n v="4"/>
    <n v="137"/>
    <n v="3"/>
    <n v="130"/>
    <n v="6"/>
    <m/>
    <x v="2"/>
    <x v="22"/>
    <s v="repetitions"/>
    <x v="9"/>
    <n v="4"/>
    <n v="6"/>
    <m/>
    <m/>
    <n v="0.86"/>
    <n v="151"/>
  </r>
  <r>
    <x v="148"/>
    <n v="10"/>
    <n v="1"/>
    <n v="4"/>
    <n v="133"/>
    <n v="1"/>
    <n v="65"/>
    <n v="6"/>
    <m/>
    <x v="2"/>
    <x v="30"/>
    <s v="repetitions"/>
    <x v="9"/>
    <n v="4"/>
    <n v="6"/>
    <m/>
    <m/>
    <n v="0.86"/>
    <n v="76"/>
  </r>
  <r>
    <x v="148"/>
    <n v="11"/>
    <n v="1"/>
    <n v="4"/>
    <n v="133"/>
    <n v="2"/>
    <n v="65"/>
    <n v="6"/>
    <m/>
    <x v="2"/>
    <x v="30"/>
    <s v="repetitions"/>
    <x v="9"/>
    <n v="4"/>
    <n v="6"/>
    <m/>
    <m/>
    <n v="0.86"/>
    <n v="76"/>
  </r>
  <r>
    <x v="148"/>
    <n v="12"/>
    <n v="1"/>
    <n v="4"/>
    <n v="133"/>
    <n v="3"/>
    <n v="65"/>
    <n v="5"/>
    <m/>
    <x v="2"/>
    <x v="30"/>
    <s v="repetitions"/>
    <x v="9"/>
    <n v="4"/>
    <n v="6"/>
    <m/>
    <m/>
    <n v="0.89"/>
    <n v="73"/>
  </r>
  <r>
    <x v="148"/>
    <n v="13"/>
    <n v="1"/>
    <n v="4"/>
    <n v="136"/>
    <n v="1"/>
    <n v="220"/>
    <n v="9"/>
    <m/>
    <x v="2"/>
    <x v="31"/>
    <s v="repetitions"/>
    <x v="9"/>
    <n v="6"/>
    <n v="10"/>
    <m/>
    <m/>
    <n v="0.78"/>
    <n v="282"/>
  </r>
  <r>
    <x v="148"/>
    <n v="14"/>
    <n v="1"/>
    <n v="4"/>
    <n v="136"/>
    <n v="2"/>
    <n v="220"/>
    <n v="7"/>
    <m/>
    <x v="2"/>
    <x v="31"/>
    <s v="repetitions"/>
    <x v="9"/>
    <n v="6"/>
    <n v="10"/>
    <m/>
    <m/>
    <n v="0.83"/>
    <n v="265"/>
  </r>
  <r>
    <x v="148"/>
    <n v="15"/>
    <n v="1"/>
    <n v="4"/>
    <n v="136"/>
    <n v="3"/>
    <n v="220"/>
    <n v="7"/>
    <m/>
    <x v="2"/>
    <x v="31"/>
    <s v="repetitions"/>
    <x v="9"/>
    <n v="6"/>
    <n v="10"/>
    <m/>
    <m/>
    <n v="0.83"/>
    <n v="265"/>
  </r>
  <r>
    <x v="149"/>
    <n v="1"/>
    <n v="1"/>
    <n v="5"/>
    <n v="144"/>
    <n v="1"/>
    <n v="170"/>
    <n v="5"/>
    <s v="careful on form, even up and down"/>
    <x v="2"/>
    <x v="21"/>
    <s v="repetitions"/>
    <x v="8"/>
    <n v="4"/>
    <n v="6"/>
    <m/>
    <m/>
    <n v="0.89"/>
    <n v="191"/>
  </r>
  <r>
    <x v="149"/>
    <n v="2"/>
    <n v="1"/>
    <n v="5"/>
    <n v="144"/>
    <n v="2"/>
    <n v="170"/>
    <n v="6"/>
    <m/>
    <x v="2"/>
    <x v="21"/>
    <s v="repetitions"/>
    <x v="8"/>
    <n v="4"/>
    <n v="6"/>
    <m/>
    <m/>
    <n v="0.86"/>
    <n v="198"/>
  </r>
  <r>
    <x v="149"/>
    <n v="3"/>
    <n v="1"/>
    <n v="5"/>
    <n v="144"/>
    <n v="3"/>
    <n v="170"/>
    <n v="4"/>
    <m/>
    <x v="2"/>
    <x v="21"/>
    <s v="repetitions"/>
    <x v="8"/>
    <n v="4"/>
    <n v="6"/>
    <m/>
    <m/>
    <n v="0.92"/>
    <n v="185"/>
  </r>
  <r>
    <x v="149"/>
    <n v="4"/>
    <n v="1"/>
    <n v="5"/>
    <n v="146"/>
    <n v="1"/>
    <n v="130"/>
    <n v="6"/>
    <m/>
    <x v="2"/>
    <x v="26"/>
    <s v="repetitions"/>
    <x v="8"/>
    <n v="4"/>
    <n v="6"/>
    <m/>
    <m/>
    <n v="0.86"/>
    <n v="151"/>
  </r>
  <r>
    <x v="149"/>
    <n v="5"/>
    <n v="1"/>
    <n v="5"/>
    <n v="146"/>
    <n v="2"/>
    <n v="130"/>
    <n v="5"/>
    <m/>
    <x v="2"/>
    <x v="26"/>
    <s v="repetitions"/>
    <x v="8"/>
    <n v="4"/>
    <n v="6"/>
    <m/>
    <m/>
    <n v="0.89"/>
    <n v="146"/>
  </r>
  <r>
    <x v="149"/>
    <n v="6"/>
    <n v="1"/>
    <n v="5"/>
    <n v="146"/>
    <n v="3"/>
    <n v="130"/>
    <n v="3"/>
    <m/>
    <x v="2"/>
    <x v="26"/>
    <s v="repetitions"/>
    <x v="8"/>
    <n v="4"/>
    <n v="6"/>
    <m/>
    <m/>
    <n v="0.94"/>
    <n v="138"/>
  </r>
  <r>
    <x v="149"/>
    <n v="7"/>
    <n v="1"/>
    <n v="5"/>
    <n v="147"/>
    <n v="1"/>
    <n v="100"/>
    <n v="6"/>
    <m/>
    <x v="2"/>
    <x v="27"/>
    <s v="repetitions"/>
    <x v="8"/>
    <n v="4"/>
    <n v="6"/>
    <m/>
    <m/>
    <n v="0.86"/>
    <n v="116"/>
  </r>
  <r>
    <x v="149"/>
    <n v="8"/>
    <n v="1"/>
    <n v="5"/>
    <n v="147"/>
    <n v="2"/>
    <n v="100"/>
    <n v="6"/>
    <m/>
    <x v="2"/>
    <x v="27"/>
    <s v="repetitions"/>
    <x v="8"/>
    <n v="4"/>
    <n v="6"/>
    <m/>
    <m/>
    <n v="0.86"/>
    <n v="116"/>
  </r>
  <r>
    <x v="149"/>
    <n v="9"/>
    <n v="1"/>
    <n v="5"/>
    <n v="147"/>
    <n v="3"/>
    <n v="100"/>
    <n v="6"/>
    <m/>
    <x v="2"/>
    <x v="27"/>
    <s v="repetitions"/>
    <x v="8"/>
    <n v="4"/>
    <n v="6"/>
    <m/>
    <m/>
    <n v="0.86"/>
    <n v="116"/>
  </r>
  <r>
    <x v="149"/>
    <n v="10"/>
    <n v="1"/>
    <n v="5"/>
    <n v="156"/>
    <n v="1"/>
    <n v="12"/>
    <n v="20"/>
    <m/>
    <x v="2"/>
    <x v="50"/>
    <s v="repetitions"/>
    <x v="8"/>
    <n v="10"/>
    <n v="20"/>
    <m/>
    <m/>
    <n v="0.6"/>
    <n v="20"/>
  </r>
  <r>
    <x v="149"/>
    <n v="11"/>
    <n v="1"/>
    <n v="5"/>
    <n v="156"/>
    <n v="2"/>
    <n v="12"/>
    <n v="16"/>
    <m/>
    <x v="2"/>
    <x v="50"/>
    <s v="repetitions"/>
    <x v="8"/>
    <n v="10"/>
    <n v="20"/>
    <m/>
    <m/>
    <n v="0.65"/>
    <n v="18"/>
  </r>
  <r>
    <x v="149"/>
    <n v="12"/>
    <n v="1"/>
    <n v="5"/>
    <n v="156"/>
    <n v="3"/>
    <n v="12"/>
    <n v="16"/>
    <m/>
    <x v="2"/>
    <x v="50"/>
    <s v="repetitions"/>
    <x v="8"/>
    <n v="10"/>
    <n v="20"/>
    <m/>
    <m/>
    <n v="0.65"/>
    <n v="18"/>
  </r>
  <r>
    <x v="149"/>
    <n v="13"/>
    <n v="1"/>
    <n v="5"/>
    <n v="153"/>
    <n v="1"/>
    <n v="35"/>
    <n v="12"/>
    <m/>
    <x v="2"/>
    <x v="47"/>
    <s v="repetitions"/>
    <x v="8"/>
    <n v="10"/>
    <n v="20"/>
    <m/>
    <m/>
    <n v="0.71"/>
    <n v="49"/>
  </r>
  <r>
    <x v="149"/>
    <n v="14"/>
    <n v="1"/>
    <n v="5"/>
    <n v="153"/>
    <n v="2"/>
    <n v="35"/>
    <n v="10"/>
    <m/>
    <x v="2"/>
    <x v="47"/>
    <s v="repetitions"/>
    <x v="8"/>
    <n v="10"/>
    <n v="20"/>
    <m/>
    <m/>
    <n v="0.75"/>
    <n v="47"/>
  </r>
  <r>
    <x v="149"/>
    <n v="15"/>
    <n v="1"/>
    <n v="5"/>
    <n v="153"/>
    <n v="3"/>
    <n v="35"/>
    <n v="9"/>
    <m/>
    <x v="2"/>
    <x v="47"/>
    <s v="repetitions"/>
    <x v="8"/>
    <n v="10"/>
    <n v="20"/>
    <m/>
    <m/>
    <n v="0.78"/>
    <n v="45"/>
  </r>
  <r>
    <x v="150"/>
    <n v="1"/>
    <n v="1"/>
    <n v="5"/>
    <n v="128"/>
    <n v="1"/>
    <n v="175"/>
    <n v="6"/>
    <s v="careful on form, even up and down"/>
    <x v="2"/>
    <x v="43"/>
    <s v="repetitions"/>
    <x v="10"/>
    <n v="4"/>
    <n v="6"/>
    <m/>
    <m/>
    <n v="0.86"/>
    <n v="203"/>
  </r>
  <r>
    <x v="150"/>
    <n v="2"/>
    <n v="1"/>
    <n v="5"/>
    <n v="128"/>
    <n v="2"/>
    <n v="175"/>
    <n v="5"/>
    <m/>
    <x v="2"/>
    <x v="43"/>
    <s v="repetitions"/>
    <x v="10"/>
    <n v="4"/>
    <n v="6"/>
    <m/>
    <m/>
    <n v="0.89"/>
    <n v="197"/>
  </r>
  <r>
    <x v="150"/>
    <n v="3"/>
    <n v="1"/>
    <n v="5"/>
    <n v="128"/>
    <n v="3"/>
    <n v="175"/>
    <n v="5"/>
    <m/>
    <x v="2"/>
    <x v="43"/>
    <s v="repetitions"/>
    <x v="10"/>
    <n v="4"/>
    <n v="6"/>
    <m/>
    <m/>
    <n v="0.89"/>
    <n v="197"/>
  </r>
  <r>
    <x v="150"/>
    <n v="4"/>
    <n v="1"/>
    <n v="5"/>
    <n v="126"/>
    <n v="1"/>
    <n v="190"/>
    <n v="6"/>
    <m/>
    <x v="2"/>
    <x v="44"/>
    <s v="repetitions"/>
    <x v="10"/>
    <n v="4"/>
    <n v="6"/>
    <m/>
    <m/>
    <n v="0.86"/>
    <n v="221"/>
  </r>
  <r>
    <x v="150"/>
    <n v="5"/>
    <n v="1"/>
    <n v="5"/>
    <n v="126"/>
    <n v="2"/>
    <n v="190"/>
    <n v="6"/>
    <m/>
    <x v="2"/>
    <x v="44"/>
    <s v="repetitions"/>
    <x v="10"/>
    <n v="4"/>
    <n v="6"/>
    <m/>
    <m/>
    <n v="0.86"/>
    <n v="221"/>
  </r>
  <r>
    <x v="150"/>
    <n v="6"/>
    <n v="1"/>
    <n v="5"/>
    <n v="126"/>
    <n v="3"/>
    <n v="195"/>
    <n v="4"/>
    <m/>
    <x v="2"/>
    <x v="44"/>
    <s v="repetitions"/>
    <x v="10"/>
    <n v="4"/>
    <n v="6"/>
    <m/>
    <m/>
    <n v="0.92"/>
    <n v="212"/>
  </r>
  <r>
    <x v="150"/>
    <n v="7"/>
    <n v="1"/>
    <n v="5"/>
    <n v="125"/>
    <n v="1"/>
    <n v="150"/>
    <n v="10"/>
    <m/>
    <x v="2"/>
    <x v="33"/>
    <s v="repetitions"/>
    <x v="10"/>
    <n v="6"/>
    <n v="10"/>
    <m/>
    <m/>
    <n v="0.75"/>
    <n v="200"/>
  </r>
  <r>
    <x v="150"/>
    <n v="8"/>
    <n v="1"/>
    <n v="5"/>
    <n v="125"/>
    <n v="2"/>
    <n v="150"/>
    <n v="10"/>
    <m/>
    <x v="2"/>
    <x v="33"/>
    <s v="repetitions"/>
    <x v="10"/>
    <n v="6"/>
    <n v="10"/>
    <m/>
    <m/>
    <n v="0.75"/>
    <n v="200"/>
  </r>
  <r>
    <x v="150"/>
    <n v="9"/>
    <n v="1"/>
    <n v="5"/>
    <n v="125"/>
    <n v="3"/>
    <n v="150"/>
    <n v="10"/>
    <m/>
    <x v="2"/>
    <x v="33"/>
    <s v="repetitions"/>
    <x v="10"/>
    <n v="6"/>
    <n v="10"/>
    <m/>
    <m/>
    <n v="0.75"/>
    <n v="200"/>
  </r>
  <r>
    <x v="150"/>
    <n v="10"/>
    <n v="1"/>
    <n v="5"/>
    <n v="127"/>
    <n v="1"/>
    <n v="135"/>
    <n v="15"/>
    <m/>
    <x v="2"/>
    <x v="45"/>
    <s v="repetitions"/>
    <x v="10"/>
    <n v="10"/>
    <n v="15"/>
    <m/>
    <m/>
    <n v="0.67"/>
    <n v="201"/>
  </r>
  <r>
    <x v="150"/>
    <n v="11"/>
    <n v="1"/>
    <n v="5"/>
    <n v="127"/>
    <n v="2"/>
    <n v="135"/>
    <n v="13"/>
    <m/>
    <x v="2"/>
    <x v="45"/>
    <s v="repetitions"/>
    <x v="10"/>
    <n v="10"/>
    <n v="15"/>
    <m/>
    <m/>
    <n v="0.7"/>
    <n v="193"/>
  </r>
  <r>
    <x v="150"/>
    <n v="12"/>
    <n v="1"/>
    <n v="5"/>
    <n v="127"/>
    <n v="3"/>
    <n v="135"/>
    <n v="13"/>
    <m/>
    <x v="2"/>
    <x v="45"/>
    <s v="repetitions"/>
    <x v="10"/>
    <n v="10"/>
    <n v="15"/>
    <m/>
    <m/>
    <n v="0.7"/>
    <n v="19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
  <r>
    <x v="0"/>
    <n v="140"/>
    <n v="1"/>
    <n v="8"/>
    <n v="0.81"/>
    <n v="113.4"/>
  </r>
  <r>
    <x v="0"/>
    <n v="140"/>
    <n v="2"/>
    <n v="7"/>
    <n v="0.83"/>
    <n v="116.19999999999999"/>
  </r>
  <r>
    <x v="0"/>
    <n v="140"/>
    <n v="3"/>
    <n v="6"/>
    <n v="0.86"/>
    <n v="120.39999999999999"/>
  </r>
  <r>
    <x v="1"/>
    <n v="140"/>
    <n v="1"/>
    <n v="8"/>
    <n v="0.81"/>
    <n v="113.4"/>
  </r>
  <r>
    <x v="1"/>
    <n v="140"/>
    <n v="2"/>
    <n v="7"/>
    <n v="0.83"/>
    <n v="116.19999999999999"/>
  </r>
  <r>
    <x v="1"/>
    <n v="140"/>
    <n v="3"/>
    <n v="5"/>
    <n v="0.89"/>
    <n v="124.60000000000001"/>
  </r>
  <r>
    <x v="2"/>
    <n v="140"/>
    <n v="1"/>
    <n v="8"/>
    <n v="0.81"/>
    <n v="113.4"/>
  </r>
  <r>
    <x v="2"/>
    <n v="140"/>
    <n v="2"/>
    <n v="6"/>
    <n v="0.86"/>
    <n v="120.39999999999999"/>
  </r>
  <r>
    <x v="2"/>
    <n v="140"/>
    <n v="3"/>
    <n v="5"/>
    <n v="0.89"/>
    <n v="124.60000000000001"/>
  </r>
  <r>
    <x v="3"/>
    <n v="140"/>
    <n v="1"/>
    <n v="8"/>
    <n v="0.81"/>
    <n v="113.4"/>
  </r>
  <r>
    <x v="3"/>
    <n v="140"/>
    <n v="2"/>
    <n v="7"/>
    <n v="0.83"/>
    <n v="116.19999999999999"/>
  </r>
  <r>
    <x v="3"/>
    <n v="140"/>
    <n v="3"/>
    <n v="5"/>
    <n v="0.89"/>
    <n v="124.60000000000001"/>
  </r>
  <r>
    <x v="4"/>
    <n v="140"/>
    <n v="1"/>
    <n v="8"/>
    <n v="0.81"/>
    <n v="113.4"/>
  </r>
  <r>
    <x v="4"/>
    <n v="140"/>
    <n v="2"/>
    <n v="8"/>
    <n v="0.81"/>
    <n v="113.4"/>
  </r>
  <r>
    <x v="4"/>
    <n v="140"/>
    <n v="3"/>
    <n v="6"/>
    <n v="0.86"/>
    <n v="120.39999999999999"/>
  </r>
  <r>
    <x v="5"/>
    <n v="140"/>
    <n v="1"/>
    <n v="8"/>
    <n v="0.81"/>
    <n v="113.4"/>
  </r>
  <r>
    <x v="5"/>
    <n v="140"/>
    <n v="2"/>
    <n v="8"/>
    <n v="0.81"/>
    <n v="113.4"/>
  </r>
  <r>
    <x v="5"/>
    <n v="140"/>
    <n v="3"/>
    <n v="8"/>
    <n v="0.81"/>
    <n v="113.4"/>
  </r>
  <r>
    <x v="6"/>
    <n v="140"/>
    <n v="1"/>
    <n v="8"/>
    <n v="0.81"/>
    <n v="113.4"/>
  </r>
  <r>
    <x v="6"/>
    <n v="140"/>
    <n v="2"/>
    <n v="8"/>
    <n v="0.81"/>
    <n v="113.4"/>
  </r>
  <r>
    <x v="6"/>
    <n v="140"/>
    <n v="3"/>
    <n v="8"/>
    <n v="0.81"/>
    <n v="113.4"/>
  </r>
  <r>
    <x v="7"/>
    <n v="148"/>
    <n v="1"/>
    <n v="5"/>
    <n v="0.89"/>
    <n v="131.72"/>
  </r>
  <r>
    <x v="7"/>
    <n v="148"/>
    <n v="2"/>
    <n v="4"/>
    <n v="0.92"/>
    <n v="136.16"/>
  </r>
  <r>
    <x v="7"/>
    <n v="148"/>
    <n v="3"/>
    <n v="4"/>
    <n v="0.92"/>
    <n v="136.16"/>
  </r>
  <r>
    <x v="8"/>
    <n v="148"/>
    <n v="1"/>
    <n v="6"/>
    <n v="0.86"/>
    <n v="127.28"/>
  </r>
  <r>
    <x v="8"/>
    <n v="148"/>
    <n v="2"/>
    <n v="4"/>
    <n v="0.92"/>
    <n v="136.16"/>
  </r>
  <r>
    <x v="8"/>
    <n v="148"/>
    <n v="3"/>
    <n v="3"/>
    <n v="0.94"/>
    <n v="139.12"/>
  </r>
  <r>
    <x v="9"/>
    <n v="148"/>
    <n v="1"/>
    <n v="7"/>
    <n v="0.83"/>
    <n v="122.83999999999999"/>
  </r>
  <r>
    <x v="9"/>
    <n v="148"/>
    <n v="2"/>
    <n v="4"/>
    <n v="0.92"/>
    <n v="136.16"/>
  </r>
  <r>
    <x v="9"/>
    <n v="148"/>
    <n v="3"/>
    <n v="4"/>
    <n v="0.92"/>
    <n v="136.16"/>
  </r>
  <r>
    <x v="10"/>
    <n v="148"/>
    <n v="1"/>
    <n v="8"/>
    <n v="0.81"/>
    <n v="119.88000000000001"/>
  </r>
  <r>
    <x v="10"/>
    <n v="148"/>
    <n v="2"/>
    <n v="6"/>
    <n v="0.86"/>
    <n v="127.28"/>
  </r>
  <r>
    <x v="10"/>
    <n v="148"/>
    <n v="3"/>
    <n v="5"/>
    <n v="0.89"/>
    <n v="131.7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EB47F3-D75A-4597-9FF7-B02BE823B649}" name="PivotTable3"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3:C25" firstHeaderRow="1" firstDataRow="1" firstDataCol="1" rowPageCount="2" colPageCount="1"/>
  <pivotFields count="21">
    <pivotField axis="axisRow" numFmtId="14" showAll="0">
      <items count="1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t="default"/>
      </items>
    </pivotField>
    <pivotField showAll="0"/>
    <pivotField showAll="0"/>
    <pivotField showAll="0"/>
    <pivotField showAll="0"/>
    <pivotField showAll="0"/>
    <pivotField showAll="0"/>
    <pivotField showAll="0"/>
    <pivotField showAll="0"/>
    <pivotField axis="axisPage" showAll="0">
      <items count="4">
        <item x="2"/>
        <item x="0"/>
        <item x="1"/>
        <item t="default"/>
      </items>
    </pivotField>
    <pivotField showAll="0"/>
    <pivotField showAll="0"/>
    <pivotField axis="axisPage" showAll="0">
      <items count="15">
        <item x="12"/>
        <item x="11"/>
        <item x="13"/>
        <item x="4"/>
        <item x="7"/>
        <item x="2"/>
        <item x="5"/>
        <item x="3"/>
        <item x="10"/>
        <item x="9"/>
        <item x="1"/>
        <item x="8"/>
        <item x="6"/>
        <item x="0"/>
        <item t="default"/>
      </items>
    </pivotField>
    <pivotField showAll="0"/>
    <pivotField showAll="0"/>
    <pivotField showAll="0"/>
    <pivotField showAll="0"/>
    <pivotField showAll="0"/>
    <pivotField showAll="0"/>
    <pivotField dataField="1" dragToRow="0" dragToCol="0" dragToPage="0" showAll="0" defaultSubtotal="0"/>
    <pivotField dragToRow="0" dragToCol="0" dragToPage="0" showAll="0" defaultSubtotal="0"/>
  </pivotFields>
  <rowFields count="1">
    <field x="0"/>
  </rowFields>
  <rowItems count="12">
    <i>
      <x/>
    </i>
    <i>
      <x v="1"/>
    </i>
    <i>
      <x v="2"/>
    </i>
    <i>
      <x v="3"/>
    </i>
    <i>
      <x v="4"/>
    </i>
    <i>
      <x v="5"/>
    </i>
    <i>
      <x v="6"/>
    </i>
    <i>
      <x v="7"/>
    </i>
    <i>
      <x v="8"/>
    </i>
    <i>
      <x v="9"/>
    </i>
    <i>
      <x v="10"/>
    </i>
    <i t="grand">
      <x/>
    </i>
  </rowItems>
  <colItems count="1">
    <i/>
  </colItems>
  <pageFields count="2">
    <pageField fld="9" item="1" hier="-1"/>
    <pageField fld="12" item="13" hier="-1"/>
  </pageFields>
  <dataFields count="1">
    <dataField name="Average of work(intensity)" fld="19" subtotal="average" baseField="0" baseItem="1048828"/>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92E95EE-41FA-4992-B715-E7607D9427F9}" name="PivotTable1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M14:N37" firstHeaderRow="1" firstDataRow="1" firstDataCol="1" rowPageCount="3" colPageCount="1"/>
  <pivotFields count="24">
    <pivotField axis="axisRow" numFmtId="14" showAll="0">
      <items count="1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t="default"/>
      </items>
    </pivotField>
    <pivotField showAll="0"/>
    <pivotField showAll="0"/>
    <pivotField showAll="0"/>
    <pivotField showAll="0"/>
    <pivotField multipleItemSelectionAllowed="1" showAll="0"/>
    <pivotField showAll="0"/>
    <pivotField showAll="0"/>
    <pivotField showAll="0"/>
    <pivotField axis="axisPage" showAll="0">
      <items count="4">
        <item x="2"/>
        <item x="0"/>
        <item x="1"/>
        <item t="default"/>
      </items>
    </pivotField>
    <pivotField axis="axisPage" multipleItemSelectionAllowed="1" showAll="0">
      <items count="54">
        <item h="1" x="29"/>
        <item h="1" x="42"/>
        <item h="1" x="35"/>
        <item h="1" x="49"/>
        <item h="1" x="11"/>
        <item h="1" x="14"/>
        <item h="1" x="40"/>
        <item h="1" x="6"/>
        <item h="1" x="1"/>
        <item h="1" x="30"/>
        <item h="1" x="48"/>
        <item h="1" x="21"/>
        <item h="1" x="9"/>
        <item h="1" x="25"/>
        <item h="1" x="18"/>
        <item h="1" x="13"/>
        <item h="1" x="5"/>
        <item h="1" x="52"/>
        <item h="1" x="12"/>
        <item h="1" x="4"/>
        <item h="1" x="38"/>
        <item h="1" x="26"/>
        <item h="1" x="27"/>
        <item h="1" x="39"/>
        <item h="1" x="8"/>
        <item h="1" x="17"/>
        <item h="1" x="15"/>
        <item h="1" x="7"/>
        <item h="1" x="50"/>
        <item h="1" x="32"/>
        <item h="1" x="31"/>
        <item h="1" x="16"/>
        <item x="20"/>
        <item h="1" x="46"/>
        <item h="1" x="24"/>
        <item h="1" x="22"/>
        <item h="1" x="23"/>
        <item h="1" x="0"/>
        <item h="1" x="28"/>
        <item h="1" x="33"/>
        <item h="1" x="44"/>
        <item h="1" x="45"/>
        <item h="1" x="43"/>
        <item h="1" x="36"/>
        <item h="1" x="41"/>
        <item h="1" x="34"/>
        <item h="1" x="19"/>
        <item h="1" x="2"/>
        <item h="1" x="47"/>
        <item h="1" x="51"/>
        <item h="1" x="10"/>
        <item h="1" x="37"/>
        <item h="1" x="3"/>
        <item t="default"/>
      </items>
    </pivotField>
    <pivotField showAll="0"/>
    <pivotField axis="axisPage" showAll="0">
      <items count="16">
        <item x="12"/>
        <item x="11"/>
        <item x="13"/>
        <item x="4"/>
        <item x="7"/>
        <item x="2"/>
        <item x="5"/>
        <item x="3"/>
        <item x="10"/>
        <item m="1" x="14"/>
        <item x="9"/>
        <item x="1"/>
        <item x="8"/>
        <item x="6"/>
        <item x="0"/>
        <item t="default"/>
      </items>
    </pivotField>
    <pivotField showAll="0"/>
    <pivotField showAll="0"/>
    <pivotField showAll="0"/>
    <pivotField showAll="0"/>
    <pivotField showAll="0"/>
    <pivotField dataField="1"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0"/>
  </rowFields>
  <rowItems count="23">
    <i>
      <x v="18"/>
    </i>
    <i>
      <x v="21"/>
    </i>
    <i>
      <x v="24"/>
    </i>
    <i>
      <x v="27"/>
    </i>
    <i>
      <x v="30"/>
    </i>
    <i>
      <x v="33"/>
    </i>
    <i>
      <x v="36"/>
    </i>
    <i>
      <x v="39"/>
    </i>
    <i>
      <x v="43"/>
    </i>
    <i>
      <x v="46"/>
    </i>
    <i>
      <x v="49"/>
    </i>
    <i>
      <x v="52"/>
    </i>
    <i>
      <x v="55"/>
    </i>
    <i>
      <x v="58"/>
    </i>
    <i>
      <x v="61"/>
    </i>
    <i>
      <x v="65"/>
    </i>
    <i>
      <x v="68"/>
    </i>
    <i>
      <x v="71"/>
    </i>
    <i>
      <x v="74"/>
    </i>
    <i>
      <x v="77"/>
    </i>
    <i>
      <x v="80"/>
    </i>
    <i>
      <x v="83"/>
    </i>
    <i t="grand">
      <x/>
    </i>
  </rowItems>
  <colItems count="1">
    <i/>
  </colItems>
  <pageFields count="3">
    <pageField fld="9" item="0" hier="-1"/>
    <pageField fld="10" hier="-1"/>
    <pageField fld="12" hier="-1"/>
  </pageFields>
  <dataFields count="1">
    <dataField name="Average of theoretical_1RM2" fld="18" subtotal="average" baseField="0" baseItem="1048828"/>
  </dataFields>
  <chartFormats count="1">
    <chartFormat chart="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39D06D3-2C82-4B96-B1D6-8039BB15B303}" name="PivotTable4"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8:J50" firstHeaderRow="1" firstDataRow="1" firstDataCol="1"/>
  <pivotFields count="6">
    <pivotField axis="axisRow" numFmtId="14" showAll="0">
      <items count="12">
        <item x="0"/>
        <item x="1"/>
        <item x="2"/>
        <item x="3"/>
        <item x="4"/>
        <item x="5"/>
        <item x="6"/>
        <item x="7"/>
        <item x="8"/>
        <item x="9"/>
        <item x="10"/>
        <item t="default"/>
      </items>
    </pivotField>
    <pivotField showAll="0"/>
    <pivotField showAll="0"/>
    <pivotField showAll="0"/>
    <pivotField showAll="0"/>
    <pivotField dataField="1" showAll="0"/>
  </pivotFields>
  <rowFields count="1">
    <field x="0"/>
  </rowFields>
  <rowItems count="12">
    <i>
      <x/>
    </i>
    <i>
      <x v="1"/>
    </i>
    <i>
      <x v="2"/>
    </i>
    <i>
      <x v="3"/>
    </i>
    <i>
      <x v="4"/>
    </i>
    <i>
      <x v="5"/>
    </i>
    <i>
      <x v="6"/>
    </i>
    <i>
      <x v="7"/>
    </i>
    <i>
      <x v="8"/>
    </i>
    <i>
      <x v="9"/>
    </i>
    <i>
      <x v="10"/>
    </i>
    <i t="grand">
      <x/>
    </i>
  </rowItems>
  <colItems count="1">
    <i/>
  </colItems>
  <dataFields count="1">
    <dataField name="Average of theoretical 1RM" fld="5"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2EAAE19-7A89-49BF-B35B-3E6836281DB4}" name="PivotTable9"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13:I19" firstHeaderRow="1" firstDataRow="1" firstDataCol="1" rowPageCount="3" colPageCount="1"/>
  <pivotFields count="21">
    <pivotField axis="axisRow" numFmtId="14" showAll="0">
      <items count="1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t="default"/>
      </items>
    </pivotField>
    <pivotField showAll="0"/>
    <pivotField showAll="0"/>
    <pivotField showAll="0"/>
    <pivotField showAll="0"/>
    <pivotField showAll="0"/>
    <pivotField showAll="0"/>
    <pivotField showAll="0"/>
    <pivotField showAll="0"/>
    <pivotField axis="axisPage" multipleItemSelectionAllowed="1" showAll="0">
      <items count="4">
        <item h="1" x="2"/>
        <item h="1" x="0"/>
        <item x="1"/>
        <item t="default"/>
      </items>
    </pivotField>
    <pivotField axis="axisPage" showAll="0">
      <items count="54">
        <item x="29"/>
        <item x="42"/>
        <item x="35"/>
        <item x="49"/>
        <item x="11"/>
        <item x="14"/>
        <item x="40"/>
        <item x="6"/>
        <item x="1"/>
        <item x="30"/>
        <item x="48"/>
        <item x="21"/>
        <item x="9"/>
        <item x="25"/>
        <item x="18"/>
        <item x="13"/>
        <item x="5"/>
        <item x="12"/>
        <item x="4"/>
        <item x="38"/>
        <item x="26"/>
        <item x="27"/>
        <item x="39"/>
        <item x="8"/>
        <item x="17"/>
        <item x="15"/>
        <item x="7"/>
        <item x="32"/>
        <item x="31"/>
        <item x="16"/>
        <item x="20"/>
        <item x="46"/>
        <item x="24"/>
        <item x="22"/>
        <item x="23"/>
        <item x="0"/>
        <item x="28"/>
        <item x="33"/>
        <item x="44"/>
        <item x="45"/>
        <item x="43"/>
        <item x="36"/>
        <item x="41"/>
        <item x="34"/>
        <item x="19"/>
        <item x="2"/>
        <item x="47"/>
        <item x="10"/>
        <item x="37"/>
        <item x="50"/>
        <item x="51"/>
        <item x="52"/>
        <item x="3"/>
        <item t="default"/>
      </items>
    </pivotField>
    <pivotField showAll="0"/>
    <pivotField axis="axisPage" showAll="0">
      <items count="15">
        <item x="12"/>
        <item x="11"/>
        <item x="13"/>
        <item x="4"/>
        <item x="7"/>
        <item x="2"/>
        <item x="5"/>
        <item x="3"/>
        <item x="10"/>
        <item x="9"/>
        <item x="1"/>
        <item x="8"/>
        <item x="6"/>
        <item x="0"/>
        <item t="default"/>
      </items>
    </pivotField>
    <pivotField showAll="0"/>
    <pivotField showAll="0"/>
    <pivotField showAll="0"/>
    <pivotField showAll="0"/>
    <pivotField showAll="0"/>
    <pivotField dataField="1" showAll="0"/>
    <pivotField dragToRow="0" dragToCol="0" dragToPage="0" showAll="0" defaultSubtotal="0"/>
    <pivotField dragToRow="0" dragToCol="0" dragToPage="0" showAll="0" defaultSubtotal="0"/>
  </pivotFields>
  <rowFields count="1">
    <field x="0"/>
  </rowFields>
  <rowItems count="6">
    <i>
      <x v="11"/>
    </i>
    <i>
      <x v="12"/>
    </i>
    <i>
      <x v="13"/>
    </i>
    <i>
      <x v="14"/>
    </i>
    <i>
      <x v="15"/>
    </i>
    <i t="grand">
      <x/>
    </i>
  </rowItems>
  <colItems count="1">
    <i/>
  </colItems>
  <pageFields count="3">
    <pageField fld="9" hier="-1"/>
    <pageField fld="10" item="30" hier="-1"/>
    <pageField fld="12" hier="-1"/>
  </pageFields>
  <dataFields count="1">
    <dataField name="Average of theoretical_1RM" fld="18" subtotal="average" baseField="0" baseItem="1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39AD2B0-9823-47CE-941B-5BA736CE1908}" name="PivotTable4"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O30:Q58" firstHeaderRow="0" firstDataRow="1" firstDataCol="1" rowPageCount="3" colPageCount="1"/>
  <pivotFields count="21">
    <pivotField axis="axisRow" numFmtId="14" subtotalTop="0" showAll="0">
      <items count="1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t="default"/>
      </items>
    </pivotField>
    <pivotField subtotalTop="0" showAll="0"/>
    <pivotField subtotalTop="0" showAll="0"/>
    <pivotField subtotalTop="0" showAll="0"/>
    <pivotField subtotalTop="0" showAll="0"/>
    <pivotField subtotalTop="0" showAll="0"/>
    <pivotField subtotalTop="0" showAll="0"/>
    <pivotField dataField="1" subtotalTop="0" showAll="0"/>
    <pivotField subtotalTop="0" showAll="0"/>
    <pivotField axis="axisPage" subtotalTop="0" multipleItemSelectionAllowed="1" showAll="0">
      <items count="4">
        <item x="2"/>
        <item h="1" x="0"/>
        <item x="1"/>
        <item t="default"/>
      </items>
    </pivotField>
    <pivotField axis="axisPage" subtotalTop="0" showAll="0">
      <items count="54">
        <item x="29"/>
        <item x="42"/>
        <item x="35"/>
        <item x="49"/>
        <item x="11"/>
        <item x="14"/>
        <item x="40"/>
        <item x="6"/>
        <item x="1"/>
        <item x="30"/>
        <item x="48"/>
        <item x="21"/>
        <item x="9"/>
        <item x="25"/>
        <item x="18"/>
        <item x="13"/>
        <item x="5"/>
        <item x="12"/>
        <item x="4"/>
        <item x="38"/>
        <item x="26"/>
        <item x="27"/>
        <item x="39"/>
        <item x="8"/>
        <item x="17"/>
        <item x="15"/>
        <item x="7"/>
        <item x="32"/>
        <item x="31"/>
        <item x="16"/>
        <item x="20"/>
        <item x="46"/>
        <item x="24"/>
        <item x="22"/>
        <item x="23"/>
        <item x="0"/>
        <item x="28"/>
        <item x="33"/>
        <item x="44"/>
        <item x="45"/>
        <item x="43"/>
        <item x="36"/>
        <item x="41"/>
        <item x="34"/>
        <item x="19"/>
        <item x="2"/>
        <item x="47"/>
        <item x="10"/>
        <item x="37"/>
        <item x="50"/>
        <item x="51"/>
        <item x="52"/>
        <item x="3"/>
        <item t="default"/>
      </items>
    </pivotField>
    <pivotField subtotalTop="0" showAll="0"/>
    <pivotField axis="axisPage" subtotalTop="0" showAll="0">
      <items count="15">
        <item x="12"/>
        <item x="11"/>
        <item x="13"/>
        <item x="4"/>
        <item x="7"/>
        <item x="2"/>
        <item x="5"/>
        <item x="3"/>
        <item x="10"/>
        <item x="9"/>
        <item x="1"/>
        <item x="8"/>
        <item x="6"/>
        <item x="0"/>
        <item t="default"/>
      </items>
    </pivotField>
    <pivotField subtotalTop="0" showAll="0"/>
    <pivotField subtotalTop="0" showAll="0"/>
    <pivotField subtotalTop="0" showAll="0"/>
    <pivotField subtotalTop="0" showAll="0"/>
    <pivotField subtotalTop="0" showAll="0"/>
    <pivotField subtotalTop="0" showAll="0"/>
    <pivotField subtotalTop="0" dragToRow="0" dragToCol="0" dragToPage="0" showAll="0" defaultSubtotal="0"/>
    <pivotField dataField="1" subtotalTop="0" dragToRow="0" dragToCol="0" dragToPage="0" showAll="0" defaultSubtotal="0"/>
  </pivotFields>
  <rowFields count="1">
    <field x="0"/>
  </rowFields>
  <rowItems count="28">
    <i>
      <x v="11"/>
    </i>
    <i>
      <x v="12"/>
    </i>
    <i>
      <x v="13"/>
    </i>
    <i>
      <x v="14"/>
    </i>
    <i>
      <x v="15"/>
    </i>
    <i>
      <x v="18"/>
    </i>
    <i>
      <x v="21"/>
    </i>
    <i>
      <x v="24"/>
    </i>
    <i>
      <x v="27"/>
    </i>
    <i>
      <x v="30"/>
    </i>
    <i>
      <x v="33"/>
    </i>
    <i>
      <x v="36"/>
    </i>
    <i>
      <x v="39"/>
    </i>
    <i>
      <x v="43"/>
    </i>
    <i>
      <x v="46"/>
    </i>
    <i>
      <x v="49"/>
    </i>
    <i>
      <x v="52"/>
    </i>
    <i>
      <x v="55"/>
    </i>
    <i>
      <x v="58"/>
    </i>
    <i>
      <x v="61"/>
    </i>
    <i>
      <x v="65"/>
    </i>
    <i>
      <x v="68"/>
    </i>
    <i>
      <x v="71"/>
    </i>
    <i>
      <x v="74"/>
    </i>
    <i>
      <x v="77"/>
    </i>
    <i>
      <x v="80"/>
    </i>
    <i>
      <x v="83"/>
    </i>
    <i t="grand">
      <x/>
    </i>
  </rowItems>
  <colFields count="1">
    <field x="-2"/>
  </colFields>
  <colItems count="2">
    <i>
      <x/>
    </i>
    <i i="1">
      <x v="1"/>
    </i>
  </colItems>
  <pageFields count="3">
    <pageField fld="9" hier="-1"/>
    <pageField fld="10" item="30" hier="-1"/>
    <pageField fld="12" hier="-1"/>
  </pageFields>
  <dataFields count="2">
    <dataField name="Sum of measureable" fld="7" baseField="0" baseItem="0"/>
    <dataField name="Sum of work(lbs_added)" fld="20" showDataAs="percentDiff" baseField="0" baseItem="1048828"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F97D39F-30CC-4630-B32E-AA6BBA62BB91}" name="PivotTable12" cacheId="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7">
  <location ref="A351:B374" firstHeaderRow="1" firstDataRow="1" firstDataCol="1" rowPageCount="2" colPageCount="1"/>
  <pivotFields count="24">
    <pivotField axis="axisRow" compact="0" numFmtId="164" outline="0" multipleItemSelectionAllowed="1" showAll="0">
      <items count="1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4">
        <item x="2"/>
        <item x="0"/>
        <item x="1"/>
        <item t="default"/>
      </items>
    </pivotField>
    <pivotField axis="axisPage" compact="0" outline="0" showAll="0">
      <items count="54">
        <item x="29"/>
        <item x="42"/>
        <item x="35"/>
        <item x="49"/>
        <item x="11"/>
        <item x="14"/>
        <item x="40"/>
        <item x="6"/>
        <item x="1"/>
        <item x="30"/>
        <item x="48"/>
        <item x="21"/>
        <item x="9"/>
        <item x="25"/>
        <item x="18"/>
        <item x="13"/>
        <item x="5"/>
        <item x="12"/>
        <item x="4"/>
        <item x="38"/>
        <item x="26"/>
        <item x="27"/>
        <item x="39"/>
        <item x="8"/>
        <item x="17"/>
        <item x="15"/>
        <item x="7"/>
        <item x="32"/>
        <item x="31"/>
        <item x="16"/>
        <item x="20"/>
        <item x="46"/>
        <item x="24"/>
        <item x="22"/>
        <item x="23"/>
        <item x="0"/>
        <item x="28"/>
        <item x="33"/>
        <item x="44"/>
        <item x="45"/>
        <item x="43"/>
        <item x="36"/>
        <item x="41"/>
        <item x="34"/>
        <item x="19"/>
        <item x="2"/>
        <item x="47"/>
        <item x="10"/>
        <item x="37"/>
        <item x="50"/>
        <item x="51"/>
        <item x="52"/>
        <item x="3"/>
        <item t="default"/>
      </items>
    </pivotField>
    <pivotField compact="0" outline="0" subtotalTop="0" showAll="0"/>
    <pivotField compact="0" outline="0" multipleItemSelectionAllowed="1" showAll="0"/>
    <pivotField compact="0" outline="0" showAll="0"/>
    <pivotField compact="0" outline="0" showAll="0"/>
    <pivotField compact="0" outline="0" showAll="0"/>
    <pivotField compact="0" outline="0" showAll="0"/>
    <pivotField compact="0" outline="0" subtotalTop="0" showAll="0"/>
    <pivotField dataField="1" compact="0" outline="0" subtotalTop="0" showAll="0"/>
    <pivotField compact="0" outline="0" dragToRow="0" dragToCol="0" dragToPage="0" showAll="0" defaultSubtotal="0"/>
    <pivotField compact="0" outline="0" dragToRow="0" dragToCol="0" dragToPage="0" showAll="0" defaultSubtotal="0"/>
    <pivotField compact="0" outline="0" subtotalTop="0" dragToRow="0" dragToCol="0" dragToPage="0" showAll="0" defaultSubtotal="0"/>
    <pivotField compact="0" outline="0" subtotalTop="0" dragToRow="0" dragToCol="0" dragToPage="0" showAll="0" defaultSubtotal="0"/>
    <pivotField compact="0" outline="0" subtotalTop="0" dragToRow="0" dragToCol="0" dragToPage="0" showAll="0" defaultSubtotal="0"/>
  </pivotFields>
  <rowFields count="1">
    <field x="0"/>
  </rowFields>
  <rowItems count="23">
    <i>
      <x v="18"/>
    </i>
    <i>
      <x v="21"/>
    </i>
    <i>
      <x v="24"/>
    </i>
    <i>
      <x v="27"/>
    </i>
    <i>
      <x v="30"/>
    </i>
    <i>
      <x v="33"/>
    </i>
    <i>
      <x v="36"/>
    </i>
    <i>
      <x v="39"/>
    </i>
    <i>
      <x v="43"/>
    </i>
    <i>
      <x v="46"/>
    </i>
    <i>
      <x v="49"/>
    </i>
    <i>
      <x v="52"/>
    </i>
    <i>
      <x v="55"/>
    </i>
    <i>
      <x v="58"/>
    </i>
    <i>
      <x v="61"/>
    </i>
    <i>
      <x v="65"/>
    </i>
    <i>
      <x v="68"/>
    </i>
    <i>
      <x v="71"/>
    </i>
    <i>
      <x v="74"/>
    </i>
    <i>
      <x v="77"/>
    </i>
    <i>
      <x v="80"/>
    </i>
    <i>
      <x v="83"/>
    </i>
    <i t="grand">
      <x/>
    </i>
  </rowItems>
  <colItems count="1">
    <i/>
  </colItems>
  <pageFields count="2">
    <pageField fld="9" item="0" hier="-1"/>
    <pageField fld="10" item="30" hier="-1"/>
  </pageFields>
  <dataFields count="1">
    <dataField name="Sum of theoretical_1RM2" fld="18" baseField="0" baseItem="0"/>
  </dataFields>
  <chartFormats count="1">
    <chartFormat chart="6"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DCFA823-24B3-45A8-855D-8B16DB214AE8}" name="PivotTable9" cacheId="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7">
  <location ref="A328:B340" firstHeaderRow="1" firstDataRow="1" firstDataCol="1" rowPageCount="3" colPageCount="1"/>
  <pivotFields count="24">
    <pivotField axis="axisRow" compact="0" numFmtId="164" outline="0" multipleItemSelectionAllowed="1" showAll="0">
      <items count="1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4">
        <item x="2"/>
        <item x="0"/>
        <item x="1"/>
        <item t="default"/>
      </items>
    </pivotField>
    <pivotField axis="axisPage" compact="0" outline="0" showAll="0">
      <items count="54">
        <item x="29"/>
        <item x="42"/>
        <item x="35"/>
        <item x="49"/>
        <item x="11"/>
        <item x="14"/>
        <item x="40"/>
        <item x="6"/>
        <item x="1"/>
        <item x="30"/>
        <item x="48"/>
        <item x="21"/>
        <item x="9"/>
        <item x="25"/>
        <item x="18"/>
        <item x="13"/>
        <item x="5"/>
        <item x="12"/>
        <item x="4"/>
        <item x="38"/>
        <item x="26"/>
        <item x="27"/>
        <item x="39"/>
        <item x="8"/>
        <item x="17"/>
        <item x="15"/>
        <item x="7"/>
        <item x="32"/>
        <item x="31"/>
        <item x="16"/>
        <item x="20"/>
        <item x="46"/>
        <item x="24"/>
        <item x="22"/>
        <item x="23"/>
        <item x="0"/>
        <item x="28"/>
        <item x="33"/>
        <item x="44"/>
        <item x="45"/>
        <item x="43"/>
        <item x="36"/>
        <item x="41"/>
        <item x="34"/>
        <item x="19"/>
        <item x="2"/>
        <item x="47"/>
        <item x="10"/>
        <item x="37"/>
        <item x="50"/>
        <item x="51"/>
        <item x="52"/>
        <item x="3"/>
        <item t="default"/>
      </items>
    </pivotField>
    <pivotField compact="0" outline="0" subtotalTop="0" showAll="0"/>
    <pivotField axis="axisPage" compact="0" outline="0" multipleItemSelectionAllowed="1" showAll="0">
      <items count="16">
        <item h="1" x="12"/>
        <item h="1" x="11"/>
        <item h="1" x="13"/>
        <item h="1" x="4"/>
        <item h="1" x="7"/>
        <item h="1" x="2"/>
        <item h="1" x="5"/>
        <item h="1" x="3"/>
        <item h="1" x="10"/>
        <item h="1" m="1" x="14"/>
        <item h="1" x="9"/>
        <item h="1" x="1"/>
        <item h="1" x="8"/>
        <item h="1" x="6"/>
        <item x="0"/>
        <item t="default"/>
      </items>
    </pivotField>
    <pivotField compact="0" outline="0" showAll="0"/>
    <pivotField compact="0" outline="0" showAll="0"/>
    <pivotField compact="0" outline="0" showAll="0"/>
    <pivotField compact="0" outline="0" showAll="0"/>
    <pivotField compact="0" outline="0" subtotalTop="0" showAll="0"/>
    <pivotField compact="0" outline="0" subtotalTop="0" showAll="0"/>
    <pivotField compact="0" outline="0" dragToRow="0" dragToCol="0" dragToPage="0" showAll="0" defaultSubtotal="0"/>
    <pivotField compact="0" outline="0" dragToRow="0" dragToCol="0" dragToPage="0" showAll="0" defaultSubtotal="0"/>
    <pivotField dataField="1" compact="0" outline="0" subtotalTop="0" dragToRow="0" dragToCol="0" dragToPage="0" showAll="0" defaultSubtotal="0"/>
    <pivotField compact="0" outline="0" subtotalTop="0" dragToRow="0" dragToCol="0" dragToPage="0" showAll="0" defaultSubtotal="0"/>
    <pivotField compact="0" outline="0" subtotalTop="0" dragToRow="0" dragToCol="0" dragToPage="0" showAll="0" defaultSubtotal="0"/>
  </pivotFields>
  <rowFields count="1">
    <field x="0"/>
  </rowFields>
  <rowItems count="12">
    <i>
      <x/>
    </i>
    <i>
      <x v="1"/>
    </i>
    <i>
      <x v="2"/>
    </i>
    <i>
      <x v="3"/>
    </i>
    <i>
      <x v="4"/>
    </i>
    <i>
      <x v="5"/>
    </i>
    <i>
      <x v="6"/>
    </i>
    <i>
      <x v="7"/>
    </i>
    <i>
      <x v="8"/>
    </i>
    <i>
      <x v="9"/>
    </i>
    <i>
      <x v="10"/>
    </i>
    <i t="grand">
      <x/>
    </i>
  </rowItems>
  <colItems count="1">
    <i/>
  </colItems>
  <pageFields count="3">
    <pageField fld="9" item="1" hier="-1"/>
    <pageField fld="10" hier="-1"/>
    <pageField fld="12" hier="-1"/>
  </pageFields>
  <dataFields count="1">
    <dataField name="Sum of strength" fld="2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BFC1652-EBE1-4B54-9FCA-7F903CB293FC}" name="PivotTable13" cacheId="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7">
  <location ref="A385:B408" firstHeaderRow="1" firstDataRow="1" firstDataCol="1" rowPageCount="2" colPageCount="1"/>
  <pivotFields count="24">
    <pivotField axis="axisRow" compact="0" numFmtId="164" outline="0" multipleItemSelectionAllowed="1" showAll="0">
      <items count="1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4">
        <item x="2"/>
        <item x="0"/>
        <item x="1"/>
        <item t="default"/>
      </items>
    </pivotField>
    <pivotField axis="axisPage" compact="0" outline="0" showAll="0">
      <items count="54">
        <item x="29"/>
        <item x="42"/>
        <item x="35"/>
        <item x="49"/>
        <item x="11"/>
        <item x="14"/>
        <item x="40"/>
        <item x="6"/>
        <item x="1"/>
        <item x="30"/>
        <item x="48"/>
        <item x="21"/>
        <item x="9"/>
        <item x="25"/>
        <item x="18"/>
        <item x="13"/>
        <item x="5"/>
        <item x="12"/>
        <item x="4"/>
        <item x="38"/>
        <item x="26"/>
        <item x="27"/>
        <item x="39"/>
        <item x="8"/>
        <item x="17"/>
        <item x="15"/>
        <item x="7"/>
        <item x="32"/>
        <item x="31"/>
        <item x="16"/>
        <item x="20"/>
        <item x="46"/>
        <item x="24"/>
        <item x="22"/>
        <item x="23"/>
        <item x="0"/>
        <item x="28"/>
        <item x="33"/>
        <item x="44"/>
        <item x="45"/>
        <item x="43"/>
        <item x="36"/>
        <item x="41"/>
        <item x="34"/>
        <item x="19"/>
        <item x="2"/>
        <item x="47"/>
        <item x="10"/>
        <item x="37"/>
        <item x="50"/>
        <item x="51"/>
        <item x="52"/>
        <item x="3"/>
        <item t="default"/>
      </items>
    </pivotField>
    <pivotField compact="0" outline="0" subtotalTop="0" showAll="0"/>
    <pivotField compact="0" outline="0" multipleItemSelectionAllowed="1" showAll="0"/>
    <pivotField compact="0" outline="0" showAll="0"/>
    <pivotField compact="0" outline="0" showAll="0"/>
    <pivotField compact="0" outline="0" showAll="0"/>
    <pivotField compact="0" outline="0" showAll="0"/>
    <pivotField compact="0" outline="0" subtotalTop="0" showAll="0"/>
    <pivotField dataField="1" compact="0" outline="0" subtotalTop="0" showAll="0"/>
    <pivotField compact="0" outline="0" dragToRow="0" dragToCol="0" dragToPage="0" showAll="0" defaultSubtotal="0"/>
    <pivotField compact="0" outline="0" dragToRow="0" dragToCol="0" dragToPage="0" showAll="0" defaultSubtotal="0"/>
    <pivotField compact="0" outline="0" subtotalTop="0" dragToRow="0" dragToCol="0" dragToPage="0" showAll="0" defaultSubtotal="0"/>
    <pivotField compact="0" outline="0" subtotalTop="0" dragToRow="0" dragToCol="0" dragToPage="0" showAll="0" defaultSubtotal="0"/>
    <pivotField compact="0" outline="0" subtotalTop="0" dragToRow="0" dragToCol="0" dragToPage="0" showAll="0" defaultSubtotal="0"/>
  </pivotFields>
  <rowFields count="1">
    <field x="0"/>
  </rowFields>
  <rowItems count="23">
    <i>
      <x v="86"/>
    </i>
    <i>
      <x v="89"/>
    </i>
    <i>
      <x v="92"/>
    </i>
    <i>
      <x v="95"/>
    </i>
    <i>
      <x v="98"/>
    </i>
    <i>
      <x v="101"/>
    </i>
    <i>
      <x v="104"/>
    </i>
    <i>
      <x v="107"/>
    </i>
    <i>
      <x v="110"/>
    </i>
    <i>
      <x v="113"/>
    </i>
    <i>
      <x v="116"/>
    </i>
    <i>
      <x v="119"/>
    </i>
    <i>
      <x v="122"/>
    </i>
    <i>
      <x v="125"/>
    </i>
    <i>
      <x v="128"/>
    </i>
    <i>
      <x v="131"/>
    </i>
    <i>
      <x v="134"/>
    </i>
    <i>
      <x v="137"/>
    </i>
    <i>
      <x v="140"/>
    </i>
    <i>
      <x v="143"/>
    </i>
    <i>
      <x v="146"/>
    </i>
    <i>
      <x v="150"/>
    </i>
    <i t="grand">
      <x/>
    </i>
  </rowItems>
  <colItems count="1">
    <i/>
  </colItems>
  <pageFields count="2">
    <pageField fld="9" item="0" hier="-1"/>
    <pageField fld="10" item="40" hier="-1"/>
  </pageFields>
  <dataFields count="1">
    <dataField name="Sum of theoretical_1RM2" fld="18" baseField="0" baseItem="0"/>
  </dataFields>
  <chartFormats count="1">
    <chartFormat chart="6"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67749C8-2FCE-47F3-BB55-452A057064A2}" name="PivotTable2" cacheId="3"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location ref="A8:B20" firstHeaderRow="1" firstDataRow="1" firstDataCol="1" rowPageCount="1" colPageCount="1"/>
  <pivotFields count="24">
    <pivotField axis="axisRow" numFmtId="164" showAll="0">
      <items count="1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t="default"/>
      </items>
    </pivotField>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16">
        <item h="1" x="12"/>
        <item h="1" x="11"/>
        <item h="1" x="13"/>
        <item x="4"/>
        <item h="1" x="7"/>
        <item x="2"/>
        <item x="5"/>
        <item x="3"/>
        <item h="1" x="10"/>
        <item h="1" m="1" x="14"/>
        <item h="1" x="9"/>
        <item x="1"/>
        <item h="1" x="8"/>
        <item x="6"/>
        <item x="0"/>
        <item t="default"/>
      </items>
    </pivotField>
    <pivotField showAll="0"/>
    <pivotField showAll="0"/>
    <pivotField dataField="1"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0"/>
  </rowFields>
  <rowItems count="12">
    <i>
      <x/>
    </i>
    <i>
      <x v="1"/>
    </i>
    <i>
      <x v="2"/>
    </i>
    <i>
      <x v="3"/>
    </i>
    <i>
      <x v="4"/>
    </i>
    <i>
      <x v="5"/>
    </i>
    <i>
      <x v="6"/>
    </i>
    <i>
      <x v="7"/>
    </i>
    <i>
      <x v="8"/>
    </i>
    <i>
      <x v="9"/>
    </i>
    <i>
      <x v="10"/>
    </i>
    <i>
      <x v="40"/>
    </i>
  </rowItems>
  <colItems count="1">
    <i/>
  </colItems>
  <pageFields count="1">
    <pageField fld="12" hier="-1"/>
  </pageFields>
  <dataFields count="1">
    <dataField name="Sum of intensity_level" fld="15" baseField="0" baseItem="0"/>
  </dataField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F419D60-AA5B-47D1-ACB2-88924E9E4315}" name="PivotTable10" cacheId="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7">
  <location ref="E328:F340" firstHeaderRow="1" firstDataRow="1" firstDataCol="1" rowPageCount="3" colPageCount="1"/>
  <pivotFields count="24">
    <pivotField axis="axisRow" compact="0" numFmtId="164" outline="0" multipleItemSelectionAllowed="1" showAll="0">
      <items count="1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4">
        <item x="2"/>
        <item x="0"/>
        <item x="1"/>
        <item t="default"/>
      </items>
    </pivotField>
    <pivotField axis="axisPage" compact="0" outline="0" showAll="0">
      <items count="54">
        <item x="29"/>
        <item x="42"/>
        <item x="35"/>
        <item x="49"/>
        <item x="11"/>
        <item x="14"/>
        <item x="40"/>
        <item x="6"/>
        <item x="1"/>
        <item x="30"/>
        <item x="48"/>
        <item x="21"/>
        <item x="9"/>
        <item x="25"/>
        <item x="18"/>
        <item x="13"/>
        <item x="5"/>
        <item x="12"/>
        <item x="4"/>
        <item x="38"/>
        <item x="26"/>
        <item x="27"/>
        <item x="39"/>
        <item x="8"/>
        <item x="17"/>
        <item x="15"/>
        <item x="7"/>
        <item x="32"/>
        <item x="31"/>
        <item x="16"/>
        <item x="20"/>
        <item x="46"/>
        <item x="24"/>
        <item x="22"/>
        <item x="23"/>
        <item x="0"/>
        <item x="28"/>
        <item x="33"/>
        <item x="44"/>
        <item x="45"/>
        <item x="43"/>
        <item x="36"/>
        <item x="41"/>
        <item x="34"/>
        <item x="19"/>
        <item x="2"/>
        <item x="47"/>
        <item x="10"/>
        <item x="37"/>
        <item x="50"/>
        <item x="51"/>
        <item x="52"/>
        <item x="3"/>
        <item t="default"/>
      </items>
    </pivotField>
    <pivotField compact="0" outline="0" subtotalTop="0" showAll="0"/>
    <pivotField axis="axisPage" compact="0" outline="0" multipleItemSelectionAllowed="1" showAll="0">
      <items count="16">
        <item h="1" x="12"/>
        <item h="1" x="11"/>
        <item h="1" x="13"/>
        <item h="1" x="4"/>
        <item h="1" x="7"/>
        <item h="1" x="2"/>
        <item h="1" x="5"/>
        <item h="1" x="3"/>
        <item h="1" x="10"/>
        <item h="1" m="1" x="14"/>
        <item h="1" x="9"/>
        <item h="1" x="1"/>
        <item h="1" x="8"/>
        <item h="1" x="6"/>
        <item x="0"/>
        <item t="default"/>
      </items>
    </pivotField>
    <pivotField compact="0" outline="0" showAll="0"/>
    <pivotField compact="0" outline="0" showAll="0"/>
    <pivotField compact="0" outline="0" showAll="0"/>
    <pivotField compact="0" outline="0" showAll="0"/>
    <pivotField compact="0" outline="0" subtotalTop="0" showAll="0"/>
    <pivotField compact="0" outline="0" subtotalTop="0" showAll="0"/>
    <pivotField compact="0" outline="0" dragToRow="0" dragToCol="0" dragToPage="0" showAll="0" defaultSubtotal="0"/>
    <pivotField compact="0" outline="0" dragToRow="0" dragToCol="0" dragToPage="0" showAll="0" defaultSubtotal="0"/>
    <pivotField dataField="1" compact="0" outline="0" subtotalTop="0" dragToRow="0" dragToCol="0" dragToPage="0" showAll="0" defaultSubtotal="0"/>
    <pivotField compact="0" outline="0" subtotalTop="0" dragToRow="0" dragToCol="0" dragToPage="0" showAll="0" defaultSubtotal="0"/>
    <pivotField compact="0" outline="0" subtotalTop="0" dragToRow="0" dragToCol="0" dragToPage="0" showAll="0" defaultSubtotal="0"/>
  </pivotFields>
  <rowFields count="1">
    <field x="0"/>
  </rowFields>
  <rowItems count="12">
    <i>
      <x/>
    </i>
    <i>
      <x v="1"/>
    </i>
    <i>
      <x v="2"/>
    </i>
    <i>
      <x v="3"/>
    </i>
    <i>
      <x v="4"/>
    </i>
    <i>
      <x v="5"/>
    </i>
    <i>
      <x v="6"/>
    </i>
    <i>
      <x v="7"/>
    </i>
    <i>
      <x v="8"/>
    </i>
    <i>
      <x v="9"/>
    </i>
    <i>
      <x v="10"/>
    </i>
    <i t="grand">
      <x/>
    </i>
  </rowItems>
  <colItems count="1">
    <i/>
  </colItems>
  <pageFields count="3">
    <pageField fld="9" item="1" hier="-1"/>
    <pageField fld="10" hier="-1"/>
    <pageField fld="12" hier="-1"/>
  </pageFields>
  <dataFields count="1">
    <dataField name="Average of strength" fld="21"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F0C9A3A-9C66-4D8E-ABDC-723C69D36C5C}" name="PivotTable6" cacheId="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A250:E263" firstHeaderRow="0" firstDataRow="1" firstDataCol="1" rowPageCount="1" colPageCount="1"/>
  <pivotFields count="24">
    <pivotField axis="axisRow" compact="0" numFmtId="164" outline="0" multipleItemSelectionAllowed="1" showAll="0">
      <items count="1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t="default"/>
      </items>
    </pivotField>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ubtotalTop="0" showAll="0"/>
    <pivotField axis="axisPage" compact="0" outline="0" multipleItemSelectionAllowed="1" showAll="0">
      <items count="16">
        <item h="1" x="12"/>
        <item h="1" x="11"/>
        <item h="1" x="13"/>
        <item x="4"/>
        <item h="1" x="7"/>
        <item x="2"/>
        <item x="5"/>
        <item x="3"/>
        <item h="1" x="10"/>
        <item h="1" m="1" x="14"/>
        <item h="1" x="9"/>
        <item x="1"/>
        <item h="1" x="8"/>
        <item x="6"/>
        <item x="0"/>
        <item t="default"/>
      </items>
    </pivotField>
    <pivotField compact="0" outline="0" showAll="0"/>
    <pivotField compact="0" outline="0" showAll="0"/>
    <pivotField dataField="1" compact="0" outline="0" showAll="0"/>
    <pivotField compact="0" outline="0" showAll="0"/>
    <pivotField compact="0" outline="0" subtotalTop="0" showAll="0"/>
    <pivotField compact="0" outline="0" subtotalTop="0" showAll="0"/>
    <pivotField compact="0" outline="0" dragToRow="0" dragToCol="0" dragToPage="0" showAll="0" defaultSubtotal="0"/>
    <pivotField compact="0" outline="0" dragToRow="0" dragToCol="0" dragToPage="0" showAll="0" defaultSubtotal="0"/>
    <pivotField dataField="1" compact="0" outline="0" subtotalTop="0" dragToRow="0" dragToCol="0" dragToPage="0" showAll="0" defaultSubtotal="0"/>
    <pivotField compact="0" outline="0" subtotalTop="0" dragToRow="0" dragToCol="0" dragToPage="0" showAll="0" defaultSubtotal="0"/>
    <pivotField compact="0" outline="0" subtotalTop="0" dragToRow="0" dragToCol="0" dragToPage="0" showAll="0" defaultSubtotal="0"/>
  </pivotFields>
  <rowFields count="1">
    <field x="0"/>
  </rowFields>
  <rowItems count="13">
    <i>
      <x/>
    </i>
    <i>
      <x v="1"/>
    </i>
    <i>
      <x v="2"/>
    </i>
    <i>
      <x v="3"/>
    </i>
    <i>
      <x v="4"/>
    </i>
    <i>
      <x v="5"/>
    </i>
    <i>
      <x v="6"/>
    </i>
    <i>
      <x v="7"/>
    </i>
    <i>
      <x v="8"/>
    </i>
    <i>
      <x v="9"/>
    </i>
    <i>
      <x v="10"/>
    </i>
    <i>
      <x v="40"/>
    </i>
    <i t="grand">
      <x/>
    </i>
  </rowItems>
  <colFields count="1">
    <field x="-2"/>
  </colFields>
  <colItems count="4">
    <i>
      <x/>
    </i>
    <i i="1">
      <x v="1"/>
    </i>
    <i i="2">
      <x v="2"/>
    </i>
    <i i="3">
      <x v="3"/>
    </i>
  </colItems>
  <pageFields count="1">
    <pageField fld="12" hier="-1"/>
  </pageFields>
  <dataFields count="4">
    <dataField name="Sum of intensity_level" fld="15" baseField="0" baseItem="0"/>
    <dataField name="Sum of measureable" fld="7" baseField="0" baseItem="0"/>
    <dataField name="Sum of strength" fld="21" baseField="0" baseItem="0"/>
    <dataField name="Sum of strength2" fld="21" baseField="0" baseItem="0"/>
  </dataFields>
  <chartFormats count="2">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63B32D5-FF76-492D-852F-2B639C37F09D}" name="PivotTable7" cacheId="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7">
  <location ref="A311:B317" firstHeaderRow="1" firstDataRow="1" firstDataCol="1" rowPageCount="2" colPageCount="1"/>
  <pivotFields count="24">
    <pivotField axis="axisRow" compact="0" numFmtId="164" outline="0" multipleItemSelectionAllowed="1" showAll="0">
      <items count="1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4">
        <item x="2"/>
        <item x="0"/>
        <item x="1"/>
        <item t="default"/>
      </items>
    </pivotField>
    <pivotField axis="axisPage" compact="0" outline="0" showAll="0">
      <items count="54">
        <item x="29"/>
        <item x="42"/>
        <item x="35"/>
        <item x="49"/>
        <item x="11"/>
        <item x="14"/>
        <item x="40"/>
        <item x="6"/>
        <item x="1"/>
        <item x="30"/>
        <item x="48"/>
        <item x="21"/>
        <item x="9"/>
        <item x="25"/>
        <item x="18"/>
        <item x="13"/>
        <item x="5"/>
        <item x="12"/>
        <item x="4"/>
        <item x="38"/>
        <item x="26"/>
        <item x="27"/>
        <item x="39"/>
        <item x="8"/>
        <item x="17"/>
        <item x="15"/>
        <item x="7"/>
        <item x="32"/>
        <item x="31"/>
        <item x="16"/>
        <item x="20"/>
        <item x="46"/>
        <item x="24"/>
        <item x="22"/>
        <item x="23"/>
        <item x="0"/>
        <item x="28"/>
        <item x="33"/>
        <item x="44"/>
        <item x="45"/>
        <item x="43"/>
        <item x="36"/>
        <item x="41"/>
        <item x="34"/>
        <item x="19"/>
        <item x="2"/>
        <item x="47"/>
        <item x="10"/>
        <item x="37"/>
        <item x="50"/>
        <item x="51"/>
        <item x="52"/>
        <item x="3"/>
        <item t="default"/>
      </items>
    </pivotField>
    <pivotField compact="0" outline="0" subtotalTop="0" showAll="0"/>
    <pivotField compact="0" outline="0" multipleItemSelectionAllowed="1" showAll="0"/>
    <pivotField compact="0" outline="0" showAll="0"/>
    <pivotField compact="0" outline="0" showAll="0"/>
    <pivotField compact="0" outline="0" showAll="0"/>
    <pivotField compact="0" outline="0" showAll="0"/>
    <pivotField compact="0" outline="0" subtotalTop="0" showAll="0"/>
    <pivotField dataField="1" compact="0" outline="0" subtotalTop="0" showAll="0"/>
    <pivotField compact="0" outline="0" dragToRow="0" dragToCol="0" dragToPage="0" showAll="0" defaultSubtotal="0"/>
    <pivotField compact="0" outline="0" dragToRow="0" dragToCol="0" dragToPage="0" showAll="0" defaultSubtotal="0"/>
    <pivotField compact="0" outline="0" subtotalTop="0" dragToRow="0" dragToCol="0" dragToPage="0" showAll="0" defaultSubtotal="0"/>
    <pivotField compact="0" outline="0" subtotalTop="0" dragToRow="0" dragToCol="0" dragToPage="0" showAll="0" defaultSubtotal="0"/>
    <pivotField compact="0" outline="0" subtotalTop="0" dragToRow="0" dragToCol="0" dragToPage="0" showAll="0" defaultSubtotal="0"/>
  </pivotFields>
  <rowFields count="1">
    <field x="0"/>
  </rowFields>
  <rowItems count="6">
    <i>
      <x v="11"/>
    </i>
    <i>
      <x v="12"/>
    </i>
    <i>
      <x v="13"/>
    </i>
    <i>
      <x v="14"/>
    </i>
    <i>
      <x v="15"/>
    </i>
    <i t="grand">
      <x/>
    </i>
  </rowItems>
  <colItems count="1">
    <i/>
  </colItems>
  <pageFields count="2">
    <pageField fld="9" item="2" hier="-1"/>
    <pageField fld="10" item="30" hier="-1"/>
  </pageFields>
  <dataFields count="1">
    <dataField name="Average of theoretical_1RM2" fld="18" subtotal="average" baseField="0" baseItem="0"/>
  </dataFields>
  <chartFormats count="1">
    <chartFormat chart="6"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FAA451D-B726-40A0-9105-37DBC2BF4EFC}" name="PivotTable15" cacheId="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7">
  <location ref="H351:I374" firstHeaderRow="1" firstDataRow="1" firstDataCol="1" rowPageCount="2" colPageCount="1"/>
  <pivotFields count="24">
    <pivotField axis="axisRow" compact="0" numFmtId="164" outline="0" multipleItemSelectionAllowed="1" showAll="0">
      <items count="1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4">
        <item x="2"/>
        <item x="0"/>
        <item x="1"/>
        <item t="default"/>
      </items>
    </pivotField>
    <pivotField axis="axisPage" compact="0" outline="0" showAll="0">
      <items count="54">
        <item x="29"/>
        <item x="42"/>
        <item x="35"/>
        <item x="49"/>
        <item x="11"/>
        <item x="14"/>
        <item x="40"/>
        <item x="6"/>
        <item x="1"/>
        <item x="30"/>
        <item x="48"/>
        <item x="21"/>
        <item x="9"/>
        <item x="25"/>
        <item x="18"/>
        <item x="13"/>
        <item x="5"/>
        <item x="12"/>
        <item x="4"/>
        <item x="38"/>
        <item x="26"/>
        <item x="27"/>
        <item x="39"/>
        <item x="8"/>
        <item x="17"/>
        <item x="15"/>
        <item x="7"/>
        <item x="32"/>
        <item x="31"/>
        <item x="16"/>
        <item x="20"/>
        <item x="46"/>
        <item x="24"/>
        <item x="22"/>
        <item x="23"/>
        <item x="0"/>
        <item x="28"/>
        <item x="33"/>
        <item x="44"/>
        <item x="45"/>
        <item x="43"/>
        <item x="36"/>
        <item x="41"/>
        <item x="34"/>
        <item x="19"/>
        <item x="2"/>
        <item x="47"/>
        <item x="10"/>
        <item x="37"/>
        <item x="50"/>
        <item x="51"/>
        <item x="52"/>
        <item x="3"/>
        <item t="default"/>
      </items>
    </pivotField>
    <pivotField compact="0" outline="0" subtotalTop="0" showAll="0"/>
    <pivotField compact="0" outline="0" multipleItemSelectionAllowed="1" showAll="0"/>
    <pivotField compact="0" outline="0" showAll="0"/>
    <pivotField compact="0" outline="0" showAll="0"/>
    <pivotField compact="0" outline="0" showAll="0"/>
    <pivotField compact="0" outline="0" showAll="0"/>
    <pivotField compact="0" outline="0" subtotalTop="0" showAll="0"/>
    <pivotField compact="0" outline="0" subtotalTop="0" showAll="0"/>
    <pivotField compact="0" outline="0" dragToRow="0" dragToCol="0" dragToPage="0" showAll="0" defaultSubtotal="0"/>
    <pivotField compact="0" outline="0" dragToRow="0" dragToCol="0" dragToPage="0" showAll="0" defaultSubtotal="0"/>
    <pivotField compact="0" outline="0" subtotalTop="0" dragToRow="0" dragToCol="0" dragToPage="0" showAll="0" defaultSubtotal="0"/>
    <pivotField dataField="1" compact="0" outline="0" subtotalTop="0" dragToRow="0" dragToCol="0" dragToPage="0" showAll="0" defaultSubtotal="0"/>
    <pivotField compact="0" outline="0" subtotalTop="0" dragToRow="0" dragToCol="0" dragToPage="0" showAll="0" defaultSubtotal="0"/>
  </pivotFields>
  <rowFields count="1">
    <field x="0"/>
  </rowFields>
  <rowItems count="23">
    <i>
      <x v="18"/>
    </i>
    <i>
      <x v="21"/>
    </i>
    <i>
      <x v="24"/>
    </i>
    <i>
      <x v="27"/>
    </i>
    <i>
      <x v="30"/>
    </i>
    <i>
      <x v="33"/>
    </i>
    <i>
      <x v="36"/>
    </i>
    <i>
      <x v="39"/>
    </i>
    <i>
      <x v="43"/>
    </i>
    <i>
      <x v="46"/>
    </i>
    <i>
      <x v="49"/>
    </i>
    <i>
      <x v="52"/>
    </i>
    <i>
      <x v="55"/>
    </i>
    <i>
      <x v="58"/>
    </i>
    <i>
      <x v="61"/>
    </i>
    <i>
      <x v="65"/>
    </i>
    <i>
      <x v="68"/>
    </i>
    <i>
      <x v="71"/>
    </i>
    <i>
      <x v="74"/>
    </i>
    <i>
      <x v="77"/>
    </i>
    <i>
      <x v="80"/>
    </i>
    <i>
      <x v="83"/>
    </i>
    <i t="grand">
      <x/>
    </i>
  </rowItems>
  <colItems count="1">
    <i/>
  </colItems>
  <pageFields count="2">
    <pageField fld="9" item="0" hier="-1"/>
    <pageField fld="10" item="30" hier="-1"/>
  </pageFields>
  <dataFields count="1">
    <dataField name="Sum of total_weight" fld="2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FE4E298-E04E-400B-B1D3-8E3EAB85C256}" name="PivotTable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10:E177" firstHeaderRow="0" firstDataRow="1" firstDataCol="1"/>
  <pivotFields count="24">
    <pivotField axis="axisRow" numFmtId="164" subtotalTop="0" multipleItemSelectionAllowed="1" showAll="0">
      <items count="1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t="default"/>
      </items>
    </pivotField>
    <pivotField subtotalTop="0" showAll="0"/>
    <pivotField subtotalTop="0" showAll="0"/>
    <pivotField subtotalTop="0" showAll="0"/>
    <pivotField subtotalTop="0" showAll="0"/>
    <pivotField subtotalTop="0" showAll="0"/>
    <pivotField subtotalTop="0" showAll="0"/>
    <pivotField dataField="1" subtotalTop="0" showAll="0"/>
    <pivotField subtotalTop="0" showAll="0"/>
    <pivotField subtotalTop="0" showAll="0"/>
    <pivotField subtotalTop="0" showAll="0"/>
    <pivotField subtotalTop="0" showAll="0"/>
    <pivotField axis="axisRow" subtotalTop="0" multipleItemSelectionAllowed="1" showAll="0">
      <items count="16">
        <item h="1" x="12"/>
        <item h="1" x="11"/>
        <item h="1" x="13"/>
        <item h="1" x="4"/>
        <item h="1" x="7"/>
        <item x="2"/>
        <item x="5"/>
        <item x="3"/>
        <item h="1" x="10"/>
        <item h="1" m="1" x="14"/>
        <item h="1" x="9"/>
        <item x="1"/>
        <item h="1" x="8"/>
        <item h="1" x="6"/>
        <item x="0"/>
        <item t="default"/>
      </items>
    </pivotField>
    <pivotField subtotalTop="0" showAll="0"/>
    <pivotField subtotalTop="0" showAll="0"/>
    <pivotField dataField="1" subtotalTop="0" showAll="0"/>
    <pivotField subtotalTop="0" showAll="0"/>
    <pivotField subtotalTop="0" showAll="0"/>
    <pivotField subtotalTop="0" showAll="0"/>
    <pivotField subtotalTop="0" dragToRow="0" dragToCol="0" dragToPage="0" showAll="0" defaultSubtotal="0"/>
    <pivotField dataField="1"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s>
  <rowFields count="2">
    <field x="12"/>
    <field x="0"/>
  </rowFields>
  <rowItems count="67">
    <i>
      <x v="5"/>
    </i>
    <i r="1">
      <x/>
    </i>
    <i r="1">
      <x v="1"/>
    </i>
    <i r="1">
      <x v="2"/>
    </i>
    <i r="1">
      <x v="3"/>
    </i>
    <i r="1">
      <x v="4"/>
    </i>
    <i r="1">
      <x v="5"/>
    </i>
    <i r="1">
      <x v="6"/>
    </i>
    <i r="1">
      <x v="7"/>
    </i>
    <i r="1">
      <x v="8"/>
    </i>
    <i r="1">
      <x v="9"/>
    </i>
    <i r="1">
      <x v="10"/>
    </i>
    <i r="1">
      <x v="40"/>
    </i>
    <i t="default">
      <x v="5"/>
    </i>
    <i>
      <x v="6"/>
    </i>
    <i r="1">
      <x/>
    </i>
    <i r="1">
      <x v="1"/>
    </i>
    <i r="1">
      <x v="2"/>
    </i>
    <i r="1">
      <x v="3"/>
    </i>
    <i r="1">
      <x v="4"/>
    </i>
    <i r="1">
      <x v="5"/>
    </i>
    <i r="1">
      <x v="6"/>
    </i>
    <i r="1">
      <x v="7"/>
    </i>
    <i r="1">
      <x v="8"/>
    </i>
    <i r="1">
      <x v="9"/>
    </i>
    <i r="1">
      <x v="10"/>
    </i>
    <i t="default">
      <x v="6"/>
    </i>
    <i>
      <x v="7"/>
    </i>
    <i r="1">
      <x/>
    </i>
    <i r="1">
      <x v="1"/>
    </i>
    <i r="1">
      <x v="2"/>
    </i>
    <i r="1">
      <x v="3"/>
    </i>
    <i r="1">
      <x v="4"/>
    </i>
    <i r="1">
      <x v="5"/>
    </i>
    <i r="1">
      <x v="6"/>
    </i>
    <i r="1">
      <x v="7"/>
    </i>
    <i r="1">
      <x v="8"/>
    </i>
    <i r="1">
      <x v="9"/>
    </i>
    <i r="1">
      <x v="10"/>
    </i>
    <i t="default">
      <x v="7"/>
    </i>
    <i>
      <x v="11"/>
    </i>
    <i r="1">
      <x/>
    </i>
    <i r="1">
      <x v="1"/>
    </i>
    <i r="1">
      <x v="2"/>
    </i>
    <i r="1">
      <x v="3"/>
    </i>
    <i r="1">
      <x v="4"/>
    </i>
    <i r="1">
      <x v="5"/>
    </i>
    <i r="1">
      <x v="6"/>
    </i>
    <i r="1">
      <x v="7"/>
    </i>
    <i r="1">
      <x v="8"/>
    </i>
    <i r="1">
      <x v="9"/>
    </i>
    <i r="1">
      <x v="10"/>
    </i>
    <i t="default">
      <x v="11"/>
    </i>
    <i>
      <x v="14"/>
    </i>
    <i r="1">
      <x/>
    </i>
    <i r="1">
      <x v="1"/>
    </i>
    <i r="1">
      <x v="2"/>
    </i>
    <i r="1">
      <x v="3"/>
    </i>
    <i r="1">
      <x v="4"/>
    </i>
    <i r="1">
      <x v="5"/>
    </i>
    <i r="1">
      <x v="6"/>
    </i>
    <i r="1">
      <x v="7"/>
    </i>
    <i r="1">
      <x v="8"/>
    </i>
    <i r="1">
      <x v="9"/>
    </i>
    <i r="1">
      <x v="10"/>
    </i>
    <i t="default">
      <x v="14"/>
    </i>
    <i t="grand">
      <x/>
    </i>
  </rowItems>
  <colFields count="1">
    <field x="-2"/>
  </colFields>
  <colItems count="4">
    <i>
      <x/>
    </i>
    <i i="1">
      <x v="1"/>
    </i>
    <i i="2">
      <x v="2"/>
    </i>
    <i i="3">
      <x v="3"/>
    </i>
  </colItems>
  <dataFields count="4">
    <dataField name="Sum of intensity_level" fld="15" baseField="0" baseItem="0"/>
    <dataField name="Sum of measureable" fld="7" baseField="0" baseItem="0"/>
    <dataField name="Sum of added effort" fld="20" baseField="0" baseItem="0"/>
    <dataField name="Average of added effort2" fld="20"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C83C8D9-84DC-40B2-B3DD-8CE69F47A6DD}" name="PivotTable3"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A61:B74" firstHeaderRow="1" firstDataRow="2" firstDataCol="1" rowPageCount="1" colPageCount="1"/>
  <pivotFields count="24">
    <pivotField axis="axisRow" numFmtId="164" subtotalTop="0" showAll="0" defaultSubtota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axis="axisCol" subtotalTop="0" showAll="0" defaultSubtotal="0">
      <items count="3">
        <item x="2"/>
        <item x="0"/>
        <item x="1"/>
      </items>
    </pivotField>
    <pivotField subtotalTop="0" showAll="0" defaultSubtotal="0"/>
    <pivotField subtotalTop="0" showAll="0" defaultSubtotal="0"/>
    <pivotField axis="axisPage" subtotalTop="0" multipleItemSelectionAllowed="1" showAll="0" defaultSubtotal="0">
      <items count="15">
        <item h="1" x="12"/>
        <item h="1" x="11"/>
        <item h="1" x="13"/>
        <item x="4"/>
        <item h="1" x="7"/>
        <item x="2"/>
        <item x="5"/>
        <item x="3"/>
        <item h="1" x="10"/>
        <item h="1" m="1" x="14"/>
        <item h="1" x="9"/>
        <item x="1"/>
        <item h="1" x="8"/>
        <item x="6"/>
        <item x="0"/>
      </items>
    </pivotField>
    <pivotField subtotalTop="0" showAll="0" defaultSubtotal="0"/>
    <pivotField subtotalTop="0" showAll="0" defaultSubtotal="0"/>
    <pivotField dataField="1" subtotalTop="0" showAll="0" defaultSubtotal="0"/>
    <pivotField subtotalTop="0" showAll="0" defaultSubtotal="0"/>
    <pivotField subtotalTop="0" showAll="0" defaultSubtotal="0"/>
    <pivotField subtotalTop="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s>
  <rowFields count="1">
    <field x="0"/>
  </rowFields>
  <rowItems count="12">
    <i>
      <x/>
    </i>
    <i>
      <x v="1"/>
    </i>
    <i>
      <x v="2"/>
    </i>
    <i>
      <x v="3"/>
    </i>
    <i>
      <x v="4"/>
    </i>
    <i>
      <x v="5"/>
    </i>
    <i>
      <x v="6"/>
    </i>
    <i>
      <x v="7"/>
    </i>
    <i>
      <x v="8"/>
    </i>
    <i>
      <x v="9"/>
    </i>
    <i>
      <x v="10"/>
    </i>
    <i>
      <x v="40"/>
    </i>
  </rowItems>
  <colFields count="1">
    <field x="9"/>
  </colFields>
  <colItems count="1">
    <i>
      <x v="1"/>
    </i>
  </colItems>
  <pageFields count="1">
    <pageField fld="12" hier="-1"/>
  </pageFields>
  <dataFields count="1">
    <dataField name="Average of intensity_level" fld="15" subtotal="average" baseField="0" baseItem="0"/>
  </dataFields>
  <chartFormats count="2">
    <chartFormat chart="2"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CCC21EC-536F-4A28-A630-E3EEEA20AC49}" name="PivotTable5" cacheId="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6">
  <location ref="A283:D289" firstHeaderRow="0" firstDataRow="1" firstDataCol="1" rowPageCount="2" colPageCount="1"/>
  <pivotFields count="24">
    <pivotField axis="axisRow" compact="0" numFmtId="164" outline="0" multipleItemSelectionAllowed="1" showAll="0">
      <items count="1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4">
        <item x="2"/>
        <item x="0"/>
        <item x="1"/>
        <item t="default"/>
      </items>
    </pivotField>
    <pivotField compact="0" outline="0" showAll="0"/>
    <pivotField compact="0" outline="0" subtotalTop="0" showAll="0"/>
    <pivotField axis="axisPage" compact="0" outline="0" multipleItemSelectionAllowed="1" showAll="0">
      <items count="16">
        <item x="12"/>
        <item x="11"/>
        <item x="13"/>
        <item x="4"/>
        <item x="7"/>
        <item x="2"/>
        <item x="5"/>
        <item x="3"/>
        <item x="10"/>
        <item h="1" m="1" x="14"/>
        <item x="9"/>
        <item x="1"/>
        <item x="8"/>
        <item x="6"/>
        <item x="0"/>
        <item t="default"/>
      </items>
    </pivotField>
    <pivotField compact="0" outline="0" showAll="0"/>
    <pivotField compact="0" outline="0" showAll="0"/>
    <pivotField compact="0" outline="0" showAll="0"/>
    <pivotField compact="0" outline="0" showAll="0"/>
    <pivotField compact="0" outline="0" subtotalTop="0" showAll="0"/>
    <pivotField dataField="1" compact="0" outline="0" subtotalTop="0" showAll="0"/>
    <pivotField compact="0" outline="0" dragToRow="0" dragToCol="0" dragToPage="0" showAll="0" defaultSubtotal="0"/>
    <pivotField compact="0" outline="0" dragToRow="0" dragToCol="0" dragToPage="0" showAll="0" defaultSubtotal="0"/>
    <pivotField compact="0" outline="0" subtotalTop="0" dragToRow="0" dragToCol="0" dragToPage="0" showAll="0" defaultSubtotal="0"/>
    <pivotField dataField="1" compact="0" outline="0" subtotalTop="0" dragToRow="0" dragToCol="0" dragToPage="0" showAll="0" defaultSubtotal="0"/>
    <pivotField compact="0" outline="0" subtotalTop="0" dragToRow="0" dragToCol="0" dragToPage="0" showAll="0" defaultSubtotal="0"/>
  </pivotFields>
  <rowFields count="1">
    <field x="0"/>
  </rowFields>
  <rowItems count="6">
    <i>
      <x v="11"/>
    </i>
    <i>
      <x v="12"/>
    </i>
    <i>
      <x v="13"/>
    </i>
    <i>
      <x v="14"/>
    </i>
    <i>
      <x v="15"/>
    </i>
    <i t="grand">
      <x/>
    </i>
  </rowItems>
  <colFields count="1">
    <field x="-2"/>
  </colFields>
  <colItems count="3">
    <i>
      <x/>
    </i>
    <i i="1">
      <x v="1"/>
    </i>
    <i i="2">
      <x v="2"/>
    </i>
  </colItems>
  <pageFields count="2">
    <pageField fld="12" hier="-1"/>
    <pageField fld="9" item="2" hier="-1"/>
  </pageFields>
  <dataFields count="3">
    <dataField name="Sum of total_weight2" fld="22" baseField="0" baseItem="0"/>
    <dataField name="Sum of theoretical_1RM" fld="18" baseField="0" baseItem="0"/>
    <dataField name="Sum of total_weight" fld="2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FB6EAEA-2E14-44BB-AE51-C2BFFDC20093}" name="PivotTable8" cacheId="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A214:E227" firstHeaderRow="0" firstDataRow="1" firstDataCol="1" rowPageCount="1" colPageCount="1"/>
  <pivotFields count="24">
    <pivotField axis="axisRow" compact="0" numFmtId="164" outline="0" multipleItemSelectionAllowed="1" showAll="0">
      <items count="1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t="default"/>
      </items>
    </pivotField>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ubtotalTop="0" showAll="0"/>
    <pivotField axis="axisPage" compact="0" outline="0" multipleItemSelectionAllowed="1" showAll="0">
      <items count="16">
        <item h="1" x="12"/>
        <item h="1" x="11"/>
        <item h="1" x="13"/>
        <item x="4"/>
        <item h="1" x="7"/>
        <item x="2"/>
        <item x="5"/>
        <item x="3"/>
        <item h="1" x="10"/>
        <item h="1" m="1" x="14"/>
        <item h="1" x="9"/>
        <item x="1"/>
        <item h="1" x="8"/>
        <item x="6"/>
        <item h="1" x="0"/>
        <item t="default"/>
      </items>
    </pivotField>
    <pivotField compact="0" outline="0" showAll="0"/>
    <pivotField compact="0" outline="0" showAll="0"/>
    <pivotField dataField="1" compact="0" outline="0" showAll="0"/>
    <pivotField compact="0" outline="0" showAll="0"/>
    <pivotField compact="0" outline="0" subtotalTop="0" showAll="0"/>
    <pivotField compact="0" outline="0" subtotalTop="0" showAll="0"/>
    <pivotField compact="0" outline="0" dragToRow="0" dragToCol="0" dragToPage="0" showAll="0" defaultSubtotal="0"/>
    <pivotField compact="0" outline="0" dragToRow="0" dragToCol="0" dragToPage="0" showAll="0" defaultSubtotal="0"/>
    <pivotField dataField="1" compact="0" outline="0" subtotalTop="0" dragToRow="0" dragToCol="0" dragToPage="0" showAll="0" defaultSubtotal="0"/>
    <pivotField compact="0" outline="0" subtotalTop="0" dragToRow="0" dragToCol="0" dragToPage="0" showAll="0" defaultSubtotal="0"/>
    <pivotField compact="0" outline="0" subtotalTop="0" dragToRow="0" dragToCol="0" dragToPage="0" showAll="0" defaultSubtotal="0"/>
  </pivotFields>
  <rowFields count="1">
    <field x="0"/>
  </rowFields>
  <rowItems count="13">
    <i>
      <x/>
    </i>
    <i>
      <x v="1"/>
    </i>
    <i>
      <x v="2"/>
    </i>
    <i>
      <x v="3"/>
    </i>
    <i>
      <x v="4"/>
    </i>
    <i>
      <x v="5"/>
    </i>
    <i>
      <x v="6"/>
    </i>
    <i>
      <x v="7"/>
    </i>
    <i>
      <x v="8"/>
    </i>
    <i>
      <x v="9"/>
    </i>
    <i>
      <x v="10"/>
    </i>
    <i>
      <x v="40"/>
    </i>
    <i t="grand">
      <x/>
    </i>
  </rowItems>
  <colFields count="1">
    <field x="-2"/>
  </colFields>
  <colItems count="4">
    <i>
      <x/>
    </i>
    <i i="1">
      <x v="1"/>
    </i>
    <i i="2">
      <x v="2"/>
    </i>
    <i i="3">
      <x v="3"/>
    </i>
  </colItems>
  <pageFields count="1">
    <pageField fld="12" hier="-1"/>
  </pageFields>
  <dataFields count="4">
    <dataField name="Sum of intensity_level" fld="15" baseField="0" baseItem="0"/>
    <dataField name="Sum of measureable" fld="7" baseField="0" baseItem="0"/>
    <dataField name="Sum of strength" fld="21" baseField="0" baseItem="0"/>
    <dataField name="Average of strength2" fld="21" subtotal="average" baseField="0" baseItem="0"/>
  </dataFields>
  <chartFormats count="2">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4" xr16:uid="{00000000-0016-0000-0500-000000000000}" autoFormatId="16" applyNumberFormats="0" applyBorderFormats="0" applyFontFormats="0" applyPatternFormats="0" applyAlignmentFormats="0" applyWidthHeightFormats="0">
  <queryTableRefresh nextId="3">
    <queryTableFields count="2">
      <queryTableField id="1" name="repetitions" tableColumnId="1"/>
      <queryTableField id="2" name="percentage_of_1RM"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700-000001000000}" autoFormatId="16" applyNumberFormats="0" applyBorderFormats="0" applyFontFormats="0" applyPatternFormats="0" applyAlignmentFormats="0" applyWidthHeightFormats="0">
  <queryTableRefresh nextId="20">
    <queryTableFields count="19">
      <queryTableField id="1" name="date" tableColumnId="1"/>
      <queryTableField id="2" name="session_set_order" tableColumnId="2"/>
      <queryTableField id="3" name="user_id" tableColumnId="3"/>
      <queryTableField id="4" name="cycle_week" tableColumnId="4"/>
      <queryTableField id="5" name="exercise_id" tableColumnId="5"/>
      <queryTableField id="6" name="set" tableColumnId="6"/>
      <queryTableField id="7" name="lbs_added" tableColumnId="7"/>
      <queryTableField id="8" name="measureable" tableColumnId="8"/>
      <queryTableField id="9" name="notes" tableColumnId="9"/>
      <queryTableField id="10" name="program" tableColumnId="10"/>
      <queryTableField id="11" name="exercise_name" tableColumnId="11"/>
      <queryTableField id="12" name="measureable_type" tableColumnId="12"/>
      <queryTableField id="13" name="focus" tableColumnId="13"/>
      <queryTableField id="14" name="min" tableColumnId="14"/>
      <queryTableField id="15" name="max" tableColumnId="15"/>
      <queryTableField id="16" name="intensity_level" tableColumnId="16"/>
      <queryTableField id="17" name="form_reference" tableColumnId="17"/>
      <queryTableField id="18" name="percentage_of_1RM" tableColumnId="18"/>
      <queryTableField id="19" name="theoretical_1RM" tableColumnId="19"/>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2" xr16:uid="{00000000-0016-0000-0E00-000002000000}" autoFormatId="16" applyNumberFormats="0" applyBorderFormats="0" applyFontFormats="0" applyPatternFormats="0" applyAlignmentFormats="0" applyWidthHeightFormats="0">
  <queryTableRefresh nextId="10">
    <queryTableFields count="9">
      <queryTableField id="1" name="id" tableColumnId="1"/>
      <queryTableField id="2" name="program" tableColumnId="2"/>
      <queryTableField id="3" name="exercise_name" tableColumnId="3"/>
      <queryTableField id="4" name="measureable_type" tableColumnId="4"/>
      <queryTableField id="5" name="focus" tableColumnId="5"/>
      <queryTableField id="6" name="min" tableColumnId="6"/>
      <queryTableField id="7" name="max" tableColumnId="7"/>
      <queryTableField id="8" name="intensity_level" tableColumnId="8"/>
      <queryTableField id="9" name="form_reference" tableColumnId="9"/>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3" xr16:uid="{00000000-0016-0000-1100-000003000000}" autoFormatId="16" applyNumberFormats="0" applyBorderFormats="0" applyFontFormats="0" applyPatternFormats="0" applyAlignmentFormats="0" applyWidthHeightFormats="0">
  <queryTableRefresh nextId="3">
    <queryTableFields count="2">
      <queryTableField id="1" name="exercise_id" tableColumnId="1"/>
      <queryTableField id="2" name="intensity_level" tableColumnId="2"/>
    </queryTableFields>
  </queryTableRefresh>
</queryTable>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ables/_rels/table4.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1ABBD668-9252-4F43-A726-43E7CA2BF389}" name="H1_bodyweight_squat_1RM" displayName="H1_bodyweight_squat_1RM" ref="B38:G71" totalsRowShown="0" headerRowDxfId="32">
  <autoFilter ref="B38:G71" xr:uid="{1ABBD668-9252-4F43-A726-43E7CA2BF389}"/>
  <tableColumns count="6">
    <tableColumn id="1" xr3:uid="{96C6C06B-CD82-469B-945F-74EFEF657E68}" name="Date" dataDxfId="31"/>
    <tableColumn id="2" xr3:uid="{4C0FAC3E-866E-4BEC-9C09-1B60FDE97D5D}" name="Weight used"/>
    <tableColumn id="3" xr3:uid="{69000BDA-31C2-40B1-87BB-B90DEBAD796E}" name="Set"/>
    <tableColumn id="4" xr3:uid="{64ACF3E0-6C1B-4504-BE5E-AA87C4403A94}" name="measurable" dataDxfId="30"/>
    <tableColumn id="5" xr3:uid="{EACC8326-A4D3-4081-BB48-75EEE2EBDCA4}" name="% of 1RM">
      <calculatedColumnFormula>_xlfn.XLOOKUP(E39,one_rep_maxes[repetitions],one_rep_maxes[percentage_of_1RM])</calculatedColumnFormula>
    </tableColumn>
    <tableColumn id="6" xr3:uid="{9EE8FA6D-21B5-4842-ACBE-27D7BFD8F7E3}" name="theoretical 1RM">
      <calculatedColumnFormula>F39*C39</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A5C37E8A-EAF3-4A99-A847-73E6C5684D6D}" name="H2_BLFS_1RM_comparison" displayName="H2_BLFS_1RM_comparison" ref="A6:E90" totalsRowShown="0" headerRowDxfId="6" dataDxfId="5">
  <autoFilter ref="A6:E90" xr:uid="{A5C37E8A-EAF3-4A99-A847-73E6C5684D6D}"/>
  <tableColumns count="5">
    <tableColumn id="11" xr3:uid="{3090B95C-9BBF-45BE-87E6-DBE21108E51F}" name="Program" dataDxfId="4"/>
    <tableColumn id="1" xr3:uid="{889CB649-90E2-4421-8ED1-81DB3A5E75FB}" name="Exercise" dataDxfId="3"/>
    <tableColumn id="6" xr3:uid="{24A49C26-73AD-47AE-BE13-433FBA4B7E08}" name="Set" dataDxfId="2"/>
    <tableColumn id="2" xr3:uid="{37B08548-811D-4D14-B1A7-12F2B97B4CF9}" name="Starting Theoretical 1RM" dataDxfId="0">
      <calculatedColumnFormula array="1">INDEX(_xlfn._xlws.FILTER(all_data[theoretical_1RM],all_data[program]&amp;all_data[exercise_name]&amp;all_data[set]=H2_BLFS_1RM_comparison[[#This Row],[Program]]&amp;H2_BLFS_1RM_comparison[[#This Row],[Exercise]]&amp;H2_BLFS_1RM_comparison[[#This Row],[Set]]),2)</calculatedColumnFormula>
    </tableColumn>
    <tableColumn id="3" xr3:uid="{D0B13EFE-D6DF-4802-ACB7-882B96E21480}" name="Final Theoretical 1RM" dataDxfId="1">
      <calculatedColumnFormula array="1">_xlfn.XLOOKUP(H2_BLFS_1RM_comparison[[#This Row],[Program]]&amp;H2_BLFS_1RM_comparison[[#This Row],[Exercise]]&amp;H2_BLFS_1RM_comparison[[#This Row],[Set]],all_data[program]&amp;all_data[exercise_name]&amp;all_data[set],all_data[theoretical_1RM],"error",0,-1)</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A030562D-CBC9-4523-A984-87EA1CFD76C3}" name="Table18" displayName="Table18" ref="G6:M30" totalsRowShown="0">
  <autoFilter ref="G6:M30" xr:uid="{A030562D-CBC9-4523-A984-87EA1CFD76C3}"/>
  <sortState xmlns:xlrd2="http://schemas.microsoft.com/office/spreadsheetml/2017/richdata2" ref="G7:M30">
    <sortCondition descending="1" ref="H6:H30"/>
  </sortState>
  <tableColumns count="7">
    <tableColumn id="1" xr3:uid="{EC577A1F-4001-47B6-9526-69E9F028865A}" name="Exercise"/>
    <tableColumn id="7" xr3:uid="{3A1B33DF-831F-4E5B-82FC-893685CC86FC}" name="Count" dataDxfId="29">
      <calculatedColumnFormula array="1">SUM(LEN(all_data[exercise_name])-LEN(SUBSTITUTE(all_data[exercise_name],Table18[[#This Row],[Exercise]],"")))/LEN(Table18[[#This Row],[Exercise]])</calculatedColumnFormula>
    </tableColumn>
    <tableColumn id="2" xr3:uid="{D765C09C-293B-4F36-993F-A9FB838CA466}" name="Average Starting Theoretical 1RM" dataDxfId="28">
      <calculatedColumnFormula>AVERAGEIF(H2_BLFS_1RM_comparison[Exercise],G7,H2_BLFS_1RM_comparison[Starting Theoretical 1RM])</calculatedColumnFormula>
    </tableColumn>
    <tableColumn id="3" xr3:uid="{77522BD6-D462-41C3-AD4A-4C5012D12E3C}" name="Average Final Theoretical 1RM" dataDxfId="27">
      <calculatedColumnFormula>AVERAGEIF(H2_BLFS_1RM_comparison[Exercise],G7,H2_BLFS_1RM_comparison[Final Theoretical 1RM])</calculatedColumnFormula>
    </tableColumn>
    <tableColumn id="4" xr3:uid="{1A2DFA83-E3AF-49A7-A702-B36F4DC2993C}" name="Average 1RM difference" dataDxfId="26">
      <calculatedColumnFormula>Table18[[#This Row],[Average Final Theoretical 1RM]]-Table18[[#This Row],[Average Starting Theoretical 1RM]]</calculatedColumnFormula>
    </tableColumn>
    <tableColumn id="5" xr3:uid="{A1DF21CF-19D3-47FD-A776-0B8B677D2458}" name="% diff" dataDxfId="25" dataCellStyle="Percent">
      <calculatedColumnFormula>Table18[[#This Row],[Average 1RM difference]]/Table18[[#This Row],[Average Starting Theoretical 1RM]]</calculatedColumnFormula>
    </tableColumn>
    <tableColumn id="6" xr3:uid="{6517523F-22E3-4EBC-ADE0-C752BA3DC870}" name="Session set order" dataDxfId="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E8AC20C-9210-4593-B3F5-AF970BB2D783}" name="one_rep_maxes_2" displayName="one_rep_maxes_2" ref="A1:B31" tableType="queryTable" totalsRowShown="0">
  <autoFilter ref="A1:B31" xr:uid="{2E8AC20C-9210-4593-B3F5-AF970BB2D783}"/>
  <tableColumns count="2">
    <tableColumn id="1" xr3:uid="{2F483164-D63B-49E5-BF42-BFEAB98CC07A}" uniqueName="1" name="repetitions" queryTableFieldId="1"/>
    <tableColumn id="2" xr3:uid="{BC676EC9-0A3C-41AF-8AEA-071AD4C93E0B}" uniqueName="2" name="percentage_of_1RM" queryTableFieldId="2"/>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AE4F1EF-1D41-4EE8-9D25-2B5691EA9FF1}" name="one_rep_maxes" displayName="one_rep_maxes" ref="A1:B31" totalsRowShown="0" headerRowDxfId="24">
  <autoFilter ref="A1:B31" xr:uid="{DAE4F1EF-1D41-4EE8-9D25-2B5691EA9FF1}"/>
  <tableColumns count="2">
    <tableColumn id="1" xr3:uid="{A76919BF-2B10-4418-ABCF-597B34378C66}" name="repetitions"/>
    <tableColumn id="2" xr3:uid="{43CA1C50-32AB-499E-B506-1ABA181EAA98}" name="percentage_of_1RM" dataDxfId="23" dataCellStyle="Percen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5DB09CBD-E12E-42BE-8207-6E576FE87E3C}" name="all_data" displayName="all_data" ref="A1:S2009" tableType="queryTable" totalsRowShown="0">
  <autoFilter ref="A1:S2009" xr:uid="{5DB09CBD-E12E-42BE-8207-6E576FE87E3C}"/>
  <tableColumns count="19">
    <tableColumn id="1" xr3:uid="{38AC9A57-8BD4-4E22-A9C9-25408290A68C}" uniqueName="1" name="date" queryTableFieldId="1" dataDxfId="22"/>
    <tableColumn id="2" xr3:uid="{7981574C-3B11-4F43-9C93-1E604AAC61FF}" uniqueName="2" name="session_set_order" queryTableFieldId="2"/>
    <tableColumn id="3" xr3:uid="{0072FCE5-BDFE-4AB9-9404-29B700BCF24C}" uniqueName="3" name="user_id" queryTableFieldId="3"/>
    <tableColumn id="4" xr3:uid="{E3F1D7BB-5CDB-4B2F-BAD6-244F8E0C0A65}" uniqueName="4" name="cycle_week" queryTableFieldId="4"/>
    <tableColumn id="5" xr3:uid="{12C79039-26C7-409D-B0E2-27455EFDD2CC}" uniqueName="5" name="exercise_id" queryTableFieldId="5"/>
    <tableColumn id="6" xr3:uid="{82850EA1-3307-43FD-9F5D-9184BB64A961}" uniqueName="6" name="set" queryTableFieldId="6"/>
    <tableColumn id="7" xr3:uid="{70EDD3A2-D198-4063-9DDE-2342266F3279}" uniqueName="7" name="lbs_added" queryTableFieldId="7"/>
    <tableColumn id="8" xr3:uid="{95FB2DFE-9497-4DDE-8C22-1C4954DA82B2}" uniqueName="8" name="measureable" queryTableFieldId="8"/>
    <tableColumn id="9" xr3:uid="{69DA9BF2-DBB7-498A-B345-7F4CCA630E4F}" uniqueName="9" name="notes" queryTableFieldId="9" dataDxfId="21"/>
    <tableColumn id="10" xr3:uid="{5EDA5AE1-55B6-4A93-9075-8AADB5B7022D}" uniqueName="10" name="program" queryTableFieldId="10" dataDxfId="20"/>
    <tableColumn id="11" xr3:uid="{6CDB531F-6A97-4EF9-AE1E-A62C2CB86861}" uniqueName="11" name="exercise_name" queryTableFieldId="11" dataDxfId="19"/>
    <tableColumn id="12" xr3:uid="{AC291D6F-0152-4C37-B9A6-AA41E9A73F1C}" uniqueName="12" name="measureable_type" queryTableFieldId="12" dataDxfId="18"/>
    <tableColumn id="13" xr3:uid="{B87E6A71-9288-4788-A7AA-E5AC11789A29}" uniqueName="13" name="focus" queryTableFieldId="13" dataDxfId="17"/>
    <tableColumn id="14" xr3:uid="{3EB6A4C2-36FD-404A-9CFF-FF9D00E8233C}" uniqueName="14" name="min" queryTableFieldId="14"/>
    <tableColumn id="15" xr3:uid="{A9D6C448-8F78-4C51-8EF9-23183F2D9F12}" uniqueName="15" name="max" queryTableFieldId="15"/>
    <tableColumn id="16" xr3:uid="{59F75A42-C0B4-443D-8E47-C858518082D0}" uniqueName="16" name="intensity_level" queryTableFieldId="16"/>
    <tableColumn id="17" xr3:uid="{A92EE945-CD27-49A7-A451-66C290FC140A}" uniqueName="17" name="form_reference" queryTableFieldId="17"/>
    <tableColumn id="18" xr3:uid="{1EE82F3B-04F4-4593-8D4F-FFEBD21C69AC}" uniqueName="18" name="percentage_of_1RM" queryTableFieldId="18"/>
    <tableColumn id="19" xr3:uid="{C97FC6DD-6A10-4E03-89D7-5005AFFD5C6F}" uniqueName="19" name="theoretical_1RM" queryTableFieldId="19"/>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8CCBFF8-B3EC-4BFC-AEFB-C251639FADAB}" name="sessions" displayName="sessions" ref="A1:I2116" totalsRowShown="0">
  <autoFilter ref="A1:I2116" xr:uid="{D8CCBFF8-B3EC-4BFC-AEFB-C251639FADAB}"/>
  <tableColumns count="9">
    <tableColumn id="1" xr3:uid="{4E0C8A47-9790-405F-8732-8E6F2E905657}" name="date" dataDxfId="16"/>
    <tableColumn id="2" xr3:uid="{7B1A4586-F00F-4002-969E-B9A3C3DFDCF1}" name="session_set_order"/>
    <tableColumn id="3" xr3:uid="{E33D1B68-54C0-46BE-919A-4FDA9FE8F8EA}" name="user_id"/>
    <tableColumn id="4" xr3:uid="{39BED375-232C-4090-8F9D-0DFD20E28CD5}" name="cycle_week"/>
    <tableColumn id="9" xr3:uid="{7A2769D3-2919-4167-8671-B58B3E774EA6}" name="exercise_id"/>
    <tableColumn id="5" xr3:uid="{D30B872A-7AD1-41F1-AA79-F30F5511FF36}" name="set"/>
    <tableColumn id="6" xr3:uid="{B077AB1A-86E8-432F-ADBC-0A61CE9E8281}" name="lbs_added"/>
    <tableColumn id="7" xr3:uid="{1EFE89D0-A9F5-49B5-9EB3-9F42E4DFCBC9}" name="measureable"/>
    <tableColumn id="8" xr3:uid="{E2421A26-1C91-4A41-BED5-04500B083F3F}" name="notes" dataDxfId="15"/>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I1975">
  <tableColumns count="9">
    <tableColumn id="1" xr3:uid="{00000000-0010-0000-0000-000001000000}" name="date"/>
    <tableColumn id="2" xr3:uid="{00000000-0010-0000-0000-000002000000}" name="session_set_order"/>
    <tableColumn id="9" xr3:uid="{79FE34CB-0A04-4A29-BEE8-EAD692E386F7}" name="user_id" dataDxfId="14"/>
    <tableColumn id="3" xr3:uid="{00000000-0010-0000-0000-000003000000}" name="cycle_week"/>
    <tableColumn id="4" xr3:uid="{00000000-0010-0000-0000-000004000000}" name="exercise_id" dataDxfId="13"/>
    <tableColumn id="5" xr3:uid="{00000000-0010-0000-0000-000005000000}" name="set"/>
    <tableColumn id="6" xr3:uid="{00000000-0010-0000-0000-000006000000}" name="lbs_added"/>
    <tableColumn id="7" xr3:uid="{00000000-0010-0000-0000-000007000000}" name="measureable"/>
    <tableColumn id="8" xr3:uid="{00000000-0010-0000-0000-000008000000}" name="notes"/>
  </tableColumns>
  <tableStyleInfo name="sessions_4-style"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I1948">
  <tableColumns count="9">
    <tableColumn id="1" xr3:uid="{00000000-0010-0000-0100-000001000000}" name="date"/>
    <tableColumn id="2" xr3:uid="{00000000-0010-0000-0100-000002000000}" name="session_set_order"/>
    <tableColumn id="3" xr3:uid="{00000000-0010-0000-0100-000003000000}" name="Column1"/>
    <tableColumn id="4" xr3:uid="{00000000-0010-0000-0100-000004000000}" name="cycle_week"/>
    <tableColumn id="5" xr3:uid="{00000000-0010-0000-0100-000005000000}" name="Column2"/>
    <tableColumn id="6" xr3:uid="{00000000-0010-0000-0100-000006000000}" name="set"/>
    <tableColumn id="7" xr3:uid="{00000000-0010-0000-0100-000007000000}" name="lbs_added"/>
    <tableColumn id="8" xr3:uid="{00000000-0010-0000-0100-000008000000}" name="measureable"/>
    <tableColumn id="9" xr3:uid="{00000000-0010-0000-0100-000009000000}" name="notes"/>
  </tableColumns>
  <tableStyleInfo name="sessions_3-style"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1:M1915">
  <tableColumns count="13">
    <tableColumn id="1" xr3:uid="{00000000-0010-0000-0200-000001000000}" name="date"/>
    <tableColumn id="2" xr3:uid="{00000000-0010-0000-0200-000002000000}" name="session_set_order"/>
    <tableColumn id="3" xr3:uid="{00000000-0010-0000-0200-000003000000}" name="focus"/>
    <tableColumn id="4" xr3:uid="{00000000-0010-0000-0200-000004000000}" name="cycle_week"/>
    <tableColumn id="5" xr3:uid="{00000000-0010-0000-0200-000005000000}" name="exercide_id"/>
    <tableColumn id="6" xr3:uid="{00000000-0010-0000-0200-000006000000}" name="measured_type"/>
    <tableColumn id="7" xr3:uid="{00000000-0010-0000-0200-000007000000}" name="exercise_name"/>
    <tableColumn id="8" xr3:uid="{00000000-0010-0000-0200-000008000000}" name="set"/>
    <tableColumn id="9" xr3:uid="{00000000-0010-0000-0200-000009000000}" name="min"/>
    <tableColumn id="10" xr3:uid="{00000000-0010-0000-0200-00000A000000}" name="max"/>
    <tableColumn id="11" xr3:uid="{00000000-0010-0000-0200-00000B000000}" name="weight_added"/>
    <tableColumn id="12" xr3:uid="{00000000-0010-0000-0200-00000C000000}" name="measureable"/>
    <tableColumn id="13" xr3:uid="{00000000-0010-0000-0200-00000D000000}" name="notes"/>
  </tableColumns>
  <tableStyleInfo name="sessions_2-style"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1:L1915">
  <tableColumns count="12">
    <tableColumn id="1" xr3:uid="{00000000-0010-0000-0300-000001000000}" name="date"/>
    <tableColumn id="2" xr3:uid="{00000000-0010-0000-0300-000002000000}" name="session_set_order"/>
    <tableColumn id="3" xr3:uid="{00000000-0010-0000-0300-000003000000}" name="focus"/>
    <tableColumn id="4" xr3:uid="{00000000-0010-0000-0300-000004000000}" name="cycle_week"/>
    <tableColumn id="5" xr3:uid="{00000000-0010-0000-0300-000005000000}" name="measured_type"/>
    <tableColumn id="6" xr3:uid="{00000000-0010-0000-0300-000006000000}" name="exercise_name"/>
    <tableColumn id="7" xr3:uid="{00000000-0010-0000-0300-000007000000}" name="set"/>
    <tableColumn id="8" xr3:uid="{00000000-0010-0000-0300-000008000000}" name="min"/>
    <tableColumn id="9" xr3:uid="{00000000-0010-0000-0300-000009000000}" name="max"/>
    <tableColumn id="10" xr3:uid="{00000000-0010-0000-0300-00000A000000}" name="weight_added"/>
    <tableColumn id="11" xr3:uid="{00000000-0010-0000-0300-00000B000000}" name="measureable"/>
    <tableColumn id="12" xr3:uid="{00000000-0010-0000-0300-00000C000000}" name="notes"/>
  </tableColumns>
  <tableStyleInfo name="sessions-style" showFirstColumn="1" showLastColumn="1"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F8C1710D-D163-4153-9E78-A6011B689599}" name="exercises" displayName="exercises" ref="A1:I160" totalsRowShown="0">
  <autoFilter ref="A1:I160" xr:uid="{F8C1710D-D163-4153-9E78-A6011B689599}"/>
  <tableColumns count="9">
    <tableColumn id="1" xr3:uid="{40D9FF01-8E19-44DE-8D82-28F32EB084E7}" name="id"/>
    <tableColumn id="2" xr3:uid="{799300A4-011C-4EDA-8D88-1E17A963EB77}" name="program"/>
    <tableColumn id="3" xr3:uid="{5FAC898E-8F1A-4E0C-9DC2-B35990B23D38}" name="exercise_name"/>
    <tableColumn id="4" xr3:uid="{AD2E1886-6F59-4298-A1B7-5F98A9561D69}" name="measureable_type"/>
    <tableColumn id="5" xr3:uid="{2E3D9485-11B1-4319-BF2D-E50B861868FF}" name="focus"/>
    <tableColumn id="6" xr3:uid="{68FF015A-F750-48CA-A9DA-32D8F8F55541}" name="min"/>
    <tableColumn id="7" xr3:uid="{49A1CA2C-9921-4F20-901D-9706AC4631A2}" name="max"/>
    <tableColumn id="8" xr3:uid="{62D47CA1-D09B-45AA-88AF-9F209AC303AE}" name="intensity_level"/>
    <tableColumn id="9" xr3:uid="{FD1DEDEC-120C-4482-80EC-A2BA579431DE}" name="form_reference"/>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5D85BAD-2316-4D6B-94C9-148ECDFB41FD}" name="table_9" displayName="table_9" ref="A1:I160" tableType="queryTable" totalsRowShown="0">
  <autoFilter ref="A1:I160" xr:uid="{D5D85BAD-2316-4D6B-94C9-148ECDFB41FD}"/>
  <tableColumns count="9">
    <tableColumn id="1" xr3:uid="{6295EA30-91C0-405B-A477-346F11903BA2}" uniqueName="1" name="id" queryTableFieldId="1"/>
    <tableColumn id="2" xr3:uid="{C3B4B94B-71CF-452D-8BEF-82FF48652CC4}" uniqueName="2" name="program" queryTableFieldId="2" dataDxfId="12"/>
    <tableColumn id="3" xr3:uid="{EACE0086-6E23-4B7D-88EB-1BFDB0D560E1}" uniqueName="3" name="exercise_name" queryTableFieldId="3" dataDxfId="11"/>
    <tableColumn id="4" xr3:uid="{A942C8C9-2BB0-4B5F-9CBA-923DBA3EC599}" uniqueName="4" name="measureable_type" queryTableFieldId="4" dataDxfId="10"/>
    <tableColumn id="5" xr3:uid="{E4519C1F-0375-4818-84E6-1EB7B39302D6}" uniqueName="5" name="focus" queryTableFieldId="5" dataDxfId="9"/>
    <tableColumn id="6" xr3:uid="{C4CE7D44-4051-44FA-9B50-A04FF8826BCC}" uniqueName="6" name="min" queryTableFieldId="6"/>
    <tableColumn id="7" xr3:uid="{E4CE96F8-07D1-4031-A2D9-FA446C525EAA}" uniqueName="7" name="max" queryTableFieldId="7"/>
    <tableColumn id="8" xr3:uid="{795B1A6A-2928-40B7-8C91-0D4235416E40}" uniqueName="8" name="intensity_level" queryTableFieldId="8"/>
    <tableColumn id="9" xr3:uid="{66A5BAC8-22EB-4AA9-9D49-514E5C433D03}" uniqueName="9" name="form_reference" queryTableFieldId="9"/>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1:I156">
  <tableColumns count="9">
    <tableColumn id="1" xr3:uid="{00000000-0010-0000-0400-000001000000}" name="id"/>
    <tableColumn id="2" xr3:uid="{00000000-0010-0000-0400-000002000000}" name="program"/>
    <tableColumn id="3" xr3:uid="{00000000-0010-0000-0400-000003000000}" name="exercise_name"/>
    <tableColumn id="4" xr3:uid="{00000000-0010-0000-0400-000004000000}" name="measureable_type"/>
    <tableColumn id="5" xr3:uid="{00000000-0010-0000-0400-000005000000}" name="focus"/>
    <tableColumn id="6" xr3:uid="{00000000-0010-0000-0400-000006000000}" name="min"/>
    <tableColumn id="7" xr3:uid="{00000000-0010-0000-0400-000007000000}" name="max"/>
    <tableColumn id="8" xr3:uid="{00000000-0010-0000-0400-000008000000}" name="intensity_level"/>
    <tableColumn id="9" xr3:uid="{00000000-0010-0000-0400-000009000000}" name="form_reference"/>
  </tableColumns>
  <tableStyleInfo name="exercises_3-style" showFirstColumn="1" showLastColumn="1"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1:I156">
  <tableColumns count="9">
    <tableColumn id="1" xr3:uid="{00000000-0010-0000-0500-000001000000}" name="id"/>
    <tableColumn id="2" xr3:uid="{00000000-0010-0000-0500-000002000000}" name="program"/>
    <tableColumn id="3" xr3:uid="{00000000-0010-0000-0500-000003000000}" name="exercise_name"/>
    <tableColumn id="4" xr3:uid="{00000000-0010-0000-0500-000004000000}" name="measureable_type"/>
    <tableColumn id="5" xr3:uid="{00000000-0010-0000-0500-000005000000}" name="focus"/>
    <tableColumn id="6" xr3:uid="{00000000-0010-0000-0500-000006000000}" name="min"/>
    <tableColumn id="7" xr3:uid="{00000000-0010-0000-0500-000007000000}" name="max"/>
    <tableColumn id="8" xr3:uid="{00000000-0010-0000-0500-000008000000}" name="intensity_level"/>
    <tableColumn id="9" xr3:uid="{00000000-0010-0000-0500-000009000000}" name="form_reference"/>
  </tableColumns>
  <tableStyleInfo name="exercises_2-style" showFirstColumn="1" showLastColumn="1"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9505CF9-3EEA-4444-8BF8-DAD90F2BBC45}" name="intensity_level" displayName="intensity_level" ref="A1:B107" tableType="queryTable" totalsRowShown="0">
  <autoFilter ref="A1:B107" xr:uid="{09505CF9-3EEA-4444-8BF8-DAD90F2BBC45}"/>
  <tableColumns count="2">
    <tableColumn id="1" xr3:uid="{8DEA2DF6-6004-44EE-BBB3-A0A6257CF991}" uniqueName="1" name="exercise_id" queryTableFieldId="1"/>
    <tableColumn id="2" xr3:uid="{BF0B5B7F-4ACB-4D35-AFF1-E1926322EDA9}" uniqueName="2" name="intensity_level" queryTableFieldId="2"/>
  </tableColumns>
  <tableStyleInfo name="TableStyleMedium7"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1:B107">
  <tableColumns count="2">
    <tableColumn id="1" xr3:uid="{00000000-0010-0000-0600-000001000000}" name="exercise_id"/>
    <tableColumn id="2" xr3:uid="{00000000-0010-0000-0600-000002000000}" name="intensity_level"/>
  </tableColumns>
  <tableStyleInfo name="intensity_level-style" showFirstColumn="1" showLastColumn="1"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_8" displayName="Table_8" ref="A1:G104">
  <tableColumns count="7">
    <tableColumn id="1" xr3:uid="{00000000-0010-0000-0700-000001000000}" name="exercise_name"/>
    <tableColumn id="2" xr3:uid="{00000000-0010-0000-0700-000002000000}" name="measureable_type"/>
    <tableColumn id="3" xr3:uid="{00000000-0010-0000-0700-000003000000}" name="intensity_level"/>
    <tableColumn id="4" xr3:uid="{00000000-0010-0000-0700-000004000000}" name="category"/>
    <tableColumn id="5" xr3:uid="{00000000-0010-0000-0700-000005000000}" name="min"/>
    <tableColumn id="6" xr3:uid="{00000000-0010-0000-0700-000006000000}" name="max"/>
    <tableColumn id="7" xr3:uid="{00000000-0010-0000-0700-000007000000}" name="form_reference"/>
  </tableColumns>
  <tableStyleInfo name="exercise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table" Target="../tables/table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8" Type="http://schemas.openxmlformats.org/officeDocument/2006/relationships/pivotTable" Target="../pivotTables/pivotTable13.xml"/><Relationship Id="rId13" Type="http://schemas.openxmlformats.org/officeDocument/2006/relationships/drawing" Target="../drawings/drawing2.xml"/><Relationship Id="rId3" Type="http://schemas.openxmlformats.org/officeDocument/2006/relationships/pivotTable" Target="../pivotTables/pivotTable8.xml"/><Relationship Id="rId7" Type="http://schemas.openxmlformats.org/officeDocument/2006/relationships/pivotTable" Target="../pivotTables/pivotTable12.xml"/><Relationship Id="rId12" Type="http://schemas.openxmlformats.org/officeDocument/2006/relationships/pivotTable" Target="../pivotTables/pivotTable17.xml"/><Relationship Id="rId2" Type="http://schemas.openxmlformats.org/officeDocument/2006/relationships/pivotTable" Target="../pivotTables/pivotTable7.xml"/><Relationship Id="rId1" Type="http://schemas.openxmlformats.org/officeDocument/2006/relationships/pivotTable" Target="../pivotTables/pivotTable6.xml"/><Relationship Id="rId6" Type="http://schemas.openxmlformats.org/officeDocument/2006/relationships/pivotTable" Target="../pivotTables/pivotTable11.xml"/><Relationship Id="rId11" Type="http://schemas.openxmlformats.org/officeDocument/2006/relationships/pivotTable" Target="../pivotTables/pivotTable16.xml"/><Relationship Id="rId5" Type="http://schemas.openxmlformats.org/officeDocument/2006/relationships/pivotTable" Target="../pivotTables/pivotTable10.xml"/><Relationship Id="rId10" Type="http://schemas.openxmlformats.org/officeDocument/2006/relationships/pivotTable" Target="../pivotTables/pivotTable15.xml"/><Relationship Id="rId4" Type="http://schemas.openxmlformats.org/officeDocument/2006/relationships/pivotTable" Target="../pivotTables/pivotTable9.xml"/><Relationship Id="rId9" Type="http://schemas.openxmlformats.org/officeDocument/2006/relationships/pivotTable" Target="../pivotTables/pivotTable1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_rels/sheet9.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3366B-30DA-410B-A8CC-4363E0D88FCF}">
  <dimension ref="A3:D15"/>
  <sheetViews>
    <sheetView workbookViewId="0">
      <selection activeCell="D8" sqref="D8"/>
    </sheetView>
  </sheetViews>
  <sheetFormatPr defaultRowHeight="12.5" x14ac:dyDescent="0.25"/>
  <cols>
    <col min="2" max="2" width="23.81640625" customWidth="1"/>
    <col min="3" max="3" width="19.54296875" customWidth="1"/>
    <col min="4" max="4" width="73.26953125" customWidth="1"/>
  </cols>
  <sheetData>
    <row r="3" spans="1:4" x14ac:dyDescent="0.25">
      <c r="B3" s="22" t="s">
        <v>392</v>
      </c>
    </row>
    <row r="4" spans="1:4" x14ac:dyDescent="0.25">
      <c r="B4" s="22" t="s">
        <v>393</v>
      </c>
    </row>
    <row r="5" spans="1:4" x14ac:dyDescent="0.25">
      <c r="C5" s="22" t="s">
        <v>398</v>
      </c>
    </row>
    <row r="7" spans="1:4" ht="13" x14ac:dyDescent="0.3">
      <c r="B7" s="37" t="s">
        <v>433</v>
      </c>
      <c r="C7" s="37" t="s">
        <v>441</v>
      </c>
      <c r="D7" s="37" t="s">
        <v>442</v>
      </c>
    </row>
    <row r="8" spans="1:4" ht="66.75" customHeight="1" x14ac:dyDescent="0.6">
      <c r="A8" s="48">
        <v>1</v>
      </c>
      <c r="B8" s="38" t="s">
        <v>440</v>
      </c>
      <c r="C8" s="22" t="s">
        <v>443</v>
      </c>
      <c r="D8" s="44" t="s">
        <v>477</v>
      </c>
    </row>
    <row r="9" spans="1:4" ht="66.75" customHeight="1" x14ac:dyDescent="0.6">
      <c r="A9" s="48">
        <v>2</v>
      </c>
      <c r="B9" s="38" t="s">
        <v>439</v>
      </c>
      <c r="C9" s="22" t="s">
        <v>478</v>
      </c>
      <c r="D9" s="45"/>
    </row>
    <row r="10" spans="1:4" ht="66.75" customHeight="1" x14ac:dyDescent="0.6">
      <c r="A10" s="48">
        <v>3</v>
      </c>
      <c r="B10" s="38" t="s">
        <v>434</v>
      </c>
      <c r="D10" s="45"/>
    </row>
    <row r="11" spans="1:4" ht="66.75" customHeight="1" x14ac:dyDescent="0.6">
      <c r="A11" s="48">
        <v>4</v>
      </c>
      <c r="B11" s="38" t="s">
        <v>435</v>
      </c>
      <c r="D11" s="45"/>
    </row>
    <row r="12" spans="1:4" ht="66.75" customHeight="1" x14ac:dyDescent="0.6">
      <c r="A12" s="48">
        <v>5</v>
      </c>
      <c r="B12" s="38" t="s">
        <v>436</v>
      </c>
      <c r="D12" s="45"/>
    </row>
    <row r="13" spans="1:4" ht="41" x14ac:dyDescent="0.6">
      <c r="A13" s="48">
        <v>6</v>
      </c>
      <c r="B13" s="38" t="s">
        <v>437</v>
      </c>
      <c r="D13" s="45"/>
    </row>
    <row r="14" spans="1:4" ht="41" x14ac:dyDescent="0.6">
      <c r="A14" s="48">
        <v>7</v>
      </c>
      <c r="B14" s="41" t="s">
        <v>457</v>
      </c>
      <c r="D14" s="45"/>
    </row>
    <row r="15" spans="1:4" ht="30" x14ac:dyDescent="0.6">
      <c r="A15" s="48">
        <v>8</v>
      </c>
      <c r="B15" s="41" t="s">
        <v>460</v>
      </c>
      <c r="D15" s="4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54CFA-CF3E-4167-8226-9D3C39CF6D3D}">
  <dimension ref="A1:P102"/>
  <sheetViews>
    <sheetView topLeftCell="A12" workbookViewId="0">
      <selection activeCell="B8" sqref="B8:D8"/>
    </sheetView>
  </sheetViews>
  <sheetFormatPr defaultRowHeight="12.5" x14ac:dyDescent="0.25"/>
  <cols>
    <col min="1" max="1" width="14.26953125" customWidth="1"/>
    <col min="2" max="2" width="13" bestFit="1" customWidth="1"/>
    <col min="3" max="3" width="23.7265625" bestFit="1" customWidth="1"/>
    <col min="4" max="4" width="25" bestFit="1" customWidth="1"/>
    <col min="5" max="5" width="21.54296875" bestFit="1" customWidth="1"/>
    <col min="6" max="6" width="13.81640625" bestFit="1" customWidth="1"/>
    <col min="7" max="7" width="26.1796875" bestFit="1" customWidth="1"/>
    <col min="8" max="9" width="13" bestFit="1" customWidth="1"/>
    <col min="10" max="10" width="24.36328125" bestFit="1" customWidth="1"/>
    <col min="11" max="12" width="24.26953125" bestFit="1" customWidth="1"/>
    <col min="13" max="13" width="13" bestFit="1" customWidth="1"/>
    <col min="14" max="14" width="27.90625" bestFit="1" customWidth="1"/>
    <col min="15" max="15" width="27.54296875" bestFit="1" customWidth="1"/>
    <col min="16" max="16" width="27.54296875" style="17" bestFit="1" customWidth="1"/>
    <col min="17" max="17" width="27.54296875" bestFit="1" customWidth="1"/>
    <col min="18" max="18" width="21.1796875" bestFit="1" customWidth="1"/>
    <col min="19" max="19" width="23.7265625" customWidth="1"/>
    <col min="20" max="20" width="18.26953125" customWidth="1"/>
  </cols>
  <sheetData>
    <row r="1" spans="1:16" ht="15.5" x14ac:dyDescent="0.35">
      <c r="B1" s="40" t="s">
        <v>438</v>
      </c>
    </row>
    <row r="2" spans="1:16" ht="39.75" customHeight="1" x14ac:dyDescent="0.35">
      <c r="B2" s="39" t="s">
        <v>440</v>
      </c>
      <c r="C2" s="38"/>
    </row>
    <row r="3" spans="1:16" ht="39.75" customHeight="1" x14ac:dyDescent="0.35">
      <c r="B3" s="39"/>
      <c r="C3" s="38"/>
    </row>
    <row r="4" spans="1:16" ht="39.75" customHeight="1" x14ac:dyDescent="0.25">
      <c r="B4" s="22" t="s">
        <v>444</v>
      </c>
      <c r="C4" s="38"/>
    </row>
    <row r="5" spans="1:16" ht="76.5" customHeight="1" x14ac:dyDescent="0.3">
      <c r="A5" s="37" t="s">
        <v>446</v>
      </c>
      <c r="B5" s="53" t="s">
        <v>462</v>
      </c>
      <c r="C5" s="53"/>
      <c r="D5" s="53"/>
      <c r="E5" s="53"/>
      <c r="F5" s="53"/>
      <c r="G5" s="53"/>
      <c r="H5" s="53"/>
      <c r="I5" s="53"/>
      <c r="J5" s="53"/>
    </row>
    <row r="6" spans="1:16" ht="56.25" customHeight="1" x14ac:dyDescent="0.3">
      <c r="A6" s="37" t="s">
        <v>447</v>
      </c>
      <c r="B6" s="53" t="s">
        <v>448</v>
      </c>
      <c r="C6" s="53"/>
      <c r="D6" s="53"/>
      <c r="E6" s="53"/>
      <c r="F6" s="53"/>
      <c r="G6" s="38"/>
      <c r="H6" s="38"/>
      <c r="I6" s="38"/>
      <c r="J6" s="38"/>
    </row>
    <row r="7" spans="1:16" ht="43.5" customHeight="1" x14ac:dyDescent="0.3">
      <c r="A7" s="37" t="s">
        <v>449</v>
      </c>
      <c r="B7" s="53" t="s">
        <v>450</v>
      </c>
      <c r="C7" s="54"/>
      <c r="D7" s="54"/>
      <c r="E7" s="54"/>
      <c r="F7" s="54"/>
    </row>
    <row r="8" spans="1:16" ht="58" customHeight="1" x14ac:dyDescent="0.3">
      <c r="A8" s="37" t="s">
        <v>493</v>
      </c>
      <c r="B8" s="53" t="s">
        <v>477</v>
      </c>
      <c r="C8" s="53"/>
      <c r="D8" s="53"/>
    </row>
    <row r="9" spans="1:16" x14ac:dyDescent="0.25">
      <c r="H9" s="18" t="s">
        <v>135</v>
      </c>
      <c r="I9" t="s">
        <v>231</v>
      </c>
    </row>
    <row r="10" spans="1:16" x14ac:dyDescent="0.25">
      <c r="B10" s="18" t="s">
        <v>135</v>
      </c>
      <c r="C10" t="s">
        <v>139</v>
      </c>
      <c r="H10" s="18" t="s">
        <v>60</v>
      </c>
      <c r="I10" t="s">
        <v>88</v>
      </c>
      <c r="M10" s="18" t="s">
        <v>135</v>
      </c>
      <c r="N10" t="s">
        <v>232</v>
      </c>
    </row>
    <row r="11" spans="1:16" x14ac:dyDescent="0.25">
      <c r="B11" s="18" t="s">
        <v>57</v>
      </c>
      <c r="C11" t="s">
        <v>141</v>
      </c>
      <c r="H11" s="18" t="s">
        <v>57</v>
      </c>
      <c r="I11" t="s">
        <v>417</v>
      </c>
      <c r="M11" s="18" t="s">
        <v>60</v>
      </c>
      <c r="N11" t="s">
        <v>88</v>
      </c>
    </row>
    <row r="12" spans="1:16" x14ac:dyDescent="0.25">
      <c r="M12" s="18" t="s">
        <v>57</v>
      </c>
      <c r="N12" t="s">
        <v>417</v>
      </c>
    </row>
    <row r="13" spans="1:16" x14ac:dyDescent="0.25">
      <c r="B13" s="18" t="s">
        <v>377</v>
      </c>
      <c r="C13" t="s">
        <v>463</v>
      </c>
      <c r="H13" s="18" t="s">
        <v>377</v>
      </c>
      <c r="I13" t="s">
        <v>461</v>
      </c>
      <c r="P13"/>
    </row>
    <row r="14" spans="1:16" x14ac:dyDescent="0.25">
      <c r="B14" s="29">
        <v>44357</v>
      </c>
      <c r="C14" s="16">
        <v>141</v>
      </c>
      <c r="H14" s="29">
        <v>44384</v>
      </c>
      <c r="I14" s="16">
        <v>178</v>
      </c>
      <c r="M14" s="18" t="s">
        <v>377</v>
      </c>
      <c r="N14" t="s">
        <v>428</v>
      </c>
      <c r="P14"/>
    </row>
    <row r="15" spans="1:16" x14ac:dyDescent="0.25">
      <c r="B15" s="29">
        <v>44361</v>
      </c>
      <c r="C15" s="16">
        <v>140</v>
      </c>
      <c r="H15" s="29">
        <v>44386</v>
      </c>
      <c r="I15" s="16">
        <v>188</v>
      </c>
      <c r="M15" s="29">
        <v>44400</v>
      </c>
      <c r="N15" s="16">
        <v>198</v>
      </c>
      <c r="P15"/>
    </row>
    <row r="16" spans="1:16" x14ac:dyDescent="0.25">
      <c r="B16" s="29">
        <v>44363</v>
      </c>
      <c r="C16" s="16">
        <v>139</v>
      </c>
      <c r="H16" s="29">
        <v>44389</v>
      </c>
      <c r="I16" s="16">
        <v>195</v>
      </c>
      <c r="M16" s="29">
        <v>44414</v>
      </c>
      <c r="N16" s="16">
        <v>191</v>
      </c>
      <c r="P16"/>
    </row>
    <row r="17" spans="2:16" x14ac:dyDescent="0.25">
      <c r="B17" s="29">
        <v>44365</v>
      </c>
      <c r="C17" s="16">
        <v>140</v>
      </c>
      <c r="H17" s="29">
        <v>44391</v>
      </c>
      <c r="I17" s="16">
        <v>195</v>
      </c>
      <c r="M17" s="29">
        <v>44424</v>
      </c>
      <c r="N17" s="16">
        <v>203</v>
      </c>
      <c r="P17"/>
    </row>
    <row r="18" spans="2:16" x14ac:dyDescent="0.25">
      <c r="B18" s="29">
        <v>44368</v>
      </c>
      <c r="C18" s="16">
        <v>142</v>
      </c>
      <c r="H18" s="29">
        <v>44393</v>
      </c>
      <c r="I18" s="16">
        <v>194.33333333333334</v>
      </c>
      <c r="M18" s="29">
        <v>44431</v>
      </c>
      <c r="N18" s="16">
        <v>189.33333333333334</v>
      </c>
      <c r="P18"/>
    </row>
    <row r="19" spans="2:16" x14ac:dyDescent="0.25">
      <c r="B19" s="29">
        <v>44370</v>
      </c>
      <c r="C19" s="16">
        <v>144</v>
      </c>
      <c r="H19" s="29" t="s">
        <v>378</v>
      </c>
      <c r="I19" s="16">
        <v>190.06666666666666</v>
      </c>
      <c r="M19" s="29">
        <v>44438</v>
      </c>
      <c r="N19" s="16">
        <v>191</v>
      </c>
      <c r="P19"/>
    </row>
    <row r="20" spans="2:16" ht="25" x14ac:dyDescent="0.25">
      <c r="B20" s="29">
        <v>44372</v>
      </c>
      <c r="C20" s="16">
        <v>168</v>
      </c>
      <c r="H20" s="44" t="s">
        <v>466</v>
      </c>
      <c r="I20" s="22">
        <f>(MAX(I15:I18)/MIN(I15:I18))-1</f>
        <v>3.7234042553191404E-2</v>
      </c>
      <c r="M20" s="29">
        <v>44445</v>
      </c>
      <c r="N20" s="16">
        <v>189.33333333333334</v>
      </c>
      <c r="P20"/>
    </row>
    <row r="21" spans="2:16" x14ac:dyDescent="0.25">
      <c r="B21" s="29">
        <v>44375</v>
      </c>
      <c r="C21" s="16">
        <v>169</v>
      </c>
      <c r="H21" s="22" t="s">
        <v>464</v>
      </c>
      <c r="I21" s="34">
        <f>COUNT(I15:I18)</f>
        <v>4</v>
      </c>
      <c r="M21" s="29">
        <v>44454</v>
      </c>
      <c r="N21" s="16">
        <v>191.33333333333334</v>
      </c>
      <c r="P21"/>
    </row>
    <row r="22" spans="2:16" x14ac:dyDescent="0.25">
      <c r="B22" s="29">
        <v>44377</v>
      </c>
      <c r="C22" s="16">
        <v>169</v>
      </c>
      <c r="H22" s="46" t="s">
        <v>465</v>
      </c>
      <c r="I22" s="33">
        <f>I20/I21</f>
        <v>9.3085106382978511E-3</v>
      </c>
      <c r="M22" s="29">
        <v>44461</v>
      </c>
      <c r="N22" s="16">
        <v>195.66666666666666</v>
      </c>
      <c r="P22"/>
    </row>
    <row r="23" spans="2:16" x14ac:dyDescent="0.25">
      <c r="B23" s="29">
        <v>44379</v>
      </c>
      <c r="C23" s="16">
        <v>171</v>
      </c>
      <c r="H23" s="29"/>
      <c r="M23" s="29">
        <v>44470</v>
      </c>
      <c r="N23" s="16">
        <v>200.33333333333334</v>
      </c>
      <c r="P23"/>
    </row>
    <row r="24" spans="2:16" x14ac:dyDescent="0.25">
      <c r="B24" s="29">
        <v>44382</v>
      </c>
      <c r="C24" s="16">
        <v>175</v>
      </c>
      <c r="M24" s="29">
        <v>44482</v>
      </c>
      <c r="N24" s="16">
        <v>191</v>
      </c>
      <c r="P24"/>
    </row>
    <row r="25" spans="2:16" x14ac:dyDescent="0.25">
      <c r="B25" s="29" t="s">
        <v>378</v>
      </c>
      <c r="C25" s="16">
        <v>1698</v>
      </c>
      <c r="M25" s="29">
        <v>44489</v>
      </c>
      <c r="N25" s="16">
        <v>192.66666666666666</v>
      </c>
      <c r="P25"/>
    </row>
    <row r="26" spans="2:16" ht="12.75" customHeight="1" x14ac:dyDescent="0.25">
      <c r="B26" s="44" t="s">
        <v>467</v>
      </c>
      <c r="C26" s="22">
        <f>(MAX(C15:C24)/MIN(C15:C24))-1</f>
        <v>0.25899280575539563</v>
      </c>
      <c r="M26" s="29">
        <v>44498</v>
      </c>
      <c r="N26" s="16">
        <v>191</v>
      </c>
      <c r="P26"/>
    </row>
    <row r="27" spans="2:16" x14ac:dyDescent="0.25">
      <c r="B27" s="22" t="s">
        <v>464</v>
      </c>
      <c r="C27" s="34">
        <f>COUNT(C15:C24)</f>
        <v>10</v>
      </c>
      <c r="M27" s="29">
        <v>44505</v>
      </c>
      <c r="N27" s="16">
        <v>209</v>
      </c>
      <c r="P27"/>
    </row>
    <row r="28" spans="2:16" x14ac:dyDescent="0.25">
      <c r="B28" s="46" t="s">
        <v>465</v>
      </c>
      <c r="C28" s="33">
        <f>C26/C27</f>
        <v>2.5899280575539564E-2</v>
      </c>
      <c r="M28" s="29">
        <v>44512</v>
      </c>
      <c r="N28" s="16">
        <v>204</v>
      </c>
      <c r="P28"/>
    </row>
    <row r="29" spans="2:16" x14ac:dyDescent="0.25">
      <c r="B29" s="29"/>
      <c r="M29" s="29">
        <v>44519</v>
      </c>
      <c r="N29" s="16">
        <v>208</v>
      </c>
      <c r="P29"/>
    </row>
    <row r="30" spans="2:16" x14ac:dyDescent="0.25">
      <c r="M30" s="29">
        <v>44536</v>
      </c>
      <c r="N30" s="16">
        <v>214.33333333333334</v>
      </c>
      <c r="P30"/>
    </row>
    <row r="31" spans="2:16" x14ac:dyDescent="0.25">
      <c r="M31" s="29">
        <v>44545</v>
      </c>
      <c r="N31" s="16">
        <v>215</v>
      </c>
      <c r="P31"/>
    </row>
    <row r="32" spans="2:16" x14ac:dyDescent="0.25">
      <c r="M32" s="29">
        <v>44552</v>
      </c>
      <c r="N32" s="16">
        <v>216.66666666666666</v>
      </c>
      <c r="P32"/>
    </row>
    <row r="33" spans="2:16" x14ac:dyDescent="0.25">
      <c r="M33" s="29">
        <v>44564</v>
      </c>
      <c r="N33" s="16">
        <v>225.66666666666666</v>
      </c>
      <c r="P33"/>
    </row>
    <row r="34" spans="2:16" x14ac:dyDescent="0.25">
      <c r="M34" s="29">
        <v>44573</v>
      </c>
      <c r="N34" s="16">
        <v>214.33333333333334</v>
      </c>
      <c r="P34"/>
    </row>
    <row r="35" spans="2:16" x14ac:dyDescent="0.25">
      <c r="M35" s="29">
        <v>44580</v>
      </c>
      <c r="N35" s="16">
        <v>220.33333333333334</v>
      </c>
      <c r="P35"/>
    </row>
    <row r="36" spans="2:16" x14ac:dyDescent="0.25">
      <c r="I36" s="22" t="s">
        <v>475</v>
      </c>
      <c r="M36" s="29">
        <v>44589</v>
      </c>
      <c r="N36" s="16">
        <v>219.66666666666666</v>
      </c>
      <c r="P36"/>
    </row>
    <row r="37" spans="2:16" x14ac:dyDescent="0.25">
      <c r="I37" s="22" t="s">
        <v>476</v>
      </c>
      <c r="M37" s="29" t="s">
        <v>378</v>
      </c>
      <c r="N37" s="16">
        <v>203.22727272727272</v>
      </c>
      <c r="P37"/>
    </row>
    <row r="38" spans="2:16" ht="25" x14ac:dyDescent="0.25">
      <c r="B38" s="22" t="s">
        <v>468</v>
      </c>
      <c r="C38" s="22" t="s">
        <v>469</v>
      </c>
      <c r="D38" s="22" t="s">
        <v>470</v>
      </c>
      <c r="E38" s="22" t="s">
        <v>471</v>
      </c>
      <c r="F38" s="22" t="s">
        <v>472</v>
      </c>
      <c r="G38" s="22" t="s">
        <v>473</v>
      </c>
      <c r="I38" s="18" t="s">
        <v>377</v>
      </c>
      <c r="J38" t="s">
        <v>474</v>
      </c>
      <c r="M38" s="44" t="s">
        <v>466</v>
      </c>
      <c r="N38" s="47">
        <f>(MAX(N16:N36)/MIN(N16:N36))-1</f>
        <v>0.19190140845070403</v>
      </c>
      <c r="P38"/>
    </row>
    <row r="39" spans="2:16" x14ac:dyDescent="0.25">
      <c r="B39" s="17">
        <v>44357</v>
      </c>
      <c r="C39">
        <v>140</v>
      </c>
      <c r="D39">
        <v>1</v>
      </c>
      <c r="E39">
        <v>8</v>
      </c>
      <c r="F39">
        <f>_xlfn.XLOOKUP(E39,one_rep_maxes[repetitions],one_rep_maxes[percentage_of_1RM])</f>
        <v>0.81</v>
      </c>
      <c r="G39">
        <f>F39*C39</f>
        <v>113.4</v>
      </c>
      <c r="I39" s="29">
        <v>44357</v>
      </c>
      <c r="J39" s="16">
        <v>116.66666666666667</v>
      </c>
      <c r="M39" s="22" t="s">
        <v>464</v>
      </c>
      <c r="N39" s="34">
        <f>COUNT(N16:N36)</f>
        <v>21</v>
      </c>
      <c r="P39"/>
    </row>
    <row r="40" spans="2:16" x14ac:dyDescent="0.25">
      <c r="B40" s="17">
        <v>44357</v>
      </c>
      <c r="C40">
        <v>140</v>
      </c>
      <c r="D40">
        <v>2</v>
      </c>
      <c r="E40">
        <v>7</v>
      </c>
      <c r="F40">
        <f>_xlfn.XLOOKUP(E40,one_rep_maxes[repetitions],one_rep_maxes[percentage_of_1RM])</f>
        <v>0.83</v>
      </c>
      <c r="G40">
        <f t="shared" ref="G40:G71" si="0">F40*C40</f>
        <v>116.19999999999999</v>
      </c>
      <c r="I40" s="29">
        <v>44361</v>
      </c>
      <c r="J40" s="16">
        <v>118.06666666666666</v>
      </c>
      <c r="M40" s="46" t="s">
        <v>465</v>
      </c>
      <c r="N40" s="33">
        <f>N38/N39</f>
        <v>9.1381623071763816E-3</v>
      </c>
      <c r="P40"/>
    </row>
    <row r="41" spans="2:16" x14ac:dyDescent="0.25">
      <c r="B41" s="17">
        <v>44357</v>
      </c>
      <c r="C41">
        <v>140</v>
      </c>
      <c r="D41">
        <v>3</v>
      </c>
      <c r="E41">
        <v>6</v>
      </c>
      <c r="F41">
        <f>_xlfn.XLOOKUP(E41,one_rep_maxes[repetitions],one_rep_maxes[percentage_of_1RM])</f>
        <v>0.86</v>
      </c>
      <c r="G41">
        <f t="shared" si="0"/>
        <v>120.39999999999999</v>
      </c>
      <c r="I41" s="29">
        <v>44363</v>
      </c>
      <c r="J41" s="16">
        <v>119.46666666666668</v>
      </c>
      <c r="M41" s="29"/>
      <c r="P41"/>
    </row>
    <row r="42" spans="2:16" x14ac:dyDescent="0.25">
      <c r="B42" s="17">
        <v>44361</v>
      </c>
      <c r="C42" s="22">
        <v>140</v>
      </c>
      <c r="D42">
        <v>1</v>
      </c>
      <c r="E42">
        <v>8</v>
      </c>
      <c r="F42">
        <f>_xlfn.XLOOKUP(E42,one_rep_maxes[repetitions],one_rep_maxes[percentage_of_1RM])</f>
        <v>0.81</v>
      </c>
      <c r="G42">
        <f t="shared" si="0"/>
        <v>113.4</v>
      </c>
      <c r="I42" s="29">
        <v>44365</v>
      </c>
      <c r="J42" s="16">
        <v>118.06666666666666</v>
      </c>
      <c r="P42"/>
    </row>
    <row r="43" spans="2:16" x14ac:dyDescent="0.25">
      <c r="B43" s="17">
        <v>44361</v>
      </c>
      <c r="C43" s="22">
        <v>140</v>
      </c>
      <c r="D43">
        <v>2</v>
      </c>
      <c r="E43">
        <v>7</v>
      </c>
      <c r="F43">
        <f>_xlfn.XLOOKUP(E43,one_rep_maxes[repetitions],one_rep_maxes[percentage_of_1RM])</f>
        <v>0.83</v>
      </c>
      <c r="G43">
        <f t="shared" si="0"/>
        <v>116.19999999999999</v>
      </c>
      <c r="I43" s="29">
        <v>44368</v>
      </c>
      <c r="J43" s="16">
        <v>115.73333333333333</v>
      </c>
      <c r="P43"/>
    </row>
    <row r="44" spans="2:16" x14ac:dyDescent="0.25">
      <c r="B44" s="17">
        <v>44361</v>
      </c>
      <c r="C44" s="22">
        <v>140</v>
      </c>
      <c r="D44">
        <v>3</v>
      </c>
      <c r="E44">
        <v>5</v>
      </c>
      <c r="F44">
        <f>_xlfn.XLOOKUP(E44,one_rep_maxes[repetitions],one_rep_maxes[percentage_of_1RM])</f>
        <v>0.89</v>
      </c>
      <c r="G44">
        <f t="shared" si="0"/>
        <v>124.60000000000001</v>
      </c>
      <c r="I44" s="29">
        <v>44370</v>
      </c>
      <c r="J44" s="16">
        <v>113.40000000000002</v>
      </c>
      <c r="P44"/>
    </row>
    <row r="45" spans="2:16" x14ac:dyDescent="0.25">
      <c r="B45" s="17">
        <v>44363</v>
      </c>
      <c r="C45">
        <v>140</v>
      </c>
      <c r="D45">
        <v>1</v>
      </c>
      <c r="E45">
        <v>8</v>
      </c>
      <c r="F45">
        <f>_xlfn.XLOOKUP(E45,one_rep_maxes[repetitions],one_rep_maxes[percentage_of_1RM])</f>
        <v>0.81</v>
      </c>
      <c r="G45">
        <f t="shared" si="0"/>
        <v>113.4</v>
      </c>
      <c r="I45" s="29">
        <v>44372</v>
      </c>
      <c r="J45" s="16">
        <v>113.40000000000002</v>
      </c>
      <c r="P45"/>
    </row>
    <row r="46" spans="2:16" x14ac:dyDescent="0.25">
      <c r="B46" s="17">
        <v>44363</v>
      </c>
      <c r="C46">
        <v>140</v>
      </c>
      <c r="D46">
        <v>2</v>
      </c>
      <c r="E46">
        <v>6</v>
      </c>
      <c r="F46">
        <f>_xlfn.XLOOKUP(E46,one_rep_maxes[repetitions],one_rep_maxes[percentage_of_1RM])</f>
        <v>0.86</v>
      </c>
      <c r="G46">
        <f t="shared" si="0"/>
        <v>120.39999999999999</v>
      </c>
      <c r="I46" s="29">
        <v>44375</v>
      </c>
      <c r="J46" s="16">
        <v>134.67999999999998</v>
      </c>
      <c r="P46"/>
    </row>
    <row r="47" spans="2:16" x14ac:dyDescent="0.25">
      <c r="B47" s="17">
        <v>44363</v>
      </c>
      <c r="C47">
        <v>140</v>
      </c>
      <c r="D47">
        <v>3</v>
      </c>
      <c r="E47">
        <v>5</v>
      </c>
      <c r="F47">
        <f>_xlfn.XLOOKUP(E47,one_rep_maxes[repetitions],one_rep_maxes[percentage_of_1RM])</f>
        <v>0.89</v>
      </c>
      <c r="G47">
        <f t="shared" si="0"/>
        <v>124.60000000000001</v>
      </c>
      <c r="I47" s="29">
        <v>44377</v>
      </c>
      <c r="J47" s="16">
        <v>134.18666666666667</v>
      </c>
      <c r="P47"/>
    </row>
    <row r="48" spans="2:16" x14ac:dyDescent="0.25">
      <c r="B48" s="17">
        <v>44365</v>
      </c>
      <c r="C48">
        <v>140</v>
      </c>
      <c r="D48">
        <v>1</v>
      </c>
      <c r="E48">
        <v>8</v>
      </c>
      <c r="F48">
        <f>_xlfn.XLOOKUP(E48,one_rep_maxes[repetitions],one_rep_maxes[percentage_of_1RM])</f>
        <v>0.81</v>
      </c>
      <c r="G48">
        <f t="shared" si="0"/>
        <v>113.4</v>
      </c>
      <c r="I48" s="29">
        <v>44379</v>
      </c>
      <c r="J48" s="16">
        <v>131.72</v>
      </c>
      <c r="P48"/>
    </row>
    <row r="49" spans="2:16" x14ac:dyDescent="0.25">
      <c r="B49" s="17">
        <v>44365</v>
      </c>
      <c r="C49">
        <v>140</v>
      </c>
      <c r="D49">
        <v>2</v>
      </c>
      <c r="E49">
        <v>7</v>
      </c>
      <c r="F49">
        <f>_xlfn.XLOOKUP(E49,one_rep_maxes[repetitions],one_rep_maxes[percentage_of_1RM])</f>
        <v>0.83</v>
      </c>
      <c r="G49">
        <f t="shared" si="0"/>
        <v>116.19999999999999</v>
      </c>
      <c r="I49" s="29">
        <v>44382</v>
      </c>
      <c r="J49" s="16">
        <v>126.29333333333334</v>
      </c>
      <c r="P49"/>
    </row>
    <row r="50" spans="2:16" x14ac:dyDescent="0.25">
      <c r="B50" s="17">
        <v>44365</v>
      </c>
      <c r="C50">
        <v>140</v>
      </c>
      <c r="D50">
        <v>3</v>
      </c>
      <c r="E50">
        <v>5</v>
      </c>
      <c r="F50">
        <f>_xlfn.XLOOKUP(E50,one_rep_maxes[repetitions],one_rep_maxes[percentage_of_1RM])</f>
        <v>0.89</v>
      </c>
      <c r="G50">
        <f t="shared" si="0"/>
        <v>124.60000000000001</v>
      </c>
      <c r="I50" s="29" t="s">
        <v>378</v>
      </c>
      <c r="J50" s="16">
        <v>121.97090909090909</v>
      </c>
      <c r="P50"/>
    </row>
    <row r="51" spans="2:16" ht="25" x14ac:dyDescent="0.25">
      <c r="B51" s="17">
        <v>44368</v>
      </c>
      <c r="C51">
        <v>140</v>
      </c>
      <c r="D51">
        <v>1</v>
      </c>
      <c r="E51">
        <v>8</v>
      </c>
      <c r="F51">
        <f>_xlfn.XLOOKUP(E51,one_rep_maxes[repetitions],one_rep_maxes[percentage_of_1RM])</f>
        <v>0.81</v>
      </c>
      <c r="G51">
        <f t="shared" si="0"/>
        <v>113.4</v>
      </c>
      <c r="I51" s="44" t="s">
        <v>466</v>
      </c>
      <c r="J51" s="22">
        <f>(MAX(J40:J49)/MIN(J40:J49))-1</f>
        <v>0.187654320987654</v>
      </c>
      <c r="P51"/>
    </row>
    <row r="52" spans="2:16" x14ac:dyDescent="0.25">
      <c r="B52" s="17">
        <v>44368</v>
      </c>
      <c r="C52">
        <v>140</v>
      </c>
      <c r="D52">
        <v>2</v>
      </c>
      <c r="E52">
        <v>8</v>
      </c>
      <c r="F52">
        <f>_xlfn.XLOOKUP(E52,one_rep_maxes[repetitions],one_rep_maxes[percentage_of_1RM])</f>
        <v>0.81</v>
      </c>
      <c r="G52">
        <f t="shared" si="0"/>
        <v>113.4</v>
      </c>
      <c r="I52" s="22" t="s">
        <v>464</v>
      </c>
      <c r="J52" s="34">
        <f>COUNT(J40:J49)</f>
        <v>10</v>
      </c>
      <c r="P52"/>
    </row>
    <row r="53" spans="2:16" x14ac:dyDescent="0.25">
      <c r="B53" s="17">
        <v>44368</v>
      </c>
      <c r="C53">
        <v>140</v>
      </c>
      <c r="D53">
        <v>3</v>
      </c>
      <c r="E53">
        <v>6</v>
      </c>
      <c r="F53">
        <f>_xlfn.XLOOKUP(E53,one_rep_maxes[repetitions],one_rep_maxes[percentage_of_1RM])</f>
        <v>0.86</v>
      </c>
      <c r="G53">
        <f t="shared" si="0"/>
        <v>120.39999999999999</v>
      </c>
      <c r="I53" s="46" t="s">
        <v>465</v>
      </c>
      <c r="J53" s="33">
        <f>J51/J52</f>
        <v>1.8765432098765401E-2</v>
      </c>
      <c r="P53"/>
    </row>
    <row r="54" spans="2:16" x14ac:dyDescent="0.25">
      <c r="B54" s="17">
        <v>44370</v>
      </c>
      <c r="C54">
        <v>140</v>
      </c>
      <c r="D54">
        <v>1</v>
      </c>
      <c r="E54" s="16">
        <v>8</v>
      </c>
      <c r="F54">
        <f>_xlfn.XLOOKUP(E54,one_rep_maxes[repetitions],one_rep_maxes[percentage_of_1RM])</f>
        <v>0.81</v>
      </c>
      <c r="G54">
        <f t="shared" si="0"/>
        <v>113.4</v>
      </c>
      <c r="P54"/>
    </row>
    <row r="55" spans="2:16" x14ac:dyDescent="0.25">
      <c r="B55" s="17">
        <v>44370</v>
      </c>
      <c r="C55">
        <v>140</v>
      </c>
      <c r="D55">
        <v>2</v>
      </c>
      <c r="E55" s="16">
        <v>8</v>
      </c>
      <c r="F55">
        <f>_xlfn.XLOOKUP(E55,one_rep_maxes[repetitions],one_rep_maxes[percentage_of_1RM])</f>
        <v>0.81</v>
      </c>
      <c r="G55">
        <f t="shared" si="0"/>
        <v>113.4</v>
      </c>
      <c r="P55"/>
    </row>
    <row r="56" spans="2:16" x14ac:dyDescent="0.25">
      <c r="B56" s="17">
        <v>44370</v>
      </c>
      <c r="C56">
        <v>140</v>
      </c>
      <c r="D56">
        <v>3</v>
      </c>
      <c r="E56" s="16">
        <v>8</v>
      </c>
      <c r="F56">
        <f>_xlfn.XLOOKUP(E56,one_rep_maxes[repetitions],one_rep_maxes[percentage_of_1RM])</f>
        <v>0.81</v>
      </c>
      <c r="G56">
        <f t="shared" si="0"/>
        <v>113.4</v>
      </c>
      <c r="P56"/>
    </row>
    <row r="57" spans="2:16" x14ac:dyDescent="0.25">
      <c r="B57" s="17">
        <v>44372</v>
      </c>
      <c r="C57">
        <v>140</v>
      </c>
      <c r="D57">
        <v>1</v>
      </c>
      <c r="E57" s="16">
        <v>8</v>
      </c>
      <c r="F57">
        <f>_xlfn.XLOOKUP(E57,one_rep_maxes[repetitions],one_rep_maxes[percentage_of_1RM])</f>
        <v>0.81</v>
      </c>
      <c r="G57">
        <f t="shared" si="0"/>
        <v>113.4</v>
      </c>
      <c r="P57"/>
    </row>
    <row r="58" spans="2:16" x14ac:dyDescent="0.25">
      <c r="B58" s="17">
        <v>44372</v>
      </c>
      <c r="C58">
        <v>140</v>
      </c>
      <c r="D58">
        <v>2</v>
      </c>
      <c r="E58" s="16">
        <v>8</v>
      </c>
      <c r="F58">
        <f>_xlfn.XLOOKUP(E58,one_rep_maxes[repetitions],one_rep_maxes[percentage_of_1RM])</f>
        <v>0.81</v>
      </c>
      <c r="G58">
        <f t="shared" si="0"/>
        <v>113.4</v>
      </c>
      <c r="P58"/>
    </row>
    <row r="59" spans="2:16" x14ac:dyDescent="0.25">
      <c r="B59" s="17">
        <v>44372</v>
      </c>
      <c r="C59">
        <v>140</v>
      </c>
      <c r="D59">
        <v>3</v>
      </c>
      <c r="E59" s="16">
        <v>8</v>
      </c>
      <c r="F59">
        <f>_xlfn.XLOOKUP(E59,one_rep_maxes[repetitions],one_rep_maxes[percentage_of_1RM])</f>
        <v>0.81</v>
      </c>
      <c r="G59">
        <f t="shared" si="0"/>
        <v>113.4</v>
      </c>
      <c r="P59"/>
    </row>
    <row r="60" spans="2:16" x14ac:dyDescent="0.25">
      <c r="B60" s="17">
        <v>44375</v>
      </c>
      <c r="C60">
        <v>148</v>
      </c>
      <c r="D60">
        <v>1</v>
      </c>
      <c r="E60" s="16">
        <v>5</v>
      </c>
      <c r="F60">
        <f>_xlfn.XLOOKUP(E60,one_rep_maxes[repetitions],one_rep_maxes[percentage_of_1RM])</f>
        <v>0.89</v>
      </c>
      <c r="G60">
        <f t="shared" si="0"/>
        <v>131.72</v>
      </c>
      <c r="P60"/>
    </row>
    <row r="61" spans="2:16" x14ac:dyDescent="0.25">
      <c r="B61" s="17">
        <v>44375</v>
      </c>
      <c r="C61">
        <v>148</v>
      </c>
      <c r="D61">
        <v>2</v>
      </c>
      <c r="E61" s="16">
        <v>4</v>
      </c>
      <c r="F61">
        <f>_xlfn.XLOOKUP(E61,one_rep_maxes[repetitions],one_rep_maxes[percentage_of_1RM])</f>
        <v>0.92</v>
      </c>
      <c r="G61">
        <f t="shared" si="0"/>
        <v>136.16</v>
      </c>
      <c r="P61"/>
    </row>
    <row r="62" spans="2:16" x14ac:dyDescent="0.25">
      <c r="B62" s="17">
        <v>44375</v>
      </c>
      <c r="C62">
        <v>148</v>
      </c>
      <c r="D62">
        <v>3</v>
      </c>
      <c r="E62" s="16">
        <v>4</v>
      </c>
      <c r="F62">
        <f>_xlfn.XLOOKUP(E62,one_rep_maxes[repetitions],one_rep_maxes[percentage_of_1RM])</f>
        <v>0.92</v>
      </c>
      <c r="G62">
        <f t="shared" si="0"/>
        <v>136.16</v>
      </c>
      <c r="P62"/>
    </row>
    <row r="63" spans="2:16" x14ac:dyDescent="0.25">
      <c r="B63" s="17">
        <v>44377</v>
      </c>
      <c r="C63">
        <v>148</v>
      </c>
      <c r="D63">
        <v>1</v>
      </c>
      <c r="E63" s="16">
        <v>6</v>
      </c>
      <c r="F63">
        <f>_xlfn.XLOOKUP(E63,one_rep_maxes[repetitions],one_rep_maxes[percentage_of_1RM])</f>
        <v>0.86</v>
      </c>
      <c r="G63">
        <f t="shared" si="0"/>
        <v>127.28</v>
      </c>
      <c r="P63"/>
    </row>
    <row r="64" spans="2:16" x14ac:dyDescent="0.25">
      <c r="B64" s="17">
        <v>44377</v>
      </c>
      <c r="C64">
        <v>148</v>
      </c>
      <c r="D64">
        <v>2</v>
      </c>
      <c r="E64" s="16">
        <v>4</v>
      </c>
      <c r="F64">
        <f>_xlfn.XLOOKUP(E64,one_rep_maxes[repetitions],one_rep_maxes[percentage_of_1RM])</f>
        <v>0.92</v>
      </c>
      <c r="G64">
        <f t="shared" si="0"/>
        <v>136.16</v>
      </c>
      <c r="P64"/>
    </row>
    <row r="65" spans="2:16" x14ac:dyDescent="0.25">
      <c r="B65" s="17">
        <v>44377</v>
      </c>
      <c r="C65">
        <v>148</v>
      </c>
      <c r="D65">
        <v>3</v>
      </c>
      <c r="E65" s="16">
        <v>3</v>
      </c>
      <c r="F65">
        <f>_xlfn.XLOOKUP(E65,one_rep_maxes[repetitions],one_rep_maxes[percentage_of_1RM])</f>
        <v>0.94</v>
      </c>
      <c r="G65">
        <f t="shared" si="0"/>
        <v>139.12</v>
      </c>
      <c r="P65"/>
    </row>
    <row r="66" spans="2:16" x14ac:dyDescent="0.25">
      <c r="B66" s="17">
        <v>44379</v>
      </c>
      <c r="C66">
        <v>148</v>
      </c>
      <c r="D66">
        <v>1</v>
      </c>
      <c r="E66" s="16">
        <v>7</v>
      </c>
      <c r="F66">
        <f>_xlfn.XLOOKUP(E66,one_rep_maxes[repetitions],one_rep_maxes[percentage_of_1RM])</f>
        <v>0.83</v>
      </c>
      <c r="G66">
        <f t="shared" si="0"/>
        <v>122.83999999999999</v>
      </c>
      <c r="P66"/>
    </row>
    <row r="67" spans="2:16" x14ac:dyDescent="0.25">
      <c r="B67" s="17">
        <v>44379</v>
      </c>
      <c r="C67">
        <v>148</v>
      </c>
      <c r="D67">
        <v>2</v>
      </c>
      <c r="E67" s="16">
        <v>4</v>
      </c>
      <c r="F67">
        <f>_xlfn.XLOOKUP(E67,one_rep_maxes[repetitions],one_rep_maxes[percentage_of_1RM])</f>
        <v>0.92</v>
      </c>
      <c r="G67">
        <f t="shared" si="0"/>
        <v>136.16</v>
      </c>
      <c r="P67"/>
    </row>
    <row r="68" spans="2:16" x14ac:dyDescent="0.25">
      <c r="B68" s="17">
        <v>44379</v>
      </c>
      <c r="C68">
        <v>148</v>
      </c>
      <c r="D68">
        <v>3</v>
      </c>
      <c r="E68" s="16">
        <v>4</v>
      </c>
      <c r="F68">
        <f>_xlfn.XLOOKUP(E68,one_rep_maxes[repetitions],one_rep_maxes[percentage_of_1RM])</f>
        <v>0.92</v>
      </c>
      <c r="G68">
        <f t="shared" si="0"/>
        <v>136.16</v>
      </c>
      <c r="P68"/>
    </row>
    <row r="69" spans="2:16" x14ac:dyDescent="0.25">
      <c r="B69" s="17">
        <v>44382</v>
      </c>
      <c r="C69">
        <v>148</v>
      </c>
      <c r="D69">
        <v>1</v>
      </c>
      <c r="E69" s="16">
        <v>8</v>
      </c>
      <c r="F69">
        <f>_xlfn.XLOOKUP(E69,one_rep_maxes[repetitions],one_rep_maxes[percentage_of_1RM])</f>
        <v>0.81</v>
      </c>
      <c r="G69">
        <f t="shared" si="0"/>
        <v>119.88000000000001</v>
      </c>
      <c r="P69"/>
    </row>
    <row r="70" spans="2:16" x14ac:dyDescent="0.25">
      <c r="B70" s="17">
        <v>44382</v>
      </c>
      <c r="C70">
        <v>148</v>
      </c>
      <c r="D70">
        <v>2</v>
      </c>
      <c r="E70" s="16">
        <v>6</v>
      </c>
      <c r="F70">
        <f>_xlfn.XLOOKUP(E70,one_rep_maxes[repetitions],one_rep_maxes[percentage_of_1RM])</f>
        <v>0.86</v>
      </c>
      <c r="G70">
        <f t="shared" si="0"/>
        <v>127.28</v>
      </c>
      <c r="P70"/>
    </row>
    <row r="71" spans="2:16" x14ac:dyDescent="0.25">
      <c r="B71" s="17">
        <v>44382</v>
      </c>
      <c r="C71">
        <v>148</v>
      </c>
      <c r="D71">
        <v>3</v>
      </c>
      <c r="E71" s="16">
        <v>5</v>
      </c>
      <c r="F71">
        <f>_xlfn.XLOOKUP(E71,one_rep_maxes[repetitions],one_rep_maxes[percentage_of_1RM])</f>
        <v>0.89</v>
      </c>
      <c r="G71">
        <f t="shared" si="0"/>
        <v>131.72</v>
      </c>
      <c r="P71"/>
    </row>
    <row r="72" spans="2:16" x14ac:dyDescent="0.25">
      <c r="P72"/>
    </row>
    <row r="73" spans="2:16" x14ac:dyDescent="0.25">
      <c r="P73"/>
    </row>
    <row r="74" spans="2:16" x14ac:dyDescent="0.25">
      <c r="P74"/>
    </row>
    <row r="75" spans="2:16" x14ac:dyDescent="0.25">
      <c r="P75"/>
    </row>
    <row r="76" spans="2:16" x14ac:dyDescent="0.25">
      <c r="P76"/>
    </row>
    <row r="77" spans="2:16" x14ac:dyDescent="0.25">
      <c r="P77"/>
    </row>
    <row r="78" spans="2:16" x14ac:dyDescent="0.25">
      <c r="P78"/>
    </row>
    <row r="79" spans="2:16" x14ac:dyDescent="0.25">
      <c r="P79"/>
    </row>
    <row r="80" spans="2:16" x14ac:dyDescent="0.25">
      <c r="P80"/>
    </row>
    <row r="81" spans="16:16" x14ac:dyDescent="0.25">
      <c r="P81"/>
    </row>
    <row r="82" spans="16:16" x14ac:dyDescent="0.25">
      <c r="P82"/>
    </row>
    <row r="83" spans="16:16" x14ac:dyDescent="0.25">
      <c r="P83"/>
    </row>
    <row r="84" spans="16:16" x14ac:dyDescent="0.25">
      <c r="P84"/>
    </row>
    <row r="85" spans="16:16" x14ac:dyDescent="0.25">
      <c r="P85"/>
    </row>
    <row r="86" spans="16:16" x14ac:dyDescent="0.25">
      <c r="P86"/>
    </row>
    <row r="87" spans="16:16" x14ac:dyDescent="0.25">
      <c r="P87"/>
    </row>
    <row r="88" spans="16:16" x14ac:dyDescent="0.25">
      <c r="P88"/>
    </row>
    <row r="89" spans="16:16" x14ac:dyDescent="0.25">
      <c r="P89"/>
    </row>
    <row r="90" spans="16:16" x14ac:dyDescent="0.25">
      <c r="P90"/>
    </row>
    <row r="91" spans="16:16" x14ac:dyDescent="0.25">
      <c r="P91"/>
    </row>
    <row r="92" spans="16:16" x14ac:dyDescent="0.25">
      <c r="P92"/>
    </row>
    <row r="93" spans="16:16" x14ac:dyDescent="0.25">
      <c r="P93"/>
    </row>
    <row r="94" spans="16:16" x14ac:dyDescent="0.25">
      <c r="P94"/>
    </row>
    <row r="95" spans="16:16" x14ac:dyDescent="0.25">
      <c r="P95"/>
    </row>
    <row r="96" spans="16:16" x14ac:dyDescent="0.25">
      <c r="P96"/>
    </row>
    <row r="97" spans="16:16" x14ac:dyDescent="0.25">
      <c r="P97"/>
    </row>
    <row r="98" spans="16:16" x14ac:dyDescent="0.25">
      <c r="P98"/>
    </row>
    <row r="99" spans="16:16" x14ac:dyDescent="0.25">
      <c r="P99"/>
    </row>
    <row r="100" spans="16:16" x14ac:dyDescent="0.25">
      <c r="P100"/>
    </row>
    <row r="101" spans="16:16" x14ac:dyDescent="0.25">
      <c r="P101"/>
    </row>
    <row r="102" spans="16:16" x14ac:dyDescent="0.25">
      <c r="P102"/>
    </row>
  </sheetData>
  <mergeCells count="4">
    <mergeCell ref="B5:J5"/>
    <mergeCell ref="B6:F6"/>
    <mergeCell ref="B7:F7"/>
    <mergeCell ref="B8:D8"/>
  </mergeCells>
  <pageMargins left="0.7" right="0.7" top="0.75" bottom="0.75" header="0.3" footer="0.3"/>
  <tableParts count="1">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34CC5-0B6B-4F06-B0E5-605FB1EBC5F6}">
  <dimension ref="A1:X90"/>
  <sheetViews>
    <sheetView tabSelected="1" topLeftCell="E11" zoomScale="85" zoomScaleNormal="85" workbookViewId="0">
      <selection activeCell="L27" sqref="L27"/>
    </sheetView>
  </sheetViews>
  <sheetFormatPr defaultRowHeight="12.5" x14ac:dyDescent="0.25"/>
  <cols>
    <col min="1" max="1" width="11.81640625" customWidth="1"/>
    <col min="2" max="2" width="30" bestFit="1" customWidth="1"/>
    <col min="3" max="3" width="11.453125" customWidth="1"/>
    <col min="4" max="4" width="18.81640625" customWidth="1"/>
    <col min="5" max="5" width="22.54296875" customWidth="1"/>
    <col min="6" max="6" width="11.7265625" bestFit="1" customWidth="1"/>
    <col min="7" max="7" width="30" bestFit="1" customWidth="1"/>
    <col min="8" max="8" width="8.453125" customWidth="1"/>
    <col min="9" max="10" width="28.26953125" hidden="1" customWidth="1"/>
    <col min="11" max="11" width="18.54296875" hidden="1" customWidth="1"/>
    <col min="12" max="12" width="14.7265625" customWidth="1"/>
    <col min="13" max="13" width="20.1796875" customWidth="1"/>
    <col min="14" max="14" width="8.1796875" bestFit="1" customWidth="1"/>
    <col min="15" max="15" width="6.26953125" bestFit="1" customWidth="1"/>
    <col min="16" max="16" width="9.1796875" bestFit="1" customWidth="1"/>
    <col min="17" max="17" width="29.08984375" bestFit="1" customWidth="1"/>
    <col min="18" max="18" width="9.1796875" bestFit="1" customWidth="1"/>
    <col min="19" max="19" width="26.90625" bestFit="1" customWidth="1"/>
    <col min="20" max="20" width="9.1796875" bestFit="1" customWidth="1"/>
    <col min="21" max="21" width="21.36328125" bestFit="1" customWidth="1"/>
    <col min="22" max="22" width="8.1796875" bestFit="1" customWidth="1"/>
    <col min="23" max="23" width="6.1796875" bestFit="1" customWidth="1"/>
    <col min="24" max="24" width="8.1796875" bestFit="1" customWidth="1"/>
    <col min="33" max="36" width="8.1796875" bestFit="1" customWidth="1"/>
    <col min="47" max="54" width="10.1796875" bestFit="1" customWidth="1"/>
    <col min="59" max="65" width="10.1796875" bestFit="1" customWidth="1"/>
    <col min="69" max="75" width="10.1796875" bestFit="1" customWidth="1"/>
    <col min="76" max="77" width="8.1796875" bestFit="1" customWidth="1"/>
    <col min="87" max="90" width="8.1796875" bestFit="1" customWidth="1"/>
    <col min="98" max="101" width="8.1796875" bestFit="1" customWidth="1"/>
    <col min="111" max="114" width="8.1796875" bestFit="1" customWidth="1"/>
    <col min="120" max="123" width="8.1796875" bestFit="1" customWidth="1"/>
    <col min="129" max="132" width="8.1796875" bestFit="1" customWidth="1"/>
    <col min="141" max="143" width="8.1796875" bestFit="1" customWidth="1"/>
    <col min="149" max="149" width="11.7265625" bestFit="1" customWidth="1"/>
  </cols>
  <sheetData>
    <row r="1" spans="1:24" ht="15.75" customHeight="1" x14ac:dyDescent="0.35">
      <c r="B1" s="40" t="s">
        <v>479</v>
      </c>
    </row>
    <row r="2" spans="1:24" ht="45.75" customHeight="1" x14ac:dyDescent="0.35">
      <c r="B2" s="39" t="s">
        <v>439</v>
      </c>
    </row>
    <row r="3" spans="1:24" ht="45.75" customHeight="1" x14ac:dyDescent="0.35">
      <c r="A3" s="37" t="s">
        <v>489</v>
      </c>
      <c r="B3" s="39" t="s">
        <v>495</v>
      </c>
    </row>
    <row r="4" spans="1:24" ht="75.5" customHeight="1" x14ac:dyDescent="0.3">
      <c r="A4" s="37" t="s">
        <v>493</v>
      </c>
      <c r="B4" s="55" t="s">
        <v>494</v>
      </c>
      <c r="C4" s="55"/>
      <c r="D4" s="55"/>
      <c r="E4" s="51"/>
      <c r="F4" s="51" t="s">
        <v>496</v>
      </c>
      <c r="G4" s="51" t="s">
        <v>497</v>
      </c>
      <c r="H4" s="50" t="s">
        <v>498</v>
      </c>
      <c r="I4" s="51"/>
      <c r="J4" s="51"/>
      <c r="K4" s="51"/>
      <c r="L4" s="50"/>
      <c r="M4" s="51"/>
    </row>
    <row r="5" spans="1:24" ht="13" thickBot="1" x14ac:dyDescent="0.3"/>
    <row r="6" spans="1:24" ht="13" x14ac:dyDescent="0.3">
      <c r="A6" s="22" t="s">
        <v>483</v>
      </c>
      <c r="B6" s="22" t="s">
        <v>480</v>
      </c>
      <c r="C6" s="22" t="s">
        <v>470</v>
      </c>
      <c r="D6" s="22" t="s">
        <v>481</v>
      </c>
      <c r="E6" s="22" t="s">
        <v>482</v>
      </c>
      <c r="G6" t="s">
        <v>480</v>
      </c>
      <c r="H6" s="22" t="s">
        <v>416</v>
      </c>
      <c r="I6" t="s">
        <v>485</v>
      </c>
      <c r="J6" t="s">
        <v>486</v>
      </c>
      <c r="K6" t="s">
        <v>487</v>
      </c>
      <c r="L6" t="s">
        <v>488</v>
      </c>
      <c r="M6" s="22" t="s">
        <v>492</v>
      </c>
      <c r="O6" s="32" t="s">
        <v>416</v>
      </c>
      <c r="P6" s="32"/>
      <c r="Q6" s="32" t="s">
        <v>485</v>
      </c>
      <c r="R6" s="32"/>
      <c r="S6" s="32" t="s">
        <v>486</v>
      </c>
      <c r="T6" s="32"/>
      <c r="U6" s="32" t="s">
        <v>487</v>
      </c>
      <c r="V6" s="32"/>
      <c r="W6" s="32" t="s">
        <v>488</v>
      </c>
      <c r="X6" s="32"/>
    </row>
    <row r="7" spans="1:24" x14ac:dyDescent="0.25">
      <c r="A7" s="22" t="s">
        <v>232</v>
      </c>
      <c r="B7" s="49" t="s">
        <v>375</v>
      </c>
      <c r="C7" s="19">
        <v>1</v>
      </c>
      <c r="D7" s="56" t="e" cm="1">
        <f t="array" ref="D7">INDEX(_xlfn._xlws.FILTER(all_data[theoretical_1RM],all_data[program]&amp;all_data[exercise_name]&amp;all_data[set]=H2_BLFS_1RM_comparison[[#This Row],[Program]]&amp;H2_BLFS_1RM_comparison[[#This Row],[Exercise]]&amp;H2_BLFS_1RM_comparison[[#This Row],[Set]]),2)</f>
        <v>#REF!</v>
      </c>
      <c r="E7" s="49" cm="1">
        <f t="array" ref="E7">_xlfn.XLOOKUP(H2_BLFS_1RM_comparison[[#This Row],[Program]]&amp;H2_BLFS_1RM_comparison[[#This Row],[Exercise]]&amp;H2_BLFS_1RM_comparison[[#This Row],[Set]],all_data[program]&amp;all_data[exercise_name]&amp;all_data[set],all_data[theoretical_1RM],"error",0,-1)</f>
        <v>43</v>
      </c>
      <c r="G7" t="s">
        <v>89</v>
      </c>
      <c r="H7" cm="1">
        <f t="array" ref="H7">SUM(LEN(all_data[exercise_name])-LEN(SUBSTITUTE(all_data[exercise_name],Table18[[#This Row],[Exercise]],"")))/LEN(Table18[[#This Row],[Exercise]])</f>
        <v>414</v>
      </c>
      <c r="I7" s="52">
        <f>AVERAGEIF(H2_BLFS_1RM_comparison[Exercise],G7,H2_BLFS_1RM_comparison[Starting Theoretical 1RM])</f>
        <v>170</v>
      </c>
      <c r="J7" s="52">
        <f>AVERAGEIF(H2_BLFS_1RM_comparison[Exercise],G7,H2_BLFS_1RM_comparison[Final Theoretical 1RM])</f>
        <v>191.33333333333334</v>
      </c>
      <c r="K7" s="52">
        <f>Table18[[#This Row],[Average Final Theoretical 1RM]]-Table18[[#This Row],[Average Starting Theoretical 1RM]]</f>
        <v>21.333333333333343</v>
      </c>
      <c r="L7" s="33">
        <f>Table18[[#This Row],[Average 1RM difference]]/Table18[[#This Row],[Average Starting Theoretical 1RM]]</f>
        <v>0.12549019607843143</v>
      </c>
      <c r="M7" s="52"/>
      <c r="O7" s="30"/>
      <c r="P7" s="30"/>
      <c r="Q7" s="30"/>
      <c r="R7" s="30"/>
      <c r="S7" s="30"/>
      <c r="T7" s="30"/>
      <c r="U7" s="30"/>
      <c r="V7" s="30"/>
      <c r="W7" s="30"/>
      <c r="X7" s="30"/>
    </row>
    <row r="8" spans="1:24" x14ac:dyDescent="0.25">
      <c r="A8" s="22" t="s">
        <v>232</v>
      </c>
      <c r="B8" s="49" t="s">
        <v>375</v>
      </c>
      <c r="C8" s="49">
        <v>2</v>
      </c>
      <c r="D8" s="49" t="e" cm="1" vm="1">
        <f t="array" ref="D8">INDEX(_xlfn._xlws.FILTER(all_data[theoretical_1RM],all_data[program]&amp;all_data[exercise_name]&amp;all_data[set]=H2_BLFS_1RM_comparison[[#This Row],[Program]]&amp;H2_BLFS_1RM_comparison[[#This Row],[Exercise]]&amp;H2_BLFS_1RM_comparison[[#This Row],[Set]]),2)</f>
        <v>#VALUE!</v>
      </c>
      <c r="E8" s="49" t="str" cm="1">
        <f t="array" ref="E8">_xlfn.XLOOKUP(H2_BLFS_1RM_comparison[[#This Row],[Program]]&amp;H2_BLFS_1RM_comparison[[#This Row],[Exercise]]&amp;H2_BLFS_1RM_comparison[[#This Row],[Set]],all_data[program]&amp;all_data[exercise_name]&amp;all_data[set],all_data[theoretical_1RM],"error",0,-1)</f>
        <v>error</v>
      </c>
      <c r="G8" t="s">
        <v>361</v>
      </c>
      <c r="H8" cm="1">
        <f t="array" ref="H8">SUM(LEN(all_data[exercise_name])-LEN(SUBSTITUTE(all_data[exercise_name],Table18[[#This Row],[Exercise]],"")))/LEN(Table18[[#This Row],[Exercise]])</f>
        <v>246</v>
      </c>
      <c r="I8" s="52">
        <f>AVERAGEIF(H2_BLFS_1RM_comparison[Exercise],G8,H2_BLFS_1RM_comparison[Starting Theoretical 1RM])</f>
        <v>306.66666666666669</v>
      </c>
      <c r="J8" s="52">
        <f>AVERAGEIF(H2_BLFS_1RM_comparison[Exercise],G8,H2_BLFS_1RM_comparison[Final Theoretical 1RM])</f>
        <v>340.66666666666669</v>
      </c>
      <c r="K8" s="52">
        <f>Table18[[#This Row],[Average Final Theoretical 1RM]]-Table18[[#This Row],[Average Starting Theoretical 1RM]]</f>
        <v>34</v>
      </c>
      <c r="L8" s="33">
        <f>Table18[[#This Row],[Average 1RM difference]]/Table18[[#This Row],[Average Starting Theoretical 1RM]]</f>
        <v>0.1108695652173913</v>
      </c>
      <c r="M8" s="52"/>
      <c r="O8" s="30" t="s">
        <v>404</v>
      </c>
      <c r="P8" s="30">
        <v>77.892857142857139</v>
      </c>
      <c r="Q8" s="30" t="s">
        <v>404</v>
      </c>
      <c r="R8" s="30">
        <v>120.40476190476191</v>
      </c>
      <c r="S8" s="30" t="s">
        <v>404</v>
      </c>
      <c r="T8" s="30">
        <v>140.86904761904765</v>
      </c>
      <c r="U8" s="30" t="s">
        <v>404</v>
      </c>
      <c r="V8" s="30">
        <v>20.464285714285722</v>
      </c>
      <c r="W8" s="30" t="s">
        <v>404</v>
      </c>
      <c r="X8" s="30">
        <v>0.21493164049392499</v>
      </c>
    </row>
    <row r="9" spans="1:24" x14ac:dyDescent="0.25">
      <c r="A9" s="22" t="s">
        <v>232</v>
      </c>
      <c r="B9" s="49" t="s">
        <v>375</v>
      </c>
      <c r="C9" s="49">
        <v>3</v>
      </c>
      <c r="D9" s="49" t="e" cm="1" vm="1">
        <f t="array" ref="D9">INDEX(_xlfn._xlws.FILTER(all_data[theoretical_1RM],all_data[program]&amp;all_data[exercise_name]&amp;all_data[set]=H2_BLFS_1RM_comparison[[#This Row],[Program]]&amp;H2_BLFS_1RM_comparison[[#This Row],[Exercise]]&amp;H2_BLFS_1RM_comparison[[#This Row],[Set]]),2)</f>
        <v>#VALUE!</v>
      </c>
      <c r="E9" s="49" t="str" cm="1">
        <f t="array" ref="E9">_xlfn.XLOOKUP(H2_BLFS_1RM_comparison[[#This Row],[Program]]&amp;H2_BLFS_1RM_comparison[[#This Row],[Exercise]]&amp;H2_BLFS_1RM_comparison[[#This Row],[Set]],all_data[program]&amp;all_data[exercise_name]&amp;all_data[set],all_data[theoretical_1RM],"error",0,-1)</f>
        <v>error</v>
      </c>
      <c r="G9" t="s">
        <v>92</v>
      </c>
      <c r="H9" cm="1">
        <f t="array" ref="H9">SUM(LEN(all_data[exercise_name])-LEN(SUBSTITUTE(all_data[exercise_name],Table18[[#This Row],[Exercise]],"")))/LEN(Table18[[#This Row],[Exercise]])</f>
        <v>140</v>
      </c>
      <c r="I9" s="52">
        <f>AVERAGEIF(H2_BLFS_1RM_comparison[Exercise],G9,H2_BLFS_1RM_comparison[Starting Theoretical 1RM])</f>
        <v>245.33333333333334</v>
      </c>
      <c r="J9" s="52">
        <f>AVERAGEIF(H2_BLFS_1RM_comparison[Exercise],G9,H2_BLFS_1RM_comparison[Final Theoretical 1RM])</f>
        <v>287.66666666666669</v>
      </c>
      <c r="K9" s="52">
        <f>Table18[[#This Row],[Average Final Theoretical 1RM]]-Table18[[#This Row],[Average Starting Theoretical 1RM]]</f>
        <v>42.333333333333343</v>
      </c>
      <c r="L9" s="33">
        <f>Table18[[#This Row],[Average 1RM difference]]/Table18[[#This Row],[Average Starting Theoretical 1RM]]</f>
        <v>0.172554347826087</v>
      </c>
      <c r="M9" s="52"/>
      <c r="O9" s="30" t="s">
        <v>405</v>
      </c>
      <c r="P9" s="30">
        <v>16.668042743645877</v>
      </c>
      <c r="Q9" s="30" t="s">
        <v>405</v>
      </c>
      <c r="R9" s="30">
        <v>15.144807174254254</v>
      </c>
      <c r="S9" s="30" t="s">
        <v>405</v>
      </c>
      <c r="T9" s="30">
        <v>18.0072111370764</v>
      </c>
      <c r="U9" s="30" t="s">
        <v>405</v>
      </c>
      <c r="V9" s="30">
        <v>5.9247272089278482</v>
      </c>
      <c r="W9" s="30" t="s">
        <v>405</v>
      </c>
      <c r="X9" s="30">
        <v>6.3292023587685806E-2</v>
      </c>
    </row>
    <row r="10" spans="1:24" x14ac:dyDescent="0.25">
      <c r="A10" s="22" t="s">
        <v>232</v>
      </c>
      <c r="B10" s="49" t="s">
        <v>366</v>
      </c>
      <c r="C10" s="19">
        <v>1</v>
      </c>
      <c r="D10" s="49" t="e" cm="1">
        <f t="array" ref="D10">INDEX(_xlfn._xlws.FILTER(all_data[theoretical_1RM],all_data[program]&amp;all_data[exercise_name]&amp;all_data[set]=H2_BLFS_1RM_comparison[[#This Row],[Program]]&amp;H2_BLFS_1RM_comparison[[#This Row],[Exercise]]&amp;H2_BLFS_1RM_comparison[[#This Row],[Set]]),2)</f>
        <v>#REF!</v>
      </c>
      <c r="E10" s="49" cm="1">
        <f t="array" ref="E10">_xlfn.XLOOKUP(H2_BLFS_1RM_comparison[[#This Row],[Program]]&amp;H2_BLFS_1RM_comparison[[#This Row],[Exercise]]&amp;H2_BLFS_1RM_comparison[[#This Row],[Set]],all_data[program]&amp;all_data[exercise_name]&amp;all_data[set],all_data[theoretical_1RM],"error",0,-1)</f>
        <v>294</v>
      </c>
      <c r="G10" t="s">
        <v>96</v>
      </c>
      <c r="H10" cm="1">
        <f t="array" ref="H10">SUM(LEN(all_data[exercise_name])-LEN(SUBSTITUTE(all_data[exercise_name],Table18[[#This Row],[Exercise]],"")))/LEN(Table18[[#This Row],[Exercise]])</f>
        <v>135</v>
      </c>
      <c r="I10" s="52">
        <f>AVERAGEIF(H2_BLFS_1RM_comparison[Exercise],G10,H2_BLFS_1RM_comparison[Starting Theoretical 1RM])</f>
        <v>108</v>
      </c>
      <c r="J10" s="52">
        <f>AVERAGEIF(H2_BLFS_1RM_comparison[Exercise],G10,H2_BLFS_1RM_comparison[Final Theoretical 1RM])</f>
        <v>116</v>
      </c>
      <c r="K10" s="52">
        <f>Table18[[#This Row],[Average Final Theoretical 1RM]]-Table18[[#This Row],[Average Starting Theoretical 1RM]]</f>
        <v>8</v>
      </c>
      <c r="L10" s="33">
        <f>Table18[[#This Row],[Average 1RM difference]]/Table18[[#This Row],[Average Starting Theoretical 1RM]]</f>
        <v>7.407407407407407E-2</v>
      </c>
      <c r="M10" s="52"/>
      <c r="O10" s="30" t="s">
        <v>406</v>
      </c>
      <c r="P10" s="30">
        <v>60</v>
      </c>
      <c r="Q10" s="30" t="s">
        <v>406</v>
      </c>
      <c r="R10" s="30">
        <v>109.5</v>
      </c>
      <c r="S10" s="30" t="s">
        <v>406</v>
      </c>
      <c r="T10" s="30">
        <v>135.66666666666666</v>
      </c>
      <c r="U10" s="30" t="s">
        <v>406</v>
      </c>
      <c r="V10" s="30">
        <v>19</v>
      </c>
      <c r="W10" s="30" t="s">
        <v>406</v>
      </c>
      <c r="X10" s="30">
        <v>0.17205988455988458</v>
      </c>
    </row>
    <row r="11" spans="1:24" x14ac:dyDescent="0.25">
      <c r="A11" s="22" t="s">
        <v>232</v>
      </c>
      <c r="B11" s="49" t="s">
        <v>366</v>
      </c>
      <c r="C11" s="49">
        <v>2</v>
      </c>
      <c r="D11" s="49" t="e" cm="1">
        <f t="array" ref="D11">INDEX(_xlfn._xlws.FILTER(all_data[theoretical_1RM],all_data[program]&amp;all_data[exercise_name]&amp;all_data[set]=H2_BLFS_1RM_comparison[[#This Row],[Program]]&amp;H2_BLFS_1RM_comparison[[#This Row],[Exercise]]&amp;H2_BLFS_1RM_comparison[[#This Row],[Set]]),2)</f>
        <v>#REF!</v>
      </c>
      <c r="E11" s="49" cm="1">
        <f t="array" ref="E11">_xlfn.XLOOKUP(H2_BLFS_1RM_comparison[[#This Row],[Program]]&amp;H2_BLFS_1RM_comparison[[#This Row],[Exercise]]&amp;H2_BLFS_1RM_comparison[[#This Row],[Set]],all_data[program]&amp;all_data[exercise_name]&amp;all_data[set],all_data[theoretical_1RM],"error",0,-1)</f>
        <v>333</v>
      </c>
      <c r="G11" t="s">
        <v>95</v>
      </c>
      <c r="H11" cm="1">
        <f t="array" ref="H11">SUM(LEN(all_data[exercise_name])-LEN(SUBSTITUTE(all_data[exercise_name],Table18[[#This Row],[Exercise]],"")))/LEN(Table18[[#This Row],[Exercise]])</f>
        <v>135</v>
      </c>
      <c r="I11" s="52">
        <f>AVERAGEIF(H2_BLFS_1RM_comparison[Exercise],G11,H2_BLFS_1RM_comparison[Starting Theoretical 1RM])</f>
        <v>145</v>
      </c>
      <c r="J11" s="52">
        <f>AVERAGEIF(H2_BLFS_1RM_comparison[Exercise],G11,H2_BLFS_1RM_comparison[Final Theoretical 1RM])</f>
        <v>145</v>
      </c>
      <c r="K11" s="52">
        <f>Table18[[#This Row],[Average Final Theoretical 1RM]]-Table18[[#This Row],[Average Starting Theoretical 1RM]]</f>
        <v>0</v>
      </c>
      <c r="L11" s="33">
        <f>Table18[[#This Row],[Average 1RM difference]]/Table18[[#This Row],[Average Starting Theoretical 1RM]]</f>
        <v>0</v>
      </c>
      <c r="M11" s="52"/>
      <c r="O11" s="30" t="s">
        <v>407</v>
      </c>
      <c r="P11" s="30">
        <v>3</v>
      </c>
      <c r="Q11" s="30" t="s">
        <v>407</v>
      </c>
      <c r="R11" s="30" t="e">
        <v>#N/A</v>
      </c>
      <c r="S11" s="30" t="s">
        <v>407</v>
      </c>
      <c r="T11" s="30" t="e">
        <v>#N/A</v>
      </c>
      <c r="U11" s="30" t="s">
        <v>407</v>
      </c>
      <c r="V11" s="30">
        <v>0</v>
      </c>
      <c r="W11" s="30" t="s">
        <v>407</v>
      </c>
      <c r="X11" s="30">
        <v>0</v>
      </c>
    </row>
    <row r="12" spans="1:24" x14ac:dyDescent="0.25">
      <c r="A12" s="22" t="s">
        <v>232</v>
      </c>
      <c r="B12" s="49" t="s">
        <v>366</v>
      </c>
      <c r="C12" s="49">
        <v>3</v>
      </c>
      <c r="D12" s="49" t="e" cm="1">
        <f t="array" ref="D12">INDEX(_xlfn._xlws.FILTER(all_data[theoretical_1RM],all_data[program]&amp;all_data[exercise_name]&amp;all_data[set]=H2_BLFS_1RM_comparison[[#This Row],[Program]]&amp;H2_BLFS_1RM_comparison[[#This Row],[Exercise]]&amp;H2_BLFS_1RM_comparison[[#This Row],[Set]]),2)</f>
        <v>#REF!</v>
      </c>
      <c r="E12" s="49" cm="1">
        <f t="array" ref="E12">_xlfn.XLOOKUP(H2_BLFS_1RM_comparison[[#This Row],[Program]]&amp;H2_BLFS_1RM_comparison[[#This Row],[Exercise]]&amp;H2_BLFS_1RM_comparison[[#This Row],[Set]],all_data[program]&amp;all_data[exercise_name]&amp;all_data[set],all_data[theoretical_1RM],"error",0,-1)</f>
        <v>333</v>
      </c>
      <c r="G12" t="s">
        <v>367</v>
      </c>
      <c r="H12" cm="1">
        <f t="array" ref="H12">SUM(LEN(all_data[exercise_name])-LEN(SUBSTITUTE(all_data[exercise_name],Table18[[#This Row],[Exercise]],"")))/LEN(Table18[[#This Row],[Exercise]])</f>
        <v>128</v>
      </c>
      <c r="I12" s="52">
        <f>AVERAGEIF(H2_BLFS_1RM_comparison[Exercise],G12,H2_BLFS_1RM_comparison[Starting Theoretical 1RM])</f>
        <v>39.666666666666664</v>
      </c>
      <c r="J12" s="52">
        <f>AVERAGEIF(H2_BLFS_1RM_comparison[Exercise],G12,H2_BLFS_1RM_comparison[Final Theoretical 1RM])</f>
        <v>75</v>
      </c>
      <c r="K12" s="52">
        <f>Table18[[#This Row],[Average Final Theoretical 1RM]]-Table18[[#This Row],[Average Starting Theoretical 1RM]]</f>
        <v>35.333333333333336</v>
      </c>
      <c r="L12" s="33">
        <f>Table18[[#This Row],[Average 1RM difference]]/Table18[[#This Row],[Average Starting Theoretical 1RM]]</f>
        <v>0.89075630252100857</v>
      </c>
      <c r="M12" s="52"/>
      <c r="O12" s="30" t="s">
        <v>408</v>
      </c>
      <c r="P12" s="30">
        <v>88.198991883763441</v>
      </c>
      <c r="Q12" s="30" t="s">
        <v>408</v>
      </c>
      <c r="R12" s="30">
        <v>80.138786874207227</v>
      </c>
      <c r="S12" s="30" t="s">
        <v>408</v>
      </c>
      <c r="T12" s="30">
        <v>95.28520494907356</v>
      </c>
      <c r="U12" s="30" t="s">
        <v>408</v>
      </c>
      <c r="V12" s="30">
        <v>31.350709561441818</v>
      </c>
      <c r="W12" s="30" t="s">
        <v>408</v>
      </c>
      <c r="X12" s="30">
        <v>0.33490990877410143</v>
      </c>
    </row>
    <row r="13" spans="1:24" x14ac:dyDescent="0.25">
      <c r="A13" s="22" t="s">
        <v>232</v>
      </c>
      <c r="B13" s="49" t="s">
        <v>455</v>
      </c>
      <c r="C13" s="19">
        <v>1</v>
      </c>
      <c r="D13" s="49" t="e" cm="1">
        <f t="array" ref="D13">INDEX(_xlfn._xlws.FILTER(all_data[theoretical_1RM],all_data[program]&amp;all_data[exercise_name]&amp;all_data[set]=H2_BLFS_1RM_comparison[[#This Row],[Program]]&amp;H2_BLFS_1RM_comparison[[#This Row],[Exercise]]&amp;H2_BLFS_1RM_comparison[[#This Row],[Set]]),2)</f>
        <v>#REF!</v>
      </c>
      <c r="E13" s="49" cm="1">
        <f t="array" ref="E13">_xlfn.XLOOKUP(H2_BLFS_1RM_comparison[[#This Row],[Program]]&amp;H2_BLFS_1RM_comparison[[#This Row],[Exercise]]&amp;H2_BLFS_1RM_comparison[[#This Row],[Set]],all_data[program]&amp;all_data[exercise_name]&amp;all_data[set],all_data[theoretical_1RM],"error",0,-1)</f>
        <v>185</v>
      </c>
      <c r="G13" t="s">
        <v>360</v>
      </c>
      <c r="H13" cm="1">
        <f t="array" ref="H13">SUM(LEN(all_data[exercise_name])-LEN(SUBSTITUTE(all_data[exercise_name],Table18[[#This Row],[Exercise]],"")))/LEN(Table18[[#This Row],[Exercise]])</f>
        <v>125</v>
      </c>
      <c r="I13" s="52">
        <f>AVERAGEIF(H2_BLFS_1RM_comparison[Exercise],G13,H2_BLFS_1RM_comparison[Starting Theoretical 1RM])</f>
        <v>158.33333333333334</v>
      </c>
      <c r="J13" s="52">
        <f>AVERAGEIF(H2_BLFS_1RM_comparison[Exercise],G13,H2_BLFS_1RM_comparison[Final Theoretical 1RM])</f>
        <v>200</v>
      </c>
      <c r="K13" s="52">
        <f>Table18[[#This Row],[Average Final Theoretical 1RM]]-Table18[[#This Row],[Average Starting Theoretical 1RM]]</f>
        <v>41.666666666666657</v>
      </c>
      <c r="L13" s="33">
        <f>Table18[[#This Row],[Average 1RM difference]]/Table18[[#This Row],[Average Starting Theoretical 1RM]]</f>
        <v>0.26315789473684204</v>
      </c>
      <c r="M13" s="52"/>
      <c r="O13" s="30" t="s">
        <v>409</v>
      </c>
      <c r="P13" s="30">
        <v>7779.0621693121693</v>
      </c>
      <c r="Q13" s="30" t="s">
        <v>409</v>
      </c>
      <c r="R13" s="30">
        <v>6422.2251616696076</v>
      </c>
      <c r="S13" s="30" t="s">
        <v>409</v>
      </c>
      <c r="T13" s="30">
        <v>9079.2702821869516</v>
      </c>
      <c r="U13" s="30" t="s">
        <v>409</v>
      </c>
      <c r="V13" s="30">
        <v>982.8669900058793</v>
      </c>
      <c r="W13" s="30" t="s">
        <v>409</v>
      </c>
      <c r="X13" s="30">
        <v>0.11216464699507694</v>
      </c>
    </row>
    <row r="14" spans="1:24" x14ac:dyDescent="0.25">
      <c r="A14" s="22" t="s">
        <v>232</v>
      </c>
      <c r="B14" s="49" t="s">
        <v>455</v>
      </c>
      <c r="C14" s="49">
        <v>2</v>
      </c>
      <c r="D14" s="49" t="e" cm="1">
        <f t="array" ref="D14">INDEX(_xlfn._xlws.FILTER(all_data[theoretical_1RM],all_data[program]&amp;all_data[exercise_name]&amp;all_data[set]=H2_BLFS_1RM_comparison[[#This Row],[Program]]&amp;H2_BLFS_1RM_comparison[[#This Row],[Exercise]]&amp;H2_BLFS_1RM_comparison[[#This Row],[Set]]),2)</f>
        <v>#REF!</v>
      </c>
      <c r="E14" s="49" cm="1">
        <f t="array" ref="E14">_xlfn.XLOOKUP(H2_BLFS_1RM_comparison[[#This Row],[Program]]&amp;H2_BLFS_1RM_comparison[[#This Row],[Exercise]]&amp;H2_BLFS_1RM_comparison[[#This Row],[Set]],all_data[program]&amp;all_data[exercise_name]&amp;all_data[set],all_data[theoretical_1RM],"error",0,-1)</f>
        <v>180</v>
      </c>
      <c r="G14" t="s">
        <v>111</v>
      </c>
      <c r="H14" cm="1">
        <f t="array" ref="H14">SUM(LEN(all_data[exercise_name])-LEN(SUBSTITUTE(all_data[exercise_name],Table18[[#This Row],[Exercise]],"")))/LEN(Table18[[#This Row],[Exercise]])</f>
        <v>122</v>
      </c>
      <c r="I14" s="52">
        <f>AVERAGEIF(H2_BLFS_1RM_comparison[Exercise],G14,H2_BLFS_1RM_comparison[Starting Theoretical 1RM])</f>
        <v>202.33333333333334</v>
      </c>
      <c r="J14" s="52">
        <f>AVERAGEIF(H2_BLFS_1RM_comparison[Exercise],G14,H2_BLFS_1RM_comparison[Final Theoretical 1RM])</f>
        <v>270.66666666666669</v>
      </c>
      <c r="K14" s="52">
        <f>Table18[[#This Row],[Average Final Theoretical 1RM]]-Table18[[#This Row],[Average Starting Theoretical 1RM]]</f>
        <v>68.333333333333343</v>
      </c>
      <c r="L14" s="33">
        <f>Table18[[#This Row],[Average 1RM difference]]/Table18[[#This Row],[Average Starting Theoretical 1RM]]</f>
        <v>0.3377265238879737</v>
      </c>
      <c r="M14" s="52"/>
      <c r="O14" s="30" t="s">
        <v>410</v>
      </c>
      <c r="P14" s="30">
        <v>7.2225010048837754</v>
      </c>
      <c r="Q14" s="30" t="s">
        <v>410</v>
      </c>
      <c r="R14" s="30">
        <v>-0.15863327630861024</v>
      </c>
      <c r="S14" s="30" t="s">
        <v>410</v>
      </c>
      <c r="T14" s="30">
        <v>-0.67937673116374064</v>
      </c>
      <c r="U14" s="30" t="s">
        <v>410</v>
      </c>
      <c r="V14" s="30">
        <v>1.5463923124463879</v>
      </c>
      <c r="W14" s="30" t="s">
        <v>410</v>
      </c>
      <c r="X14" s="30">
        <v>2.5997415378290532</v>
      </c>
    </row>
    <row r="15" spans="1:24" x14ac:dyDescent="0.25">
      <c r="A15" s="22" t="s">
        <v>232</v>
      </c>
      <c r="B15" s="49" t="s">
        <v>455</v>
      </c>
      <c r="C15" s="49">
        <v>3</v>
      </c>
      <c r="D15" s="49" t="e" cm="1">
        <f t="array" ref="D15">INDEX(_xlfn._xlws.FILTER(all_data[theoretical_1RM],all_data[program]&amp;all_data[exercise_name]&amp;all_data[set]=H2_BLFS_1RM_comparison[[#This Row],[Program]]&amp;H2_BLFS_1RM_comparison[[#This Row],[Exercise]]&amp;H2_BLFS_1RM_comparison[[#This Row],[Set]]),2)</f>
        <v>#REF!</v>
      </c>
      <c r="E15" s="49" cm="1">
        <f t="array" ref="E15">_xlfn.XLOOKUP(H2_BLFS_1RM_comparison[[#This Row],[Program]]&amp;H2_BLFS_1RM_comparison[[#This Row],[Exercise]]&amp;H2_BLFS_1RM_comparison[[#This Row],[Set]],all_data[program]&amp;all_data[exercise_name]&amp;all_data[set],all_data[theoretical_1RM],"error",0,-1)</f>
        <v>163</v>
      </c>
      <c r="G15" t="s">
        <v>365</v>
      </c>
      <c r="H15" cm="1">
        <f t="array" ref="H15">SUM(LEN(all_data[exercise_name])-LEN(SUBSTITUTE(all_data[exercise_name],Table18[[#This Row],[Exercise]],"")))/LEN(Table18[[#This Row],[Exercise]])</f>
        <v>92</v>
      </c>
      <c r="I15" s="52">
        <f>AVERAGEIF(H2_BLFS_1RM_comparison[Exercise],G15,H2_BLFS_1RM_comparison[Starting Theoretical 1RM])</f>
        <v>46.666666666666664</v>
      </c>
      <c r="J15" s="52">
        <f>AVERAGEIF(H2_BLFS_1RM_comparison[Exercise],G15,H2_BLFS_1RM_comparison[Final Theoretical 1RM])</f>
        <v>86</v>
      </c>
      <c r="K15" s="52">
        <f>Table18[[#This Row],[Average Final Theoretical 1RM]]-Table18[[#This Row],[Average Starting Theoretical 1RM]]</f>
        <v>39.333333333333336</v>
      </c>
      <c r="L15" s="33">
        <f>Table18[[#This Row],[Average 1RM difference]]/Table18[[#This Row],[Average Starting Theoretical 1RM]]</f>
        <v>0.84285714285714297</v>
      </c>
      <c r="M15" s="52"/>
      <c r="O15" s="30" t="s">
        <v>411</v>
      </c>
      <c r="P15" s="30">
        <v>2.3388117560450254</v>
      </c>
      <c r="Q15" s="30" t="s">
        <v>411</v>
      </c>
      <c r="R15" s="30">
        <v>0.49230372213270079</v>
      </c>
      <c r="S15" s="30" t="s">
        <v>411</v>
      </c>
      <c r="T15" s="30">
        <v>0.42777355889387048</v>
      </c>
      <c r="U15" s="30" t="s">
        <v>411</v>
      </c>
      <c r="V15" s="30">
        <v>0.3948480128279272</v>
      </c>
      <c r="W15" s="30" t="s">
        <v>411</v>
      </c>
      <c r="X15" s="30">
        <v>0.78288206175458963</v>
      </c>
    </row>
    <row r="16" spans="1:24" x14ac:dyDescent="0.25">
      <c r="A16" s="22" t="s">
        <v>232</v>
      </c>
      <c r="B16" s="49" t="s">
        <v>372</v>
      </c>
      <c r="C16" s="19">
        <v>1</v>
      </c>
      <c r="D16" s="49" cm="1">
        <f t="array" ref="D16">INDEX(_xlfn._xlws.FILTER(all_data[theoretical_1RM],all_data[program]&amp;all_data[exercise_name]&amp;all_data[set]=H2_BLFS_1RM_comparison[[#This Row],[Program]]&amp;H2_BLFS_1RM_comparison[[#This Row],[Exercise]]&amp;H2_BLFS_1RM_comparison[[#This Row],[Set]]),2)</f>
        <v>68</v>
      </c>
      <c r="E16" s="49" cm="1">
        <f t="array" ref="E16">_xlfn.XLOOKUP(H2_BLFS_1RM_comparison[[#This Row],[Program]]&amp;H2_BLFS_1RM_comparison[[#This Row],[Exercise]]&amp;H2_BLFS_1RM_comparison[[#This Row],[Set]],all_data[program]&amp;all_data[exercise_name]&amp;all_data[set],all_data[theoretical_1RM],"error",0,-1)</f>
        <v>68</v>
      </c>
      <c r="G16" t="s">
        <v>93</v>
      </c>
      <c r="H16" cm="1">
        <f t="array" ref="H16">SUM(LEN(all_data[exercise_name])-LEN(SUBSTITUTE(all_data[exercise_name],Table18[[#This Row],[Exercise]],"")))/LEN(Table18[[#This Row],[Exercise]])</f>
        <v>83</v>
      </c>
      <c r="I16" s="52">
        <f>AVERAGEIF(H2_BLFS_1RM_comparison[Exercise],G16,H2_BLFS_1RM_comparison[Starting Theoretical 1RM])</f>
        <v>88</v>
      </c>
      <c r="J16" s="52">
        <f>AVERAGEIF(H2_BLFS_1RM_comparison[Exercise],G16,H2_BLFS_1RM_comparison[Final Theoretical 1RM])</f>
        <v>94.333333333333329</v>
      </c>
      <c r="K16" s="52">
        <f>Table18[[#This Row],[Average Final Theoretical 1RM]]-Table18[[#This Row],[Average Starting Theoretical 1RM]]</f>
        <v>6.3333333333333286</v>
      </c>
      <c r="L16" s="33">
        <f>Table18[[#This Row],[Average 1RM difference]]/Table18[[#This Row],[Average Starting Theoretical 1RM]]</f>
        <v>7.196969696969692E-2</v>
      </c>
      <c r="M16" s="52"/>
      <c r="O16" s="30" t="s">
        <v>412</v>
      </c>
      <c r="P16" s="30">
        <v>413</v>
      </c>
      <c r="Q16" s="30" t="s">
        <v>412</v>
      </c>
      <c r="R16" s="30">
        <v>312.33333333333331</v>
      </c>
      <c r="S16" s="30" t="s">
        <v>412</v>
      </c>
      <c r="T16" s="30">
        <v>328.66666666666669</v>
      </c>
      <c r="U16" s="30" t="s">
        <v>412</v>
      </c>
      <c r="V16" s="30">
        <v>151.33333333333334</v>
      </c>
      <c r="W16" s="30" t="s">
        <v>412</v>
      </c>
      <c r="X16" s="30">
        <v>1.7859862909367858</v>
      </c>
    </row>
    <row r="17" spans="1:24" x14ac:dyDescent="0.25">
      <c r="A17" s="22" t="s">
        <v>232</v>
      </c>
      <c r="B17" s="49" t="s">
        <v>372</v>
      </c>
      <c r="C17" s="49">
        <v>2</v>
      </c>
      <c r="D17" s="49" cm="1">
        <f t="array" ref="D17">INDEX(_xlfn._xlws.FILTER(all_data[theoretical_1RM],all_data[program]&amp;all_data[exercise_name]&amp;all_data[set]=H2_BLFS_1RM_comparison[[#This Row],[Program]]&amp;H2_BLFS_1RM_comparison[[#This Row],[Exercise]]&amp;H2_BLFS_1RM_comparison[[#This Row],[Set]]),2)</f>
        <v>68</v>
      </c>
      <c r="E17" s="49" cm="1">
        <f t="array" ref="E17">_xlfn.XLOOKUP(H2_BLFS_1RM_comparison[[#This Row],[Program]]&amp;H2_BLFS_1RM_comparison[[#This Row],[Exercise]]&amp;H2_BLFS_1RM_comparison[[#This Row],[Set]],all_data[program]&amp;all_data[exercise_name]&amp;all_data[set],all_data[theoretical_1RM],"error",0,-1)</f>
        <v>68</v>
      </c>
      <c r="G17" t="s">
        <v>88</v>
      </c>
      <c r="H17" cm="1">
        <f t="array" ref="H17">SUM(LEN(all_data[exercise_name])-LEN(SUBSTITUTE(all_data[exercise_name],Table18[[#This Row],[Exercise]],"")))/LEN(Table18[[#This Row],[Exercise]])</f>
        <v>81</v>
      </c>
      <c r="I17" s="52">
        <f>AVERAGEIF(H2_BLFS_1RM_comparison[Exercise],G17,H2_BLFS_1RM_comparison[Starting Theoretical 1RM])</f>
        <v>191</v>
      </c>
      <c r="J17" s="52">
        <f>AVERAGEIF(H2_BLFS_1RM_comparison[Exercise],G17,H2_BLFS_1RM_comparison[Final Theoretical 1RM])</f>
        <v>219.66666666666666</v>
      </c>
      <c r="K17" s="52">
        <f>Table18[[#This Row],[Average Final Theoretical 1RM]]-Table18[[#This Row],[Average Starting Theoretical 1RM]]</f>
        <v>28.666666666666657</v>
      </c>
      <c r="L17" s="33">
        <f>Table18[[#This Row],[Average 1RM difference]]/Table18[[#This Row],[Average Starting Theoretical 1RM]]</f>
        <v>0.15008726003490397</v>
      </c>
      <c r="M17" s="52"/>
      <c r="O17" s="30" t="s">
        <v>413</v>
      </c>
      <c r="P17" s="30">
        <v>1</v>
      </c>
      <c r="Q17" s="30" t="s">
        <v>413</v>
      </c>
      <c r="R17" s="30">
        <v>7.666666666666667</v>
      </c>
      <c r="S17" s="30" t="s">
        <v>413</v>
      </c>
      <c r="T17" s="30">
        <v>12</v>
      </c>
      <c r="U17" s="30" t="s">
        <v>413</v>
      </c>
      <c r="V17" s="30">
        <v>-58.666666666666664</v>
      </c>
      <c r="W17" s="30" t="s">
        <v>413</v>
      </c>
      <c r="X17" s="30">
        <v>-0.58085808580858078</v>
      </c>
    </row>
    <row r="18" spans="1:24" x14ac:dyDescent="0.25">
      <c r="A18" s="22" t="s">
        <v>232</v>
      </c>
      <c r="B18" s="49" t="s">
        <v>372</v>
      </c>
      <c r="C18" s="49">
        <v>3</v>
      </c>
      <c r="D18" s="49" cm="1">
        <f t="array" ref="D18">INDEX(_xlfn._xlws.FILTER(all_data[theoretical_1RM],all_data[program]&amp;all_data[exercise_name]&amp;all_data[set]=H2_BLFS_1RM_comparison[[#This Row],[Program]]&amp;H2_BLFS_1RM_comparison[[#This Row],[Exercise]]&amp;H2_BLFS_1RM_comparison[[#This Row],[Set]]),2)</f>
        <v>69</v>
      </c>
      <c r="E18" s="49" cm="1">
        <f t="array" ref="E18">_xlfn.XLOOKUP(H2_BLFS_1RM_comparison[[#This Row],[Program]]&amp;H2_BLFS_1RM_comparison[[#This Row],[Exercise]]&amp;H2_BLFS_1RM_comparison[[#This Row],[Set]],all_data[program]&amp;all_data[exercise_name]&amp;all_data[set],all_data[theoretical_1RM],"error",0,-1)</f>
        <v>68</v>
      </c>
      <c r="G18" t="s">
        <v>358</v>
      </c>
      <c r="H18" cm="1">
        <f t="array" ref="H18">SUM(LEN(all_data[exercise_name])-LEN(SUBSTITUTE(all_data[exercise_name],Table18[[#This Row],[Exercise]],"")))/LEN(Table18[[#This Row],[Exercise]])</f>
        <v>65</v>
      </c>
      <c r="I18" s="52">
        <f>AVERAGEIF(H2_BLFS_1RM_comparison[Exercise],G18,H2_BLFS_1RM_comparison[Starting Theoretical 1RM])</f>
        <v>172</v>
      </c>
      <c r="J18" s="52">
        <f>AVERAGEIF(H2_BLFS_1RM_comparison[Exercise],G18,H2_BLFS_1RM_comparison[Final Theoretical 1RM])</f>
        <v>199</v>
      </c>
      <c r="K18" s="52">
        <f>Table18[[#This Row],[Average Final Theoretical 1RM]]-Table18[[#This Row],[Average Starting Theoretical 1RM]]</f>
        <v>27</v>
      </c>
      <c r="L18" s="33">
        <f>Table18[[#This Row],[Average 1RM difference]]/Table18[[#This Row],[Average Starting Theoretical 1RM]]</f>
        <v>0.15697674418604651</v>
      </c>
      <c r="M18" s="52"/>
      <c r="O18" s="30" t="s">
        <v>414</v>
      </c>
      <c r="P18" s="30">
        <v>414</v>
      </c>
      <c r="Q18" s="30" t="s">
        <v>414</v>
      </c>
      <c r="R18" s="30">
        <v>320</v>
      </c>
      <c r="S18" s="30" t="s">
        <v>414</v>
      </c>
      <c r="T18" s="30">
        <v>340.66666666666669</v>
      </c>
      <c r="U18" s="30" t="s">
        <v>414</v>
      </c>
      <c r="V18" s="30">
        <v>92.666666666666686</v>
      </c>
      <c r="W18" s="30" t="s">
        <v>414</v>
      </c>
      <c r="X18" s="30">
        <v>1.2051282051282051</v>
      </c>
    </row>
    <row r="19" spans="1:24" x14ac:dyDescent="0.25">
      <c r="A19" s="22" t="s">
        <v>232</v>
      </c>
      <c r="B19" s="49" t="s">
        <v>451</v>
      </c>
      <c r="C19" s="19">
        <v>1</v>
      </c>
      <c r="D19" s="49" cm="1">
        <f t="array" ref="D19">INDEX(_xlfn._xlws.FILTER(all_data[theoretical_1RM],all_data[program]&amp;all_data[exercise_name]&amp;all_data[set]=H2_BLFS_1RM_comparison[[#This Row],[Program]]&amp;H2_BLFS_1RM_comparison[[#This Row],[Exercise]]&amp;H2_BLFS_1RM_comparison[[#This Row],[Set]]),2)</f>
        <v>20</v>
      </c>
      <c r="E19" s="49" cm="1">
        <f t="array" ref="E19">_xlfn.XLOOKUP(H2_BLFS_1RM_comparison[[#This Row],[Program]]&amp;H2_BLFS_1RM_comparison[[#This Row],[Exercise]]&amp;H2_BLFS_1RM_comparison[[#This Row],[Set]],all_data[program]&amp;all_data[exercise_name]&amp;all_data[set],all_data[theoretical_1RM],"error",0,-1)</f>
        <v>20</v>
      </c>
      <c r="G19" t="s">
        <v>359</v>
      </c>
      <c r="H19" cm="1">
        <f t="array" ref="H19">SUM(LEN(all_data[exercise_name])-LEN(SUBSTITUTE(all_data[exercise_name],Table18[[#This Row],[Exercise]],"")))/LEN(Table18[[#This Row],[Exercise]])</f>
        <v>65</v>
      </c>
      <c r="I19" s="52">
        <f>AVERAGEIF(H2_BLFS_1RM_comparison[Exercise],G19,H2_BLFS_1RM_comparison[Starting Theoretical 1RM])</f>
        <v>190</v>
      </c>
      <c r="J19" s="52">
        <f>AVERAGEIF(H2_BLFS_1RM_comparison[Exercise],G19,H2_BLFS_1RM_comparison[Final Theoretical 1RM])</f>
        <v>218</v>
      </c>
      <c r="K19" s="52">
        <f>Table18[[#This Row],[Average Final Theoretical 1RM]]-Table18[[#This Row],[Average Starting Theoretical 1RM]]</f>
        <v>28</v>
      </c>
      <c r="L19" s="33">
        <f>Table18[[#This Row],[Average 1RM difference]]/Table18[[#This Row],[Average Starting Theoretical 1RM]]</f>
        <v>0.14736842105263157</v>
      </c>
      <c r="M19" s="52"/>
      <c r="O19" s="30" t="s">
        <v>415</v>
      </c>
      <c r="P19" s="30">
        <v>2181</v>
      </c>
      <c r="Q19" s="30" t="s">
        <v>415</v>
      </c>
      <c r="R19" s="30">
        <v>3371.3333333333335</v>
      </c>
      <c r="S19" s="30" t="s">
        <v>415</v>
      </c>
      <c r="T19" s="30">
        <v>3944.3333333333339</v>
      </c>
      <c r="U19" s="30" t="s">
        <v>415</v>
      </c>
      <c r="V19" s="30">
        <v>573.00000000000023</v>
      </c>
      <c r="W19" s="30" t="s">
        <v>415</v>
      </c>
      <c r="X19" s="30">
        <v>6.0180859338298998</v>
      </c>
    </row>
    <row r="20" spans="1:24" x14ac:dyDescent="0.25">
      <c r="A20" s="22" t="s">
        <v>232</v>
      </c>
      <c r="B20" s="49" t="s">
        <v>451</v>
      </c>
      <c r="C20" s="49">
        <v>2</v>
      </c>
      <c r="D20" s="49" cm="1">
        <f t="array" ref="D20">INDEX(_xlfn._xlws.FILTER(all_data[theoretical_1RM],all_data[program]&amp;all_data[exercise_name]&amp;all_data[set]=H2_BLFS_1RM_comparison[[#This Row],[Program]]&amp;H2_BLFS_1RM_comparison[[#This Row],[Exercise]]&amp;H2_BLFS_1RM_comparison[[#This Row],[Set]]),2)</f>
        <v>18</v>
      </c>
      <c r="E20" s="49" cm="1">
        <f t="array" ref="E20">_xlfn.XLOOKUP(H2_BLFS_1RM_comparison[[#This Row],[Program]]&amp;H2_BLFS_1RM_comparison[[#This Row],[Exercise]]&amp;H2_BLFS_1RM_comparison[[#This Row],[Set]],all_data[program]&amp;all_data[exercise_name]&amp;all_data[set],all_data[theoretical_1RM],"error",0,-1)</f>
        <v>18</v>
      </c>
      <c r="G20" t="s">
        <v>362</v>
      </c>
      <c r="H20" cm="1">
        <f t="array" ref="H20">SUM(LEN(all_data[exercise_name])-LEN(SUBSTITUTE(all_data[exercise_name],Table18[[#This Row],[Exercise]],"")))/LEN(Table18[[#This Row],[Exercise]])</f>
        <v>62</v>
      </c>
      <c r="I20" s="52">
        <f>AVERAGEIF(H2_BLFS_1RM_comparison[Exercise],G20,H2_BLFS_1RM_comparison[Starting Theoretical 1RM])</f>
        <v>178</v>
      </c>
      <c r="J20" s="52">
        <f>AVERAGEIF(H2_BLFS_1RM_comparison[Exercise],G20,H2_BLFS_1RM_comparison[Final Theoretical 1RM])</f>
        <v>195.66666666666666</v>
      </c>
      <c r="K20" s="52">
        <f>Table18[[#This Row],[Average Final Theoretical 1RM]]-Table18[[#This Row],[Average Starting Theoretical 1RM]]</f>
        <v>17.666666666666657</v>
      </c>
      <c r="L20" s="33">
        <f>Table18[[#This Row],[Average 1RM difference]]/Table18[[#This Row],[Average Starting Theoretical 1RM]]</f>
        <v>9.9250936329587966E-2</v>
      </c>
      <c r="M20" s="52"/>
      <c r="O20" s="30" t="s">
        <v>416</v>
      </c>
      <c r="P20" s="30">
        <v>28</v>
      </c>
      <c r="Q20" s="30" t="s">
        <v>416</v>
      </c>
      <c r="R20" s="30">
        <v>28</v>
      </c>
      <c r="S20" s="30" t="s">
        <v>416</v>
      </c>
      <c r="T20" s="30">
        <v>28</v>
      </c>
      <c r="U20" s="30" t="s">
        <v>416</v>
      </c>
      <c r="V20" s="30">
        <v>28</v>
      </c>
      <c r="W20" s="30" t="s">
        <v>416</v>
      </c>
      <c r="X20" s="30">
        <v>28</v>
      </c>
    </row>
    <row r="21" spans="1:24" ht="13" thickBot="1" x14ac:dyDescent="0.3">
      <c r="A21" s="22" t="s">
        <v>232</v>
      </c>
      <c r="B21" s="49" t="s">
        <v>451</v>
      </c>
      <c r="C21" s="49">
        <v>3</v>
      </c>
      <c r="D21" s="49" cm="1">
        <f t="array" ref="D21">INDEX(_xlfn._xlws.FILTER(all_data[theoretical_1RM],all_data[program]&amp;all_data[exercise_name]&amp;all_data[set]=H2_BLFS_1RM_comparison[[#This Row],[Program]]&amp;H2_BLFS_1RM_comparison[[#This Row],[Exercise]]&amp;H2_BLFS_1RM_comparison[[#This Row],[Set]]),2)</f>
        <v>17</v>
      </c>
      <c r="E21" s="49" cm="1">
        <f t="array" ref="E21">_xlfn.XLOOKUP(H2_BLFS_1RM_comparison[[#This Row],[Program]]&amp;H2_BLFS_1RM_comparison[[#This Row],[Exercise]]&amp;H2_BLFS_1RM_comparison[[#This Row],[Set]],all_data[program]&amp;all_data[exercise_name]&amp;all_data[set],all_data[theoretical_1RM],"error",0,-1)</f>
        <v>18</v>
      </c>
      <c r="G21" t="s">
        <v>369</v>
      </c>
      <c r="H21" cm="1">
        <f t="array" ref="H21">SUM(LEN(all_data[exercise_name])-LEN(SUBSTITUTE(all_data[exercise_name],Table18[[#This Row],[Exercise]],"")))/LEN(Table18[[#This Row],[Exercise]])</f>
        <v>58</v>
      </c>
      <c r="I21" s="52">
        <f>AVERAGEIF(H2_BLFS_1RM_comparison[Exercise],G21,H2_BLFS_1RM_comparison[Starting Theoretical 1RM])</f>
        <v>146</v>
      </c>
      <c r="J21" s="52">
        <f>AVERAGEIF(H2_BLFS_1RM_comparison[Exercise],G21,H2_BLFS_1RM_comparison[Final Theoretical 1RM])</f>
        <v>173.33333333333334</v>
      </c>
      <c r="K21" s="52">
        <f>Table18[[#This Row],[Average Final Theoretical 1RM]]-Table18[[#This Row],[Average Starting Theoretical 1RM]]</f>
        <v>27.333333333333343</v>
      </c>
      <c r="L21" s="33">
        <f>Table18[[#This Row],[Average 1RM difference]]/Table18[[#This Row],[Average Starting Theoretical 1RM]]</f>
        <v>0.18721461187214619</v>
      </c>
      <c r="M21" s="52"/>
      <c r="O21" s="31" t="s">
        <v>490</v>
      </c>
      <c r="P21" s="31">
        <v>34.199998751410369</v>
      </c>
      <c r="Q21" s="31" t="s">
        <v>490</v>
      </c>
      <c r="R21" s="31">
        <v>31.074577526344417</v>
      </c>
      <c r="S21" s="31" t="s">
        <v>490</v>
      </c>
      <c r="T21" s="31">
        <v>36.947745327756991</v>
      </c>
      <c r="U21" s="31" t="s">
        <v>490</v>
      </c>
      <c r="V21" s="31">
        <v>12.15653608909922</v>
      </c>
      <c r="W21" s="31" t="s">
        <v>490</v>
      </c>
      <c r="X21" s="31">
        <v>0.1298645054470037</v>
      </c>
    </row>
    <row r="22" spans="1:24" x14ac:dyDescent="0.25">
      <c r="A22" s="22" t="s">
        <v>232</v>
      </c>
      <c r="B22" s="49" t="s">
        <v>364</v>
      </c>
      <c r="C22" s="19">
        <v>1</v>
      </c>
      <c r="D22" s="49" cm="1">
        <f t="array" ref="D22">INDEX(_xlfn._xlws.FILTER(all_data[theoretical_1RM],all_data[program]&amp;all_data[exercise_name]&amp;all_data[set]=H2_BLFS_1RM_comparison[[#This Row],[Program]]&amp;H2_BLFS_1RM_comparison[[#This Row],[Exercise]]&amp;H2_BLFS_1RM_comparison[[#This Row],[Set]]),2)</f>
        <v>127</v>
      </c>
      <c r="E22" s="49" cm="1">
        <f t="array" ref="E22">_xlfn.XLOOKUP(H2_BLFS_1RM_comparison[[#This Row],[Program]]&amp;H2_BLFS_1RM_comparison[[#This Row],[Exercise]]&amp;H2_BLFS_1RM_comparison[[#This Row],[Set]],all_data[program]&amp;all_data[exercise_name]&amp;all_data[set],all_data[theoretical_1RM],"error",0,-1)</f>
        <v>96</v>
      </c>
      <c r="G22" t="s">
        <v>363</v>
      </c>
      <c r="H22" cm="1">
        <f t="array" ref="H22">SUM(LEN(all_data[exercise_name])-LEN(SUBSTITUTE(all_data[exercise_name],Table18[[#This Row],[Exercise]],"")))/LEN(Table18[[#This Row],[Exercise]])</f>
        <v>51</v>
      </c>
      <c r="I22" s="52">
        <f>AVERAGEIF(H2_BLFS_1RM_comparison[Exercise],G22,H2_BLFS_1RM_comparison[Starting Theoretical 1RM])</f>
        <v>112.33333333333333</v>
      </c>
      <c r="J22" s="52">
        <f>AVERAGEIF(H2_BLFS_1RM_comparison[Exercise],G22,H2_BLFS_1RM_comparison[Final Theoretical 1RM])</f>
        <v>42.333333333333336</v>
      </c>
      <c r="K22" s="52">
        <f>Table18[[#This Row],[Average Final Theoretical 1RM]]-Table18[[#This Row],[Average Starting Theoretical 1RM]]</f>
        <v>-70</v>
      </c>
      <c r="L22" s="33">
        <f>Table18[[#This Row],[Average 1RM difference]]/Table18[[#This Row],[Average Starting Theoretical 1RM]]</f>
        <v>-0.62314540059347179</v>
      </c>
      <c r="M22" s="52"/>
    </row>
    <row r="23" spans="1:24" x14ac:dyDescent="0.25">
      <c r="A23" s="22" t="s">
        <v>232</v>
      </c>
      <c r="B23" s="49" t="s">
        <v>364</v>
      </c>
      <c r="C23" s="49">
        <v>2</v>
      </c>
      <c r="D23" s="49" cm="1">
        <f t="array" ref="D23">INDEX(_xlfn._xlws.FILTER(all_data[theoretical_1RM],all_data[program]&amp;all_data[exercise_name]&amp;all_data[set]=H2_BLFS_1RM_comparison[[#This Row],[Program]]&amp;H2_BLFS_1RM_comparison[[#This Row],[Exercise]]&amp;H2_BLFS_1RM_comparison[[#This Row],[Set]]),2)</f>
        <v>127</v>
      </c>
      <c r="E23" s="49" cm="1">
        <f t="array" ref="E23">_xlfn.XLOOKUP(H2_BLFS_1RM_comparison[[#This Row],[Program]]&amp;H2_BLFS_1RM_comparison[[#This Row],[Exercise]]&amp;H2_BLFS_1RM_comparison[[#This Row],[Set]],all_data[program]&amp;all_data[exercise_name]&amp;all_data[set],all_data[theoretical_1RM],"error",0,-1)</f>
        <v>96</v>
      </c>
      <c r="G23" t="s">
        <v>122</v>
      </c>
      <c r="H23" cm="1">
        <f t="array" ref="H23">SUM(LEN(all_data[exercise_name])-LEN(SUBSTITUTE(all_data[exercise_name],Table18[[#This Row],[Exercise]],"")))/LEN(Table18[[#This Row],[Exercise]])</f>
        <v>44</v>
      </c>
      <c r="I23" s="52">
        <f>AVERAGEIF(H2_BLFS_1RM_comparison[Exercise],G23,H2_BLFS_1RM_comparison[Starting Theoretical 1RM])</f>
        <v>6</v>
      </c>
      <c r="J23" s="52">
        <f>AVERAGEIF(H2_BLFS_1RM_comparison[Exercise],G23,H2_BLFS_1RM_comparison[Final Theoretical 1RM])</f>
        <v>14.333333333333334</v>
      </c>
      <c r="K23" s="52">
        <f>Table18[[#This Row],[Average Final Theoretical 1RM]]-Table18[[#This Row],[Average Starting Theoretical 1RM]]</f>
        <v>8.3333333333333339</v>
      </c>
      <c r="L23" s="33">
        <f>Table18[[#This Row],[Average 1RM difference]]/Table18[[#This Row],[Average Starting Theoretical 1RM]]</f>
        <v>1.3888888888888891</v>
      </c>
      <c r="M23" s="52"/>
    </row>
    <row r="24" spans="1:24" x14ac:dyDescent="0.25">
      <c r="A24" s="22" t="s">
        <v>232</v>
      </c>
      <c r="B24" s="49" t="s">
        <v>364</v>
      </c>
      <c r="C24" s="49">
        <v>3</v>
      </c>
      <c r="D24" s="49" cm="1">
        <f t="array" ref="D24">INDEX(_xlfn._xlws.FILTER(all_data[theoretical_1RM],all_data[program]&amp;all_data[exercise_name]&amp;all_data[set]=H2_BLFS_1RM_comparison[[#This Row],[Program]]&amp;H2_BLFS_1RM_comparison[[#This Row],[Exercise]]&amp;H2_BLFS_1RM_comparison[[#This Row],[Set]]),2)</f>
        <v>127</v>
      </c>
      <c r="E24" s="49" cm="1">
        <f t="array" ref="E24">_xlfn.XLOOKUP(H2_BLFS_1RM_comparison[[#This Row],[Program]]&amp;H2_BLFS_1RM_comparison[[#This Row],[Exercise]]&amp;H2_BLFS_1RM_comparison[[#This Row],[Set]],all_data[program]&amp;all_data[exercise_name]&amp;all_data[set],all_data[theoretical_1RM],"error",0,-1)</f>
        <v>100</v>
      </c>
      <c r="G24" t="s">
        <v>123</v>
      </c>
      <c r="H24" cm="1">
        <f t="array" ref="H24">SUM(LEN(all_data[exercise_name])-LEN(SUBSTITUTE(all_data[exercise_name],Table18[[#This Row],[Exercise]],"")))/LEN(Table18[[#This Row],[Exercise]])</f>
        <v>38</v>
      </c>
      <c r="I24" s="52">
        <f>AVERAGEIF(H2_BLFS_1RM_comparison[Exercise],G24,H2_BLFS_1RM_comparison[Starting Theoretical 1RM])</f>
        <v>41.333333333333336</v>
      </c>
      <c r="J24" s="52">
        <f>AVERAGEIF(H2_BLFS_1RM_comparison[Exercise],G24,H2_BLFS_1RM_comparison[Final Theoretical 1RM])</f>
        <v>47</v>
      </c>
      <c r="K24" s="52">
        <f>Table18[[#This Row],[Average Final Theoretical 1RM]]-Table18[[#This Row],[Average Starting Theoretical 1RM]]</f>
        <v>5.6666666666666643</v>
      </c>
      <c r="L24" s="33">
        <f>Table18[[#This Row],[Average 1RM difference]]/Table18[[#This Row],[Average Starting Theoretical 1RM]]</f>
        <v>0.13709677419354832</v>
      </c>
      <c r="M24" s="52"/>
    </row>
    <row r="25" spans="1:24" x14ac:dyDescent="0.25">
      <c r="A25" s="22" t="s">
        <v>232</v>
      </c>
      <c r="B25" s="19" t="s">
        <v>371</v>
      </c>
      <c r="C25" s="19">
        <v>1</v>
      </c>
      <c r="D25" s="49" t="e" cm="1">
        <f t="array" ref="D25">INDEX(_xlfn._xlws.FILTER(all_data[theoretical_1RM],all_data[program]&amp;all_data[exercise_name]&amp;all_data[set]=H2_BLFS_1RM_comparison[[#This Row],[Program]]&amp;H2_BLFS_1RM_comparison[[#This Row],[Exercise]]&amp;H2_BLFS_1RM_comparison[[#This Row],[Set]]),2)</f>
        <v>#REF!</v>
      </c>
      <c r="E25" s="49" cm="1">
        <f t="array" ref="E25">_xlfn.XLOOKUP(H2_BLFS_1RM_comparison[[#This Row],[Program]]&amp;H2_BLFS_1RM_comparison[[#This Row],[Exercise]]&amp;H2_BLFS_1RM_comparison[[#This Row],[Set]],all_data[program]&amp;all_data[exercise_name]&amp;all_data[set],all_data[theoretical_1RM],"error",0,-1)</f>
        <v>21</v>
      </c>
      <c r="G25" t="s">
        <v>90</v>
      </c>
      <c r="H25" cm="1">
        <f t="array" ref="H25">SUM(LEN(all_data[exercise_name])-LEN(SUBSTITUTE(all_data[exercise_name],Table18[[#This Row],[Exercise]],"")))/LEN(Table18[[#This Row],[Exercise]])</f>
        <v>29</v>
      </c>
      <c r="I25" s="52">
        <f>AVERAGEIF(H2_BLFS_1RM_comparison[Exercise],G25,H2_BLFS_1RM_comparison[Starting Theoretical 1RM])</f>
        <v>129.33333333333334</v>
      </c>
      <c r="J25" s="52">
        <f>AVERAGEIF(H2_BLFS_1RM_comparison[Exercise],G25,H2_BLFS_1RM_comparison[Final Theoretical 1RM])</f>
        <v>147</v>
      </c>
      <c r="K25" s="52">
        <f>Table18[[#This Row],[Average Final Theoretical 1RM]]-Table18[[#This Row],[Average Starting Theoretical 1RM]]</f>
        <v>17.666666666666657</v>
      </c>
      <c r="L25" s="33">
        <f>Table18[[#This Row],[Average 1RM difference]]/Table18[[#This Row],[Average Starting Theoretical 1RM]]</f>
        <v>0.1365979381443298</v>
      </c>
      <c r="M25" s="52"/>
    </row>
    <row r="26" spans="1:24" x14ac:dyDescent="0.25">
      <c r="A26" s="22" t="s">
        <v>232</v>
      </c>
      <c r="B26" s="19" t="s">
        <v>371</v>
      </c>
      <c r="C26" s="49">
        <v>2</v>
      </c>
      <c r="D26" s="49" cm="1">
        <f t="array" ref="D26">INDEX(_xlfn._xlws.FILTER(all_data[theoretical_1RM],all_data[program]&amp;all_data[exercise_name]&amp;all_data[set]=H2_BLFS_1RM_comparison[[#This Row],[Program]]&amp;H2_BLFS_1RM_comparison[[#This Row],[Exercise]]&amp;H2_BLFS_1RM_comparison[[#This Row],[Set]]),2)</f>
        <v>21</v>
      </c>
      <c r="E26" s="49" cm="1">
        <f t="array" ref="E26">_xlfn.XLOOKUP(H2_BLFS_1RM_comparison[[#This Row],[Program]]&amp;H2_BLFS_1RM_comparison[[#This Row],[Exercise]]&amp;H2_BLFS_1RM_comparison[[#This Row],[Set]],all_data[program]&amp;all_data[exercise_name]&amp;all_data[set],all_data[theoretical_1RM],"error",0,-1)</f>
        <v>21</v>
      </c>
      <c r="G26" t="s">
        <v>368</v>
      </c>
      <c r="H26" cm="1">
        <f t="array" ref="H26">SUM(LEN(all_data[exercise_name])-LEN(SUBSTITUTE(all_data[exercise_name],Table18[[#This Row],[Exercise]],"")))/LEN(Table18[[#This Row],[Exercise]])</f>
        <v>12</v>
      </c>
      <c r="I26" s="52">
        <f>AVERAGEIF(H2_BLFS_1RM_comparison[Exercise],G26,H2_BLFS_1RM_comparison[Starting Theoretical 1RM])</f>
        <v>133.33333333333334</v>
      </c>
      <c r="J26" s="52">
        <f>AVERAGEIF(H2_BLFS_1RM_comparison[Exercise],G26,H2_BLFS_1RM_comparison[Final Theoretical 1RM])</f>
        <v>126.33333333333333</v>
      </c>
      <c r="K26" s="52">
        <f>Table18[[#This Row],[Average Final Theoretical 1RM]]-Table18[[#This Row],[Average Starting Theoretical 1RM]]</f>
        <v>-7.0000000000000142</v>
      </c>
      <c r="L26" s="33">
        <f>Table18[[#This Row],[Average 1RM difference]]/Table18[[#This Row],[Average Starting Theoretical 1RM]]</f>
        <v>-5.2500000000000102E-2</v>
      </c>
      <c r="M26" s="52"/>
    </row>
    <row r="27" spans="1:24" x14ac:dyDescent="0.25">
      <c r="A27" s="22" t="s">
        <v>232</v>
      </c>
      <c r="B27" s="19" t="s">
        <v>371</v>
      </c>
      <c r="C27" s="49">
        <v>3</v>
      </c>
      <c r="D27" s="49" cm="1">
        <f t="array" ref="D27">INDEX(_xlfn._xlws.FILTER(all_data[theoretical_1RM],all_data[program]&amp;all_data[exercise_name]&amp;all_data[set]=H2_BLFS_1RM_comparison[[#This Row],[Program]]&amp;H2_BLFS_1RM_comparison[[#This Row],[Exercise]]&amp;H2_BLFS_1RM_comparison[[#This Row],[Set]]),2)</f>
        <v>28</v>
      </c>
      <c r="E27" s="49" cm="1">
        <f t="array" ref="E27">_xlfn.XLOOKUP(H2_BLFS_1RM_comparison[[#This Row],[Program]]&amp;H2_BLFS_1RM_comparison[[#This Row],[Exercise]]&amp;H2_BLFS_1RM_comparison[[#This Row],[Set]],all_data[program]&amp;all_data[exercise_name]&amp;all_data[set],all_data[theoretical_1RM],"error",0,-1)</f>
        <v>18</v>
      </c>
      <c r="G27" t="s">
        <v>371</v>
      </c>
      <c r="H27" cm="1">
        <f t="array" ref="H27">SUM(LEN(all_data[exercise_name])-LEN(SUBSTITUTE(all_data[exercise_name],Table18[[#This Row],[Exercise]],"")))/LEN(Table18[[#This Row],[Exercise]])</f>
        <v>10</v>
      </c>
      <c r="I27" s="52" t="e">
        <f>AVERAGEIF(H2_BLFS_1RM_comparison[Exercise],G27,H2_BLFS_1RM_comparison[Starting Theoretical 1RM])</f>
        <v>#REF!</v>
      </c>
      <c r="J27" s="52">
        <f>AVERAGEIF(H2_BLFS_1RM_comparison[Exercise],G27,H2_BLFS_1RM_comparison[Final Theoretical 1RM])</f>
        <v>20</v>
      </c>
      <c r="K27" s="52" t="e">
        <f>Table18[[#This Row],[Average Final Theoretical 1RM]]-Table18[[#This Row],[Average Starting Theoretical 1RM]]</f>
        <v>#REF!</v>
      </c>
      <c r="L27" s="33" t="e">
        <f>Table18[[#This Row],[Average 1RM difference]]/Table18[[#This Row],[Average Starting Theoretical 1RM]]</f>
        <v>#REF!</v>
      </c>
      <c r="M27" s="52"/>
    </row>
    <row r="28" spans="1:24" x14ac:dyDescent="0.25">
      <c r="A28" s="22" t="s">
        <v>232</v>
      </c>
      <c r="B28" s="49" t="s">
        <v>368</v>
      </c>
      <c r="C28" s="19">
        <v>1</v>
      </c>
      <c r="D28" s="49" cm="1">
        <f t="array" ref="D28">INDEX(_xlfn._xlws.FILTER(all_data[theoretical_1RM],all_data[program]&amp;all_data[exercise_name]&amp;all_data[set]=H2_BLFS_1RM_comparison[[#This Row],[Program]]&amp;H2_BLFS_1RM_comparison[[#This Row],[Exercise]]&amp;H2_BLFS_1RM_comparison[[#This Row],[Set]]),2)</f>
        <v>139</v>
      </c>
      <c r="E28" s="49" cm="1">
        <f t="array" ref="E28">_xlfn.XLOOKUP(H2_BLFS_1RM_comparison[[#This Row],[Program]]&amp;H2_BLFS_1RM_comparison[[#This Row],[Exercise]]&amp;H2_BLFS_1RM_comparison[[#This Row],[Set]],all_data[program]&amp;all_data[exercise_name]&amp;all_data[set],all_data[theoretical_1RM],"error",0,-1)</f>
        <v>125</v>
      </c>
      <c r="G28" t="s">
        <v>451</v>
      </c>
      <c r="H28" cm="1">
        <f t="array" ref="H28">SUM(LEN(all_data[exercise_name])-LEN(SUBSTITUTE(all_data[exercise_name],Table18[[#This Row],[Exercise]],"")))/LEN(Table18[[#This Row],[Exercise]])</f>
        <v>9</v>
      </c>
      <c r="I28" s="52">
        <f>AVERAGEIF(H2_BLFS_1RM_comparison[Exercise],G28,H2_BLFS_1RM_comparison[Starting Theoretical 1RM])</f>
        <v>18.333333333333332</v>
      </c>
      <c r="J28" s="52">
        <f>AVERAGEIF(H2_BLFS_1RM_comparison[Exercise],G28,H2_BLFS_1RM_comparison[Final Theoretical 1RM])</f>
        <v>18.666666666666668</v>
      </c>
      <c r="K28" s="52">
        <f>Table18[[#This Row],[Average Final Theoretical 1RM]]-Table18[[#This Row],[Average Starting Theoretical 1RM]]</f>
        <v>0.3333333333333357</v>
      </c>
      <c r="L28" s="33">
        <f>Table18[[#This Row],[Average 1RM difference]]/Table18[[#This Row],[Average Starting Theoretical 1RM]]</f>
        <v>1.8181818181818313E-2</v>
      </c>
      <c r="M28" s="52"/>
    </row>
    <row r="29" spans="1:24" x14ac:dyDescent="0.25">
      <c r="A29" s="22" t="s">
        <v>232</v>
      </c>
      <c r="B29" s="49" t="s">
        <v>368</v>
      </c>
      <c r="C29" s="49">
        <v>2</v>
      </c>
      <c r="D29" s="49" cm="1">
        <f t="array" ref="D29">INDEX(_xlfn._xlws.FILTER(all_data[theoretical_1RM],all_data[program]&amp;all_data[exercise_name]&amp;all_data[set]=H2_BLFS_1RM_comparison[[#This Row],[Program]]&amp;H2_BLFS_1RM_comparison[[#This Row],[Exercise]]&amp;H2_BLFS_1RM_comparison[[#This Row],[Set]]),2)</f>
        <v>136</v>
      </c>
      <c r="E29" s="49" cm="1">
        <f t="array" ref="E29">_xlfn.XLOOKUP(H2_BLFS_1RM_comparison[[#This Row],[Program]]&amp;H2_BLFS_1RM_comparison[[#This Row],[Exercise]]&amp;H2_BLFS_1RM_comparison[[#This Row],[Set]],all_data[program]&amp;all_data[exercise_name]&amp;all_data[set],all_data[theoretical_1RM],"error",0,-1)</f>
        <v>125</v>
      </c>
      <c r="G29" t="s">
        <v>364</v>
      </c>
      <c r="H29" cm="1">
        <f t="array" ref="H29">SUM(LEN(all_data[exercise_name])-LEN(SUBSTITUTE(all_data[exercise_name],Table18[[#This Row],[Exercise]],"")))/LEN(Table18[[#This Row],[Exercise]])</f>
        <v>9</v>
      </c>
      <c r="I29" s="52">
        <f>AVERAGEIF(H2_BLFS_1RM_comparison[Exercise],G29,H2_BLFS_1RM_comparison[Starting Theoretical 1RM])</f>
        <v>127</v>
      </c>
      <c r="J29" s="52">
        <f>AVERAGEIF(H2_BLFS_1RM_comparison[Exercise],G29,H2_BLFS_1RM_comparison[Final Theoretical 1RM])</f>
        <v>97.333333333333329</v>
      </c>
      <c r="K29" s="52">
        <f>Table18[[#This Row],[Average Final Theoretical 1RM]]-Table18[[#This Row],[Average Starting Theoretical 1RM]]</f>
        <v>-29.666666666666671</v>
      </c>
      <c r="L29" s="33">
        <f>Table18[[#This Row],[Average 1RM difference]]/Table18[[#This Row],[Average Starting Theoretical 1RM]]</f>
        <v>-0.23359580052493442</v>
      </c>
      <c r="M29" s="52"/>
    </row>
    <row r="30" spans="1:24" x14ac:dyDescent="0.25">
      <c r="A30" s="22" t="s">
        <v>232</v>
      </c>
      <c r="B30" s="49" t="s">
        <v>368</v>
      </c>
      <c r="C30" s="49">
        <v>3</v>
      </c>
      <c r="D30" s="49" cm="1">
        <f t="array" ref="D30">INDEX(_xlfn._xlws.FILTER(all_data[theoretical_1RM],all_data[program]&amp;all_data[exercise_name]&amp;all_data[set]=H2_BLFS_1RM_comparison[[#This Row],[Program]]&amp;H2_BLFS_1RM_comparison[[#This Row],[Exercise]]&amp;H2_BLFS_1RM_comparison[[#This Row],[Set]]),2)</f>
        <v>125</v>
      </c>
      <c r="E30" s="49" cm="1">
        <f t="array" ref="E30">_xlfn.XLOOKUP(H2_BLFS_1RM_comparison[[#This Row],[Program]]&amp;H2_BLFS_1RM_comparison[[#This Row],[Exercise]]&amp;H2_BLFS_1RM_comparison[[#This Row],[Set]],all_data[program]&amp;all_data[exercise_name]&amp;all_data[set],all_data[theoretical_1RM],"error",0,-1)</f>
        <v>129</v>
      </c>
      <c r="G30" t="s">
        <v>372</v>
      </c>
      <c r="H30" cm="1">
        <f t="array" ref="H30">SUM(LEN(all_data[exercise_name])-LEN(SUBSTITUTE(all_data[exercise_name],Table18[[#This Row],[Exercise]],"")))/LEN(Table18[[#This Row],[Exercise]])</f>
        <v>7</v>
      </c>
      <c r="I30" s="52">
        <f>AVERAGEIF(H2_BLFS_1RM_comparison[Exercise],G30,H2_BLFS_1RM_comparison[Starting Theoretical 1RM])</f>
        <v>68.333333333333329</v>
      </c>
      <c r="J30" s="52">
        <f>AVERAGEIF(H2_BLFS_1RM_comparison[Exercise],G30,H2_BLFS_1RM_comparison[Final Theoretical 1RM])</f>
        <v>68</v>
      </c>
      <c r="K30" s="52">
        <f>Table18[[#This Row],[Average Final Theoretical 1RM]]-Table18[[#This Row],[Average Starting Theoretical 1RM]]</f>
        <v>-0.3333333333333286</v>
      </c>
      <c r="L30" s="33">
        <f>Table18[[#This Row],[Average 1RM difference]]/Table18[[#This Row],[Average Starting Theoretical 1RM]]</f>
        <v>-4.8780487804877355E-3</v>
      </c>
      <c r="M30" s="52"/>
    </row>
    <row r="31" spans="1:24" x14ac:dyDescent="0.25">
      <c r="A31" s="22" t="s">
        <v>232</v>
      </c>
      <c r="B31" s="49" t="s">
        <v>374</v>
      </c>
      <c r="C31" s="19">
        <v>1</v>
      </c>
      <c r="D31" s="49" cm="1">
        <f t="array" ref="D31">INDEX(_xlfn._xlws.FILTER(all_data[theoretical_1RM],all_data[program]&amp;all_data[exercise_name]&amp;all_data[set]=H2_BLFS_1RM_comparison[[#This Row],[Program]]&amp;H2_BLFS_1RM_comparison[[#This Row],[Exercise]]&amp;H2_BLFS_1RM_comparison[[#This Row],[Set]]),2)</f>
        <v>7</v>
      </c>
      <c r="E31" s="49" cm="1">
        <f t="array" ref="E31">_xlfn.XLOOKUP(H2_BLFS_1RM_comparison[[#This Row],[Program]]&amp;H2_BLFS_1RM_comparison[[#This Row],[Exercise]]&amp;H2_BLFS_1RM_comparison[[#This Row],[Set]],all_data[program]&amp;all_data[exercise_name]&amp;all_data[set],all_data[theoretical_1RM],"error",0,-1)</f>
        <v>0</v>
      </c>
    </row>
    <row r="32" spans="1:24" x14ac:dyDescent="0.25">
      <c r="A32" s="22" t="s">
        <v>232</v>
      </c>
      <c r="B32" s="49" t="s">
        <v>374</v>
      </c>
      <c r="C32" s="49">
        <v>2</v>
      </c>
      <c r="D32" s="49" cm="1">
        <f t="array" ref="D32">INDEX(_xlfn._xlws.FILTER(all_data[theoretical_1RM],all_data[program]&amp;all_data[exercise_name]&amp;all_data[set]=H2_BLFS_1RM_comparison[[#This Row],[Program]]&amp;H2_BLFS_1RM_comparison[[#This Row],[Exercise]]&amp;H2_BLFS_1RM_comparison[[#This Row],[Set]]),2)</f>
        <v>7</v>
      </c>
      <c r="E32" s="49" cm="1">
        <f t="array" ref="E32">_xlfn.XLOOKUP(H2_BLFS_1RM_comparison[[#This Row],[Program]]&amp;H2_BLFS_1RM_comparison[[#This Row],[Exercise]]&amp;H2_BLFS_1RM_comparison[[#This Row],[Set]],all_data[program]&amp;all_data[exercise_name]&amp;all_data[set],all_data[theoretical_1RM],"error",0,-1)</f>
        <v>0</v>
      </c>
    </row>
    <row r="33" spans="1:8" x14ac:dyDescent="0.25">
      <c r="A33" s="22" t="s">
        <v>232</v>
      </c>
      <c r="B33" s="49" t="s">
        <v>374</v>
      </c>
      <c r="C33" s="49">
        <v>3</v>
      </c>
      <c r="D33" s="49" cm="1">
        <f t="array" ref="D33">INDEX(_xlfn._xlws.FILTER(all_data[theoretical_1RM],all_data[program]&amp;all_data[exercise_name]&amp;all_data[set]=H2_BLFS_1RM_comparison[[#This Row],[Program]]&amp;H2_BLFS_1RM_comparison[[#This Row],[Exercise]]&amp;H2_BLFS_1RM_comparison[[#This Row],[Set]]),2)</f>
        <v>7</v>
      </c>
      <c r="E33" s="49" cm="1">
        <f t="array" ref="E33">_xlfn.XLOOKUP(H2_BLFS_1RM_comparison[[#This Row],[Program]]&amp;H2_BLFS_1RM_comparison[[#This Row],[Exercise]]&amp;H2_BLFS_1RM_comparison[[#This Row],[Set]],all_data[program]&amp;all_data[exercise_name]&amp;all_data[set],all_data[theoretical_1RM],"error",0,-1)</f>
        <v>36</v>
      </c>
      <c r="G33" s="22" t="s">
        <v>491</v>
      </c>
      <c r="H33" t="e">
        <f>CORREL(Table18[Count],Table18[% diff])</f>
        <v>#REF!</v>
      </c>
    </row>
    <row r="34" spans="1:8" x14ac:dyDescent="0.25">
      <c r="A34" s="22" t="s">
        <v>232</v>
      </c>
      <c r="B34" s="49" t="s">
        <v>90</v>
      </c>
      <c r="C34" s="19">
        <v>1</v>
      </c>
      <c r="D34" s="49" cm="1">
        <f t="array" ref="D34">INDEX(_xlfn._xlws.FILTER(all_data[theoretical_1RM],all_data[program]&amp;all_data[exercise_name]&amp;all_data[set]=H2_BLFS_1RM_comparison[[#This Row],[Program]]&amp;H2_BLFS_1RM_comparison[[#This Row],[Exercise]]&amp;H2_BLFS_1RM_comparison[[#This Row],[Set]]),2)</f>
        <v>134</v>
      </c>
      <c r="E34" s="49" cm="1">
        <f t="array" ref="E34">_xlfn.XLOOKUP(H2_BLFS_1RM_comparison[[#This Row],[Program]]&amp;H2_BLFS_1RM_comparison[[#This Row],[Exercise]]&amp;H2_BLFS_1RM_comparison[[#This Row],[Set]],all_data[program]&amp;all_data[exercise_name]&amp;all_data[set],all_data[theoretical_1RM],"error",0,-1)</f>
        <v>145</v>
      </c>
    </row>
    <row r="35" spans="1:8" x14ac:dyDescent="0.25">
      <c r="A35" s="22" t="s">
        <v>232</v>
      </c>
      <c r="B35" s="49" t="s">
        <v>90</v>
      </c>
      <c r="C35" s="49">
        <v>2</v>
      </c>
      <c r="D35" s="49" cm="1">
        <f t="array" ref="D35">INDEX(_xlfn._xlws.FILTER(all_data[theoretical_1RM],all_data[program]&amp;all_data[exercise_name]&amp;all_data[set]=H2_BLFS_1RM_comparison[[#This Row],[Program]]&amp;H2_BLFS_1RM_comparison[[#This Row],[Exercise]]&amp;H2_BLFS_1RM_comparison[[#This Row],[Set]]),2)</f>
        <v>129</v>
      </c>
      <c r="E35" s="49" cm="1">
        <f t="array" ref="E35">_xlfn.XLOOKUP(H2_BLFS_1RM_comparison[[#This Row],[Program]]&amp;H2_BLFS_1RM_comparison[[#This Row],[Exercise]]&amp;H2_BLFS_1RM_comparison[[#This Row],[Set]],all_data[program]&amp;all_data[exercise_name]&amp;all_data[set],all_data[theoretical_1RM],"error",0,-1)</f>
        <v>145</v>
      </c>
    </row>
    <row r="36" spans="1:8" x14ac:dyDescent="0.25">
      <c r="A36" s="22" t="s">
        <v>232</v>
      </c>
      <c r="B36" s="49" t="s">
        <v>90</v>
      </c>
      <c r="C36" s="49">
        <v>3</v>
      </c>
      <c r="D36" s="49" cm="1">
        <f t="array" ref="D36">INDEX(_xlfn._xlws.FILTER(all_data[theoretical_1RM],all_data[program]&amp;all_data[exercise_name]&amp;all_data[set]=H2_BLFS_1RM_comparison[[#This Row],[Program]]&amp;H2_BLFS_1RM_comparison[[#This Row],[Exercise]]&amp;H2_BLFS_1RM_comparison[[#This Row],[Set]]),2)</f>
        <v>125</v>
      </c>
      <c r="E36" s="49" cm="1">
        <f t="array" ref="E36">_xlfn.XLOOKUP(H2_BLFS_1RM_comparison[[#This Row],[Program]]&amp;H2_BLFS_1RM_comparison[[#This Row],[Exercise]]&amp;H2_BLFS_1RM_comparison[[#This Row],[Set]],all_data[program]&amp;all_data[exercise_name]&amp;all_data[set],all_data[theoretical_1RM],"error",0,-1)</f>
        <v>151</v>
      </c>
    </row>
    <row r="37" spans="1:8" x14ac:dyDescent="0.25">
      <c r="A37" s="22" t="s">
        <v>232</v>
      </c>
      <c r="B37" s="49" t="s">
        <v>123</v>
      </c>
      <c r="C37" s="19">
        <v>1</v>
      </c>
      <c r="D37" s="49" cm="1">
        <f t="array" ref="D37">INDEX(_xlfn._xlws.FILTER(all_data[theoretical_1RM],all_data[program]&amp;all_data[exercise_name]&amp;all_data[set]=H2_BLFS_1RM_comparison[[#This Row],[Program]]&amp;H2_BLFS_1RM_comparison[[#This Row],[Exercise]]&amp;H2_BLFS_1RM_comparison[[#This Row],[Set]]),2)</f>
        <v>42</v>
      </c>
      <c r="E37" s="49" cm="1">
        <f t="array" ref="E37">_xlfn.XLOOKUP(H2_BLFS_1RM_comparison[[#This Row],[Program]]&amp;H2_BLFS_1RM_comparison[[#This Row],[Exercise]]&amp;H2_BLFS_1RM_comparison[[#This Row],[Set]],all_data[program]&amp;all_data[exercise_name]&amp;all_data[set],all_data[theoretical_1RM],"error",0,-1)</f>
        <v>49</v>
      </c>
    </row>
    <row r="38" spans="1:8" x14ac:dyDescent="0.25">
      <c r="A38" s="22" t="s">
        <v>232</v>
      </c>
      <c r="B38" s="49" t="s">
        <v>123</v>
      </c>
      <c r="C38" s="49">
        <v>2</v>
      </c>
      <c r="D38" s="49" cm="1">
        <f t="array" ref="D38">INDEX(_xlfn._xlws.FILTER(all_data[theoretical_1RM],all_data[program]&amp;all_data[exercise_name]&amp;all_data[set]=H2_BLFS_1RM_comparison[[#This Row],[Program]]&amp;H2_BLFS_1RM_comparison[[#This Row],[Exercise]]&amp;H2_BLFS_1RM_comparison[[#This Row],[Set]]),2)</f>
        <v>37</v>
      </c>
      <c r="E38" s="49" cm="1">
        <f t="array" ref="E38">_xlfn.XLOOKUP(H2_BLFS_1RM_comparison[[#This Row],[Program]]&amp;H2_BLFS_1RM_comparison[[#This Row],[Exercise]]&amp;H2_BLFS_1RM_comparison[[#This Row],[Set]],all_data[program]&amp;all_data[exercise_name]&amp;all_data[set],all_data[theoretical_1RM],"error",0,-1)</f>
        <v>47</v>
      </c>
    </row>
    <row r="39" spans="1:8" x14ac:dyDescent="0.25">
      <c r="A39" s="22" t="s">
        <v>232</v>
      </c>
      <c r="B39" s="49" t="s">
        <v>123</v>
      </c>
      <c r="C39" s="49">
        <v>3</v>
      </c>
      <c r="D39" s="49" cm="1">
        <f t="array" ref="D39">INDEX(_xlfn._xlws.FILTER(all_data[theoretical_1RM],all_data[program]&amp;all_data[exercise_name]&amp;all_data[set]=H2_BLFS_1RM_comparison[[#This Row],[Program]]&amp;H2_BLFS_1RM_comparison[[#This Row],[Exercise]]&amp;H2_BLFS_1RM_comparison[[#This Row],[Set]]),2)</f>
        <v>45</v>
      </c>
      <c r="E39" s="49" cm="1">
        <f t="array" ref="E39">_xlfn.XLOOKUP(H2_BLFS_1RM_comparison[[#This Row],[Program]]&amp;H2_BLFS_1RM_comparison[[#This Row],[Exercise]]&amp;H2_BLFS_1RM_comparison[[#This Row],[Set]],all_data[program]&amp;all_data[exercise_name]&amp;all_data[set],all_data[theoretical_1RM],"error",0,-1)</f>
        <v>45</v>
      </c>
    </row>
    <row r="40" spans="1:8" x14ac:dyDescent="0.25">
      <c r="A40" s="22" t="s">
        <v>232</v>
      </c>
      <c r="B40" s="49" t="s">
        <v>122</v>
      </c>
      <c r="C40" s="19">
        <v>1</v>
      </c>
      <c r="D40" s="49" cm="1">
        <f t="array" ref="D40">INDEX(_xlfn._xlws.FILTER(all_data[theoretical_1RM],all_data[program]&amp;all_data[exercise_name]&amp;all_data[set]=H2_BLFS_1RM_comparison[[#This Row],[Program]]&amp;H2_BLFS_1RM_comparison[[#This Row],[Exercise]]&amp;H2_BLFS_1RM_comparison[[#This Row],[Set]]),2)</f>
        <v>6</v>
      </c>
      <c r="E40" s="49" cm="1">
        <f t="array" ref="E40">_xlfn.XLOOKUP(H2_BLFS_1RM_comparison[[#This Row],[Program]]&amp;H2_BLFS_1RM_comparison[[#This Row],[Exercise]]&amp;H2_BLFS_1RM_comparison[[#This Row],[Set]],all_data[program]&amp;all_data[exercise_name]&amp;all_data[set],all_data[theoretical_1RM],"error",0,-1)</f>
        <v>15</v>
      </c>
    </row>
    <row r="41" spans="1:8" x14ac:dyDescent="0.25">
      <c r="A41" s="22" t="s">
        <v>232</v>
      </c>
      <c r="B41" s="49" t="s">
        <v>122</v>
      </c>
      <c r="C41" s="49">
        <v>2</v>
      </c>
      <c r="D41" s="49" cm="1">
        <f t="array" ref="D41">INDEX(_xlfn._xlws.FILTER(all_data[theoretical_1RM],all_data[program]&amp;all_data[exercise_name]&amp;all_data[set]=H2_BLFS_1RM_comparison[[#This Row],[Program]]&amp;H2_BLFS_1RM_comparison[[#This Row],[Exercise]]&amp;H2_BLFS_1RM_comparison[[#This Row],[Set]]),2)</f>
        <v>6</v>
      </c>
      <c r="E41" s="49" cm="1">
        <f t="array" ref="E41">_xlfn.XLOOKUP(H2_BLFS_1RM_comparison[[#This Row],[Program]]&amp;H2_BLFS_1RM_comparison[[#This Row],[Exercise]]&amp;H2_BLFS_1RM_comparison[[#This Row],[Set]],all_data[program]&amp;all_data[exercise_name]&amp;all_data[set],all_data[theoretical_1RM],"error",0,-1)</f>
        <v>14</v>
      </c>
    </row>
    <row r="42" spans="1:8" x14ac:dyDescent="0.25">
      <c r="A42" s="22" t="s">
        <v>232</v>
      </c>
      <c r="B42" s="49" t="s">
        <v>122</v>
      </c>
      <c r="C42" s="49">
        <v>3</v>
      </c>
      <c r="D42" s="49" cm="1">
        <f t="array" ref="D42">INDEX(_xlfn._xlws.FILTER(all_data[theoretical_1RM],all_data[program]&amp;all_data[exercise_name]&amp;all_data[set]=H2_BLFS_1RM_comparison[[#This Row],[Program]]&amp;H2_BLFS_1RM_comparison[[#This Row],[Exercise]]&amp;H2_BLFS_1RM_comparison[[#This Row],[Set]]),2)</f>
        <v>6</v>
      </c>
      <c r="E42" s="49" cm="1">
        <f t="array" ref="E42">_xlfn.XLOOKUP(H2_BLFS_1RM_comparison[[#This Row],[Program]]&amp;H2_BLFS_1RM_comparison[[#This Row],[Exercise]]&amp;H2_BLFS_1RM_comparison[[#This Row],[Set]],all_data[program]&amp;all_data[exercise_name]&amp;all_data[set],all_data[theoretical_1RM],"error",0,-1)</f>
        <v>14</v>
      </c>
    </row>
    <row r="43" spans="1:8" x14ac:dyDescent="0.25">
      <c r="A43" s="22" t="s">
        <v>232</v>
      </c>
      <c r="B43" s="49" t="s">
        <v>363</v>
      </c>
      <c r="C43" s="19">
        <v>1</v>
      </c>
      <c r="D43" s="49" cm="1">
        <f t="array" ref="D43">INDEX(_xlfn._xlws.FILTER(all_data[theoretical_1RM],all_data[program]&amp;all_data[exercise_name]&amp;all_data[set]=H2_BLFS_1RM_comparison[[#This Row],[Program]]&amp;H2_BLFS_1RM_comparison[[#This Row],[Exercise]]&amp;H2_BLFS_1RM_comparison[[#This Row],[Set]]),2)</f>
        <v>114</v>
      </c>
      <c r="E43" s="49" cm="1">
        <f t="array" ref="E43">_xlfn.XLOOKUP(H2_BLFS_1RM_comparison[[#This Row],[Program]]&amp;H2_BLFS_1RM_comparison[[#This Row],[Exercise]]&amp;H2_BLFS_1RM_comparison[[#This Row],[Set]],all_data[program]&amp;all_data[exercise_name]&amp;all_data[set],all_data[theoretical_1RM],"error",0,-1)</f>
        <v>45</v>
      </c>
    </row>
    <row r="44" spans="1:8" x14ac:dyDescent="0.25">
      <c r="A44" s="22" t="s">
        <v>232</v>
      </c>
      <c r="B44" s="49" t="s">
        <v>363</v>
      </c>
      <c r="C44" s="49">
        <v>2</v>
      </c>
      <c r="D44" s="49" cm="1">
        <f t="array" ref="D44">INDEX(_xlfn._xlws.FILTER(all_data[theoretical_1RM],all_data[program]&amp;all_data[exercise_name]&amp;all_data[set]=H2_BLFS_1RM_comparison[[#This Row],[Program]]&amp;H2_BLFS_1RM_comparison[[#This Row],[Exercise]]&amp;H2_BLFS_1RM_comparison[[#This Row],[Set]]),2)</f>
        <v>110</v>
      </c>
      <c r="E44" s="49" cm="1">
        <f t="array" ref="E44">_xlfn.XLOOKUP(H2_BLFS_1RM_comparison[[#This Row],[Program]]&amp;H2_BLFS_1RM_comparison[[#This Row],[Exercise]]&amp;H2_BLFS_1RM_comparison[[#This Row],[Set]],all_data[program]&amp;all_data[exercise_name]&amp;all_data[set],all_data[theoretical_1RM],"error",0,-1)</f>
        <v>45</v>
      </c>
    </row>
    <row r="45" spans="1:8" x14ac:dyDescent="0.25">
      <c r="A45" s="22" t="s">
        <v>232</v>
      </c>
      <c r="B45" s="49" t="s">
        <v>363</v>
      </c>
      <c r="C45" s="49">
        <v>3</v>
      </c>
      <c r="D45" s="49" cm="1">
        <f t="array" ref="D45">INDEX(_xlfn._xlws.FILTER(all_data[theoretical_1RM],all_data[program]&amp;all_data[exercise_name]&amp;all_data[set]=H2_BLFS_1RM_comparison[[#This Row],[Program]]&amp;H2_BLFS_1RM_comparison[[#This Row],[Exercise]]&amp;H2_BLFS_1RM_comparison[[#This Row],[Set]]),2)</f>
        <v>113</v>
      </c>
      <c r="E45" s="49" cm="1">
        <f t="array" ref="E45">_xlfn.XLOOKUP(H2_BLFS_1RM_comparison[[#This Row],[Program]]&amp;H2_BLFS_1RM_comparison[[#This Row],[Exercise]]&amp;H2_BLFS_1RM_comparison[[#This Row],[Set]],all_data[program]&amp;all_data[exercise_name]&amp;all_data[set],all_data[theoretical_1RM],"error",0,-1)</f>
        <v>37</v>
      </c>
    </row>
    <row r="46" spans="1:8" x14ac:dyDescent="0.25">
      <c r="A46" s="22" t="s">
        <v>232</v>
      </c>
      <c r="B46" s="49" t="s">
        <v>369</v>
      </c>
      <c r="C46" s="19">
        <v>1</v>
      </c>
      <c r="D46" s="49" cm="1">
        <f t="array" ref="D46">INDEX(_xlfn._xlws.FILTER(all_data[theoretical_1RM],all_data[program]&amp;all_data[exercise_name]&amp;all_data[set]=H2_BLFS_1RM_comparison[[#This Row],[Program]]&amp;H2_BLFS_1RM_comparison[[#This Row],[Exercise]]&amp;H2_BLFS_1RM_comparison[[#This Row],[Set]]),2)</f>
        <v>148</v>
      </c>
      <c r="E46" s="49" cm="1">
        <f t="array" ref="E46">_xlfn.XLOOKUP(H2_BLFS_1RM_comparison[[#This Row],[Program]]&amp;H2_BLFS_1RM_comparison[[#This Row],[Exercise]]&amp;H2_BLFS_1RM_comparison[[#This Row],[Set]],all_data[program]&amp;all_data[exercise_name]&amp;all_data[set],all_data[theoretical_1RM],"error",0,-1)</f>
        <v>180</v>
      </c>
    </row>
    <row r="47" spans="1:8" x14ac:dyDescent="0.25">
      <c r="A47" s="22" t="s">
        <v>232</v>
      </c>
      <c r="B47" s="49" t="s">
        <v>369</v>
      </c>
      <c r="C47" s="49">
        <v>2</v>
      </c>
      <c r="D47" s="49" cm="1">
        <f t="array" ref="D47">INDEX(_xlfn._xlws.FILTER(all_data[theoretical_1RM],all_data[program]&amp;all_data[exercise_name]&amp;all_data[set]=H2_BLFS_1RM_comparison[[#This Row],[Program]]&amp;H2_BLFS_1RM_comparison[[#This Row],[Exercise]]&amp;H2_BLFS_1RM_comparison[[#This Row],[Set]]),2)</f>
        <v>145</v>
      </c>
      <c r="E47" s="49" cm="1">
        <f t="array" ref="E47">_xlfn.XLOOKUP(H2_BLFS_1RM_comparison[[#This Row],[Program]]&amp;H2_BLFS_1RM_comparison[[#This Row],[Exercise]]&amp;H2_BLFS_1RM_comparison[[#This Row],[Set]],all_data[program]&amp;all_data[exercise_name]&amp;all_data[set],all_data[theoretical_1RM],"error",0,-1)</f>
        <v>173</v>
      </c>
    </row>
    <row r="48" spans="1:8" x14ac:dyDescent="0.25">
      <c r="A48" s="22" t="s">
        <v>232</v>
      </c>
      <c r="B48" s="49" t="s">
        <v>369</v>
      </c>
      <c r="C48" s="49">
        <v>3</v>
      </c>
      <c r="D48" s="49" cm="1">
        <f t="array" ref="D48">INDEX(_xlfn._xlws.FILTER(all_data[theoretical_1RM],all_data[program]&amp;all_data[exercise_name]&amp;all_data[set]=H2_BLFS_1RM_comparison[[#This Row],[Program]]&amp;H2_BLFS_1RM_comparison[[#This Row],[Exercise]]&amp;H2_BLFS_1RM_comparison[[#This Row],[Set]]),2)</f>
        <v>145</v>
      </c>
      <c r="E48" s="49" cm="1">
        <f t="array" ref="E48">_xlfn.XLOOKUP(H2_BLFS_1RM_comparison[[#This Row],[Program]]&amp;H2_BLFS_1RM_comparison[[#This Row],[Exercise]]&amp;H2_BLFS_1RM_comparison[[#This Row],[Set]],all_data[program]&amp;all_data[exercise_name]&amp;all_data[set],all_data[theoretical_1RM],"error",0,-1)</f>
        <v>167</v>
      </c>
    </row>
    <row r="49" spans="1:5" x14ac:dyDescent="0.25">
      <c r="A49" s="22" t="s">
        <v>232</v>
      </c>
      <c r="B49" s="49" t="s">
        <v>362</v>
      </c>
      <c r="C49" s="19">
        <v>1</v>
      </c>
      <c r="D49" s="49" cm="1">
        <f t="array" ref="D49">INDEX(_xlfn._xlws.FILTER(all_data[theoretical_1RM],all_data[program]&amp;all_data[exercise_name]&amp;all_data[set]=H2_BLFS_1RM_comparison[[#This Row],[Program]]&amp;H2_BLFS_1RM_comparison[[#This Row],[Exercise]]&amp;H2_BLFS_1RM_comparison[[#This Row],[Set]]),2)</f>
        <v>179</v>
      </c>
      <c r="E49" s="49" cm="1">
        <f t="array" ref="E49">_xlfn.XLOOKUP(H2_BLFS_1RM_comparison[[#This Row],[Program]]&amp;H2_BLFS_1RM_comparison[[#This Row],[Exercise]]&amp;H2_BLFS_1RM_comparison[[#This Row],[Set]],all_data[program]&amp;all_data[exercise_name]&amp;all_data[set],all_data[theoretical_1RM],"error",0,-1)</f>
        <v>201</v>
      </c>
    </row>
    <row r="50" spans="1:5" x14ac:dyDescent="0.25">
      <c r="A50" s="22" t="s">
        <v>232</v>
      </c>
      <c r="B50" s="49" t="s">
        <v>362</v>
      </c>
      <c r="C50" s="49">
        <v>2</v>
      </c>
      <c r="D50" s="49" cm="1">
        <f t="array" ref="D50">INDEX(_xlfn._xlws.FILTER(all_data[theoretical_1RM],all_data[program]&amp;all_data[exercise_name]&amp;all_data[set]=H2_BLFS_1RM_comparison[[#This Row],[Program]]&amp;H2_BLFS_1RM_comparison[[#This Row],[Exercise]]&amp;H2_BLFS_1RM_comparison[[#This Row],[Set]]),2)</f>
        <v>179</v>
      </c>
      <c r="E50" s="49" cm="1">
        <f t="array" ref="E50">_xlfn.XLOOKUP(H2_BLFS_1RM_comparison[[#This Row],[Program]]&amp;H2_BLFS_1RM_comparison[[#This Row],[Exercise]]&amp;H2_BLFS_1RM_comparison[[#This Row],[Set]],all_data[program]&amp;all_data[exercise_name]&amp;all_data[set],all_data[theoretical_1RM],"error",0,-1)</f>
        <v>193</v>
      </c>
    </row>
    <row r="51" spans="1:5" x14ac:dyDescent="0.25">
      <c r="A51" s="22" t="s">
        <v>232</v>
      </c>
      <c r="B51" s="49" t="s">
        <v>362</v>
      </c>
      <c r="C51" s="49">
        <v>3</v>
      </c>
      <c r="D51" s="49" cm="1">
        <f t="array" ref="D51">INDEX(_xlfn._xlws.FILTER(all_data[theoretical_1RM],all_data[program]&amp;all_data[exercise_name]&amp;all_data[set]=H2_BLFS_1RM_comparison[[#This Row],[Program]]&amp;H2_BLFS_1RM_comparison[[#This Row],[Exercise]]&amp;H2_BLFS_1RM_comparison[[#This Row],[Set]]),2)</f>
        <v>176</v>
      </c>
      <c r="E51" s="49" cm="1">
        <f t="array" ref="E51">_xlfn.XLOOKUP(H2_BLFS_1RM_comparison[[#This Row],[Program]]&amp;H2_BLFS_1RM_comparison[[#This Row],[Exercise]]&amp;H2_BLFS_1RM_comparison[[#This Row],[Set]],all_data[program]&amp;all_data[exercise_name]&amp;all_data[set],all_data[theoretical_1RM],"error",0,-1)</f>
        <v>193</v>
      </c>
    </row>
    <row r="52" spans="1:5" x14ac:dyDescent="0.25">
      <c r="A52" s="22" t="s">
        <v>232</v>
      </c>
      <c r="B52" s="49" t="s">
        <v>359</v>
      </c>
      <c r="C52" s="19">
        <v>1</v>
      </c>
      <c r="D52" s="49" cm="1">
        <f t="array" ref="D52">INDEX(_xlfn._xlws.FILTER(all_data[theoretical_1RM],all_data[program]&amp;all_data[exercise_name]&amp;all_data[set]=H2_BLFS_1RM_comparison[[#This Row],[Program]]&amp;H2_BLFS_1RM_comparison[[#This Row],[Exercise]]&amp;H2_BLFS_1RM_comparison[[#This Row],[Set]]),2)</f>
        <v>190</v>
      </c>
      <c r="E52" s="49" cm="1">
        <f t="array" ref="E52">_xlfn.XLOOKUP(H2_BLFS_1RM_comparison[[#This Row],[Program]]&amp;H2_BLFS_1RM_comparison[[#This Row],[Exercise]]&amp;H2_BLFS_1RM_comparison[[#This Row],[Set]],all_data[program]&amp;all_data[exercise_name]&amp;all_data[set],all_data[theoretical_1RM],"error",0,-1)</f>
        <v>221</v>
      </c>
    </row>
    <row r="53" spans="1:5" x14ac:dyDescent="0.25">
      <c r="A53" s="22" t="s">
        <v>232</v>
      </c>
      <c r="B53" s="49" t="s">
        <v>359</v>
      </c>
      <c r="C53" s="49">
        <v>2</v>
      </c>
      <c r="D53" s="49" cm="1">
        <f t="array" ref="D53">INDEX(_xlfn._xlws.FILTER(all_data[theoretical_1RM],all_data[program]&amp;all_data[exercise_name]&amp;all_data[set]=H2_BLFS_1RM_comparison[[#This Row],[Program]]&amp;H2_BLFS_1RM_comparison[[#This Row],[Exercise]]&amp;H2_BLFS_1RM_comparison[[#This Row],[Set]]),2)</f>
        <v>190</v>
      </c>
      <c r="E53" s="49" cm="1">
        <f t="array" ref="E53">_xlfn.XLOOKUP(H2_BLFS_1RM_comparison[[#This Row],[Program]]&amp;H2_BLFS_1RM_comparison[[#This Row],[Exercise]]&amp;H2_BLFS_1RM_comparison[[#This Row],[Set]],all_data[program]&amp;all_data[exercise_name]&amp;all_data[set],all_data[theoretical_1RM],"error",0,-1)</f>
        <v>221</v>
      </c>
    </row>
    <row r="54" spans="1:5" x14ac:dyDescent="0.25">
      <c r="A54" s="22" t="s">
        <v>232</v>
      </c>
      <c r="B54" s="49" t="s">
        <v>359</v>
      </c>
      <c r="C54" s="49">
        <v>3</v>
      </c>
      <c r="D54" s="49" cm="1">
        <f t="array" ref="D54">INDEX(_xlfn._xlws.FILTER(all_data[theoretical_1RM],all_data[program]&amp;all_data[exercise_name]&amp;all_data[set]=H2_BLFS_1RM_comparison[[#This Row],[Program]]&amp;H2_BLFS_1RM_comparison[[#This Row],[Exercise]]&amp;H2_BLFS_1RM_comparison[[#This Row],[Set]]),2)</f>
        <v>190</v>
      </c>
      <c r="E54" s="49" cm="1">
        <f t="array" ref="E54">_xlfn.XLOOKUP(H2_BLFS_1RM_comparison[[#This Row],[Program]]&amp;H2_BLFS_1RM_comparison[[#This Row],[Exercise]]&amp;H2_BLFS_1RM_comparison[[#This Row],[Set]],all_data[program]&amp;all_data[exercise_name]&amp;all_data[set],all_data[theoretical_1RM],"error",0,-1)</f>
        <v>212</v>
      </c>
    </row>
    <row r="55" spans="1:5" x14ac:dyDescent="0.25">
      <c r="A55" s="22" t="s">
        <v>232</v>
      </c>
      <c r="B55" s="49" t="s">
        <v>358</v>
      </c>
      <c r="C55" s="19">
        <v>1</v>
      </c>
      <c r="D55" s="49" cm="1">
        <f t="array" ref="D55">INDEX(_xlfn._xlws.FILTER(all_data[theoretical_1RM],all_data[program]&amp;all_data[exercise_name]&amp;all_data[set]=H2_BLFS_1RM_comparison[[#This Row],[Program]]&amp;H2_BLFS_1RM_comparison[[#This Row],[Exercise]]&amp;H2_BLFS_1RM_comparison[[#This Row],[Set]]),2)</f>
        <v>174</v>
      </c>
      <c r="E55" s="49" cm="1">
        <f t="array" ref="E55">_xlfn.XLOOKUP(H2_BLFS_1RM_comparison[[#This Row],[Program]]&amp;H2_BLFS_1RM_comparison[[#This Row],[Exercise]]&amp;H2_BLFS_1RM_comparison[[#This Row],[Set]],all_data[program]&amp;all_data[exercise_name]&amp;all_data[set],all_data[theoretical_1RM],"error",0,-1)</f>
        <v>203</v>
      </c>
    </row>
    <row r="56" spans="1:5" x14ac:dyDescent="0.25">
      <c r="A56" s="22" t="s">
        <v>232</v>
      </c>
      <c r="B56" s="49" t="s">
        <v>358</v>
      </c>
      <c r="C56" s="49">
        <v>2</v>
      </c>
      <c r="D56" s="49" cm="1">
        <f t="array" ref="D56">INDEX(_xlfn._xlws.FILTER(all_data[theoretical_1RM],all_data[program]&amp;all_data[exercise_name]&amp;all_data[set]=H2_BLFS_1RM_comparison[[#This Row],[Program]]&amp;H2_BLFS_1RM_comparison[[#This Row],[Exercise]]&amp;H2_BLFS_1RM_comparison[[#This Row],[Set]]),2)</f>
        <v>174</v>
      </c>
      <c r="E56" s="49" cm="1">
        <f t="array" ref="E56">_xlfn.XLOOKUP(H2_BLFS_1RM_comparison[[#This Row],[Program]]&amp;H2_BLFS_1RM_comparison[[#This Row],[Exercise]]&amp;H2_BLFS_1RM_comparison[[#This Row],[Set]],all_data[program]&amp;all_data[exercise_name]&amp;all_data[set],all_data[theoretical_1RM],"error",0,-1)</f>
        <v>197</v>
      </c>
    </row>
    <row r="57" spans="1:5" x14ac:dyDescent="0.25">
      <c r="A57" s="22" t="s">
        <v>232</v>
      </c>
      <c r="B57" s="49" t="s">
        <v>358</v>
      </c>
      <c r="C57" s="49">
        <v>3</v>
      </c>
      <c r="D57" s="49" cm="1">
        <f t="array" ref="D57">INDEX(_xlfn._xlws.FILTER(all_data[theoretical_1RM],all_data[program]&amp;all_data[exercise_name]&amp;all_data[set]=H2_BLFS_1RM_comparison[[#This Row],[Program]]&amp;H2_BLFS_1RM_comparison[[#This Row],[Exercise]]&amp;H2_BLFS_1RM_comparison[[#This Row],[Set]]),2)</f>
        <v>168</v>
      </c>
      <c r="E57" s="49" cm="1">
        <f t="array" ref="E57">_xlfn.XLOOKUP(H2_BLFS_1RM_comparison[[#This Row],[Program]]&amp;H2_BLFS_1RM_comparison[[#This Row],[Exercise]]&amp;H2_BLFS_1RM_comparison[[#This Row],[Set]],all_data[program]&amp;all_data[exercise_name]&amp;all_data[set],all_data[theoretical_1RM],"error",0,-1)</f>
        <v>197</v>
      </c>
    </row>
    <row r="58" spans="1:5" x14ac:dyDescent="0.25">
      <c r="A58" s="22" t="s">
        <v>232</v>
      </c>
      <c r="B58" s="49" t="s">
        <v>88</v>
      </c>
      <c r="C58" s="19">
        <v>1</v>
      </c>
      <c r="D58" s="49" cm="1">
        <f t="array" ref="D58">INDEX(_xlfn._xlws.FILTER(all_data[theoretical_1RM],all_data[program]&amp;all_data[exercise_name]&amp;all_data[set]=H2_BLFS_1RM_comparison[[#This Row],[Program]]&amp;H2_BLFS_1RM_comparison[[#This Row],[Exercise]]&amp;H2_BLFS_1RM_comparison[[#This Row],[Set]]),2)</f>
        <v>196</v>
      </c>
      <c r="E58" s="49" cm="1">
        <f t="array" ref="E58">_xlfn.XLOOKUP(H2_BLFS_1RM_comparison[[#This Row],[Program]]&amp;H2_BLFS_1RM_comparison[[#This Row],[Exercise]]&amp;H2_BLFS_1RM_comparison[[#This Row],[Set]],all_data[program]&amp;all_data[exercise_name]&amp;all_data[set],all_data[theoretical_1RM],"error",0,-1)</f>
        <v>225</v>
      </c>
    </row>
    <row r="59" spans="1:5" x14ac:dyDescent="0.25">
      <c r="A59" s="22" t="s">
        <v>232</v>
      </c>
      <c r="B59" s="49" t="s">
        <v>88</v>
      </c>
      <c r="C59" s="49">
        <v>2</v>
      </c>
      <c r="D59" s="49" cm="1">
        <f t="array" ref="D59">INDEX(_xlfn._xlws.FILTER(all_data[theoretical_1RM],all_data[program]&amp;all_data[exercise_name]&amp;all_data[set]=H2_BLFS_1RM_comparison[[#This Row],[Program]]&amp;H2_BLFS_1RM_comparison[[#This Row],[Exercise]]&amp;H2_BLFS_1RM_comparison[[#This Row],[Set]]),2)</f>
        <v>191</v>
      </c>
      <c r="E59" s="49" cm="1">
        <f t="array" ref="E59">_xlfn.XLOOKUP(H2_BLFS_1RM_comparison[[#This Row],[Program]]&amp;H2_BLFS_1RM_comparison[[#This Row],[Exercise]]&amp;H2_BLFS_1RM_comparison[[#This Row],[Set]],all_data[program]&amp;all_data[exercise_name]&amp;all_data[set],all_data[theoretical_1RM],"error",0,-1)</f>
        <v>217</v>
      </c>
    </row>
    <row r="60" spans="1:5" x14ac:dyDescent="0.25">
      <c r="A60" s="22" t="s">
        <v>232</v>
      </c>
      <c r="B60" s="49" t="s">
        <v>88</v>
      </c>
      <c r="C60" s="49">
        <v>3</v>
      </c>
      <c r="D60" s="49" cm="1">
        <f t="array" ref="D60">INDEX(_xlfn._xlws.FILTER(all_data[theoretical_1RM],all_data[program]&amp;all_data[exercise_name]&amp;all_data[set]=H2_BLFS_1RM_comparison[[#This Row],[Program]]&amp;H2_BLFS_1RM_comparison[[#This Row],[Exercise]]&amp;H2_BLFS_1RM_comparison[[#This Row],[Set]]),2)</f>
        <v>186</v>
      </c>
      <c r="E60" s="49" cm="1">
        <f t="array" ref="E60">_xlfn.XLOOKUP(H2_BLFS_1RM_comparison[[#This Row],[Program]]&amp;H2_BLFS_1RM_comparison[[#This Row],[Exercise]]&amp;H2_BLFS_1RM_comparison[[#This Row],[Set]],all_data[program]&amp;all_data[exercise_name]&amp;all_data[set],all_data[theoretical_1RM],"error",0,-1)</f>
        <v>217</v>
      </c>
    </row>
    <row r="61" spans="1:5" x14ac:dyDescent="0.25">
      <c r="A61" s="22" t="s">
        <v>232</v>
      </c>
      <c r="B61" s="49" t="s">
        <v>93</v>
      </c>
      <c r="C61" s="19">
        <v>1</v>
      </c>
      <c r="D61" s="49" cm="1">
        <f t="array" ref="D61">INDEX(_xlfn._xlws.FILTER(all_data[theoretical_1RM],all_data[program]&amp;all_data[exercise_name]&amp;all_data[set]=H2_BLFS_1RM_comparison[[#This Row],[Program]]&amp;H2_BLFS_1RM_comparison[[#This Row],[Exercise]]&amp;H2_BLFS_1RM_comparison[[#This Row],[Set]]),2)</f>
        <v>84</v>
      </c>
      <c r="E61" s="49" cm="1">
        <f t="array" ref="E61">_xlfn.XLOOKUP(H2_BLFS_1RM_comparison[[#This Row],[Program]]&amp;H2_BLFS_1RM_comparison[[#This Row],[Exercise]]&amp;H2_BLFS_1RM_comparison[[#This Row],[Set]],all_data[program]&amp;all_data[exercise_name]&amp;all_data[set],all_data[theoretical_1RM],"error",0,-1)</f>
        <v>99</v>
      </c>
    </row>
    <row r="62" spans="1:5" x14ac:dyDescent="0.25">
      <c r="A62" s="22" t="s">
        <v>232</v>
      </c>
      <c r="B62" s="49" t="s">
        <v>93</v>
      </c>
      <c r="C62" s="49">
        <v>2</v>
      </c>
      <c r="D62" s="49" cm="1">
        <f t="array" ref="D62">INDEX(_xlfn._xlws.FILTER(all_data[theoretical_1RM],all_data[program]&amp;all_data[exercise_name]&amp;all_data[set]=H2_BLFS_1RM_comparison[[#This Row],[Program]]&amp;H2_BLFS_1RM_comparison[[#This Row],[Exercise]]&amp;H2_BLFS_1RM_comparison[[#This Row],[Set]]),2)</f>
        <v>90</v>
      </c>
      <c r="E62" s="49" cm="1">
        <f t="array" ref="E62">_xlfn.XLOOKUP(H2_BLFS_1RM_comparison[[#This Row],[Program]]&amp;H2_BLFS_1RM_comparison[[#This Row],[Exercise]]&amp;H2_BLFS_1RM_comparison[[#This Row],[Set]],all_data[program]&amp;all_data[exercise_name]&amp;all_data[set],all_data[theoretical_1RM],"error",0,-1)</f>
        <v>92</v>
      </c>
    </row>
    <row r="63" spans="1:5" x14ac:dyDescent="0.25">
      <c r="A63" s="22" t="s">
        <v>232</v>
      </c>
      <c r="B63" s="49" t="s">
        <v>93</v>
      </c>
      <c r="C63" s="49">
        <v>3</v>
      </c>
      <c r="D63" s="49" cm="1">
        <f t="array" ref="D63">INDEX(_xlfn._xlws.FILTER(all_data[theoretical_1RM],all_data[program]&amp;all_data[exercise_name]&amp;all_data[set]=H2_BLFS_1RM_comparison[[#This Row],[Program]]&amp;H2_BLFS_1RM_comparison[[#This Row],[Exercise]]&amp;H2_BLFS_1RM_comparison[[#This Row],[Set]]),2)</f>
        <v>90</v>
      </c>
      <c r="E63" s="49" cm="1">
        <f t="array" ref="E63">_xlfn.XLOOKUP(H2_BLFS_1RM_comparison[[#This Row],[Program]]&amp;H2_BLFS_1RM_comparison[[#This Row],[Exercise]]&amp;H2_BLFS_1RM_comparison[[#This Row],[Set]],all_data[program]&amp;all_data[exercise_name]&amp;all_data[set],all_data[theoretical_1RM],"error",0,-1)</f>
        <v>92</v>
      </c>
    </row>
    <row r="64" spans="1:5" x14ac:dyDescent="0.25">
      <c r="A64" s="22" t="s">
        <v>232</v>
      </c>
      <c r="B64" s="49" t="s">
        <v>365</v>
      </c>
      <c r="C64" s="19">
        <v>1</v>
      </c>
      <c r="D64" s="49" cm="1">
        <f t="array" ref="D64">INDEX(_xlfn._xlws.FILTER(all_data[theoretical_1RM],all_data[program]&amp;all_data[exercise_name]&amp;all_data[set]=H2_BLFS_1RM_comparison[[#This Row],[Program]]&amp;H2_BLFS_1RM_comparison[[#This Row],[Exercise]]&amp;H2_BLFS_1RM_comparison[[#This Row],[Set]]),2)</f>
        <v>41</v>
      </c>
      <c r="E64" s="49" cm="1">
        <f t="array" ref="E64">_xlfn.XLOOKUP(H2_BLFS_1RM_comparison[[#This Row],[Program]]&amp;H2_BLFS_1RM_comparison[[#This Row],[Exercise]]&amp;H2_BLFS_1RM_comparison[[#This Row],[Set]],all_data[program]&amp;all_data[exercise_name]&amp;all_data[set],all_data[theoretical_1RM],"error",0,-1)</f>
        <v>87</v>
      </c>
    </row>
    <row r="65" spans="1:5" x14ac:dyDescent="0.25">
      <c r="A65" s="22" t="s">
        <v>232</v>
      </c>
      <c r="B65" s="49" t="s">
        <v>365</v>
      </c>
      <c r="C65" s="49">
        <v>2</v>
      </c>
      <c r="D65" s="49" cm="1">
        <f t="array" ref="D65">INDEX(_xlfn._xlws.FILTER(all_data[theoretical_1RM],all_data[program]&amp;all_data[exercise_name]&amp;all_data[set]=H2_BLFS_1RM_comparison[[#This Row],[Program]]&amp;H2_BLFS_1RM_comparison[[#This Row],[Exercise]]&amp;H2_BLFS_1RM_comparison[[#This Row],[Set]]),2)</f>
        <v>47</v>
      </c>
      <c r="E65" s="49" cm="1">
        <f t="array" ref="E65">_xlfn.XLOOKUP(H2_BLFS_1RM_comparison[[#This Row],[Program]]&amp;H2_BLFS_1RM_comparison[[#This Row],[Exercise]]&amp;H2_BLFS_1RM_comparison[[#This Row],[Set]],all_data[program]&amp;all_data[exercise_name]&amp;all_data[set],all_data[theoretical_1RM],"error",0,-1)</f>
        <v>87</v>
      </c>
    </row>
    <row r="66" spans="1:5" x14ac:dyDescent="0.25">
      <c r="A66" s="22" t="s">
        <v>232</v>
      </c>
      <c r="B66" s="49" t="s">
        <v>365</v>
      </c>
      <c r="C66" s="49">
        <v>3</v>
      </c>
      <c r="D66" s="49" cm="1">
        <f t="array" ref="D66">INDEX(_xlfn._xlws.FILTER(all_data[theoretical_1RM],all_data[program]&amp;all_data[exercise_name]&amp;all_data[set]=H2_BLFS_1RM_comparison[[#This Row],[Program]]&amp;H2_BLFS_1RM_comparison[[#This Row],[Exercise]]&amp;H2_BLFS_1RM_comparison[[#This Row],[Set]]),2)</f>
        <v>52</v>
      </c>
      <c r="E66" s="49" cm="1">
        <f t="array" ref="E66">_xlfn.XLOOKUP(H2_BLFS_1RM_comparison[[#This Row],[Program]]&amp;H2_BLFS_1RM_comparison[[#This Row],[Exercise]]&amp;H2_BLFS_1RM_comparison[[#This Row],[Set]],all_data[program]&amp;all_data[exercise_name]&amp;all_data[set],all_data[theoretical_1RM],"error",0,-1)</f>
        <v>84</v>
      </c>
    </row>
    <row r="67" spans="1:5" x14ac:dyDescent="0.25">
      <c r="A67" s="22" t="s">
        <v>232</v>
      </c>
      <c r="B67" s="49" t="s">
        <v>111</v>
      </c>
      <c r="C67" s="19">
        <v>1</v>
      </c>
      <c r="D67" s="49" cm="1">
        <f t="array" ref="D67">INDEX(_xlfn._xlws.FILTER(all_data[theoretical_1RM],all_data[program]&amp;all_data[exercise_name]&amp;all_data[set]=H2_BLFS_1RM_comparison[[#This Row],[Program]]&amp;H2_BLFS_1RM_comparison[[#This Row],[Exercise]]&amp;H2_BLFS_1RM_comparison[[#This Row],[Set]]),2)</f>
        <v>211</v>
      </c>
      <c r="E67" s="49" cm="1">
        <f t="array" ref="E67">_xlfn.XLOOKUP(H2_BLFS_1RM_comparison[[#This Row],[Program]]&amp;H2_BLFS_1RM_comparison[[#This Row],[Exercise]]&amp;H2_BLFS_1RM_comparison[[#This Row],[Set]],all_data[program]&amp;all_data[exercise_name]&amp;all_data[set],all_data[theoretical_1RM],"error",0,-1)</f>
        <v>282</v>
      </c>
    </row>
    <row r="68" spans="1:5" x14ac:dyDescent="0.25">
      <c r="A68" s="22" t="s">
        <v>232</v>
      </c>
      <c r="B68" s="49" t="s">
        <v>111</v>
      </c>
      <c r="C68" s="49">
        <v>2</v>
      </c>
      <c r="D68" s="49" cm="1">
        <f t="array" ref="D68">INDEX(_xlfn._xlws.FILTER(all_data[theoretical_1RM],all_data[program]&amp;all_data[exercise_name]&amp;all_data[set]=H2_BLFS_1RM_comparison[[#This Row],[Program]]&amp;H2_BLFS_1RM_comparison[[#This Row],[Exercise]]&amp;H2_BLFS_1RM_comparison[[#This Row],[Set]]),2)</f>
        <v>198</v>
      </c>
      <c r="E68" s="49" cm="1">
        <f t="array" ref="E68">_xlfn.XLOOKUP(H2_BLFS_1RM_comparison[[#This Row],[Program]]&amp;H2_BLFS_1RM_comparison[[#This Row],[Exercise]]&amp;H2_BLFS_1RM_comparison[[#This Row],[Set]],all_data[program]&amp;all_data[exercise_name]&amp;all_data[set],all_data[theoretical_1RM],"error",0,-1)</f>
        <v>265</v>
      </c>
    </row>
    <row r="69" spans="1:5" x14ac:dyDescent="0.25">
      <c r="A69" s="22" t="s">
        <v>232</v>
      </c>
      <c r="B69" s="49" t="s">
        <v>111</v>
      </c>
      <c r="C69" s="49">
        <v>3</v>
      </c>
      <c r="D69" s="49" cm="1">
        <f t="array" ref="D69">INDEX(_xlfn._xlws.FILTER(all_data[theoretical_1RM],all_data[program]&amp;all_data[exercise_name]&amp;all_data[set]=H2_BLFS_1RM_comparison[[#This Row],[Program]]&amp;H2_BLFS_1RM_comparison[[#This Row],[Exercise]]&amp;H2_BLFS_1RM_comparison[[#This Row],[Set]]),2)</f>
        <v>198</v>
      </c>
      <c r="E69" s="49" cm="1">
        <f t="array" ref="E69">_xlfn.XLOOKUP(H2_BLFS_1RM_comparison[[#This Row],[Program]]&amp;H2_BLFS_1RM_comparison[[#This Row],[Exercise]]&amp;H2_BLFS_1RM_comparison[[#This Row],[Set]],all_data[program]&amp;all_data[exercise_name]&amp;all_data[set],all_data[theoretical_1RM],"error",0,-1)</f>
        <v>265</v>
      </c>
    </row>
    <row r="70" spans="1:5" x14ac:dyDescent="0.25">
      <c r="A70" s="22" t="s">
        <v>232</v>
      </c>
      <c r="B70" s="49" t="s">
        <v>360</v>
      </c>
      <c r="C70" s="19">
        <v>1</v>
      </c>
      <c r="D70" s="49" cm="1">
        <f t="array" ref="D70">INDEX(_xlfn._xlws.FILTER(all_data[theoretical_1RM],all_data[program]&amp;all_data[exercise_name]&amp;all_data[set]=H2_BLFS_1RM_comparison[[#This Row],[Program]]&amp;H2_BLFS_1RM_comparison[[#This Row],[Exercise]]&amp;H2_BLFS_1RM_comparison[[#This Row],[Set]]),2)</f>
        <v>148</v>
      </c>
      <c r="E70" s="49" cm="1">
        <f t="array" ref="E70">_xlfn.XLOOKUP(H2_BLFS_1RM_comparison[[#This Row],[Program]]&amp;H2_BLFS_1RM_comparison[[#This Row],[Exercise]]&amp;H2_BLFS_1RM_comparison[[#This Row],[Set]],all_data[program]&amp;all_data[exercise_name]&amp;all_data[set],all_data[theoretical_1RM],"error",0,-1)</f>
        <v>200</v>
      </c>
    </row>
    <row r="71" spans="1:5" x14ac:dyDescent="0.25">
      <c r="A71" s="22" t="s">
        <v>232</v>
      </c>
      <c r="B71" s="49" t="s">
        <v>360</v>
      </c>
      <c r="C71" s="49">
        <v>2</v>
      </c>
      <c r="D71" s="49" cm="1">
        <f t="array" ref="D71">INDEX(_xlfn._xlws.FILTER(all_data[theoretical_1RM],all_data[program]&amp;all_data[exercise_name]&amp;all_data[set]=H2_BLFS_1RM_comparison[[#This Row],[Program]]&amp;H2_BLFS_1RM_comparison[[#This Row],[Exercise]]&amp;H2_BLFS_1RM_comparison[[#This Row],[Set]]),2)</f>
        <v>167</v>
      </c>
      <c r="E71" s="49" cm="1">
        <f t="array" ref="E71">_xlfn.XLOOKUP(H2_BLFS_1RM_comparison[[#This Row],[Program]]&amp;H2_BLFS_1RM_comparison[[#This Row],[Exercise]]&amp;H2_BLFS_1RM_comparison[[#This Row],[Set]],all_data[program]&amp;all_data[exercise_name]&amp;all_data[set],all_data[theoretical_1RM],"error",0,-1)</f>
        <v>200</v>
      </c>
    </row>
    <row r="72" spans="1:5" x14ac:dyDescent="0.25">
      <c r="A72" s="22" t="s">
        <v>232</v>
      </c>
      <c r="B72" s="49" t="s">
        <v>360</v>
      </c>
      <c r="C72" s="49">
        <v>3</v>
      </c>
      <c r="D72" s="49" cm="1">
        <f t="array" ref="D72">INDEX(_xlfn._xlws.FILTER(all_data[theoretical_1RM],all_data[program]&amp;all_data[exercise_name]&amp;all_data[set]=H2_BLFS_1RM_comparison[[#This Row],[Program]]&amp;H2_BLFS_1RM_comparison[[#This Row],[Exercise]]&amp;H2_BLFS_1RM_comparison[[#This Row],[Set]]),2)</f>
        <v>160</v>
      </c>
      <c r="E72" s="49" cm="1">
        <f t="array" ref="E72">_xlfn.XLOOKUP(H2_BLFS_1RM_comparison[[#This Row],[Program]]&amp;H2_BLFS_1RM_comparison[[#This Row],[Exercise]]&amp;H2_BLFS_1RM_comparison[[#This Row],[Set]],all_data[program]&amp;all_data[exercise_name]&amp;all_data[set],all_data[theoretical_1RM],"error",0,-1)</f>
        <v>200</v>
      </c>
    </row>
    <row r="73" spans="1:5" x14ac:dyDescent="0.25">
      <c r="A73" s="22" t="s">
        <v>232</v>
      </c>
      <c r="B73" s="49" t="s">
        <v>367</v>
      </c>
      <c r="C73" s="19">
        <v>1</v>
      </c>
      <c r="D73" s="49" cm="1">
        <f t="array" ref="D73">INDEX(_xlfn._xlws.FILTER(all_data[theoretical_1RM],all_data[program]&amp;all_data[exercise_name]&amp;all_data[set]=H2_BLFS_1RM_comparison[[#This Row],[Program]]&amp;H2_BLFS_1RM_comparison[[#This Row],[Exercise]]&amp;H2_BLFS_1RM_comparison[[#This Row],[Set]]),2)</f>
        <v>35</v>
      </c>
      <c r="E73" s="49" cm="1">
        <f t="array" ref="E73">_xlfn.XLOOKUP(H2_BLFS_1RM_comparison[[#This Row],[Program]]&amp;H2_BLFS_1RM_comparison[[#This Row],[Exercise]]&amp;H2_BLFS_1RM_comparison[[#This Row],[Set]],all_data[program]&amp;all_data[exercise_name]&amp;all_data[set],all_data[theoretical_1RM],"error",0,-1)</f>
        <v>76</v>
      </c>
    </row>
    <row r="74" spans="1:5" x14ac:dyDescent="0.25">
      <c r="A74" s="22" t="s">
        <v>232</v>
      </c>
      <c r="B74" s="49" t="s">
        <v>367</v>
      </c>
      <c r="C74" s="49">
        <v>2</v>
      </c>
      <c r="D74" s="49" cm="1">
        <f t="array" ref="D74">INDEX(_xlfn._xlws.FILTER(all_data[theoretical_1RM],all_data[program]&amp;all_data[exercise_name]&amp;all_data[set]=H2_BLFS_1RM_comparison[[#This Row],[Program]]&amp;H2_BLFS_1RM_comparison[[#This Row],[Exercise]]&amp;H2_BLFS_1RM_comparison[[#This Row],[Set]]),2)</f>
        <v>41</v>
      </c>
      <c r="E74" s="49" cm="1">
        <f t="array" ref="E74">_xlfn.XLOOKUP(H2_BLFS_1RM_comparison[[#This Row],[Program]]&amp;H2_BLFS_1RM_comparison[[#This Row],[Exercise]]&amp;H2_BLFS_1RM_comparison[[#This Row],[Set]],all_data[program]&amp;all_data[exercise_name]&amp;all_data[set],all_data[theoretical_1RM],"error",0,-1)</f>
        <v>76</v>
      </c>
    </row>
    <row r="75" spans="1:5" x14ac:dyDescent="0.25">
      <c r="A75" s="22" t="s">
        <v>232</v>
      </c>
      <c r="B75" s="49" t="s">
        <v>367</v>
      </c>
      <c r="C75" s="49">
        <v>3</v>
      </c>
      <c r="D75" s="49" cm="1">
        <f t="array" ref="D75">INDEX(_xlfn._xlws.FILTER(all_data[theoretical_1RM],all_data[program]&amp;all_data[exercise_name]&amp;all_data[set]=H2_BLFS_1RM_comparison[[#This Row],[Program]]&amp;H2_BLFS_1RM_comparison[[#This Row],[Exercise]]&amp;H2_BLFS_1RM_comparison[[#This Row],[Set]]),2)</f>
        <v>43</v>
      </c>
      <c r="E75" s="49" cm="1">
        <f t="array" ref="E75">_xlfn.XLOOKUP(H2_BLFS_1RM_comparison[[#This Row],[Program]]&amp;H2_BLFS_1RM_comparison[[#This Row],[Exercise]]&amp;H2_BLFS_1RM_comparison[[#This Row],[Set]],all_data[program]&amp;all_data[exercise_name]&amp;all_data[set],all_data[theoretical_1RM],"error",0,-1)</f>
        <v>73</v>
      </c>
    </row>
    <row r="76" spans="1:5" x14ac:dyDescent="0.25">
      <c r="A76" s="22" t="s">
        <v>232</v>
      </c>
      <c r="B76" s="49" t="s">
        <v>95</v>
      </c>
      <c r="C76" s="19">
        <v>1</v>
      </c>
      <c r="D76" s="49" cm="1">
        <f t="array" ref="D76">INDEX(_xlfn._xlws.FILTER(all_data[theoretical_1RM],all_data[program]&amp;all_data[exercise_name]&amp;all_data[set]=H2_BLFS_1RM_comparison[[#This Row],[Program]]&amp;H2_BLFS_1RM_comparison[[#This Row],[Exercise]]&amp;H2_BLFS_1RM_comparison[[#This Row],[Set]]),2)</f>
        <v>140</v>
      </c>
      <c r="E76" s="49" cm="1">
        <f t="array" ref="E76">_xlfn.XLOOKUP(H2_BLFS_1RM_comparison[[#This Row],[Program]]&amp;H2_BLFS_1RM_comparison[[#This Row],[Exercise]]&amp;H2_BLFS_1RM_comparison[[#This Row],[Set]],all_data[program]&amp;all_data[exercise_name]&amp;all_data[set],all_data[theoretical_1RM],"error",0,-1)</f>
        <v>151</v>
      </c>
    </row>
    <row r="77" spans="1:5" x14ac:dyDescent="0.25">
      <c r="A77" s="22" t="s">
        <v>232</v>
      </c>
      <c r="B77" s="49" t="s">
        <v>95</v>
      </c>
      <c r="C77" s="49">
        <v>2</v>
      </c>
      <c r="D77" s="49" cm="1">
        <f t="array" ref="D77">INDEX(_xlfn._xlws.FILTER(all_data[theoretical_1RM],all_data[program]&amp;all_data[exercise_name]&amp;all_data[set]=H2_BLFS_1RM_comparison[[#This Row],[Program]]&amp;H2_BLFS_1RM_comparison[[#This Row],[Exercise]]&amp;H2_BLFS_1RM_comparison[[#This Row],[Set]]),2)</f>
        <v>151</v>
      </c>
      <c r="E77" s="49" cm="1">
        <f t="array" ref="E77">_xlfn.XLOOKUP(H2_BLFS_1RM_comparison[[#This Row],[Program]]&amp;H2_BLFS_1RM_comparison[[#This Row],[Exercise]]&amp;H2_BLFS_1RM_comparison[[#This Row],[Set]],all_data[program]&amp;all_data[exercise_name]&amp;all_data[set],all_data[theoretical_1RM],"error",0,-1)</f>
        <v>146</v>
      </c>
    </row>
    <row r="78" spans="1:5" x14ac:dyDescent="0.25">
      <c r="A78" s="22" t="s">
        <v>232</v>
      </c>
      <c r="B78" s="49" t="s">
        <v>95</v>
      </c>
      <c r="C78" s="49">
        <v>3</v>
      </c>
      <c r="D78" s="49" cm="1">
        <f t="array" ref="D78">INDEX(_xlfn._xlws.FILTER(all_data[theoretical_1RM],all_data[program]&amp;all_data[exercise_name]&amp;all_data[set]=H2_BLFS_1RM_comparison[[#This Row],[Program]]&amp;H2_BLFS_1RM_comparison[[#This Row],[Exercise]]&amp;H2_BLFS_1RM_comparison[[#This Row],[Set]]),2)</f>
        <v>144</v>
      </c>
      <c r="E78" s="49" cm="1">
        <f t="array" ref="E78">_xlfn.XLOOKUP(H2_BLFS_1RM_comparison[[#This Row],[Program]]&amp;H2_BLFS_1RM_comparison[[#This Row],[Exercise]]&amp;H2_BLFS_1RM_comparison[[#This Row],[Set]],all_data[program]&amp;all_data[exercise_name]&amp;all_data[set],all_data[theoretical_1RM],"error",0,-1)</f>
        <v>138</v>
      </c>
    </row>
    <row r="79" spans="1:5" x14ac:dyDescent="0.25">
      <c r="A79" s="22" t="s">
        <v>232</v>
      </c>
      <c r="B79" s="49" t="s">
        <v>96</v>
      </c>
      <c r="C79" s="19">
        <v>1</v>
      </c>
      <c r="D79" s="49" cm="1">
        <f t="array" ref="D79">INDEX(_xlfn._xlws.FILTER(all_data[theoretical_1RM],all_data[program]&amp;all_data[exercise_name]&amp;all_data[set]=H2_BLFS_1RM_comparison[[#This Row],[Program]]&amp;H2_BLFS_1RM_comparison[[#This Row],[Exercise]]&amp;H2_BLFS_1RM_comparison[[#This Row],[Set]]),2)</f>
        <v>109</v>
      </c>
      <c r="E79" s="49" cm="1">
        <f t="array" ref="E79">_xlfn.XLOOKUP(H2_BLFS_1RM_comparison[[#This Row],[Program]]&amp;H2_BLFS_1RM_comparison[[#This Row],[Exercise]]&amp;H2_BLFS_1RM_comparison[[#This Row],[Set]],all_data[program]&amp;all_data[exercise_name]&amp;all_data[set],all_data[theoretical_1RM],"error",0,-1)</f>
        <v>116</v>
      </c>
    </row>
    <row r="80" spans="1:5" x14ac:dyDescent="0.25">
      <c r="A80" s="22" t="s">
        <v>232</v>
      </c>
      <c r="B80" s="49" t="s">
        <v>96</v>
      </c>
      <c r="C80" s="49">
        <v>2</v>
      </c>
      <c r="D80" s="49" cm="1">
        <f t="array" ref="D80">INDEX(_xlfn._xlws.FILTER(all_data[theoretical_1RM],all_data[program]&amp;all_data[exercise_name]&amp;all_data[set]=H2_BLFS_1RM_comparison[[#This Row],[Program]]&amp;H2_BLFS_1RM_comparison[[#This Row],[Exercise]]&amp;H2_BLFS_1RM_comparison[[#This Row],[Set]]),2)</f>
        <v>109</v>
      </c>
      <c r="E80" s="49" cm="1">
        <f t="array" ref="E80">_xlfn.XLOOKUP(H2_BLFS_1RM_comparison[[#This Row],[Program]]&amp;H2_BLFS_1RM_comparison[[#This Row],[Exercise]]&amp;H2_BLFS_1RM_comparison[[#This Row],[Set]],all_data[program]&amp;all_data[exercise_name]&amp;all_data[set],all_data[theoretical_1RM],"error",0,-1)</f>
        <v>116</v>
      </c>
    </row>
    <row r="81" spans="1:5" x14ac:dyDescent="0.25">
      <c r="A81" s="22" t="s">
        <v>232</v>
      </c>
      <c r="B81" s="49" t="s">
        <v>96</v>
      </c>
      <c r="C81" s="49">
        <v>3</v>
      </c>
      <c r="D81" s="49" cm="1">
        <f t="array" ref="D81">INDEX(_xlfn._xlws.FILTER(all_data[theoretical_1RM],all_data[program]&amp;all_data[exercise_name]&amp;all_data[set]=H2_BLFS_1RM_comparison[[#This Row],[Program]]&amp;H2_BLFS_1RM_comparison[[#This Row],[Exercise]]&amp;H2_BLFS_1RM_comparison[[#This Row],[Set]]),2)</f>
        <v>106</v>
      </c>
      <c r="E81" s="49" cm="1">
        <f t="array" ref="E81">_xlfn.XLOOKUP(H2_BLFS_1RM_comparison[[#This Row],[Program]]&amp;H2_BLFS_1RM_comparison[[#This Row],[Exercise]]&amp;H2_BLFS_1RM_comparison[[#This Row],[Set]],all_data[program]&amp;all_data[exercise_name]&amp;all_data[set],all_data[theoretical_1RM],"error",0,-1)</f>
        <v>116</v>
      </c>
    </row>
    <row r="82" spans="1:5" x14ac:dyDescent="0.25">
      <c r="A82" s="22" t="s">
        <v>232</v>
      </c>
      <c r="B82" s="49" t="s">
        <v>92</v>
      </c>
      <c r="C82" s="19">
        <v>1</v>
      </c>
      <c r="D82" s="49" cm="1">
        <f t="array" ref="D82">INDEX(_xlfn._xlws.FILTER(all_data[theoretical_1RM],all_data[program]&amp;all_data[exercise_name]&amp;all_data[set]=H2_BLFS_1RM_comparison[[#This Row],[Program]]&amp;H2_BLFS_1RM_comparison[[#This Row],[Exercise]]&amp;H2_BLFS_1RM_comparison[[#This Row],[Set]]),2)</f>
        <v>250</v>
      </c>
      <c r="E82" s="49" cm="1">
        <f t="array" ref="E82">_xlfn.XLOOKUP(H2_BLFS_1RM_comparison[[#This Row],[Program]]&amp;H2_BLFS_1RM_comparison[[#This Row],[Exercise]]&amp;H2_BLFS_1RM_comparison[[#This Row],[Set]],all_data[program]&amp;all_data[exercise_name]&amp;all_data[set],all_data[theoretical_1RM],"error",0,-1)</f>
        <v>291</v>
      </c>
    </row>
    <row r="83" spans="1:5" x14ac:dyDescent="0.25">
      <c r="A83" s="22" t="s">
        <v>232</v>
      </c>
      <c r="B83" s="49" t="s">
        <v>92</v>
      </c>
      <c r="C83" s="49">
        <v>2</v>
      </c>
      <c r="D83" s="49" cm="1">
        <f t="array" ref="D83">INDEX(_xlfn._xlws.FILTER(all_data[theoretical_1RM],all_data[program]&amp;all_data[exercise_name]&amp;all_data[set]=H2_BLFS_1RM_comparison[[#This Row],[Program]]&amp;H2_BLFS_1RM_comparison[[#This Row],[Exercise]]&amp;H2_BLFS_1RM_comparison[[#This Row],[Set]]),2)</f>
        <v>247</v>
      </c>
      <c r="E83" s="49" cm="1">
        <f t="array" ref="E83">_xlfn.XLOOKUP(H2_BLFS_1RM_comparison[[#This Row],[Program]]&amp;H2_BLFS_1RM_comparison[[#This Row],[Exercise]]&amp;H2_BLFS_1RM_comparison[[#This Row],[Set]],all_data[program]&amp;all_data[exercise_name]&amp;all_data[set],all_data[theoretical_1RM],"error",0,-1)</f>
        <v>291</v>
      </c>
    </row>
    <row r="84" spans="1:5" x14ac:dyDescent="0.25">
      <c r="A84" s="22" t="s">
        <v>232</v>
      </c>
      <c r="B84" s="49" t="s">
        <v>92</v>
      </c>
      <c r="C84" s="49">
        <v>3</v>
      </c>
      <c r="D84" s="49" cm="1">
        <f t="array" ref="D84">INDEX(_xlfn._xlws.FILTER(all_data[theoretical_1RM],all_data[program]&amp;all_data[exercise_name]&amp;all_data[set]=H2_BLFS_1RM_comparison[[#This Row],[Program]]&amp;H2_BLFS_1RM_comparison[[#This Row],[Exercise]]&amp;H2_BLFS_1RM_comparison[[#This Row],[Set]]),2)</f>
        <v>239</v>
      </c>
      <c r="E84" s="49" cm="1">
        <f t="array" ref="E84">_xlfn.XLOOKUP(H2_BLFS_1RM_comparison[[#This Row],[Program]]&amp;H2_BLFS_1RM_comparison[[#This Row],[Exercise]]&amp;H2_BLFS_1RM_comparison[[#This Row],[Set]],all_data[program]&amp;all_data[exercise_name]&amp;all_data[set],all_data[theoretical_1RM],"error",0,-1)</f>
        <v>281</v>
      </c>
    </row>
    <row r="85" spans="1:5" x14ac:dyDescent="0.25">
      <c r="A85" s="22" t="s">
        <v>232</v>
      </c>
      <c r="B85" s="49" t="s">
        <v>361</v>
      </c>
      <c r="C85" s="19">
        <v>1</v>
      </c>
      <c r="D85" s="49" cm="1">
        <f t="array" ref="D85">INDEX(_xlfn._xlws.FILTER(all_data[theoretical_1RM],all_data[program]&amp;all_data[exercise_name]&amp;all_data[set]=H2_BLFS_1RM_comparison[[#This Row],[Program]]&amp;H2_BLFS_1RM_comparison[[#This Row],[Exercise]]&amp;H2_BLFS_1RM_comparison[[#This Row],[Set]]),2)</f>
        <v>291</v>
      </c>
      <c r="E85" s="49" cm="1">
        <f t="array" ref="E85">_xlfn.XLOOKUP(H2_BLFS_1RM_comparison[[#This Row],[Program]]&amp;H2_BLFS_1RM_comparison[[#This Row],[Exercise]]&amp;H2_BLFS_1RM_comparison[[#This Row],[Set]],all_data[program]&amp;all_data[exercise_name]&amp;all_data[set],all_data[theoretical_1RM],"error",0,-1)</f>
        <v>360</v>
      </c>
    </row>
    <row r="86" spans="1:5" x14ac:dyDescent="0.25">
      <c r="A86" s="22" t="s">
        <v>232</v>
      </c>
      <c r="B86" s="49" t="s">
        <v>361</v>
      </c>
      <c r="C86" s="49">
        <v>2</v>
      </c>
      <c r="D86" s="49" cm="1">
        <f t="array" ref="D86">INDEX(_xlfn._xlws.FILTER(all_data[theoretical_1RM],all_data[program]&amp;all_data[exercise_name]&amp;all_data[set]=H2_BLFS_1RM_comparison[[#This Row],[Program]]&amp;H2_BLFS_1RM_comparison[[#This Row],[Exercise]]&amp;H2_BLFS_1RM_comparison[[#This Row],[Set]]),2)</f>
        <v>314</v>
      </c>
      <c r="E86" s="49" cm="1">
        <f t="array" ref="E86">_xlfn.XLOOKUP(H2_BLFS_1RM_comparison[[#This Row],[Program]]&amp;H2_BLFS_1RM_comparison[[#This Row],[Exercise]]&amp;H2_BLFS_1RM_comparison[[#This Row],[Set]],all_data[program]&amp;all_data[exercise_name]&amp;all_data[set],all_data[theoretical_1RM],"error",0,-1)</f>
        <v>314</v>
      </c>
    </row>
    <row r="87" spans="1:5" x14ac:dyDescent="0.25">
      <c r="A87" s="22" t="s">
        <v>232</v>
      </c>
      <c r="B87" s="49" t="s">
        <v>361</v>
      </c>
      <c r="C87" s="49">
        <v>3</v>
      </c>
      <c r="D87" s="49" cm="1">
        <f t="array" ref="D87">INDEX(_xlfn._xlws.FILTER(all_data[theoretical_1RM],all_data[program]&amp;all_data[exercise_name]&amp;all_data[set]=H2_BLFS_1RM_comparison[[#This Row],[Program]]&amp;H2_BLFS_1RM_comparison[[#This Row],[Exercise]]&amp;H2_BLFS_1RM_comparison[[#This Row],[Set]]),2)</f>
        <v>315</v>
      </c>
      <c r="E87" s="49" cm="1">
        <f t="array" ref="E87">_xlfn.XLOOKUP(H2_BLFS_1RM_comparison[[#This Row],[Program]]&amp;H2_BLFS_1RM_comparison[[#This Row],[Exercise]]&amp;H2_BLFS_1RM_comparison[[#This Row],[Set]],all_data[program]&amp;all_data[exercise_name]&amp;all_data[set],all_data[theoretical_1RM],"error",0,-1)</f>
        <v>348</v>
      </c>
    </row>
    <row r="88" spans="1:5" x14ac:dyDescent="0.25">
      <c r="A88" s="22" t="s">
        <v>232</v>
      </c>
      <c r="B88" s="49" t="s">
        <v>89</v>
      </c>
      <c r="C88" s="19">
        <v>1</v>
      </c>
      <c r="D88" s="49" cm="1">
        <f t="array" ref="D88">INDEX(_xlfn._xlws.FILTER(all_data[theoretical_1RM],all_data[program]&amp;all_data[exercise_name]&amp;all_data[set]=H2_BLFS_1RM_comparison[[#This Row],[Program]]&amp;H2_BLFS_1RM_comparison[[#This Row],[Exercise]]&amp;H2_BLFS_1RM_comparison[[#This Row],[Set]]),2)</f>
        <v>174</v>
      </c>
      <c r="E88" s="49" cm="1">
        <f t="array" ref="E88">_xlfn.XLOOKUP(H2_BLFS_1RM_comparison[[#This Row],[Program]]&amp;H2_BLFS_1RM_comparison[[#This Row],[Exercise]]&amp;H2_BLFS_1RM_comparison[[#This Row],[Set]],all_data[program]&amp;all_data[exercise_name]&amp;all_data[set],all_data[theoretical_1RM],"error",0,-1)</f>
        <v>191</v>
      </c>
    </row>
    <row r="89" spans="1:5" x14ac:dyDescent="0.25">
      <c r="A89" s="22" t="s">
        <v>232</v>
      </c>
      <c r="B89" s="49" t="s">
        <v>89</v>
      </c>
      <c r="C89" s="49">
        <v>2</v>
      </c>
      <c r="D89" s="49" cm="1">
        <f t="array" ref="D89">INDEX(_xlfn._xlws.FILTER(all_data[theoretical_1RM],all_data[program]&amp;all_data[exercise_name]&amp;all_data[set]=H2_BLFS_1RM_comparison[[#This Row],[Program]]&amp;H2_BLFS_1RM_comparison[[#This Row],[Exercise]]&amp;H2_BLFS_1RM_comparison[[#This Row],[Set]]),2)</f>
        <v>168</v>
      </c>
      <c r="E89" s="49" cm="1">
        <f t="array" ref="E89">_xlfn.XLOOKUP(H2_BLFS_1RM_comparison[[#This Row],[Program]]&amp;H2_BLFS_1RM_comparison[[#This Row],[Exercise]]&amp;H2_BLFS_1RM_comparison[[#This Row],[Set]],all_data[program]&amp;all_data[exercise_name]&amp;all_data[set],all_data[theoretical_1RM],"error",0,-1)</f>
        <v>198</v>
      </c>
    </row>
    <row r="90" spans="1:5" x14ac:dyDescent="0.25">
      <c r="A90" s="22" t="s">
        <v>232</v>
      </c>
      <c r="B90" s="49" t="s">
        <v>89</v>
      </c>
      <c r="C90" s="49">
        <v>3</v>
      </c>
      <c r="D90" s="49" cm="1">
        <f t="array" ref="D90">INDEX(_xlfn._xlws.FILTER(all_data[theoretical_1RM],all_data[program]&amp;all_data[exercise_name]&amp;all_data[set]=H2_BLFS_1RM_comparison[[#This Row],[Program]]&amp;H2_BLFS_1RM_comparison[[#This Row],[Exercise]]&amp;H2_BLFS_1RM_comparison[[#This Row],[Set]]),2)</f>
        <v>168</v>
      </c>
      <c r="E90" s="49" cm="1">
        <f t="array" ref="E90">_xlfn.XLOOKUP(H2_BLFS_1RM_comparison[[#This Row],[Program]]&amp;H2_BLFS_1RM_comparison[[#This Row],[Exercise]]&amp;H2_BLFS_1RM_comparison[[#This Row],[Set]],all_data[program]&amp;all_data[exercise_name]&amp;all_data[set],all_data[theoretical_1RM],"error",0,-1)</f>
        <v>185</v>
      </c>
    </row>
  </sheetData>
  <mergeCells count="1">
    <mergeCell ref="B4:D4"/>
  </mergeCells>
  <phoneticPr fontId="4" type="noConversion"/>
  <conditionalFormatting sqref="L7:L30">
    <cfRule type="cellIs" dxfId="7" priority="1" operator="lessThan">
      <formula>0</formula>
    </cfRule>
  </conditionalFormatting>
  <pageMargins left="0.7" right="0.7" top="0.75" bottom="0.75" header="0.3" footer="0.3"/>
  <pageSetup paperSize="9"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C71C1-6086-4CD7-B012-BD9D4FC766DD}">
  <dimension ref="B1:B2"/>
  <sheetViews>
    <sheetView workbookViewId="0">
      <selection activeCell="A2" sqref="A2"/>
    </sheetView>
  </sheetViews>
  <sheetFormatPr defaultRowHeight="12.5" x14ac:dyDescent="0.25"/>
  <cols>
    <col min="2" max="2" width="32.81640625" customWidth="1"/>
  </cols>
  <sheetData>
    <row r="1" spans="2:2" ht="13" x14ac:dyDescent="0.3">
      <c r="B1" s="37" t="s">
        <v>438</v>
      </c>
    </row>
    <row r="2" spans="2:2" ht="36.75" customHeight="1" x14ac:dyDescent="0.25">
      <c r="B2" s="38" t="s">
        <v>434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85E48-FC5F-4C25-AB85-B205A4208338}">
  <dimension ref="B2:V58"/>
  <sheetViews>
    <sheetView workbookViewId="0">
      <selection activeCell="B3" sqref="B3"/>
    </sheetView>
  </sheetViews>
  <sheetFormatPr defaultRowHeight="12.5" x14ac:dyDescent="0.25"/>
  <cols>
    <col min="3" max="3" width="25.1796875" customWidth="1"/>
    <col min="15" max="15" width="13" bestFit="1" customWidth="1"/>
    <col min="16" max="16" width="21.6328125" bestFit="1" customWidth="1"/>
    <col min="17" max="17" width="22" bestFit="1" customWidth="1"/>
    <col min="19" max="19" width="10.1796875" bestFit="1" customWidth="1"/>
    <col min="20" max="20" width="8.81640625" bestFit="1" customWidth="1"/>
    <col min="21" max="21" width="13.81640625" customWidth="1"/>
    <col min="22" max="22" width="14.7265625" customWidth="1"/>
  </cols>
  <sheetData>
    <row r="2" spans="2:19" ht="15.5" x14ac:dyDescent="0.35">
      <c r="C2" s="40" t="s">
        <v>438</v>
      </c>
    </row>
    <row r="3" spans="2:19" ht="37.5" customHeight="1" x14ac:dyDescent="0.3">
      <c r="B3" s="37"/>
      <c r="C3" s="41" t="s">
        <v>460</v>
      </c>
    </row>
    <row r="13" spans="2:19" x14ac:dyDescent="0.25">
      <c r="S13" s="17"/>
    </row>
    <row r="14" spans="2:19" x14ac:dyDescent="0.25">
      <c r="S14" s="17"/>
    </row>
    <row r="15" spans="2:19" x14ac:dyDescent="0.25">
      <c r="S15" s="17"/>
    </row>
    <row r="16" spans="2:19" x14ac:dyDescent="0.25">
      <c r="S16" s="17"/>
    </row>
    <row r="26" spans="15:22" x14ac:dyDescent="0.25">
      <c r="O26" s="18" t="s">
        <v>135</v>
      </c>
      <c r="P26" t="s">
        <v>380</v>
      </c>
      <c r="S26" s="17"/>
    </row>
    <row r="27" spans="15:22" x14ac:dyDescent="0.25">
      <c r="O27" s="18" t="s">
        <v>60</v>
      </c>
      <c r="P27" t="s">
        <v>88</v>
      </c>
      <c r="S27" s="17"/>
    </row>
    <row r="28" spans="15:22" x14ac:dyDescent="0.25">
      <c r="O28" s="18" t="s">
        <v>57</v>
      </c>
      <c r="P28" t="s">
        <v>417</v>
      </c>
      <c r="S28" s="17"/>
    </row>
    <row r="29" spans="15:22" x14ac:dyDescent="0.25">
      <c r="S29" s="17"/>
    </row>
    <row r="30" spans="15:22" ht="37.5" x14ac:dyDescent="0.25">
      <c r="O30" s="18" t="s">
        <v>377</v>
      </c>
      <c r="P30" t="s">
        <v>379</v>
      </c>
      <c r="Q30" t="s">
        <v>445</v>
      </c>
      <c r="S30" s="43" t="s">
        <v>377</v>
      </c>
      <c r="T30" s="42" t="s">
        <v>445</v>
      </c>
      <c r="U30" s="41" t="s">
        <v>459</v>
      </c>
      <c r="V30" s="41" t="s">
        <v>458</v>
      </c>
    </row>
    <row r="31" spans="15:22" x14ac:dyDescent="0.25">
      <c r="O31" s="29">
        <v>44384</v>
      </c>
      <c r="P31" s="16">
        <v>21</v>
      </c>
      <c r="Q31" s="21"/>
      <c r="S31" s="17">
        <v>44384</v>
      </c>
      <c r="T31" s="33"/>
    </row>
    <row r="32" spans="15:22" x14ac:dyDescent="0.25">
      <c r="O32" s="29">
        <v>44386</v>
      </c>
      <c r="P32" s="16">
        <v>14</v>
      </c>
      <c r="Q32" s="21">
        <v>-0.24344569288389514</v>
      </c>
      <c r="S32" s="17">
        <v>44386</v>
      </c>
      <c r="T32" s="33">
        <v>-0.243445692883895</v>
      </c>
      <c r="U32" s="21">
        <f>AVERAGE($T$32:$T32)</f>
        <v>-0.243445692883895</v>
      </c>
      <c r="V32" s="33" t="e">
        <f t="shared" ref="V32:V57" si="0">_xlfn.STDEV.S(T29:T32)</f>
        <v>#DIV/0!</v>
      </c>
    </row>
    <row r="33" spans="15:22" x14ac:dyDescent="0.25">
      <c r="O33" s="29">
        <v>44389</v>
      </c>
      <c r="P33" s="16">
        <v>15</v>
      </c>
      <c r="Q33" s="21">
        <v>0.10325318246110325</v>
      </c>
      <c r="S33" s="17">
        <v>44389</v>
      </c>
      <c r="T33" s="33">
        <v>0.10325318246110325</v>
      </c>
      <c r="U33" s="21">
        <f>AVERAGE($T$32:$T33)</f>
        <v>-7.0096255211395869E-2</v>
      </c>
      <c r="V33" s="33">
        <f t="shared" si="0"/>
        <v>0.2451531257861978</v>
      </c>
    </row>
    <row r="34" spans="15:22" x14ac:dyDescent="0.25">
      <c r="O34" s="29">
        <v>44391</v>
      </c>
      <c r="P34" s="16">
        <v>12</v>
      </c>
      <c r="Q34" s="21">
        <v>-0.17692307692307693</v>
      </c>
      <c r="S34" s="17">
        <v>44391</v>
      </c>
      <c r="T34" s="33">
        <v>-0.17692307692307693</v>
      </c>
      <c r="U34" s="21">
        <f>AVERAGE($T$32:$T34)</f>
        <v>-0.10570519578195621</v>
      </c>
      <c r="V34" s="33">
        <f t="shared" si="0"/>
        <v>0.18399461265766659</v>
      </c>
    </row>
    <row r="35" spans="15:22" x14ac:dyDescent="0.25">
      <c r="O35" s="29">
        <v>44393</v>
      </c>
      <c r="P35" s="16">
        <v>14</v>
      </c>
      <c r="Q35" s="21">
        <v>0.14485981308411214</v>
      </c>
      <c r="S35" s="17">
        <v>44393</v>
      </c>
      <c r="T35" s="33">
        <v>0.14485981308411214</v>
      </c>
      <c r="U35" s="21">
        <f>AVERAGE($T$32:$T35)</f>
        <v>-4.3063943565439126E-2</v>
      </c>
      <c r="V35" s="33">
        <f t="shared" si="0"/>
        <v>0.195614546770879</v>
      </c>
    </row>
    <row r="36" spans="15:22" x14ac:dyDescent="0.25">
      <c r="O36" s="29">
        <v>44400</v>
      </c>
      <c r="P36" s="16">
        <v>13</v>
      </c>
      <c r="Q36" s="21">
        <v>-4.4897959183673466E-2</v>
      </c>
      <c r="S36" s="17">
        <v>44400</v>
      </c>
      <c r="T36" s="33">
        <v>-4.4897959183673466E-2</v>
      </c>
      <c r="U36" s="21">
        <f>AVERAGE($T$32:$T36)</f>
        <v>-4.3430746689085996E-2</v>
      </c>
      <c r="V36" s="33">
        <f t="shared" si="0"/>
        <v>0.14695846379064517</v>
      </c>
    </row>
    <row r="37" spans="15:22" x14ac:dyDescent="0.25">
      <c r="O37" s="29">
        <v>44414</v>
      </c>
      <c r="P37" s="16">
        <v>9</v>
      </c>
      <c r="Q37" s="21">
        <v>-0.30769230769230771</v>
      </c>
      <c r="S37" s="17">
        <v>44414</v>
      </c>
      <c r="T37" s="33">
        <v>-0.30769230769230771</v>
      </c>
      <c r="U37" s="21">
        <f>AVERAGE($T$32:$T37)</f>
        <v>-8.7474340189622954E-2</v>
      </c>
      <c r="V37" s="33">
        <f t="shared" si="0"/>
        <v>0.19320708999559774</v>
      </c>
    </row>
    <row r="38" spans="15:22" x14ac:dyDescent="0.25">
      <c r="O38" s="29">
        <v>44424</v>
      </c>
      <c r="P38" s="16">
        <v>12</v>
      </c>
      <c r="Q38" s="21">
        <v>-0.13580246913580246</v>
      </c>
      <c r="S38" s="17">
        <v>44424</v>
      </c>
      <c r="T38" s="33">
        <v>-0.13580246913580246</v>
      </c>
      <c r="U38" s="21">
        <f>AVERAGE($T$32:$T38)</f>
        <v>-9.4378358610505739E-2</v>
      </c>
      <c r="V38" s="33">
        <f t="shared" si="0"/>
        <v>0.18851466940109612</v>
      </c>
    </row>
    <row r="39" spans="15:22" x14ac:dyDescent="0.25">
      <c r="O39" s="29">
        <v>44431</v>
      </c>
      <c r="P39" s="16">
        <v>8</v>
      </c>
      <c r="Q39" s="21">
        <v>2.8571428571428571E-2</v>
      </c>
      <c r="S39" s="17">
        <v>44431</v>
      </c>
      <c r="T39" s="33">
        <v>2.8571428571428571E-2</v>
      </c>
      <c r="U39" s="21">
        <f>AVERAGE($T$32:$T39)</f>
        <v>-7.9009635212763954E-2</v>
      </c>
      <c r="V39" s="33">
        <f t="shared" si="0"/>
        <v>0.1450173683986738</v>
      </c>
    </row>
    <row r="40" spans="15:22" x14ac:dyDescent="0.25">
      <c r="O40" s="29">
        <v>44438</v>
      </c>
      <c r="P40" s="16">
        <v>12</v>
      </c>
      <c r="Q40" s="21">
        <v>0.45833333333333331</v>
      </c>
      <c r="S40" s="17">
        <v>44438</v>
      </c>
      <c r="T40" s="33">
        <v>0.45833333333333331</v>
      </c>
      <c r="U40" s="21">
        <f>AVERAGE($T$32:$T40)</f>
        <v>-1.9304860929864259E-2</v>
      </c>
      <c r="V40" s="33">
        <f t="shared" si="0"/>
        <v>0.32839586432148532</v>
      </c>
    </row>
    <row r="41" spans="15:22" x14ac:dyDescent="0.25">
      <c r="O41" s="29">
        <v>44445</v>
      </c>
      <c r="P41" s="16">
        <v>14</v>
      </c>
      <c r="Q41" s="21">
        <v>0.13333333333333333</v>
      </c>
      <c r="S41" s="17">
        <v>44445</v>
      </c>
      <c r="T41" s="33">
        <v>0.13333333333333333</v>
      </c>
      <c r="U41" s="21">
        <f>AVERAGE($T$32:$T41)</f>
        <v>-4.0410415035444982E-3</v>
      </c>
      <c r="V41" s="33">
        <f t="shared" si="0"/>
        <v>0.25062348281631214</v>
      </c>
    </row>
    <row r="42" spans="15:22" x14ac:dyDescent="0.25">
      <c r="O42" s="29">
        <v>44454</v>
      </c>
      <c r="P42" s="16">
        <v>15</v>
      </c>
      <c r="Q42" s="21">
        <v>7.1428571428571425E-2</v>
      </c>
      <c r="S42" s="17">
        <v>44454</v>
      </c>
      <c r="T42" s="33">
        <v>7.1428571428571425E-2</v>
      </c>
      <c r="U42" s="21">
        <f>AVERAGE($T$32:$T42)</f>
        <v>2.819832399375131E-3</v>
      </c>
      <c r="V42" s="33">
        <f t="shared" si="0"/>
        <v>0.19507681830902457</v>
      </c>
    </row>
    <row r="43" spans="15:22" x14ac:dyDescent="0.25">
      <c r="O43" s="29">
        <v>44461</v>
      </c>
      <c r="P43" s="16">
        <v>17</v>
      </c>
      <c r="Q43" s="21">
        <v>0.13333333333333333</v>
      </c>
      <c r="S43" s="17">
        <v>44461</v>
      </c>
      <c r="T43" s="33">
        <v>0.13333333333333333</v>
      </c>
      <c r="U43" s="21">
        <f>AVERAGE($T$32:$T43)</f>
        <v>1.369595747720498E-2</v>
      </c>
      <c r="V43" s="33">
        <f t="shared" si="0"/>
        <v>0.17526401367592812</v>
      </c>
    </row>
    <row r="44" spans="15:22" x14ac:dyDescent="0.25">
      <c r="O44" s="29">
        <v>44470</v>
      </c>
      <c r="P44" s="16">
        <v>15</v>
      </c>
      <c r="Q44" s="21">
        <v>-7.4394463667820071E-2</v>
      </c>
      <c r="S44" s="17">
        <v>44470</v>
      </c>
      <c r="T44" s="33">
        <v>-7.4394463667820071E-2</v>
      </c>
      <c r="U44" s="21">
        <f>AVERAGE($T$32:$T44)</f>
        <v>6.9197712352799768E-3</v>
      </c>
      <c r="V44" s="33">
        <f t="shared" si="0"/>
        <v>9.7992530306991066E-2</v>
      </c>
    </row>
    <row r="45" spans="15:22" x14ac:dyDescent="0.25">
      <c r="O45" s="29">
        <v>44482</v>
      </c>
      <c r="P45" s="16">
        <v>9</v>
      </c>
      <c r="Q45" s="21">
        <v>-0.39439252336448599</v>
      </c>
      <c r="S45" s="17">
        <v>44482</v>
      </c>
      <c r="T45" s="33">
        <v>-0.39439252336448599</v>
      </c>
      <c r="U45" s="21">
        <f>AVERAGE($T$32:$T45)</f>
        <v>-2.1745392664703305E-2</v>
      </c>
      <c r="V45" s="33">
        <f t="shared" si="0"/>
        <v>0.23560737558302405</v>
      </c>
    </row>
    <row r="46" spans="15:22" x14ac:dyDescent="0.25">
      <c r="O46" s="29">
        <v>44489</v>
      </c>
      <c r="P46" s="16">
        <v>10</v>
      </c>
      <c r="Q46" s="21">
        <v>0.1111111111111111</v>
      </c>
      <c r="S46" s="17">
        <v>44489</v>
      </c>
      <c r="T46" s="33">
        <v>0.1111111111111111</v>
      </c>
      <c r="U46" s="21">
        <f>AVERAGE($T$32:$T46)</f>
        <v>-1.2888292412982345E-2</v>
      </c>
      <c r="V46" s="33">
        <f t="shared" si="0"/>
        <v>0.24400892155592457</v>
      </c>
    </row>
    <row r="47" spans="15:22" x14ac:dyDescent="0.25">
      <c r="O47" s="29">
        <v>44498</v>
      </c>
      <c r="P47" s="16">
        <v>12</v>
      </c>
      <c r="Q47" s="21">
        <v>0.16666666666666666</v>
      </c>
      <c r="S47" s="17">
        <v>44498</v>
      </c>
      <c r="T47" s="33">
        <v>0.16666666666666666</v>
      </c>
      <c r="U47" s="21">
        <f>AVERAGE($T$32:$T47)</f>
        <v>-1.6661074705042831E-3</v>
      </c>
      <c r="V47" s="33">
        <f t="shared" si="0"/>
        <v>0.25303644401241404</v>
      </c>
    </row>
    <row r="48" spans="15:22" x14ac:dyDescent="0.25">
      <c r="O48" s="29">
        <v>44505</v>
      </c>
      <c r="P48" s="16">
        <v>18</v>
      </c>
      <c r="Q48" s="21">
        <v>0.54285714285714282</v>
      </c>
      <c r="S48" s="17">
        <v>44505</v>
      </c>
      <c r="T48" s="33">
        <v>0.54285714285714282</v>
      </c>
      <c r="U48" s="21">
        <f>AVERAGE($T$32:$T48)</f>
        <v>3.0364671960533784E-2</v>
      </c>
      <c r="V48" s="33">
        <f t="shared" si="0"/>
        <v>0.38511563264351256</v>
      </c>
    </row>
    <row r="49" spans="15:22" x14ac:dyDescent="0.25">
      <c r="O49" s="29">
        <v>44512</v>
      </c>
      <c r="P49" s="16">
        <v>15</v>
      </c>
      <c r="Q49" s="21">
        <v>0.15740740740740741</v>
      </c>
      <c r="S49" s="17">
        <v>44512</v>
      </c>
      <c r="T49" s="33">
        <v>0.15740740740740741</v>
      </c>
      <c r="U49" s="21">
        <f>AVERAGE($T$32:$T49)</f>
        <v>3.7422601707582319E-2</v>
      </c>
      <c r="V49" s="33">
        <f t="shared" si="0"/>
        <v>0.20037691765541193</v>
      </c>
    </row>
    <row r="50" spans="15:22" x14ac:dyDescent="0.25">
      <c r="O50" s="29">
        <v>44519</v>
      </c>
      <c r="P50" s="16">
        <v>15</v>
      </c>
      <c r="Q50" s="21">
        <v>-0.26</v>
      </c>
      <c r="S50" s="17">
        <v>44519</v>
      </c>
      <c r="T50" s="33">
        <v>-0.26</v>
      </c>
      <c r="U50" s="21">
        <f>AVERAGE($T$32:$T50)</f>
        <v>2.1768780565077986E-2</v>
      </c>
      <c r="V50" s="33">
        <f t="shared" si="0"/>
        <v>0.32800272951817427</v>
      </c>
    </row>
    <row r="51" spans="15:22" x14ac:dyDescent="0.25">
      <c r="O51" s="29">
        <v>44536</v>
      </c>
      <c r="P51" s="16">
        <v>17</v>
      </c>
      <c r="Q51" s="21">
        <v>0.14354354354354354</v>
      </c>
      <c r="S51" s="17">
        <v>44536</v>
      </c>
      <c r="T51" s="33">
        <v>0.14354354354354354</v>
      </c>
      <c r="U51" s="21">
        <f>AVERAGE($T$32:$T51)</f>
        <v>2.7857518714001262E-2</v>
      </c>
      <c r="V51" s="33">
        <f t="shared" si="0"/>
        <v>0.3278555300493492</v>
      </c>
    </row>
    <row r="52" spans="15:22" x14ac:dyDescent="0.25">
      <c r="O52" s="29">
        <v>44545</v>
      </c>
      <c r="P52" s="16">
        <v>14</v>
      </c>
      <c r="Q52" s="21">
        <v>-0.14705882352941177</v>
      </c>
      <c r="S52" s="17">
        <v>44545</v>
      </c>
      <c r="T52" s="33">
        <v>-0.14705882352941177</v>
      </c>
      <c r="U52" s="21">
        <f>AVERAGE($T$32:$T52)</f>
        <v>1.9528169083362544E-2</v>
      </c>
      <c r="V52" s="33">
        <f t="shared" si="0"/>
        <v>0.20959756536581534</v>
      </c>
    </row>
    <row r="53" spans="15:22" x14ac:dyDescent="0.25">
      <c r="O53" s="29">
        <v>44552</v>
      </c>
      <c r="P53" s="16">
        <v>14</v>
      </c>
      <c r="Q53" s="21">
        <v>8.6206896551724137E-3</v>
      </c>
      <c r="S53" s="17">
        <v>44552</v>
      </c>
      <c r="T53" s="33">
        <v>8.6206896551724137E-3</v>
      </c>
      <c r="U53" s="21">
        <f>AVERAGE($T$32:$T53)</f>
        <v>1.9032374563899359E-2</v>
      </c>
      <c r="V53" s="33">
        <f t="shared" si="0"/>
        <v>0.17669422714212571</v>
      </c>
    </row>
    <row r="54" spans="15:22" x14ac:dyDescent="0.25">
      <c r="O54" s="29">
        <v>44564</v>
      </c>
      <c r="P54" s="16">
        <v>16</v>
      </c>
      <c r="Q54" s="21">
        <v>0.1623931623931624</v>
      </c>
      <c r="S54" s="17">
        <v>44564</v>
      </c>
      <c r="T54" s="33">
        <v>0.1623931623931624</v>
      </c>
      <c r="U54" s="21">
        <f>AVERAGE($T$32:$T54)</f>
        <v>2.5265452295606446E-2</v>
      </c>
      <c r="V54" s="33">
        <f t="shared" si="0"/>
        <v>0.14336777769351725</v>
      </c>
    </row>
    <row r="55" spans="15:22" x14ac:dyDescent="0.25">
      <c r="O55" s="29">
        <v>44573</v>
      </c>
      <c r="P55" s="16">
        <v>13</v>
      </c>
      <c r="Q55" s="21">
        <v>-0.20115546218487396</v>
      </c>
      <c r="S55" s="17">
        <v>44573</v>
      </c>
      <c r="T55" s="33">
        <v>-0.20115546218487396</v>
      </c>
      <c r="U55" s="21">
        <f>AVERAGE($T$32:$T55)</f>
        <v>1.5831247525586432E-2</v>
      </c>
      <c r="V55" s="33">
        <f t="shared" si="0"/>
        <v>0.16399763677565343</v>
      </c>
    </row>
    <row r="56" spans="15:22" x14ac:dyDescent="0.25">
      <c r="O56" s="29">
        <v>44580</v>
      </c>
      <c r="P56" s="16">
        <v>14</v>
      </c>
      <c r="Q56" s="21">
        <v>9.5332018408941482E-2</v>
      </c>
      <c r="S56" s="17">
        <v>44580</v>
      </c>
      <c r="T56" s="33">
        <v>9.5332018408941482E-2</v>
      </c>
      <c r="U56" s="21">
        <f>AVERAGE($T$32:$T56)</f>
        <v>1.9011278360920633E-2</v>
      </c>
      <c r="V56" s="33">
        <f t="shared" si="0"/>
        <v>0.15804548063794294</v>
      </c>
    </row>
    <row r="57" spans="15:22" x14ac:dyDescent="0.25">
      <c r="O57" s="29">
        <v>44589</v>
      </c>
      <c r="P57" s="16">
        <v>13</v>
      </c>
      <c r="Q57" s="21">
        <v>-6.3625450180072027E-2</v>
      </c>
      <c r="S57" s="17">
        <v>44589</v>
      </c>
      <c r="T57" s="33">
        <v>-6.3625450180072027E-2</v>
      </c>
      <c r="U57" s="21">
        <f>AVERAGE($T$32:$T57)</f>
        <v>1.5832942647805531E-2</v>
      </c>
      <c r="V57" s="33">
        <f t="shared" si="0"/>
        <v>0.16325747044309094</v>
      </c>
    </row>
    <row r="58" spans="15:22" x14ac:dyDescent="0.25">
      <c r="O58" s="29" t="s">
        <v>378</v>
      </c>
      <c r="P58" s="16">
        <v>371</v>
      </c>
      <c r="Q58" s="21"/>
      <c r="S58" s="17"/>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B2243-AAE0-4396-994F-511F1323837D}">
  <dimension ref="A6:Q408"/>
  <sheetViews>
    <sheetView topLeftCell="A369" workbookViewId="0">
      <selection activeCell="M352" sqref="M352:M356"/>
    </sheetView>
  </sheetViews>
  <sheetFormatPr defaultRowHeight="12.5" x14ac:dyDescent="0.25"/>
  <cols>
    <col min="1" max="1" width="12.90625" bestFit="1" customWidth="1"/>
    <col min="2" max="2" width="27.90625" bestFit="1" customWidth="1"/>
    <col min="3" max="3" width="21.6328125" bestFit="1" customWidth="1"/>
    <col min="4" max="4" width="18.08984375" bestFit="1" customWidth="1"/>
    <col min="5" max="5" width="22.453125" bestFit="1" customWidth="1"/>
    <col min="6" max="6" width="19.26953125" bestFit="1" customWidth="1"/>
    <col min="7" max="7" width="7.26953125" bestFit="1" customWidth="1"/>
    <col min="8" max="8" width="12.90625" bestFit="1" customWidth="1"/>
    <col min="9" max="9" width="27.90625" bestFit="1" customWidth="1"/>
    <col min="10" max="10" width="7.26953125" bestFit="1" customWidth="1"/>
    <col min="11" max="11" width="19.453125" bestFit="1" customWidth="1"/>
    <col min="12" max="12" width="27.54296875" customWidth="1"/>
    <col min="13" max="13" width="12.26953125" bestFit="1" customWidth="1"/>
    <col min="14" max="14" width="22.453125" customWidth="1"/>
    <col min="16" max="16" width="24" customWidth="1"/>
  </cols>
  <sheetData>
    <row r="6" spans="1:2" x14ac:dyDescent="0.25">
      <c r="A6" s="18" t="s">
        <v>57</v>
      </c>
      <c r="B6" t="s">
        <v>380</v>
      </c>
    </row>
    <row r="8" spans="1:2" x14ac:dyDescent="0.25">
      <c r="A8" s="18" t="s">
        <v>377</v>
      </c>
      <c r="B8" t="s">
        <v>376</v>
      </c>
    </row>
    <row r="9" spans="1:2" x14ac:dyDescent="0.25">
      <c r="A9" s="20">
        <v>44357</v>
      </c>
      <c r="B9" s="16">
        <v>146</v>
      </c>
    </row>
    <row r="10" spans="1:2" x14ac:dyDescent="0.25">
      <c r="A10" s="20">
        <v>44361</v>
      </c>
      <c r="B10" s="16">
        <v>158</v>
      </c>
    </row>
    <row r="11" spans="1:2" x14ac:dyDescent="0.25">
      <c r="A11" s="20">
        <v>44363</v>
      </c>
      <c r="B11" s="16">
        <v>147</v>
      </c>
    </row>
    <row r="12" spans="1:2" x14ac:dyDescent="0.25">
      <c r="A12" s="20">
        <v>44365</v>
      </c>
      <c r="B12" s="16">
        <v>143</v>
      </c>
    </row>
    <row r="13" spans="1:2" x14ac:dyDescent="0.25">
      <c r="A13" s="20">
        <v>44368</v>
      </c>
      <c r="B13" s="16">
        <v>150</v>
      </c>
    </row>
    <row r="14" spans="1:2" x14ac:dyDescent="0.25">
      <c r="A14" s="20">
        <v>44370</v>
      </c>
      <c r="B14" s="16">
        <v>164</v>
      </c>
    </row>
    <row r="15" spans="1:2" x14ac:dyDescent="0.25">
      <c r="A15" s="20">
        <v>44372</v>
      </c>
      <c r="B15" s="16">
        <v>156</v>
      </c>
    </row>
    <row r="16" spans="1:2" x14ac:dyDescent="0.25">
      <c r="A16" s="20">
        <v>44375</v>
      </c>
      <c r="B16" s="16">
        <v>159</v>
      </c>
    </row>
    <row r="17" spans="1:2" x14ac:dyDescent="0.25">
      <c r="A17" s="20">
        <v>44377</v>
      </c>
      <c r="B17" s="16">
        <v>169</v>
      </c>
    </row>
    <row r="18" spans="1:2" x14ac:dyDescent="0.25">
      <c r="A18" s="20">
        <v>44379</v>
      </c>
      <c r="B18" s="16">
        <v>183</v>
      </c>
    </row>
    <row r="19" spans="1:2" x14ac:dyDescent="0.25">
      <c r="A19" s="20">
        <v>44382</v>
      </c>
      <c r="B19" s="16">
        <v>162</v>
      </c>
    </row>
    <row r="20" spans="1:2" x14ac:dyDescent="0.25">
      <c r="A20" s="20">
        <v>44463</v>
      </c>
      <c r="B20" s="16">
        <v>100</v>
      </c>
    </row>
    <row r="59" spans="1:2" x14ac:dyDescent="0.25">
      <c r="A59" s="18" t="s">
        <v>57</v>
      </c>
      <c r="B59" t="s">
        <v>380</v>
      </c>
    </row>
    <row r="61" spans="1:2" x14ac:dyDescent="0.25">
      <c r="A61" s="18" t="s">
        <v>381</v>
      </c>
      <c r="B61" s="18" t="s">
        <v>382</v>
      </c>
    </row>
    <row r="62" spans="1:2" x14ac:dyDescent="0.25">
      <c r="A62" s="18" t="s">
        <v>377</v>
      </c>
      <c r="B62" t="s">
        <v>139</v>
      </c>
    </row>
    <row r="63" spans="1:2" x14ac:dyDescent="0.25">
      <c r="A63" s="20">
        <v>44357</v>
      </c>
      <c r="B63" s="16">
        <v>8.1111111111111107</v>
      </c>
    </row>
    <row r="64" spans="1:2" x14ac:dyDescent="0.25">
      <c r="A64" s="20">
        <v>44361</v>
      </c>
      <c r="B64" s="16">
        <v>8.7777777777777786</v>
      </c>
    </row>
    <row r="65" spans="1:3" x14ac:dyDescent="0.25">
      <c r="A65" s="20">
        <v>44363</v>
      </c>
      <c r="B65" s="16">
        <v>8.1666666666666661</v>
      </c>
    </row>
    <row r="66" spans="1:3" x14ac:dyDescent="0.25">
      <c r="A66" s="20">
        <v>44365</v>
      </c>
      <c r="B66" s="16">
        <v>7.9444444444444446</v>
      </c>
    </row>
    <row r="67" spans="1:3" x14ac:dyDescent="0.25">
      <c r="A67" s="20">
        <v>44368</v>
      </c>
      <c r="B67" s="16">
        <v>8.3333333333333339</v>
      </c>
    </row>
    <row r="68" spans="1:3" x14ac:dyDescent="0.25">
      <c r="A68" s="20">
        <v>44370</v>
      </c>
      <c r="B68" s="16">
        <v>9.1111111111111107</v>
      </c>
    </row>
    <row r="69" spans="1:3" x14ac:dyDescent="0.25">
      <c r="A69" s="20">
        <v>44372</v>
      </c>
      <c r="B69" s="16">
        <v>9.1764705882352935</v>
      </c>
    </row>
    <row r="70" spans="1:3" x14ac:dyDescent="0.25">
      <c r="A70" s="20">
        <v>44375</v>
      </c>
      <c r="B70" s="16">
        <v>9.3529411764705888</v>
      </c>
    </row>
    <row r="71" spans="1:3" x14ac:dyDescent="0.25">
      <c r="A71" s="20">
        <v>44377</v>
      </c>
      <c r="B71" s="16">
        <v>9.3888888888888893</v>
      </c>
    </row>
    <row r="72" spans="1:3" x14ac:dyDescent="0.25">
      <c r="A72" s="20">
        <v>44379</v>
      </c>
      <c r="B72" s="16">
        <v>10.166666666666666</v>
      </c>
    </row>
    <row r="73" spans="1:3" x14ac:dyDescent="0.25">
      <c r="A73" s="20">
        <v>44382</v>
      </c>
      <c r="B73" s="16">
        <v>9</v>
      </c>
    </row>
    <row r="74" spans="1:3" x14ac:dyDescent="0.25">
      <c r="A74" s="20">
        <v>44463</v>
      </c>
      <c r="B74" s="16">
        <v>8.3333333333333339</v>
      </c>
      <c r="C74" s="22"/>
    </row>
    <row r="88" spans="6:11" x14ac:dyDescent="0.25">
      <c r="I88" s="22"/>
    </row>
    <row r="93" spans="6:11" x14ac:dyDescent="0.25">
      <c r="I93" s="22"/>
    </row>
    <row r="94" spans="6:11" x14ac:dyDescent="0.25">
      <c r="F94" s="22"/>
      <c r="G94" s="22"/>
    </row>
    <row r="95" spans="6:11" x14ac:dyDescent="0.25">
      <c r="F95" s="21"/>
    </row>
    <row r="96" spans="6:11" x14ac:dyDescent="0.25">
      <c r="K96" s="22" t="s">
        <v>384</v>
      </c>
    </row>
    <row r="106" spans="1:7" x14ac:dyDescent="0.25">
      <c r="F106" s="22"/>
      <c r="G106" s="22"/>
    </row>
    <row r="107" spans="1:7" x14ac:dyDescent="0.25">
      <c r="F107" s="21"/>
    </row>
    <row r="108" spans="1:7" x14ac:dyDescent="0.25">
      <c r="C108" s="22" t="s">
        <v>383</v>
      </c>
      <c r="D108" s="21"/>
    </row>
    <row r="110" spans="1:7" x14ac:dyDescent="0.25">
      <c r="A110" s="18" t="s">
        <v>377</v>
      </c>
      <c r="B110" t="s">
        <v>376</v>
      </c>
      <c r="C110" t="s">
        <v>379</v>
      </c>
      <c r="D110" t="s">
        <v>385</v>
      </c>
      <c r="E110" t="s">
        <v>391</v>
      </c>
    </row>
    <row r="111" spans="1:7" x14ac:dyDescent="0.25">
      <c r="A111" s="19" t="s">
        <v>163</v>
      </c>
      <c r="B111" s="16"/>
      <c r="C111" s="16"/>
      <c r="D111" s="16"/>
      <c r="E111" s="16"/>
    </row>
    <row r="112" spans="1:7" x14ac:dyDescent="0.25">
      <c r="A112" s="23">
        <v>44357</v>
      </c>
      <c r="B112" s="16">
        <v>30</v>
      </c>
      <c r="C112" s="16">
        <v>17</v>
      </c>
      <c r="D112" s="16">
        <v>47</v>
      </c>
      <c r="E112" s="16">
        <v>47</v>
      </c>
    </row>
    <row r="113" spans="1:7" x14ac:dyDescent="0.25">
      <c r="A113" s="23">
        <v>44361</v>
      </c>
      <c r="B113" s="16">
        <v>30</v>
      </c>
      <c r="C113" s="16">
        <v>11</v>
      </c>
      <c r="D113" s="16">
        <v>41</v>
      </c>
      <c r="E113" s="16">
        <v>41</v>
      </c>
    </row>
    <row r="114" spans="1:7" x14ac:dyDescent="0.25">
      <c r="A114" s="23">
        <v>44363</v>
      </c>
      <c r="B114" s="16">
        <v>30</v>
      </c>
      <c r="C114" s="16">
        <v>9</v>
      </c>
      <c r="D114" s="16">
        <v>39</v>
      </c>
      <c r="E114" s="16">
        <v>39</v>
      </c>
    </row>
    <row r="115" spans="1:7" x14ac:dyDescent="0.25">
      <c r="A115" s="23">
        <v>44365</v>
      </c>
      <c r="B115" s="16">
        <v>30</v>
      </c>
      <c r="C115" s="16">
        <v>15</v>
      </c>
      <c r="D115" s="16">
        <v>45</v>
      </c>
      <c r="E115" s="16">
        <v>45</v>
      </c>
    </row>
    <row r="116" spans="1:7" x14ac:dyDescent="0.25">
      <c r="A116" s="23">
        <v>44368</v>
      </c>
      <c r="B116" s="16">
        <v>30</v>
      </c>
      <c r="C116" s="16">
        <v>10</v>
      </c>
      <c r="D116" s="16">
        <v>40</v>
      </c>
      <c r="E116" s="16">
        <v>40</v>
      </c>
    </row>
    <row r="117" spans="1:7" x14ac:dyDescent="0.25">
      <c r="A117" s="23">
        <v>44370</v>
      </c>
      <c r="B117" s="16">
        <v>30</v>
      </c>
      <c r="C117" s="16">
        <v>11</v>
      </c>
      <c r="D117" s="16">
        <v>41</v>
      </c>
      <c r="E117" s="16">
        <v>41</v>
      </c>
    </row>
    <row r="118" spans="1:7" x14ac:dyDescent="0.25">
      <c r="A118" s="23">
        <v>44372</v>
      </c>
      <c r="B118" s="16">
        <v>30</v>
      </c>
      <c r="C118" s="16">
        <v>15</v>
      </c>
      <c r="D118" s="16">
        <v>45</v>
      </c>
      <c r="E118" s="16">
        <v>45</v>
      </c>
      <c r="F118" s="22"/>
      <c r="G118" s="22"/>
    </row>
    <row r="119" spans="1:7" x14ac:dyDescent="0.25">
      <c r="A119" s="23">
        <v>44375</v>
      </c>
      <c r="B119" s="16">
        <v>30</v>
      </c>
      <c r="C119" s="16">
        <v>14</v>
      </c>
      <c r="D119" s="16">
        <v>44</v>
      </c>
      <c r="E119" s="16">
        <v>44</v>
      </c>
      <c r="F119" s="21"/>
    </row>
    <row r="120" spans="1:7" x14ac:dyDescent="0.25">
      <c r="A120" s="23">
        <v>44377</v>
      </c>
      <c r="B120" s="16">
        <v>30</v>
      </c>
      <c r="C120" s="16">
        <v>14</v>
      </c>
      <c r="D120" s="16">
        <v>44</v>
      </c>
      <c r="E120" s="16">
        <v>44</v>
      </c>
    </row>
    <row r="121" spans="1:7" x14ac:dyDescent="0.25">
      <c r="A121" s="23">
        <v>44379</v>
      </c>
      <c r="B121" s="16">
        <v>30</v>
      </c>
      <c r="C121" s="16">
        <v>16</v>
      </c>
      <c r="D121" s="16">
        <v>46</v>
      </c>
      <c r="E121" s="16">
        <v>46</v>
      </c>
    </row>
    <row r="122" spans="1:7" x14ac:dyDescent="0.25">
      <c r="A122" s="23">
        <v>44382</v>
      </c>
      <c r="B122" s="16">
        <v>30</v>
      </c>
      <c r="C122" s="16">
        <v>13</v>
      </c>
      <c r="D122" s="16">
        <v>43</v>
      </c>
      <c r="E122" s="16">
        <v>43</v>
      </c>
    </row>
    <row r="123" spans="1:7" x14ac:dyDescent="0.25">
      <c r="A123" s="23">
        <v>44463</v>
      </c>
      <c r="B123" s="16">
        <v>40</v>
      </c>
      <c r="C123" s="16">
        <v>17</v>
      </c>
      <c r="D123" s="16">
        <v>57</v>
      </c>
      <c r="E123" s="16">
        <v>57</v>
      </c>
    </row>
    <row r="124" spans="1:7" x14ac:dyDescent="0.25">
      <c r="A124" s="19" t="s">
        <v>386</v>
      </c>
      <c r="B124" s="16">
        <v>370</v>
      </c>
      <c r="C124" s="16">
        <v>162</v>
      </c>
      <c r="D124" s="16">
        <v>532</v>
      </c>
      <c r="E124" s="16">
        <v>532</v>
      </c>
    </row>
    <row r="125" spans="1:7" x14ac:dyDescent="0.25">
      <c r="A125" s="19" t="s">
        <v>215</v>
      </c>
      <c r="B125" s="16"/>
      <c r="C125" s="16"/>
      <c r="D125" s="16"/>
      <c r="E125" s="16"/>
    </row>
    <row r="126" spans="1:7" x14ac:dyDescent="0.25">
      <c r="A126" s="23">
        <v>44357</v>
      </c>
      <c r="B126" s="16">
        <v>11</v>
      </c>
      <c r="C126" s="16">
        <v>19</v>
      </c>
      <c r="D126" s="16">
        <v>30</v>
      </c>
      <c r="E126" s="16">
        <v>30</v>
      </c>
    </row>
    <row r="127" spans="1:7" x14ac:dyDescent="0.25">
      <c r="A127" s="23">
        <v>44361</v>
      </c>
      <c r="B127" s="16">
        <v>10</v>
      </c>
      <c r="C127" s="16">
        <v>18</v>
      </c>
      <c r="D127" s="16">
        <v>28</v>
      </c>
      <c r="E127" s="16">
        <v>28</v>
      </c>
    </row>
    <row r="128" spans="1:7" x14ac:dyDescent="0.25">
      <c r="A128" s="23">
        <v>44363</v>
      </c>
      <c r="B128" s="16">
        <v>12</v>
      </c>
      <c r="C128" s="16">
        <v>18</v>
      </c>
      <c r="D128" s="16">
        <v>30</v>
      </c>
      <c r="E128" s="16">
        <v>30</v>
      </c>
    </row>
    <row r="129" spans="1:7" x14ac:dyDescent="0.25">
      <c r="A129" s="23">
        <v>44365</v>
      </c>
      <c r="B129" s="16">
        <v>13</v>
      </c>
      <c r="C129" s="16">
        <v>21</v>
      </c>
      <c r="D129" s="16">
        <v>34</v>
      </c>
      <c r="E129" s="16">
        <v>34</v>
      </c>
    </row>
    <row r="130" spans="1:7" x14ac:dyDescent="0.25">
      <c r="A130" s="23">
        <v>44368</v>
      </c>
      <c r="B130" s="16">
        <v>15</v>
      </c>
      <c r="C130" s="16">
        <v>22</v>
      </c>
      <c r="D130" s="16">
        <v>37</v>
      </c>
      <c r="E130" s="16">
        <v>37</v>
      </c>
      <c r="F130" s="22"/>
      <c r="G130" s="22"/>
    </row>
    <row r="131" spans="1:7" x14ac:dyDescent="0.25">
      <c r="A131" s="23">
        <v>44370</v>
      </c>
      <c r="B131" s="16">
        <v>17</v>
      </c>
      <c r="C131" s="16">
        <v>18</v>
      </c>
      <c r="D131" s="16">
        <v>35</v>
      </c>
      <c r="E131" s="16">
        <v>35</v>
      </c>
      <c r="F131" s="21"/>
    </row>
    <row r="132" spans="1:7" x14ac:dyDescent="0.25">
      <c r="A132" s="23">
        <v>44372</v>
      </c>
      <c r="B132" s="16">
        <v>12</v>
      </c>
      <c r="C132" s="16">
        <v>13</v>
      </c>
      <c r="D132" s="16">
        <v>25</v>
      </c>
      <c r="E132" s="16">
        <v>25</v>
      </c>
    </row>
    <row r="133" spans="1:7" x14ac:dyDescent="0.25">
      <c r="A133" s="23">
        <v>44375</v>
      </c>
      <c r="B133" s="16">
        <v>23</v>
      </c>
      <c r="C133" s="16">
        <v>17</v>
      </c>
      <c r="D133" s="16">
        <v>40</v>
      </c>
      <c r="E133" s="16">
        <v>40</v>
      </c>
    </row>
    <row r="134" spans="1:7" x14ac:dyDescent="0.25">
      <c r="A134" s="23">
        <v>44377</v>
      </c>
      <c r="B134" s="16">
        <v>27</v>
      </c>
      <c r="C134" s="16">
        <v>11</v>
      </c>
      <c r="D134" s="16">
        <v>38</v>
      </c>
      <c r="E134" s="16">
        <v>38</v>
      </c>
    </row>
    <row r="135" spans="1:7" x14ac:dyDescent="0.25">
      <c r="A135" s="23">
        <v>44379</v>
      </c>
      <c r="B135" s="16">
        <v>27</v>
      </c>
      <c r="C135" s="16">
        <v>10</v>
      </c>
      <c r="D135" s="16">
        <v>37</v>
      </c>
      <c r="E135" s="16">
        <v>37</v>
      </c>
    </row>
    <row r="136" spans="1:7" x14ac:dyDescent="0.25">
      <c r="A136" s="23">
        <v>44382</v>
      </c>
      <c r="B136" s="16">
        <v>18</v>
      </c>
      <c r="C136" s="16">
        <v>19</v>
      </c>
      <c r="D136" s="16">
        <v>37</v>
      </c>
      <c r="E136" s="16">
        <v>37</v>
      </c>
    </row>
    <row r="137" spans="1:7" x14ac:dyDescent="0.25">
      <c r="A137" s="19" t="s">
        <v>387</v>
      </c>
      <c r="B137" s="16">
        <v>185</v>
      </c>
      <c r="C137" s="16">
        <v>186</v>
      </c>
      <c r="D137" s="16">
        <v>371</v>
      </c>
      <c r="E137" s="16">
        <v>371</v>
      </c>
    </row>
    <row r="138" spans="1:7" x14ac:dyDescent="0.25">
      <c r="A138" s="19" t="s">
        <v>175</v>
      </c>
      <c r="B138" s="16"/>
      <c r="C138" s="16"/>
      <c r="D138" s="16"/>
      <c r="E138" s="16"/>
    </row>
    <row r="139" spans="1:7" x14ac:dyDescent="0.25">
      <c r="A139" s="23">
        <v>44357</v>
      </c>
      <c r="B139" s="16">
        <v>21</v>
      </c>
      <c r="C139" s="16">
        <v>20</v>
      </c>
      <c r="D139" s="16">
        <v>41</v>
      </c>
      <c r="E139" s="16">
        <v>41</v>
      </c>
    </row>
    <row r="140" spans="1:7" x14ac:dyDescent="0.25">
      <c r="A140" s="23">
        <v>44361</v>
      </c>
      <c r="B140" s="16">
        <v>21</v>
      </c>
      <c r="C140" s="16">
        <v>14</v>
      </c>
      <c r="D140" s="16">
        <v>35</v>
      </c>
      <c r="E140" s="16">
        <v>35</v>
      </c>
    </row>
    <row r="141" spans="1:7" x14ac:dyDescent="0.25">
      <c r="A141" s="23">
        <v>44363</v>
      </c>
      <c r="B141" s="16">
        <v>21</v>
      </c>
      <c r="C141" s="16">
        <v>15</v>
      </c>
      <c r="D141" s="16">
        <v>36</v>
      </c>
      <c r="E141" s="16">
        <v>36</v>
      </c>
    </row>
    <row r="142" spans="1:7" x14ac:dyDescent="0.25">
      <c r="A142" s="23">
        <v>44365</v>
      </c>
      <c r="B142" s="16">
        <v>22</v>
      </c>
      <c r="C142" s="16">
        <v>22</v>
      </c>
      <c r="D142" s="16">
        <v>44</v>
      </c>
      <c r="E142" s="16">
        <v>44</v>
      </c>
    </row>
    <row r="143" spans="1:7" x14ac:dyDescent="0.25">
      <c r="A143" s="23">
        <v>44368</v>
      </c>
      <c r="B143" s="16">
        <v>24</v>
      </c>
      <c r="C143" s="16">
        <v>17</v>
      </c>
      <c r="D143" s="16">
        <v>41</v>
      </c>
      <c r="E143" s="16">
        <v>41</v>
      </c>
    </row>
    <row r="144" spans="1:7" x14ac:dyDescent="0.25">
      <c r="A144" s="23">
        <v>44370</v>
      </c>
      <c r="B144" s="16">
        <v>24</v>
      </c>
      <c r="C144" s="16">
        <v>15</v>
      </c>
      <c r="D144" s="16">
        <v>39</v>
      </c>
      <c r="E144" s="16">
        <v>39</v>
      </c>
    </row>
    <row r="145" spans="1:7" x14ac:dyDescent="0.25">
      <c r="A145" s="23">
        <v>44372</v>
      </c>
      <c r="B145" s="16">
        <v>24</v>
      </c>
      <c r="C145" s="16">
        <v>17</v>
      </c>
      <c r="D145" s="16">
        <v>41</v>
      </c>
      <c r="E145" s="16">
        <v>41</v>
      </c>
    </row>
    <row r="146" spans="1:7" x14ac:dyDescent="0.25">
      <c r="A146" s="23">
        <v>44375</v>
      </c>
      <c r="B146" s="16">
        <v>21</v>
      </c>
      <c r="C146" s="16">
        <v>21</v>
      </c>
      <c r="D146" s="16">
        <v>42</v>
      </c>
      <c r="E146" s="16">
        <v>42</v>
      </c>
    </row>
    <row r="147" spans="1:7" x14ac:dyDescent="0.25">
      <c r="A147" s="23">
        <v>44377</v>
      </c>
      <c r="B147" s="16">
        <v>21</v>
      </c>
      <c r="C147" s="16">
        <v>18</v>
      </c>
      <c r="D147" s="16">
        <v>39</v>
      </c>
      <c r="E147" s="16">
        <v>39</v>
      </c>
    </row>
    <row r="148" spans="1:7" x14ac:dyDescent="0.25">
      <c r="A148" s="23">
        <v>44379</v>
      </c>
      <c r="B148" s="16">
        <v>21</v>
      </c>
      <c r="C148" s="16">
        <v>16</v>
      </c>
      <c r="D148" s="16">
        <v>37</v>
      </c>
      <c r="E148" s="16">
        <v>37</v>
      </c>
      <c r="F148" s="22"/>
      <c r="G148" s="22"/>
    </row>
    <row r="149" spans="1:7" x14ac:dyDescent="0.25">
      <c r="A149" s="23">
        <v>44382</v>
      </c>
      <c r="B149" s="16">
        <v>21</v>
      </c>
      <c r="C149" s="16">
        <v>20</v>
      </c>
      <c r="D149" s="16">
        <v>41</v>
      </c>
      <c r="E149" s="16">
        <v>41</v>
      </c>
      <c r="F149" s="21"/>
    </row>
    <row r="150" spans="1:7" x14ac:dyDescent="0.25">
      <c r="A150" s="19" t="s">
        <v>388</v>
      </c>
      <c r="B150" s="16">
        <v>241</v>
      </c>
      <c r="C150" s="16">
        <v>195</v>
      </c>
      <c r="D150" s="16">
        <v>436</v>
      </c>
      <c r="E150" s="16">
        <v>436</v>
      </c>
    </row>
    <row r="151" spans="1:7" x14ac:dyDescent="0.25">
      <c r="A151" s="19" t="s">
        <v>115</v>
      </c>
      <c r="B151" s="16"/>
      <c r="C151" s="16"/>
      <c r="D151" s="16"/>
      <c r="E151" s="16"/>
    </row>
    <row r="152" spans="1:7" x14ac:dyDescent="0.25">
      <c r="A152" s="23">
        <v>44357</v>
      </c>
      <c r="B152" s="16">
        <v>24</v>
      </c>
      <c r="C152" s="16">
        <v>16</v>
      </c>
      <c r="D152" s="16">
        <v>40</v>
      </c>
      <c r="E152" s="16">
        <v>40</v>
      </c>
    </row>
    <row r="153" spans="1:7" x14ac:dyDescent="0.25">
      <c r="A153" s="23">
        <v>44361</v>
      </c>
      <c r="B153" s="16">
        <v>22</v>
      </c>
      <c r="C153" s="16">
        <v>14</v>
      </c>
      <c r="D153" s="16">
        <v>36</v>
      </c>
      <c r="E153" s="16">
        <v>36</v>
      </c>
    </row>
    <row r="154" spans="1:7" x14ac:dyDescent="0.25">
      <c r="A154" s="23">
        <v>44363</v>
      </c>
      <c r="B154" s="16">
        <v>24</v>
      </c>
      <c r="C154" s="16">
        <v>11</v>
      </c>
      <c r="D154" s="16">
        <v>35</v>
      </c>
      <c r="E154" s="16">
        <v>35</v>
      </c>
    </row>
    <row r="155" spans="1:7" x14ac:dyDescent="0.25">
      <c r="A155" s="23">
        <v>44365</v>
      </c>
      <c r="B155" s="16">
        <v>24</v>
      </c>
      <c r="C155" s="16">
        <v>13</v>
      </c>
      <c r="D155" s="16">
        <v>37</v>
      </c>
      <c r="E155" s="16">
        <v>37</v>
      </c>
    </row>
    <row r="156" spans="1:7" x14ac:dyDescent="0.25">
      <c r="A156" s="23">
        <v>44368</v>
      </c>
      <c r="B156" s="16">
        <v>21</v>
      </c>
      <c r="C156" s="16">
        <v>17</v>
      </c>
      <c r="D156" s="16">
        <v>38</v>
      </c>
      <c r="E156" s="16">
        <v>38</v>
      </c>
    </row>
    <row r="157" spans="1:7" x14ac:dyDescent="0.25">
      <c r="A157" s="23">
        <v>44370</v>
      </c>
      <c r="B157" s="16">
        <v>21</v>
      </c>
      <c r="C157" s="16">
        <v>16</v>
      </c>
      <c r="D157" s="16">
        <v>37</v>
      </c>
      <c r="E157" s="16">
        <v>37</v>
      </c>
    </row>
    <row r="158" spans="1:7" x14ac:dyDescent="0.25">
      <c r="A158" s="23">
        <v>44372</v>
      </c>
      <c r="B158" s="16">
        <v>21</v>
      </c>
      <c r="C158" s="16">
        <v>16</v>
      </c>
      <c r="D158" s="16">
        <v>37</v>
      </c>
      <c r="E158" s="16">
        <v>37</v>
      </c>
    </row>
    <row r="159" spans="1:7" x14ac:dyDescent="0.25">
      <c r="A159" s="23">
        <v>44375</v>
      </c>
      <c r="B159" s="16">
        <v>18</v>
      </c>
      <c r="C159" s="16">
        <v>20</v>
      </c>
      <c r="D159" s="16">
        <v>38</v>
      </c>
      <c r="E159" s="16">
        <v>38</v>
      </c>
    </row>
    <row r="160" spans="1:7" x14ac:dyDescent="0.25">
      <c r="A160" s="23">
        <v>44377</v>
      </c>
      <c r="B160" s="16">
        <v>19</v>
      </c>
      <c r="C160" s="16">
        <v>19</v>
      </c>
      <c r="D160" s="16">
        <v>38</v>
      </c>
      <c r="E160" s="16">
        <v>38</v>
      </c>
    </row>
    <row r="161" spans="1:5" x14ac:dyDescent="0.25">
      <c r="A161" s="23">
        <v>44379</v>
      </c>
      <c r="B161" s="16">
        <v>21</v>
      </c>
      <c r="C161" s="16">
        <v>15</v>
      </c>
      <c r="D161" s="16">
        <v>36</v>
      </c>
      <c r="E161" s="16">
        <v>36</v>
      </c>
    </row>
    <row r="162" spans="1:5" x14ac:dyDescent="0.25">
      <c r="A162" s="23">
        <v>44382</v>
      </c>
      <c r="B162" s="16">
        <v>21</v>
      </c>
      <c r="C162" s="16">
        <v>16</v>
      </c>
      <c r="D162" s="16">
        <v>37</v>
      </c>
      <c r="E162" s="16">
        <v>37</v>
      </c>
    </row>
    <row r="163" spans="1:5" x14ac:dyDescent="0.25">
      <c r="A163" s="19" t="s">
        <v>389</v>
      </c>
      <c r="B163" s="16">
        <v>236</v>
      </c>
      <c r="C163" s="16">
        <v>173</v>
      </c>
      <c r="D163" s="16">
        <v>409</v>
      </c>
      <c r="E163" s="16">
        <v>409</v>
      </c>
    </row>
    <row r="164" spans="1:5" x14ac:dyDescent="0.25">
      <c r="A164" s="19" t="s">
        <v>141</v>
      </c>
      <c r="B164" s="16"/>
      <c r="C164" s="16"/>
      <c r="D164" s="16"/>
      <c r="E164" s="16"/>
    </row>
    <row r="165" spans="1:5" x14ac:dyDescent="0.25">
      <c r="A165" s="23">
        <v>44357</v>
      </c>
      <c r="B165" s="16">
        <v>30</v>
      </c>
      <c r="C165" s="16">
        <v>21</v>
      </c>
      <c r="D165" s="16">
        <v>51</v>
      </c>
      <c r="E165" s="16">
        <v>51</v>
      </c>
    </row>
    <row r="166" spans="1:5" x14ac:dyDescent="0.25">
      <c r="A166" s="23">
        <v>44361</v>
      </c>
      <c r="B166" s="16">
        <v>30</v>
      </c>
      <c r="C166" s="16">
        <v>20</v>
      </c>
      <c r="D166" s="16">
        <v>50</v>
      </c>
      <c r="E166" s="16">
        <v>50</v>
      </c>
    </row>
    <row r="167" spans="1:5" x14ac:dyDescent="0.25">
      <c r="A167" s="23">
        <v>44363</v>
      </c>
      <c r="B167" s="16">
        <v>30</v>
      </c>
      <c r="C167" s="16">
        <v>19</v>
      </c>
      <c r="D167" s="16">
        <v>49</v>
      </c>
      <c r="E167" s="16">
        <v>49</v>
      </c>
    </row>
    <row r="168" spans="1:5" x14ac:dyDescent="0.25">
      <c r="A168" s="23">
        <v>44365</v>
      </c>
      <c r="B168" s="16">
        <v>30</v>
      </c>
      <c r="C168" s="16">
        <v>20</v>
      </c>
      <c r="D168" s="16">
        <v>50</v>
      </c>
      <c r="E168" s="16">
        <v>50</v>
      </c>
    </row>
    <row r="169" spans="1:5" x14ac:dyDescent="0.25">
      <c r="A169" s="23">
        <v>44368</v>
      </c>
      <c r="B169" s="16">
        <v>30</v>
      </c>
      <c r="C169" s="16">
        <v>22</v>
      </c>
      <c r="D169" s="16">
        <v>52</v>
      </c>
      <c r="E169" s="16">
        <v>52</v>
      </c>
    </row>
    <row r="170" spans="1:5" x14ac:dyDescent="0.25">
      <c r="A170" s="23">
        <v>44370</v>
      </c>
      <c r="B170" s="16">
        <v>30</v>
      </c>
      <c r="C170" s="16">
        <v>24</v>
      </c>
      <c r="D170" s="16">
        <v>54</v>
      </c>
      <c r="E170" s="16">
        <v>54</v>
      </c>
    </row>
    <row r="171" spans="1:5" x14ac:dyDescent="0.25">
      <c r="A171" s="23">
        <v>44372</v>
      </c>
      <c r="B171" s="16">
        <v>36</v>
      </c>
      <c r="C171" s="16">
        <v>24</v>
      </c>
      <c r="D171" s="16">
        <v>60</v>
      </c>
      <c r="E171" s="16">
        <v>60</v>
      </c>
    </row>
    <row r="172" spans="1:5" x14ac:dyDescent="0.25">
      <c r="A172" s="23">
        <v>44375</v>
      </c>
      <c r="B172" s="16">
        <v>39</v>
      </c>
      <c r="C172" s="16">
        <v>13</v>
      </c>
      <c r="D172" s="16">
        <v>52</v>
      </c>
      <c r="E172" s="16">
        <v>52</v>
      </c>
    </row>
    <row r="173" spans="1:5" x14ac:dyDescent="0.25">
      <c r="A173" s="23">
        <v>44377</v>
      </c>
      <c r="B173" s="16">
        <v>39</v>
      </c>
      <c r="C173" s="16">
        <v>13</v>
      </c>
      <c r="D173" s="16">
        <v>52</v>
      </c>
      <c r="E173" s="16">
        <v>52</v>
      </c>
    </row>
    <row r="174" spans="1:5" x14ac:dyDescent="0.25">
      <c r="A174" s="23">
        <v>44379</v>
      </c>
      <c r="B174" s="16">
        <v>39</v>
      </c>
      <c r="C174" s="16">
        <v>15</v>
      </c>
      <c r="D174" s="16">
        <v>54</v>
      </c>
      <c r="E174" s="16">
        <v>54</v>
      </c>
    </row>
    <row r="175" spans="1:5" x14ac:dyDescent="0.25">
      <c r="A175" s="23">
        <v>44382</v>
      </c>
      <c r="B175" s="16">
        <v>39</v>
      </c>
      <c r="C175" s="16">
        <v>19</v>
      </c>
      <c r="D175" s="16">
        <v>58</v>
      </c>
      <c r="E175" s="16">
        <v>58</v>
      </c>
    </row>
    <row r="176" spans="1:5" x14ac:dyDescent="0.25">
      <c r="A176" s="19" t="s">
        <v>390</v>
      </c>
      <c r="B176" s="16">
        <v>372</v>
      </c>
      <c r="C176" s="16">
        <v>210</v>
      </c>
      <c r="D176" s="16">
        <v>582</v>
      </c>
      <c r="E176" s="16">
        <v>582</v>
      </c>
    </row>
    <row r="177" spans="1:5" x14ac:dyDescent="0.25">
      <c r="A177" s="19" t="s">
        <v>378</v>
      </c>
      <c r="B177" s="16">
        <v>1404</v>
      </c>
      <c r="C177" s="16">
        <v>926</v>
      </c>
      <c r="D177" s="16">
        <v>2330</v>
      </c>
      <c r="E177" s="16">
        <v>2330</v>
      </c>
    </row>
    <row r="212" spans="1:5" x14ac:dyDescent="0.25">
      <c r="A212" s="18" t="s">
        <v>57</v>
      </c>
      <c r="B212" t="s">
        <v>380</v>
      </c>
    </row>
    <row r="214" spans="1:5" x14ac:dyDescent="0.25">
      <c r="A214" s="18" t="s">
        <v>0</v>
      </c>
      <c r="B214" t="s">
        <v>376</v>
      </c>
      <c r="C214" t="s">
        <v>379</v>
      </c>
      <c r="D214" t="s">
        <v>394</v>
      </c>
      <c r="E214" t="s">
        <v>395</v>
      </c>
    </row>
    <row r="215" spans="1:5" x14ac:dyDescent="0.25">
      <c r="A215" s="24">
        <v>44357</v>
      </c>
      <c r="B215" s="16">
        <v>116</v>
      </c>
      <c r="C215" s="16">
        <v>92</v>
      </c>
      <c r="D215" s="16">
        <v>556</v>
      </c>
      <c r="E215" s="16">
        <v>556</v>
      </c>
    </row>
    <row r="216" spans="1:5" x14ac:dyDescent="0.25">
      <c r="A216" s="24">
        <v>44361</v>
      </c>
      <c r="B216" s="16">
        <v>128</v>
      </c>
      <c r="C216" s="16">
        <v>66</v>
      </c>
      <c r="D216" s="16">
        <v>578</v>
      </c>
      <c r="E216" s="16">
        <v>578</v>
      </c>
    </row>
    <row r="217" spans="1:5" x14ac:dyDescent="0.25">
      <c r="A217" s="24">
        <v>44363</v>
      </c>
      <c r="B217" s="16">
        <v>117</v>
      </c>
      <c r="C217" s="16">
        <v>71</v>
      </c>
      <c r="D217" s="16">
        <v>539</v>
      </c>
      <c r="E217" s="16">
        <v>539</v>
      </c>
    </row>
    <row r="218" spans="1:5" x14ac:dyDescent="0.25">
      <c r="A218" s="24">
        <v>44365</v>
      </c>
      <c r="B218" s="16">
        <v>113</v>
      </c>
      <c r="C218" s="16">
        <v>95</v>
      </c>
      <c r="D218" s="16">
        <v>547</v>
      </c>
      <c r="E218" s="16">
        <v>547</v>
      </c>
    </row>
    <row r="219" spans="1:5" x14ac:dyDescent="0.25">
      <c r="A219" s="24">
        <v>44368</v>
      </c>
      <c r="B219" s="16">
        <v>120</v>
      </c>
      <c r="C219" s="16">
        <v>86</v>
      </c>
      <c r="D219" s="16">
        <v>566</v>
      </c>
      <c r="E219" s="16">
        <v>566</v>
      </c>
    </row>
    <row r="220" spans="1:5" x14ac:dyDescent="0.25">
      <c r="A220" s="24">
        <v>44370</v>
      </c>
      <c r="B220" s="16">
        <v>134</v>
      </c>
      <c r="C220" s="16">
        <v>79</v>
      </c>
      <c r="D220" s="16">
        <v>615</v>
      </c>
      <c r="E220" s="16">
        <v>615</v>
      </c>
    </row>
    <row r="221" spans="1:5" x14ac:dyDescent="0.25">
      <c r="A221" s="24">
        <v>44372</v>
      </c>
      <c r="B221" s="16">
        <v>120</v>
      </c>
      <c r="C221" s="16">
        <v>76</v>
      </c>
      <c r="D221" s="16">
        <v>556</v>
      </c>
      <c r="E221" s="16">
        <v>556</v>
      </c>
    </row>
    <row r="222" spans="1:5" x14ac:dyDescent="0.25">
      <c r="A222" s="24">
        <v>44375</v>
      </c>
      <c r="B222" s="16">
        <v>120</v>
      </c>
      <c r="C222" s="16">
        <v>86</v>
      </c>
      <c r="D222" s="16">
        <v>566</v>
      </c>
      <c r="E222" s="16">
        <v>566</v>
      </c>
    </row>
    <row r="223" spans="1:5" x14ac:dyDescent="0.25">
      <c r="A223" s="24">
        <v>44377</v>
      </c>
      <c r="B223" s="16">
        <v>130</v>
      </c>
      <c r="C223" s="16">
        <v>82</v>
      </c>
      <c r="D223" s="16">
        <v>602</v>
      </c>
      <c r="E223" s="16">
        <v>602</v>
      </c>
    </row>
    <row r="224" spans="1:5" x14ac:dyDescent="0.25">
      <c r="A224" s="24">
        <v>44379</v>
      </c>
      <c r="B224" s="16">
        <v>144</v>
      </c>
      <c r="C224" s="16">
        <v>64</v>
      </c>
      <c r="D224" s="16">
        <v>640</v>
      </c>
      <c r="E224" s="16">
        <v>640</v>
      </c>
    </row>
    <row r="225" spans="1:6" x14ac:dyDescent="0.25">
      <c r="A225" s="24">
        <v>44382</v>
      </c>
      <c r="B225" s="16">
        <v>123</v>
      </c>
      <c r="C225" s="16">
        <v>86</v>
      </c>
      <c r="D225" s="16">
        <v>578</v>
      </c>
      <c r="E225" s="16">
        <v>578</v>
      </c>
    </row>
    <row r="226" spans="1:6" x14ac:dyDescent="0.25">
      <c r="A226" s="24">
        <v>44463</v>
      </c>
      <c r="B226" s="16">
        <v>100</v>
      </c>
      <c r="C226" s="16">
        <v>132</v>
      </c>
      <c r="D226" s="16">
        <v>532</v>
      </c>
      <c r="E226" s="16">
        <v>532</v>
      </c>
    </row>
    <row r="227" spans="1:6" x14ac:dyDescent="0.25">
      <c r="A227" s="24" t="s">
        <v>378</v>
      </c>
      <c r="B227" s="16">
        <v>1465</v>
      </c>
      <c r="C227" s="16">
        <v>1015</v>
      </c>
      <c r="D227" s="16">
        <v>6875</v>
      </c>
      <c r="E227" s="16">
        <v>6875</v>
      </c>
      <c r="F227" s="22" t="s">
        <v>399</v>
      </c>
    </row>
    <row r="248" spans="1:17" x14ac:dyDescent="0.25">
      <c r="A248" s="18" t="s">
        <v>57</v>
      </c>
      <c r="B248" t="s">
        <v>380</v>
      </c>
    </row>
    <row r="249" spans="1:17" ht="13" thickBot="1" x14ac:dyDescent="0.3"/>
    <row r="250" spans="1:17" ht="13" x14ac:dyDescent="0.3">
      <c r="A250" s="18" t="s">
        <v>0</v>
      </c>
      <c r="B250" t="s">
        <v>376</v>
      </c>
      <c r="C250" t="s">
        <v>379</v>
      </c>
      <c r="D250" t="s">
        <v>394</v>
      </c>
      <c r="E250" t="s">
        <v>403</v>
      </c>
      <c r="J250" s="32" t="s">
        <v>376</v>
      </c>
      <c r="K250" s="32"/>
      <c r="L250" s="32" t="s">
        <v>379</v>
      </c>
      <c r="M250" s="32"/>
      <c r="N250" s="32" t="s">
        <v>394</v>
      </c>
      <c r="O250" s="32"/>
      <c r="P250" s="32" t="s">
        <v>403</v>
      </c>
      <c r="Q250" s="32"/>
    </row>
    <row r="251" spans="1:17" x14ac:dyDescent="0.25">
      <c r="A251" s="24">
        <v>44357</v>
      </c>
      <c r="B251" s="16">
        <v>146</v>
      </c>
      <c r="C251" s="16">
        <v>113</v>
      </c>
      <c r="D251" s="16">
        <v>697</v>
      </c>
      <c r="E251" s="16">
        <v>697</v>
      </c>
      <c r="J251" s="30"/>
      <c r="K251" s="30"/>
      <c r="L251" s="30"/>
      <c r="M251" s="30"/>
      <c r="N251" s="30"/>
      <c r="O251" s="30"/>
      <c r="P251" s="30"/>
      <c r="Q251" s="30"/>
    </row>
    <row r="252" spans="1:17" x14ac:dyDescent="0.25">
      <c r="A252" s="24">
        <v>44361</v>
      </c>
      <c r="B252" s="16">
        <v>158</v>
      </c>
      <c r="C252" s="16">
        <v>86</v>
      </c>
      <c r="D252" s="16">
        <v>718</v>
      </c>
      <c r="E252" s="16">
        <v>718</v>
      </c>
      <c r="J252" s="30" t="s">
        <v>404</v>
      </c>
      <c r="K252" s="30">
        <v>157.63636363636363</v>
      </c>
      <c r="L252" s="30" t="s">
        <v>404</v>
      </c>
      <c r="M252" s="30">
        <v>99.36363636363636</v>
      </c>
      <c r="N252" s="30" t="s">
        <v>404</v>
      </c>
      <c r="O252" s="30">
        <v>729.90909090909088</v>
      </c>
      <c r="P252" s="30" t="s">
        <v>404</v>
      </c>
      <c r="Q252" s="30">
        <v>3.986425905128153E-3</v>
      </c>
    </row>
    <row r="253" spans="1:17" x14ac:dyDescent="0.25">
      <c r="A253" s="24">
        <v>44363</v>
      </c>
      <c r="B253" s="16">
        <v>147</v>
      </c>
      <c r="C253" s="16">
        <v>90</v>
      </c>
      <c r="D253" s="16">
        <v>678</v>
      </c>
      <c r="E253" s="16">
        <v>678</v>
      </c>
      <c r="J253" s="30" t="s">
        <v>405</v>
      </c>
      <c r="K253" s="30">
        <v>2.7278787205536807</v>
      </c>
      <c r="L253" s="30" t="s">
        <v>405</v>
      </c>
      <c r="M253" s="30">
        <v>3.3717347228574086</v>
      </c>
      <c r="N253" s="30" t="s">
        <v>405</v>
      </c>
      <c r="O253" s="30">
        <v>8.9029663549490827</v>
      </c>
      <c r="P253" s="30" t="s">
        <v>405</v>
      </c>
      <c r="Q253" s="30">
        <v>1.6291714423674688E-2</v>
      </c>
    </row>
    <row r="254" spans="1:17" x14ac:dyDescent="0.25">
      <c r="A254" s="24">
        <v>44365</v>
      </c>
      <c r="B254" s="16">
        <v>143</v>
      </c>
      <c r="C254" s="16">
        <v>115</v>
      </c>
      <c r="D254" s="16">
        <v>687</v>
      </c>
      <c r="E254" s="16">
        <v>687</v>
      </c>
      <c r="J254" s="30" t="s">
        <v>406</v>
      </c>
      <c r="K254" s="30">
        <v>156</v>
      </c>
      <c r="L254" s="30" t="s">
        <v>406</v>
      </c>
      <c r="M254" s="30">
        <v>100</v>
      </c>
      <c r="N254" s="30" t="s">
        <v>406</v>
      </c>
      <c r="O254" s="30">
        <v>729</v>
      </c>
      <c r="P254" s="30" t="s">
        <v>406</v>
      </c>
      <c r="Q254" s="30">
        <v>2.1331330103636477E-2</v>
      </c>
    </row>
    <row r="255" spans="1:17" x14ac:dyDescent="0.25">
      <c r="A255" s="24">
        <v>44368</v>
      </c>
      <c r="B255" s="16">
        <v>150</v>
      </c>
      <c r="C255" s="16">
        <v>108</v>
      </c>
      <c r="D255" s="16">
        <v>708</v>
      </c>
      <c r="E255" s="16">
        <v>708</v>
      </c>
      <c r="J255" s="30" t="s">
        <v>407</v>
      </c>
      <c r="K255" s="30">
        <v>153</v>
      </c>
      <c r="L255" s="30" t="s">
        <v>407</v>
      </c>
      <c r="M255" s="30" t="e">
        <v>#N/A</v>
      </c>
      <c r="N255" s="30" t="s">
        <v>407</v>
      </c>
      <c r="O255" s="30" t="e">
        <v>#N/A</v>
      </c>
      <c r="P255" s="30" t="s">
        <v>407</v>
      </c>
      <c r="Q255" s="30" t="e">
        <v>#N/A</v>
      </c>
    </row>
    <row r="256" spans="1:17" x14ac:dyDescent="0.25">
      <c r="A256" s="24">
        <v>44370</v>
      </c>
      <c r="B256" s="16">
        <v>164</v>
      </c>
      <c r="C256" s="16">
        <v>103</v>
      </c>
      <c r="D256" s="16">
        <v>759</v>
      </c>
      <c r="E256" s="16">
        <v>759</v>
      </c>
      <c r="J256" s="30" t="s">
        <v>408</v>
      </c>
      <c r="K256" s="30">
        <v>9.0473501896713078</v>
      </c>
      <c r="L256" s="30" t="s">
        <v>408</v>
      </c>
      <c r="M256" s="30">
        <v>11.182778968330975</v>
      </c>
      <c r="N256" s="30" t="s">
        <v>408</v>
      </c>
      <c r="O256" s="30">
        <v>29.52779892052418</v>
      </c>
      <c r="P256" s="30" t="s">
        <v>408</v>
      </c>
      <c r="Q256" s="30">
        <v>5.151892456782943E-2</v>
      </c>
    </row>
    <row r="257" spans="1:17" x14ac:dyDescent="0.25">
      <c r="A257" s="24">
        <v>44372</v>
      </c>
      <c r="B257" s="16">
        <v>156</v>
      </c>
      <c r="C257" s="16">
        <v>100</v>
      </c>
      <c r="D257" s="16">
        <v>724</v>
      </c>
      <c r="E257" s="16">
        <v>724</v>
      </c>
      <c r="J257" s="30" t="s">
        <v>409</v>
      </c>
      <c r="K257" s="30">
        <v>81.854545454545459</v>
      </c>
      <c r="L257" s="30" t="s">
        <v>409</v>
      </c>
      <c r="M257" s="30">
        <v>125.05454545454559</v>
      </c>
      <c r="N257" s="30" t="s">
        <v>409</v>
      </c>
      <c r="O257" s="30">
        <v>871.89090909090896</v>
      </c>
      <c r="P257" s="30" t="s">
        <v>409</v>
      </c>
      <c r="Q257" s="30">
        <v>2.6541995886256988E-3</v>
      </c>
    </row>
    <row r="258" spans="1:17" x14ac:dyDescent="0.25">
      <c r="A258" s="24">
        <v>44375</v>
      </c>
      <c r="B258" s="16">
        <v>159</v>
      </c>
      <c r="C258" s="16">
        <v>99</v>
      </c>
      <c r="D258" s="16">
        <v>735</v>
      </c>
      <c r="E258" s="16">
        <v>735</v>
      </c>
      <c r="J258" s="30" t="s">
        <v>410</v>
      </c>
      <c r="K258" s="30">
        <v>0.6891877463612186</v>
      </c>
      <c r="L258" s="30" t="s">
        <v>410</v>
      </c>
      <c r="M258" s="30">
        <v>-0.49728925287068382</v>
      </c>
      <c r="N258" s="30" t="s">
        <v>410</v>
      </c>
      <c r="O258" s="30">
        <v>1.4986825133541437E-2</v>
      </c>
      <c r="P258" s="30" t="s">
        <v>410</v>
      </c>
      <c r="Q258" s="30">
        <v>-1.6125300733028061</v>
      </c>
    </row>
    <row r="259" spans="1:17" x14ac:dyDescent="0.25">
      <c r="A259" s="24">
        <v>44377</v>
      </c>
      <c r="B259" s="16">
        <v>169</v>
      </c>
      <c r="C259" s="16">
        <v>95</v>
      </c>
      <c r="D259" s="16">
        <v>771</v>
      </c>
      <c r="E259" s="16">
        <v>771</v>
      </c>
      <c r="J259" s="30" t="s">
        <v>411</v>
      </c>
      <c r="K259" s="30">
        <v>0.89244509399086702</v>
      </c>
      <c r="L259" s="30" t="s">
        <v>411</v>
      </c>
      <c r="M259" s="30">
        <v>-0.39370655229680435</v>
      </c>
      <c r="N259" s="30" t="s">
        <v>411</v>
      </c>
      <c r="O259" s="30">
        <v>0.7154772517243515</v>
      </c>
      <c r="P259" s="30" t="s">
        <v>411</v>
      </c>
      <c r="Q259" s="30">
        <v>-0.29433659364367176</v>
      </c>
    </row>
    <row r="260" spans="1:17" x14ac:dyDescent="0.25">
      <c r="A260" s="24">
        <v>44379</v>
      </c>
      <c r="B260" s="16">
        <v>183</v>
      </c>
      <c r="C260" s="16">
        <v>79</v>
      </c>
      <c r="D260" s="16">
        <v>811</v>
      </c>
      <c r="E260" s="16">
        <v>811</v>
      </c>
      <c r="J260" s="30" t="s">
        <v>412</v>
      </c>
      <c r="K260" s="30">
        <v>31</v>
      </c>
      <c r="L260" s="30" t="s">
        <v>412</v>
      </c>
      <c r="M260" s="30">
        <v>36</v>
      </c>
      <c r="N260" s="30" t="s">
        <v>412</v>
      </c>
      <c r="O260" s="30">
        <v>97</v>
      </c>
      <c r="P260" s="30" t="s">
        <v>412</v>
      </c>
      <c r="Q260" s="30">
        <v>0.14453091910207538</v>
      </c>
    </row>
    <row r="261" spans="1:17" x14ac:dyDescent="0.25">
      <c r="A261" s="24">
        <v>44382</v>
      </c>
      <c r="B261" s="16">
        <v>162</v>
      </c>
      <c r="C261" s="16">
        <v>105</v>
      </c>
      <c r="D261" s="16">
        <v>753</v>
      </c>
      <c r="E261" s="16">
        <v>753</v>
      </c>
      <c r="J261" s="30" t="s">
        <v>413</v>
      </c>
      <c r="K261" s="30">
        <v>146</v>
      </c>
      <c r="L261" s="30" t="s">
        <v>413</v>
      </c>
      <c r="M261" s="30">
        <v>79</v>
      </c>
      <c r="N261" s="30" t="s">
        <v>413</v>
      </c>
      <c r="O261" s="30">
        <v>690</v>
      </c>
      <c r="P261" s="30" t="s">
        <v>413</v>
      </c>
      <c r="Q261" s="30">
        <v>-7.3697585768742052E-2</v>
      </c>
    </row>
    <row r="262" spans="1:17" x14ac:dyDescent="0.25">
      <c r="A262" s="24">
        <v>44463</v>
      </c>
      <c r="B262" s="16">
        <v>100</v>
      </c>
      <c r="C262" s="16">
        <v>132</v>
      </c>
      <c r="D262" s="16">
        <v>532</v>
      </c>
      <c r="E262" s="16">
        <v>532</v>
      </c>
      <c r="J262" s="30" t="s">
        <v>414</v>
      </c>
      <c r="K262" s="30">
        <v>177</v>
      </c>
      <c r="L262" s="30" t="s">
        <v>414</v>
      </c>
      <c r="M262" s="30">
        <v>115</v>
      </c>
      <c r="N262" s="30" t="s">
        <v>414</v>
      </c>
      <c r="O262" s="30">
        <v>787</v>
      </c>
      <c r="P262" s="30" t="s">
        <v>414</v>
      </c>
      <c r="Q262" s="30">
        <v>7.0833333333333331E-2</v>
      </c>
    </row>
    <row r="263" spans="1:17" x14ac:dyDescent="0.25">
      <c r="A263" s="24" t="s">
        <v>378</v>
      </c>
      <c r="B263" s="16">
        <v>1837</v>
      </c>
      <c r="C263" s="16">
        <v>1225</v>
      </c>
      <c r="D263" s="16">
        <v>8573</v>
      </c>
      <c r="E263" s="16">
        <v>8573</v>
      </c>
      <c r="J263" s="30" t="s">
        <v>415</v>
      </c>
      <c r="K263" s="30">
        <v>1734</v>
      </c>
      <c r="L263" s="30" t="s">
        <v>415</v>
      </c>
      <c r="M263" s="30">
        <v>1093</v>
      </c>
      <c r="N263" s="30" t="s">
        <v>415</v>
      </c>
      <c r="O263" s="30">
        <v>8029</v>
      </c>
      <c r="P263" s="30" t="s">
        <v>415</v>
      </c>
      <c r="Q263" s="30">
        <v>3.9864259051281534E-2</v>
      </c>
    </row>
    <row r="264" spans="1:17" ht="13" thickBot="1" x14ac:dyDescent="0.3">
      <c r="J264" s="31" t="s">
        <v>416</v>
      </c>
      <c r="K264" s="31">
        <v>11</v>
      </c>
      <c r="L264" s="31" t="s">
        <v>416</v>
      </c>
      <c r="M264" s="31">
        <v>11</v>
      </c>
      <c r="N264" s="31" t="s">
        <v>416</v>
      </c>
      <c r="O264" s="31">
        <v>11</v>
      </c>
      <c r="P264" s="31" t="s">
        <v>416</v>
      </c>
      <c r="Q264" s="31">
        <v>10</v>
      </c>
    </row>
    <row r="267" spans="1:17" ht="13" thickBot="1" x14ac:dyDescent="0.3"/>
    <row r="268" spans="1:17" ht="13" x14ac:dyDescent="0.3">
      <c r="J268" s="32"/>
      <c r="K268" s="32" t="s">
        <v>376</v>
      </c>
      <c r="L268" s="32" t="s">
        <v>379</v>
      </c>
      <c r="M268" s="32" t="s">
        <v>394</v>
      </c>
      <c r="N268" s="32" t="s">
        <v>403</v>
      </c>
    </row>
    <row r="269" spans="1:17" x14ac:dyDescent="0.25">
      <c r="J269" s="30" t="s">
        <v>376</v>
      </c>
      <c r="K269" s="30">
        <v>1</v>
      </c>
      <c r="L269" s="30"/>
      <c r="M269" s="30"/>
      <c r="N269" s="30"/>
    </row>
    <row r="270" spans="1:17" x14ac:dyDescent="0.25">
      <c r="J270" s="30" t="s">
        <v>379</v>
      </c>
      <c r="K270" s="30">
        <v>-0.69537811742022382</v>
      </c>
      <c r="L270" s="30">
        <v>1</v>
      </c>
      <c r="M270" s="30"/>
      <c r="N270" s="30"/>
    </row>
    <row r="271" spans="1:17" x14ac:dyDescent="0.25">
      <c r="J271" s="30" t="s">
        <v>394</v>
      </c>
      <c r="K271" s="30">
        <v>0.96225055747082333</v>
      </c>
      <c r="L271" s="30">
        <v>-0.47353812044861232</v>
      </c>
      <c r="M271" s="30">
        <v>1</v>
      </c>
      <c r="N271" s="30"/>
    </row>
    <row r="272" spans="1:17" ht="13" thickBot="1" x14ac:dyDescent="0.3">
      <c r="J272" s="31" t="s">
        <v>403</v>
      </c>
      <c r="K272" s="31">
        <v>0.56752436974512033</v>
      </c>
      <c r="L272" s="31">
        <v>-0.17018197368719021</v>
      </c>
      <c r="M272" s="31">
        <v>0.61812455626640628</v>
      </c>
      <c r="N272" s="31">
        <v>1</v>
      </c>
    </row>
    <row r="280" spans="1:15" x14ac:dyDescent="0.25">
      <c r="A280" s="18" t="s">
        <v>57</v>
      </c>
      <c r="B280" t="s">
        <v>417</v>
      </c>
    </row>
    <row r="281" spans="1:15" x14ac:dyDescent="0.25">
      <c r="A281" s="18" t="s">
        <v>135</v>
      </c>
      <c r="B281" t="s">
        <v>231</v>
      </c>
    </row>
    <row r="282" spans="1:15" ht="13" thickBot="1" x14ac:dyDescent="0.3"/>
    <row r="283" spans="1:15" ht="13" x14ac:dyDescent="0.3">
      <c r="A283" s="18" t="s">
        <v>0</v>
      </c>
      <c r="B283" t="s">
        <v>418</v>
      </c>
      <c r="C283" t="s">
        <v>419</v>
      </c>
      <c r="D283" t="s">
        <v>401</v>
      </c>
      <c r="J283" s="32" t="s">
        <v>418</v>
      </c>
      <c r="K283" s="32"/>
      <c r="L283" s="32" t="s">
        <v>419</v>
      </c>
      <c r="M283" s="32"/>
      <c r="N283" s="32" t="s">
        <v>401</v>
      </c>
      <c r="O283" s="32"/>
    </row>
    <row r="284" spans="1:15" x14ac:dyDescent="0.25">
      <c r="A284" s="24">
        <v>44384</v>
      </c>
      <c r="B284" s="16">
        <v>73075</v>
      </c>
      <c r="C284" s="16">
        <v>1114</v>
      </c>
      <c r="D284" s="16">
        <v>73075</v>
      </c>
      <c r="J284" s="30"/>
      <c r="K284" s="30"/>
      <c r="L284" s="30"/>
      <c r="M284" s="30"/>
      <c r="N284" s="30"/>
      <c r="O284" s="30"/>
    </row>
    <row r="285" spans="1:15" x14ac:dyDescent="0.25">
      <c r="A285" s="24">
        <v>44386</v>
      </c>
      <c r="B285" s="16">
        <v>76950</v>
      </c>
      <c r="C285" s="16">
        <v>1618</v>
      </c>
      <c r="D285" s="16">
        <v>76950</v>
      </c>
      <c r="J285" s="30" t="s">
        <v>404</v>
      </c>
      <c r="K285" s="30">
        <v>67941</v>
      </c>
      <c r="L285" s="30" t="s">
        <v>404</v>
      </c>
      <c r="M285" s="30">
        <v>1486.4</v>
      </c>
      <c r="N285" s="30" t="s">
        <v>404</v>
      </c>
      <c r="O285" s="30">
        <v>-2.3992791053734766E-2</v>
      </c>
    </row>
    <row r="286" spans="1:15" x14ac:dyDescent="0.25">
      <c r="A286" s="24">
        <v>44389</v>
      </c>
      <c r="B286" s="16">
        <v>71910</v>
      </c>
      <c r="C286" s="16">
        <v>1742</v>
      </c>
      <c r="D286" s="16">
        <v>71910</v>
      </c>
      <c r="J286" s="30" t="s">
        <v>405</v>
      </c>
      <c r="K286" s="30">
        <v>4026.0981110747912</v>
      </c>
      <c r="L286" s="30" t="s">
        <v>405</v>
      </c>
      <c r="M286" s="30">
        <v>142.31289470740154</v>
      </c>
      <c r="N286" s="30" t="s">
        <v>405</v>
      </c>
      <c r="O286" s="30">
        <v>8.5426208427503592E-2</v>
      </c>
    </row>
    <row r="287" spans="1:15" x14ac:dyDescent="0.25">
      <c r="A287" s="24">
        <v>44391</v>
      </c>
      <c r="B287" s="16">
        <v>54590</v>
      </c>
      <c r="C287" s="16">
        <v>1176</v>
      </c>
      <c r="D287" s="16">
        <v>54590</v>
      </c>
      <c r="J287" s="30" t="s">
        <v>406</v>
      </c>
      <c r="K287" s="30">
        <v>71910</v>
      </c>
      <c r="L287" s="30" t="s">
        <v>406</v>
      </c>
      <c r="M287" s="30">
        <v>1618</v>
      </c>
      <c r="N287" s="30" t="s">
        <v>406</v>
      </c>
      <c r="O287" s="30">
        <v>-6.2346823839162305E-3</v>
      </c>
    </row>
    <row r="288" spans="1:15" x14ac:dyDescent="0.25">
      <c r="A288" s="24">
        <v>44393</v>
      </c>
      <c r="B288" s="16">
        <v>63180</v>
      </c>
      <c r="C288" s="16">
        <v>1782</v>
      </c>
      <c r="D288" s="16">
        <v>63180</v>
      </c>
      <c r="J288" s="30" t="s">
        <v>407</v>
      </c>
      <c r="K288" s="30" t="e">
        <v>#N/A</v>
      </c>
      <c r="L288" s="30" t="s">
        <v>407</v>
      </c>
      <c r="M288" s="30" t="e">
        <v>#N/A</v>
      </c>
      <c r="N288" s="30" t="s">
        <v>407</v>
      </c>
      <c r="O288" s="30" t="e">
        <v>#N/A</v>
      </c>
    </row>
    <row r="289" spans="1:15" x14ac:dyDescent="0.25">
      <c r="A289" s="24" t="s">
        <v>378</v>
      </c>
      <c r="B289" s="16">
        <v>1776160</v>
      </c>
      <c r="C289" s="16">
        <v>7432</v>
      </c>
      <c r="D289" s="16">
        <v>1776160</v>
      </c>
      <c r="J289" s="30" t="s">
        <v>408</v>
      </c>
      <c r="K289" s="30">
        <v>9002.6290604467322</v>
      </c>
      <c r="L289" s="30" t="s">
        <v>408</v>
      </c>
      <c r="M289" s="30">
        <v>318.22130664051991</v>
      </c>
      <c r="N289" s="30" t="s">
        <v>408</v>
      </c>
      <c r="O289" s="30">
        <v>0.17085241685500718</v>
      </c>
    </row>
    <row r="290" spans="1:15" x14ac:dyDescent="0.25">
      <c r="J290" s="30" t="s">
        <v>409</v>
      </c>
      <c r="K290" s="30">
        <v>81047330</v>
      </c>
      <c r="L290" s="30" t="s">
        <v>409</v>
      </c>
      <c r="M290" s="30">
        <v>101264.79999999981</v>
      </c>
      <c r="N290" s="30" t="s">
        <v>409</v>
      </c>
      <c r="O290" s="30">
        <v>2.9190548345197145E-2</v>
      </c>
    </row>
    <row r="291" spans="1:15" x14ac:dyDescent="0.25">
      <c r="J291" s="30" t="s">
        <v>410</v>
      </c>
      <c r="K291" s="30">
        <v>-0.42297929674373247</v>
      </c>
      <c r="L291" s="30" t="s">
        <v>410</v>
      </c>
      <c r="M291" s="30">
        <v>-3.0364921457315406</v>
      </c>
      <c r="N291" s="30" t="s">
        <v>410</v>
      </c>
      <c r="O291" s="30">
        <v>-0.46721805842919828</v>
      </c>
    </row>
    <row r="292" spans="1:15" x14ac:dyDescent="0.25">
      <c r="J292" s="30" t="s">
        <v>411</v>
      </c>
      <c r="K292" s="30">
        <v>-0.89010267768606011</v>
      </c>
      <c r="L292" s="30" t="s">
        <v>411</v>
      </c>
      <c r="M292" s="30">
        <v>-0.4751077852368204</v>
      </c>
      <c r="N292" s="30" t="s">
        <v>411</v>
      </c>
      <c r="O292" s="30">
        <v>-0.51460501287390781</v>
      </c>
    </row>
    <row r="293" spans="1:15" x14ac:dyDescent="0.25">
      <c r="J293" s="30" t="s">
        <v>412</v>
      </c>
      <c r="K293" s="30">
        <v>22360</v>
      </c>
      <c r="L293" s="30" t="s">
        <v>412</v>
      </c>
      <c r="M293" s="30">
        <v>668</v>
      </c>
      <c r="N293" s="30" t="s">
        <v>412</v>
      </c>
      <c r="O293" s="30">
        <v>0.39821145322985069</v>
      </c>
    </row>
    <row r="294" spans="1:15" x14ac:dyDescent="0.25">
      <c r="J294" s="30" t="s">
        <v>413</v>
      </c>
      <c r="K294" s="30">
        <v>54590</v>
      </c>
      <c r="L294" s="30" t="s">
        <v>413</v>
      </c>
      <c r="M294" s="30">
        <v>1114</v>
      </c>
      <c r="N294" s="30" t="s">
        <v>413</v>
      </c>
      <c r="O294" s="30">
        <v>-0.24085662633847865</v>
      </c>
    </row>
    <row r="295" spans="1:15" x14ac:dyDescent="0.25">
      <c r="J295" s="30" t="s">
        <v>414</v>
      </c>
      <c r="K295" s="30">
        <v>76950</v>
      </c>
      <c r="L295" s="30" t="s">
        <v>414</v>
      </c>
      <c r="M295" s="30">
        <v>1782</v>
      </c>
      <c r="N295" s="30" t="s">
        <v>414</v>
      </c>
      <c r="O295" s="30">
        <v>0.15735482689137203</v>
      </c>
    </row>
    <row r="296" spans="1:15" x14ac:dyDescent="0.25">
      <c r="J296" s="30" t="s">
        <v>415</v>
      </c>
      <c r="K296" s="30">
        <v>339705</v>
      </c>
      <c r="L296" s="30" t="s">
        <v>415</v>
      </c>
      <c r="M296" s="30">
        <v>7432</v>
      </c>
      <c r="N296" s="30" t="s">
        <v>415</v>
      </c>
      <c r="O296" s="30">
        <v>-9.5971164214939064E-2</v>
      </c>
    </row>
    <row r="297" spans="1:15" ht="13" thickBot="1" x14ac:dyDescent="0.3">
      <c r="J297" s="31" t="s">
        <v>416</v>
      </c>
      <c r="K297" s="31">
        <v>5</v>
      </c>
      <c r="L297" s="31" t="s">
        <v>416</v>
      </c>
      <c r="M297" s="31">
        <v>5</v>
      </c>
      <c r="N297" s="31" t="s">
        <v>416</v>
      </c>
      <c r="O297" s="31">
        <v>4</v>
      </c>
    </row>
    <row r="298" spans="1:15" ht="13" thickBot="1" x14ac:dyDescent="0.3"/>
    <row r="299" spans="1:15" ht="13" x14ac:dyDescent="0.3">
      <c r="G299" s="32"/>
      <c r="H299" s="32" t="s">
        <v>418</v>
      </c>
      <c r="I299" s="32" t="s">
        <v>419</v>
      </c>
      <c r="J299" s="32" t="s">
        <v>401</v>
      </c>
    </row>
    <row r="300" spans="1:15" x14ac:dyDescent="0.25">
      <c r="G300" s="30" t="s">
        <v>418</v>
      </c>
      <c r="H300" s="30">
        <v>1</v>
      </c>
      <c r="I300" s="30"/>
      <c r="J300" s="30"/>
    </row>
    <row r="301" spans="1:15" x14ac:dyDescent="0.25">
      <c r="G301" s="30" t="s">
        <v>419</v>
      </c>
      <c r="H301" s="30">
        <v>0.26397375303048359</v>
      </c>
      <c r="I301" s="30">
        <v>1</v>
      </c>
      <c r="J301" s="30"/>
    </row>
    <row r="302" spans="1:15" ht="13" thickBot="1" x14ac:dyDescent="0.3">
      <c r="G302" s="31" t="s">
        <v>401</v>
      </c>
      <c r="H302" s="31">
        <v>0.50712838088799417</v>
      </c>
      <c r="I302" s="31">
        <v>0.84556951887976262</v>
      </c>
      <c r="J302" s="31">
        <v>1</v>
      </c>
    </row>
    <row r="303" spans="1:15" x14ac:dyDescent="0.25">
      <c r="I303" s="22" t="s">
        <v>420</v>
      </c>
    </row>
    <row r="306" spans="1:2" x14ac:dyDescent="0.25">
      <c r="A306" s="22" t="s">
        <v>423</v>
      </c>
    </row>
    <row r="308" spans="1:2" x14ac:dyDescent="0.25">
      <c r="A308" s="18" t="s">
        <v>135</v>
      </c>
      <c r="B308" t="s">
        <v>231</v>
      </c>
    </row>
    <row r="309" spans="1:2" x14ac:dyDescent="0.25">
      <c r="A309" s="18" t="s">
        <v>60</v>
      </c>
      <c r="B309" t="s">
        <v>88</v>
      </c>
    </row>
    <row r="311" spans="1:2" x14ac:dyDescent="0.25">
      <c r="A311" s="18" t="s">
        <v>0</v>
      </c>
      <c r="B311" t="s">
        <v>428</v>
      </c>
    </row>
    <row r="312" spans="1:2" x14ac:dyDescent="0.25">
      <c r="A312" s="24">
        <v>44384</v>
      </c>
      <c r="B312" s="16">
        <v>178</v>
      </c>
    </row>
    <row r="313" spans="1:2" x14ac:dyDescent="0.25">
      <c r="A313" s="24">
        <v>44386</v>
      </c>
      <c r="B313" s="16">
        <v>188</v>
      </c>
    </row>
    <row r="314" spans="1:2" x14ac:dyDescent="0.25">
      <c r="A314" s="24">
        <v>44389</v>
      </c>
      <c r="B314" s="16">
        <v>195</v>
      </c>
    </row>
    <row r="315" spans="1:2" x14ac:dyDescent="0.25">
      <c r="A315" s="24">
        <v>44391</v>
      </c>
      <c r="B315" s="16">
        <v>195</v>
      </c>
    </row>
    <row r="316" spans="1:2" x14ac:dyDescent="0.25">
      <c r="A316" s="24">
        <v>44393</v>
      </c>
      <c r="B316" s="16">
        <v>194.33333333333334</v>
      </c>
    </row>
    <row r="317" spans="1:2" x14ac:dyDescent="0.25">
      <c r="A317" s="24" t="s">
        <v>378</v>
      </c>
      <c r="B317" s="16">
        <v>190.06666666666666</v>
      </c>
    </row>
    <row r="318" spans="1:2" x14ac:dyDescent="0.25">
      <c r="A318" s="22" t="s">
        <v>422</v>
      </c>
      <c r="B318" s="21">
        <f>AVERAGE(B313:B316)</f>
        <v>193.08333333333334</v>
      </c>
    </row>
    <row r="319" spans="1:2" x14ac:dyDescent="0.25">
      <c r="A319" s="22" t="s">
        <v>424</v>
      </c>
      <c r="B319" s="33">
        <f>_xlfn.STDEV.S(B313:B316)</f>
        <v>3.4034296427770241</v>
      </c>
    </row>
    <row r="320" spans="1:2" x14ac:dyDescent="0.25">
      <c r="A320" s="35" t="s">
        <v>425</v>
      </c>
      <c r="B320" s="16">
        <f>B319/B318</f>
        <v>1.7626739625949198E-2</v>
      </c>
    </row>
    <row r="322" spans="1:11" x14ac:dyDescent="0.25">
      <c r="B322" s="22" t="s">
        <v>427</v>
      </c>
    </row>
    <row r="324" spans="1:11" x14ac:dyDescent="0.25">
      <c r="A324" s="18" t="s">
        <v>135</v>
      </c>
      <c r="B324" t="s">
        <v>139</v>
      </c>
      <c r="E324" s="18" t="s">
        <v>135</v>
      </c>
      <c r="F324" t="s">
        <v>139</v>
      </c>
    </row>
    <row r="325" spans="1:11" x14ac:dyDescent="0.25">
      <c r="A325" s="18" t="s">
        <v>60</v>
      </c>
      <c r="B325" t="s">
        <v>417</v>
      </c>
      <c r="E325" s="18" t="s">
        <v>60</v>
      </c>
      <c r="F325" t="s">
        <v>417</v>
      </c>
    </row>
    <row r="326" spans="1:11" x14ac:dyDescent="0.25">
      <c r="A326" s="18" t="s">
        <v>57</v>
      </c>
      <c r="B326" t="s">
        <v>141</v>
      </c>
      <c r="E326" s="18" t="s">
        <v>57</v>
      </c>
      <c r="F326" t="s">
        <v>141</v>
      </c>
    </row>
    <row r="328" spans="1:11" x14ac:dyDescent="0.25">
      <c r="A328" s="18" t="s">
        <v>0</v>
      </c>
      <c r="B328" t="s">
        <v>394</v>
      </c>
      <c r="E328" s="18" t="s">
        <v>0</v>
      </c>
      <c r="F328" t="s">
        <v>426</v>
      </c>
    </row>
    <row r="329" spans="1:11" x14ac:dyDescent="0.25">
      <c r="A329" s="24">
        <v>44357</v>
      </c>
      <c r="B329" s="16">
        <v>141</v>
      </c>
      <c r="E329" s="24">
        <v>44357</v>
      </c>
      <c r="F329" s="16">
        <v>141</v>
      </c>
    </row>
    <row r="330" spans="1:11" x14ac:dyDescent="0.25">
      <c r="A330" s="24">
        <v>44361</v>
      </c>
      <c r="B330" s="16">
        <v>140</v>
      </c>
      <c r="E330" s="24">
        <v>44361</v>
      </c>
      <c r="F330" s="16">
        <v>140</v>
      </c>
    </row>
    <row r="331" spans="1:11" x14ac:dyDescent="0.25">
      <c r="A331" s="24">
        <v>44363</v>
      </c>
      <c r="B331" s="16">
        <v>139</v>
      </c>
      <c r="E331" s="24">
        <v>44363</v>
      </c>
      <c r="F331" s="16">
        <v>139</v>
      </c>
    </row>
    <row r="332" spans="1:11" x14ac:dyDescent="0.25">
      <c r="A332" s="24">
        <v>44365</v>
      </c>
      <c r="B332" s="16">
        <v>140</v>
      </c>
      <c r="E332" s="24">
        <v>44365</v>
      </c>
      <c r="F332" s="16">
        <v>140</v>
      </c>
    </row>
    <row r="333" spans="1:11" x14ac:dyDescent="0.25">
      <c r="A333" s="24">
        <v>44368</v>
      </c>
      <c r="B333" s="16">
        <v>142</v>
      </c>
      <c r="E333" s="24">
        <v>44368</v>
      </c>
      <c r="F333" s="16">
        <v>142</v>
      </c>
      <c r="J333" s="22"/>
      <c r="K333" s="21"/>
    </row>
    <row r="334" spans="1:11" x14ac:dyDescent="0.25">
      <c r="A334" s="24">
        <v>44370</v>
      </c>
      <c r="B334" s="16">
        <v>144</v>
      </c>
      <c r="E334" s="24">
        <v>44370</v>
      </c>
      <c r="F334" s="16">
        <v>144</v>
      </c>
      <c r="J334" s="22"/>
      <c r="K334" s="33"/>
    </row>
    <row r="335" spans="1:11" x14ac:dyDescent="0.25">
      <c r="A335" s="24">
        <v>44372</v>
      </c>
      <c r="B335" s="16">
        <v>168</v>
      </c>
      <c r="E335" s="24">
        <v>44372</v>
      </c>
      <c r="F335" s="16">
        <v>168</v>
      </c>
      <c r="J335" s="35"/>
      <c r="K335" s="16"/>
    </row>
    <row r="336" spans="1:11" x14ac:dyDescent="0.25">
      <c r="A336" s="24">
        <v>44375</v>
      </c>
      <c r="B336" s="16">
        <v>169</v>
      </c>
      <c r="E336" s="24">
        <v>44375</v>
      </c>
      <c r="F336" s="16">
        <v>169</v>
      </c>
    </row>
    <row r="337" spans="1:13" x14ac:dyDescent="0.25">
      <c r="A337" s="24">
        <v>44377</v>
      </c>
      <c r="B337" s="16">
        <v>169</v>
      </c>
      <c r="E337" s="24">
        <v>44377</v>
      </c>
      <c r="F337" s="16">
        <v>169</v>
      </c>
      <c r="K337" s="22"/>
    </row>
    <row r="338" spans="1:13" x14ac:dyDescent="0.25">
      <c r="A338" s="24">
        <v>44379</v>
      </c>
      <c r="B338" s="16">
        <v>171</v>
      </c>
      <c r="E338" s="24">
        <v>44379</v>
      </c>
      <c r="F338" s="16">
        <v>171</v>
      </c>
    </row>
    <row r="339" spans="1:13" x14ac:dyDescent="0.25">
      <c r="A339" s="24">
        <v>44382</v>
      </c>
      <c r="B339" s="16">
        <v>175</v>
      </c>
      <c r="E339" s="24">
        <v>44382</v>
      </c>
      <c r="F339" s="16">
        <v>175</v>
      </c>
    </row>
    <row r="340" spans="1:13" x14ac:dyDescent="0.25">
      <c r="A340" s="24" t="s">
        <v>378</v>
      </c>
      <c r="B340" s="16">
        <v>1698</v>
      </c>
      <c r="E340" s="24" t="s">
        <v>378</v>
      </c>
      <c r="F340" s="16">
        <v>1698</v>
      </c>
    </row>
    <row r="341" spans="1:13" x14ac:dyDescent="0.25">
      <c r="E341" s="22" t="s">
        <v>422</v>
      </c>
      <c r="F341" s="21">
        <f>AVERAGE(F330:F334,F337:F339)</f>
        <v>152.5</v>
      </c>
    </row>
    <row r="342" spans="1:13" x14ac:dyDescent="0.25">
      <c r="E342" s="22" t="s">
        <v>424</v>
      </c>
      <c r="F342" s="33">
        <f>_xlfn.STDEV.S(F330:F334,F337:F339)</f>
        <v>16.026763330664831</v>
      </c>
    </row>
    <row r="343" spans="1:13" x14ac:dyDescent="0.25">
      <c r="E343" s="35" t="s">
        <v>425</v>
      </c>
      <c r="F343" s="16">
        <f>F342/F341</f>
        <v>0.10509353003714643</v>
      </c>
    </row>
    <row r="348" spans="1:13" x14ac:dyDescent="0.25">
      <c r="A348" s="18" t="s">
        <v>135</v>
      </c>
      <c r="B348" t="s">
        <v>232</v>
      </c>
      <c r="H348" s="18" t="s">
        <v>135</v>
      </c>
      <c r="I348" t="s">
        <v>232</v>
      </c>
    </row>
    <row r="349" spans="1:13" x14ac:dyDescent="0.25">
      <c r="A349" s="18" t="s">
        <v>60</v>
      </c>
      <c r="B349" t="s">
        <v>88</v>
      </c>
      <c r="H349" s="18" t="s">
        <v>60</v>
      </c>
      <c r="I349" t="s">
        <v>88</v>
      </c>
    </row>
    <row r="351" spans="1:13" x14ac:dyDescent="0.25">
      <c r="A351" s="18" t="s">
        <v>0</v>
      </c>
      <c r="B351" t="s">
        <v>421</v>
      </c>
      <c r="H351" s="18" t="s">
        <v>0</v>
      </c>
      <c r="I351" t="s">
        <v>401</v>
      </c>
    </row>
    <row r="352" spans="1:13" x14ac:dyDescent="0.25">
      <c r="A352" s="24">
        <v>44400</v>
      </c>
      <c r="B352" s="16">
        <v>594</v>
      </c>
      <c r="E352" s="22" t="s">
        <v>429</v>
      </c>
      <c r="F352" s="33">
        <f>_xlfn.QUARTILE.INC(B353:B373,1)</f>
        <v>573</v>
      </c>
      <c r="H352" s="24">
        <v>44400</v>
      </c>
      <c r="I352" s="16">
        <v>7020</v>
      </c>
      <c r="L352" s="22" t="s">
        <v>429</v>
      </c>
      <c r="M352" s="34">
        <f>_xlfn.QUARTILE.INC(I353:I373,1)</f>
        <v>6300</v>
      </c>
    </row>
    <row r="353" spans="1:13" x14ac:dyDescent="0.25">
      <c r="A353" s="24">
        <v>44414</v>
      </c>
      <c r="B353" s="16">
        <v>573</v>
      </c>
      <c r="E353" s="22" t="s">
        <v>430</v>
      </c>
      <c r="F353" s="33">
        <f>_xlfn.QUARTILE.INC(B353:B373,3)</f>
        <v>645</v>
      </c>
      <c r="H353" s="24">
        <v>44414</v>
      </c>
      <c r="I353" s="16">
        <v>4860</v>
      </c>
      <c r="L353" s="22" t="s">
        <v>430</v>
      </c>
      <c r="M353" s="34">
        <f>_xlfn.QUARTILE.INC(I353:I373,3)</f>
        <v>8330</v>
      </c>
    </row>
    <row r="354" spans="1:13" x14ac:dyDescent="0.25">
      <c r="A354" s="24">
        <v>44424</v>
      </c>
      <c r="B354" s="16">
        <v>406</v>
      </c>
      <c r="E354" s="22" t="s">
        <v>402</v>
      </c>
      <c r="F354" s="33">
        <f>F353-F352</f>
        <v>72</v>
      </c>
      <c r="H354" s="24">
        <v>44424</v>
      </c>
      <c r="I354" s="16">
        <v>4200</v>
      </c>
      <c r="L354" s="22" t="s">
        <v>402</v>
      </c>
      <c r="M354" s="34">
        <f>M353-M352</f>
        <v>2030</v>
      </c>
    </row>
    <row r="355" spans="1:13" x14ac:dyDescent="0.25">
      <c r="A355" s="24">
        <v>44431</v>
      </c>
      <c r="B355" s="16">
        <v>568</v>
      </c>
      <c r="E355" s="22" t="s">
        <v>431</v>
      </c>
      <c r="F355" s="33">
        <f>F352-1.5*F354</f>
        <v>465</v>
      </c>
      <c r="H355" s="24">
        <v>44431</v>
      </c>
      <c r="I355" s="16">
        <v>4320</v>
      </c>
      <c r="L355" s="22" t="s">
        <v>431</v>
      </c>
      <c r="M355" s="34">
        <f>M352-1.5*M354</f>
        <v>3255</v>
      </c>
    </row>
    <row r="356" spans="1:13" x14ac:dyDescent="0.25">
      <c r="A356" s="24">
        <v>44438</v>
      </c>
      <c r="B356" s="16">
        <v>573</v>
      </c>
      <c r="E356" s="22" t="s">
        <v>432</v>
      </c>
      <c r="F356" s="33">
        <f>F353+1.5*F354</f>
        <v>753</v>
      </c>
      <c r="H356" s="24">
        <v>44438</v>
      </c>
      <c r="I356" s="16">
        <v>6300</v>
      </c>
      <c r="L356" s="22" t="s">
        <v>432</v>
      </c>
      <c r="M356" s="34">
        <f>M353+1.5*M354</f>
        <v>11375</v>
      </c>
    </row>
    <row r="357" spans="1:13" x14ac:dyDescent="0.25">
      <c r="A357" s="24">
        <v>44445</v>
      </c>
      <c r="B357" s="16">
        <v>568</v>
      </c>
      <c r="H357" s="24">
        <v>44445</v>
      </c>
      <c r="I357" s="16">
        <v>7140</v>
      </c>
    </row>
    <row r="358" spans="1:13" x14ac:dyDescent="0.25">
      <c r="A358" s="24">
        <v>44454</v>
      </c>
      <c r="B358" s="16">
        <v>574</v>
      </c>
      <c r="H358" s="24">
        <v>44454</v>
      </c>
      <c r="I358" s="16">
        <v>7650</v>
      </c>
    </row>
    <row r="359" spans="1:13" x14ac:dyDescent="0.25">
      <c r="A359" s="24">
        <v>44461</v>
      </c>
      <c r="B359" s="16">
        <v>587</v>
      </c>
      <c r="H359" s="24">
        <v>44461</v>
      </c>
      <c r="I359" s="16">
        <v>8670</v>
      </c>
    </row>
    <row r="360" spans="1:13" x14ac:dyDescent="0.25">
      <c r="A360" s="24">
        <v>44470</v>
      </c>
      <c r="B360" s="16">
        <v>601</v>
      </c>
      <c r="H360" s="24">
        <v>44470</v>
      </c>
      <c r="I360" s="16">
        <v>8025</v>
      </c>
    </row>
    <row r="361" spans="1:13" x14ac:dyDescent="0.25">
      <c r="A361" s="24">
        <v>44482</v>
      </c>
      <c r="B361" s="16">
        <v>573</v>
      </c>
      <c r="H361" s="24">
        <v>44482</v>
      </c>
      <c r="I361" s="16">
        <v>4860</v>
      </c>
    </row>
    <row r="362" spans="1:13" x14ac:dyDescent="0.25">
      <c r="A362" s="24">
        <v>44489</v>
      </c>
      <c r="B362" s="16">
        <v>578</v>
      </c>
      <c r="H362" s="24">
        <v>44489</v>
      </c>
      <c r="I362" s="16">
        <v>5400</v>
      </c>
    </row>
    <row r="363" spans="1:13" x14ac:dyDescent="0.25">
      <c r="A363" s="24">
        <v>44498</v>
      </c>
      <c r="B363" s="16">
        <v>573</v>
      </c>
      <c r="H363" s="24">
        <v>44498</v>
      </c>
      <c r="I363" s="16">
        <v>6300</v>
      </c>
    </row>
    <row r="364" spans="1:13" x14ac:dyDescent="0.25">
      <c r="A364" s="24">
        <v>44505</v>
      </c>
      <c r="B364" s="16">
        <v>627</v>
      </c>
      <c r="H364" s="24">
        <v>44505</v>
      </c>
      <c r="I364" s="16">
        <v>9720</v>
      </c>
    </row>
    <row r="365" spans="1:13" x14ac:dyDescent="0.25">
      <c r="A365" s="24">
        <v>44512</v>
      </c>
      <c r="B365" s="16">
        <v>816</v>
      </c>
      <c r="C365">
        <f t="shared" ref="C365:C373" si="0">A365-A364</f>
        <v>7</v>
      </c>
      <c r="H365" s="24">
        <v>44512</v>
      </c>
      <c r="I365" s="16">
        <v>11250</v>
      </c>
      <c r="J365">
        <f t="shared" ref="J365:J373" si="1">H365-H364</f>
        <v>7</v>
      </c>
    </row>
    <row r="366" spans="1:13" x14ac:dyDescent="0.25">
      <c r="A366" s="24">
        <v>44519</v>
      </c>
      <c r="B366" s="16">
        <v>624</v>
      </c>
      <c r="C366">
        <f t="shared" si="0"/>
        <v>7</v>
      </c>
      <c r="H366" s="24">
        <v>44519</v>
      </c>
      <c r="I366" s="16">
        <v>8325</v>
      </c>
      <c r="J366">
        <f t="shared" si="1"/>
        <v>7</v>
      </c>
    </row>
    <row r="367" spans="1:13" x14ac:dyDescent="0.25">
      <c r="A367" s="24">
        <v>44536</v>
      </c>
      <c r="B367" s="16">
        <v>643</v>
      </c>
      <c r="C367">
        <f t="shared" si="0"/>
        <v>17</v>
      </c>
      <c r="H367" s="24">
        <v>44536</v>
      </c>
      <c r="I367" s="16">
        <v>9520</v>
      </c>
      <c r="J367">
        <f t="shared" si="1"/>
        <v>17</v>
      </c>
    </row>
    <row r="368" spans="1:13" x14ac:dyDescent="0.25">
      <c r="A368" s="24">
        <v>44545</v>
      </c>
      <c r="B368" s="16">
        <v>645</v>
      </c>
      <c r="C368">
        <f t="shared" si="0"/>
        <v>9</v>
      </c>
      <c r="H368" s="24">
        <v>44545</v>
      </c>
      <c r="I368" s="16">
        <v>8120</v>
      </c>
      <c r="J368">
        <f t="shared" si="1"/>
        <v>9</v>
      </c>
    </row>
    <row r="369" spans="1:10" x14ac:dyDescent="0.25">
      <c r="A369" s="24">
        <v>44552</v>
      </c>
      <c r="B369" s="16">
        <v>650</v>
      </c>
      <c r="C369">
        <f t="shared" si="0"/>
        <v>7</v>
      </c>
      <c r="H369" s="24">
        <v>44552</v>
      </c>
      <c r="I369" s="16">
        <v>8190</v>
      </c>
      <c r="J369">
        <f t="shared" si="1"/>
        <v>7</v>
      </c>
    </row>
    <row r="370" spans="1:10" x14ac:dyDescent="0.25">
      <c r="A370" s="24">
        <v>44564</v>
      </c>
      <c r="B370" s="16">
        <v>677</v>
      </c>
      <c r="C370">
        <f t="shared" si="0"/>
        <v>12</v>
      </c>
      <c r="H370" s="24">
        <v>44564</v>
      </c>
      <c r="I370" s="16">
        <v>9520</v>
      </c>
      <c r="J370">
        <f t="shared" si="1"/>
        <v>12</v>
      </c>
    </row>
    <row r="371" spans="1:10" x14ac:dyDescent="0.25">
      <c r="A371" s="24">
        <v>44573</v>
      </c>
      <c r="B371" s="16">
        <v>643</v>
      </c>
      <c r="C371">
        <f t="shared" si="0"/>
        <v>9</v>
      </c>
      <c r="H371" s="24">
        <v>44573</v>
      </c>
      <c r="I371" s="16">
        <v>7605</v>
      </c>
      <c r="J371">
        <f t="shared" si="1"/>
        <v>9</v>
      </c>
    </row>
    <row r="372" spans="1:10" x14ac:dyDescent="0.25">
      <c r="A372" s="24">
        <v>44580</v>
      </c>
      <c r="B372" s="16">
        <v>661</v>
      </c>
      <c r="C372">
        <f t="shared" si="0"/>
        <v>7</v>
      </c>
      <c r="H372" s="24">
        <v>44580</v>
      </c>
      <c r="I372" s="16">
        <v>8330</v>
      </c>
      <c r="J372">
        <f t="shared" si="1"/>
        <v>7</v>
      </c>
    </row>
    <row r="373" spans="1:10" x14ac:dyDescent="0.25">
      <c r="A373" s="24">
        <v>44589</v>
      </c>
      <c r="B373" s="16">
        <v>659</v>
      </c>
      <c r="C373">
        <f t="shared" si="0"/>
        <v>9</v>
      </c>
      <c r="H373" s="24">
        <v>44589</v>
      </c>
      <c r="I373" s="16">
        <v>7800</v>
      </c>
      <c r="J373">
        <f t="shared" si="1"/>
        <v>9</v>
      </c>
    </row>
    <row r="374" spans="1:10" x14ac:dyDescent="0.25">
      <c r="A374" s="24" t="s">
        <v>378</v>
      </c>
      <c r="B374" s="16">
        <v>13413</v>
      </c>
      <c r="H374" s="24" t="s">
        <v>378</v>
      </c>
      <c r="I374" s="16">
        <v>3572450</v>
      </c>
    </row>
    <row r="375" spans="1:10" x14ac:dyDescent="0.25">
      <c r="A375" s="22" t="s">
        <v>422</v>
      </c>
      <c r="B375" s="21">
        <f>AVERAGE(B367:B373,B356:B363,GETPIVOTDATA("theoretical_1RM",$A$351,"date",DATE(2021,8,6)))</f>
        <v>611.125</v>
      </c>
      <c r="H375" s="22" t="s">
        <v>422</v>
      </c>
      <c r="I375" s="21">
        <f>AVERAGE(I367:I373,I356:I363,GETPIVOTDATA("theoretical_1RM",$A$351,"date",DATE(2021,8,6)))</f>
        <v>7125.1875</v>
      </c>
    </row>
    <row r="376" spans="1:10" x14ac:dyDescent="0.25">
      <c r="A376" s="22" t="s">
        <v>424</v>
      </c>
      <c r="B376" s="33">
        <f>_xlfn.STDEV.S(GETPIVOTDATA("theoretical_1RM",$A$351,"date",DATE(2021,8,6)),B356:B363,B367:B373)</f>
        <v>40.532908440755477</v>
      </c>
      <c r="H376" s="22" t="s">
        <v>424</v>
      </c>
      <c r="I376" s="33">
        <f>_xlfn.STDEV.S(GETPIVOTDATA("theoretical_1RM",$A$351,"date",DATE(2021,8,6)),I356:I363,I367:I373)</f>
        <v>2184.8421520024431</v>
      </c>
    </row>
    <row r="377" spans="1:10" x14ac:dyDescent="0.25">
      <c r="A377" s="35" t="s">
        <v>425</v>
      </c>
      <c r="B377" s="34">
        <f>B376/B375</f>
        <v>6.6325070060553035E-2</v>
      </c>
      <c r="H377" s="35" t="s">
        <v>425</v>
      </c>
      <c r="I377" s="36">
        <f>I376/I375</f>
        <v>0.30663644318166267</v>
      </c>
    </row>
    <row r="382" spans="1:10" x14ac:dyDescent="0.25">
      <c r="A382" s="18" t="s">
        <v>135</v>
      </c>
      <c r="B382" t="s">
        <v>232</v>
      </c>
    </row>
    <row r="383" spans="1:10" x14ac:dyDescent="0.25">
      <c r="A383" s="18" t="s">
        <v>60</v>
      </c>
      <c r="B383" t="s">
        <v>358</v>
      </c>
    </row>
    <row r="385" spans="1:6" x14ac:dyDescent="0.25">
      <c r="A385" s="18" t="s">
        <v>0</v>
      </c>
      <c r="B385" t="s">
        <v>421</v>
      </c>
    </row>
    <row r="386" spans="1:6" x14ac:dyDescent="0.25">
      <c r="A386" s="24">
        <v>44596</v>
      </c>
      <c r="B386" s="16">
        <v>504</v>
      </c>
      <c r="E386" s="22" t="s">
        <v>429</v>
      </c>
      <c r="F386" s="33">
        <f>_xlfn.QUARTILE.INC(B387:B404,1)</f>
        <v>512</v>
      </c>
    </row>
    <row r="387" spans="1:6" x14ac:dyDescent="0.25">
      <c r="A387" s="24">
        <v>44603</v>
      </c>
      <c r="B387" s="16">
        <v>516</v>
      </c>
      <c r="E387" s="22" t="s">
        <v>430</v>
      </c>
      <c r="F387" s="33">
        <f>_xlfn.QUARTILE.INC(B387:B404,3)</f>
        <v>568.5</v>
      </c>
    </row>
    <row r="388" spans="1:6" x14ac:dyDescent="0.25">
      <c r="A388" s="24">
        <v>44613</v>
      </c>
      <c r="B388" s="16">
        <v>506</v>
      </c>
      <c r="E388" s="22" t="s">
        <v>402</v>
      </c>
      <c r="F388" s="33">
        <f>F387-F386</f>
        <v>56.5</v>
      </c>
    </row>
    <row r="389" spans="1:6" x14ac:dyDescent="0.25">
      <c r="A389" s="24">
        <v>44620</v>
      </c>
      <c r="B389" s="16">
        <v>512</v>
      </c>
      <c r="E389" s="22" t="s">
        <v>431</v>
      </c>
      <c r="F389" s="33">
        <f>F386-1.5*F388</f>
        <v>427.25</v>
      </c>
    </row>
    <row r="390" spans="1:6" x14ac:dyDescent="0.25">
      <c r="A390" s="24">
        <v>44627</v>
      </c>
      <c r="B390" s="16">
        <v>506</v>
      </c>
      <c r="E390" s="22" t="s">
        <v>432</v>
      </c>
      <c r="F390" s="33">
        <f>F387+1.5*F388</f>
        <v>653.25</v>
      </c>
    </row>
    <row r="391" spans="1:6" x14ac:dyDescent="0.25">
      <c r="A391" s="24">
        <v>44634</v>
      </c>
      <c r="B391" s="16">
        <v>512</v>
      </c>
    </row>
    <row r="392" spans="1:6" x14ac:dyDescent="0.25">
      <c r="A392" s="24">
        <v>44641</v>
      </c>
      <c r="B392" s="16">
        <v>516</v>
      </c>
    </row>
    <row r="393" spans="1:6" x14ac:dyDescent="0.25">
      <c r="A393" s="24">
        <v>44648</v>
      </c>
      <c r="B393" s="16">
        <v>534</v>
      </c>
    </row>
    <row r="394" spans="1:6" x14ac:dyDescent="0.25">
      <c r="A394" s="24">
        <v>44655</v>
      </c>
      <c r="B394" s="16">
        <v>456</v>
      </c>
    </row>
    <row r="395" spans="1:6" x14ac:dyDescent="0.25">
      <c r="A395" s="24">
        <v>44662</v>
      </c>
      <c r="B395" s="16">
        <v>540</v>
      </c>
    </row>
    <row r="396" spans="1:6" x14ac:dyDescent="0.25">
      <c r="A396" s="24">
        <v>44671</v>
      </c>
      <c r="B396" s="16">
        <v>546</v>
      </c>
    </row>
    <row r="397" spans="1:6" x14ac:dyDescent="0.25">
      <c r="A397" s="24">
        <v>44685</v>
      </c>
      <c r="B397" s="16">
        <v>552</v>
      </c>
      <c r="C397">
        <f t="shared" ref="C397:C404" si="2">A397-A396</f>
        <v>14</v>
      </c>
    </row>
    <row r="398" spans="1:6" x14ac:dyDescent="0.25">
      <c r="A398" s="24">
        <v>44692</v>
      </c>
      <c r="B398" s="16">
        <v>575</v>
      </c>
      <c r="C398">
        <f t="shared" si="2"/>
        <v>7</v>
      </c>
    </row>
    <row r="399" spans="1:6" x14ac:dyDescent="0.25">
      <c r="A399" s="24">
        <v>44706</v>
      </c>
      <c r="B399" s="16">
        <v>569</v>
      </c>
      <c r="C399">
        <f t="shared" si="2"/>
        <v>14</v>
      </c>
    </row>
    <row r="400" spans="1:6" x14ac:dyDescent="0.25">
      <c r="A400" s="24">
        <v>44715</v>
      </c>
      <c r="B400" s="16">
        <v>569</v>
      </c>
      <c r="C400">
        <f t="shared" si="2"/>
        <v>9</v>
      </c>
    </row>
    <row r="401" spans="1:3" x14ac:dyDescent="0.25">
      <c r="A401" s="24">
        <v>44725</v>
      </c>
      <c r="B401" s="16">
        <v>575</v>
      </c>
      <c r="C401">
        <f t="shared" si="2"/>
        <v>10</v>
      </c>
    </row>
    <row r="402" spans="1:3" x14ac:dyDescent="0.25">
      <c r="A402" s="24">
        <v>44732</v>
      </c>
      <c r="B402" s="16">
        <v>362</v>
      </c>
      <c r="C402">
        <f t="shared" si="2"/>
        <v>7</v>
      </c>
    </row>
    <row r="403" spans="1:3" x14ac:dyDescent="0.25">
      <c r="A403" s="24">
        <v>44739</v>
      </c>
      <c r="B403" s="16">
        <v>567</v>
      </c>
      <c r="C403">
        <f t="shared" si="2"/>
        <v>7</v>
      </c>
    </row>
    <row r="404" spans="1:3" x14ac:dyDescent="0.25">
      <c r="A404" s="24">
        <v>44748</v>
      </c>
      <c r="B404" s="16">
        <v>597</v>
      </c>
      <c r="C404">
        <f t="shared" si="2"/>
        <v>9</v>
      </c>
    </row>
    <row r="405" spans="1:3" x14ac:dyDescent="0.25">
      <c r="A405" s="24">
        <v>44755</v>
      </c>
      <c r="B405" s="16">
        <v>597</v>
      </c>
    </row>
    <row r="406" spans="1:3" x14ac:dyDescent="0.25">
      <c r="A406" s="24">
        <v>44762</v>
      </c>
      <c r="B406" s="16">
        <v>596</v>
      </c>
    </row>
    <row r="407" spans="1:3" x14ac:dyDescent="0.25">
      <c r="A407" s="24">
        <v>44771</v>
      </c>
      <c r="B407" s="16">
        <v>597</v>
      </c>
    </row>
    <row r="408" spans="1:3" x14ac:dyDescent="0.25">
      <c r="A408" s="24" t="s">
        <v>378</v>
      </c>
      <c r="B408" s="16">
        <v>11804</v>
      </c>
    </row>
  </sheetData>
  <pageMargins left="0.7" right="0.7" top="0.75" bottom="0.75" header="0.3" footer="0.3"/>
  <drawing r:id="rId1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0F24D-4362-4F6C-BD6A-17ED3908728D}">
  <dimension ref="A1:B31"/>
  <sheetViews>
    <sheetView workbookViewId="0"/>
  </sheetViews>
  <sheetFormatPr defaultRowHeight="12.5" x14ac:dyDescent="0.25"/>
  <cols>
    <col min="1" max="1" width="12.26953125" bestFit="1" customWidth="1"/>
    <col min="2" max="2" width="20.453125" bestFit="1" customWidth="1"/>
  </cols>
  <sheetData>
    <row r="1" spans="1:2" x14ac:dyDescent="0.25">
      <c r="A1" t="s">
        <v>65</v>
      </c>
      <c r="B1" t="s">
        <v>396</v>
      </c>
    </row>
    <row r="2" spans="1:2" x14ac:dyDescent="0.25">
      <c r="A2">
        <v>1</v>
      </c>
      <c r="B2">
        <v>1</v>
      </c>
    </row>
    <row r="3" spans="1:2" x14ac:dyDescent="0.25">
      <c r="A3">
        <v>2</v>
      </c>
      <c r="B3">
        <v>0.97</v>
      </c>
    </row>
    <row r="4" spans="1:2" x14ac:dyDescent="0.25">
      <c r="A4">
        <v>3</v>
      </c>
      <c r="B4">
        <v>0.94</v>
      </c>
    </row>
    <row r="5" spans="1:2" x14ac:dyDescent="0.25">
      <c r="A5">
        <v>4</v>
      </c>
      <c r="B5">
        <v>0.92</v>
      </c>
    </row>
    <row r="6" spans="1:2" x14ac:dyDescent="0.25">
      <c r="A6">
        <v>5</v>
      </c>
      <c r="B6">
        <v>0.89</v>
      </c>
    </row>
    <row r="7" spans="1:2" x14ac:dyDescent="0.25">
      <c r="A7">
        <v>6</v>
      </c>
      <c r="B7">
        <v>0.86</v>
      </c>
    </row>
    <row r="8" spans="1:2" x14ac:dyDescent="0.25">
      <c r="A8">
        <v>7</v>
      </c>
      <c r="B8">
        <v>0.83</v>
      </c>
    </row>
    <row r="9" spans="1:2" x14ac:dyDescent="0.25">
      <c r="A9">
        <v>8</v>
      </c>
      <c r="B9">
        <v>0.81</v>
      </c>
    </row>
    <row r="10" spans="1:2" x14ac:dyDescent="0.25">
      <c r="A10">
        <v>9</v>
      </c>
      <c r="B10">
        <v>0.78</v>
      </c>
    </row>
    <row r="11" spans="1:2" x14ac:dyDescent="0.25">
      <c r="A11">
        <v>10</v>
      </c>
      <c r="B11">
        <v>0.75</v>
      </c>
    </row>
    <row r="12" spans="1:2" x14ac:dyDescent="0.25">
      <c r="A12">
        <v>11</v>
      </c>
      <c r="B12">
        <v>0.73</v>
      </c>
    </row>
    <row r="13" spans="1:2" x14ac:dyDescent="0.25">
      <c r="A13">
        <v>12</v>
      </c>
      <c r="B13">
        <v>0.71</v>
      </c>
    </row>
    <row r="14" spans="1:2" x14ac:dyDescent="0.25">
      <c r="A14">
        <v>13</v>
      </c>
      <c r="B14">
        <v>0.7</v>
      </c>
    </row>
    <row r="15" spans="1:2" x14ac:dyDescent="0.25">
      <c r="A15">
        <v>14</v>
      </c>
      <c r="B15">
        <v>0.68</v>
      </c>
    </row>
    <row r="16" spans="1:2" x14ac:dyDescent="0.25">
      <c r="A16">
        <v>15</v>
      </c>
      <c r="B16">
        <v>0.67</v>
      </c>
    </row>
    <row r="17" spans="1:2" x14ac:dyDescent="0.25">
      <c r="A17">
        <v>16</v>
      </c>
      <c r="B17">
        <v>0.65</v>
      </c>
    </row>
    <row r="18" spans="1:2" x14ac:dyDescent="0.25">
      <c r="A18">
        <v>17</v>
      </c>
      <c r="B18">
        <v>0.64</v>
      </c>
    </row>
    <row r="19" spans="1:2" x14ac:dyDescent="0.25">
      <c r="A19">
        <v>18</v>
      </c>
      <c r="B19">
        <v>0.63</v>
      </c>
    </row>
    <row r="20" spans="1:2" x14ac:dyDescent="0.25">
      <c r="A20">
        <v>19</v>
      </c>
      <c r="B20">
        <v>0.61</v>
      </c>
    </row>
    <row r="21" spans="1:2" x14ac:dyDescent="0.25">
      <c r="A21">
        <v>20</v>
      </c>
      <c r="B21">
        <v>0.6</v>
      </c>
    </row>
    <row r="22" spans="1:2" x14ac:dyDescent="0.25">
      <c r="A22">
        <v>21</v>
      </c>
      <c r="B22">
        <v>0.59</v>
      </c>
    </row>
    <row r="23" spans="1:2" x14ac:dyDescent="0.25">
      <c r="A23">
        <v>22</v>
      </c>
      <c r="B23">
        <v>0.57999999999999996</v>
      </c>
    </row>
    <row r="24" spans="1:2" x14ac:dyDescent="0.25">
      <c r="A24">
        <v>23</v>
      </c>
      <c r="B24">
        <v>0.56999999999999995</v>
      </c>
    </row>
    <row r="25" spans="1:2" x14ac:dyDescent="0.25">
      <c r="A25">
        <v>24</v>
      </c>
      <c r="B25">
        <v>0.56000000000000005</v>
      </c>
    </row>
    <row r="26" spans="1:2" x14ac:dyDescent="0.25">
      <c r="A26">
        <v>25</v>
      </c>
      <c r="B26">
        <v>0.55000000000000004</v>
      </c>
    </row>
    <row r="27" spans="1:2" x14ac:dyDescent="0.25">
      <c r="A27">
        <v>26</v>
      </c>
      <c r="B27">
        <v>0.54</v>
      </c>
    </row>
    <row r="28" spans="1:2" x14ac:dyDescent="0.25">
      <c r="A28">
        <v>27</v>
      </c>
      <c r="B28">
        <v>0.53</v>
      </c>
    </row>
    <row r="29" spans="1:2" x14ac:dyDescent="0.25">
      <c r="A29">
        <v>28</v>
      </c>
      <c r="B29">
        <v>0.52</v>
      </c>
    </row>
    <row r="30" spans="1:2" x14ac:dyDescent="0.25">
      <c r="A30">
        <v>29</v>
      </c>
      <c r="B30">
        <v>0.51</v>
      </c>
    </row>
    <row r="31" spans="1:2" x14ac:dyDescent="0.25">
      <c r="A31">
        <v>30</v>
      </c>
      <c r="B31">
        <v>0.5</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E7A77-21AF-4776-B23A-06960E3B3C54}">
  <dimension ref="A1:B31"/>
  <sheetViews>
    <sheetView workbookViewId="0"/>
  </sheetViews>
  <sheetFormatPr defaultRowHeight="12.5" x14ac:dyDescent="0.25"/>
  <cols>
    <col min="1" max="1" width="12.7265625" customWidth="1"/>
    <col min="2" max="2" width="21" style="25" customWidth="1"/>
  </cols>
  <sheetData>
    <row r="1" spans="1:2" x14ac:dyDescent="0.25">
      <c r="A1" s="22" t="s">
        <v>65</v>
      </c>
      <c r="B1" s="26" t="s">
        <v>396</v>
      </c>
    </row>
    <row r="2" spans="1:2" x14ac:dyDescent="0.25">
      <c r="A2">
        <v>1</v>
      </c>
      <c r="B2" s="25">
        <v>1</v>
      </c>
    </row>
    <row r="3" spans="1:2" x14ac:dyDescent="0.25">
      <c r="A3">
        <v>2</v>
      </c>
      <c r="B3" s="25">
        <v>0.97</v>
      </c>
    </row>
    <row r="4" spans="1:2" x14ac:dyDescent="0.25">
      <c r="A4">
        <v>3</v>
      </c>
      <c r="B4" s="25">
        <v>0.94</v>
      </c>
    </row>
    <row r="5" spans="1:2" x14ac:dyDescent="0.25">
      <c r="A5">
        <v>4</v>
      </c>
      <c r="B5" s="25">
        <v>0.92</v>
      </c>
    </row>
    <row r="6" spans="1:2" x14ac:dyDescent="0.25">
      <c r="A6">
        <v>5</v>
      </c>
      <c r="B6" s="25">
        <v>0.89</v>
      </c>
    </row>
    <row r="7" spans="1:2" x14ac:dyDescent="0.25">
      <c r="A7">
        <v>6</v>
      </c>
      <c r="B7" s="25">
        <v>0.86</v>
      </c>
    </row>
    <row r="8" spans="1:2" x14ac:dyDescent="0.25">
      <c r="A8">
        <v>7</v>
      </c>
      <c r="B8" s="25">
        <v>0.83</v>
      </c>
    </row>
    <row r="9" spans="1:2" x14ac:dyDescent="0.25">
      <c r="A9">
        <v>8</v>
      </c>
      <c r="B9" s="25">
        <v>0.81</v>
      </c>
    </row>
    <row r="10" spans="1:2" x14ac:dyDescent="0.25">
      <c r="A10">
        <v>9</v>
      </c>
      <c r="B10" s="25">
        <v>0.78</v>
      </c>
    </row>
    <row r="11" spans="1:2" x14ac:dyDescent="0.25">
      <c r="A11">
        <v>10</v>
      </c>
      <c r="B11" s="25">
        <v>0.75</v>
      </c>
    </row>
    <row r="12" spans="1:2" x14ac:dyDescent="0.25">
      <c r="A12">
        <v>11</v>
      </c>
      <c r="B12" s="25">
        <v>0.73</v>
      </c>
    </row>
    <row r="13" spans="1:2" x14ac:dyDescent="0.25">
      <c r="A13">
        <v>12</v>
      </c>
      <c r="B13" s="25">
        <v>0.71</v>
      </c>
    </row>
    <row r="14" spans="1:2" x14ac:dyDescent="0.25">
      <c r="A14">
        <v>13</v>
      </c>
      <c r="B14" s="25">
        <v>0.7</v>
      </c>
    </row>
    <row r="15" spans="1:2" x14ac:dyDescent="0.25">
      <c r="A15">
        <v>14</v>
      </c>
      <c r="B15" s="25">
        <v>0.68</v>
      </c>
    </row>
    <row r="16" spans="1:2" x14ac:dyDescent="0.25">
      <c r="A16">
        <v>15</v>
      </c>
      <c r="B16" s="25">
        <v>0.67</v>
      </c>
    </row>
    <row r="17" spans="1:2" x14ac:dyDescent="0.25">
      <c r="A17">
        <v>16</v>
      </c>
      <c r="B17" s="25">
        <v>0.65</v>
      </c>
    </row>
    <row r="18" spans="1:2" x14ac:dyDescent="0.25">
      <c r="A18">
        <v>17</v>
      </c>
      <c r="B18" s="25">
        <v>0.64</v>
      </c>
    </row>
    <row r="19" spans="1:2" x14ac:dyDescent="0.25">
      <c r="A19">
        <v>18</v>
      </c>
      <c r="B19" s="25">
        <v>0.63</v>
      </c>
    </row>
    <row r="20" spans="1:2" x14ac:dyDescent="0.25">
      <c r="A20">
        <v>19</v>
      </c>
      <c r="B20" s="25">
        <v>0.61</v>
      </c>
    </row>
    <row r="21" spans="1:2" x14ac:dyDescent="0.25">
      <c r="A21">
        <v>20</v>
      </c>
      <c r="B21" s="25">
        <v>0.6</v>
      </c>
    </row>
    <row r="22" spans="1:2" x14ac:dyDescent="0.25">
      <c r="A22">
        <v>21</v>
      </c>
      <c r="B22" s="25">
        <v>0.59</v>
      </c>
    </row>
    <row r="23" spans="1:2" x14ac:dyDescent="0.25">
      <c r="A23">
        <v>22</v>
      </c>
      <c r="B23" s="25">
        <v>0.57999999999999996</v>
      </c>
    </row>
    <row r="24" spans="1:2" x14ac:dyDescent="0.25">
      <c r="A24">
        <v>23</v>
      </c>
      <c r="B24" s="25">
        <v>0.56999999999999995</v>
      </c>
    </row>
    <row r="25" spans="1:2" x14ac:dyDescent="0.25">
      <c r="A25">
        <v>24</v>
      </c>
      <c r="B25" s="25">
        <v>0.56000000000000005</v>
      </c>
    </row>
    <row r="26" spans="1:2" x14ac:dyDescent="0.25">
      <c r="A26">
        <v>25</v>
      </c>
      <c r="B26" s="25">
        <v>0.55000000000000004</v>
      </c>
    </row>
    <row r="27" spans="1:2" x14ac:dyDescent="0.25">
      <c r="A27">
        <v>26</v>
      </c>
      <c r="B27" s="25">
        <v>0.54</v>
      </c>
    </row>
    <row r="28" spans="1:2" x14ac:dyDescent="0.25">
      <c r="A28">
        <v>27</v>
      </c>
      <c r="B28" s="25">
        <v>0.53</v>
      </c>
    </row>
    <row r="29" spans="1:2" x14ac:dyDescent="0.25">
      <c r="A29">
        <v>28</v>
      </c>
      <c r="B29" s="25">
        <v>0.52</v>
      </c>
    </row>
    <row r="30" spans="1:2" x14ac:dyDescent="0.25">
      <c r="A30">
        <v>29</v>
      </c>
      <c r="B30" s="25">
        <v>0.51</v>
      </c>
    </row>
    <row r="31" spans="1:2" x14ac:dyDescent="0.25">
      <c r="A31">
        <v>30</v>
      </c>
      <c r="B31" s="25">
        <v>0.5</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23DDB-839B-4634-9825-FE09985B70DC}">
  <dimension ref="A1:S2009"/>
  <sheetViews>
    <sheetView topLeftCell="K1986" workbookViewId="0">
      <selection activeCell="I42" sqref="I42"/>
    </sheetView>
  </sheetViews>
  <sheetFormatPr defaultRowHeight="12.5" x14ac:dyDescent="0.25"/>
  <cols>
    <col min="1" max="1" width="9.90625" bestFit="1" customWidth="1"/>
    <col min="2" max="2" width="19.08984375" bestFit="1" customWidth="1"/>
    <col min="3" max="3" width="9.453125" bestFit="1" customWidth="1"/>
    <col min="4" max="4" width="12.90625" bestFit="1" customWidth="1"/>
    <col min="5" max="5" width="12.81640625" bestFit="1" customWidth="1"/>
    <col min="6" max="6" width="5.7265625" bestFit="1" customWidth="1"/>
    <col min="7" max="7" width="11.90625" bestFit="1" customWidth="1"/>
    <col min="8" max="8" width="14" bestFit="1" customWidth="1"/>
    <col min="9" max="9" width="80.7265625" bestFit="1" customWidth="1"/>
    <col min="10" max="10" width="25.6328125" bestFit="1" customWidth="1"/>
    <col min="11" max="11" width="31.6328125" bestFit="1" customWidth="1"/>
    <col min="12" max="12" width="18.81640625" bestFit="1" customWidth="1"/>
    <col min="13" max="13" width="16.1796875" bestFit="1" customWidth="1"/>
    <col min="14" max="14" width="6.1796875" bestFit="1" customWidth="1"/>
    <col min="15" max="15" width="6.6328125" bestFit="1" customWidth="1"/>
    <col min="16" max="16" width="15.453125" bestFit="1" customWidth="1"/>
    <col min="17" max="17" width="16.36328125" bestFit="1" customWidth="1"/>
    <col min="18" max="18" width="20.453125" bestFit="1" customWidth="1"/>
    <col min="19" max="19" width="17.08984375" bestFit="1" customWidth="1"/>
  </cols>
  <sheetData>
    <row r="1" spans="1:19" x14ac:dyDescent="0.25">
      <c r="A1" t="s">
        <v>0</v>
      </c>
      <c r="B1" t="s">
        <v>1</v>
      </c>
      <c r="C1" t="s">
        <v>355</v>
      </c>
      <c r="D1" t="s">
        <v>2</v>
      </c>
      <c r="E1" t="s">
        <v>237</v>
      </c>
      <c r="F1" t="s">
        <v>4</v>
      </c>
      <c r="G1" t="s">
        <v>5</v>
      </c>
      <c r="H1" t="s">
        <v>6</v>
      </c>
      <c r="I1" t="s">
        <v>7</v>
      </c>
      <c r="J1" t="s">
        <v>135</v>
      </c>
      <c r="K1" t="s">
        <v>60</v>
      </c>
      <c r="L1" t="s">
        <v>136</v>
      </c>
      <c r="M1" t="s">
        <v>57</v>
      </c>
      <c r="N1" t="s">
        <v>61</v>
      </c>
      <c r="O1" t="s">
        <v>62</v>
      </c>
      <c r="P1" t="s">
        <v>137</v>
      </c>
      <c r="Q1" t="s">
        <v>138</v>
      </c>
      <c r="R1" t="s">
        <v>396</v>
      </c>
      <c r="S1" t="s">
        <v>397</v>
      </c>
    </row>
    <row r="2" spans="1:19" x14ac:dyDescent="0.25">
      <c r="A2" s="27">
        <v>44357</v>
      </c>
      <c r="B2">
        <v>1</v>
      </c>
      <c r="C2">
        <v>1</v>
      </c>
      <c r="E2">
        <v>11</v>
      </c>
      <c r="F2">
        <v>1</v>
      </c>
      <c r="G2">
        <v>0</v>
      </c>
      <c r="H2">
        <v>8</v>
      </c>
      <c r="I2" s="28"/>
      <c r="J2" s="28" t="s">
        <v>139</v>
      </c>
      <c r="K2" s="28" t="s">
        <v>73</v>
      </c>
      <c r="L2" s="28" t="s">
        <v>65</v>
      </c>
      <c r="M2" s="28" t="s">
        <v>141</v>
      </c>
      <c r="N2">
        <v>4</v>
      </c>
      <c r="O2">
        <v>8</v>
      </c>
      <c r="P2">
        <v>10</v>
      </c>
      <c r="R2">
        <v>0.81</v>
      </c>
      <c r="S2">
        <v>0</v>
      </c>
    </row>
    <row r="3" spans="1:19" x14ac:dyDescent="0.25">
      <c r="A3" s="27">
        <v>44361</v>
      </c>
      <c r="B3">
        <v>1</v>
      </c>
      <c r="C3">
        <v>1</v>
      </c>
      <c r="E3">
        <v>11</v>
      </c>
      <c r="F3">
        <v>1</v>
      </c>
      <c r="G3">
        <v>0</v>
      </c>
      <c r="H3">
        <v>8</v>
      </c>
      <c r="I3" s="28"/>
      <c r="J3" s="28" t="s">
        <v>139</v>
      </c>
      <c r="K3" s="28" t="s">
        <v>73</v>
      </c>
      <c r="L3" s="28" t="s">
        <v>65</v>
      </c>
      <c r="M3" s="28" t="s">
        <v>141</v>
      </c>
      <c r="N3">
        <v>4</v>
      </c>
      <c r="O3">
        <v>8</v>
      </c>
      <c r="P3">
        <v>10</v>
      </c>
      <c r="R3">
        <v>0.81</v>
      </c>
      <c r="S3">
        <v>0</v>
      </c>
    </row>
    <row r="4" spans="1:19" x14ac:dyDescent="0.25">
      <c r="A4" s="27">
        <v>44363</v>
      </c>
      <c r="B4">
        <v>1</v>
      </c>
      <c r="C4">
        <v>1</v>
      </c>
      <c r="E4">
        <v>11</v>
      </c>
      <c r="F4">
        <v>1</v>
      </c>
      <c r="G4">
        <v>0</v>
      </c>
      <c r="H4">
        <v>8</v>
      </c>
      <c r="I4" s="28"/>
      <c r="J4" s="28" t="s">
        <v>139</v>
      </c>
      <c r="K4" s="28" t="s">
        <v>73</v>
      </c>
      <c r="L4" s="28" t="s">
        <v>65</v>
      </c>
      <c r="M4" s="28" t="s">
        <v>141</v>
      </c>
      <c r="N4">
        <v>4</v>
      </c>
      <c r="O4">
        <v>8</v>
      </c>
      <c r="P4">
        <v>10</v>
      </c>
      <c r="R4">
        <v>0.81</v>
      </c>
      <c r="S4">
        <v>0</v>
      </c>
    </row>
    <row r="5" spans="1:19" x14ac:dyDescent="0.25">
      <c r="A5" s="27">
        <v>44365</v>
      </c>
      <c r="B5">
        <v>1</v>
      </c>
      <c r="C5">
        <v>1</v>
      </c>
      <c r="E5">
        <v>11</v>
      </c>
      <c r="F5">
        <v>1</v>
      </c>
      <c r="G5">
        <v>0</v>
      </c>
      <c r="H5">
        <v>8</v>
      </c>
      <c r="I5" s="28"/>
      <c r="J5" s="28" t="s">
        <v>139</v>
      </c>
      <c r="K5" s="28" t="s">
        <v>73</v>
      </c>
      <c r="L5" s="28" t="s">
        <v>65</v>
      </c>
      <c r="M5" s="28" t="s">
        <v>141</v>
      </c>
      <c r="N5">
        <v>4</v>
      </c>
      <c r="O5">
        <v>8</v>
      </c>
      <c r="P5">
        <v>10</v>
      </c>
      <c r="R5">
        <v>0.81</v>
      </c>
      <c r="S5">
        <v>0</v>
      </c>
    </row>
    <row r="6" spans="1:19" x14ac:dyDescent="0.25">
      <c r="A6" s="27">
        <v>44368</v>
      </c>
      <c r="B6">
        <v>1</v>
      </c>
      <c r="C6">
        <v>1</v>
      </c>
      <c r="E6">
        <v>11</v>
      </c>
      <c r="F6">
        <v>1</v>
      </c>
      <c r="G6">
        <v>0</v>
      </c>
      <c r="H6">
        <v>8</v>
      </c>
      <c r="I6" s="28"/>
      <c r="J6" s="28" t="s">
        <v>139</v>
      </c>
      <c r="K6" s="28" t="s">
        <v>73</v>
      </c>
      <c r="L6" s="28" t="s">
        <v>65</v>
      </c>
      <c r="M6" s="28" t="s">
        <v>141</v>
      </c>
      <c r="N6">
        <v>4</v>
      </c>
      <c r="O6">
        <v>8</v>
      </c>
      <c r="P6">
        <v>10</v>
      </c>
      <c r="R6">
        <v>0.81</v>
      </c>
      <c r="S6">
        <v>0</v>
      </c>
    </row>
    <row r="7" spans="1:19" x14ac:dyDescent="0.25">
      <c r="A7" s="27">
        <v>44368</v>
      </c>
      <c r="B7">
        <v>2</v>
      </c>
      <c r="C7">
        <v>1</v>
      </c>
      <c r="E7">
        <v>11</v>
      </c>
      <c r="F7">
        <v>2</v>
      </c>
      <c r="G7">
        <v>0</v>
      </c>
      <c r="H7">
        <v>8</v>
      </c>
      <c r="I7" s="28"/>
      <c r="J7" s="28" t="s">
        <v>139</v>
      </c>
      <c r="K7" s="28" t="s">
        <v>73</v>
      </c>
      <c r="L7" s="28" t="s">
        <v>65</v>
      </c>
      <c r="M7" s="28" t="s">
        <v>141</v>
      </c>
      <c r="N7">
        <v>4</v>
      </c>
      <c r="O7">
        <v>8</v>
      </c>
      <c r="P7">
        <v>10</v>
      </c>
      <c r="R7">
        <v>0.81</v>
      </c>
      <c r="S7">
        <v>0</v>
      </c>
    </row>
    <row r="8" spans="1:19" x14ac:dyDescent="0.25">
      <c r="A8" s="27">
        <v>44370</v>
      </c>
      <c r="B8">
        <v>1</v>
      </c>
      <c r="C8">
        <v>1</v>
      </c>
      <c r="E8">
        <v>11</v>
      </c>
      <c r="F8">
        <v>1</v>
      </c>
      <c r="G8">
        <v>0</v>
      </c>
      <c r="H8">
        <v>8</v>
      </c>
      <c r="I8" s="28"/>
      <c r="J8" s="28" t="s">
        <v>139</v>
      </c>
      <c r="K8" s="28" t="s">
        <v>73</v>
      </c>
      <c r="L8" s="28" t="s">
        <v>65</v>
      </c>
      <c r="M8" s="28" t="s">
        <v>141</v>
      </c>
      <c r="N8">
        <v>4</v>
      </c>
      <c r="O8">
        <v>8</v>
      </c>
      <c r="P8">
        <v>10</v>
      </c>
      <c r="R8">
        <v>0.81</v>
      </c>
      <c r="S8">
        <v>0</v>
      </c>
    </row>
    <row r="9" spans="1:19" x14ac:dyDescent="0.25">
      <c r="A9" s="27">
        <v>44370</v>
      </c>
      <c r="B9">
        <v>2</v>
      </c>
      <c r="C9">
        <v>1</v>
      </c>
      <c r="E9">
        <v>11</v>
      </c>
      <c r="F9">
        <v>2</v>
      </c>
      <c r="G9">
        <v>0</v>
      </c>
      <c r="H9">
        <v>8</v>
      </c>
      <c r="I9" s="28"/>
      <c r="J9" s="28" t="s">
        <v>139</v>
      </c>
      <c r="K9" s="28" t="s">
        <v>73</v>
      </c>
      <c r="L9" s="28" t="s">
        <v>65</v>
      </c>
      <c r="M9" s="28" t="s">
        <v>141</v>
      </c>
      <c r="N9">
        <v>4</v>
      </c>
      <c r="O9">
        <v>8</v>
      </c>
      <c r="P9">
        <v>10</v>
      </c>
      <c r="R9">
        <v>0.81</v>
      </c>
      <c r="S9">
        <v>0</v>
      </c>
    </row>
    <row r="10" spans="1:19" x14ac:dyDescent="0.25">
      <c r="A10" s="27">
        <v>44370</v>
      </c>
      <c r="B10">
        <v>3</v>
      </c>
      <c r="C10">
        <v>1</v>
      </c>
      <c r="E10">
        <v>11</v>
      </c>
      <c r="F10">
        <v>3</v>
      </c>
      <c r="G10">
        <v>0</v>
      </c>
      <c r="H10">
        <v>8</v>
      </c>
      <c r="I10" s="28"/>
      <c r="J10" s="28" t="s">
        <v>139</v>
      </c>
      <c r="K10" s="28" t="s">
        <v>73</v>
      </c>
      <c r="L10" s="28" t="s">
        <v>65</v>
      </c>
      <c r="M10" s="28" t="s">
        <v>141</v>
      </c>
      <c r="N10">
        <v>4</v>
      </c>
      <c r="O10">
        <v>8</v>
      </c>
      <c r="P10">
        <v>10</v>
      </c>
      <c r="R10">
        <v>0.81</v>
      </c>
      <c r="S10">
        <v>0</v>
      </c>
    </row>
    <row r="11" spans="1:19" x14ac:dyDescent="0.25">
      <c r="A11" s="27">
        <v>44357</v>
      </c>
      <c r="B11">
        <v>4</v>
      </c>
      <c r="C11">
        <v>1</v>
      </c>
      <c r="E11">
        <v>21</v>
      </c>
      <c r="F11">
        <v>1</v>
      </c>
      <c r="G11">
        <v>0</v>
      </c>
      <c r="H11">
        <v>8</v>
      </c>
      <c r="I11" s="28"/>
      <c r="J11" s="28" t="s">
        <v>139</v>
      </c>
      <c r="K11" s="28" t="s">
        <v>66</v>
      </c>
      <c r="L11" s="28" t="s">
        <v>65</v>
      </c>
      <c r="M11" s="28" t="s">
        <v>115</v>
      </c>
      <c r="N11">
        <v>4</v>
      </c>
      <c r="O11">
        <v>8</v>
      </c>
      <c r="P11">
        <v>8</v>
      </c>
      <c r="R11">
        <v>0.81</v>
      </c>
      <c r="S11">
        <v>0</v>
      </c>
    </row>
    <row r="12" spans="1:19" x14ac:dyDescent="0.25">
      <c r="A12" s="27">
        <v>44357</v>
      </c>
      <c r="B12">
        <v>7</v>
      </c>
      <c r="C12">
        <v>1</v>
      </c>
      <c r="E12">
        <v>37</v>
      </c>
      <c r="F12">
        <v>1</v>
      </c>
      <c r="G12">
        <v>0</v>
      </c>
      <c r="H12">
        <v>8</v>
      </c>
      <c r="I12" s="28"/>
      <c r="J12" s="28" t="s">
        <v>139</v>
      </c>
      <c r="K12" s="28" t="s">
        <v>74</v>
      </c>
      <c r="L12" s="28" t="s">
        <v>65</v>
      </c>
      <c r="M12" s="28" t="s">
        <v>163</v>
      </c>
      <c r="N12">
        <v>4</v>
      </c>
      <c r="O12">
        <v>8</v>
      </c>
      <c r="P12">
        <v>10</v>
      </c>
      <c r="R12">
        <v>0.81</v>
      </c>
      <c r="S12">
        <v>0</v>
      </c>
    </row>
    <row r="13" spans="1:19" x14ac:dyDescent="0.25">
      <c r="A13" s="27">
        <v>44357</v>
      </c>
      <c r="B13">
        <v>2</v>
      </c>
      <c r="C13">
        <v>1</v>
      </c>
      <c r="E13">
        <v>11</v>
      </c>
      <c r="F13">
        <v>2</v>
      </c>
      <c r="G13">
        <v>0</v>
      </c>
      <c r="H13">
        <v>7</v>
      </c>
      <c r="I13" s="28"/>
      <c r="J13" s="28" t="s">
        <v>139</v>
      </c>
      <c r="K13" s="28" t="s">
        <v>73</v>
      </c>
      <c r="L13" s="28" t="s">
        <v>65</v>
      </c>
      <c r="M13" s="28" t="s">
        <v>141</v>
      </c>
      <c r="N13">
        <v>4</v>
      </c>
      <c r="O13">
        <v>8</v>
      </c>
      <c r="P13">
        <v>10</v>
      </c>
      <c r="R13">
        <v>0.83</v>
      </c>
      <c r="S13">
        <v>0</v>
      </c>
    </row>
    <row r="14" spans="1:19" x14ac:dyDescent="0.25">
      <c r="A14" s="27">
        <v>44361</v>
      </c>
      <c r="B14">
        <v>2</v>
      </c>
      <c r="C14">
        <v>1</v>
      </c>
      <c r="E14">
        <v>11</v>
      </c>
      <c r="F14">
        <v>2</v>
      </c>
      <c r="G14">
        <v>0</v>
      </c>
      <c r="H14">
        <v>7</v>
      </c>
      <c r="I14" s="28"/>
      <c r="J14" s="28" t="s">
        <v>139</v>
      </c>
      <c r="K14" s="28" t="s">
        <v>73</v>
      </c>
      <c r="L14" s="28" t="s">
        <v>65</v>
      </c>
      <c r="M14" s="28" t="s">
        <v>141</v>
      </c>
      <c r="N14">
        <v>4</v>
      </c>
      <c r="O14">
        <v>8</v>
      </c>
      <c r="P14">
        <v>10</v>
      </c>
      <c r="R14">
        <v>0.83</v>
      </c>
      <c r="S14">
        <v>0</v>
      </c>
    </row>
    <row r="15" spans="1:19" x14ac:dyDescent="0.25">
      <c r="A15" s="27">
        <v>44365</v>
      </c>
      <c r="B15">
        <v>2</v>
      </c>
      <c r="C15">
        <v>1</v>
      </c>
      <c r="E15">
        <v>11</v>
      </c>
      <c r="F15">
        <v>2</v>
      </c>
      <c r="G15">
        <v>0</v>
      </c>
      <c r="H15">
        <v>7</v>
      </c>
      <c r="I15" s="28"/>
      <c r="J15" s="28" t="s">
        <v>139</v>
      </c>
      <c r="K15" s="28" t="s">
        <v>73</v>
      </c>
      <c r="L15" s="28" t="s">
        <v>65</v>
      </c>
      <c r="M15" s="28" t="s">
        <v>141</v>
      </c>
      <c r="N15">
        <v>4</v>
      </c>
      <c r="O15">
        <v>8</v>
      </c>
      <c r="P15">
        <v>10</v>
      </c>
      <c r="R15">
        <v>0.83</v>
      </c>
      <c r="S15">
        <v>0</v>
      </c>
    </row>
    <row r="16" spans="1:19" x14ac:dyDescent="0.25">
      <c r="A16" s="27">
        <v>44365</v>
      </c>
      <c r="B16">
        <v>4</v>
      </c>
      <c r="C16">
        <v>1</v>
      </c>
      <c r="E16">
        <v>21</v>
      </c>
      <c r="F16">
        <v>1</v>
      </c>
      <c r="G16">
        <v>0</v>
      </c>
      <c r="H16">
        <v>7</v>
      </c>
      <c r="I16" s="28"/>
      <c r="J16" s="28" t="s">
        <v>139</v>
      </c>
      <c r="K16" s="28" t="s">
        <v>66</v>
      </c>
      <c r="L16" s="28" t="s">
        <v>65</v>
      </c>
      <c r="M16" s="28" t="s">
        <v>115</v>
      </c>
      <c r="N16">
        <v>4</v>
      </c>
      <c r="O16">
        <v>8</v>
      </c>
      <c r="P16">
        <v>8</v>
      </c>
      <c r="R16">
        <v>0.83</v>
      </c>
      <c r="S16">
        <v>0</v>
      </c>
    </row>
    <row r="17" spans="1:19" x14ac:dyDescent="0.25">
      <c r="A17" s="27">
        <v>44357</v>
      </c>
      <c r="B17">
        <v>6</v>
      </c>
      <c r="C17">
        <v>1</v>
      </c>
      <c r="E17">
        <v>21</v>
      </c>
      <c r="F17">
        <v>3</v>
      </c>
      <c r="G17">
        <v>0</v>
      </c>
      <c r="H17">
        <v>2</v>
      </c>
      <c r="I17" s="28"/>
      <c r="J17" s="28" t="s">
        <v>139</v>
      </c>
      <c r="K17" s="28" t="s">
        <v>66</v>
      </c>
      <c r="L17" s="28" t="s">
        <v>65</v>
      </c>
      <c r="M17" s="28" t="s">
        <v>115</v>
      </c>
      <c r="N17">
        <v>4</v>
      </c>
      <c r="O17">
        <v>8</v>
      </c>
      <c r="P17">
        <v>8</v>
      </c>
      <c r="R17">
        <v>0.97</v>
      </c>
      <c r="S17">
        <v>0</v>
      </c>
    </row>
    <row r="18" spans="1:19" x14ac:dyDescent="0.25">
      <c r="A18" s="27">
        <v>44363</v>
      </c>
      <c r="B18">
        <v>6</v>
      </c>
      <c r="C18">
        <v>1</v>
      </c>
      <c r="E18">
        <v>21</v>
      </c>
      <c r="F18">
        <v>3</v>
      </c>
      <c r="G18">
        <v>0</v>
      </c>
      <c r="H18">
        <v>2</v>
      </c>
      <c r="I18" s="28"/>
      <c r="J18" s="28" t="s">
        <v>139</v>
      </c>
      <c r="K18" s="28" t="s">
        <v>66</v>
      </c>
      <c r="L18" s="28" t="s">
        <v>65</v>
      </c>
      <c r="M18" s="28" t="s">
        <v>115</v>
      </c>
      <c r="N18">
        <v>4</v>
      </c>
      <c r="O18">
        <v>8</v>
      </c>
      <c r="P18">
        <v>8</v>
      </c>
      <c r="R18">
        <v>0.97</v>
      </c>
      <c r="S18">
        <v>0</v>
      </c>
    </row>
    <row r="19" spans="1:19" x14ac:dyDescent="0.25">
      <c r="A19" s="27">
        <v>44365</v>
      </c>
      <c r="B19">
        <v>6</v>
      </c>
      <c r="C19">
        <v>1</v>
      </c>
      <c r="E19">
        <v>21</v>
      </c>
      <c r="F19">
        <v>3</v>
      </c>
      <c r="G19">
        <v>0</v>
      </c>
      <c r="H19">
        <v>2</v>
      </c>
      <c r="I19" s="28"/>
      <c r="J19" s="28" t="s">
        <v>139</v>
      </c>
      <c r="K19" s="28" t="s">
        <v>66</v>
      </c>
      <c r="L19" s="28" t="s">
        <v>65</v>
      </c>
      <c r="M19" s="28" t="s">
        <v>115</v>
      </c>
      <c r="N19">
        <v>4</v>
      </c>
      <c r="O19">
        <v>8</v>
      </c>
      <c r="P19">
        <v>8</v>
      </c>
      <c r="R19">
        <v>0.97</v>
      </c>
      <c r="S19">
        <v>0</v>
      </c>
    </row>
    <row r="20" spans="1:19" x14ac:dyDescent="0.25">
      <c r="A20" s="27">
        <v>44357</v>
      </c>
      <c r="B20">
        <v>3</v>
      </c>
      <c r="C20">
        <v>1</v>
      </c>
      <c r="E20">
        <v>11</v>
      </c>
      <c r="F20">
        <v>3</v>
      </c>
      <c r="G20">
        <v>0</v>
      </c>
      <c r="H20">
        <v>6</v>
      </c>
      <c r="I20" s="28"/>
      <c r="J20" s="28" t="s">
        <v>139</v>
      </c>
      <c r="K20" s="28" t="s">
        <v>73</v>
      </c>
      <c r="L20" s="28" t="s">
        <v>65</v>
      </c>
      <c r="M20" s="28" t="s">
        <v>141</v>
      </c>
      <c r="N20">
        <v>4</v>
      </c>
      <c r="O20">
        <v>8</v>
      </c>
      <c r="P20">
        <v>10</v>
      </c>
      <c r="R20">
        <v>0.86</v>
      </c>
      <c r="S20">
        <v>0</v>
      </c>
    </row>
    <row r="21" spans="1:19" x14ac:dyDescent="0.25">
      <c r="A21" s="27">
        <v>44363</v>
      </c>
      <c r="B21">
        <v>2</v>
      </c>
      <c r="C21">
        <v>1</v>
      </c>
      <c r="E21">
        <v>11</v>
      </c>
      <c r="F21">
        <v>2</v>
      </c>
      <c r="G21">
        <v>0</v>
      </c>
      <c r="H21">
        <v>6</v>
      </c>
      <c r="I21" s="28"/>
      <c r="J21" s="28" t="s">
        <v>139</v>
      </c>
      <c r="K21" s="28" t="s">
        <v>73</v>
      </c>
      <c r="L21" s="28" t="s">
        <v>65</v>
      </c>
      <c r="M21" s="28" t="s">
        <v>141</v>
      </c>
      <c r="N21">
        <v>4</v>
      </c>
      <c r="O21">
        <v>8</v>
      </c>
      <c r="P21">
        <v>10</v>
      </c>
      <c r="R21">
        <v>0.86</v>
      </c>
      <c r="S21">
        <v>0</v>
      </c>
    </row>
    <row r="22" spans="1:19" x14ac:dyDescent="0.25">
      <c r="A22" s="27">
        <v>44368</v>
      </c>
      <c r="B22">
        <v>3</v>
      </c>
      <c r="C22">
        <v>1</v>
      </c>
      <c r="E22">
        <v>11</v>
      </c>
      <c r="F22">
        <v>3</v>
      </c>
      <c r="G22">
        <v>0</v>
      </c>
      <c r="H22">
        <v>6</v>
      </c>
      <c r="I22" s="28"/>
      <c r="J22" s="28" t="s">
        <v>139</v>
      </c>
      <c r="K22" s="28" t="s">
        <v>73</v>
      </c>
      <c r="L22" s="28" t="s">
        <v>65</v>
      </c>
      <c r="M22" s="28" t="s">
        <v>141</v>
      </c>
      <c r="N22">
        <v>4</v>
      </c>
      <c r="O22">
        <v>8</v>
      </c>
      <c r="P22">
        <v>10</v>
      </c>
      <c r="R22">
        <v>0.86</v>
      </c>
      <c r="S22">
        <v>0</v>
      </c>
    </row>
    <row r="23" spans="1:19" x14ac:dyDescent="0.25">
      <c r="A23" s="27">
        <v>44357</v>
      </c>
      <c r="B23">
        <v>5</v>
      </c>
      <c r="C23">
        <v>1</v>
      </c>
      <c r="E23">
        <v>21</v>
      </c>
      <c r="F23">
        <v>2</v>
      </c>
      <c r="G23">
        <v>0</v>
      </c>
      <c r="H23">
        <v>6</v>
      </c>
      <c r="I23" s="28"/>
      <c r="J23" s="28" t="s">
        <v>139</v>
      </c>
      <c r="K23" s="28" t="s">
        <v>66</v>
      </c>
      <c r="L23" s="28" t="s">
        <v>65</v>
      </c>
      <c r="M23" s="28" t="s">
        <v>115</v>
      </c>
      <c r="N23">
        <v>4</v>
      </c>
      <c r="O23">
        <v>8</v>
      </c>
      <c r="P23">
        <v>8</v>
      </c>
      <c r="R23">
        <v>0.86</v>
      </c>
      <c r="S23">
        <v>0</v>
      </c>
    </row>
    <row r="24" spans="1:19" x14ac:dyDescent="0.25">
      <c r="A24" s="27">
        <v>44363</v>
      </c>
      <c r="B24">
        <v>4</v>
      </c>
      <c r="C24">
        <v>1</v>
      </c>
      <c r="E24">
        <v>21</v>
      </c>
      <c r="F24">
        <v>1</v>
      </c>
      <c r="G24">
        <v>0</v>
      </c>
      <c r="H24">
        <v>6</v>
      </c>
      <c r="I24" s="28"/>
      <c r="J24" s="28" t="s">
        <v>139</v>
      </c>
      <c r="K24" s="28" t="s">
        <v>66</v>
      </c>
      <c r="L24" s="28" t="s">
        <v>65</v>
      </c>
      <c r="M24" s="28" t="s">
        <v>115</v>
      </c>
      <c r="N24">
        <v>4</v>
      </c>
      <c r="O24">
        <v>8</v>
      </c>
      <c r="P24">
        <v>8</v>
      </c>
      <c r="R24">
        <v>0.86</v>
      </c>
      <c r="S24">
        <v>0</v>
      </c>
    </row>
    <row r="25" spans="1:19" x14ac:dyDescent="0.25">
      <c r="A25" s="27">
        <v>44357</v>
      </c>
      <c r="B25">
        <v>8</v>
      </c>
      <c r="C25">
        <v>1</v>
      </c>
      <c r="E25">
        <v>37</v>
      </c>
      <c r="F25">
        <v>2</v>
      </c>
      <c r="G25">
        <v>0</v>
      </c>
      <c r="H25">
        <v>6</v>
      </c>
      <c r="I25" s="28"/>
      <c r="J25" s="28" t="s">
        <v>139</v>
      </c>
      <c r="K25" s="28" t="s">
        <v>74</v>
      </c>
      <c r="L25" s="28" t="s">
        <v>65</v>
      </c>
      <c r="M25" s="28" t="s">
        <v>163</v>
      </c>
      <c r="N25">
        <v>4</v>
      </c>
      <c r="O25">
        <v>8</v>
      </c>
      <c r="P25">
        <v>10</v>
      </c>
      <c r="R25">
        <v>0.86</v>
      </c>
      <c r="S25">
        <v>0</v>
      </c>
    </row>
    <row r="26" spans="1:19" x14ac:dyDescent="0.25">
      <c r="A26" s="27">
        <v>44363</v>
      </c>
      <c r="B26">
        <v>5</v>
      </c>
      <c r="C26">
        <v>1</v>
      </c>
      <c r="E26">
        <v>21</v>
      </c>
      <c r="F26">
        <v>2</v>
      </c>
      <c r="G26">
        <v>0</v>
      </c>
      <c r="H26">
        <v>3</v>
      </c>
      <c r="I26" s="28"/>
      <c r="J26" s="28" t="s">
        <v>139</v>
      </c>
      <c r="K26" s="28" t="s">
        <v>66</v>
      </c>
      <c r="L26" s="28" t="s">
        <v>65</v>
      </c>
      <c r="M26" s="28" t="s">
        <v>115</v>
      </c>
      <c r="N26">
        <v>4</v>
      </c>
      <c r="O26">
        <v>8</v>
      </c>
      <c r="P26">
        <v>8</v>
      </c>
      <c r="R26">
        <v>0.94</v>
      </c>
      <c r="S26">
        <v>0</v>
      </c>
    </row>
    <row r="27" spans="1:19" x14ac:dyDescent="0.25">
      <c r="A27" s="27">
        <v>44357</v>
      </c>
      <c r="B27">
        <v>9</v>
      </c>
      <c r="C27">
        <v>1</v>
      </c>
      <c r="E27">
        <v>37</v>
      </c>
      <c r="F27">
        <v>3</v>
      </c>
      <c r="G27">
        <v>0</v>
      </c>
      <c r="H27">
        <v>3</v>
      </c>
      <c r="I27" s="28"/>
      <c r="J27" s="28" t="s">
        <v>139</v>
      </c>
      <c r="K27" s="28" t="s">
        <v>74</v>
      </c>
      <c r="L27" s="28" t="s">
        <v>65</v>
      </c>
      <c r="M27" s="28" t="s">
        <v>163</v>
      </c>
      <c r="N27">
        <v>4</v>
      </c>
      <c r="O27">
        <v>8</v>
      </c>
      <c r="P27">
        <v>10</v>
      </c>
      <c r="R27">
        <v>0.94</v>
      </c>
      <c r="S27">
        <v>0</v>
      </c>
    </row>
    <row r="28" spans="1:19" x14ac:dyDescent="0.25">
      <c r="A28" s="27">
        <v>44361</v>
      </c>
      <c r="B28">
        <v>5</v>
      </c>
      <c r="C28">
        <v>1</v>
      </c>
      <c r="E28">
        <v>21</v>
      </c>
      <c r="F28">
        <v>3</v>
      </c>
      <c r="G28">
        <v>0</v>
      </c>
      <c r="H28">
        <v>4</v>
      </c>
      <c r="I28" s="28"/>
      <c r="J28" s="28" t="s">
        <v>139</v>
      </c>
      <c r="K28" s="28" t="s">
        <v>66</v>
      </c>
      <c r="L28" s="28" t="s">
        <v>65</v>
      </c>
      <c r="M28" s="28" t="s">
        <v>115</v>
      </c>
      <c r="N28">
        <v>4</v>
      </c>
      <c r="O28">
        <v>8</v>
      </c>
      <c r="P28">
        <v>8</v>
      </c>
      <c r="R28">
        <v>0.92</v>
      </c>
      <c r="S28">
        <v>0</v>
      </c>
    </row>
    <row r="29" spans="1:19" x14ac:dyDescent="0.25">
      <c r="A29" s="27">
        <v>44365</v>
      </c>
      <c r="B29">
        <v>5</v>
      </c>
      <c r="C29">
        <v>1</v>
      </c>
      <c r="E29">
        <v>21</v>
      </c>
      <c r="F29">
        <v>2</v>
      </c>
      <c r="G29">
        <v>0</v>
      </c>
      <c r="H29">
        <v>4</v>
      </c>
      <c r="I29" s="28"/>
      <c r="J29" s="28" t="s">
        <v>139</v>
      </c>
      <c r="K29" s="28" t="s">
        <v>66</v>
      </c>
      <c r="L29" s="28" t="s">
        <v>65</v>
      </c>
      <c r="M29" s="28" t="s">
        <v>115</v>
      </c>
      <c r="N29">
        <v>4</v>
      </c>
      <c r="O29">
        <v>8</v>
      </c>
      <c r="P29">
        <v>8</v>
      </c>
      <c r="R29">
        <v>0.92</v>
      </c>
      <c r="S29">
        <v>0</v>
      </c>
    </row>
    <row r="30" spans="1:19" x14ac:dyDescent="0.25">
      <c r="A30" s="27">
        <v>44361</v>
      </c>
      <c r="B30">
        <v>3</v>
      </c>
      <c r="C30">
        <v>1</v>
      </c>
      <c r="E30">
        <v>11</v>
      </c>
      <c r="F30">
        <v>3</v>
      </c>
      <c r="G30">
        <v>0</v>
      </c>
      <c r="H30">
        <v>5</v>
      </c>
      <c r="I30" s="28"/>
      <c r="J30" s="28" t="s">
        <v>139</v>
      </c>
      <c r="K30" s="28" t="s">
        <v>73</v>
      </c>
      <c r="L30" s="28" t="s">
        <v>65</v>
      </c>
      <c r="M30" s="28" t="s">
        <v>141</v>
      </c>
      <c r="N30">
        <v>4</v>
      </c>
      <c r="O30">
        <v>8</v>
      </c>
      <c r="P30">
        <v>10</v>
      </c>
      <c r="R30">
        <v>0.89</v>
      </c>
      <c r="S30">
        <v>0</v>
      </c>
    </row>
    <row r="31" spans="1:19" x14ac:dyDescent="0.25">
      <c r="A31" s="27">
        <v>44363</v>
      </c>
      <c r="B31">
        <v>3</v>
      </c>
      <c r="C31">
        <v>1</v>
      </c>
      <c r="E31">
        <v>11</v>
      </c>
      <c r="F31">
        <v>3</v>
      </c>
      <c r="G31">
        <v>0</v>
      </c>
      <c r="H31">
        <v>5</v>
      </c>
      <c r="I31" s="28"/>
      <c r="J31" s="28" t="s">
        <v>139</v>
      </c>
      <c r="K31" s="28" t="s">
        <v>73</v>
      </c>
      <c r="L31" s="28" t="s">
        <v>65</v>
      </c>
      <c r="M31" s="28" t="s">
        <v>141</v>
      </c>
      <c r="N31">
        <v>4</v>
      </c>
      <c r="O31">
        <v>8</v>
      </c>
      <c r="P31">
        <v>10</v>
      </c>
      <c r="R31">
        <v>0.89</v>
      </c>
      <c r="S31">
        <v>0</v>
      </c>
    </row>
    <row r="32" spans="1:19" x14ac:dyDescent="0.25">
      <c r="A32" s="27">
        <v>44365</v>
      </c>
      <c r="B32">
        <v>3</v>
      </c>
      <c r="C32">
        <v>1</v>
      </c>
      <c r="E32">
        <v>11</v>
      </c>
      <c r="F32">
        <v>3</v>
      </c>
      <c r="G32">
        <v>0</v>
      </c>
      <c r="H32">
        <v>5</v>
      </c>
      <c r="I32" s="28"/>
      <c r="J32" s="28" t="s">
        <v>139</v>
      </c>
      <c r="K32" s="28" t="s">
        <v>73</v>
      </c>
      <c r="L32" s="28" t="s">
        <v>65</v>
      </c>
      <c r="M32" s="28" t="s">
        <v>141</v>
      </c>
      <c r="N32">
        <v>4</v>
      </c>
      <c r="O32">
        <v>8</v>
      </c>
      <c r="P32">
        <v>10</v>
      </c>
      <c r="R32">
        <v>0.89</v>
      </c>
      <c r="S32">
        <v>0</v>
      </c>
    </row>
    <row r="33" spans="1:19" x14ac:dyDescent="0.25">
      <c r="A33" s="27">
        <v>44361</v>
      </c>
      <c r="B33">
        <v>7</v>
      </c>
      <c r="C33">
        <v>1</v>
      </c>
      <c r="E33">
        <v>37</v>
      </c>
      <c r="F33">
        <v>1</v>
      </c>
      <c r="G33">
        <v>0</v>
      </c>
      <c r="H33">
        <v>5</v>
      </c>
      <c r="I33" s="28"/>
      <c r="J33" s="28" t="s">
        <v>139</v>
      </c>
      <c r="K33" s="28" t="s">
        <v>74</v>
      </c>
      <c r="L33" s="28" t="s">
        <v>65</v>
      </c>
      <c r="M33" s="28" t="s">
        <v>163</v>
      </c>
      <c r="N33">
        <v>4</v>
      </c>
      <c r="O33">
        <v>8</v>
      </c>
      <c r="P33">
        <v>10</v>
      </c>
      <c r="R33">
        <v>0.89</v>
      </c>
      <c r="S33">
        <v>0</v>
      </c>
    </row>
    <row r="34" spans="1:19" x14ac:dyDescent="0.25">
      <c r="A34" s="27">
        <v>44361</v>
      </c>
      <c r="B34">
        <v>8</v>
      </c>
      <c r="C34">
        <v>1</v>
      </c>
      <c r="E34">
        <v>37</v>
      </c>
      <c r="F34">
        <v>2</v>
      </c>
      <c r="G34">
        <v>0</v>
      </c>
      <c r="H34">
        <v>4</v>
      </c>
      <c r="I34" s="28"/>
      <c r="J34" s="28" t="s">
        <v>139</v>
      </c>
      <c r="K34" s="28" t="s">
        <v>74</v>
      </c>
      <c r="L34" s="28" t="s">
        <v>65</v>
      </c>
      <c r="M34" s="28" t="s">
        <v>163</v>
      </c>
      <c r="N34">
        <v>4</v>
      </c>
      <c r="O34">
        <v>8</v>
      </c>
      <c r="P34">
        <v>10</v>
      </c>
      <c r="R34">
        <v>0.92</v>
      </c>
      <c r="S34">
        <v>0</v>
      </c>
    </row>
    <row r="35" spans="1:19" x14ac:dyDescent="0.25">
      <c r="A35" s="27">
        <v>44361</v>
      </c>
      <c r="B35">
        <v>9</v>
      </c>
      <c r="C35">
        <v>1</v>
      </c>
      <c r="E35">
        <v>37</v>
      </c>
      <c r="F35">
        <v>3</v>
      </c>
      <c r="G35">
        <v>0</v>
      </c>
      <c r="H35">
        <v>2</v>
      </c>
      <c r="I35" s="28"/>
      <c r="J35" s="28" t="s">
        <v>139</v>
      </c>
      <c r="K35" s="28" t="s">
        <v>74</v>
      </c>
      <c r="L35" s="28" t="s">
        <v>65</v>
      </c>
      <c r="M35" s="28" t="s">
        <v>163</v>
      </c>
      <c r="N35">
        <v>4</v>
      </c>
      <c r="O35">
        <v>8</v>
      </c>
      <c r="P35">
        <v>10</v>
      </c>
      <c r="R35">
        <v>0.97</v>
      </c>
      <c r="S35">
        <v>0</v>
      </c>
    </row>
    <row r="36" spans="1:19" x14ac:dyDescent="0.25">
      <c r="A36" s="27">
        <v>44363</v>
      </c>
      <c r="B36">
        <v>7</v>
      </c>
      <c r="C36">
        <v>1</v>
      </c>
      <c r="E36">
        <v>37</v>
      </c>
      <c r="F36">
        <v>1</v>
      </c>
      <c r="G36">
        <v>0</v>
      </c>
      <c r="H36">
        <v>5</v>
      </c>
      <c r="I36" s="28"/>
      <c r="J36" s="28" t="s">
        <v>139</v>
      </c>
      <c r="K36" s="28" t="s">
        <v>74</v>
      </c>
      <c r="L36" s="28" t="s">
        <v>65</v>
      </c>
      <c r="M36" s="28" t="s">
        <v>163</v>
      </c>
      <c r="N36">
        <v>4</v>
      </c>
      <c r="O36">
        <v>8</v>
      </c>
      <c r="P36">
        <v>10</v>
      </c>
      <c r="R36">
        <v>0.89</v>
      </c>
      <c r="S36">
        <v>0</v>
      </c>
    </row>
    <row r="37" spans="1:19" x14ac:dyDescent="0.25">
      <c r="A37" s="27">
        <v>44363</v>
      </c>
      <c r="B37">
        <v>8</v>
      </c>
      <c r="C37">
        <v>1</v>
      </c>
      <c r="E37">
        <v>37</v>
      </c>
      <c r="F37">
        <v>2</v>
      </c>
      <c r="G37">
        <v>0</v>
      </c>
      <c r="H37">
        <v>3</v>
      </c>
      <c r="I37" s="28"/>
      <c r="J37" s="28" t="s">
        <v>139</v>
      </c>
      <c r="K37" s="28" t="s">
        <v>74</v>
      </c>
      <c r="L37" s="28" t="s">
        <v>65</v>
      </c>
      <c r="M37" s="28" t="s">
        <v>163</v>
      </c>
      <c r="N37">
        <v>4</v>
      </c>
      <c r="O37">
        <v>8</v>
      </c>
      <c r="P37">
        <v>10</v>
      </c>
      <c r="R37">
        <v>0.94</v>
      </c>
      <c r="S37">
        <v>0</v>
      </c>
    </row>
    <row r="38" spans="1:19" x14ac:dyDescent="0.25">
      <c r="A38" s="27">
        <v>44363</v>
      </c>
      <c r="B38">
        <v>9</v>
      </c>
      <c r="C38">
        <v>1</v>
      </c>
      <c r="E38">
        <v>37</v>
      </c>
      <c r="F38">
        <v>3</v>
      </c>
      <c r="G38">
        <v>0</v>
      </c>
      <c r="H38">
        <v>1</v>
      </c>
      <c r="I38" s="28"/>
      <c r="J38" s="28" t="s">
        <v>139</v>
      </c>
      <c r="K38" s="28" t="s">
        <v>74</v>
      </c>
      <c r="L38" s="28" t="s">
        <v>65</v>
      </c>
      <c r="M38" s="28" t="s">
        <v>163</v>
      </c>
      <c r="N38">
        <v>4</v>
      </c>
      <c r="O38">
        <v>8</v>
      </c>
      <c r="P38">
        <v>10</v>
      </c>
      <c r="R38">
        <v>1</v>
      </c>
      <c r="S38">
        <v>0</v>
      </c>
    </row>
    <row r="39" spans="1:19" x14ac:dyDescent="0.25">
      <c r="A39" s="27">
        <v>44365</v>
      </c>
      <c r="B39">
        <v>7</v>
      </c>
      <c r="C39">
        <v>1</v>
      </c>
      <c r="E39">
        <v>37</v>
      </c>
      <c r="F39">
        <v>1</v>
      </c>
      <c r="G39">
        <v>0</v>
      </c>
      <c r="H39">
        <v>8</v>
      </c>
      <c r="I39" s="28"/>
      <c r="J39" s="28" t="s">
        <v>139</v>
      </c>
      <c r="K39" s="28" t="s">
        <v>74</v>
      </c>
      <c r="L39" s="28" t="s">
        <v>65</v>
      </c>
      <c r="M39" s="28" t="s">
        <v>163</v>
      </c>
      <c r="N39">
        <v>4</v>
      </c>
      <c r="O39">
        <v>8</v>
      </c>
      <c r="P39">
        <v>10</v>
      </c>
      <c r="R39">
        <v>0.81</v>
      </c>
      <c r="S39">
        <v>0</v>
      </c>
    </row>
    <row r="40" spans="1:19" x14ac:dyDescent="0.25">
      <c r="A40" s="27">
        <v>44365</v>
      </c>
      <c r="B40">
        <v>8</v>
      </c>
      <c r="C40">
        <v>1</v>
      </c>
      <c r="E40">
        <v>37</v>
      </c>
      <c r="F40">
        <v>2</v>
      </c>
      <c r="G40">
        <v>0</v>
      </c>
      <c r="H40">
        <v>4</v>
      </c>
      <c r="I40" s="28"/>
      <c r="J40" s="28" t="s">
        <v>139</v>
      </c>
      <c r="K40" s="28" t="s">
        <v>74</v>
      </c>
      <c r="L40" s="28" t="s">
        <v>65</v>
      </c>
      <c r="M40" s="28" t="s">
        <v>163</v>
      </c>
      <c r="N40">
        <v>4</v>
      </c>
      <c r="O40">
        <v>8</v>
      </c>
      <c r="P40">
        <v>10</v>
      </c>
      <c r="R40">
        <v>0.92</v>
      </c>
      <c r="S40">
        <v>0</v>
      </c>
    </row>
    <row r="41" spans="1:19" x14ac:dyDescent="0.25">
      <c r="A41" s="27">
        <v>44365</v>
      </c>
      <c r="B41">
        <v>9</v>
      </c>
      <c r="C41">
        <v>1</v>
      </c>
      <c r="E41">
        <v>37</v>
      </c>
      <c r="F41">
        <v>3</v>
      </c>
      <c r="G41">
        <v>0</v>
      </c>
      <c r="H41">
        <v>3</v>
      </c>
      <c r="I41" s="28"/>
      <c r="J41" s="28" t="s">
        <v>139</v>
      </c>
      <c r="K41" s="28" t="s">
        <v>74</v>
      </c>
      <c r="L41" s="28" t="s">
        <v>65</v>
      </c>
      <c r="M41" s="28" t="s">
        <v>163</v>
      </c>
      <c r="N41">
        <v>4</v>
      </c>
      <c r="O41">
        <v>8</v>
      </c>
      <c r="P41">
        <v>10</v>
      </c>
      <c r="R41">
        <v>0.94</v>
      </c>
      <c r="S41">
        <v>0</v>
      </c>
    </row>
    <row r="42" spans="1:19" x14ac:dyDescent="0.25">
      <c r="A42" s="27">
        <v>44368</v>
      </c>
      <c r="B42">
        <v>7</v>
      </c>
      <c r="C42">
        <v>1</v>
      </c>
      <c r="E42">
        <v>37</v>
      </c>
      <c r="F42">
        <v>1</v>
      </c>
      <c r="G42">
        <v>0</v>
      </c>
      <c r="H42">
        <v>5</v>
      </c>
      <c r="I42" s="28"/>
      <c r="J42" s="28" t="s">
        <v>139</v>
      </c>
      <c r="K42" s="28" t="s">
        <v>74</v>
      </c>
      <c r="L42" s="28" t="s">
        <v>65</v>
      </c>
      <c r="M42" s="28" t="s">
        <v>163</v>
      </c>
      <c r="N42">
        <v>4</v>
      </c>
      <c r="O42">
        <v>8</v>
      </c>
      <c r="P42">
        <v>10</v>
      </c>
      <c r="R42">
        <v>0.89</v>
      </c>
      <c r="S42">
        <v>0</v>
      </c>
    </row>
    <row r="43" spans="1:19" x14ac:dyDescent="0.25">
      <c r="A43" s="27">
        <v>44368</v>
      </c>
      <c r="B43">
        <v>8</v>
      </c>
      <c r="C43">
        <v>1</v>
      </c>
      <c r="E43">
        <v>37</v>
      </c>
      <c r="F43">
        <v>2</v>
      </c>
      <c r="G43">
        <v>0</v>
      </c>
      <c r="H43">
        <v>4</v>
      </c>
      <c r="I43" s="28"/>
      <c r="J43" s="28" t="s">
        <v>139</v>
      </c>
      <c r="K43" s="28" t="s">
        <v>74</v>
      </c>
      <c r="L43" s="28" t="s">
        <v>65</v>
      </c>
      <c r="M43" s="28" t="s">
        <v>163</v>
      </c>
      <c r="N43">
        <v>4</v>
      </c>
      <c r="O43">
        <v>8</v>
      </c>
      <c r="P43">
        <v>10</v>
      </c>
      <c r="R43">
        <v>0.92</v>
      </c>
      <c r="S43">
        <v>0</v>
      </c>
    </row>
    <row r="44" spans="1:19" x14ac:dyDescent="0.25">
      <c r="A44" s="27">
        <v>44368</v>
      </c>
      <c r="B44">
        <v>9</v>
      </c>
      <c r="C44">
        <v>1</v>
      </c>
      <c r="E44">
        <v>37</v>
      </c>
      <c r="F44">
        <v>3</v>
      </c>
      <c r="G44">
        <v>0</v>
      </c>
      <c r="H44">
        <v>1</v>
      </c>
      <c r="I44" s="28"/>
      <c r="J44" s="28" t="s">
        <v>139</v>
      </c>
      <c r="K44" s="28" t="s">
        <v>74</v>
      </c>
      <c r="L44" s="28" t="s">
        <v>65</v>
      </c>
      <c r="M44" s="28" t="s">
        <v>163</v>
      </c>
      <c r="N44">
        <v>4</v>
      </c>
      <c r="O44">
        <v>8</v>
      </c>
      <c r="P44">
        <v>10</v>
      </c>
      <c r="R44">
        <v>1</v>
      </c>
      <c r="S44">
        <v>0</v>
      </c>
    </row>
    <row r="45" spans="1:19" x14ac:dyDescent="0.25">
      <c r="A45" s="27">
        <v>44370</v>
      </c>
      <c r="B45">
        <v>7</v>
      </c>
      <c r="C45">
        <v>1</v>
      </c>
      <c r="E45">
        <v>37</v>
      </c>
      <c r="F45">
        <v>1</v>
      </c>
      <c r="G45">
        <v>0</v>
      </c>
      <c r="H45">
        <v>5</v>
      </c>
      <c r="I45" s="28"/>
      <c r="J45" s="28" t="s">
        <v>139</v>
      </c>
      <c r="K45" s="28" t="s">
        <v>74</v>
      </c>
      <c r="L45" s="28" t="s">
        <v>65</v>
      </c>
      <c r="M45" s="28" t="s">
        <v>163</v>
      </c>
      <c r="N45">
        <v>4</v>
      </c>
      <c r="O45">
        <v>8</v>
      </c>
      <c r="P45">
        <v>10</v>
      </c>
      <c r="R45">
        <v>0.89</v>
      </c>
      <c r="S45">
        <v>0</v>
      </c>
    </row>
    <row r="46" spans="1:19" x14ac:dyDescent="0.25">
      <c r="A46" s="27">
        <v>44370</v>
      </c>
      <c r="B46">
        <v>8</v>
      </c>
      <c r="C46">
        <v>1</v>
      </c>
      <c r="E46">
        <v>37</v>
      </c>
      <c r="F46">
        <v>2</v>
      </c>
      <c r="G46">
        <v>0</v>
      </c>
      <c r="H46">
        <v>4</v>
      </c>
      <c r="I46" s="28"/>
      <c r="J46" s="28" t="s">
        <v>139</v>
      </c>
      <c r="K46" s="28" t="s">
        <v>74</v>
      </c>
      <c r="L46" s="28" t="s">
        <v>65</v>
      </c>
      <c r="M46" s="28" t="s">
        <v>163</v>
      </c>
      <c r="N46">
        <v>4</v>
      </c>
      <c r="O46">
        <v>8</v>
      </c>
      <c r="P46">
        <v>10</v>
      </c>
      <c r="R46">
        <v>0.92</v>
      </c>
      <c r="S46">
        <v>0</v>
      </c>
    </row>
    <row r="47" spans="1:19" x14ac:dyDescent="0.25">
      <c r="A47" s="27">
        <v>44370</v>
      </c>
      <c r="B47">
        <v>9</v>
      </c>
      <c r="C47">
        <v>1</v>
      </c>
      <c r="E47">
        <v>37</v>
      </c>
      <c r="F47">
        <v>3</v>
      </c>
      <c r="G47">
        <v>0</v>
      </c>
      <c r="H47">
        <v>2</v>
      </c>
      <c r="I47" s="28"/>
      <c r="J47" s="28" t="s">
        <v>139</v>
      </c>
      <c r="K47" s="28" t="s">
        <v>74</v>
      </c>
      <c r="L47" s="28" t="s">
        <v>65</v>
      </c>
      <c r="M47" s="28" t="s">
        <v>163</v>
      </c>
      <c r="N47">
        <v>4</v>
      </c>
      <c r="O47">
        <v>8</v>
      </c>
      <c r="P47">
        <v>10</v>
      </c>
      <c r="R47">
        <v>0.97</v>
      </c>
      <c r="S47">
        <v>0</v>
      </c>
    </row>
    <row r="48" spans="1:19" x14ac:dyDescent="0.25">
      <c r="A48" s="27">
        <v>44372</v>
      </c>
      <c r="B48">
        <v>7</v>
      </c>
      <c r="C48">
        <v>1</v>
      </c>
      <c r="E48">
        <v>37</v>
      </c>
      <c r="F48">
        <v>1</v>
      </c>
      <c r="G48">
        <v>0</v>
      </c>
      <c r="H48">
        <v>6</v>
      </c>
      <c r="I48" s="28"/>
      <c r="J48" s="28" t="s">
        <v>139</v>
      </c>
      <c r="K48" s="28" t="s">
        <v>74</v>
      </c>
      <c r="L48" s="28" t="s">
        <v>65</v>
      </c>
      <c r="M48" s="28" t="s">
        <v>163</v>
      </c>
      <c r="N48">
        <v>4</v>
      </c>
      <c r="O48">
        <v>8</v>
      </c>
      <c r="P48">
        <v>10</v>
      </c>
      <c r="R48">
        <v>0.86</v>
      </c>
      <c r="S48">
        <v>0</v>
      </c>
    </row>
    <row r="49" spans="1:19" x14ac:dyDescent="0.25">
      <c r="A49" s="27">
        <v>44372</v>
      </c>
      <c r="B49">
        <v>8</v>
      </c>
      <c r="C49">
        <v>1</v>
      </c>
      <c r="E49">
        <v>37</v>
      </c>
      <c r="F49">
        <v>2</v>
      </c>
      <c r="G49">
        <v>0</v>
      </c>
      <c r="H49">
        <v>4</v>
      </c>
      <c r="I49" s="28"/>
      <c r="J49" s="28" t="s">
        <v>139</v>
      </c>
      <c r="K49" s="28" t="s">
        <v>74</v>
      </c>
      <c r="L49" s="28" t="s">
        <v>65</v>
      </c>
      <c r="M49" s="28" t="s">
        <v>163</v>
      </c>
      <c r="N49">
        <v>4</v>
      </c>
      <c r="O49">
        <v>8</v>
      </c>
      <c r="P49">
        <v>10</v>
      </c>
      <c r="R49">
        <v>0.92</v>
      </c>
      <c r="S49">
        <v>0</v>
      </c>
    </row>
    <row r="50" spans="1:19" x14ac:dyDescent="0.25">
      <c r="A50" s="27">
        <v>44372</v>
      </c>
      <c r="B50">
        <v>9</v>
      </c>
      <c r="C50">
        <v>1</v>
      </c>
      <c r="E50">
        <v>37</v>
      </c>
      <c r="F50">
        <v>3</v>
      </c>
      <c r="G50">
        <v>0</v>
      </c>
      <c r="H50">
        <v>5</v>
      </c>
      <c r="I50" s="28"/>
      <c r="J50" s="28" t="s">
        <v>139</v>
      </c>
      <c r="K50" s="28" t="s">
        <v>74</v>
      </c>
      <c r="L50" s="28" t="s">
        <v>65</v>
      </c>
      <c r="M50" s="28" t="s">
        <v>163</v>
      </c>
      <c r="N50">
        <v>4</v>
      </c>
      <c r="O50">
        <v>8</v>
      </c>
      <c r="P50">
        <v>10</v>
      </c>
      <c r="R50">
        <v>0.89</v>
      </c>
      <c r="S50">
        <v>0</v>
      </c>
    </row>
    <row r="51" spans="1:19" x14ac:dyDescent="0.25">
      <c r="A51" s="27">
        <v>44375</v>
      </c>
      <c r="B51">
        <v>7</v>
      </c>
      <c r="C51">
        <v>1</v>
      </c>
      <c r="E51">
        <v>37</v>
      </c>
      <c r="F51">
        <v>1</v>
      </c>
      <c r="G51">
        <v>0</v>
      </c>
      <c r="H51">
        <v>6</v>
      </c>
      <c r="I51" s="28" t="s">
        <v>11</v>
      </c>
      <c r="J51" s="28" t="s">
        <v>139</v>
      </c>
      <c r="K51" s="28" t="s">
        <v>74</v>
      </c>
      <c r="L51" s="28" t="s">
        <v>65</v>
      </c>
      <c r="M51" s="28" t="s">
        <v>163</v>
      </c>
      <c r="N51">
        <v>4</v>
      </c>
      <c r="O51">
        <v>8</v>
      </c>
      <c r="P51">
        <v>10</v>
      </c>
      <c r="R51">
        <v>0.86</v>
      </c>
      <c r="S51">
        <v>0</v>
      </c>
    </row>
    <row r="52" spans="1:19" x14ac:dyDescent="0.25">
      <c r="A52" s="27">
        <v>44375</v>
      </c>
      <c r="B52">
        <v>8</v>
      </c>
      <c r="C52">
        <v>1</v>
      </c>
      <c r="E52">
        <v>37</v>
      </c>
      <c r="F52">
        <v>2</v>
      </c>
      <c r="G52">
        <v>0</v>
      </c>
      <c r="H52">
        <v>4</v>
      </c>
      <c r="I52" s="28"/>
      <c r="J52" s="28" t="s">
        <v>139</v>
      </c>
      <c r="K52" s="28" t="s">
        <v>74</v>
      </c>
      <c r="L52" s="28" t="s">
        <v>65</v>
      </c>
      <c r="M52" s="28" t="s">
        <v>163</v>
      </c>
      <c r="N52">
        <v>4</v>
      </c>
      <c r="O52">
        <v>8</v>
      </c>
      <c r="P52">
        <v>10</v>
      </c>
      <c r="R52">
        <v>0.92</v>
      </c>
      <c r="S52">
        <v>0</v>
      </c>
    </row>
    <row r="53" spans="1:19" x14ac:dyDescent="0.25">
      <c r="A53" s="27">
        <v>44375</v>
      </c>
      <c r="B53">
        <v>9</v>
      </c>
      <c r="C53">
        <v>1</v>
      </c>
      <c r="E53">
        <v>37</v>
      </c>
      <c r="F53">
        <v>3</v>
      </c>
      <c r="G53">
        <v>0</v>
      </c>
      <c r="H53">
        <v>4</v>
      </c>
      <c r="I53" s="28"/>
      <c r="J53" s="28" t="s">
        <v>139</v>
      </c>
      <c r="K53" s="28" t="s">
        <v>74</v>
      </c>
      <c r="L53" s="28" t="s">
        <v>65</v>
      </c>
      <c r="M53" s="28" t="s">
        <v>163</v>
      </c>
      <c r="N53">
        <v>4</v>
      </c>
      <c r="O53">
        <v>8</v>
      </c>
      <c r="P53">
        <v>10</v>
      </c>
      <c r="R53">
        <v>0.92</v>
      </c>
      <c r="S53">
        <v>0</v>
      </c>
    </row>
    <row r="54" spans="1:19" x14ac:dyDescent="0.25">
      <c r="A54" s="27">
        <v>44375</v>
      </c>
      <c r="B54">
        <v>1</v>
      </c>
      <c r="C54">
        <v>1</v>
      </c>
      <c r="E54">
        <v>9</v>
      </c>
      <c r="F54">
        <v>1</v>
      </c>
      <c r="G54">
        <v>8</v>
      </c>
      <c r="H54">
        <v>5</v>
      </c>
      <c r="I54" s="28"/>
      <c r="J54" s="28" t="s">
        <v>139</v>
      </c>
      <c r="K54" s="28" t="s">
        <v>149</v>
      </c>
      <c r="L54" s="28" t="s">
        <v>65</v>
      </c>
      <c r="M54" s="28" t="s">
        <v>141</v>
      </c>
      <c r="N54">
        <v>4</v>
      </c>
      <c r="O54">
        <v>8</v>
      </c>
      <c r="P54">
        <v>13</v>
      </c>
      <c r="R54">
        <v>0.89</v>
      </c>
      <c r="S54">
        <v>9</v>
      </c>
    </row>
    <row r="55" spans="1:19" x14ac:dyDescent="0.25">
      <c r="A55" s="27">
        <v>44375</v>
      </c>
      <c r="B55">
        <v>2</v>
      </c>
      <c r="C55">
        <v>1</v>
      </c>
      <c r="E55">
        <v>9</v>
      </c>
      <c r="F55">
        <v>2</v>
      </c>
      <c r="G55">
        <v>8</v>
      </c>
      <c r="H55">
        <v>4</v>
      </c>
      <c r="I55" s="28"/>
      <c r="J55" s="28" t="s">
        <v>139</v>
      </c>
      <c r="K55" s="28" t="s">
        <v>149</v>
      </c>
      <c r="L55" s="28" t="s">
        <v>65</v>
      </c>
      <c r="M55" s="28" t="s">
        <v>141</v>
      </c>
      <c r="N55">
        <v>4</v>
      </c>
      <c r="O55">
        <v>8</v>
      </c>
      <c r="P55">
        <v>13</v>
      </c>
      <c r="R55">
        <v>0.92</v>
      </c>
      <c r="S55">
        <v>9</v>
      </c>
    </row>
    <row r="56" spans="1:19" x14ac:dyDescent="0.25">
      <c r="A56" s="27">
        <v>44375</v>
      </c>
      <c r="B56">
        <v>3</v>
      </c>
      <c r="C56">
        <v>1</v>
      </c>
      <c r="E56">
        <v>9</v>
      </c>
      <c r="F56">
        <v>3</v>
      </c>
      <c r="G56">
        <v>8</v>
      </c>
      <c r="H56">
        <v>4</v>
      </c>
      <c r="I56" s="28"/>
      <c r="J56" s="28" t="s">
        <v>139</v>
      </c>
      <c r="K56" s="28" t="s">
        <v>149</v>
      </c>
      <c r="L56" s="28" t="s">
        <v>65</v>
      </c>
      <c r="M56" s="28" t="s">
        <v>141</v>
      </c>
      <c r="N56">
        <v>4</v>
      </c>
      <c r="O56">
        <v>8</v>
      </c>
      <c r="P56">
        <v>13</v>
      </c>
      <c r="R56">
        <v>0.92</v>
      </c>
      <c r="S56">
        <v>9</v>
      </c>
    </row>
    <row r="57" spans="1:19" x14ac:dyDescent="0.25">
      <c r="A57" s="27">
        <v>44357</v>
      </c>
      <c r="B57">
        <v>10</v>
      </c>
      <c r="C57">
        <v>1</v>
      </c>
      <c r="E57">
        <v>46</v>
      </c>
      <c r="F57">
        <v>1</v>
      </c>
      <c r="G57">
        <v>0</v>
      </c>
      <c r="H57">
        <v>8</v>
      </c>
      <c r="I57" s="28"/>
      <c r="J57" s="28" t="s">
        <v>139</v>
      </c>
      <c r="K57" s="28" t="s">
        <v>68</v>
      </c>
      <c r="L57" s="28" t="s">
        <v>65</v>
      </c>
      <c r="M57" s="28" t="s">
        <v>175</v>
      </c>
      <c r="N57">
        <v>4</v>
      </c>
      <c r="O57">
        <v>8</v>
      </c>
      <c r="P57">
        <v>7</v>
      </c>
      <c r="R57">
        <v>0.81</v>
      </c>
      <c r="S57">
        <v>0</v>
      </c>
    </row>
    <row r="58" spans="1:19" x14ac:dyDescent="0.25">
      <c r="A58" s="27">
        <v>44357</v>
      </c>
      <c r="B58">
        <v>11</v>
      </c>
      <c r="C58">
        <v>1</v>
      </c>
      <c r="E58">
        <v>46</v>
      </c>
      <c r="F58">
        <v>2</v>
      </c>
      <c r="G58">
        <v>0</v>
      </c>
      <c r="H58">
        <v>8</v>
      </c>
      <c r="I58" s="28"/>
      <c r="J58" s="28" t="s">
        <v>139</v>
      </c>
      <c r="K58" s="28" t="s">
        <v>68</v>
      </c>
      <c r="L58" s="28" t="s">
        <v>65</v>
      </c>
      <c r="M58" s="28" t="s">
        <v>175</v>
      </c>
      <c r="N58">
        <v>4</v>
      </c>
      <c r="O58">
        <v>8</v>
      </c>
      <c r="P58">
        <v>7</v>
      </c>
      <c r="R58">
        <v>0.81</v>
      </c>
      <c r="S58">
        <v>0</v>
      </c>
    </row>
    <row r="59" spans="1:19" x14ac:dyDescent="0.25">
      <c r="A59" s="27">
        <v>44357</v>
      </c>
      <c r="B59">
        <v>12</v>
      </c>
      <c r="C59">
        <v>1</v>
      </c>
      <c r="E59">
        <v>46</v>
      </c>
      <c r="F59">
        <v>3</v>
      </c>
      <c r="G59">
        <v>0</v>
      </c>
      <c r="H59">
        <v>4</v>
      </c>
      <c r="I59" s="28"/>
      <c r="J59" s="28" t="s">
        <v>139</v>
      </c>
      <c r="K59" s="28" t="s">
        <v>68</v>
      </c>
      <c r="L59" s="28" t="s">
        <v>65</v>
      </c>
      <c r="M59" s="28" t="s">
        <v>175</v>
      </c>
      <c r="N59">
        <v>4</v>
      </c>
      <c r="O59">
        <v>8</v>
      </c>
      <c r="P59">
        <v>7</v>
      </c>
      <c r="R59">
        <v>0.92</v>
      </c>
      <c r="S59">
        <v>0</v>
      </c>
    </row>
    <row r="60" spans="1:19" x14ac:dyDescent="0.25">
      <c r="A60" s="27">
        <v>44361</v>
      </c>
      <c r="B60">
        <v>10</v>
      </c>
      <c r="C60">
        <v>1</v>
      </c>
      <c r="E60">
        <v>46</v>
      </c>
      <c r="F60">
        <v>1</v>
      </c>
      <c r="G60">
        <v>0</v>
      </c>
      <c r="H60">
        <v>8</v>
      </c>
      <c r="I60" s="28"/>
      <c r="J60" s="28" t="s">
        <v>139</v>
      </c>
      <c r="K60" s="28" t="s">
        <v>68</v>
      </c>
      <c r="L60" s="28" t="s">
        <v>65</v>
      </c>
      <c r="M60" s="28" t="s">
        <v>175</v>
      </c>
      <c r="N60">
        <v>4</v>
      </c>
      <c r="O60">
        <v>8</v>
      </c>
      <c r="P60">
        <v>7</v>
      </c>
      <c r="R60">
        <v>0.81</v>
      </c>
      <c r="S60">
        <v>0</v>
      </c>
    </row>
    <row r="61" spans="1:19" x14ac:dyDescent="0.25">
      <c r="A61" s="27">
        <v>44361</v>
      </c>
      <c r="B61">
        <v>11</v>
      </c>
      <c r="C61">
        <v>1</v>
      </c>
      <c r="E61">
        <v>46</v>
      </c>
      <c r="F61">
        <v>2</v>
      </c>
      <c r="G61">
        <v>0</v>
      </c>
      <c r="H61">
        <v>4</v>
      </c>
      <c r="I61" s="28"/>
      <c r="J61" s="28" t="s">
        <v>139</v>
      </c>
      <c r="K61" s="28" t="s">
        <v>68</v>
      </c>
      <c r="L61" s="28" t="s">
        <v>65</v>
      </c>
      <c r="M61" s="28" t="s">
        <v>175</v>
      </c>
      <c r="N61">
        <v>4</v>
      </c>
      <c r="O61">
        <v>8</v>
      </c>
      <c r="P61">
        <v>7</v>
      </c>
      <c r="R61">
        <v>0.92</v>
      </c>
      <c r="S61">
        <v>0</v>
      </c>
    </row>
    <row r="62" spans="1:19" x14ac:dyDescent="0.25">
      <c r="A62" s="27">
        <v>44361</v>
      </c>
      <c r="B62">
        <v>12</v>
      </c>
      <c r="C62">
        <v>1</v>
      </c>
      <c r="E62">
        <v>46</v>
      </c>
      <c r="F62">
        <v>3</v>
      </c>
      <c r="G62">
        <v>0</v>
      </c>
      <c r="H62">
        <v>2</v>
      </c>
      <c r="I62" s="28"/>
      <c r="J62" s="28" t="s">
        <v>139</v>
      </c>
      <c r="K62" s="28" t="s">
        <v>68</v>
      </c>
      <c r="L62" s="28" t="s">
        <v>65</v>
      </c>
      <c r="M62" s="28" t="s">
        <v>175</v>
      </c>
      <c r="N62">
        <v>4</v>
      </c>
      <c r="O62">
        <v>8</v>
      </c>
      <c r="P62">
        <v>7</v>
      </c>
      <c r="R62">
        <v>0.97</v>
      </c>
      <c r="S62">
        <v>0</v>
      </c>
    </row>
    <row r="63" spans="1:19" x14ac:dyDescent="0.25">
      <c r="A63" s="27">
        <v>44363</v>
      </c>
      <c r="B63">
        <v>10</v>
      </c>
      <c r="C63">
        <v>1</v>
      </c>
      <c r="E63">
        <v>46</v>
      </c>
      <c r="F63">
        <v>1</v>
      </c>
      <c r="G63">
        <v>0</v>
      </c>
      <c r="H63">
        <v>8</v>
      </c>
      <c r="I63" s="28"/>
      <c r="J63" s="28" t="s">
        <v>139</v>
      </c>
      <c r="K63" s="28" t="s">
        <v>68</v>
      </c>
      <c r="L63" s="28" t="s">
        <v>65</v>
      </c>
      <c r="M63" s="28" t="s">
        <v>175</v>
      </c>
      <c r="N63">
        <v>4</v>
      </c>
      <c r="O63">
        <v>8</v>
      </c>
      <c r="P63">
        <v>7</v>
      </c>
      <c r="R63">
        <v>0.81</v>
      </c>
      <c r="S63">
        <v>0</v>
      </c>
    </row>
    <row r="64" spans="1:19" x14ac:dyDescent="0.25">
      <c r="A64" s="27">
        <v>44363</v>
      </c>
      <c r="B64">
        <v>11</v>
      </c>
      <c r="C64">
        <v>1</v>
      </c>
      <c r="E64">
        <v>46</v>
      </c>
      <c r="F64">
        <v>2</v>
      </c>
      <c r="G64">
        <v>0</v>
      </c>
      <c r="H64">
        <v>4</v>
      </c>
      <c r="I64" s="28"/>
      <c r="J64" s="28" t="s">
        <v>139</v>
      </c>
      <c r="K64" s="28" t="s">
        <v>68</v>
      </c>
      <c r="L64" s="28" t="s">
        <v>65</v>
      </c>
      <c r="M64" s="28" t="s">
        <v>175</v>
      </c>
      <c r="N64">
        <v>4</v>
      </c>
      <c r="O64">
        <v>8</v>
      </c>
      <c r="P64">
        <v>7</v>
      </c>
      <c r="R64">
        <v>0.92</v>
      </c>
      <c r="S64">
        <v>0</v>
      </c>
    </row>
    <row r="65" spans="1:19" x14ac:dyDescent="0.25">
      <c r="A65" s="27">
        <v>44363</v>
      </c>
      <c r="B65">
        <v>12</v>
      </c>
      <c r="C65">
        <v>1</v>
      </c>
      <c r="E65">
        <v>46</v>
      </c>
      <c r="F65">
        <v>3</v>
      </c>
      <c r="G65">
        <v>0</v>
      </c>
      <c r="H65">
        <v>3</v>
      </c>
      <c r="I65" s="28"/>
      <c r="J65" s="28" t="s">
        <v>139</v>
      </c>
      <c r="K65" s="28" t="s">
        <v>68</v>
      </c>
      <c r="L65" s="28" t="s">
        <v>65</v>
      </c>
      <c r="M65" s="28" t="s">
        <v>175</v>
      </c>
      <c r="N65">
        <v>4</v>
      </c>
      <c r="O65">
        <v>8</v>
      </c>
      <c r="P65">
        <v>7</v>
      </c>
      <c r="R65">
        <v>0.94</v>
      </c>
      <c r="S65">
        <v>0</v>
      </c>
    </row>
    <row r="66" spans="1:19" x14ac:dyDescent="0.25">
      <c r="A66" s="27">
        <v>44365</v>
      </c>
      <c r="B66">
        <v>10</v>
      </c>
      <c r="C66">
        <v>1</v>
      </c>
      <c r="E66">
        <v>46</v>
      </c>
      <c r="F66">
        <v>1</v>
      </c>
      <c r="G66">
        <v>0</v>
      </c>
      <c r="H66">
        <v>8</v>
      </c>
      <c r="I66" s="28"/>
      <c r="J66" s="28" t="s">
        <v>139</v>
      </c>
      <c r="K66" s="28" t="s">
        <v>68</v>
      </c>
      <c r="L66" s="28" t="s">
        <v>65</v>
      </c>
      <c r="M66" s="28" t="s">
        <v>175</v>
      </c>
      <c r="N66">
        <v>4</v>
      </c>
      <c r="O66">
        <v>8</v>
      </c>
      <c r="P66">
        <v>7</v>
      </c>
      <c r="R66">
        <v>0.81</v>
      </c>
      <c r="S66">
        <v>0</v>
      </c>
    </row>
    <row r="67" spans="1:19" x14ac:dyDescent="0.25">
      <c r="A67" s="27">
        <v>44365</v>
      </c>
      <c r="B67">
        <v>11</v>
      </c>
      <c r="C67">
        <v>1</v>
      </c>
      <c r="E67">
        <v>46</v>
      </c>
      <c r="F67">
        <v>2</v>
      </c>
      <c r="G67">
        <v>0</v>
      </c>
      <c r="H67">
        <v>8</v>
      </c>
      <c r="I67" s="28"/>
      <c r="J67" s="28" t="s">
        <v>139</v>
      </c>
      <c r="K67" s="28" t="s">
        <v>68</v>
      </c>
      <c r="L67" s="28" t="s">
        <v>65</v>
      </c>
      <c r="M67" s="28" t="s">
        <v>175</v>
      </c>
      <c r="N67">
        <v>4</v>
      </c>
      <c r="O67">
        <v>8</v>
      </c>
      <c r="P67">
        <v>7</v>
      </c>
      <c r="R67">
        <v>0.81</v>
      </c>
      <c r="S67">
        <v>0</v>
      </c>
    </row>
    <row r="68" spans="1:19" x14ac:dyDescent="0.25">
      <c r="A68" s="27">
        <v>44375</v>
      </c>
      <c r="B68">
        <v>10</v>
      </c>
      <c r="C68">
        <v>1</v>
      </c>
      <c r="E68">
        <v>46</v>
      </c>
      <c r="F68">
        <v>1</v>
      </c>
      <c r="G68">
        <v>0</v>
      </c>
      <c r="H68">
        <v>8</v>
      </c>
      <c r="I68" s="28"/>
      <c r="J68" s="28" t="s">
        <v>139</v>
      </c>
      <c r="K68" s="28" t="s">
        <v>68</v>
      </c>
      <c r="L68" s="28" t="s">
        <v>65</v>
      </c>
      <c r="M68" s="28" t="s">
        <v>175</v>
      </c>
      <c r="N68">
        <v>4</v>
      </c>
      <c r="O68">
        <v>8</v>
      </c>
      <c r="P68">
        <v>7</v>
      </c>
      <c r="R68">
        <v>0.81</v>
      </c>
      <c r="S68">
        <v>0</v>
      </c>
    </row>
    <row r="69" spans="1:19" x14ac:dyDescent="0.25">
      <c r="A69" s="27">
        <v>44375</v>
      </c>
      <c r="B69">
        <v>11</v>
      </c>
      <c r="C69">
        <v>1</v>
      </c>
      <c r="E69">
        <v>46</v>
      </c>
      <c r="F69">
        <v>2</v>
      </c>
      <c r="G69">
        <v>0</v>
      </c>
      <c r="H69">
        <v>7</v>
      </c>
      <c r="I69" s="28"/>
      <c r="J69" s="28" t="s">
        <v>139</v>
      </c>
      <c r="K69" s="28" t="s">
        <v>68</v>
      </c>
      <c r="L69" s="28" t="s">
        <v>65</v>
      </c>
      <c r="M69" s="28" t="s">
        <v>175</v>
      </c>
      <c r="N69">
        <v>4</v>
      </c>
      <c r="O69">
        <v>8</v>
      </c>
      <c r="P69">
        <v>7</v>
      </c>
      <c r="R69">
        <v>0.83</v>
      </c>
      <c r="S69">
        <v>0</v>
      </c>
    </row>
    <row r="70" spans="1:19" x14ac:dyDescent="0.25">
      <c r="A70" s="27">
        <v>44375</v>
      </c>
      <c r="B70">
        <v>12</v>
      </c>
      <c r="C70">
        <v>1</v>
      </c>
      <c r="E70">
        <v>46</v>
      </c>
      <c r="F70">
        <v>3</v>
      </c>
      <c r="G70">
        <v>0</v>
      </c>
      <c r="H70">
        <v>6</v>
      </c>
      <c r="I70" s="28"/>
      <c r="J70" s="28" t="s">
        <v>139</v>
      </c>
      <c r="K70" s="28" t="s">
        <v>68</v>
      </c>
      <c r="L70" s="28" t="s">
        <v>65</v>
      </c>
      <c r="M70" s="28" t="s">
        <v>175</v>
      </c>
      <c r="N70">
        <v>4</v>
      </c>
      <c r="O70">
        <v>8</v>
      </c>
      <c r="P70">
        <v>7</v>
      </c>
      <c r="R70">
        <v>0.86</v>
      </c>
      <c r="S70">
        <v>0</v>
      </c>
    </row>
    <row r="71" spans="1:19" x14ac:dyDescent="0.25">
      <c r="A71" s="27">
        <v>44357</v>
      </c>
      <c r="B71">
        <v>13</v>
      </c>
      <c r="C71">
        <v>1</v>
      </c>
      <c r="E71">
        <v>81</v>
      </c>
      <c r="F71">
        <v>1</v>
      </c>
      <c r="G71">
        <v>0</v>
      </c>
      <c r="H71">
        <v>8</v>
      </c>
      <c r="I71" s="28"/>
      <c r="J71" s="28" t="s">
        <v>139</v>
      </c>
      <c r="K71" s="28" t="s">
        <v>67</v>
      </c>
      <c r="L71" s="28" t="s">
        <v>65</v>
      </c>
      <c r="M71" s="28" t="s">
        <v>203</v>
      </c>
      <c r="N71">
        <v>4</v>
      </c>
      <c r="O71">
        <v>8</v>
      </c>
      <c r="P71">
        <v>10</v>
      </c>
      <c r="R71">
        <v>0.81</v>
      </c>
      <c r="S71">
        <v>0</v>
      </c>
    </row>
    <row r="72" spans="1:19" x14ac:dyDescent="0.25">
      <c r="A72" s="27">
        <v>44357</v>
      </c>
      <c r="B72">
        <v>14</v>
      </c>
      <c r="C72">
        <v>1</v>
      </c>
      <c r="E72">
        <v>81</v>
      </c>
      <c r="F72">
        <v>2</v>
      </c>
      <c r="G72">
        <v>0</v>
      </c>
      <c r="H72">
        <v>6</v>
      </c>
      <c r="I72" s="28"/>
      <c r="J72" s="28" t="s">
        <v>139</v>
      </c>
      <c r="K72" s="28" t="s">
        <v>67</v>
      </c>
      <c r="L72" s="28" t="s">
        <v>65</v>
      </c>
      <c r="M72" s="28" t="s">
        <v>203</v>
      </c>
      <c r="N72">
        <v>4</v>
      </c>
      <c r="O72">
        <v>8</v>
      </c>
      <c r="P72">
        <v>10</v>
      </c>
      <c r="R72">
        <v>0.86</v>
      </c>
      <c r="S72">
        <v>0</v>
      </c>
    </row>
    <row r="73" spans="1:19" x14ac:dyDescent="0.25">
      <c r="A73" s="27">
        <v>44357</v>
      </c>
      <c r="B73">
        <v>15</v>
      </c>
      <c r="C73">
        <v>1</v>
      </c>
      <c r="E73">
        <v>81</v>
      </c>
      <c r="F73">
        <v>3</v>
      </c>
      <c r="G73">
        <v>0</v>
      </c>
      <c r="H73">
        <v>6</v>
      </c>
      <c r="I73" s="28" t="s">
        <v>8</v>
      </c>
      <c r="J73" s="28" t="s">
        <v>139</v>
      </c>
      <c r="K73" s="28" t="s">
        <v>67</v>
      </c>
      <c r="L73" s="28" t="s">
        <v>65</v>
      </c>
      <c r="M73" s="28" t="s">
        <v>203</v>
      </c>
      <c r="N73">
        <v>4</v>
      </c>
      <c r="O73">
        <v>8</v>
      </c>
      <c r="P73">
        <v>10</v>
      </c>
      <c r="R73">
        <v>0.86</v>
      </c>
      <c r="S73">
        <v>0</v>
      </c>
    </row>
    <row r="74" spans="1:19" x14ac:dyDescent="0.25">
      <c r="A74" s="27">
        <v>44363</v>
      </c>
      <c r="B74">
        <v>13</v>
      </c>
      <c r="C74">
        <v>1</v>
      </c>
      <c r="E74">
        <v>81</v>
      </c>
      <c r="F74">
        <v>1</v>
      </c>
      <c r="G74">
        <v>0</v>
      </c>
      <c r="H74">
        <v>8</v>
      </c>
      <c r="I74" s="28"/>
      <c r="J74" s="28" t="s">
        <v>139</v>
      </c>
      <c r="K74" s="28" t="s">
        <v>67</v>
      </c>
      <c r="L74" s="28" t="s">
        <v>65</v>
      </c>
      <c r="M74" s="28" t="s">
        <v>203</v>
      </c>
      <c r="N74">
        <v>4</v>
      </c>
      <c r="O74">
        <v>8</v>
      </c>
      <c r="P74">
        <v>10</v>
      </c>
      <c r="R74">
        <v>0.81</v>
      </c>
      <c r="S74">
        <v>0</v>
      </c>
    </row>
    <row r="75" spans="1:19" x14ac:dyDescent="0.25">
      <c r="A75" s="27">
        <v>44363</v>
      </c>
      <c r="B75">
        <v>14</v>
      </c>
      <c r="C75">
        <v>1</v>
      </c>
      <c r="E75">
        <v>81</v>
      </c>
      <c r="F75">
        <v>2</v>
      </c>
      <c r="G75">
        <v>0</v>
      </c>
      <c r="H75">
        <v>5</v>
      </c>
      <c r="I75" s="28"/>
      <c r="J75" s="28" t="s">
        <v>139</v>
      </c>
      <c r="K75" s="28" t="s">
        <v>67</v>
      </c>
      <c r="L75" s="28" t="s">
        <v>65</v>
      </c>
      <c r="M75" s="28" t="s">
        <v>203</v>
      </c>
      <c r="N75">
        <v>4</v>
      </c>
      <c r="O75">
        <v>8</v>
      </c>
      <c r="P75">
        <v>10</v>
      </c>
      <c r="R75">
        <v>0.89</v>
      </c>
      <c r="S75">
        <v>0</v>
      </c>
    </row>
    <row r="76" spans="1:19" x14ac:dyDescent="0.25">
      <c r="A76" s="27">
        <v>44363</v>
      </c>
      <c r="B76">
        <v>15</v>
      </c>
      <c r="C76">
        <v>1</v>
      </c>
      <c r="E76">
        <v>81</v>
      </c>
      <c r="F76">
        <v>3</v>
      </c>
      <c r="G76">
        <v>0</v>
      </c>
      <c r="H76">
        <v>5</v>
      </c>
      <c r="I76" s="28"/>
      <c r="J76" s="28" t="s">
        <v>139</v>
      </c>
      <c r="K76" s="28" t="s">
        <v>67</v>
      </c>
      <c r="L76" s="28" t="s">
        <v>65</v>
      </c>
      <c r="M76" s="28" t="s">
        <v>203</v>
      </c>
      <c r="N76">
        <v>4</v>
      </c>
      <c r="O76">
        <v>8</v>
      </c>
      <c r="P76">
        <v>10</v>
      </c>
      <c r="R76">
        <v>0.89</v>
      </c>
      <c r="S76">
        <v>0</v>
      </c>
    </row>
    <row r="77" spans="1:19" x14ac:dyDescent="0.25">
      <c r="A77" s="27">
        <v>44368</v>
      </c>
      <c r="B77">
        <v>13</v>
      </c>
      <c r="C77">
        <v>1</v>
      </c>
      <c r="E77">
        <v>81</v>
      </c>
      <c r="F77">
        <v>1</v>
      </c>
      <c r="G77">
        <v>0</v>
      </c>
      <c r="H77">
        <v>8</v>
      </c>
      <c r="I77" s="28"/>
      <c r="J77" s="28" t="s">
        <v>139</v>
      </c>
      <c r="K77" s="28" t="s">
        <v>67</v>
      </c>
      <c r="L77" s="28" t="s">
        <v>65</v>
      </c>
      <c r="M77" s="28" t="s">
        <v>203</v>
      </c>
      <c r="N77">
        <v>4</v>
      </c>
      <c r="O77">
        <v>8</v>
      </c>
      <c r="P77">
        <v>10</v>
      </c>
      <c r="R77">
        <v>0.81</v>
      </c>
      <c r="S77">
        <v>0</v>
      </c>
    </row>
    <row r="78" spans="1:19" x14ac:dyDescent="0.25">
      <c r="A78" s="27">
        <v>44368</v>
      </c>
      <c r="B78">
        <v>14</v>
      </c>
      <c r="C78">
        <v>1</v>
      </c>
      <c r="E78">
        <v>81</v>
      </c>
      <c r="F78">
        <v>2</v>
      </c>
      <c r="G78">
        <v>0</v>
      </c>
      <c r="H78">
        <v>6</v>
      </c>
      <c r="I78" s="28"/>
      <c r="J78" s="28" t="s">
        <v>139</v>
      </c>
      <c r="K78" s="28" t="s">
        <v>67</v>
      </c>
      <c r="L78" s="28" t="s">
        <v>65</v>
      </c>
      <c r="M78" s="28" t="s">
        <v>203</v>
      </c>
      <c r="N78">
        <v>4</v>
      </c>
      <c r="O78">
        <v>8</v>
      </c>
      <c r="P78">
        <v>10</v>
      </c>
      <c r="R78">
        <v>0.86</v>
      </c>
      <c r="S78">
        <v>0</v>
      </c>
    </row>
    <row r="79" spans="1:19" x14ac:dyDescent="0.25">
      <c r="A79" s="27">
        <v>44368</v>
      </c>
      <c r="B79">
        <v>15</v>
      </c>
      <c r="C79">
        <v>1</v>
      </c>
      <c r="E79">
        <v>81</v>
      </c>
      <c r="F79">
        <v>3</v>
      </c>
      <c r="G79">
        <v>0</v>
      </c>
      <c r="H79">
        <v>6</v>
      </c>
      <c r="I79" s="28"/>
      <c r="J79" s="28" t="s">
        <v>139</v>
      </c>
      <c r="K79" s="28" t="s">
        <v>67</v>
      </c>
      <c r="L79" s="28" t="s">
        <v>65</v>
      </c>
      <c r="M79" s="28" t="s">
        <v>203</v>
      </c>
      <c r="N79">
        <v>4</v>
      </c>
      <c r="O79">
        <v>8</v>
      </c>
      <c r="P79">
        <v>10</v>
      </c>
      <c r="R79">
        <v>0.86</v>
      </c>
      <c r="S79">
        <v>0</v>
      </c>
    </row>
    <row r="80" spans="1:19" x14ac:dyDescent="0.25">
      <c r="A80" s="27">
        <v>44372</v>
      </c>
      <c r="B80">
        <v>1</v>
      </c>
      <c r="C80">
        <v>1</v>
      </c>
      <c r="E80">
        <v>13</v>
      </c>
      <c r="F80">
        <v>1</v>
      </c>
      <c r="G80">
        <v>0</v>
      </c>
      <c r="H80">
        <v>8</v>
      </c>
      <c r="I80" s="28"/>
      <c r="J80" s="28" t="s">
        <v>139</v>
      </c>
      <c r="K80" s="28" t="s">
        <v>83</v>
      </c>
      <c r="L80" s="28" t="s">
        <v>65</v>
      </c>
      <c r="M80" s="28" t="s">
        <v>141</v>
      </c>
      <c r="N80">
        <v>4</v>
      </c>
      <c r="O80">
        <v>8</v>
      </c>
      <c r="P80">
        <v>12</v>
      </c>
      <c r="R80">
        <v>0.81</v>
      </c>
      <c r="S80">
        <v>0</v>
      </c>
    </row>
    <row r="81" spans="1:19" x14ac:dyDescent="0.25">
      <c r="A81" s="27">
        <v>44372</v>
      </c>
      <c r="B81">
        <v>2</v>
      </c>
      <c r="C81">
        <v>1</v>
      </c>
      <c r="E81">
        <v>13</v>
      </c>
      <c r="F81">
        <v>2</v>
      </c>
      <c r="G81">
        <v>0</v>
      </c>
      <c r="H81">
        <v>8</v>
      </c>
      <c r="I81" s="28"/>
      <c r="J81" s="28" t="s">
        <v>139</v>
      </c>
      <c r="K81" s="28" t="s">
        <v>83</v>
      </c>
      <c r="L81" s="28" t="s">
        <v>65</v>
      </c>
      <c r="M81" s="28" t="s">
        <v>141</v>
      </c>
      <c r="N81">
        <v>4</v>
      </c>
      <c r="O81">
        <v>8</v>
      </c>
      <c r="P81">
        <v>12</v>
      </c>
      <c r="R81">
        <v>0.81</v>
      </c>
      <c r="S81">
        <v>0</v>
      </c>
    </row>
    <row r="82" spans="1:19" x14ac:dyDescent="0.25">
      <c r="A82" s="27">
        <v>44372</v>
      </c>
      <c r="B82">
        <v>3</v>
      </c>
      <c r="C82">
        <v>1</v>
      </c>
      <c r="E82">
        <v>13</v>
      </c>
      <c r="F82">
        <v>3</v>
      </c>
      <c r="G82">
        <v>0</v>
      </c>
      <c r="H82">
        <v>8</v>
      </c>
      <c r="I82" s="28"/>
      <c r="J82" s="28" t="s">
        <v>139</v>
      </c>
      <c r="K82" s="28" t="s">
        <v>83</v>
      </c>
      <c r="L82" s="28" t="s">
        <v>65</v>
      </c>
      <c r="M82" s="28" t="s">
        <v>141</v>
      </c>
      <c r="N82">
        <v>4</v>
      </c>
      <c r="O82">
        <v>8</v>
      </c>
      <c r="P82">
        <v>12</v>
      </c>
      <c r="R82">
        <v>0.81</v>
      </c>
      <c r="S82">
        <v>0</v>
      </c>
    </row>
    <row r="83" spans="1:19" x14ac:dyDescent="0.25">
      <c r="A83" s="27">
        <v>44357</v>
      </c>
      <c r="B83">
        <v>16</v>
      </c>
      <c r="C83">
        <v>1</v>
      </c>
      <c r="E83">
        <v>88</v>
      </c>
      <c r="F83">
        <v>1</v>
      </c>
      <c r="G83">
        <v>0</v>
      </c>
      <c r="H83">
        <v>8</v>
      </c>
      <c r="I83" s="28"/>
      <c r="J83" s="28" t="s">
        <v>139</v>
      </c>
      <c r="K83" s="28" t="s">
        <v>69</v>
      </c>
      <c r="L83" s="28" t="s">
        <v>65</v>
      </c>
      <c r="M83" s="28" t="s">
        <v>215</v>
      </c>
      <c r="N83">
        <v>4</v>
      </c>
      <c r="O83">
        <v>8</v>
      </c>
      <c r="P83">
        <v>4</v>
      </c>
      <c r="R83">
        <v>0.81</v>
      </c>
      <c r="S83">
        <v>0</v>
      </c>
    </row>
    <row r="84" spans="1:19" x14ac:dyDescent="0.25">
      <c r="A84" s="27">
        <v>44357</v>
      </c>
      <c r="B84">
        <v>17</v>
      </c>
      <c r="C84">
        <v>1</v>
      </c>
      <c r="E84">
        <v>88</v>
      </c>
      <c r="F84">
        <v>2</v>
      </c>
      <c r="G84">
        <v>0</v>
      </c>
      <c r="H84">
        <v>6</v>
      </c>
      <c r="I84" s="28"/>
      <c r="J84" s="28" t="s">
        <v>139</v>
      </c>
      <c r="K84" s="28" t="s">
        <v>69</v>
      </c>
      <c r="L84" s="28" t="s">
        <v>65</v>
      </c>
      <c r="M84" s="28" t="s">
        <v>215</v>
      </c>
      <c r="N84">
        <v>4</v>
      </c>
      <c r="O84">
        <v>8</v>
      </c>
      <c r="P84">
        <v>4</v>
      </c>
      <c r="R84">
        <v>0.86</v>
      </c>
      <c r="S84">
        <v>0</v>
      </c>
    </row>
    <row r="85" spans="1:19" x14ac:dyDescent="0.25">
      <c r="A85" s="27">
        <v>44361</v>
      </c>
      <c r="B85">
        <v>18</v>
      </c>
      <c r="C85">
        <v>1</v>
      </c>
      <c r="E85">
        <v>88</v>
      </c>
      <c r="F85">
        <v>3</v>
      </c>
      <c r="G85">
        <v>0</v>
      </c>
      <c r="H85">
        <v>5</v>
      </c>
      <c r="I85" s="28" t="s">
        <v>9</v>
      </c>
      <c r="J85" s="28" t="s">
        <v>139</v>
      </c>
      <c r="K85" s="28" t="s">
        <v>69</v>
      </c>
      <c r="L85" s="28" t="s">
        <v>65</v>
      </c>
      <c r="M85" s="28" t="s">
        <v>215</v>
      </c>
      <c r="N85">
        <v>4</v>
      </c>
      <c r="O85">
        <v>8</v>
      </c>
      <c r="P85">
        <v>4</v>
      </c>
      <c r="R85">
        <v>0.89</v>
      </c>
      <c r="S85">
        <v>0</v>
      </c>
    </row>
    <row r="86" spans="1:19" x14ac:dyDescent="0.25">
      <c r="A86" s="27">
        <v>44363</v>
      </c>
      <c r="B86">
        <v>16</v>
      </c>
      <c r="C86">
        <v>1</v>
      </c>
      <c r="E86">
        <v>88</v>
      </c>
      <c r="F86">
        <v>1</v>
      </c>
      <c r="G86">
        <v>0</v>
      </c>
      <c r="H86">
        <v>8</v>
      </c>
      <c r="I86" s="28"/>
      <c r="J86" s="28" t="s">
        <v>139</v>
      </c>
      <c r="K86" s="28" t="s">
        <v>69</v>
      </c>
      <c r="L86" s="28" t="s">
        <v>65</v>
      </c>
      <c r="M86" s="28" t="s">
        <v>215</v>
      </c>
      <c r="N86">
        <v>4</v>
      </c>
      <c r="O86">
        <v>8</v>
      </c>
      <c r="P86">
        <v>4</v>
      </c>
      <c r="R86">
        <v>0.81</v>
      </c>
      <c r="S86">
        <v>0</v>
      </c>
    </row>
    <row r="87" spans="1:19" x14ac:dyDescent="0.25">
      <c r="A87" s="27">
        <v>44363</v>
      </c>
      <c r="B87">
        <v>17</v>
      </c>
      <c r="C87">
        <v>1</v>
      </c>
      <c r="E87">
        <v>88</v>
      </c>
      <c r="F87">
        <v>2</v>
      </c>
      <c r="G87">
        <v>0</v>
      </c>
      <c r="H87">
        <v>5</v>
      </c>
      <c r="I87" s="28"/>
      <c r="J87" s="28" t="s">
        <v>139</v>
      </c>
      <c r="K87" s="28" t="s">
        <v>69</v>
      </c>
      <c r="L87" s="28" t="s">
        <v>65</v>
      </c>
      <c r="M87" s="28" t="s">
        <v>215</v>
      </c>
      <c r="N87">
        <v>4</v>
      </c>
      <c r="O87">
        <v>8</v>
      </c>
      <c r="P87">
        <v>4</v>
      </c>
      <c r="R87">
        <v>0.89</v>
      </c>
      <c r="S87">
        <v>0</v>
      </c>
    </row>
    <row r="88" spans="1:19" x14ac:dyDescent="0.25">
      <c r="A88" s="27">
        <v>44363</v>
      </c>
      <c r="B88">
        <v>18</v>
      </c>
      <c r="C88">
        <v>1</v>
      </c>
      <c r="E88">
        <v>88</v>
      </c>
      <c r="F88">
        <v>3</v>
      </c>
      <c r="G88">
        <v>0</v>
      </c>
      <c r="H88">
        <v>5</v>
      </c>
      <c r="I88" s="28"/>
      <c r="J88" s="28" t="s">
        <v>139</v>
      </c>
      <c r="K88" s="28" t="s">
        <v>69</v>
      </c>
      <c r="L88" s="28" t="s">
        <v>65</v>
      </c>
      <c r="M88" s="28" t="s">
        <v>215</v>
      </c>
      <c r="N88">
        <v>4</v>
      </c>
      <c r="O88">
        <v>8</v>
      </c>
      <c r="P88">
        <v>4</v>
      </c>
      <c r="R88">
        <v>0.89</v>
      </c>
      <c r="S88">
        <v>0</v>
      </c>
    </row>
    <row r="89" spans="1:19" x14ac:dyDescent="0.25">
      <c r="A89" s="27">
        <v>44365</v>
      </c>
      <c r="B89">
        <v>16</v>
      </c>
      <c r="C89">
        <v>1</v>
      </c>
      <c r="E89">
        <v>88</v>
      </c>
      <c r="F89">
        <v>1</v>
      </c>
      <c r="G89">
        <v>0</v>
      </c>
      <c r="H89">
        <v>8</v>
      </c>
      <c r="I89" s="28"/>
      <c r="J89" s="28" t="s">
        <v>139</v>
      </c>
      <c r="K89" s="28" t="s">
        <v>69</v>
      </c>
      <c r="L89" s="28" t="s">
        <v>65</v>
      </c>
      <c r="M89" s="28" t="s">
        <v>215</v>
      </c>
      <c r="N89">
        <v>4</v>
      </c>
      <c r="O89">
        <v>8</v>
      </c>
      <c r="P89">
        <v>4</v>
      </c>
      <c r="R89">
        <v>0.81</v>
      </c>
      <c r="S89">
        <v>0</v>
      </c>
    </row>
    <row r="90" spans="1:19" x14ac:dyDescent="0.25">
      <c r="A90" s="27">
        <v>44365</v>
      </c>
      <c r="B90">
        <v>17</v>
      </c>
      <c r="C90">
        <v>1</v>
      </c>
      <c r="E90">
        <v>88</v>
      </c>
      <c r="F90">
        <v>2</v>
      </c>
      <c r="G90">
        <v>0</v>
      </c>
      <c r="H90">
        <v>8</v>
      </c>
      <c r="I90" s="28"/>
      <c r="J90" s="28" t="s">
        <v>139</v>
      </c>
      <c r="K90" s="28" t="s">
        <v>69</v>
      </c>
      <c r="L90" s="28" t="s">
        <v>65</v>
      </c>
      <c r="M90" s="28" t="s">
        <v>215</v>
      </c>
      <c r="N90">
        <v>4</v>
      </c>
      <c r="O90">
        <v>8</v>
      </c>
      <c r="P90">
        <v>4</v>
      </c>
      <c r="R90">
        <v>0.81</v>
      </c>
      <c r="S90">
        <v>0</v>
      </c>
    </row>
    <row r="91" spans="1:19" x14ac:dyDescent="0.25">
      <c r="A91" s="27">
        <v>44357</v>
      </c>
      <c r="B91">
        <v>18</v>
      </c>
      <c r="C91">
        <v>1</v>
      </c>
      <c r="E91">
        <v>87</v>
      </c>
      <c r="F91">
        <v>3</v>
      </c>
      <c r="G91">
        <v>0</v>
      </c>
      <c r="H91">
        <v>5</v>
      </c>
      <c r="I91" s="28"/>
      <c r="J91" s="28" t="s">
        <v>139</v>
      </c>
      <c r="K91" s="28" t="s">
        <v>70</v>
      </c>
      <c r="L91" s="28" t="s">
        <v>65</v>
      </c>
      <c r="M91" s="28" t="s">
        <v>215</v>
      </c>
      <c r="N91">
        <v>4</v>
      </c>
      <c r="O91">
        <v>8</v>
      </c>
      <c r="P91">
        <v>3</v>
      </c>
      <c r="R91">
        <v>0.89</v>
      </c>
      <c r="S91">
        <v>0</v>
      </c>
    </row>
    <row r="92" spans="1:19" x14ac:dyDescent="0.25">
      <c r="A92" s="27">
        <v>44361</v>
      </c>
      <c r="B92">
        <v>16</v>
      </c>
      <c r="C92">
        <v>1</v>
      </c>
      <c r="E92">
        <v>87</v>
      </c>
      <c r="F92">
        <v>1</v>
      </c>
      <c r="G92">
        <v>0</v>
      </c>
      <c r="H92">
        <v>8</v>
      </c>
      <c r="I92" s="28"/>
      <c r="J92" s="28" t="s">
        <v>139</v>
      </c>
      <c r="K92" s="28" t="s">
        <v>70</v>
      </c>
      <c r="L92" s="28" t="s">
        <v>65</v>
      </c>
      <c r="M92" s="28" t="s">
        <v>215</v>
      </c>
      <c r="N92">
        <v>4</v>
      </c>
      <c r="O92">
        <v>8</v>
      </c>
      <c r="P92">
        <v>3</v>
      </c>
      <c r="R92">
        <v>0.81</v>
      </c>
      <c r="S92">
        <v>0</v>
      </c>
    </row>
    <row r="93" spans="1:19" x14ac:dyDescent="0.25">
      <c r="A93" s="27">
        <v>44361</v>
      </c>
      <c r="B93">
        <v>17</v>
      </c>
      <c r="C93">
        <v>1</v>
      </c>
      <c r="E93">
        <v>87</v>
      </c>
      <c r="F93">
        <v>2</v>
      </c>
      <c r="G93">
        <v>0</v>
      </c>
      <c r="H93">
        <v>5</v>
      </c>
      <c r="I93" s="28"/>
      <c r="J93" s="28" t="s">
        <v>139</v>
      </c>
      <c r="K93" s="28" t="s">
        <v>70</v>
      </c>
      <c r="L93" s="28" t="s">
        <v>65</v>
      </c>
      <c r="M93" s="28" t="s">
        <v>215</v>
      </c>
      <c r="N93">
        <v>4</v>
      </c>
      <c r="O93">
        <v>8</v>
      </c>
      <c r="P93">
        <v>3</v>
      </c>
      <c r="R93">
        <v>0.89</v>
      </c>
      <c r="S93">
        <v>0</v>
      </c>
    </row>
    <row r="94" spans="1:19" x14ac:dyDescent="0.25">
      <c r="A94" s="27">
        <v>44375</v>
      </c>
      <c r="B94">
        <v>4</v>
      </c>
      <c r="C94">
        <v>1</v>
      </c>
      <c r="E94">
        <v>19</v>
      </c>
      <c r="F94">
        <v>1</v>
      </c>
      <c r="G94">
        <v>0</v>
      </c>
      <c r="H94">
        <v>8</v>
      </c>
      <c r="I94" s="28"/>
      <c r="J94" s="28" t="s">
        <v>139</v>
      </c>
      <c r="K94" s="28" t="s">
        <v>85</v>
      </c>
      <c r="L94" s="28" t="s">
        <v>65</v>
      </c>
      <c r="M94" s="28" t="s">
        <v>115</v>
      </c>
      <c r="N94">
        <v>4</v>
      </c>
      <c r="O94">
        <v>8</v>
      </c>
      <c r="P94">
        <v>6</v>
      </c>
      <c r="R94">
        <v>0.81</v>
      </c>
      <c r="S94">
        <v>0</v>
      </c>
    </row>
    <row r="95" spans="1:19" x14ac:dyDescent="0.25">
      <c r="A95" s="27">
        <v>44375</v>
      </c>
      <c r="B95">
        <v>5</v>
      </c>
      <c r="C95">
        <v>1</v>
      </c>
      <c r="E95">
        <v>19</v>
      </c>
      <c r="F95">
        <v>2</v>
      </c>
      <c r="G95">
        <v>0</v>
      </c>
      <c r="H95">
        <v>7</v>
      </c>
      <c r="I95" s="28"/>
      <c r="J95" s="28" t="s">
        <v>139</v>
      </c>
      <c r="K95" s="28" t="s">
        <v>85</v>
      </c>
      <c r="L95" s="28" t="s">
        <v>65</v>
      </c>
      <c r="M95" s="28" t="s">
        <v>115</v>
      </c>
      <c r="N95">
        <v>4</v>
      </c>
      <c r="O95">
        <v>8</v>
      </c>
      <c r="P95">
        <v>6</v>
      </c>
      <c r="R95">
        <v>0.83</v>
      </c>
      <c r="S95">
        <v>0</v>
      </c>
    </row>
    <row r="96" spans="1:19" x14ac:dyDescent="0.25">
      <c r="A96" s="27">
        <v>44375</v>
      </c>
      <c r="B96">
        <v>6</v>
      </c>
      <c r="C96">
        <v>1</v>
      </c>
      <c r="E96">
        <v>19</v>
      </c>
      <c r="F96">
        <v>3</v>
      </c>
      <c r="G96">
        <v>0</v>
      </c>
      <c r="H96">
        <v>5</v>
      </c>
      <c r="I96" s="28"/>
      <c r="J96" s="28" t="s">
        <v>139</v>
      </c>
      <c r="K96" s="28" t="s">
        <v>85</v>
      </c>
      <c r="L96" s="28" t="s">
        <v>65</v>
      </c>
      <c r="M96" s="28" t="s">
        <v>115</v>
      </c>
      <c r="N96">
        <v>4</v>
      </c>
      <c r="O96">
        <v>8</v>
      </c>
      <c r="P96">
        <v>6</v>
      </c>
      <c r="R96">
        <v>0.89</v>
      </c>
      <c r="S96">
        <v>0</v>
      </c>
    </row>
    <row r="97" spans="1:19" x14ac:dyDescent="0.25">
      <c r="A97" s="27">
        <v>44361</v>
      </c>
      <c r="B97">
        <v>4</v>
      </c>
      <c r="C97">
        <v>1</v>
      </c>
      <c r="E97">
        <v>20</v>
      </c>
      <c r="F97">
        <v>1</v>
      </c>
      <c r="G97">
        <v>0</v>
      </c>
      <c r="H97">
        <v>8</v>
      </c>
      <c r="I97" s="28"/>
      <c r="J97" s="28" t="s">
        <v>139</v>
      </c>
      <c r="K97" s="28" t="s">
        <v>76</v>
      </c>
      <c r="L97" s="28" t="s">
        <v>65</v>
      </c>
      <c r="M97" s="28" t="s">
        <v>115</v>
      </c>
      <c r="N97">
        <v>4</v>
      </c>
      <c r="O97">
        <v>8</v>
      </c>
      <c r="P97">
        <v>7</v>
      </c>
      <c r="R97">
        <v>0.81</v>
      </c>
      <c r="S97">
        <v>0</v>
      </c>
    </row>
    <row r="98" spans="1:19" x14ac:dyDescent="0.25">
      <c r="A98" s="27">
        <v>44361</v>
      </c>
      <c r="B98">
        <v>6</v>
      </c>
      <c r="C98">
        <v>1</v>
      </c>
      <c r="E98">
        <v>20</v>
      </c>
      <c r="F98">
        <v>2</v>
      </c>
      <c r="G98">
        <v>0</v>
      </c>
      <c r="H98">
        <v>2</v>
      </c>
      <c r="I98" s="28"/>
      <c r="J98" s="28" t="s">
        <v>139</v>
      </c>
      <c r="K98" s="28" t="s">
        <v>76</v>
      </c>
      <c r="L98" s="28" t="s">
        <v>65</v>
      </c>
      <c r="M98" s="28" t="s">
        <v>115</v>
      </c>
      <c r="N98">
        <v>4</v>
      </c>
      <c r="O98">
        <v>8</v>
      </c>
      <c r="P98">
        <v>7</v>
      </c>
      <c r="R98">
        <v>0.97</v>
      </c>
      <c r="S98">
        <v>0</v>
      </c>
    </row>
    <row r="99" spans="1:19" x14ac:dyDescent="0.25">
      <c r="A99" s="27">
        <v>44368</v>
      </c>
      <c r="B99">
        <v>4</v>
      </c>
      <c r="C99">
        <v>1</v>
      </c>
      <c r="E99">
        <v>20</v>
      </c>
      <c r="F99">
        <v>1</v>
      </c>
      <c r="G99">
        <v>0</v>
      </c>
      <c r="H99">
        <v>8</v>
      </c>
      <c r="I99" s="28"/>
      <c r="J99" s="28" t="s">
        <v>139</v>
      </c>
      <c r="K99" s="28" t="s">
        <v>76</v>
      </c>
      <c r="L99" s="28" t="s">
        <v>65</v>
      </c>
      <c r="M99" s="28" t="s">
        <v>115</v>
      </c>
      <c r="N99">
        <v>4</v>
      </c>
      <c r="O99">
        <v>8</v>
      </c>
      <c r="P99">
        <v>7</v>
      </c>
      <c r="R99">
        <v>0.81</v>
      </c>
      <c r="S99">
        <v>0</v>
      </c>
    </row>
    <row r="100" spans="1:19" x14ac:dyDescent="0.25">
      <c r="A100" s="27">
        <v>44368</v>
      </c>
      <c r="B100">
        <v>5</v>
      </c>
      <c r="C100">
        <v>1</v>
      </c>
      <c r="E100">
        <v>20</v>
      </c>
      <c r="F100">
        <v>2</v>
      </c>
      <c r="G100">
        <v>0</v>
      </c>
      <c r="H100">
        <v>6</v>
      </c>
      <c r="I100" s="28"/>
      <c r="J100" s="28" t="s">
        <v>139</v>
      </c>
      <c r="K100" s="28" t="s">
        <v>76</v>
      </c>
      <c r="L100" s="28" t="s">
        <v>65</v>
      </c>
      <c r="M100" s="28" t="s">
        <v>115</v>
      </c>
      <c r="N100">
        <v>4</v>
      </c>
      <c r="O100">
        <v>8</v>
      </c>
      <c r="P100">
        <v>7</v>
      </c>
      <c r="R100">
        <v>0.86</v>
      </c>
      <c r="S100">
        <v>0</v>
      </c>
    </row>
    <row r="101" spans="1:19" x14ac:dyDescent="0.25">
      <c r="A101" s="27">
        <v>44368</v>
      </c>
      <c r="B101">
        <v>6</v>
      </c>
      <c r="C101">
        <v>1</v>
      </c>
      <c r="E101">
        <v>20</v>
      </c>
      <c r="F101">
        <v>3</v>
      </c>
      <c r="G101">
        <v>0</v>
      </c>
      <c r="H101">
        <v>3</v>
      </c>
      <c r="I101" s="28"/>
      <c r="J101" s="28" t="s">
        <v>139</v>
      </c>
      <c r="K101" s="28" t="s">
        <v>76</v>
      </c>
      <c r="L101" s="28" t="s">
        <v>65</v>
      </c>
      <c r="M101" s="28" t="s">
        <v>115</v>
      </c>
      <c r="N101">
        <v>4</v>
      </c>
      <c r="O101">
        <v>8</v>
      </c>
      <c r="P101">
        <v>7</v>
      </c>
      <c r="R101">
        <v>0.94</v>
      </c>
      <c r="S101">
        <v>0</v>
      </c>
    </row>
    <row r="102" spans="1:19" x14ac:dyDescent="0.25">
      <c r="A102" s="27">
        <v>44370</v>
      </c>
      <c r="B102">
        <v>4</v>
      </c>
      <c r="C102">
        <v>1</v>
      </c>
      <c r="E102">
        <v>20</v>
      </c>
      <c r="F102">
        <v>1</v>
      </c>
      <c r="G102">
        <v>0</v>
      </c>
      <c r="H102">
        <v>8</v>
      </c>
      <c r="I102" s="28"/>
      <c r="J102" s="28" t="s">
        <v>139</v>
      </c>
      <c r="K102" s="28" t="s">
        <v>76</v>
      </c>
      <c r="L102" s="28" t="s">
        <v>65</v>
      </c>
      <c r="M102" s="28" t="s">
        <v>115</v>
      </c>
      <c r="N102">
        <v>4</v>
      </c>
      <c r="O102">
        <v>8</v>
      </c>
      <c r="P102">
        <v>7</v>
      </c>
      <c r="R102">
        <v>0.81</v>
      </c>
      <c r="S102">
        <v>0</v>
      </c>
    </row>
    <row r="103" spans="1:19" x14ac:dyDescent="0.25">
      <c r="A103" s="27">
        <v>44370</v>
      </c>
      <c r="B103">
        <v>5</v>
      </c>
      <c r="C103">
        <v>1</v>
      </c>
      <c r="E103">
        <v>20</v>
      </c>
      <c r="F103">
        <v>2</v>
      </c>
      <c r="G103">
        <v>0</v>
      </c>
      <c r="H103">
        <v>5</v>
      </c>
      <c r="I103" s="28"/>
      <c r="J103" s="28" t="s">
        <v>139</v>
      </c>
      <c r="K103" s="28" t="s">
        <v>76</v>
      </c>
      <c r="L103" s="28" t="s">
        <v>65</v>
      </c>
      <c r="M103" s="28" t="s">
        <v>115</v>
      </c>
      <c r="N103">
        <v>4</v>
      </c>
      <c r="O103">
        <v>8</v>
      </c>
      <c r="P103">
        <v>7</v>
      </c>
      <c r="R103">
        <v>0.89</v>
      </c>
      <c r="S103">
        <v>0</v>
      </c>
    </row>
    <row r="104" spans="1:19" x14ac:dyDescent="0.25">
      <c r="A104" s="27">
        <v>44370</v>
      </c>
      <c r="B104">
        <v>6</v>
      </c>
      <c r="C104">
        <v>1</v>
      </c>
      <c r="E104">
        <v>20</v>
      </c>
      <c r="F104">
        <v>3</v>
      </c>
      <c r="G104">
        <v>0</v>
      </c>
      <c r="H104">
        <v>3</v>
      </c>
      <c r="I104" s="28"/>
      <c r="J104" s="28" t="s">
        <v>139</v>
      </c>
      <c r="K104" s="28" t="s">
        <v>76</v>
      </c>
      <c r="L104" s="28" t="s">
        <v>65</v>
      </c>
      <c r="M104" s="28" t="s">
        <v>115</v>
      </c>
      <c r="N104">
        <v>4</v>
      </c>
      <c r="O104">
        <v>8</v>
      </c>
      <c r="P104">
        <v>7</v>
      </c>
      <c r="R104">
        <v>0.94</v>
      </c>
      <c r="S104">
        <v>0</v>
      </c>
    </row>
    <row r="105" spans="1:19" x14ac:dyDescent="0.25">
      <c r="A105" s="27">
        <v>44372</v>
      </c>
      <c r="B105">
        <v>4</v>
      </c>
      <c r="C105">
        <v>1</v>
      </c>
      <c r="E105">
        <v>20</v>
      </c>
      <c r="F105">
        <v>1</v>
      </c>
      <c r="G105">
        <v>0</v>
      </c>
      <c r="H105">
        <v>8</v>
      </c>
      <c r="I105" s="28"/>
      <c r="J105" s="28" t="s">
        <v>139</v>
      </c>
      <c r="K105" s="28" t="s">
        <v>76</v>
      </c>
      <c r="L105" s="28" t="s">
        <v>65</v>
      </c>
      <c r="M105" s="28" t="s">
        <v>115</v>
      </c>
      <c r="N105">
        <v>4</v>
      </c>
      <c r="O105">
        <v>8</v>
      </c>
      <c r="P105">
        <v>7</v>
      </c>
      <c r="R105">
        <v>0.81</v>
      </c>
      <c r="S105">
        <v>0</v>
      </c>
    </row>
    <row r="106" spans="1:19" x14ac:dyDescent="0.25">
      <c r="A106" s="27">
        <v>44372</v>
      </c>
      <c r="B106">
        <v>5</v>
      </c>
      <c r="C106">
        <v>1</v>
      </c>
      <c r="E106">
        <v>20</v>
      </c>
      <c r="F106">
        <v>2</v>
      </c>
      <c r="G106">
        <v>0</v>
      </c>
      <c r="H106">
        <v>5</v>
      </c>
      <c r="I106" s="28"/>
      <c r="J106" s="28" t="s">
        <v>139</v>
      </c>
      <c r="K106" s="28" t="s">
        <v>76</v>
      </c>
      <c r="L106" s="28" t="s">
        <v>65</v>
      </c>
      <c r="M106" s="28" t="s">
        <v>115</v>
      </c>
      <c r="N106">
        <v>4</v>
      </c>
      <c r="O106">
        <v>8</v>
      </c>
      <c r="P106">
        <v>7</v>
      </c>
      <c r="R106">
        <v>0.89</v>
      </c>
      <c r="S106">
        <v>0</v>
      </c>
    </row>
    <row r="107" spans="1:19" x14ac:dyDescent="0.25">
      <c r="A107" s="27">
        <v>44372</v>
      </c>
      <c r="B107">
        <v>6</v>
      </c>
      <c r="C107">
        <v>1</v>
      </c>
      <c r="E107">
        <v>20</v>
      </c>
      <c r="F107">
        <v>3</v>
      </c>
      <c r="G107">
        <v>0</v>
      </c>
      <c r="H107">
        <v>3</v>
      </c>
      <c r="I107" s="28"/>
      <c r="J107" s="28" t="s">
        <v>139</v>
      </c>
      <c r="K107" s="28" t="s">
        <v>76</v>
      </c>
      <c r="L107" s="28" t="s">
        <v>65</v>
      </c>
      <c r="M107" s="28" t="s">
        <v>115</v>
      </c>
      <c r="N107">
        <v>4</v>
      </c>
      <c r="O107">
        <v>8</v>
      </c>
      <c r="P107">
        <v>7</v>
      </c>
      <c r="R107">
        <v>0.94</v>
      </c>
      <c r="S107">
        <v>0</v>
      </c>
    </row>
    <row r="108" spans="1:19" x14ac:dyDescent="0.25">
      <c r="A108" s="27">
        <v>44361</v>
      </c>
      <c r="B108">
        <v>13</v>
      </c>
      <c r="C108">
        <v>1</v>
      </c>
      <c r="E108">
        <v>69</v>
      </c>
      <c r="F108">
        <v>1</v>
      </c>
      <c r="G108">
        <v>0</v>
      </c>
      <c r="H108">
        <v>3</v>
      </c>
      <c r="I108" s="28"/>
      <c r="J108" s="28" t="s">
        <v>139</v>
      </c>
      <c r="K108" s="28" t="s">
        <v>357</v>
      </c>
      <c r="L108" s="28" t="s">
        <v>65</v>
      </c>
      <c r="M108" s="28" t="s">
        <v>189</v>
      </c>
      <c r="N108">
        <v>4</v>
      </c>
      <c r="O108">
        <v>8</v>
      </c>
      <c r="P108">
        <v>15</v>
      </c>
      <c r="R108">
        <v>0.94</v>
      </c>
      <c r="S108">
        <v>0</v>
      </c>
    </row>
    <row r="109" spans="1:19" x14ac:dyDescent="0.25">
      <c r="A109" s="27">
        <v>44361</v>
      </c>
      <c r="B109">
        <v>14</v>
      </c>
      <c r="C109">
        <v>1</v>
      </c>
      <c r="E109">
        <v>69</v>
      </c>
      <c r="F109">
        <v>2</v>
      </c>
      <c r="G109">
        <v>0</v>
      </c>
      <c r="H109">
        <v>3</v>
      </c>
      <c r="I109" s="28"/>
      <c r="J109" s="28" t="s">
        <v>139</v>
      </c>
      <c r="K109" s="28" t="s">
        <v>357</v>
      </c>
      <c r="L109" s="28" t="s">
        <v>65</v>
      </c>
      <c r="M109" s="28" t="s">
        <v>189</v>
      </c>
      <c r="N109">
        <v>4</v>
      </c>
      <c r="O109">
        <v>8</v>
      </c>
      <c r="P109">
        <v>15</v>
      </c>
      <c r="R109">
        <v>0.94</v>
      </c>
      <c r="S109">
        <v>0</v>
      </c>
    </row>
    <row r="110" spans="1:19" x14ac:dyDescent="0.25">
      <c r="A110" s="27">
        <v>44361</v>
      </c>
      <c r="B110">
        <v>15</v>
      </c>
      <c r="C110">
        <v>1</v>
      </c>
      <c r="E110">
        <v>69</v>
      </c>
      <c r="F110">
        <v>3</v>
      </c>
      <c r="G110">
        <v>0</v>
      </c>
      <c r="H110">
        <v>3</v>
      </c>
      <c r="I110" s="28"/>
      <c r="J110" s="28" t="s">
        <v>139</v>
      </c>
      <c r="K110" s="28" t="s">
        <v>357</v>
      </c>
      <c r="L110" s="28" t="s">
        <v>65</v>
      </c>
      <c r="M110" s="28" t="s">
        <v>189</v>
      </c>
      <c r="N110">
        <v>4</v>
      </c>
      <c r="O110">
        <v>8</v>
      </c>
      <c r="P110">
        <v>15</v>
      </c>
      <c r="R110">
        <v>0.94</v>
      </c>
      <c r="S110">
        <v>0</v>
      </c>
    </row>
    <row r="111" spans="1:19" x14ac:dyDescent="0.25">
      <c r="A111" s="27">
        <v>44365</v>
      </c>
      <c r="B111">
        <v>12</v>
      </c>
      <c r="C111">
        <v>1</v>
      </c>
      <c r="E111">
        <v>47</v>
      </c>
      <c r="F111">
        <v>3</v>
      </c>
      <c r="G111">
        <v>0</v>
      </c>
      <c r="H111">
        <v>6</v>
      </c>
      <c r="I111" s="28"/>
      <c r="J111" s="28" t="s">
        <v>139</v>
      </c>
      <c r="K111" s="28" t="s">
        <v>79</v>
      </c>
      <c r="L111" s="28" t="s">
        <v>65</v>
      </c>
      <c r="M111" s="28" t="s">
        <v>175</v>
      </c>
      <c r="N111">
        <v>4</v>
      </c>
      <c r="O111">
        <v>8</v>
      </c>
      <c r="P111">
        <v>8</v>
      </c>
      <c r="R111">
        <v>0.86</v>
      </c>
      <c r="S111">
        <v>0</v>
      </c>
    </row>
    <row r="112" spans="1:19" x14ac:dyDescent="0.25">
      <c r="A112" s="27">
        <v>44368</v>
      </c>
      <c r="B112">
        <v>10</v>
      </c>
      <c r="C112">
        <v>1</v>
      </c>
      <c r="E112">
        <v>47</v>
      </c>
      <c r="F112">
        <v>1</v>
      </c>
      <c r="G112">
        <v>0</v>
      </c>
      <c r="H112">
        <v>5</v>
      </c>
      <c r="I112" s="28"/>
      <c r="J112" s="28" t="s">
        <v>139</v>
      </c>
      <c r="K112" s="28" t="s">
        <v>79</v>
      </c>
      <c r="L112" s="28" t="s">
        <v>65</v>
      </c>
      <c r="M112" s="28" t="s">
        <v>175</v>
      </c>
      <c r="N112">
        <v>4</v>
      </c>
      <c r="O112">
        <v>8</v>
      </c>
      <c r="P112">
        <v>8</v>
      </c>
      <c r="R112">
        <v>0.89</v>
      </c>
      <c r="S112">
        <v>0</v>
      </c>
    </row>
    <row r="113" spans="1:19" x14ac:dyDescent="0.25">
      <c r="A113" s="27">
        <v>44368</v>
      </c>
      <c r="B113">
        <v>11</v>
      </c>
      <c r="C113">
        <v>1</v>
      </c>
      <c r="E113">
        <v>47</v>
      </c>
      <c r="F113">
        <v>2</v>
      </c>
      <c r="G113">
        <v>0</v>
      </c>
      <c r="H113">
        <v>6</v>
      </c>
      <c r="I113" s="28"/>
      <c r="J113" s="28" t="s">
        <v>139</v>
      </c>
      <c r="K113" s="28" t="s">
        <v>79</v>
      </c>
      <c r="L113" s="28" t="s">
        <v>65</v>
      </c>
      <c r="M113" s="28" t="s">
        <v>175</v>
      </c>
      <c r="N113">
        <v>4</v>
      </c>
      <c r="O113">
        <v>8</v>
      </c>
      <c r="P113">
        <v>8</v>
      </c>
      <c r="R113">
        <v>0.86</v>
      </c>
      <c r="S113">
        <v>0</v>
      </c>
    </row>
    <row r="114" spans="1:19" x14ac:dyDescent="0.25">
      <c r="A114" s="27">
        <v>44368</v>
      </c>
      <c r="B114">
        <v>12</v>
      </c>
      <c r="C114">
        <v>1</v>
      </c>
      <c r="E114">
        <v>47</v>
      </c>
      <c r="F114">
        <v>3</v>
      </c>
      <c r="G114">
        <v>0</v>
      </c>
      <c r="H114">
        <v>6</v>
      </c>
      <c r="I114" s="28" t="s">
        <v>10</v>
      </c>
      <c r="J114" s="28" t="s">
        <v>139</v>
      </c>
      <c r="K114" s="28" t="s">
        <v>79</v>
      </c>
      <c r="L114" s="28" t="s">
        <v>65</v>
      </c>
      <c r="M114" s="28" t="s">
        <v>175</v>
      </c>
      <c r="N114">
        <v>4</v>
      </c>
      <c r="O114">
        <v>8</v>
      </c>
      <c r="P114">
        <v>8</v>
      </c>
      <c r="R114">
        <v>0.86</v>
      </c>
      <c r="S114">
        <v>0</v>
      </c>
    </row>
    <row r="115" spans="1:19" x14ac:dyDescent="0.25">
      <c r="A115" s="27">
        <v>44370</v>
      </c>
      <c r="B115">
        <v>13</v>
      </c>
      <c r="C115">
        <v>1</v>
      </c>
      <c r="E115">
        <v>47</v>
      </c>
      <c r="F115">
        <v>1</v>
      </c>
      <c r="G115">
        <v>0</v>
      </c>
      <c r="H115">
        <v>5</v>
      </c>
      <c r="I115" s="28"/>
      <c r="J115" s="28" t="s">
        <v>139</v>
      </c>
      <c r="K115" s="28" t="s">
        <v>79</v>
      </c>
      <c r="L115" s="28" t="s">
        <v>65</v>
      </c>
      <c r="M115" s="28" t="s">
        <v>175</v>
      </c>
      <c r="N115">
        <v>4</v>
      </c>
      <c r="O115">
        <v>8</v>
      </c>
      <c r="P115">
        <v>8</v>
      </c>
      <c r="R115">
        <v>0.89</v>
      </c>
      <c r="S115">
        <v>0</v>
      </c>
    </row>
    <row r="116" spans="1:19" x14ac:dyDescent="0.25">
      <c r="A116" s="27">
        <v>44370</v>
      </c>
      <c r="B116">
        <v>14</v>
      </c>
      <c r="C116">
        <v>1</v>
      </c>
      <c r="E116">
        <v>47</v>
      </c>
      <c r="F116">
        <v>2</v>
      </c>
      <c r="G116">
        <v>0</v>
      </c>
      <c r="H116">
        <v>5</v>
      </c>
      <c r="I116" s="28"/>
      <c r="J116" s="28" t="s">
        <v>139</v>
      </c>
      <c r="K116" s="28" t="s">
        <v>79</v>
      </c>
      <c r="L116" s="28" t="s">
        <v>65</v>
      </c>
      <c r="M116" s="28" t="s">
        <v>175</v>
      </c>
      <c r="N116">
        <v>4</v>
      </c>
      <c r="O116">
        <v>8</v>
      </c>
      <c r="P116">
        <v>8</v>
      </c>
      <c r="R116">
        <v>0.89</v>
      </c>
      <c r="S116">
        <v>0</v>
      </c>
    </row>
    <row r="117" spans="1:19" x14ac:dyDescent="0.25">
      <c r="A117" s="27">
        <v>44370</v>
      </c>
      <c r="B117">
        <v>15</v>
      </c>
      <c r="C117">
        <v>1</v>
      </c>
      <c r="E117">
        <v>47</v>
      </c>
      <c r="F117">
        <v>3</v>
      </c>
      <c r="G117">
        <v>0</v>
      </c>
      <c r="H117">
        <v>5</v>
      </c>
      <c r="I117" s="28"/>
      <c r="J117" s="28" t="s">
        <v>139</v>
      </c>
      <c r="K117" s="28" t="s">
        <v>79</v>
      </c>
      <c r="L117" s="28" t="s">
        <v>65</v>
      </c>
      <c r="M117" s="28" t="s">
        <v>175</v>
      </c>
      <c r="N117">
        <v>4</v>
      </c>
      <c r="O117">
        <v>8</v>
      </c>
      <c r="P117">
        <v>8</v>
      </c>
      <c r="R117">
        <v>0.89</v>
      </c>
      <c r="S117">
        <v>0</v>
      </c>
    </row>
    <row r="118" spans="1:19" x14ac:dyDescent="0.25">
      <c r="A118" s="27">
        <v>44372</v>
      </c>
      <c r="B118">
        <v>10</v>
      </c>
      <c r="C118">
        <v>1</v>
      </c>
      <c r="E118">
        <v>47</v>
      </c>
      <c r="F118">
        <v>1</v>
      </c>
      <c r="G118">
        <v>0</v>
      </c>
      <c r="H118">
        <v>8</v>
      </c>
      <c r="I118" s="28"/>
      <c r="J118" s="28" t="s">
        <v>139</v>
      </c>
      <c r="K118" s="28" t="s">
        <v>79</v>
      </c>
      <c r="L118" s="28" t="s">
        <v>65</v>
      </c>
      <c r="M118" s="28" t="s">
        <v>175</v>
      </c>
      <c r="N118">
        <v>4</v>
      </c>
      <c r="O118">
        <v>8</v>
      </c>
      <c r="P118">
        <v>8</v>
      </c>
      <c r="R118">
        <v>0.81</v>
      </c>
      <c r="S118">
        <v>0</v>
      </c>
    </row>
    <row r="119" spans="1:19" x14ac:dyDescent="0.25">
      <c r="A119" s="27">
        <v>44372</v>
      </c>
      <c r="B119">
        <v>11</v>
      </c>
      <c r="C119">
        <v>1</v>
      </c>
      <c r="E119">
        <v>47</v>
      </c>
      <c r="F119">
        <v>2</v>
      </c>
      <c r="G119">
        <v>0</v>
      </c>
      <c r="H119">
        <v>4</v>
      </c>
      <c r="I119" s="28"/>
      <c r="J119" s="28" t="s">
        <v>139</v>
      </c>
      <c r="K119" s="28" t="s">
        <v>79</v>
      </c>
      <c r="L119" s="28" t="s">
        <v>65</v>
      </c>
      <c r="M119" s="28" t="s">
        <v>175</v>
      </c>
      <c r="N119">
        <v>4</v>
      </c>
      <c r="O119">
        <v>8</v>
      </c>
      <c r="P119">
        <v>8</v>
      </c>
      <c r="R119">
        <v>0.92</v>
      </c>
      <c r="S119">
        <v>0</v>
      </c>
    </row>
    <row r="120" spans="1:19" x14ac:dyDescent="0.25">
      <c r="A120" s="27">
        <v>44372</v>
      </c>
      <c r="B120">
        <v>12</v>
      </c>
      <c r="C120">
        <v>1</v>
      </c>
      <c r="E120">
        <v>47</v>
      </c>
      <c r="F120">
        <v>3</v>
      </c>
      <c r="G120">
        <v>0</v>
      </c>
      <c r="H120">
        <v>5</v>
      </c>
      <c r="I120" s="28"/>
      <c r="J120" s="28" t="s">
        <v>139</v>
      </c>
      <c r="K120" s="28" t="s">
        <v>79</v>
      </c>
      <c r="L120" s="28" t="s">
        <v>65</v>
      </c>
      <c r="M120" s="28" t="s">
        <v>175</v>
      </c>
      <c r="N120">
        <v>4</v>
      </c>
      <c r="O120">
        <v>8</v>
      </c>
      <c r="P120">
        <v>8</v>
      </c>
      <c r="R120">
        <v>0.89</v>
      </c>
      <c r="S120">
        <v>0</v>
      </c>
    </row>
    <row r="121" spans="1:19" x14ac:dyDescent="0.25">
      <c r="A121" s="27">
        <v>44365</v>
      </c>
      <c r="B121">
        <v>13</v>
      </c>
      <c r="C121">
        <v>1</v>
      </c>
      <c r="E121">
        <v>62</v>
      </c>
      <c r="F121">
        <v>1</v>
      </c>
      <c r="G121">
        <v>0</v>
      </c>
      <c r="H121">
        <v>8</v>
      </c>
      <c r="I121" s="28"/>
      <c r="J121" s="28" t="s">
        <v>139</v>
      </c>
      <c r="K121" s="28" t="s">
        <v>78</v>
      </c>
      <c r="L121" s="28" t="s">
        <v>65</v>
      </c>
      <c r="M121" s="28" t="s">
        <v>189</v>
      </c>
      <c r="N121">
        <v>4</v>
      </c>
      <c r="O121">
        <v>8</v>
      </c>
      <c r="P121">
        <v>8</v>
      </c>
      <c r="R121">
        <v>0.81</v>
      </c>
      <c r="S121">
        <v>0</v>
      </c>
    </row>
    <row r="122" spans="1:19" x14ac:dyDescent="0.25">
      <c r="A122" s="27">
        <v>44365</v>
      </c>
      <c r="B122">
        <v>14</v>
      </c>
      <c r="C122">
        <v>1</v>
      </c>
      <c r="E122">
        <v>62</v>
      </c>
      <c r="F122">
        <v>2</v>
      </c>
      <c r="G122">
        <v>0</v>
      </c>
      <c r="H122">
        <v>8</v>
      </c>
      <c r="I122" s="28"/>
      <c r="J122" s="28" t="s">
        <v>139</v>
      </c>
      <c r="K122" s="28" t="s">
        <v>78</v>
      </c>
      <c r="L122" s="28" t="s">
        <v>65</v>
      </c>
      <c r="M122" s="28" t="s">
        <v>189</v>
      </c>
      <c r="N122">
        <v>4</v>
      </c>
      <c r="O122">
        <v>8</v>
      </c>
      <c r="P122">
        <v>8</v>
      </c>
      <c r="R122">
        <v>0.81</v>
      </c>
      <c r="S122">
        <v>0</v>
      </c>
    </row>
    <row r="123" spans="1:19" x14ac:dyDescent="0.25">
      <c r="A123" s="27">
        <v>44365</v>
      </c>
      <c r="B123">
        <v>15</v>
      </c>
      <c r="C123">
        <v>1</v>
      </c>
      <c r="E123">
        <v>62</v>
      </c>
      <c r="F123">
        <v>3</v>
      </c>
      <c r="G123">
        <v>0</v>
      </c>
      <c r="H123">
        <v>8</v>
      </c>
      <c r="I123" s="28"/>
      <c r="J123" s="28" t="s">
        <v>139</v>
      </c>
      <c r="K123" s="28" t="s">
        <v>78</v>
      </c>
      <c r="L123" s="28" t="s">
        <v>65</v>
      </c>
      <c r="M123" s="28" t="s">
        <v>189</v>
      </c>
      <c r="N123">
        <v>4</v>
      </c>
      <c r="O123">
        <v>8</v>
      </c>
      <c r="P123">
        <v>8</v>
      </c>
      <c r="R123">
        <v>0.81</v>
      </c>
      <c r="S123">
        <v>0</v>
      </c>
    </row>
    <row r="124" spans="1:19" x14ac:dyDescent="0.25">
      <c r="A124" s="27">
        <v>44370</v>
      </c>
      <c r="B124">
        <v>10</v>
      </c>
      <c r="C124">
        <v>1</v>
      </c>
      <c r="E124">
        <v>68</v>
      </c>
      <c r="F124">
        <v>1</v>
      </c>
      <c r="G124">
        <v>0</v>
      </c>
      <c r="H124">
        <v>6</v>
      </c>
      <c r="I124" s="28"/>
      <c r="J124" s="28" t="s">
        <v>139</v>
      </c>
      <c r="K124" s="28" t="s">
        <v>356</v>
      </c>
      <c r="L124" s="28" t="s">
        <v>65</v>
      </c>
      <c r="M124" s="28" t="s">
        <v>189</v>
      </c>
      <c r="N124">
        <v>4</v>
      </c>
      <c r="O124">
        <v>8</v>
      </c>
      <c r="P124">
        <v>14</v>
      </c>
      <c r="R124">
        <v>0.86</v>
      </c>
      <c r="S124">
        <v>0</v>
      </c>
    </row>
    <row r="125" spans="1:19" x14ac:dyDescent="0.25">
      <c r="A125" s="27">
        <v>44370</v>
      </c>
      <c r="B125">
        <v>11</v>
      </c>
      <c r="C125">
        <v>1</v>
      </c>
      <c r="E125">
        <v>68</v>
      </c>
      <c r="F125">
        <v>2</v>
      </c>
      <c r="G125">
        <v>0</v>
      </c>
      <c r="H125">
        <v>6</v>
      </c>
      <c r="I125" s="28"/>
      <c r="J125" s="28" t="s">
        <v>139</v>
      </c>
      <c r="K125" s="28" t="s">
        <v>356</v>
      </c>
      <c r="L125" s="28" t="s">
        <v>65</v>
      </c>
      <c r="M125" s="28" t="s">
        <v>189</v>
      </c>
      <c r="N125">
        <v>4</v>
      </c>
      <c r="O125">
        <v>8</v>
      </c>
      <c r="P125">
        <v>14</v>
      </c>
      <c r="R125">
        <v>0.86</v>
      </c>
      <c r="S125">
        <v>0</v>
      </c>
    </row>
    <row r="126" spans="1:19" x14ac:dyDescent="0.25">
      <c r="A126" s="27">
        <v>44370</v>
      </c>
      <c r="B126">
        <v>12</v>
      </c>
      <c r="C126">
        <v>1</v>
      </c>
      <c r="E126">
        <v>68</v>
      </c>
      <c r="F126">
        <v>3</v>
      </c>
      <c r="G126">
        <v>0</v>
      </c>
      <c r="H126">
        <v>7</v>
      </c>
      <c r="I126" s="28"/>
      <c r="J126" s="28" t="s">
        <v>139</v>
      </c>
      <c r="K126" s="28" t="s">
        <v>356</v>
      </c>
      <c r="L126" s="28" t="s">
        <v>65</v>
      </c>
      <c r="M126" s="28" t="s">
        <v>189</v>
      </c>
      <c r="N126">
        <v>4</v>
      </c>
      <c r="O126">
        <v>8</v>
      </c>
      <c r="P126">
        <v>14</v>
      </c>
      <c r="R126">
        <v>0.83</v>
      </c>
      <c r="S126">
        <v>0</v>
      </c>
    </row>
    <row r="127" spans="1:19" x14ac:dyDescent="0.25">
      <c r="A127" s="27">
        <v>44375</v>
      </c>
      <c r="B127">
        <v>13</v>
      </c>
      <c r="C127">
        <v>1</v>
      </c>
      <c r="E127">
        <v>68</v>
      </c>
      <c r="F127">
        <v>1</v>
      </c>
      <c r="G127">
        <v>0</v>
      </c>
      <c r="H127">
        <v>6</v>
      </c>
      <c r="I127" s="28"/>
      <c r="J127" s="28" t="s">
        <v>139</v>
      </c>
      <c r="K127" s="28" t="s">
        <v>356</v>
      </c>
      <c r="L127" s="28" t="s">
        <v>65</v>
      </c>
      <c r="M127" s="28" t="s">
        <v>189</v>
      </c>
      <c r="N127">
        <v>4</v>
      </c>
      <c r="O127">
        <v>8</v>
      </c>
      <c r="P127">
        <v>14</v>
      </c>
      <c r="R127">
        <v>0.86</v>
      </c>
      <c r="S127">
        <v>0</v>
      </c>
    </row>
    <row r="128" spans="1:19" x14ac:dyDescent="0.25">
      <c r="A128" s="27">
        <v>44375</v>
      </c>
      <c r="B128">
        <v>14</v>
      </c>
      <c r="C128">
        <v>1</v>
      </c>
      <c r="E128">
        <v>68</v>
      </c>
      <c r="F128">
        <v>2</v>
      </c>
      <c r="G128">
        <v>0</v>
      </c>
      <c r="H128">
        <v>8</v>
      </c>
      <c r="I128" s="28"/>
      <c r="J128" s="28" t="s">
        <v>139</v>
      </c>
      <c r="K128" s="28" t="s">
        <v>356</v>
      </c>
      <c r="L128" s="28" t="s">
        <v>65</v>
      </c>
      <c r="M128" s="28" t="s">
        <v>189</v>
      </c>
      <c r="N128">
        <v>4</v>
      </c>
      <c r="O128">
        <v>8</v>
      </c>
      <c r="P128">
        <v>14</v>
      </c>
      <c r="R128">
        <v>0.81</v>
      </c>
      <c r="S128">
        <v>0</v>
      </c>
    </row>
    <row r="129" spans="1:19" x14ac:dyDescent="0.25">
      <c r="A129" s="27">
        <v>44365</v>
      </c>
      <c r="B129">
        <v>18</v>
      </c>
      <c r="C129">
        <v>1</v>
      </c>
      <c r="E129">
        <v>89</v>
      </c>
      <c r="F129">
        <v>3</v>
      </c>
      <c r="G129">
        <v>0</v>
      </c>
      <c r="H129">
        <v>5</v>
      </c>
      <c r="I129" s="28"/>
      <c r="J129" s="28" t="s">
        <v>139</v>
      </c>
      <c r="K129" s="28" t="s">
        <v>80</v>
      </c>
      <c r="L129" s="28" t="s">
        <v>65</v>
      </c>
      <c r="M129" s="28" t="s">
        <v>215</v>
      </c>
      <c r="N129">
        <v>4</v>
      </c>
      <c r="O129">
        <v>8</v>
      </c>
      <c r="P129">
        <v>5</v>
      </c>
      <c r="R129">
        <v>0.89</v>
      </c>
      <c r="S129">
        <v>0</v>
      </c>
    </row>
    <row r="130" spans="1:19" x14ac:dyDescent="0.25">
      <c r="A130" s="27">
        <v>44368</v>
      </c>
      <c r="B130">
        <v>16</v>
      </c>
      <c r="C130">
        <v>1</v>
      </c>
      <c r="E130">
        <v>89</v>
      </c>
      <c r="F130">
        <v>1</v>
      </c>
      <c r="G130">
        <v>0</v>
      </c>
      <c r="H130">
        <v>8</v>
      </c>
      <c r="I130" s="28"/>
      <c r="J130" s="28" t="s">
        <v>139</v>
      </c>
      <c r="K130" s="28" t="s">
        <v>80</v>
      </c>
      <c r="L130" s="28" t="s">
        <v>65</v>
      </c>
      <c r="M130" s="28" t="s">
        <v>215</v>
      </c>
      <c r="N130">
        <v>4</v>
      </c>
      <c r="O130">
        <v>8</v>
      </c>
      <c r="P130">
        <v>5</v>
      </c>
      <c r="R130">
        <v>0.81</v>
      </c>
      <c r="S130">
        <v>0</v>
      </c>
    </row>
    <row r="131" spans="1:19" x14ac:dyDescent="0.25">
      <c r="A131" s="27">
        <v>44368</v>
      </c>
      <c r="B131">
        <v>17</v>
      </c>
      <c r="C131">
        <v>1</v>
      </c>
      <c r="E131">
        <v>89</v>
      </c>
      <c r="F131">
        <v>2</v>
      </c>
      <c r="G131">
        <v>0</v>
      </c>
      <c r="H131">
        <v>8</v>
      </c>
      <c r="I131" s="28"/>
      <c r="J131" s="28" t="s">
        <v>139</v>
      </c>
      <c r="K131" s="28" t="s">
        <v>80</v>
      </c>
      <c r="L131" s="28" t="s">
        <v>65</v>
      </c>
      <c r="M131" s="28" t="s">
        <v>215</v>
      </c>
      <c r="N131">
        <v>4</v>
      </c>
      <c r="O131">
        <v>8</v>
      </c>
      <c r="P131">
        <v>5</v>
      </c>
      <c r="R131">
        <v>0.81</v>
      </c>
      <c r="S131">
        <v>0</v>
      </c>
    </row>
    <row r="132" spans="1:19" x14ac:dyDescent="0.25">
      <c r="A132" s="27">
        <v>44368</v>
      </c>
      <c r="B132">
        <v>18</v>
      </c>
      <c r="C132">
        <v>1</v>
      </c>
      <c r="E132">
        <v>89</v>
      </c>
      <c r="F132">
        <v>3</v>
      </c>
      <c r="G132">
        <v>0</v>
      </c>
      <c r="H132">
        <v>6</v>
      </c>
      <c r="I132" s="28"/>
      <c r="J132" s="28" t="s">
        <v>139</v>
      </c>
      <c r="K132" s="28" t="s">
        <v>80</v>
      </c>
      <c r="L132" s="28" t="s">
        <v>65</v>
      </c>
      <c r="M132" s="28" t="s">
        <v>215</v>
      </c>
      <c r="N132">
        <v>4</v>
      </c>
      <c r="O132">
        <v>8</v>
      </c>
      <c r="P132">
        <v>5</v>
      </c>
      <c r="R132">
        <v>0.86</v>
      </c>
      <c r="S132">
        <v>0</v>
      </c>
    </row>
    <row r="133" spans="1:19" x14ac:dyDescent="0.25">
      <c r="A133" s="27">
        <v>44370</v>
      </c>
      <c r="B133">
        <v>16</v>
      </c>
      <c r="C133">
        <v>1</v>
      </c>
      <c r="E133">
        <v>89</v>
      </c>
      <c r="F133">
        <v>1</v>
      </c>
      <c r="G133">
        <v>0</v>
      </c>
      <c r="H133">
        <v>8</v>
      </c>
      <c r="I133" s="28"/>
      <c r="J133" s="28" t="s">
        <v>139</v>
      </c>
      <c r="K133" s="28" t="s">
        <v>80</v>
      </c>
      <c r="L133" s="28" t="s">
        <v>65</v>
      </c>
      <c r="M133" s="28" t="s">
        <v>215</v>
      </c>
      <c r="N133">
        <v>4</v>
      </c>
      <c r="O133">
        <v>8</v>
      </c>
      <c r="P133">
        <v>5</v>
      </c>
      <c r="R133">
        <v>0.81</v>
      </c>
      <c r="S133">
        <v>0</v>
      </c>
    </row>
    <row r="134" spans="1:19" x14ac:dyDescent="0.25">
      <c r="A134" s="27">
        <v>44372</v>
      </c>
      <c r="B134">
        <v>13</v>
      </c>
      <c r="C134">
        <v>1</v>
      </c>
      <c r="E134">
        <v>82</v>
      </c>
      <c r="F134">
        <v>1</v>
      </c>
      <c r="G134">
        <v>0</v>
      </c>
      <c r="H134">
        <v>5</v>
      </c>
      <c r="I134" s="28"/>
      <c r="J134" s="28" t="s">
        <v>139</v>
      </c>
      <c r="K134" s="28" t="s">
        <v>84</v>
      </c>
      <c r="L134" s="28" t="s">
        <v>65</v>
      </c>
      <c r="M134" s="28" t="s">
        <v>203</v>
      </c>
      <c r="N134">
        <v>4</v>
      </c>
      <c r="O134">
        <v>8</v>
      </c>
      <c r="P134">
        <v>11</v>
      </c>
      <c r="R134">
        <v>0.89</v>
      </c>
      <c r="S134">
        <v>0</v>
      </c>
    </row>
    <row r="135" spans="1:19" x14ac:dyDescent="0.25">
      <c r="A135" s="27">
        <v>44372</v>
      </c>
      <c r="B135">
        <v>14</v>
      </c>
      <c r="C135">
        <v>1</v>
      </c>
      <c r="E135">
        <v>82</v>
      </c>
      <c r="F135">
        <v>2</v>
      </c>
      <c r="G135">
        <v>0</v>
      </c>
      <c r="H135">
        <v>5</v>
      </c>
      <c r="I135" s="28"/>
      <c r="J135" s="28" t="s">
        <v>139</v>
      </c>
      <c r="K135" s="28" t="s">
        <v>84</v>
      </c>
      <c r="L135" s="28" t="s">
        <v>65</v>
      </c>
      <c r="M135" s="28" t="s">
        <v>203</v>
      </c>
      <c r="N135">
        <v>4</v>
      </c>
      <c r="O135">
        <v>8</v>
      </c>
      <c r="P135">
        <v>11</v>
      </c>
      <c r="R135">
        <v>0.89</v>
      </c>
      <c r="S135">
        <v>0</v>
      </c>
    </row>
    <row r="136" spans="1:19" x14ac:dyDescent="0.25">
      <c r="A136" s="27">
        <v>44372</v>
      </c>
      <c r="B136">
        <v>15</v>
      </c>
      <c r="C136">
        <v>1</v>
      </c>
      <c r="E136">
        <v>82</v>
      </c>
      <c r="F136">
        <v>3</v>
      </c>
      <c r="G136">
        <v>0</v>
      </c>
      <c r="H136">
        <v>5</v>
      </c>
      <c r="I136" s="28"/>
      <c r="J136" s="28" t="s">
        <v>139</v>
      </c>
      <c r="K136" s="28" t="s">
        <v>84</v>
      </c>
      <c r="L136" s="28" t="s">
        <v>65</v>
      </c>
      <c r="M136" s="28" t="s">
        <v>203</v>
      </c>
      <c r="N136">
        <v>4</v>
      </c>
      <c r="O136">
        <v>8</v>
      </c>
      <c r="P136">
        <v>11</v>
      </c>
      <c r="R136">
        <v>0.89</v>
      </c>
      <c r="S136">
        <v>0</v>
      </c>
    </row>
    <row r="137" spans="1:19" x14ac:dyDescent="0.25">
      <c r="A137" s="27">
        <v>44370</v>
      </c>
      <c r="B137">
        <v>17</v>
      </c>
      <c r="C137">
        <v>1</v>
      </c>
      <c r="E137">
        <v>90</v>
      </c>
      <c r="F137">
        <v>2</v>
      </c>
      <c r="G137">
        <v>0</v>
      </c>
      <c r="H137">
        <v>5</v>
      </c>
      <c r="I137" s="28"/>
      <c r="J137" s="28" t="s">
        <v>139</v>
      </c>
      <c r="K137" s="28" t="s">
        <v>82</v>
      </c>
      <c r="L137" s="28" t="s">
        <v>65</v>
      </c>
      <c r="M137" s="28" t="s">
        <v>215</v>
      </c>
      <c r="N137">
        <v>4</v>
      </c>
      <c r="O137">
        <v>8</v>
      </c>
      <c r="P137">
        <v>6</v>
      </c>
      <c r="R137">
        <v>0.89</v>
      </c>
      <c r="S137">
        <v>0</v>
      </c>
    </row>
    <row r="138" spans="1:19" x14ac:dyDescent="0.25">
      <c r="A138" s="27">
        <v>44370</v>
      </c>
      <c r="B138">
        <v>18</v>
      </c>
      <c r="C138">
        <v>1</v>
      </c>
      <c r="E138">
        <v>90</v>
      </c>
      <c r="F138">
        <v>3</v>
      </c>
      <c r="G138">
        <v>0</v>
      </c>
      <c r="H138">
        <v>5</v>
      </c>
      <c r="I138" s="28"/>
      <c r="J138" s="28" t="s">
        <v>139</v>
      </c>
      <c r="K138" s="28" t="s">
        <v>82</v>
      </c>
      <c r="L138" s="28" t="s">
        <v>65</v>
      </c>
      <c r="M138" s="28" t="s">
        <v>215</v>
      </c>
      <c r="N138">
        <v>4</v>
      </c>
      <c r="O138">
        <v>8</v>
      </c>
      <c r="P138">
        <v>6</v>
      </c>
      <c r="R138">
        <v>0.89</v>
      </c>
      <c r="S138">
        <v>0</v>
      </c>
    </row>
    <row r="139" spans="1:19" x14ac:dyDescent="0.25">
      <c r="A139" s="27">
        <v>44372</v>
      </c>
      <c r="B139">
        <v>16</v>
      </c>
      <c r="C139">
        <v>1</v>
      </c>
      <c r="E139">
        <v>90</v>
      </c>
      <c r="F139">
        <v>1</v>
      </c>
      <c r="G139">
        <v>0</v>
      </c>
      <c r="H139">
        <v>8</v>
      </c>
      <c r="I139" s="28"/>
      <c r="J139" s="28" t="s">
        <v>139</v>
      </c>
      <c r="K139" s="28" t="s">
        <v>82</v>
      </c>
      <c r="L139" s="28" t="s">
        <v>65</v>
      </c>
      <c r="M139" s="28" t="s">
        <v>215</v>
      </c>
      <c r="N139">
        <v>4</v>
      </c>
      <c r="O139">
        <v>8</v>
      </c>
      <c r="P139">
        <v>6</v>
      </c>
      <c r="R139">
        <v>0.81</v>
      </c>
      <c r="S139">
        <v>0</v>
      </c>
    </row>
    <row r="140" spans="1:19" x14ac:dyDescent="0.25">
      <c r="A140" s="27">
        <v>44372</v>
      </c>
      <c r="B140">
        <v>17</v>
      </c>
      <c r="C140">
        <v>1</v>
      </c>
      <c r="E140">
        <v>90</v>
      </c>
      <c r="F140">
        <v>2</v>
      </c>
      <c r="G140">
        <v>0</v>
      </c>
      <c r="H140">
        <v>5</v>
      </c>
      <c r="I140" s="28"/>
      <c r="J140" s="28" t="s">
        <v>139</v>
      </c>
      <c r="K140" s="28" t="s">
        <v>82</v>
      </c>
      <c r="L140" s="28" t="s">
        <v>65</v>
      </c>
      <c r="M140" s="28" t="s">
        <v>215</v>
      </c>
      <c r="N140">
        <v>4</v>
      </c>
      <c r="O140">
        <v>8</v>
      </c>
      <c r="P140">
        <v>6</v>
      </c>
      <c r="R140">
        <v>0.89</v>
      </c>
      <c r="S140">
        <v>0</v>
      </c>
    </row>
    <row r="141" spans="1:19" x14ac:dyDescent="0.25">
      <c r="A141" s="27">
        <v>44375</v>
      </c>
      <c r="B141">
        <v>16</v>
      </c>
      <c r="C141">
        <v>1</v>
      </c>
      <c r="E141">
        <v>90</v>
      </c>
      <c r="F141">
        <v>1</v>
      </c>
      <c r="G141">
        <v>0</v>
      </c>
      <c r="H141">
        <v>8</v>
      </c>
      <c r="I141" s="28"/>
      <c r="J141" s="28" t="s">
        <v>139</v>
      </c>
      <c r="K141" s="28" t="s">
        <v>82</v>
      </c>
      <c r="L141" s="28" t="s">
        <v>65</v>
      </c>
      <c r="M141" s="28" t="s">
        <v>215</v>
      </c>
      <c r="N141">
        <v>4</v>
      </c>
      <c r="O141">
        <v>8</v>
      </c>
      <c r="P141">
        <v>6</v>
      </c>
      <c r="R141">
        <v>0.81</v>
      </c>
      <c r="S141">
        <v>0</v>
      </c>
    </row>
    <row r="142" spans="1:19" x14ac:dyDescent="0.25">
      <c r="A142" s="27">
        <v>44375</v>
      </c>
      <c r="B142">
        <v>17</v>
      </c>
      <c r="C142">
        <v>1</v>
      </c>
      <c r="E142">
        <v>92</v>
      </c>
      <c r="F142">
        <v>2</v>
      </c>
      <c r="G142">
        <v>0</v>
      </c>
      <c r="H142">
        <v>7</v>
      </c>
      <c r="I142" s="28"/>
      <c r="J142" s="28" t="s">
        <v>139</v>
      </c>
      <c r="K142" s="28" t="s">
        <v>86</v>
      </c>
      <c r="L142" s="28" t="s">
        <v>65</v>
      </c>
      <c r="M142" s="28" t="s">
        <v>215</v>
      </c>
      <c r="N142">
        <v>4</v>
      </c>
      <c r="O142">
        <v>8</v>
      </c>
      <c r="P142">
        <v>8</v>
      </c>
      <c r="R142">
        <v>0.83</v>
      </c>
      <c r="S142">
        <v>0</v>
      </c>
    </row>
    <row r="143" spans="1:19" x14ac:dyDescent="0.25">
      <c r="A143" s="27">
        <v>44375</v>
      </c>
      <c r="B143">
        <v>18</v>
      </c>
      <c r="C143">
        <v>1</v>
      </c>
      <c r="E143">
        <v>93</v>
      </c>
      <c r="F143">
        <v>3</v>
      </c>
      <c r="G143">
        <v>0</v>
      </c>
      <c r="H143">
        <v>2</v>
      </c>
      <c r="I143" s="28"/>
      <c r="J143" s="28" t="s">
        <v>139</v>
      </c>
      <c r="K143" s="28" t="s">
        <v>87</v>
      </c>
      <c r="L143" s="28" t="s">
        <v>65</v>
      </c>
      <c r="M143" s="28" t="s">
        <v>215</v>
      </c>
      <c r="N143">
        <v>4</v>
      </c>
      <c r="O143">
        <v>8</v>
      </c>
      <c r="P143">
        <v>9</v>
      </c>
      <c r="R143">
        <v>0.97</v>
      </c>
      <c r="S143">
        <v>0</v>
      </c>
    </row>
    <row r="144" spans="1:19" x14ac:dyDescent="0.25">
      <c r="A144" s="27">
        <v>44377</v>
      </c>
      <c r="B144">
        <v>1</v>
      </c>
      <c r="C144">
        <v>1</v>
      </c>
      <c r="E144">
        <v>9</v>
      </c>
      <c r="F144">
        <v>1</v>
      </c>
      <c r="G144">
        <v>8</v>
      </c>
      <c r="H144">
        <v>6</v>
      </c>
      <c r="I144" s="28"/>
      <c r="J144" s="28" t="s">
        <v>139</v>
      </c>
      <c r="K144" s="28" t="s">
        <v>149</v>
      </c>
      <c r="L144" s="28" t="s">
        <v>65</v>
      </c>
      <c r="M144" s="28" t="s">
        <v>141</v>
      </c>
      <c r="N144">
        <v>4</v>
      </c>
      <c r="O144">
        <v>8</v>
      </c>
      <c r="P144">
        <v>13</v>
      </c>
      <c r="R144">
        <v>0.86</v>
      </c>
      <c r="S144">
        <v>9</v>
      </c>
    </row>
    <row r="145" spans="1:19" x14ac:dyDescent="0.25">
      <c r="A145" s="27">
        <v>44377</v>
      </c>
      <c r="B145">
        <v>2</v>
      </c>
      <c r="C145">
        <v>1</v>
      </c>
      <c r="E145">
        <v>9</v>
      </c>
      <c r="F145">
        <v>2</v>
      </c>
      <c r="G145">
        <v>8</v>
      </c>
      <c r="H145">
        <v>4</v>
      </c>
      <c r="I145" s="28"/>
      <c r="J145" s="28" t="s">
        <v>139</v>
      </c>
      <c r="K145" s="28" t="s">
        <v>149</v>
      </c>
      <c r="L145" s="28" t="s">
        <v>65</v>
      </c>
      <c r="M145" s="28" t="s">
        <v>141</v>
      </c>
      <c r="N145">
        <v>4</v>
      </c>
      <c r="O145">
        <v>8</v>
      </c>
      <c r="P145">
        <v>13</v>
      </c>
      <c r="R145">
        <v>0.92</v>
      </c>
      <c r="S145">
        <v>9</v>
      </c>
    </row>
    <row r="146" spans="1:19" x14ac:dyDescent="0.25">
      <c r="A146" s="27">
        <v>44377</v>
      </c>
      <c r="B146">
        <v>3</v>
      </c>
      <c r="C146">
        <v>1</v>
      </c>
      <c r="E146">
        <v>9</v>
      </c>
      <c r="F146">
        <v>3</v>
      </c>
      <c r="G146">
        <v>8</v>
      </c>
      <c r="H146">
        <v>3</v>
      </c>
      <c r="I146" s="28"/>
      <c r="J146" s="28" t="s">
        <v>139</v>
      </c>
      <c r="K146" s="28" t="s">
        <v>149</v>
      </c>
      <c r="L146" s="28" t="s">
        <v>65</v>
      </c>
      <c r="M146" s="28" t="s">
        <v>141</v>
      </c>
      <c r="N146">
        <v>4</v>
      </c>
      <c r="O146">
        <v>8</v>
      </c>
      <c r="P146">
        <v>13</v>
      </c>
      <c r="R146">
        <v>0.94</v>
      </c>
      <c r="S146">
        <v>9</v>
      </c>
    </row>
    <row r="147" spans="1:19" x14ac:dyDescent="0.25">
      <c r="A147" s="27">
        <v>44377</v>
      </c>
      <c r="B147">
        <v>4</v>
      </c>
      <c r="C147">
        <v>1</v>
      </c>
      <c r="E147">
        <v>19</v>
      </c>
      <c r="F147">
        <v>1</v>
      </c>
      <c r="G147">
        <v>0</v>
      </c>
      <c r="H147">
        <v>8</v>
      </c>
      <c r="I147" s="28"/>
      <c r="J147" s="28" t="s">
        <v>139</v>
      </c>
      <c r="K147" s="28" t="s">
        <v>85</v>
      </c>
      <c r="L147" s="28" t="s">
        <v>65</v>
      </c>
      <c r="M147" s="28" t="s">
        <v>115</v>
      </c>
      <c r="N147">
        <v>4</v>
      </c>
      <c r="O147">
        <v>8</v>
      </c>
      <c r="P147">
        <v>6</v>
      </c>
      <c r="R147">
        <v>0.81</v>
      </c>
      <c r="S147">
        <v>0</v>
      </c>
    </row>
    <row r="148" spans="1:19" x14ac:dyDescent="0.25">
      <c r="A148" s="27">
        <v>44377</v>
      </c>
      <c r="B148">
        <v>5</v>
      </c>
      <c r="C148">
        <v>1</v>
      </c>
      <c r="E148">
        <v>19</v>
      </c>
      <c r="F148">
        <v>2</v>
      </c>
      <c r="G148">
        <v>0</v>
      </c>
      <c r="H148">
        <v>8</v>
      </c>
      <c r="I148" s="28"/>
      <c r="J148" s="28" t="s">
        <v>139</v>
      </c>
      <c r="K148" s="28" t="s">
        <v>85</v>
      </c>
      <c r="L148" s="28" t="s">
        <v>65</v>
      </c>
      <c r="M148" s="28" t="s">
        <v>115</v>
      </c>
      <c r="N148">
        <v>4</v>
      </c>
      <c r="O148">
        <v>8</v>
      </c>
      <c r="P148">
        <v>6</v>
      </c>
      <c r="R148">
        <v>0.81</v>
      </c>
      <c r="S148">
        <v>0</v>
      </c>
    </row>
    <row r="149" spans="1:19" x14ac:dyDescent="0.25">
      <c r="A149" s="27">
        <v>44377</v>
      </c>
      <c r="B149">
        <v>6</v>
      </c>
      <c r="C149">
        <v>1</v>
      </c>
      <c r="E149">
        <v>20</v>
      </c>
      <c r="F149">
        <v>3</v>
      </c>
      <c r="G149">
        <v>0</v>
      </c>
      <c r="H149">
        <v>3</v>
      </c>
      <c r="I149" s="28"/>
      <c r="J149" s="28" t="s">
        <v>139</v>
      </c>
      <c r="K149" s="28" t="s">
        <v>76</v>
      </c>
      <c r="L149" s="28" t="s">
        <v>65</v>
      </c>
      <c r="M149" s="28" t="s">
        <v>115</v>
      </c>
      <c r="N149">
        <v>4</v>
      </c>
      <c r="O149">
        <v>8</v>
      </c>
      <c r="P149">
        <v>7</v>
      </c>
      <c r="R149">
        <v>0.94</v>
      </c>
      <c r="S149">
        <v>0</v>
      </c>
    </row>
    <row r="150" spans="1:19" x14ac:dyDescent="0.25">
      <c r="A150" s="27">
        <v>44377</v>
      </c>
      <c r="B150">
        <v>7</v>
      </c>
      <c r="C150">
        <v>1</v>
      </c>
      <c r="E150">
        <v>37</v>
      </c>
      <c r="F150">
        <v>1</v>
      </c>
      <c r="G150">
        <v>0</v>
      </c>
      <c r="H150">
        <v>7</v>
      </c>
      <c r="I150" s="28"/>
      <c r="J150" s="28" t="s">
        <v>139</v>
      </c>
      <c r="K150" s="28" t="s">
        <v>74</v>
      </c>
      <c r="L150" s="28" t="s">
        <v>65</v>
      </c>
      <c r="M150" s="28" t="s">
        <v>163</v>
      </c>
      <c r="N150">
        <v>4</v>
      </c>
      <c r="O150">
        <v>8</v>
      </c>
      <c r="P150">
        <v>10</v>
      </c>
      <c r="R150">
        <v>0.83</v>
      </c>
      <c r="S150">
        <v>0</v>
      </c>
    </row>
    <row r="151" spans="1:19" x14ac:dyDescent="0.25">
      <c r="A151" s="27">
        <v>44377</v>
      </c>
      <c r="B151">
        <v>8</v>
      </c>
      <c r="C151">
        <v>1</v>
      </c>
      <c r="E151">
        <v>37</v>
      </c>
      <c r="F151">
        <v>2</v>
      </c>
      <c r="G151">
        <v>0</v>
      </c>
      <c r="H151">
        <v>4</v>
      </c>
      <c r="I151" s="28"/>
      <c r="J151" s="28" t="s">
        <v>139</v>
      </c>
      <c r="K151" s="28" t="s">
        <v>74</v>
      </c>
      <c r="L151" s="28" t="s">
        <v>65</v>
      </c>
      <c r="M151" s="28" t="s">
        <v>163</v>
      </c>
      <c r="N151">
        <v>4</v>
      </c>
      <c r="O151">
        <v>8</v>
      </c>
      <c r="P151">
        <v>10</v>
      </c>
      <c r="R151">
        <v>0.92</v>
      </c>
      <c r="S151">
        <v>0</v>
      </c>
    </row>
    <row r="152" spans="1:19" x14ac:dyDescent="0.25">
      <c r="A152" s="27">
        <v>44377</v>
      </c>
      <c r="B152">
        <v>9</v>
      </c>
      <c r="C152">
        <v>1</v>
      </c>
      <c r="E152">
        <v>37</v>
      </c>
      <c r="F152">
        <v>3</v>
      </c>
      <c r="G152">
        <v>0</v>
      </c>
      <c r="H152">
        <v>3</v>
      </c>
      <c r="I152" s="28"/>
      <c r="J152" s="28" t="s">
        <v>139</v>
      </c>
      <c r="K152" s="28" t="s">
        <v>74</v>
      </c>
      <c r="L152" s="28" t="s">
        <v>65</v>
      </c>
      <c r="M152" s="28" t="s">
        <v>163</v>
      </c>
      <c r="N152">
        <v>4</v>
      </c>
      <c r="O152">
        <v>8</v>
      </c>
      <c r="P152">
        <v>10</v>
      </c>
      <c r="R152">
        <v>0.94</v>
      </c>
      <c r="S152">
        <v>0</v>
      </c>
    </row>
    <row r="153" spans="1:19" x14ac:dyDescent="0.25">
      <c r="A153" s="27">
        <v>44377</v>
      </c>
      <c r="B153">
        <v>10</v>
      </c>
      <c r="C153">
        <v>1</v>
      </c>
      <c r="E153">
        <v>46</v>
      </c>
      <c r="F153">
        <v>1</v>
      </c>
      <c r="G153">
        <v>0</v>
      </c>
      <c r="H153">
        <v>8</v>
      </c>
      <c r="I153" s="28"/>
      <c r="J153" s="28" t="s">
        <v>139</v>
      </c>
      <c r="K153" s="28" t="s">
        <v>68</v>
      </c>
      <c r="L153" s="28" t="s">
        <v>65</v>
      </c>
      <c r="M153" s="28" t="s">
        <v>175</v>
      </c>
      <c r="N153">
        <v>4</v>
      </c>
      <c r="O153">
        <v>8</v>
      </c>
      <c r="P153">
        <v>7</v>
      </c>
      <c r="R153">
        <v>0.81</v>
      </c>
      <c r="S153">
        <v>0</v>
      </c>
    </row>
    <row r="154" spans="1:19" x14ac:dyDescent="0.25">
      <c r="A154" s="27">
        <v>44377</v>
      </c>
      <c r="B154">
        <v>11</v>
      </c>
      <c r="C154">
        <v>1</v>
      </c>
      <c r="E154">
        <v>46</v>
      </c>
      <c r="F154">
        <v>2</v>
      </c>
      <c r="G154">
        <v>0</v>
      </c>
      <c r="H154">
        <v>6</v>
      </c>
      <c r="I154" s="28"/>
      <c r="J154" s="28" t="s">
        <v>139</v>
      </c>
      <c r="K154" s="28" t="s">
        <v>68</v>
      </c>
      <c r="L154" s="28" t="s">
        <v>65</v>
      </c>
      <c r="M154" s="28" t="s">
        <v>175</v>
      </c>
      <c r="N154">
        <v>4</v>
      </c>
      <c r="O154">
        <v>8</v>
      </c>
      <c r="P154">
        <v>7</v>
      </c>
      <c r="R154">
        <v>0.86</v>
      </c>
      <c r="S154">
        <v>0</v>
      </c>
    </row>
    <row r="155" spans="1:19" x14ac:dyDescent="0.25">
      <c r="A155" s="27">
        <v>44377</v>
      </c>
      <c r="B155">
        <v>12</v>
      </c>
      <c r="C155">
        <v>1</v>
      </c>
      <c r="E155">
        <v>46</v>
      </c>
      <c r="F155">
        <v>3</v>
      </c>
      <c r="G155">
        <v>0</v>
      </c>
      <c r="H155">
        <v>4</v>
      </c>
      <c r="I155" s="28"/>
      <c r="J155" s="28" t="s">
        <v>139</v>
      </c>
      <c r="K155" s="28" t="s">
        <v>68</v>
      </c>
      <c r="L155" s="28" t="s">
        <v>65</v>
      </c>
      <c r="M155" s="28" t="s">
        <v>175</v>
      </c>
      <c r="N155">
        <v>4</v>
      </c>
      <c r="O155">
        <v>8</v>
      </c>
      <c r="P155">
        <v>7</v>
      </c>
      <c r="R155">
        <v>0.92</v>
      </c>
      <c r="S155">
        <v>0</v>
      </c>
    </row>
    <row r="156" spans="1:19" x14ac:dyDescent="0.25">
      <c r="A156" s="27">
        <v>44377</v>
      </c>
      <c r="B156">
        <v>13</v>
      </c>
      <c r="C156">
        <v>1</v>
      </c>
      <c r="E156">
        <v>82</v>
      </c>
      <c r="F156">
        <v>1</v>
      </c>
      <c r="G156">
        <v>0</v>
      </c>
      <c r="H156">
        <v>8</v>
      </c>
      <c r="I156" s="28"/>
      <c r="J156" s="28" t="s">
        <v>139</v>
      </c>
      <c r="K156" s="28" t="s">
        <v>84</v>
      </c>
      <c r="L156" s="28" t="s">
        <v>65</v>
      </c>
      <c r="M156" s="28" t="s">
        <v>203</v>
      </c>
      <c r="N156">
        <v>4</v>
      </c>
      <c r="O156">
        <v>8</v>
      </c>
      <c r="P156">
        <v>11</v>
      </c>
      <c r="R156">
        <v>0.81</v>
      </c>
      <c r="S156">
        <v>0</v>
      </c>
    </row>
    <row r="157" spans="1:19" x14ac:dyDescent="0.25">
      <c r="A157" s="27">
        <v>44377</v>
      </c>
      <c r="B157">
        <v>14</v>
      </c>
      <c r="C157">
        <v>1</v>
      </c>
      <c r="E157">
        <v>82</v>
      </c>
      <c r="F157">
        <v>2</v>
      </c>
      <c r="G157">
        <v>0</v>
      </c>
      <c r="H157">
        <v>8</v>
      </c>
      <c r="I157" s="28"/>
      <c r="J157" s="28" t="s">
        <v>139</v>
      </c>
      <c r="K157" s="28" t="s">
        <v>84</v>
      </c>
      <c r="L157" s="28" t="s">
        <v>65</v>
      </c>
      <c r="M157" s="28" t="s">
        <v>203</v>
      </c>
      <c r="N157">
        <v>4</v>
      </c>
      <c r="O157">
        <v>8</v>
      </c>
      <c r="P157">
        <v>11</v>
      </c>
      <c r="R157">
        <v>0.81</v>
      </c>
      <c r="S157">
        <v>0</v>
      </c>
    </row>
    <row r="158" spans="1:19" x14ac:dyDescent="0.25">
      <c r="A158" s="27">
        <v>44377</v>
      </c>
      <c r="B158">
        <v>15</v>
      </c>
      <c r="C158">
        <v>1</v>
      </c>
      <c r="E158">
        <v>82</v>
      </c>
      <c r="F158">
        <v>3</v>
      </c>
      <c r="G158">
        <v>0</v>
      </c>
      <c r="H158">
        <v>4</v>
      </c>
      <c r="I158" s="28"/>
      <c r="J158" s="28" t="s">
        <v>139</v>
      </c>
      <c r="K158" s="28" t="s">
        <v>84</v>
      </c>
      <c r="L158" s="28" t="s">
        <v>65</v>
      </c>
      <c r="M158" s="28" t="s">
        <v>203</v>
      </c>
      <c r="N158">
        <v>4</v>
      </c>
      <c r="O158">
        <v>8</v>
      </c>
      <c r="P158">
        <v>11</v>
      </c>
      <c r="R158">
        <v>0.92</v>
      </c>
      <c r="S158">
        <v>0</v>
      </c>
    </row>
    <row r="159" spans="1:19" x14ac:dyDescent="0.25">
      <c r="A159" s="27">
        <v>44377</v>
      </c>
      <c r="B159">
        <v>16</v>
      </c>
      <c r="C159">
        <v>1</v>
      </c>
      <c r="E159">
        <v>93</v>
      </c>
      <c r="F159">
        <v>1</v>
      </c>
      <c r="G159">
        <v>0</v>
      </c>
      <c r="H159">
        <v>4</v>
      </c>
      <c r="I159" s="28"/>
      <c r="J159" s="28" t="s">
        <v>139</v>
      </c>
      <c r="K159" s="28" t="s">
        <v>87</v>
      </c>
      <c r="L159" s="28" t="s">
        <v>65</v>
      </c>
      <c r="M159" s="28" t="s">
        <v>215</v>
      </c>
      <c r="N159">
        <v>4</v>
      </c>
      <c r="O159">
        <v>8</v>
      </c>
      <c r="P159">
        <v>9</v>
      </c>
      <c r="R159">
        <v>0.92</v>
      </c>
      <c r="S159">
        <v>0</v>
      </c>
    </row>
    <row r="160" spans="1:19" x14ac:dyDescent="0.25">
      <c r="A160" s="27">
        <v>44377</v>
      </c>
      <c r="B160">
        <v>17</v>
      </c>
      <c r="C160">
        <v>1</v>
      </c>
      <c r="E160">
        <v>93</v>
      </c>
      <c r="F160">
        <v>2</v>
      </c>
      <c r="G160">
        <v>0</v>
      </c>
      <c r="H160">
        <v>4</v>
      </c>
      <c r="I160" s="28"/>
      <c r="J160" s="28" t="s">
        <v>139</v>
      </c>
      <c r="K160" s="28" t="s">
        <v>87</v>
      </c>
      <c r="L160" s="28" t="s">
        <v>65</v>
      </c>
      <c r="M160" s="28" t="s">
        <v>215</v>
      </c>
      <c r="N160">
        <v>4</v>
      </c>
      <c r="O160">
        <v>8</v>
      </c>
      <c r="P160">
        <v>9</v>
      </c>
      <c r="R160">
        <v>0.92</v>
      </c>
      <c r="S160">
        <v>0</v>
      </c>
    </row>
    <row r="161" spans="1:19" x14ac:dyDescent="0.25">
      <c r="A161" s="27">
        <v>44377</v>
      </c>
      <c r="B161">
        <v>18</v>
      </c>
      <c r="C161">
        <v>1</v>
      </c>
      <c r="E161">
        <v>93</v>
      </c>
      <c r="F161">
        <v>3</v>
      </c>
      <c r="G161">
        <v>0</v>
      </c>
      <c r="H161">
        <v>3</v>
      </c>
      <c r="I161" s="28"/>
      <c r="J161" s="28" t="s">
        <v>139</v>
      </c>
      <c r="K161" s="28" t="s">
        <v>87</v>
      </c>
      <c r="L161" s="28" t="s">
        <v>65</v>
      </c>
      <c r="M161" s="28" t="s">
        <v>215</v>
      </c>
      <c r="N161">
        <v>4</v>
      </c>
      <c r="O161">
        <v>8</v>
      </c>
      <c r="P161">
        <v>9</v>
      </c>
      <c r="R161">
        <v>0.94</v>
      </c>
      <c r="S161">
        <v>0</v>
      </c>
    </row>
    <row r="162" spans="1:19" x14ac:dyDescent="0.25">
      <c r="A162" s="27">
        <v>44379</v>
      </c>
      <c r="B162">
        <v>1</v>
      </c>
      <c r="C162">
        <v>1</v>
      </c>
      <c r="E162">
        <v>9</v>
      </c>
      <c r="F162">
        <v>1</v>
      </c>
      <c r="G162">
        <v>8</v>
      </c>
      <c r="H162">
        <v>7</v>
      </c>
      <c r="I162" s="28"/>
      <c r="J162" s="28" t="s">
        <v>139</v>
      </c>
      <c r="K162" s="28" t="s">
        <v>149</v>
      </c>
      <c r="L162" s="28" t="s">
        <v>65</v>
      </c>
      <c r="M162" s="28" t="s">
        <v>141</v>
      </c>
      <c r="N162">
        <v>4</v>
      </c>
      <c r="O162">
        <v>8</v>
      </c>
      <c r="P162">
        <v>13</v>
      </c>
      <c r="R162">
        <v>0.83</v>
      </c>
      <c r="S162">
        <v>10</v>
      </c>
    </row>
    <row r="163" spans="1:19" x14ac:dyDescent="0.25">
      <c r="A163" s="27">
        <v>44379</v>
      </c>
      <c r="B163">
        <v>2</v>
      </c>
      <c r="C163">
        <v>1</v>
      </c>
      <c r="E163">
        <v>9</v>
      </c>
      <c r="F163">
        <v>2</v>
      </c>
      <c r="G163">
        <v>8</v>
      </c>
      <c r="H163">
        <v>4</v>
      </c>
      <c r="I163" s="28"/>
      <c r="J163" s="28" t="s">
        <v>139</v>
      </c>
      <c r="K163" s="28" t="s">
        <v>149</v>
      </c>
      <c r="L163" s="28" t="s">
        <v>65</v>
      </c>
      <c r="M163" s="28" t="s">
        <v>141</v>
      </c>
      <c r="N163">
        <v>4</v>
      </c>
      <c r="O163">
        <v>8</v>
      </c>
      <c r="P163">
        <v>13</v>
      </c>
      <c r="R163">
        <v>0.92</v>
      </c>
      <c r="S163">
        <v>9</v>
      </c>
    </row>
    <row r="164" spans="1:19" x14ac:dyDescent="0.25">
      <c r="A164" s="27">
        <v>44379</v>
      </c>
      <c r="B164">
        <v>3</v>
      </c>
      <c r="C164">
        <v>1</v>
      </c>
      <c r="E164">
        <v>9</v>
      </c>
      <c r="F164">
        <v>3</v>
      </c>
      <c r="G164">
        <v>8</v>
      </c>
      <c r="H164">
        <v>4</v>
      </c>
      <c r="I164" s="28"/>
      <c r="J164" s="28" t="s">
        <v>139</v>
      </c>
      <c r="K164" s="28" t="s">
        <v>149</v>
      </c>
      <c r="L164" s="28" t="s">
        <v>65</v>
      </c>
      <c r="M164" s="28" t="s">
        <v>141</v>
      </c>
      <c r="N164">
        <v>4</v>
      </c>
      <c r="O164">
        <v>8</v>
      </c>
      <c r="P164">
        <v>13</v>
      </c>
      <c r="R164">
        <v>0.92</v>
      </c>
      <c r="S164">
        <v>9</v>
      </c>
    </row>
    <row r="165" spans="1:19" x14ac:dyDescent="0.25">
      <c r="A165" s="27">
        <v>44379</v>
      </c>
      <c r="B165">
        <v>4</v>
      </c>
      <c r="C165">
        <v>1</v>
      </c>
      <c r="E165">
        <v>20</v>
      </c>
      <c r="F165">
        <v>1</v>
      </c>
      <c r="G165">
        <v>0</v>
      </c>
      <c r="H165">
        <v>8</v>
      </c>
      <c r="I165" s="28"/>
      <c r="J165" s="28" t="s">
        <v>139</v>
      </c>
      <c r="K165" s="28" t="s">
        <v>76</v>
      </c>
      <c r="L165" s="28" t="s">
        <v>65</v>
      </c>
      <c r="M165" s="28" t="s">
        <v>115</v>
      </c>
      <c r="N165">
        <v>4</v>
      </c>
      <c r="O165">
        <v>8</v>
      </c>
      <c r="P165">
        <v>7</v>
      </c>
      <c r="R165">
        <v>0.81</v>
      </c>
      <c r="S165">
        <v>0</v>
      </c>
    </row>
    <row r="166" spans="1:19" x14ac:dyDescent="0.25">
      <c r="A166" s="27">
        <v>44379</v>
      </c>
      <c r="B166">
        <v>5</v>
      </c>
      <c r="C166">
        <v>1</v>
      </c>
      <c r="E166">
        <v>20</v>
      </c>
      <c r="F166">
        <v>2</v>
      </c>
      <c r="G166">
        <v>0</v>
      </c>
      <c r="H166">
        <v>4</v>
      </c>
      <c r="I166" s="28"/>
      <c r="J166" s="28" t="s">
        <v>139</v>
      </c>
      <c r="K166" s="28" t="s">
        <v>76</v>
      </c>
      <c r="L166" s="28" t="s">
        <v>65</v>
      </c>
      <c r="M166" s="28" t="s">
        <v>115</v>
      </c>
      <c r="N166">
        <v>4</v>
      </c>
      <c r="O166">
        <v>8</v>
      </c>
      <c r="P166">
        <v>7</v>
      </c>
      <c r="R166">
        <v>0.92</v>
      </c>
      <c r="S166">
        <v>0</v>
      </c>
    </row>
    <row r="167" spans="1:19" x14ac:dyDescent="0.25">
      <c r="A167" s="27">
        <v>44379</v>
      </c>
      <c r="B167">
        <v>6</v>
      </c>
      <c r="C167">
        <v>1</v>
      </c>
      <c r="E167">
        <v>20</v>
      </c>
      <c r="F167">
        <v>3</v>
      </c>
      <c r="G167">
        <v>0</v>
      </c>
      <c r="H167">
        <v>3</v>
      </c>
      <c r="I167" s="28"/>
      <c r="J167" s="28" t="s">
        <v>139</v>
      </c>
      <c r="K167" s="28" t="s">
        <v>76</v>
      </c>
      <c r="L167" s="28" t="s">
        <v>65</v>
      </c>
      <c r="M167" s="28" t="s">
        <v>115</v>
      </c>
      <c r="N167">
        <v>4</v>
      </c>
      <c r="O167">
        <v>8</v>
      </c>
      <c r="P167">
        <v>7</v>
      </c>
      <c r="R167">
        <v>0.94</v>
      </c>
      <c r="S167">
        <v>0</v>
      </c>
    </row>
    <row r="168" spans="1:19" x14ac:dyDescent="0.25">
      <c r="A168" s="27">
        <v>44379</v>
      </c>
      <c r="B168">
        <v>7</v>
      </c>
      <c r="C168">
        <v>1</v>
      </c>
      <c r="E168">
        <v>37</v>
      </c>
      <c r="F168">
        <v>1</v>
      </c>
      <c r="G168">
        <v>0</v>
      </c>
      <c r="H168">
        <v>6</v>
      </c>
      <c r="I168" s="28"/>
      <c r="J168" s="28" t="s">
        <v>139</v>
      </c>
      <c r="K168" s="28" t="s">
        <v>74</v>
      </c>
      <c r="L168" s="28" t="s">
        <v>65</v>
      </c>
      <c r="M168" s="28" t="s">
        <v>163</v>
      </c>
      <c r="N168">
        <v>4</v>
      </c>
      <c r="O168">
        <v>8</v>
      </c>
      <c r="P168">
        <v>10</v>
      </c>
      <c r="R168">
        <v>0.86</v>
      </c>
      <c r="S168">
        <v>0</v>
      </c>
    </row>
    <row r="169" spans="1:19" x14ac:dyDescent="0.25">
      <c r="A169" s="27">
        <v>44379</v>
      </c>
      <c r="B169">
        <v>8</v>
      </c>
      <c r="C169">
        <v>1</v>
      </c>
      <c r="E169">
        <v>37</v>
      </c>
      <c r="F169">
        <v>2</v>
      </c>
      <c r="G169">
        <v>0</v>
      </c>
      <c r="H169">
        <v>6</v>
      </c>
      <c r="I169" s="28"/>
      <c r="J169" s="28" t="s">
        <v>139</v>
      </c>
      <c r="K169" s="28" t="s">
        <v>74</v>
      </c>
      <c r="L169" s="28" t="s">
        <v>65</v>
      </c>
      <c r="M169" s="28" t="s">
        <v>163</v>
      </c>
      <c r="N169">
        <v>4</v>
      </c>
      <c r="O169">
        <v>8</v>
      </c>
      <c r="P169">
        <v>10</v>
      </c>
      <c r="R169">
        <v>0.86</v>
      </c>
      <c r="S169">
        <v>0</v>
      </c>
    </row>
    <row r="170" spans="1:19" x14ac:dyDescent="0.25">
      <c r="A170" s="27">
        <v>44379</v>
      </c>
      <c r="B170">
        <v>9</v>
      </c>
      <c r="C170">
        <v>1</v>
      </c>
      <c r="E170">
        <v>37</v>
      </c>
      <c r="F170">
        <v>3</v>
      </c>
      <c r="G170">
        <v>0</v>
      </c>
      <c r="H170">
        <v>4</v>
      </c>
      <c r="I170" s="28"/>
      <c r="J170" s="28" t="s">
        <v>139</v>
      </c>
      <c r="K170" s="28" t="s">
        <v>74</v>
      </c>
      <c r="L170" s="28" t="s">
        <v>65</v>
      </c>
      <c r="M170" s="28" t="s">
        <v>163</v>
      </c>
      <c r="N170">
        <v>4</v>
      </c>
      <c r="O170">
        <v>8</v>
      </c>
      <c r="P170">
        <v>10</v>
      </c>
      <c r="R170">
        <v>0.92</v>
      </c>
      <c r="S170">
        <v>0</v>
      </c>
    </row>
    <row r="171" spans="1:19" x14ac:dyDescent="0.25">
      <c r="A171" s="27">
        <v>44379</v>
      </c>
      <c r="B171">
        <v>10</v>
      </c>
      <c r="C171">
        <v>1</v>
      </c>
      <c r="E171">
        <v>46</v>
      </c>
      <c r="F171">
        <v>1</v>
      </c>
      <c r="G171">
        <v>0</v>
      </c>
      <c r="H171">
        <v>6</v>
      </c>
      <c r="I171" s="28"/>
      <c r="J171" s="28" t="s">
        <v>139</v>
      </c>
      <c r="K171" s="28" t="s">
        <v>68</v>
      </c>
      <c r="L171" s="28" t="s">
        <v>65</v>
      </c>
      <c r="M171" s="28" t="s">
        <v>175</v>
      </c>
      <c r="N171">
        <v>4</v>
      </c>
      <c r="O171">
        <v>8</v>
      </c>
      <c r="P171">
        <v>7</v>
      </c>
      <c r="R171">
        <v>0.86</v>
      </c>
      <c r="S171">
        <v>0</v>
      </c>
    </row>
    <row r="172" spans="1:19" x14ac:dyDescent="0.25">
      <c r="A172" s="27">
        <v>44379</v>
      </c>
      <c r="B172">
        <v>11</v>
      </c>
      <c r="C172">
        <v>1</v>
      </c>
      <c r="E172">
        <v>46</v>
      </c>
      <c r="F172">
        <v>2</v>
      </c>
      <c r="G172">
        <v>0</v>
      </c>
      <c r="H172">
        <v>6</v>
      </c>
      <c r="I172" s="28"/>
      <c r="J172" s="28" t="s">
        <v>139</v>
      </c>
      <c r="K172" s="28" t="s">
        <v>68</v>
      </c>
      <c r="L172" s="28" t="s">
        <v>65</v>
      </c>
      <c r="M172" s="28" t="s">
        <v>175</v>
      </c>
      <c r="N172">
        <v>4</v>
      </c>
      <c r="O172">
        <v>8</v>
      </c>
      <c r="P172">
        <v>7</v>
      </c>
      <c r="R172">
        <v>0.86</v>
      </c>
      <c r="S172">
        <v>0</v>
      </c>
    </row>
    <row r="173" spans="1:19" x14ac:dyDescent="0.25">
      <c r="A173" s="27">
        <v>44379</v>
      </c>
      <c r="B173">
        <v>12</v>
      </c>
      <c r="C173">
        <v>1</v>
      </c>
      <c r="E173">
        <v>46</v>
      </c>
      <c r="F173">
        <v>3</v>
      </c>
      <c r="G173">
        <v>0</v>
      </c>
      <c r="H173">
        <v>4</v>
      </c>
      <c r="I173" s="28" t="s">
        <v>12</v>
      </c>
      <c r="J173" s="28" t="s">
        <v>139</v>
      </c>
      <c r="K173" s="28" t="s">
        <v>68</v>
      </c>
      <c r="L173" s="28" t="s">
        <v>65</v>
      </c>
      <c r="M173" s="28" t="s">
        <v>175</v>
      </c>
      <c r="N173">
        <v>4</v>
      </c>
      <c r="O173">
        <v>8</v>
      </c>
      <c r="P173">
        <v>7</v>
      </c>
      <c r="R173">
        <v>0.92</v>
      </c>
      <c r="S173">
        <v>0</v>
      </c>
    </row>
    <row r="174" spans="1:19" x14ac:dyDescent="0.25">
      <c r="A174" s="27">
        <v>44379</v>
      </c>
      <c r="B174">
        <v>13</v>
      </c>
      <c r="C174">
        <v>1</v>
      </c>
      <c r="E174">
        <v>69</v>
      </c>
      <c r="F174">
        <v>1</v>
      </c>
      <c r="G174">
        <v>0</v>
      </c>
      <c r="H174">
        <v>3</v>
      </c>
      <c r="I174" s="28"/>
      <c r="J174" s="28" t="s">
        <v>139</v>
      </c>
      <c r="K174" s="28" t="s">
        <v>357</v>
      </c>
      <c r="L174" s="28" t="s">
        <v>65</v>
      </c>
      <c r="M174" s="28" t="s">
        <v>189</v>
      </c>
      <c r="N174">
        <v>4</v>
      </c>
      <c r="O174">
        <v>8</v>
      </c>
      <c r="P174">
        <v>15</v>
      </c>
      <c r="R174">
        <v>0.94</v>
      </c>
      <c r="S174">
        <v>0</v>
      </c>
    </row>
    <row r="175" spans="1:19" x14ac:dyDescent="0.25">
      <c r="A175" s="27">
        <v>44379</v>
      </c>
      <c r="B175">
        <v>14</v>
      </c>
      <c r="C175">
        <v>1</v>
      </c>
      <c r="E175">
        <v>69</v>
      </c>
      <c r="F175">
        <v>2</v>
      </c>
      <c r="G175">
        <v>0</v>
      </c>
      <c r="H175">
        <v>2</v>
      </c>
      <c r="I175" s="28"/>
      <c r="J175" s="28" t="s">
        <v>139</v>
      </c>
      <c r="K175" s="28" t="s">
        <v>357</v>
      </c>
      <c r="L175" s="28" t="s">
        <v>65</v>
      </c>
      <c r="M175" s="28" t="s">
        <v>189</v>
      </c>
      <c r="N175">
        <v>4</v>
      </c>
      <c r="O175">
        <v>8</v>
      </c>
      <c r="P175">
        <v>15</v>
      </c>
      <c r="R175">
        <v>0.97</v>
      </c>
      <c r="S175">
        <v>0</v>
      </c>
    </row>
    <row r="176" spans="1:19" x14ac:dyDescent="0.25">
      <c r="A176" s="27">
        <v>44379</v>
      </c>
      <c r="B176">
        <v>15</v>
      </c>
      <c r="C176">
        <v>1</v>
      </c>
      <c r="E176">
        <v>69</v>
      </c>
      <c r="F176">
        <v>3</v>
      </c>
      <c r="G176">
        <v>0</v>
      </c>
      <c r="H176">
        <v>2</v>
      </c>
      <c r="I176" s="28"/>
      <c r="J176" s="28" t="s">
        <v>139</v>
      </c>
      <c r="K176" s="28" t="s">
        <v>357</v>
      </c>
      <c r="L176" s="28" t="s">
        <v>65</v>
      </c>
      <c r="M176" s="28" t="s">
        <v>189</v>
      </c>
      <c r="N176">
        <v>4</v>
      </c>
      <c r="O176">
        <v>8</v>
      </c>
      <c r="P176">
        <v>15</v>
      </c>
      <c r="R176">
        <v>0.97</v>
      </c>
      <c r="S176">
        <v>0</v>
      </c>
    </row>
    <row r="177" spans="1:19" x14ac:dyDescent="0.25">
      <c r="A177" s="27">
        <v>44379</v>
      </c>
      <c r="B177">
        <v>16</v>
      </c>
      <c r="C177">
        <v>1</v>
      </c>
      <c r="E177">
        <v>93</v>
      </c>
      <c r="F177">
        <v>1</v>
      </c>
      <c r="G177">
        <v>0</v>
      </c>
      <c r="H177">
        <v>3</v>
      </c>
      <c r="I177" s="28"/>
      <c r="J177" s="28" t="s">
        <v>139</v>
      </c>
      <c r="K177" s="28" t="s">
        <v>87</v>
      </c>
      <c r="L177" s="28" t="s">
        <v>65</v>
      </c>
      <c r="M177" s="28" t="s">
        <v>215</v>
      </c>
      <c r="N177">
        <v>4</v>
      </c>
      <c r="O177">
        <v>8</v>
      </c>
      <c r="P177">
        <v>9</v>
      </c>
      <c r="R177">
        <v>0.94</v>
      </c>
      <c r="S177">
        <v>0</v>
      </c>
    </row>
    <row r="178" spans="1:19" x14ac:dyDescent="0.25">
      <c r="A178" s="27">
        <v>44379</v>
      </c>
      <c r="B178">
        <v>17</v>
      </c>
      <c r="C178">
        <v>1</v>
      </c>
      <c r="E178">
        <v>93</v>
      </c>
      <c r="F178">
        <v>2</v>
      </c>
      <c r="G178">
        <v>0</v>
      </c>
      <c r="H178">
        <v>4</v>
      </c>
      <c r="I178" s="28"/>
      <c r="J178" s="28" t="s">
        <v>139</v>
      </c>
      <c r="K178" s="28" t="s">
        <v>87</v>
      </c>
      <c r="L178" s="28" t="s">
        <v>65</v>
      </c>
      <c r="M178" s="28" t="s">
        <v>215</v>
      </c>
      <c r="N178">
        <v>4</v>
      </c>
      <c r="O178">
        <v>8</v>
      </c>
      <c r="P178">
        <v>9</v>
      </c>
      <c r="R178">
        <v>0.92</v>
      </c>
      <c r="S178">
        <v>0</v>
      </c>
    </row>
    <row r="179" spans="1:19" x14ac:dyDescent="0.25">
      <c r="A179" s="27">
        <v>44379</v>
      </c>
      <c r="B179">
        <v>18</v>
      </c>
      <c r="C179">
        <v>1</v>
      </c>
      <c r="E179">
        <v>93</v>
      </c>
      <c r="F179">
        <v>3</v>
      </c>
      <c r="G179">
        <v>0</v>
      </c>
      <c r="H179">
        <v>3</v>
      </c>
      <c r="I179" s="28"/>
      <c r="J179" s="28" t="s">
        <v>139</v>
      </c>
      <c r="K179" s="28" t="s">
        <v>87</v>
      </c>
      <c r="L179" s="28" t="s">
        <v>65</v>
      </c>
      <c r="M179" s="28" t="s">
        <v>215</v>
      </c>
      <c r="N179">
        <v>4</v>
      </c>
      <c r="O179">
        <v>8</v>
      </c>
      <c r="P179">
        <v>9</v>
      </c>
      <c r="R179">
        <v>0.94</v>
      </c>
      <c r="S179">
        <v>0</v>
      </c>
    </row>
    <row r="180" spans="1:19" x14ac:dyDescent="0.25">
      <c r="A180" s="27">
        <v>44382</v>
      </c>
      <c r="B180">
        <v>1</v>
      </c>
      <c r="C180">
        <v>1</v>
      </c>
      <c r="E180">
        <v>9</v>
      </c>
      <c r="F180">
        <v>1</v>
      </c>
      <c r="G180">
        <v>8</v>
      </c>
      <c r="H180">
        <v>8</v>
      </c>
      <c r="I180" s="28"/>
      <c r="J180" s="28" t="s">
        <v>139</v>
      </c>
      <c r="K180" s="28" t="s">
        <v>149</v>
      </c>
      <c r="L180" s="28" t="s">
        <v>65</v>
      </c>
      <c r="M180" s="28" t="s">
        <v>141</v>
      </c>
      <c r="N180">
        <v>4</v>
      </c>
      <c r="O180">
        <v>8</v>
      </c>
      <c r="P180">
        <v>13</v>
      </c>
      <c r="R180">
        <v>0.81</v>
      </c>
      <c r="S180">
        <v>10</v>
      </c>
    </row>
    <row r="181" spans="1:19" x14ac:dyDescent="0.25">
      <c r="A181" s="27">
        <v>44382</v>
      </c>
      <c r="B181">
        <v>2</v>
      </c>
      <c r="C181">
        <v>1</v>
      </c>
      <c r="E181">
        <v>9</v>
      </c>
      <c r="F181">
        <v>2</v>
      </c>
      <c r="G181">
        <v>8</v>
      </c>
      <c r="H181">
        <v>6</v>
      </c>
      <c r="I181" s="28"/>
      <c r="J181" s="28" t="s">
        <v>139</v>
      </c>
      <c r="K181" s="28" t="s">
        <v>149</v>
      </c>
      <c r="L181" s="28" t="s">
        <v>65</v>
      </c>
      <c r="M181" s="28" t="s">
        <v>141</v>
      </c>
      <c r="N181">
        <v>4</v>
      </c>
      <c r="O181">
        <v>8</v>
      </c>
      <c r="P181">
        <v>13</v>
      </c>
      <c r="R181">
        <v>0.86</v>
      </c>
      <c r="S181">
        <v>9</v>
      </c>
    </row>
    <row r="182" spans="1:19" x14ac:dyDescent="0.25">
      <c r="A182" s="27">
        <v>44382</v>
      </c>
      <c r="B182">
        <v>3</v>
      </c>
      <c r="C182">
        <v>1</v>
      </c>
      <c r="E182">
        <v>9</v>
      </c>
      <c r="F182">
        <v>3</v>
      </c>
      <c r="G182">
        <v>8</v>
      </c>
      <c r="H182">
        <v>5</v>
      </c>
      <c r="I182" s="28"/>
      <c r="J182" s="28" t="s">
        <v>139</v>
      </c>
      <c r="K182" s="28" t="s">
        <v>149</v>
      </c>
      <c r="L182" s="28" t="s">
        <v>65</v>
      </c>
      <c r="M182" s="28" t="s">
        <v>141</v>
      </c>
      <c r="N182">
        <v>4</v>
      </c>
      <c r="O182">
        <v>8</v>
      </c>
      <c r="P182">
        <v>13</v>
      </c>
      <c r="R182">
        <v>0.89</v>
      </c>
      <c r="S182">
        <v>9</v>
      </c>
    </row>
    <row r="183" spans="1:19" x14ac:dyDescent="0.25">
      <c r="A183" s="27">
        <v>44382</v>
      </c>
      <c r="B183">
        <v>4</v>
      </c>
      <c r="C183">
        <v>1</v>
      </c>
      <c r="E183">
        <v>20</v>
      </c>
      <c r="F183">
        <v>1</v>
      </c>
      <c r="G183">
        <v>0</v>
      </c>
      <c r="H183">
        <v>8</v>
      </c>
      <c r="I183" s="28"/>
      <c r="J183" s="28" t="s">
        <v>139</v>
      </c>
      <c r="K183" s="28" t="s">
        <v>76</v>
      </c>
      <c r="L183" s="28" t="s">
        <v>65</v>
      </c>
      <c r="M183" s="28" t="s">
        <v>115</v>
      </c>
      <c r="N183">
        <v>4</v>
      </c>
      <c r="O183">
        <v>8</v>
      </c>
      <c r="P183">
        <v>7</v>
      </c>
      <c r="R183">
        <v>0.81</v>
      </c>
      <c r="S183">
        <v>0</v>
      </c>
    </row>
    <row r="184" spans="1:19" x14ac:dyDescent="0.25">
      <c r="A184" s="27">
        <v>44382</v>
      </c>
      <c r="B184">
        <v>5</v>
      </c>
      <c r="C184">
        <v>1</v>
      </c>
      <c r="E184">
        <v>20</v>
      </c>
      <c r="F184">
        <v>2</v>
      </c>
      <c r="G184">
        <v>0</v>
      </c>
      <c r="H184">
        <v>5</v>
      </c>
      <c r="I184" s="28"/>
      <c r="J184" s="28" t="s">
        <v>139</v>
      </c>
      <c r="K184" s="28" t="s">
        <v>76</v>
      </c>
      <c r="L184" s="28" t="s">
        <v>65</v>
      </c>
      <c r="M184" s="28" t="s">
        <v>115</v>
      </c>
      <c r="N184">
        <v>4</v>
      </c>
      <c r="O184">
        <v>8</v>
      </c>
      <c r="P184">
        <v>7</v>
      </c>
      <c r="R184">
        <v>0.89</v>
      </c>
      <c r="S184">
        <v>0</v>
      </c>
    </row>
    <row r="185" spans="1:19" x14ac:dyDescent="0.25">
      <c r="A185" s="27">
        <v>44382</v>
      </c>
      <c r="B185">
        <v>6</v>
      </c>
      <c r="C185">
        <v>1</v>
      </c>
      <c r="E185">
        <v>20</v>
      </c>
      <c r="F185">
        <v>3</v>
      </c>
      <c r="G185">
        <v>0</v>
      </c>
      <c r="H185">
        <v>3</v>
      </c>
      <c r="I185" s="28"/>
      <c r="J185" s="28" t="s">
        <v>139</v>
      </c>
      <c r="K185" s="28" t="s">
        <v>76</v>
      </c>
      <c r="L185" s="28" t="s">
        <v>65</v>
      </c>
      <c r="M185" s="28" t="s">
        <v>115</v>
      </c>
      <c r="N185">
        <v>4</v>
      </c>
      <c r="O185">
        <v>8</v>
      </c>
      <c r="P185">
        <v>7</v>
      </c>
      <c r="R185">
        <v>0.94</v>
      </c>
      <c r="S185">
        <v>0</v>
      </c>
    </row>
    <row r="186" spans="1:19" x14ac:dyDescent="0.25">
      <c r="A186" s="27">
        <v>44382</v>
      </c>
      <c r="B186">
        <v>7</v>
      </c>
      <c r="C186">
        <v>1</v>
      </c>
      <c r="E186">
        <v>37</v>
      </c>
      <c r="F186">
        <v>1</v>
      </c>
      <c r="G186">
        <v>0</v>
      </c>
      <c r="H186">
        <v>6</v>
      </c>
      <c r="I186" s="28"/>
      <c r="J186" s="28" t="s">
        <v>139</v>
      </c>
      <c r="K186" s="28" t="s">
        <v>74</v>
      </c>
      <c r="L186" s="28" t="s">
        <v>65</v>
      </c>
      <c r="M186" s="28" t="s">
        <v>163</v>
      </c>
      <c r="N186">
        <v>4</v>
      </c>
      <c r="O186">
        <v>8</v>
      </c>
      <c r="P186">
        <v>10</v>
      </c>
      <c r="R186">
        <v>0.86</v>
      </c>
      <c r="S186">
        <v>0</v>
      </c>
    </row>
    <row r="187" spans="1:19" x14ac:dyDescent="0.25">
      <c r="A187" s="27">
        <v>44382</v>
      </c>
      <c r="B187">
        <v>8</v>
      </c>
      <c r="C187">
        <v>1</v>
      </c>
      <c r="E187">
        <v>37</v>
      </c>
      <c r="F187">
        <v>2</v>
      </c>
      <c r="G187">
        <v>0</v>
      </c>
      <c r="H187">
        <v>4</v>
      </c>
      <c r="I187" s="28"/>
      <c r="J187" s="28" t="s">
        <v>139</v>
      </c>
      <c r="K187" s="28" t="s">
        <v>74</v>
      </c>
      <c r="L187" s="28" t="s">
        <v>65</v>
      </c>
      <c r="M187" s="28" t="s">
        <v>163</v>
      </c>
      <c r="N187">
        <v>4</v>
      </c>
      <c r="O187">
        <v>8</v>
      </c>
      <c r="P187">
        <v>10</v>
      </c>
      <c r="R187">
        <v>0.92</v>
      </c>
      <c r="S187">
        <v>0</v>
      </c>
    </row>
    <row r="188" spans="1:19" x14ac:dyDescent="0.25">
      <c r="A188" s="27">
        <v>44382</v>
      </c>
      <c r="B188">
        <v>9</v>
      </c>
      <c r="C188">
        <v>1</v>
      </c>
      <c r="E188">
        <v>37</v>
      </c>
      <c r="F188">
        <v>3</v>
      </c>
      <c r="G188">
        <v>0</v>
      </c>
      <c r="H188">
        <v>3</v>
      </c>
      <c r="I188" s="28"/>
      <c r="J188" s="28" t="s">
        <v>139</v>
      </c>
      <c r="K188" s="28" t="s">
        <v>74</v>
      </c>
      <c r="L188" s="28" t="s">
        <v>65</v>
      </c>
      <c r="M188" s="28" t="s">
        <v>163</v>
      </c>
      <c r="N188">
        <v>4</v>
      </c>
      <c r="O188">
        <v>8</v>
      </c>
      <c r="P188">
        <v>10</v>
      </c>
      <c r="R188">
        <v>0.94</v>
      </c>
      <c r="S188">
        <v>0</v>
      </c>
    </row>
    <row r="189" spans="1:19" x14ac:dyDescent="0.25">
      <c r="A189" s="27">
        <v>44382</v>
      </c>
      <c r="B189">
        <v>10</v>
      </c>
      <c r="C189">
        <v>1</v>
      </c>
      <c r="E189">
        <v>46</v>
      </c>
      <c r="F189">
        <v>1</v>
      </c>
      <c r="G189">
        <v>0</v>
      </c>
      <c r="H189">
        <v>8</v>
      </c>
      <c r="I189" s="28"/>
      <c r="J189" s="28" t="s">
        <v>139</v>
      </c>
      <c r="K189" s="28" t="s">
        <v>68</v>
      </c>
      <c r="L189" s="28" t="s">
        <v>65</v>
      </c>
      <c r="M189" s="28" t="s">
        <v>175</v>
      </c>
      <c r="N189">
        <v>4</v>
      </c>
      <c r="O189">
        <v>8</v>
      </c>
      <c r="P189">
        <v>7</v>
      </c>
      <c r="R189">
        <v>0.81</v>
      </c>
      <c r="S189">
        <v>0</v>
      </c>
    </row>
    <row r="190" spans="1:19" x14ac:dyDescent="0.25">
      <c r="A190" s="27">
        <v>44382</v>
      </c>
      <c r="B190">
        <v>11</v>
      </c>
      <c r="C190">
        <v>1</v>
      </c>
      <c r="E190">
        <v>46</v>
      </c>
      <c r="F190">
        <v>2</v>
      </c>
      <c r="G190">
        <v>0</v>
      </c>
      <c r="H190">
        <v>7</v>
      </c>
      <c r="I190" s="28"/>
      <c r="J190" s="28" t="s">
        <v>139</v>
      </c>
      <c r="K190" s="28" t="s">
        <v>68</v>
      </c>
      <c r="L190" s="28" t="s">
        <v>65</v>
      </c>
      <c r="M190" s="28" t="s">
        <v>175</v>
      </c>
      <c r="N190">
        <v>4</v>
      </c>
      <c r="O190">
        <v>8</v>
      </c>
      <c r="P190">
        <v>7</v>
      </c>
      <c r="R190">
        <v>0.83</v>
      </c>
      <c r="S190">
        <v>0</v>
      </c>
    </row>
    <row r="191" spans="1:19" x14ac:dyDescent="0.25">
      <c r="A191" s="27">
        <v>44382</v>
      </c>
      <c r="B191">
        <v>12</v>
      </c>
      <c r="C191">
        <v>1</v>
      </c>
      <c r="E191">
        <v>46</v>
      </c>
      <c r="F191">
        <v>3</v>
      </c>
      <c r="G191">
        <v>0</v>
      </c>
      <c r="H191">
        <v>5</v>
      </c>
      <c r="I191" s="28"/>
      <c r="J191" s="28" t="s">
        <v>139</v>
      </c>
      <c r="K191" s="28" t="s">
        <v>68</v>
      </c>
      <c r="L191" s="28" t="s">
        <v>65</v>
      </c>
      <c r="M191" s="28" t="s">
        <v>175</v>
      </c>
      <c r="N191">
        <v>4</v>
      </c>
      <c r="O191">
        <v>8</v>
      </c>
      <c r="P191">
        <v>7</v>
      </c>
      <c r="R191">
        <v>0.89</v>
      </c>
      <c r="S191">
        <v>0</v>
      </c>
    </row>
    <row r="192" spans="1:19" x14ac:dyDescent="0.25">
      <c r="A192" s="27">
        <v>44382</v>
      </c>
      <c r="B192">
        <v>13</v>
      </c>
      <c r="C192">
        <v>1</v>
      </c>
      <c r="E192">
        <v>82</v>
      </c>
      <c r="F192">
        <v>1</v>
      </c>
      <c r="G192">
        <v>0</v>
      </c>
      <c r="H192">
        <v>8</v>
      </c>
      <c r="I192" s="28"/>
      <c r="J192" s="28" t="s">
        <v>139</v>
      </c>
      <c r="K192" s="28" t="s">
        <v>84</v>
      </c>
      <c r="L192" s="28" t="s">
        <v>65</v>
      </c>
      <c r="M192" s="28" t="s">
        <v>203</v>
      </c>
      <c r="N192">
        <v>4</v>
      </c>
      <c r="O192">
        <v>8</v>
      </c>
      <c r="P192">
        <v>11</v>
      </c>
      <c r="R192">
        <v>0.81</v>
      </c>
      <c r="S192">
        <v>0</v>
      </c>
    </row>
    <row r="193" spans="1:19" x14ac:dyDescent="0.25">
      <c r="A193" s="27">
        <v>44382</v>
      </c>
      <c r="B193">
        <v>14</v>
      </c>
      <c r="C193">
        <v>1</v>
      </c>
      <c r="E193">
        <v>82</v>
      </c>
      <c r="F193">
        <v>2</v>
      </c>
      <c r="G193">
        <v>0</v>
      </c>
      <c r="H193">
        <v>5</v>
      </c>
      <c r="I193" s="28"/>
      <c r="J193" s="28" t="s">
        <v>139</v>
      </c>
      <c r="K193" s="28" t="s">
        <v>84</v>
      </c>
      <c r="L193" s="28" t="s">
        <v>65</v>
      </c>
      <c r="M193" s="28" t="s">
        <v>203</v>
      </c>
      <c r="N193">
        <v>4</v>
      </c>
      <c r="O193">
        <v>8</v>
      </c>
      <c r="P193">
        <v>11</v>
      </c>
      <c r="R193">
        <v>0.89</v>
      </c>
      <c r="S193">
        <v>0</v>
      </c>
    </row>
    <row r="194" spans="1:19" x14ac:dyDescent="0.25">
      <c r="A194" s="27">
        <v>44382</v>
      </c>
      <c r="B194">
        <v>15</v>
      </c>
      <c r="C194">
        <v>1</v>
      </c>
      <c r="E194">
        <v>82</v>
      </c>
      <c r="F194">
        <v>3</v>
      </c>
      <c r="G194">
        <v>0</v>
      </c>
      <c r="H194">
        <v>5</v>
      </c>
      <c r="I194" s="28"/>
      <c r="J194" s="28" t="s">
        <v>139</v>
      </c>
      <c r="K194" s="28" t="s">
        <v>84</v>
      </c>
      <c r="L194" s="28" t="s">
        <v>65</v>
      </c>
      <c r="M194" s="28" t="s">
        <v>203</v>
      </c>
      <c r="N194">
        <v>4</v>
      </c>
      <c r="O194">
        <v>8</v>
      </c>
      <c r="P194">
        <v>11</v>
      </c>
      <c r="R194">
        <v>0.89</v>
      </c>
      <c r="S194">
        <v>0</v>
      </c>
    </row>
    <row r="195" spans="1:19" x14ac:dyDescent="0.25">
      <c r="A195" s="27">
        <v>44382</v>
      </c>
      <c r="B195">
        <v>16</v>
      </c>
      <c r="C195">
        <v>1</v>
      </c>
      <c r="E195">
        <v>90</v>
      </c>
      <c r="F195">
        <v>1</v>
      </c>
      <c r="G195">
        <v>0</v>
      </c>
      <c r="H195">
        <v>8</v>
      </c>
      <c r="I195" s="28"/>
      <c r="J195" s="28" t="s">
        <v>139</v>
      </c>
      <c r="K195" s="28" t="s">
        <v>82</v>
      </c>
      <c r="L195" s="28" t="s">
        <v>65</v>
      </c>
      <c r="M195" s="28" t="s">
        <v>215</v>
      </c>
      <c r="N195">
        <v>4</v>
      </c>
      <c r="O195">
        <v>8</v>
      </c>
      <c r="P195">
        <v>6</v>
      </c>
      <c r="R195">
        <v>0.81</v>
      </c>
      <c r="S195">
        <v>0</v>
      </c>
    </row>
    <row r="196" spans="1:19" x14ac:dyDescent="0.25">
      <c r="A196" s="27">
        <v>44382</v>
      </c>
      <c r="B196">
        <v>17</v>
      </c>
      <c r="C196">
        <v>1</v>
      </c>
      <c r="E196">
        <v>90</v>
      </c>
      <c r="F196">
        <v>2</v>
      </c>
      <c r="G196">
        <v>0</v>
      </c>
      <c r="H196">
        <v>6</v>
      </c>
      <c r="I196" s="28"/>
      <c r="J196" s="28" t="s">
        <v>139</v>
      </c>
      <c r="K196" s="28" t="s">
        <v>82</v>
      </c>
      <c r="L196" s="28" t="s">
        <v>65</v>
      </c>
      <c r="M196" s="28" t="s">
        <v>215</v>
      </c>
      <c r="N196">
        <v>4</v>
      </c>
      <c r="O196">
        <v>8</v>
      </c>
      <c r="P196">
        <v>6</v>
      </c>
      <c r="R196">
        <v>0.86</v>
      </c>
      <c r="S196">
        <v>0</v>
      </c>
    </row>
    <row r="197" spans="1:19" x14ac:dyDescent="0.25">
      <c r="A197" s="27">
        <v>44382</v>
      </c>
      <c r="B197">
        <v>18</v>
      </c>
      <c r="C197">
        <v>1</v>
      </c>
      <c r="E197">
        <v>90</v>
      </c>
      <c r="F197">
        <v>3</v>
      </c>
      <c r="G197">
        <v>0</v>
      </c>
      <c r="H197">
        <v>5</v>
      </c>
      <c r="I197" s="28"/>
      <c r="J197" s="28" t="s">
        <v>139</v>
      </c>
      <c r="K197" s="28" t="s">
        <v>82</v>
      </c>
      <c r="L197" s="28" t="s">
        <v>65</v>
      </c>
      <c r="M197" s="28" t="s">
        <v>215</v>
      </c>
      <c r="N197">
        <v>4</v>
      </c>
      <c r="O197">
        <v>8</v>
      </c>
      <c r="P197">
        <v>6</v>
      </c>
      <c r="R197">
        <v>0.89</v>
      </c>
      <c r="S197">
        <v>0</v>
      </c>
    </row>
    <row r="198" spans="1:19" x14ac:dyDescent="0.25">
      <c r="A198" s="27">
        <v>44384</v>
      </c>
      <c r="B198">
        <v>1</v>
      </c>
      <c r="C198">
        <v>1</v>
      </c>
      <c r="E198">
        <v>109</v>
      </c>
      <c r="F198">
        <v>1</v>
      </c>
      <c r="G198">
        <v>135</v>
      </c>
      <c r="H198">
        <v>8</v>
      </c>
      <c r="I198" s="28"/>
      <c r="J198" s="28" t="s">
        <v>231</v>
      </c>
      <c r="K198" s="28" t="s">
        <v>88</v>
      </c>
      <c r="L198" s="28" t="s">
        <v>65</v>
      </c>
      <c r="M198" s="28" t="s">
        <v>64</v>
      </c>
      <c r="N198">
        <v>4</v>
      </c>
      <c r="O198">
        <v>6</v>
      </c>
      <c r="R198">
        <v>0.81</v>
      </c>
      <c r="S198">
        <v>167</v>
      </c>
    </row>
    <row r="199" spans="1:19" x14ac:dyDescent="0.25">
      <c r="A199" s="27">
        <v>44384</v>
      </c>
      <c r="B199">
        <v>2</v>
      </c>
      <c r="C199">
        <v>1</v>
      </c>
      <c r="E199">
        <v>109</v>
      </c>
      <c r="F199">
        <v>2</v>
      </c>
      <c r="G199">
        <v>155</v>
      </c>
      <c r="H199">
        <v>6</v>
      </c>
      <c r="I199" s="28"/>
      <c r="J199" s="28" t="s">
        <v>231</v>
      </c>
      <c r="K199" s="28" t="s">
        <v>88</v>
      </c>
      <c r="L199" s="28" t="s">
        <v>65</v>
      </c>
      <c r="M199" s="28" t="s">
        <v>64</v>
      </c>
      <c r="N199">
        <v>4</v>
      </c>
      <c r="O199">
        <v>6</v>
      </c>
      <c r="R199">
        <v>0.86</v>
      </c>
      <c r="S199">
        <v>180</v>
      </c>
    </row>
    <row r="200" spans="1:19" x14ac:dyDescent="0.25">
      <c r="A200" s="27">
        <v>44384</v>
      </c>
      <c r="B200">
        <v>3</v>
      </c>
      <c r="C200">
        <v>1</v>
      </c>
      <c r="E200">
        <v>109</v>
      </c>
      <c r="F200">
        <v>3</v>
      </c>
      <c r="G200">
        <v>155</v>
      </c>
      <c r="H200">
        <v>7</v>
      </c>
      <c r="I200" s="28"/>
      <c r="J200" s="28" t="s">
        <v>231</v>
      </c>
      <c r="K200" s="28" t="s">
        <v>88</v>
      </c>
      <c r="L200" s="28" t="s">
        <v>65</v>
      </c>
      <c r="M200" s="28" t="s">
        <v>64</v>
      </c>
      <c r="N200">
        <v>4</v>
      </c>
      <c r="O200">
        <v>6</v>
      </c>
      <c r="R200">
        <v>0.83</v>
      </c>
      <c r="S200">
        <v>187</v>
      </c>
    </row>
    <row r="201" spans="1:19" x14ac:dyDescent="0.25">
      <c r="A201" s="27">
        <v>44384</v>
      </c>
      <c r="B201">
        <v>4</v>
      </c>
      <c r="C201">
        <v>1</v>
      </c>
      <c r="E201">
        <v>107</v>
      </c>
      <c r="F201">
        <v>1</v>
      </c>
      <c r="G201">
        <v>45</v>
      </c>
      <c r="H201">
        <v>8</v>
      </c>
      <c r="I201" s="28"/>
      <c r="J201" s="28" t="s">
        <v>231</v>
      </c>
      <c r="K201" s="28" t="s">
        <v>89</v>
      </c>
      <c r="L201" s="28" t="s">
        <v>65</v>
      </c>
      <c r="M201" s="28" t="s">
        <v>64</v>
      </c>
      <c r="N201">
        <v>4</v>
      </c>
      <c r="O201">
        <v>6</v>
      </c>
      <c r="R201">
        <v>0.81</v>
      </c>
      <c r="S201">
        <v>56</v>
      </c>
    </row>
    <row r="202" spans="1:19" x14ac:dyDescent="0.25">
      <c r="A202" s="27">
        <v>44384</v>
      </c>
      <c r="B202">
        <v>5</v>
      </c>
      <c r="C202">
        <v>1</v>
      </c>
      <c r="E202">
        <v>107</v>
      </c>
      <c r="F202">
        <v>2</v>
      </c>
      <c r="G202">
        <v>95</v>
      </c>
      <c r="H202">
        <v>8</v>
      </c>
      <c r="I202" s="28"/>
      <c r="J202" s="28" t="s">
        <v>231</v>
      </c>
      <c r="K202" s="28" t="s">
        <v>89</v>
      </c>
      <c r="L202" s="28" t="s">
        <v>65</v>
      </c>
      <c r="M202" s="28" t="s">
        <v>64</v>
      </c>
      <c r="N202">
        <v>4</v>
      </c>
      <c r="O202">
        <v>6</v>
      </c>
      <c r="R202">
        <v>0.81</v>
      </c>
      <c r="S202">
        <v>117</v>
      </c>
    </row>
    <row r="203" spans="1:19" x14ac:dyDescent="0.25">
      <c r="A203" s="27">
        <v>44384</v>
      </c>
      <c r="B203">
        <v>6</v>
      </c>
      <c r="C203">
        <v>1</v>
      </c>
      <c r="E203">
        <v>107</v>
      </c>
      <c r="F203">
        <v>3</v>
      </c>
      <c r="G203">
        <v>115</v>
      </c>
      <c r="H203">
        <v>8</v>
      </c>
      <c r="I203" s="28"/>
      <c r="J203" s="28" t="s">
        <v>231</v>
      </c>
      <c r="K203" s="28" t="s">
        <v>89</v>
      </c>
      <c r="L203" s="28" t="s">
        <v>65</v>
      </c>
      <c r="M203" s="28" t="s">
        <v>64</v>
      </c>
      <c r="N203">
        <v>4</v>
      </c>
      <c r="O203">
        <v>6</v>
      </c>
      <c r="R203">
        <v>0.81</v>
      </c>
      <c r="S203">
        <v>142</v>
      </c>
    </row>
    <row r="204" spans="1:19" x14ac:dyDescent="0.25">
      <c r="A204" s="27">
        <v>44384</v>
      </c>
      <c r="B204">
        <v>7</v>
      </c>
      <c r="C204">
        <v>1</v>
      </c>
      <c r="E204">
        <v>111</v>
      </c>
      <c r="F204">
        <v>1</v>
      </c>
      <c r="G204">
        <v>45</v>
      </c>
      <c r="H204">
        <v>8</v>
      </c>
      <c r="I204" s="28"/>
      <c r="J204" s="28" t="s">
        <v>231</v>
      </c>
      <c r="K204" s="28" t="s">
        <v>90</v>
      </c>
      <c r="L204" s="28" t="s">
        <v>65</v>
      </c>
      <c r="M204" s="28" t="s">
        <v>64</v>
      </c>
      <c r="N204">
        <v>4</v>
      </c>
      <c r="O204">
        <v>6</v>
      </c>
      <c r="R204">
        <v>0.81</v>
      </c>
      <c r="S204">
        <v>56</v>
      </c>
    </row>
    <row r="205" spans="1:19" x14ac:dyDescent="0.25">
      <c r="A205" s="27">
        <v>44384</v>
      </c>
      <c r="B205">
        <v>8</v>
      </c>
      <c r="C205">
        <v>1</v>
      </c>
      <c r="E205">
        <v>111</v>
      </c>
      <c r="F205">
        <v>2</v>
      </c>
      <c r="G205">
        <v>65</v>
      </c>
      <c r="H205">
        <v>8</v>
      </c>
      <c r="I205" s="28"/>
      <c r="J205" s="28" t="s">
        <v>231</v>
      </c>
      <c r="K205" s="28" t="s">
        <v>90</v>
      </c>
      <c r="L205" s="28" t="s">
        <v>65</v>
      </c>
      <c r="M205" s="28" t="s">
        <v>64</v>
      </c>
      <c r="N205">
        <v>4</v>
      </c>
      <c r="O205">
        <v>6</v>
      </c>
      <c r="R205">
        <v>0.81</v>
      </c>
      <c r="S205">
        <v>80</v>
      </c>
    </row>
    <row r="206" spans="1:19" x14ac:dyDescent="0.25">
      <c r="A206" s="27">
        <v>44384</v>
      </c>
      <c r="B206">
        <v>9</v>
      </c>
      <c r="C206">
        <v>1</v>
      </c>
      <c r="E206">
        <v>111</v>
      </c>
      <c r="F206">
        <v>3</v>
      </c>
      <c r="G206">
        <v>115</v>
      </c>
      <c r="H206">
        <v>5</v>
      </c>
      <c r="I206" s="28"/>
      <c r="J206" s="28" t="s">
        <v>231</v>
      </c>
      <c r="K206" s="28" t="s">
        <v>90</v>
      </c>
      <c r="L206" s="28" t="s">
        <v>65</v>
      </c>
      <c r="M206" s="28" t="s">
        <v>64</v>
      </c>
      <c r="N206">
        <v>4</v>
      </c>
      <c r="O206">
        <v>6</v>
      </c>
      <c r="R206">
        <v>0.89</v>
      </c>
      <c r="S206">
        <v>129</v>
      </c>
    </row>
    <row r="207" spans="1:19" x14ac:dyDescent="0.25">
      <c r="A207" s="27">
        <v>44384</v>
      </c>
      <c r="B207">
        <v>10</v>
      </c>
      <c r="C207">
        <v>1</v>
      </c>
      <c r="E207">
        <v>112</v>
      </c>
      <c r="F207">
        <v>1</v>
      </c>
      <c r="G207">
        <v>0</v>
      </c>
      <c r="H207">
        <v>8</v>
      </c>
      <c r="I207" s="28"/>
      <c r="J207" s="28" t="s">
        <v>231</v>
      </c>
      <c r="K207" s="28" t="s">
        <v>91</v>
      </c>
      <c r="L207" s="28" t="s">
        <v>65</v>
      </c>
      <c r="M207" s="28" t="s">
        <v>64</v>
      </c>
      <c r="N207">
        <v>5</v>
      </c>
      <c r="O207">
        <v>10</v>
      </c>
      <c r="R207">
        <v>0.81</v>
      </c>
      <c r="S207">
        <v>0</v>
      </c>
    </row>
    <row r="208" spans="1:19" x14ac:dyDescent="0.25">
      <c r="A208" s="27">
        <v>44384</v>
      </c>
      <c r="B208">
        <v>11</v>
      </c>
      <c r="C208">
        <v>1</v>
      </c>
      <c r="E208">
        <v>113</v>
      </c>
      <c r="F208">
        <v>2</v>
      </c>
      <c r="G208">
        <v>0</v>
      </c>
      <c r="H208">
        <v>3</v>
      </c>
      <c r="I208" s="28"/>
      <c r="J208" s="28" t="s">
        <v>231</v>
      </c>
      <c r="K208" s="28" t="s">
        <v>76</v>
      </c>
      <c r="L208" s="28" t="s">
        <v>65</v>
      </c>
      <c r="M208" s="28" t="s">
        <v>64</v>
      </c>
      <c r="N208">
        <v>5</v>
      </c>
      <c r="O208">
        <v>10</v>
      </c>
      <c r="R208">
        <v>0.94</v>
      </c>
      <c r="S208">
        <v>0</v>
      </c>
    </row>
    <row r="209" spans="1:19" x14ac:dyDescent="0.25">
      <c r="A209" s="27">
        <v>44384</v>
      </c>
      <c r="B209">
        <v>12</v>
      </c>
      <c r="C209">
        <v>1</v>
      </c>
      <c r="E209">
        <v>113</v>
      </c>
      <c r="F209">
        <v>3</v>
      </c>
      <c r="G209">
        <v>0</v>
      </c>
      <c r="H209">
        <v>2</v>
      </c>
      <c r="I209" s="28"/>
      <c r="J209" s="28" t="s">
        <v>231</v>
      </c>
      <c r="K209" s="28" t="s">
        <v>76</v>
      </c>
      <c r="L209" s="28" t="s">
        <v>65</v>
      </c>
      <c r="M209" s="28" t="s">
        <v>64</v>
      </c>
      <c r="N209">
        <v>5</v>
      </c>
      <c r="O209">
        <v>10</v>
      </c>
      <c r="R209">
        <v>0.97</v>
      </c>
      <c r="S209">
        <v>0</v>
      </c>
    </row>
    <row r="210" spans="1:19" x14ac:dyDescent="0.25">
      <c r="A210" s="27">
        <v>44386</v>
      </c>
      <c r="B210">
        <v>1</v>
      </c>
      <c r="C210">
        <v>1</v>
      </c>
      <c r="E210">
        <v>109</v>
      </c>
      <c r="F210">
        <v>1</v>
      </c>
      <c r="G210">
        <v>165</v>
      </c>
      <c r="H210">
        <v>6</v>
      </c>
      <c r="I210" s="28"/>
      <c r="J210" s="28" t="s">
        <v>231</v>
      </c>
      <c r="K210" s="28" t="s">
        <v>88</v>
      </c>
      <c r="L210" s="28" t="s">
        <v>65</v>
      </c>
      <c r="M210" s="28" t="s">
        <v>64</v>
      </c>
      <c r="N210">
        <v>4</v>
      </c>
      <c r="O210">
        <v>6</v>
      </c>
      <c r="R210">
        <v>0.86</v>
      </c>
      <c r="S210">
        <v>192</v>
      </c>
    </row>
    <row r="211" spans="1:19" x14ac:dyDescent="0.25">
      <c r="A211" s="27">
        <v>44386</v>
      </c>
      <c r="B211">
        <v>2</v>
      </c>
      <c r="C211">
        <v>1</v>
      </c>
      <c r="E211">
        <v>109</v>
      </c>
      <c r="F211">
        <v>2</v>
      </c>
      <c r="G211">
        <v>170</v>
      </c>
      <c r="H211">
        <v>5</v>
      </c>
      <c r="I211" s="28"/>
      <c r="J211" s="28" t="s">
        <v>231</v>
      </c>
      <c r="K211" s="28" t="s">
        <v>88</v>
      </c>
      <c r="L211" s="28" t="s">
        <v>65</v>
      </c>
      <c r="M211" s="28" t="s">
        <v>64</v>
      </c>
      <c r="N211">
        <v>4</v>
      </c>
      <c r="O211">
        <v>6</v>
      </c>
      <c r="R211">
        <v>0.89</v>
      </c>
      <c r="S211">
        <v>191</v>
      </c>
    </row>
    <row r="212" spans="1:19" x14ac:dyDescent="0.25">
      <c r="A212" s="27">
        <v>44386</v>
      </c>
      <c r="B212">
        <v>3</v>
      </c>
      <c r="C212">
        <v>1</v>
      </c>
      <c r="E212">
        <v>109</v>
      </c>
      <c r="F212">
        <v>3</v>
      </c>
      <c r="G212">
        <v>170</v>
      </c>
      <c r="H212">
        <v>3</v>
      </c>
      <c r="I212" s="28"/>
      <c r="J212" s="28" t="s">
        <v>231</v>
      </c>
      <c r="K212" s="28" t="s">
        <v>88</v>
      </c>
      <c r="L212" s="28" t="s">
        <v>65</v>
      </c>
      <c r="M212" s="28" t="s">
        <v>64</v>
      </c>
      <c r="N212">
        <v>4</v>
      </c>
      <c r="O212">
        <v>6</v>
      </c>
      <c r="R212">
        <v>0.94</v>
      </c>
      <c r="S212">
        <v>181</v>
      </c>
    </row>
    <row r="213" spans="1:19" x14ac:dyDescent="0.25">
      <c r="A213" s="27">
        <v>44386</v>
      </c>
      <c r="B213">
        <v>4</v>
      </c>
      <c r="C213">
        <v>1</v>
      </c>
      <c r="E213">
        <v>110</v>
      </c>
      <c r="F213">
        <v>1</v>
      </c>
      <c r="G213">
        <v>65</v>
      </c>
      <c r="H213">
        <v>6</v>
      </c>
      <c r="I213" s="28"/>
      <c r="J213" s="28" t="s">
        <v>231</v>
      </c>
      <c r="K213" s="28" t="s">
        <v>93</v>
      </c>
      <c r="L213" s="28" t="s">
        <v>65</v>
      </c>
      <c r="M213" s="28" t="s">
        <v>64</v>
      </c>
      <c r="N213">
        <v>4</v>
      </c>
      <c r="O213">
        <v>6</v>
      </c>
      <c r="R213">
        <v>0.86</v>
      </c>
      <c r="S213">
        <v>76</v>
      </c>
    </row>
    <row r="214" spans="1:19" x14ac:dyDescent="0.25">
      <c r="A214" s="27">
        <v>44386</v>
      </c>
      <c r="B214">
        <v>5</v>
      </c>
      <c r="C214">
        <v>1</v>
      </c>
      <c r="E214">
        <v>110</v>
      </c>
      <c r="F214">
        <v>2</v>
      </c>
      <c r="G214">
        <v>75</v>
      </c>
      <c r="H214">
        <v>6</v>
      </c>
      <c r="I214" s="28"/>
      <c r="J214" s="28" t="s">
        <v>231</v>
      </c>
      <c r="K214" s="28" t="s">
        <v>93</v>
      </c>
      <c r="L214" s="28" t="s">
        <v>65</v>
      </c>
      <c r="M214" s="28" t="s">
        <v>64</v>
      </c>
      <c r="N214">
        <v>4</v>
      </c>
      <c r="O214">
        <v>6</v>
      </c>
      <c r="R214">
        <v>0.86</v>
      </c>
      <c r="S214">
        <v>87</v>
      </c>
    </row>
    <row r="215" spans="1:19" x14ac:dyDescent="0.25">
      <c r="A215" s="27">
        <v>44386</v>
      </c>
      <c r="B215">
        <v>6</v>
      </c>
      <c r="C215">
        <v>1</v>
      </c>
      <c r="E215">
        <v>110</v>
      </c>
      <c r="F215">
        <v>3</v>
      </c>
      <c r="G215">
        <v>80</v>
      </c>
      <c r="H215">
        <v>6</v>
      </c>
      <c r="I215" s="28"/>
      <c r="J215" s="28" t="s">
        <v>231</v>
      </c>
      <c r="K215" s="28" t="s">
        <v>93</v>
      </c>
      <c r="L215" s="28" t="s">
        <v>65</v>
      </c>
      <c r="M215" s="28" t="s">
        <v>64</v>
      </c>
      <c r="N215">
        <v>4</v>
      </c>
      <c r="O215">
        <v>6</v>
      </c>
      <c r="R215">
        <v>0.86</v>
      </c>
      <c r="S215">
        <v>93</v>
      </c>
    </row>
    <row r="216" spans="1:19" x14ac:dyDescent="0.25">
      <c r="A216" s="27">
        <v>44386</v>
      </c>
      <c r="B216">
        <v>7</v>
      </c>
      <c r="C216">
        <v>1</v>
      </c>
      <c r="E216">
        <v>108</v>
      </c>
      <c r="F216">
        <v>1</v>
      </c>
      <c r="G216">
        <v>135</v>
      </c>
      <c r="H216">
        <v>6</v>
      </c>
      <c r="I216" s="28"/>
      <c r="J216" s="28" t="s">
        <v>231</v>
      </c>
      <c r="K216" s="28" t="s">
        <v>92</v>
      </c>
      <c r="L216" s="28" t="s">
        <v>65</v>
      </c>
      <c r="M216" s="28" t="s">
        <v>64</v>
      </c>
      <c r="N216">
        <v>4</v>
      </c>
      <c r="O216">
        <v>6</v>
      </c>
      <c r="R216">
        <v>0.86</v>
      </c>
      <c r="S216">
        <v>157</v>
      </c>
    </row>
    <row r="217" spans="1:19" x14ac:dyDescent="0.25">
      <c r="A217" s="27">
        <v>44386</v>
      </c>
      <c r="B217">
        <v>8</v>
      </c>
      <c r="C217">
        <v>1</v>
      </c>
      <c r="E217">
        <v>108</v>
      </c>
      <c r="F217">
        <v>2</v>
      </c>
      <c r="G217">
        <v>185</v>
      </c>
      <c r="H217">
        <v>6</v>
      </c>
      <c r="I217" s="28"/>
      <c r="J217" s="28" t="s">
        <v>231</v>
      </c>
      <c r="K217" s="28" t="s">
        <v>92</v>
      </c>
      <c r="L217" s="28" t="s">
        <v>65</v>
      </c>
      <c r="M217" s="28" t="s">
        <v>64</v>
      </c>
      <c r="N217">
        <v>4</v>
      </c>
      <c r="O217">
        <v>6</v>
      </c>
      <c r="R217">
        <v>0.86</v>
      </c>
      <c r="S217">
        <v>215</v>
      </c>
    </row>
    <row r="218" spans="1:19" x14ac:dyDescent="0.25">
      <c r="A218" s="27">
        <v>44386</v>
      </c>
      <c r="B218">
        <v>9</v>
      </c>
      <c r="C218">
        <v>1</v>
      </c>
      <c r="E218">
        <v>108</v>
      </c>
      <c r="F218">
        <v>3</v>
      </c>
      <c r="G218">
        <v>190</v>
      </c>
      <c r="H218">
        <v>5</v>
      </c>
      <c r="I218" s="28"/>
      <c r="J218" s="28" t="s">
        <v>231</v>
      </c>
      <c r="K218" s="28" t="s">
        <v>92</v>
      </c>
      <c r="L218" s="28" t="s">
        <v>65</v>
      </c>
      <c r="M218" s="28" t="s">
        <v>64</v>
      </c>
      <c r="N218">
        <v>4</v>
      </c>
      <c r="O218">
        <v>6</v>
      </c>
      <c r="R218">
        <v>0.89</v>
      </c>
      <c r="S218">
        <v>213</v>
      </c>
    </row>
    <row r="219" spans="1:19" x14ac:dyDescent="0.25">
      <c r="A219" s="27">
        <v>44386</v>
      </c>
      <c r="B219">
        <v>10</v>
      </c>
      <c r="C219">
        <v>1</v>
      </c>
      <c r="E219">
        <v>108</v>
      </c>
      <c r="F219">
        <v>4</v>
      </c>
      <c r="G219">
        <v>190</v>
      </c>
      <c r="H219">
        <v>5</v>
      </c>
      <c r="I219" s="28"/>
      <c r="J219" s="28" t="s">
        <v>231</v>
      </c>
      <c r="K219" s="28" t="s">
        <v>92</v>
      </c>
      <c r="L219" s="28" t="s">
        <v>65</v>
      </c>
      <c r="M219" s="28" t="s">
        <v>64</v>
      </c>
      <c r="N219">
        <v>4</v>
      </c>
      <c r="O219">
        <v>6</v>
      </c>
      <c r="R219">
        <v>0.89</v>
      </c>
      <c r="S219">
        <v>213</v>
      </c>
    </row>
    <row r="220" spans="1:19" x14ac:dyDescent="0.25">
      <c r="A220" s="27">
        <v>44389</v>
      </c>
      <c r="B220">
        <v>1</v>
      </c>
      <c r="C220">
        <v>1</v>
      </c>
      <c r="E220">
        <v>109</v>
      </c>
      <c r="F220">
        <v>1</v>
      </c>
      <c r="G220">
        <v>170</v>
      </c>
      <c r="H220">
        <v>6</v>
      </c>
      <c r="I220" s="28"/>
      <c r="J220" s="28" t="s">
        <v>231</v>
      </c>
      <c r="K220" s="28" t="s">
        <v>88</v>
      </c>
      <c r="L220" s="28" t="s">
        <v>65</v>
      </c>
      <c r="M220" s="28" t="s">
        <v>64</v>
      </c>
      <c r="N220">
        <v>4</v>
      </c>
      <c r="O220">
        <v>6</v>
      </c>
      <c r="R220">
        <v>0.86</v>
      </c>
      <c r="S220">
        <v>198</v>
      </c>
    </row>
    <row r="221" spans="1:19" x14ac:dyDescent="0.25">
      <c r="A221" s="27">
        <v>44389</v>
      </c>
      <c r="B221">
        <v>2</v>
      </c>
      <c r="C221">
        <v>1</v>
      </c>
      <c r="E221">
        <v>109</v>
      </c>
      <c r="F221">
        <v>2</v>
      </c>
      <c r="G221">
        <v>175</v>
      </c>
      <c r="H221">
        <v>4</v>
      </c>
      <c r="I221" s="28"/>
      <c r="J221" s="28" t="s">
        <v>231</v>
      </c>
      <c r="K221" s="28" t="s">
        <v>88</v>
      </c>
      <c r="L221" s="28" t="s">
        <v>65</v>
      </c>
      <c r="M221" s="28" t="s">
        <v>64</v>
      </c>
      <c r="N221">
        <v>4</v>
      </c>
      <c r="O221">
        <v>6</v>
      </c>
      <c r="R221">
        <v>0.92</v>
      </c>
      <c r="S221">
        <v>190</v>
      </c>
    </row>
    <row r="222" spans="1:19" x14ac:dyDescent="0.25">
      <c r="A222" s="27">
        <v>44389</v>
      </c>
      <c r="B222">
        <v>3</v>
      </c>
      <c r="C222">
        <v>1</v>
      </c>
      <c r="E222">
        <v>109</v>
      </c>
      <c r="F222">
        <v>3</v>
      </c>
      <c r="G222">
        <v>175</v>
      </c>
      <c r="H222">
        <v>5</v>
      </c>
      <c r="I222" s="28"/>
      <c r="J222" s="28" t="s">
        <v>231</v>
      </c>
      <c r="K222" s="28" t="s">
        <v>88</v>
      </c>
      <c r="L222" s="28" t="s">
        <v>65</v>
      </c>
      <c r="M222" s="28" t="s">
        <v>64</v>
      </c>
      <c r="N222">
        <v>4</v>
      </c>
      <c r="O222">
        <v>6</v>
      </c>
      <c r="R222">
        <v>0.89</v>
      </c>
      <c r="S222">
        <v>197</v>
      </c>
    </row>
    <row r="223" spans="1:19" x14ac:dyDescent="0.25">
      <c r="A223" s="27">
        <v>44389</v>
      </c>
      <c r="B223">
        <v>4</v>
      </c>
      <c r="C223">
        <v>1</v>
      </c>
      <c r="E223">
        <v>107</v>
      </c>
      <c r="F223">
        <v>1</v>
      </c>
      <c r="G223">
        <v>135</v>
      </c>
      <c r="H223">
        <v>2</v>
      </c>
      <c r="I223" s="28"/>
      <c r="J223" s="28" t="s">
        <v>231</v>
      </c>
      <c r="K223" s="28" t="s">
        <v>89</v>
      </c>
      <c r="L223" s="28" t="s">
        <v>65</v>
      </c>
      <c r="M223" s="28" t="s">
        <v>64</v>
      </c>
      <c r="N223">
        <v>4</v>
      </c>
      <c r="O223">
        <v>6</v>
      </c>
      <c r="R223">
        <v>0.97</v>
      </c>
      <c r="S223">
        <v>139</v>
      </c>
    </row>
    <row r="224" spans="1:19" x14ac:dyDescent="0.25">
      <c r="A224" s="27">
        <v>44389</v>
      </c>
      <c r="B224">
        <v>5</v>
      </c>
      <c r="C224">
        <v>1</v>
      </c>
      <c r="E224">
        <v>107</v>
      </c>
      <c r="F224">
        <v>2</v>
      </c>
      <c r="G224">
        <v>135</v>
      </c>
      <c r="H224">
        <v>6</v>
      </c>
      <c r="I224" s="28"/>
      <c r="J224" s="28" t="s">
        <v>231</v>
      </c>
      <c r="K224" s="28" t="s">
        <v>89</v>
      </c>
      <c r="L224" s="28" t="s">
        <v>65</v>
      </c>
      <c r="M224" s="28" t="s">
        <v>64</v>
      </c>
      <c r="N224">
        <v>4</v>
      </c>
      <c r="O224">
        <v>6</v>
      </c>
      <c r="R224">
        <v>0.86</v>
      </c>
      <c r="S224">
        <v>157</v>
      </c>
    </row>
    <row r="225" spans="1:19" x14ac:dyDescent="0.25">
      <c r="A225" s="27">
        <v>44389</v>
      </c>
      <c r="B225">
        <v>6</v>
      </c>
      <c r="C225">
        <v>1</v>
      </c>
      <c r="E225">
        <v>107</v>
      </c>
      <c r="F225">
        <v>3</v>
      </c>
      <c r="G225">
        <v>140</v>
      </c>
      <c r="H225">
        <v>6</v>
      </c>
      <c r="I225" s="28"/>
      <c r="J225" s="28" t="s">
        <v>231</v>
      </c>
      <c r="K225" s="28" t="s">
        <v>89</v>
      </c>
      <c r="L225" s="28" t="s">
        <v>65</v>
      </c>
      <c r="M225" s="28" t="s">
        <v>64</v>
      </c>
      <c r="N225">
        <v>4</v>
      </c>
      <c r="O225">
        <v>6</v>
      </c>
      <c r="R225">
        <v>0.86</v>
      </c>
      <c r="S225">
        <v>163</v>
      </c>
    </row>
    <row r="226" spans="1:19" x14ac:dyDescent="0.25">
      <c r="A226" s="27">
        <v>44389</v>
      </c>
      <c r="B226">
        <v>7</v>
      </c>
      <c r="C226">
        <v>1</v>
      </c>
      <c r="E226">
        <v>108</v>
      </c>
      <c r="F226">
        <v>1</v>
      </c>
      <c r="G226">
        <v>190</v>
      </c>
      <c r="H226">
        <v>6</v>
      </c>
      <c r="I226" s="28"/>
      <c r="J226" s="28" t="s">
        <v>231</v>
      </c>
      <c r="K226" s="28" t="s">
        <v>92</v>
      </c>
      <c r="L226" s="28" t="s">
        <v>65</v>
      </c>
      <c r="M226" s="28" t="s">
        <v>64</v>
      </c>
      <c r="N226">
        <v>4</v>
      </c>
      <c r="O226">
        <v>6</v>
      </c>
      <c r="R226">
        <v>0.86</v>
      </c>
      <c r="S226">
        <v>221</v>
      </c>
    </row>
    <row r="227" spans="1:19" x14ac:dyDescent="0.25">
      <c r="A227" s="27">
        <v>44389</v>
      </c>
      <c r="B227">
        <v>8</v>
      </c>
      <c r="C227">
        <v>1</v>
      </c>
      <c r="E227">
        <v>108</v>
      </c>
      <c r="F227">
        <v>2</v>
      </c>
      <c r="G227">
        <v>200</v>
      </c>
      <c r="H227">
        <v>6</v>
      </c>
      <c r="I227" s="28"/>
      <c r="J227" s="28" t="s">
        <v>231</v>
      </c>
      <c r="K227" s="28" t="s">
        <v>92</v>
      </c>
      <c r="L227" s="28" t="s">
        <v>65</v>
      </c>
      <c r="M227" s="28" t="s">
        <v>64</v>
      </c>
      <c r="N227">
        <v>4</v>
      </c>
      <c r="O227">
        <v>6</v>
      </c>
      <c r="R227">
        <v>0.86</v>
      </c>
      <c r="S227">
        <v>233</v>
      </c>
    </row>
    <row r="228" spans="1:19" x14ac:dyDescent="0.25">
      <c r="A228" s="27">
        <v>44389</v>
      </c>
      <c r="B228">
        <v>9</v>
      </c>
      <c r="C228">
        <v>1</v>
      </c>
      <c r="E228">
        <v>108</v>
      </c>
      <c r="F228">
        <v>3</v>
      </c>
      <c r="G228">
        <v>210</v>
      </c>
      <c r="H228">
        <v>6</v>
      </c>
      <c r="I228" s="28"/>
      <c r="J228" s="28" t="s">
        <v>231</v>
      </c>
      <c r="K228" s="28" t="s">
        <v>92</v>
      </c>
      <c r="L228" s="28" t="s">
        <v>65</v>
      </c>
      <c r="M228" s="28" t="s">
        <v>64</v>
      </c>
      <c r="N228">
        <v>4</v>
      </c>
      <c r="O228">
        <v>6</v>
      </c>
      <c r="R228">
        <v>0.86</v>
      </c>
      <c r="S228">
        <v>244</v>
      </c>
    </row>
    <row r="229" spans="1:19" x14ac:dyDescent="0.25">
      <c r="A229" s="27">
        <v>44391</v>
      </c>
      <c r="B229">
        <v>1</v>
      </c>
      <c r="C229">
        <v>1</v>
      </c>
      <c r="E229">
        <v>109</v>
      </c>
      <c r="F229">
        <v>1</v>
      </c>
      <c r="G229">
        <v>175</v>
      </c>
      <c r="H229">
        <v>6</v>
      </c>
      <c r="I229" s="28"/>
      <c r="J229" s="28" t="s">
        <v>231</v>
      </c>
      <c r="K229" s="28" t="s">
        <v>88</v>
      </c>
      <c r="L229" s="28" t="s">
        <v>65</v>
      </c>
      <c r="M229" s="28" t="s">
        <v>64</v>
      </c>
      <c r="N229">
        <v>4</v>
      </c>
      <c r="O229">
        <v>6</v>
      </c>
      <c r="R229">
        <v>0.86</v>
      </c>
      <c r="S229">
        <v>203</v>
      </c>
    </row>
    <row r="230" spans="1:19" x14ac:dyDescent="0.25">
      <c r="A230" s="27">
        <v>44391</v>
      </c>
      <c r="B230">
        <v>2</v>
      </c>
      <c r="C230">
        <v>1</v>
      </c>
      <c r="E230">
        <v>109</v>
      </c>
      <c r="F230">
        <v>2</v>
      </c>
      <c r="G230">
        <v>180</v>
      </c>
      <c r="H230">
        <v>3</v>
      </c>
      <c r="I230" s="28"/>
      <c r="J230" s="28" t="s">
        <v>231</v>
      </c>
      <c r="K230" s="28" t="s">
        <v>88</v>
      </c>
      <c r="L230" s="28" t="s">
        <v>65</v>
      </c>
      <c r="M230" s="28" t="s">
        <v>64</v>
      </c>
      <c r="N230">
        <v>4</v>
      </c>
      <c r="O230">
        <v>6</v>
      </c>
      <c r="R230">
        <v>0.94</v>
      </c>
      <c r="S230">
        <v>191</v>
      </c>
    </row>
    <row r="231" spans="1:19" x14ac:dyDescent="0.25">
      <c r="A231" s="27">
        <v>44391</v>
      </c>
      <c r="B231">
        <v>3</v>
      </c>
      <c r="C231">
        <v>1</v>
      </c>
      <c r="E231">
        <v>109</v>
      </c>
      <c r="F231">
        <v>3</v>
      </c>
      <c r="G231">
        <v>180</v>
      </c>
      <c r="H231">
        <v>3</v>
      </c>
      <c r="I231" s="28"/>
      <c r="J231" s="28" t="s">
        <v>231</v>
      </c>
      <c r="K231" s="28" t="s">
        <v>88</v>
      </c>
      <c r="L231" s="28" t="s">
        <v>65</v>
      </c>
      <c r="M231" s="28" t="s">
        <v>64</v>
      </c>
      <c r="N231">
        <v>4</v>
      </c>
      <c r="O231">
        <v>6</v>
      </c>
      <c r="R231">
        <v>0.94</v>
      </c>
      <c r="S231">
        <v>191</v>
      </c>
    </row>
    <row r="232" spans="1:19" x14ac:dyDescent="0.25">
      <c r="A232" s="27">
        <v>44391</v>
      </c>
      <c r="B232">
        <v>4</v>
      </c>
      <c r="C232">
        <v>1</v>
      </c>
      <c r="E232">
        <v>110</v>
      </c>
      <c r="F232">
        <v>1</v>
      </c>
      <c r="G232">
        <v>80</v>
      </c>
      <c r="H232">
        <v>4</v>
      </c>
      <c r="I232" s="28"/>
      <c r="J232" s="28" t="s">
        <v>231</v>
      </c>
      <c r="K232" s="28" t="s">
        <v>93</v>
      </c>
      <c r="L232" s="28" t="s">
        <v>65</v>
      </c>
      <c r="M232" s="28" t="s">
        <v>64</v>
      </c>
      <c r="N232">
        <v>4</v>
      </c>
      <c r="O232">
        <v>6</v>
      </c>
      <c r="R232">
        <v>0.92</v>
      </c>
      <c r="S232">
        <v>87</v>
      </c>
    </row>
    <row r="233" spans="1:19" x14ac:dyDescent="0.25">
      <c r="A233" s="27">
        <v>44391</v>
      </c>
      <c r="B233">
        <v>5</v>
      </c>
      <c r="C233">
        <v>1</v>
      </c>
      <c r="E233">
        <v>110</v>
      </c>
      <c r="F233">
        <v>2</v>
      </c>
      <c r="G233">
        <v>80</v>
      </c>
      <c r="H233">
        <v>4</v>
      </c>
      <c r="I233" s="28"/>
      <c r="J233" s="28" t="s">
        <v>231</v>
      </c>
      <c r="K233" s="28" t="s">
        <v>93</v>
      </c>
      <c r="L233" s="28" t="s">
        <v>65</v>
      </c>
      <c r="M233" s="28" t="s">
        <v>64</v>
      </c>
      <c r="N233">
        <v>4</v>
      </c>
      <c r="O233">
        <v>6</v>
      </c>
      <c r="R233">
        <v>0.92</v>
      </c>
      <c r="S233">
        <v>87</v>
      </c>
    </row>
    <row r="234" spans="1:19" x14ac:dyDescent="0.25">
      <c r="A234" s="27">
        <v>44391</v>
      </c>
      <c r="B234">
        <v>6</v>
      </c>
      <c r="C234">
        <v>1</v>
      </c>
      <c r="E234">
        <v>110</v>
      </c>
      <c r="F234">
        <v>3</v>
      </c>
      <c r="G234">
        <v>80</v>
      </c>
      <c r="H234">
        <v>3</v>
      </c>
      <c r="I234" s="28"/>
      <c r="J234" s="28" t="s">
        <v>231</v>
      </c>
      <c r="K234" s="28" t="s">
        <v>93</v>
      </c>
      <c r="L234" s="28" t="s">
        <v>65</v>
      </c>
      <c r="M234" s="28" t="s">
        <v>64</v>
      </c>
      <c r="N234">
        <v>4</v>
      </c>
      <c r="O234">
        <v>6</v>
      </c>
      <c r="R234">
        <v>0.94</v>
      </c>
      <c r="S234">
        <v>85</v>
      </c>
    </row>
    <row r="235" spans="1:19" x14ac:dyDescent="0.25">
      <c r="A235" s="27">
        <v>44391</v>
      </c>
      <c r="B235">
        <v>7</v>
      </c>
      <c r="C235">
        <v>1</v>
      </c>
      <c r="E235">
        <v>111</v>
      </c>
      <c r="F235">
        <v>1</v>
      </c>
      <c r="G235">
        <v>115</v>
      </c>
      <c r="H235">
        <v>6</v>
      </c>
      <c r="I235" s="28"/>
      <c r="J235" s="28" t="s">
        <v>231</v>
      </c>
      <c r="K235" s="28" t="s">
        <v>90</v>
      </c>
      <c r="L235" s="28" t="s">
        <v>65</v>
      </c>
      <c r="M235" s="28" t="s">
        <v>64</v>
      </c>
      <c r="N235">
        <v>4</v>
      </c>
      <c r="O235">
        <v>6</v>
      </c>
      <c r="R235">
        <v>0.86</v>
      </c>
      <c r="S235">
        <v>134</v>
      </c>
    </row>
    <row r="236" spans="1:19" x14ac:dyDescent="0.25">
      <c r="A236" s="27">
        <v>44391</v>
      </c>
      <c r="B236">
        <v>8</v>
      </c>
      <c r="C236">
        <v>1</v>
      </c>
      <c r="E236">
        <v>111</v>
      </c>
      <c r="F236">
        <v>2</v>
      </c>
      <c r="G236">
        <v>65</v>
      </c>
      <c r="H236">
        <v>12</v>
      </c>
      <c r="I236" s="28"/>
      <c r="J236" s="28" t="s">
        <v>231</v>
      </c>
      <c r="K236" s="28" t="s">
        <v>90</v>
      </c>
      <c r="L236" s="28" t="s">
        <v>65</v>
      </c>
      <c r="M236" s="28" t="s">
        <v>64</v>
      </c>
      <c r="N236">
        <v>4</v>
      </c>
      <c r="O236">
        <v>6</v>
      </c>
      <c r="R236">
        <v>0.71</v>
      </c>
      <c r="S236">
        <v>92</v>
      </c>
    </row>
    <row r="237" spans="1:19" x14ac:dyDescent="0.25">
      <c r="A237" s="27">
        <v>44391</v>
      </c>
      <c r="B237">
        <v>9</v>
      </c>
      <c r="C237">
        <v>1</v>
      </c>
      <c r="E237">
        <v>111</v>
      </c>
      <c r="F237">
        <v>3</v>
      </c>
      <c r="G237">
        <v>75</v>
      </c>
      <c r="H237">
        <v>12</v>
      </c>
      <c r="I237" s="28"/>
      <c r="J237" s="28" t="s">
        <v>231</v>
      </c>
      <c r="K237" s="28" t="s">
        <v>90</v>
      </c>
      <c r="L237" s="28" t="s">
        <v>65</v>
      </c>
      <c r="M237" s="28" t="s">
        <v>64</v>
      </c>
      <c r="N237">
        <v>4</v>
      </c>
      <c r="O237">
        <v>6</v>
      </c>
      <c r="R237">
        <v>0.71</v>
      </c>
      <c r="S237">
        <v>106</v>
      </c>
    </row>
    <row r="238" spans="1:19" x14ac:dyDescent="0.25">
      <c r="A238" s="27">
        <v>44393</v>
      </c>
      <c r="B238">
        <v>1</v>
      </c>
      <c r="C238">
        <v>1</v>
      </c>
      <c r="E238">
        <v>109</v>
      </c>
      <c r="F238">
        <v>1</v>
      </c>
      <c r="G238">
        <v>175</v>
      </c>
      <c r="H238">
        <v>6</v>
      </c>
      <c r="I238" s="28"/>
      <c r="J238" s="28" t="s">
        <v>231</v>
      </c>
      <c r="K238" s="28" t="s">
        <v>88</v>
      </c>
      <c r="L238" s="28" t="s">
        <v>65</v>
      </c>
      <c r="M238" s="28" t="s">
        <v>64</v>
      </c>
      <c r="N238">
        <v>4</v>
      </c>
      <c r="O238">
        <v>6</v>
      </c>
      <c r="R238">
        <v>0.86</v>
      </c>
      <c r="S238">
        <v>203</v>
      </c>
    </row>
    <row r="239" spans="1:19" x14ac:dyDescent="0.25">
      <c r="A239" s="27">
        <v>44393</v>
      </c>
      <c r="B239">
        <v>2</v>
      </c>
      <c r="C239">
        <v>1</v>
      </c>
      <c r="E239">
        <v>109</v>
      </c>
      <c r="F239">
        <v>2</v>
      </c>
      <c r="G239">
        <v>175</v>
      </c>
      <c r="H239">
        <v>4</v>
      </c>
      <c r="I239" s="28"/>
      <c r="J239" s="28" t="s">
        <v>231</v>
      </c>
      <c r="K239" s="28" t="s">
        <v>88</v>
      </c>
      <c r="L239" s="28" t="s">
        <v>65</v>
      </c>
      <c r="M239" s="28" t="s">
        <v>64</v>
      </c>
      <c r="N239">
        <v>4</v>
      </c>
      <c r="O239">
        <v>6</v>
      </c>
      <c r="R239">
        <v>0.92</v>
      </c>
      <c r="S239">
        <v>190</v>
      </c>
    </row>
    <row r="240" spans="1:19" x14ac:dyDescent="0.25">
      <c r="A240" s="27">
        <v>44393</v>
      </c>
      <c r="B240">
        <v>3</v>
      </c>
      <c r="C240">
        <v>1</v>
      </c>
      <c r="E240">
        <v>109</v>
      </c>
      <c r="F240">
        <v>3</v>
      </c>
      <c r="G240">
        <v>175</v>
      </c>
      <c r="H240">
        <v>4</v>
      </c>
      <c r="I240" s="28"/>
      <c r="J240" s="28" t="s">
        <v>231</v>
      </c>
      <c r="K240" s="28" t="s">
        <v>88</v>
      </c>
      <c r="L240" s="28" t="s">
        <v>65</v>
      </c>
      <c r="M240" s="28" t="s">
        <v>64</v>
      </c>
      <c r="N240">
        <v>4</v>
      </c>
      <c r="O240">
        <v>6</v>
      </c>
      <c r="R240">
        <v>0.92</v>
      </c>
      <c r="S240">
        <v>190</v>
      </c>
    </row>
    <row r="241" spans="1:19" x14ac:dyDescent="0.25">
      <c r="A241" s="27">
        <v>44393</v>
      </c>
      <c r="B241">
        <v>4</v>
      </c>
      <c r="C241">
        <v>1</v>
      </c>
      <c r="E241">
        <v>107</v>
      </c>
      <c r="F241">
        <v>1</v>
      </c>
      <c r="G241">
        <v>145</v>
      </c>
      <c r="H241">
        <v>5</v>
      </c>
      <c r="I241" s="28"/>
      <c r="J241" s="28" t="s">
        <v>231</v>
      </c>
      <c r="K241" s="28" t="s">
        <v>89</v>
      </c>
      <c r="L241" s="28" t="s">
        <v>65</v>
      </c>
      <c r="M241" s="28" t="s">
        <v>64</v>
      </c>
      <c r="N241">
        <v>4</v>
      </c>
      <c r="O241">
        <v>6</v>
      </c>
      <c r="R241">
        <v>0.89</v>
      </c>
      <c r="S241">
        <v>163</v>
      </c>
    </row>
    <row r="242" spans="1:19" x14ac:dyDescent="0.25">
      <c r="A242" s="27">
        <v>44393</v>
      </c>
      <c r="B242">
        <v>5</v>
      </c>
      <c r="C242">
        <v>1</v>
      </c>
      <c r="E242">
        <v>107</v>
      </c>
      <c r="F242">
        <v>2</v>
      </c>
      <c r="G242">
        <v>145</v>
      </c>
      <c r="H242">
        <v>4</v>
      </c>
      <c r="I242" s="28"/>
      <c r="J242" s="28" t="s">
        <v>231</v>
      </c>
      <c r="K242" s="28" t="s">
        <v>89</v>
      </c>
      <c r="L242" s="28" t="s">
        <v>65</v>
      </c>
      <c r="M242" s="28" t="s">
        <v>64</v>
      </c>
      <c r="N242">
        <v>4</v>
      </c>
      <c r="O242">
        <v>6</v>
      </c>
      <c r="R242">
        <v>0.92</v>
      </c>
      <c r="S242">
        <v>158</v>
      </c>
    </row>
    <row r="243" spans="1:19" x14ac:dyDescent="0.25">
      <c r="A243" s="27">
        <v>44393</v>
      </c>
      <c r="B243">
        <v>6</v>
      </c>
      <c r="C243">
        <v>1</v>
      </c>
      <c r="E243">
        <v>107</v>
      </c>
      <c r="F243">
        <v>3</v>
      </c>
      <c r="G243">
        <v>145</v>
      </c>
      <c r="H243">
        <v>4</v>
      </c>
      <c r="I243" s="28"/>
      <c r="J243" s="28" t="s">
        <v>231</v>
      </c>
      <c r="K243" s="28" t="s">
        <v>89</v>
      </c>
      <c r="L243" s="28" t="s">
        <v>65</v>
      </c>
      <c r="M243" s="28" t="s">
        <v>64</v>
      </c>
      <c r="N243">
        <v>4</v>
      </c>
      <c r="O243">
        <v>6</v>
      </c>
      <c r="R243">
        <v>0.92</v>
      </c>
      <c r="S243">
        <v>158</v>
      </c>
    </row>
    <row r="244" spans="1:19" x14ac:dyDescent="0.25">
      <c r="A244" s="27">
        <v>44393</v>
      </c>
      <c r="B244">
        <v>7</v>
      </c>
      <c r="C244">
        <v>1</v>
      </c>
      <c r="E244">
        <v>108</v>
      </c>
      <c r="F244">
        <v>1</v>
      </c>
      <c r="G244">
        <v>220</v>
      </c>
      <c r="H244">
        <v>5</v>
      </c>
      <c r="I244" s="28"/>
      <c r="J244" s="28" t="s">
        <v>231</v>
      </c>
      <c r="K244" s="28" t="s">
        <v>92</v>
      </c>
      <c r="L244" s="28" t="s">
        <v>65</v>
      </c>
      <c r="M244" s="28" t="s">
        <v>64</v>
      </c>
      <c r="N244">
        <v>4</v>
      </c>
      <c r="O244">
        <v>6</v>
      </c>
      <c r="R244">
        <v>0.89</v>
      </c>
      <c r="S244">
        <v>247</v>
      </c>
    </row>
    <row r="245" spans="1:19" x14ac:dyDescent="0.25">
      <c r="A245" s="27">
        <v>44393</v>
      </c>
      <c r="B245">
        <v>8</v>
      </c>
      <c r="C245">
        <v>1</v>
      </c>
      <c r="E245">
        <v>108</v>
      </c>
      <c r="F245">
        <v>2</v>
      </c>
      <c r="G245">
        <v>220</v>
      </c>
      <c r="H245">
        <v>4</v>
      </c>
      <c r="I245" s="28"/>
      <c r="J245" s="28" t="s">
        <v>231</v>
      </c>
      <c r="K245" s="28" t="s">
        <v>92</v>
      </c>
      <c r="L245" s="28" t="s">
        <v>65</v>
      </c>
      <c r="M245" s="28" t="s">
        <v>64</v>
      </c>
      <c r="N245">
        <v>4</v>
      </c>
      <c r="O245">
        <v>6</v>
      </c>
      <c r="R245">
        <v>0.92</v>
      </c>
      <c r="S245">
        <v>239</v>
      </c>
    </row>
    <row r="246" spans="1:19" x14ac:dyDescent="0.25">
      <c r="A246" s="27">
        <v>44393</v>
      </c>
      <c r="B246">
        <v>9</v>
      </c>
      <c r="C246">
        <v>1</v>
      </c>
      <c r="E246">
        <v>108</v>
      </c>
      <c r="F246">
        <v>3</v>
      </c>
      <c r="G246">
        <v>220</v>
      </c>
      <c r="H246">
        <v>3</v>
      </c>
      <c r="I246" s="28"/>
      <c r="J246" s="28" t="s">
        <v>231</v>
      </c>
      <c r="K246" s="28" t="s">
        <v>92</v>
      </c>
      <c r="L246" s="28" t="s">
        <v>65</v>
      </c>
      <c r="M246" s="28" t="s">
        <v>64</v>
      </c>
      <c r="N246">
        <v>4</v>
      </c>
      <c r="O246">
        <v>6</v>
      </c>
      <c r="R246">
        <v>0.94</v>
      </c>
      <c r="S246">
        <v>234</v>
      </c>
    </row>
    <row r="247" spans="1:19" x14ac:dyDescent="0.25">
      <c r="A247" s="27">
        <v>44396</v>
      </c>
      <c r="B247">
        <v>1</v>
      </c>
      <c r="C247">
        <v>1</v>
      </c>
      <c r="E247">
        <v>144</v>
      </c>
      <c r="F247">
        <v>1</v>
      </c>
      <c r="G247">
        <v>145</v>
      </c>
      <c r="H247">
        <v>6</v>
      </c>
      <c r="I247" s="28"/>
      <c r="J247" s="28" t="s">
        <v>232</v>
      </c>
      <c r="K247" s="28" t="s">
        <v>89</v>
      </c>
      <c r="L247" s="28" t="s">
        <v>65</v>
      </c>
      <c r="M247" s="28" t="s">
        <v>94</v>
      </c>
      <c r="N247">
        <v>4</v>
      </c>
      <c r="O247">
        <v>6</v>
      </c>
      <c r="R247">
        <v>0.86</v>
      </c>
      <c r="S247">
        <v>169</v>
      </c>
    </row>
    <row r="248" spans="1:19" x14ac:dyDescent="0.25">
      <c r="A248" s="27">
        <v>44396</v>
      </c>
      <c r="B248">
        <v>2</v>
      </c>
      <c r="C248">
        <v>1</v>
      </c>
      <c r="E248">
        <v>144</v>
      </c>
      <c r="F248">
        <v>2</v>
      </c>
      <c r="G248">
        <v>150</v>
      </c>
      <c r="H248">
        <v>4</v>
      </c>
      <c r="I248" s="28"/>
      <c r="J248" s="28" t="s">
        <v>232</v>
      </c>
      <c r="K248" s="28" t="s">
        <v>89</v>
      </c>
      <c r="L248" s="28" t="s">
        <v>65</v>
      </c>
      <c r="M248" s="28" t="s">
        <v>94</v>
      </c>
      <c r="N248">
        <v>4</v>
      </c>
      <c r="O248">
        <v>6</v>
      </c>
      <c r="R248">
        <v>0.92</v>
      </c>
      <c r="S248">
        <v>163</v>
      </c>
    </row>
    <row r="249" spans="1:19" x14ac:dyDescent="0.25">
      <c r="A249" s="27">
        <v>44396</v>
      </c>
      <c r="B249">
        <v>3</v>
      </c>
      <c r="C249">
        <v>1</v>
      </c>
      <c r="E249">
        <v>144</v>
      </c>
      <c r="F249">
        <v>3</v>
      </c>
      <c r="G249">
        <v>150</v>
      </c>
      <c r="H249">
        <v>4</v>
      </c>
      <c r="I249" s="28"/>
      <c r="J249" s="28" t="s">
        <v>232</v>
      </c>
      <c r="K249" s="28" t="s">
        <v>89</v>
      </c>
      <c r="L249" s="28" t="s">
        <v>65</v>
      </c>
      <c r="M249" s="28" t="s">
        <v>94</v>
      </c>
      <c r="N249">
        <v>4</v>
      </c>
      <c r="O249">
        <v>6</v>
      </c>
      <c r="R249">
        <v>0.92</v>
      </c>
      <c r="S249">
        <v>163</v>
      </c>
    </row>
    <row r="250" spans="1:19" x14ac:dyDescent="0.25">
      <c r="A250" s="27">
        <v>44396</v>
      </c>
      <c r="B250">
        <v>4</v>
      </c>
      <c r="C250">
        <v>1</v>
      </c>
      <c r="E250">
        <v>146</v>
      </c>
      <c r="F250">
        <v>1</v>
      </c>
      <c r="G250">
        <v>95</v>
      </c>
      <c r="H250">
        <v>6</v>
      </c>
      <c r="I250" s="28"/>
      <c r="J250" s="28" t="s">
        <v>232</v>
      </c>
      <c r="K250" s="28" t="s">
        <v>95</v>
      </c>
      <c r="L250" s="28" t="s">
        <v>65</v>
      </c>
      <c r="M250" s="28" t="s">
        <v>94</v>
      </c>
      <c r="N250">
        <v>4</v>
      </c>
      <c r="O250">
        <v>6</v>
      </c>
      <c r="R250">
        <v>0.86</v>
      </c>
      <c r="S250">
        <v>110</v>
      </c>
    </row>
    <row r="251" spans="1:19" x14ac:dyDescent="0.25">
      <c r="A251" s="27">
        <v>44396</v>
      </c>
      <c r="B251">
        <v>5</v>
      </c>
      <c r="C251">
        <v>1</v>
      </c>
      <c r="E251">
        <v>146</v>
      </c>
      <c r="F251">
        <v>2</v>
      </c>
      <c r="G251">
        <v>115</v>
      </c>
      <c r="H251">
        <v>6</v>
      </c>
      <c r="I251" s="28"/>
      <c r="J251" s="28" t="s">
        <v>232</v>
      </c>
      <c r="K251" s="28" t="s">
        <v>95</v>
      </c>
      <c r="L251" s="28" t="s">
        <v>65</v>
      </c>
      <c r="M251" s="28" t="s">
        <v>94</v>
      </c>
      <c r="N251">
        <v>4</v>
      </c>
      <c r="O251">
        <v>6</v>
      </c>
      <c r="R251">
        <v>0.86</v>
      </c>
      <c r="S251">
        <v>134</v>
      </c>
    </row>
    <row r="252" spans="1:19" x14ac:dyDescent="0.25">
      <c r="A252" s="27">
        <v>44396</v>
      </c>
      <c r="B252">
        <v>6</v>
      </c>
      <c r="C252">
        <v>1</v>
      </c>
      <c r="E252">
        <v>146</v>
      </c>
      <c r="F252">
        <v>3</v>
      </c>
      <c r="G252">
        <v>135</v>
      </c>
      <c r="H252">
        <v>3</v>
      </c>
      <c r="I252" s="28"/>
      <c r="J252" s="28" t="s">
        <v>232</v>
      </c>
      <c r="K252" s="28" t="s">
        <v>95</v>
      </c>
      <c r="L252" s="28" t="s">
        <v>65</v>
      </c>
      <c r="M252" s="28" t="s">
        <v>94</v>
      </c>
      <c r="N252">
        <v>4</v>
      </c>
      <c r="O252">
        <v>6</v>
      </c>
      <c r="R252">
        <v>0.94</v>
      </c>
      <c r="S252">
        <v>144</v>
      </c>
    </row>
    <row r="253" spans="1:19" x14ac:dyDescent="0.25">
      <c r="A253" s="27">
        <v>44396</v>
      </c>
      <c r="B253">
        <v>7</v>
      </c>
      <c r="C253">
        <v>1</v>
      </c>
      <c r="E253">
        <v>147</v>
      </c>
      <c r="F253">
        <v>1</v>
      </c>
      <c r="G253">
        <v>80</v>
      </c>
      <c r="H253">
        <v>6</v>
      </c>
      <c r="I253" s="28"/>
      <c r="J253" s="28" t="s">
        <v>232</v>
      </c>
      <c r="K253" s="28" t="s">
        <v>96</v>
      </c>
      <c r="L253" s="28" t="s">
        <v>65</v>
      </c>
      <c r="M253" s="28" t="s">
        <v>94</v>
      </c>
      <c r="N253">
        <v>4</v>
      </c>
      <c r="O253">
        <v>6</v>
      </c>
      <c r="R253">
        <v>0.86</v>
      </c>
      <c r="S253">
        <v>93</v>
      </c>
    </row>
    <row r="254" spans="1:19" x14ac:dyDescent="0.25">
      <c r="A254" s="27">
        <v>44396</v>
      </c>
      <c r="B254">
        <v>8</v>
      </c>
      <c r="C254">
        <v>1</v>
      </c>
      <c r="E254">
        <v>147</v>
      </c>
      <c r="F254">
        <v>2</v>
      </c>
      <c r="G254">
        <v>80</v>
      </c>
      <c r="H254">
        <v>6</v>
      </c>
      <c r="I254" s="28"/>
      <c r="J254" s="28" t="s">
        <v>232</v>
      </c>
      <c r="K254" s="28" t="s">
        <v>96</v>
      </c>
      <c r="L254" s="28" t="s">
        <v>65</v>
      </c>
      <c r="M254" s="28" t="s">
        <v>94</v>
      </c>
      <c r="N254">
        <v>4</v>
      </c>
      <c r="O254">
        <v>6</v>
      </c>
      <c r="R254">
        <v>0.86</v>
      </c>
      <c r="S254">
        <v>93</v>
      </c>
    </row>
    <row r="255" spans="1:19" x14ac:dyDescent="0.25">
      <c r="A255" s="27">
        <v>44396</v>
      </c>
      <c r="B255">
        <v>9</v>
      </c>
      <c r="C255">
        <v>1</v>
      </c>
      <c r="E255">
        <v>147</v>
      </c>
      <c r="F255">
        <v>3</v>
      </c>
      <c r="G255">
        <v>90</v>
      </c>
      <c r="H255">
        <v>6</v>
      </c>
      <c r="I255" s="28"/>
      <c r="J255" s="28" t="s">
        <v>232</v>
      </c>
      <c r="K255" s="28" t="s">
        <v>96</v>
      </c>
      <c r="L255" s="28" t="s">
        <v>65</v>
      </c>
      <c r="M255" s="28" t="s">
        <v>94</v>
      </c>
      <c r="N255">
        <v>4</v>
      </c>
      <c r="O255">
        <v>6</v>
      </c>
      <c r="R255">
        <v>0.86</v>
      </c>
      <c r="S255">
        <v>105</v>
      </c>
    </row>
    <row r="256" spans="1:19" x14ac:dyDescent="0.25">
      <c r="A256" s="27">
        <v>44396</v>
      </c>
      <c r="B256">
        <v>10</v>
      </c>
      <c r="C256">
        <v>1</v>
      </c>
      <c r="E256">
        <v>151</v>
      </c>
      <c r="F256">
        <v>1</v>
      </c>
      <c r="G256">
        <v>40</v>
      </c>
      <c r="H256">
        <v>4</v>
      </c>
      <c r="I256" s="28"/>
      <c r="J256" s="28" t="s">
        <v>232</v>
      </c>
      <c r="K256" s="28" t="s">
        <v>375</v>
      </c>
      <c r="L256" s="28" t="s">
        <v>65</v>
      </c>
      <c r="M256" s="28" t="s">
        <v>94</v>
      </c>
      <c r="N256">
        <v>4</v>
      </c>
      <c r="O256">
        <v>6</v>
      </c>
      <c r="R256">
        <v>0.92</v>
      </c>
      <c r="S256">
        <v>43</v>
      </c>
    </row>
    <row r="257" spans="1:19" x14ac:dyDescent="0.25">
      <c r="A257" s="27">
        <v>44396</v>
      </c>
      <c r="B257">
        <v>11</v>
      </c>
      <c r="C257">
        <v>1</v>
      </c>
      <c r="E257">
        <v>150</v>
      </c>
      <c r="F257">
        <v>2</v>
      </c>
      <c r="G257">
        <v>75</v>
      </c>
      <c r="H257">
        <v>5</v>
      </c>
      <c r="I257" s="28"/>
      <c r="J257" s="28" t="s">
        <v>232</v>
      </c>
      <c r="K257" s="28" t="s">
        <v>93</v>
      </c>
      <c r="L257" s="28" t="s">
        <v>65</v>
      </c>
      <c r="M257" s="28" t="s">
        <v>94</v>
      </c>
      <c r="N257">
        <v>4</v>
      </c>
      <c r="O257">
        <v>6</v>
      </c>
      <c r="R257">
        <v>0.89</v>
      </c>
      <c r="S257">
        <v>84</v>
      </c>
    </row>
    <row r="258" spans="1:19" x14ac:dyDescent="0.25">
      <c r="A258" s="27">
        <v>44396</v>
      </c>
      <c r="B258">
        <v>12</v>
      </c>
      <c r="C258">
        <v>1</v>
      </c>
      <c r="E258">
        <v>150</v>
      </c>
      <c r="F258">
        <v>3</v>
      </c>
      <c r="G258">
        <v>75</v>
      </c>
      <c r="H258">
        <v>5</v>
      </c>
      <c r="I258" s="28"/>
      <c r="J258" s="28" t="s">
        <v>232</v>
      </c>
      <c r="K258" s="28" t="s">
        <v>93</v>
      </c>
      <c r="L258" s="28" t="s">
        <v>65</v>
      </c>
      <c r="M258" s="28" t="s">
        <v>94</v>
      </c>
      <c r="N258">
        <v>4</v>
      </c>
      <c r="O258">
        <v>6</v>
      </c>
      <c r="R258">
        <v>0.89</v>
      </c>
      <c r="S258">
        <v>84</v>
      </c>
    </row>
    <row r="259" spans="1:19" x14ac:dyDescent="0.25">
      <c r="A259" s="27">
        <v>44396</v>
      </c>
      <c r="B259">
        <v>13</v>
      </c>
      <c r="C259">
        <v>1</v>
      </c>
      <c r="E259">
        <v>141</v>
      </c>
      <c r="F259">
        <v>1</v>
      </c>
      <c r="G259">
        <v>0</v>
      </c>
      <c r="H259">
        <v>30</v>
      </c>
      <c r="I259" s="28"/>
      <c r="J259" s="28" t="s">
        <v>232</v>
      </c>
      <c r="K259" s="28" t="s">
        <v>370</v>
      </c>
      <c r="L259" s="28" t="s">
        <v>65</v>
      </c>
      <c r="M259" s="28" t="s">
        <v>94</v>
      </c>
      <c r="N259">
        <v>0</v>
      </c>
      <c r="R259">
        <v>0.5</v>
      </c>
      <c r="S259">
        <v>0</v>
      </c>
    </row>
    <row r="260" spans="1:19" x14ac:dyDescent="0.25">
      <c r="A260" s="27">
        <v>44396</v>
      </c>
      <c r="B260">
        <v>14</v>
      </c>
      <c r="C260">
        <v>1</v>
      </c>
      <c r="E260">
        <v>141</v>
      </c>
      <c r="F260">
        <v>2</v>
      </c>
      <c r="G260">
        <v>0</v>
      </c>
      <c r="H260">
        <v>30</v>
      </c>
      <c r="I260" s="28"/>
      <c r="J260" s="28" t="s">
        <v>232</v>
      </c>
      <c r="K260" s="28" t="s">
        <v>370</v>
      </c>
      <c r="L260" s="28" t="s">
        <v>65</v>
      </c>
      <c r="M260" s="28" t="s">
        <v>94</v>
      </c>
      <c r="N260">
        <v>0</v>
      </c>
      <c r="R260">
        <v>0.5</v>
      </c>
      <c r="S260">
        <v>0</v>
      </c>
    </row>
    <row r="261" spans="1:19" x14ac:dyDescent="0.25">
      <c r="A261" s="27">
        <v>44398</v>
      </c>
      <c r="B261">
        <v>1</v>
      </c>
      <c r="C261">
        <v>1</v>
      </c>
      <c r="E261">
        <v>135</v>
      </c>
      <c r="F261">
        <v>1</v>
      </c>
      <c r="G261">
        <v>215</v>
      </c>
      <c r="H261">
        <v>5</v>
      </c>
      <c r="I261" s="28"/>
      <c r="J261" s="28" t="s">
        <v>232</v>
      </c>
      <c r="K261" s="28" t="s">
        <v>92</v>
      </c>
      <c r="L261" s="28" t="s">
        <v>65</v>
      </c>
      <c r="M261" s="28" t="s">
        <v>100</v>
      </c>
      <c r="N261">
        <v>4</v>
      </c>
      <c r="O261">
        <v>6</v>
      </c>
      <c r="R261">
        <v>0.89</v>
      </c>
      <c r="S261">
        <v>242</v>
      </c>
    </row>
    <row r="262" spans="1:19" x14ac:dyDescent="0.25">
      <c r="A262" s="27">
        <v>44398</v>
      </c>
      <c r="B262">
        <v>2</v>
      </c>
      <c r="C262">
        <v>1</v>
      </c>
      <c r="E262">
        <v>135</v>
      </c>
      <c r="F262">
        <v>2</v>
      </c>
      <c r="G262">
        <v>215</v>
      </c>
      <c r="H262">
        <v>4</v>
      </c>
      <c r="I262" s="28"/>
      <c r="J262" s="28" t="s">
        <v>232</v>
      </c>
      <c r="K262" s="28" t="s">
        <v>92</v>
      </c>
      <c r="L262" s="28" t="s">
        <v>65</v>
      </c>
      <c r="M262" s="28" t="s">
        <v>100</v>
      </c>
      <c r="N262">
        <v>4</v>
      </c>
      <c r="O262">
        <v>6</v>
      </c>
      <c r="R262">
        <v>0.92</v>
      </c>
      <c r="S262">
        <v>234</v>
      </c>
    </row>
    <row r="263" spans="1:19" x14ac:dyDescent="0.25">
      <c r="A263" s="27">
        <v>44398</v>
      </c>
      <c r="B263">
        <v>3</v>
      </c>
      <c r="C263">
        <v>1</v>
      </c>
      <c r="E263">
        <v>135</v>
      </c>
      <c r="F263">
        <v>3</v>
      </c>
      <c r="G263">
        <v>215</v>
      </c>
      <c r="H263">
        <v>4</v>
      </c>
      <c r="I263" s="28"/>
      <c r="J263" s="28" t="s">
        <v>232</v>
      </c>
      <c r="K263" s="28" t="s">
        <v>92</v>
      </c>
      <c r="L263" s="28" t="s">
        <v>65</v>
      </c>
      <c r="M263" s="28" t="s">
        <v>100</v>
      </c>
      <c r="N263">
        <v>4</v>
      </c>
      <c r="O263">
        <v>6</v>
      </c>
      <c r="R263">
        <v>0.92</v>
      </c>
      <c r="S263">
        <v>234</v>
      </c>
    </row>
    <row r="264" spans="1:19" x14ac:dyDescent="0.25">
      <c r="A264" s="27">
        <v>44398</v>
      </c>
      <c r="B264">
        <v>4</v>
      </c>
      <c r="C264">
        <v>1</v>
      </c>
      <c r="E264">
        <v>140</v>
      </c>
      <c r="F264">
        <v>1</v>
      </c>
      <c r="G264">
        <v>0</v>
      </c>
      <c r="H264">
        <v>8</v>
      </c>
      <c r="I264" s="28"/>
      <c r="J264" s="28" t="s">
        <v>232</v>
      </c>
      <c r="K264" s="28" t="s">
        <v>76</v>
      </c>
      <c r="L264" s="28" t="s">
        <v>65</v>
      </c>
      <c r="M264" s="28" t="s">
        <v>100</v>
      </c>
      <c r="N264">
        <v>5</v>
      </c>
      <c r="O264">
        <v>10</v>
      </c>
      <c r="R264">
        <v>0.81</v>
      </c>
      <c r="S264">
        <v>0</v>
      </c>
    </row>
    <row r="265" spans="1:19" x14ac:dyDescent="0.25">
      <c r="A265" s="27">
        <v>44398</v>
      </c>
      <c r="B265">
        <v>5</v>
      </c>
      <c r="C265">
        <v>1</v>
      </c>
      <c r="E265">
        <v>140</v>
      </c>
      <c r="F265">
        <v>2</v>
      </c>
      <c r="G265">
        <v>0</v>
      </c>
      <c r="H265">
        <v>7</v>
      </c>
      <c r="I265" s="28"/>
      <c r="J265" s="28" t="s">
        <v>232</v>
      </c>
      <c r="K265" s="28" t="s">
        <v>76</v>
      </c>
      <c r="L265" s="28" t="s">
        <v>65</v>
      </c>
      <c r="M265" s="28" t="s">
        <v>100</v>
      </c>
      <c r="N265">
        <v>5</v>
      </c>
      <c r="O265">
        <v>10</v>
      </c>
      <c r="R265">
        <v>0.83</v>
      </c>
      <c r="S265">
        <v>0</v>
      </c>
    </row>
    <row r="266" spans="1:19" x14ac:dyDescent="0.25">
      <c r="A266" s="27">
        <v>44398</v>
      </c>
      <c r="B266">
        <v>6</v>
      </c>
      <c r="C266">
        <v>1</v>
      </c>
      <c r="E266">
        <v>140</v>
      </c>
      <c r="F266">
        <v>3</v>
      </c>
      <c r="G266">
        <v>0</v>
      </c>
      <c r="H266">
        <v>3</v>
      </c>
      <c r="I266" s="28"/>
      <c r="J266" s="28" t="s">
        <v>232</v>
      </c>
      <c r="K266" s="28" t="s">
        <v>76</v>
      </c>
      <c r="L266" s="28" t="s">
        <v>65</v>
      </c>
      <c r="M266" s="28" t="s">
        <v>100</v>
      </c>
      <c r="N266">
        <v>5</v>
      </c>
      <c r="O266">
        <v>10</v>
      </c>
      <c r="R266">
        <v>0.94</v>
      </c>
      <c r="S266">
        <v>0</v>
      </c>
    </row>
    <row r="267" spans="1:19" x14ac:dyDescent="0.25">
      <c r="A267" s="27">
        <v>44398</v>
      </c>
      <c r="B267">
        <v>7</v>
      </c>
      <c r="C267">
        <v>1</v>
      </c>
      <c r="E267">
        <v>137</v>
      </c>
      <c r="F267">
        <v>1</v>
      </c>
      <c r="G267">
        <v>80</v>
      </c>
      <c r="H267">
        <v>10</v>
      </c>
      <c r="I267" s="28"/>
      <c r="J267" s="28" t="s">
        <v>232</v>
      </c>
      <c r="K267" s="28" t="s">
        <v>90</v>
      </c>
      <c r="L267" s="28" t="s">
        <v>65</v>
      </c>
      <c r="M267" s="28" t="s">
        <v>100</v>
      </c>
      <c r="N267">
        <v>4</v>
      </c>
      <c r="O267">
        <v>6</v>
      </c>
      <c r="R267">
        <v>0.75</v>
      </c>
      <c r="S267">
        <v>107</v>
      </c>
    </row>
    <row r="268" spans="1:19" x14ac:dyDescent="0.25">
      <c r="A268" s="27">
        <v>44398</v>
      </c>
      <c r="B268">
        <v>8</v>
      </c>
      <c r="C268">
        <v>1</v>
      </c>
      <c r="E268">
        <v>137</v>
      </c>
      <c r="F268">
        <v>2</v>
      </c>
      <c r="G268">
        <v>80</v>
      </c>
      <c r="H268">
        <v>8</v>
      </c>
      <c r="I268" s="28"/>
      <c r="J268" s="28" t="s">
        <v>232</v>
      </c>
      <c r="K268" s="28" t="s">
        <v>90</v>
      </c>
      <c r="L268" s="28" t="s">
        <v>65</v>
      </c>
      <c r="M268" s="28" t="s">
        <v>100</v>
      </c>
      <c r="N268">
        <v>4</v>
      </c>
      <c r="O268">
        <v>6</v>
      </c>
      <c r="R268">
        <v>0.81</v>
      </c>
      <c r="S268">
        <v>99</v>
      </c>
    </row>
    <row r="269" spans="1:19" x14ac:dyDescent="0.25">
      <c r="A269" s="27">
        <v>44398</v>
      </c>
      <c r="B269">
        <v>9</v>
      </c>
      <c r="C269">
        <v>1</v>
      </c>
      <c r="E269">
        <v>137</v>
      </c>
      <c r="F269">
        <v>3</v>
      </c>
      <c r="G269">
        <v>80</v>
      </c>
      <c r="H269">
        <v>11</v>
      </c>
      <c r="I269" s="28"/>
      <c r="J269" s="28" t="s">
        <v>232</v>
      </c>
      <c r="K269" s="28" t="s">
        <v>90</v>
      </c>
      <c r="L269" s="28" t="s">
        <v>65</v>
      </c>
      <c r="M269" s="28" t="s">
        <v>100</v>
      </c>
      <c r="N269">
        <v>4</v>
      </c>
      <c r="O269">
        <v>6</v>
      </c>
      <c r="R269">
        <v>0.73</v>
      </c>
      <c r="S269">
        <v>110</v>
      </c>
    </row>
    <row r="270" spans="1:19" x14ac:dyDescent="0.25">
      <c r="A270" s="27">
        <v>44398</v>
      </c>
      <c r="B270">
        <v>10</v>
      </c>
      <c r="C270">
        <v>1</v>
      </c>
      <c r="E270">
        <v>133</v>
      </c>
      <c r="F270">
        <v>1</v>
      </c>
      <c r="G270">
        <v>40</v>
      </c>
      <c r="H270">
        <v>6</v>
      </c>
      <c r="I270" s="28"/>
      <c r="J270" s="28" t="s">
        <v>232</v>
      </c>
      <c r="K270" s="28" t="s">
        <v>367</v>
      </c>
      <c r="L270" s="28" t="s">
        <v>65</v>
      </c>
      <c r="M270" s="28" t="s">
        <v>100</v>
      </c>
      <c r="N270">
        <v>4</v>
      </c>
      <c r="O270">
        <v>6</v>
      </c>
      <c r="R270">
        <v>0.86</v>
      </c>
      <c r="S270">
        <v>47</v>
      </c>
    </row>
    <row r="271" spans="1:19" x14ac:dyDescent="0.25">
      <c r="A271" s="27">
        <v>44398</v>
      </c>
      <c r="B271">
        <v>11</v>
      </c>
      <c r="C271">
        <v>1</v>
      </c>
      <c r="E271">
        <v>133</v>
      </c>
      <c r="F271">
        <v>2</v>
      </c>
      <c r="G271">
        <v>45</v>
      </c>
      <c r="H271">
        <v>6</v>
      </c>
      <c r="I271" s="28"/>
      <c r="J271" s="28" t="s">
        <v>232</v>
      </c>
      <c r="K271" s="28" t="s">
        <v>367</v>
      </c>
      <c r="L271" s="28" t="s">
        <v>65</v>
      </c>
      <c r="M271" s="28" t="s">
        <v>100</v>
      </c>
      <c r="N271">
        <v>4</v>
      </c>
      <c r="O271">
        <v>6</v>
      </c>
      <c r="R271">
        <v>0.86</v>
      </c>
      <c r="S271">
        <v>52</v>
      </c>
    </row>
    <row r="272" spans="1:19" x14ac:dyDescent="0.25">
      <c r="A272" s="27">
        <v>44398</v>
      </c>
      <c r="B272">
        <v>12</v>
      </c>
      <c r="C272">
        <v>1</v>
      </c>
      <c r="E272">
        <v>133</v>
      </c>
      <c r="F272">
        <v>3</v>
      </c>
      <c r="G272">
        <v>50</v>
      </c>
      <c r="H272">
        <v>6</v>
      </c>
      <c r="I272" s="28"/>
      <c r="J272" s="28" t="s">
        <v>232</v>
      </c>
      <c r="K272" s="28" t="s">
        <v>367</v>
      </c>
      <c r="L272" s="28" t="s">
        <v>65</v>
      </c>
      <c r="M272" s="28" t="s">
        <v>100</v>
      </c>
      <c r="N272">
        <v>4</v>
      </c>
      <c r="O272">
        <v>6</v>
      </c>
      <c r="R272">
        <v>0.86</v>
      </c>
      <c r="S272">
        <v>58</v>
      </c>
    </row>
    <row r="273" spans="1:19" x14ac:dyDescent="0.25">
      <c r="A273" s="27">
        <v>44398</v>
      </c>
      <c r="B273">
        <v>13</v>
      </c>
      <c r="C273">
        <v>1</v>
      </c>
      <c r="E273">
        <v>136</v>
      </c>
      <c r="F273">
        <v>1</v>
      </c>
      <c r="G273">
        <v>180</v>
      </c>
      <c r="H273">
        <v>5</v>
      </c>
      <c r="I273" s="28"/>
      <c r="J273" s="28" t="s">
        <v>232</v>
      </c>
      <c r="K273" s="28" t="s">
        <v>111</v>
      </c>
      <c r="L273" s="28" t="s">
        <v>65</v>
      </c>
      <c r="M273" s="28" t="s">
        <v>100</v>
      </c>
      <c r="N273">
        <v>6</v>
      </c>
      <c r="O273">
        <v>10</v>
      </c>
      <c r="R273">
        <v>0.89</v>
      </c>
      <c r="S273">
        <v>202</v>
      </c>
    </row>
    <row r="274" spans="1:19" x14ac:dyDescent="0.25">
      <c r="A274" s="27">
        <v>44398</v>
      </c>
      <c r="B274">
        <v>14</v>
      </c>
      <c r="C274">
        <v>1</v>
      </c>
      <c r="E274">
        <v>136</v>
      </c>
      <c r="F274">
        <v>2</v>
      </c>
      <c r="G274">
        <v>160</v>
      </c>
      <c r="H274">
        <v>9</v>
      </c>
      <c r="I274" s="28"/>
      <c r="J274" s="28" t="s">
        <v>232</v>
      </c>
      <c r="K274" s="28" t="s">
        <v>111</v>
      </c>
      <c r="L274" s="28" t="s">
        <v>65</v>
      </c>
      <c r="M274" s="28" t="s">
        <v>100</v>
      </c>
      <c r="N274">
        <v>6</v>
      </c>
      <c r="O274">
        <v>10</v>
      </c>
      <c r="R274">
        <v>0.78</v>
      </c>
      <c r="S274">
        <v>205</v>
      </c>
    </row>
    <row r="275" spans="1:19" x14ac:dyDescent="0.25">
      <c r="A275" s="27">
        <v>44398</v>
      </c>
      <c r="B275">
        <v>15</v>
      </c>
      <c r="C275">
        <v>1</v>
      </c>
      <c r="E275">
        <v>136</v>
      </c>
      <c r="F275">
        <v>3</v>
      </c>
      <c r="G275">
        <v>160</v>
      </c>
      <c r="H275">
        <v>7</v>
      </c>
      <c r="I275" s="28"/>
      <c r="J275" s="28" t="s">
        <v>232</v>
      </c>
      <c r="K275" s="28" t="s">
        <v>111</v>
      </c>
      <c r="L275" s="28" t="s">
        <v>65</v>
      </c>
      <c r="M275" s="28" t="s">
        <v>100</v>
      </c>
      <c r="N275">
        <v>6</v>
      </c>
      <c r="O275">
        <v>10</v>
      </c>
      <c r="R275">
        <v>0.83</v>
      </c>
      <c r="S275">
        <v>193</v>
      </c>
    </row>
    <row r="276" spans="1:19" x14ac:dyDescent="0.25">
      <c r="A276" s="27">
        <v>44400</v>
      </c>
      <c r="B276">
        <v>1</v>
      </c>
      <c r="C276">
        <v>1</v>
      </c>
      <c r="E276">
        <v>124</v>
      </c>
      <c r="F276">
        <v>1</v>
      </c>
      <c r="G276">
        <v>180</v>
      </c>
      <c r="H276">
        <v>5</v>
      </c>
      <c r="I276" s="28"/>
      <c r="J276" s="28" t="s">
        <v>232</v>
      </c>
      <c r="K276" s="28" t="s">
        <v>88</v>
      </c>
      <c r="L276" s="28" t="s">
        <v>65</v>
      </c>
      <c r="M276" s="28" t="s">
        <v>236</v>
      </c>
      <c r="N276">
        <v>4</v>
      </c>
      <c r="O276">
        <v>6</v>
      </c>
      <c r="R276">
        <v>0.89</v>
      </c>
      <c r="S276">
        <v>202</v>
      </c>
    </row>
    <row r="277" spans="1:19" x14ac:dyDescent="0.25">
      <c r="A277" s="27">
        <v>44400</v>
      </c>
      <c r="B277">
        <v>2</v>
      </c>
      <c r="C277">
        <v>1</v>
      </c>
      <c r="E277">
        <v>124</v>
      </c>
      <c r="F277">
        <v>2</v>
      </c>
      <c r="G277">
        <v>180</v>
      </c>
      <c r="H277">
        <v>4</v>
      </c>
      <c r="I277" s="28"/>
      <c r="J277" s="28" t="s">
        <v>232</v>
      </c>
      <c r="K277" s="28" t="s">
        <v>88</v>
      </c>
      <c r="L277" s="28" t="s">
        <v>65</v>
      </c>
      <c r="M277" s="28" t="s">
        <v>236</v>
      </c>
      <c r="N277">
        <v>4</v>
      </c>
      <c r="O277">
        <v>6</v>
      </c>
      <c r="R277">
        <v>0.92</v>
      </c>
      <c r="S277">
        <v>196</v>
      </c>
    </row>
    <row r="278" spans="1:19" x14ac:dyDescent="0.25">
      <c r="A278" s="27">
        <v>44400</v>
      </c>
      <c r="B278">
        <v>3</v>
      </c>
      <c r="C278">
        <v>1</v>
      </c>
      <c r="E278">
        <v>124</v>
      </c>
      <c r="F278">
        <v>3</v>
      </c>
      <c r="G278">
        <v>180</v>
      </c>
      <c r="H278">
        <v>4</v>
      </c>
      <c r="I278" s="28"/>
      <c r="J278" s="28" t="s">
        <v>232</v>
      </c>
      <c r="K278" s="28" t="s">
        <v>88</v>
      </c>
      <c r="L278" s="28" t="s">
        <v>65</v>
      </c>
      <c r="M278" s="28" t="s">
        <v>236</v>
      </c>
      <c r="N278">
        <v>4</v>
      </c>
      <c r="O278">
        <v>6</v>
      </c>
      <c r="R278">
        <v>0.92</v>
      </c>
      <c r="S278">
        <v>196</v>
      </c>
    </row>
    <row r="279" spans="1:19" x14ac:dyDescent="0.25">
      <c r="A279" s="27">
        <v>44400</v>
      </c>
      <c r="B279">
        <v>4</v>
      </c>
      <c r="C279">
        <v>1</v>
      </c>
      <c r="E279">
        <v>123</v>
      </c>
      <c r="F279">
        <v>1</v>
      </c>
      <c r="G279">
        <v>190</v>
      </c>
      <c r="H279">
        <v>6</v>
      </c>
      <c r="I279" s="28"/>
      <c r="J279" s="28" t="s">
        <v>232</v>
      </c>
      <c r="K279" s="28" t="s">
        <v>361</v>
      </c>
      <c r="L279" s="28" t="s">
        <v>65</v>
      </c>
      <c r="M279" s="28" t="s">
        <v>236</v>
      </c>
      <c r="N279">
        <v>4</v>
      </c>
      <c r="O279">
        <v>6</v>
      </c>
      <c r="R279">
        <v>0.86</v>
      </c>
      <c r="S279">
        <v>221</v>
      </c>
    </row>
    <row r="280" spans="1:19" x14ac:dyDescent="0.25">
      <c r="A280" s="27">
        <v>44400</v>
      </c>
      <c r="B280">
        <v>5</v>
      </c>
      <c r="C280">
        <v>1</v>
      </c>
      <c r="E280">
        <v>123</v>
      </c>
      <c r="F280">
        <v>2</v>
      </c>
      <c r="G280">
        <v>210</v>
      </c>
      <c r="H280">
        <v>6</v>
      </c>
      <c r="I280" s="28"/>
      <c r="J280" s="28" t="s">
        <v>232</v>
      </c>
      <c r="K280" s="28" t="s">
        <v>361</v>
      </c>
      <c r="L280" s="28" t="s">
        <v>65</v>
      </c>
      <c r="M280" s="28" t="s">
        <v>236</v>
      </c>
      <c r="N280">
        <v>4</v>
      </c>
      <c r="O280">
        <v>6</v>
      </c>
      <c r="R280">
        <v>0.86</v>
      </c>
      <c r="S280">
        <v>244</v>
      </c>
    </row>
    <row r="281" spans="1:19" x14ac:dyDescent="0.25">
      <c r="A281" s="27">
        <v>44400</v>
      </c>
      <c r="B281">
        <v>6</v>
      </c>
      <c r="C281">
        <v>1</v>
      </c>
      <c r="E281">
        <v>123</v>
      </c>
      <c r="F281">
        <v>3</v>
      </c>
      <c r="G281">
        <v>240</v>
      </c>
      <c r="H281">
        <v>6</v>
      </c>
      <c r="I281" s="28"/>
      <c r="J281" s="28" t="s">
        <v>232</v>
      </c>
      <c r="K281" s="28" t="s">
        <v>361</v>
      </c>
      <c r="L281" s="28" t="s">
        <v>65</v>
      </c>
      <c r="M281" s="28" t="s">
        <v>236</v>
      </c>
      <c r="N281">
        <v>4</v>
      </c>
      <c r="O281">
        <v>6</v>
      </c>
      <c r="R281">
        <v>0.86</v>
      </c>
      <c r="S281">
        <v>279</v>
      </c>
    </row>
    <row r="282" spans="1:19" x14ac:dyDescent="0.25">
      <c r="A282" s="27">
        <v>44400</v>
      </c>
      <c r="B282">
        <v>7</v>
      </c>
      <c r="C282">
        <v>1</v>
      </c>
      <c r="E282">
        <v>125</v>
      </c>
      <c r="F282">
        <v>1</v>
      </c>
      <c r="G282">
        <v>80</v>
      </c>
      <c r="H282">
        <v>6</v>
      </c>
      <c r="I282" s="28"/>
      <c r="J282" s="28" t="s">
        <v>232</v>
      </c>
      <c r="K282" s="28" t="s">
        <v>360</v>
      </c>
      <c r="L282" s="28" t="s">
        <v>65</v>
      </c>
      <c r="M282" s="28" t="s">
        <v>236</v>
      </c>
      <c r="N282">
        <v>6</v>
      </c>
      <c r="O282">
        <v>10</v>
      </c>
      <c r="R282">
        <v>0.86</v>
      </c>
      <c r="S282">
        <v>93</v>
      </c>
    </row>
    <row r="283" spans="1:19" x14ac:dyDescent="0.25">
      <c r="A283" s="27">
        <v>44400</v>
      </c>
      <c r="B283">
        <v>8</v>
      </c>
      <c r="C283">
        <v>1</v>
      </c>
      <c r="E283">
        <v>125</v>
      </c>
      <c r="F283">
        <v>2</v>
      </c>
      <c r="G283">
        <v>90</v>
      </c>
      <c r="H283">
        <v>6</v>
      </c>
      <c r="I283" s="28"/>
      <c r="J283" s="28" t="s">
        <v>232</v>
      </c>
      <c r="K283" s="28" t="s">
        <v>360</v>
      </c>
      <c r="L283" s="28" t="s">
        <v>65</v>
      </c>
      <c r="M283" s="28" t="s">
        <v>236</v>
      </c>
      <c r="N283">
        <v>6</v>
      </c>
      <c r="O283">
        <v>10</v>
      </c>
      <c r="R283">
        <v>0.86</v>
      </c>
      <c r="S283">
        <v>105</v>
      </c>
    </row>
    <row r="284" spans="1:19" x14ac:dyDescent="0.25">
      <c r="A284" s="27">
        <v>44400</v>
      </c>
      <c r="B284">
        <v>9</v>
      </c>
      <c r="C284">
        <v>1</v>
      </c>
      <c r="E284">
        <v>125</v>
      </c>
      <c r="F284">
        <v>3</v>
      </c>
      <c r="G284">
        <v>110</v>
      </c>
      <c r="H284">
        <v>6</v>
      </c>
      <c r="I284" s="28"/>
      <c r="J284" s="28" t="s">
        <v>232</v>
      </c>
      <c r="K284" s="28" t="s">
        <v>360</v>
      </c>
      <c r="L284" s="28" t="s">
        <v>65</v>
      </c>
      <c r="M284" s="28" t="s">
        <v>236</v>
      </c>
      <c r="N284">
        <v>6</v>
      </c>
      <c r="O284">
        <v>10</v>
      </c>
      <c r="R284">
        <v>0.86</v>
      </c>
      <c r="S284">
        <v>128</v>
      </c>
    </row>
    <row r="285" spans="1:19" x14ac:dyDescent="0.25">
      <c r="A285" s="27">
        <v>44400</v>
      </c>
      <c r="B285">
        <v>10</v>
      </c>
      <c r="C285">
        <v>1</v>
      </c>
      <c r="E285">
        <v>130</v>
      </c>
      <c r="F285">
        <v>1</v>
      </c>
      <c r="G285">
        <v>40</v>
      </c>
      <c r="H285">
        <v>25</v>
      </c>
      <c r="I285" s="28"/>
      <c r="J285" s="28" t="s">
        <v>232</v>
      </c>
      <c r="K285" s="28" t="s">
        <v>364</v>
      </c>
      <c r="L285" s="28" t="s">
        <v>108</v>
      </c>
      <c r="M285" s="28" t="s">
        <v>236</v>
      </c>
      <c r="N285">
        <v>20</v>
      </c>
      <c r="O285">
        <v>30</v>
      </c>
      <c r="R285">
        <v>0.55000000000000004</v>
      </c>
      <c r="S285">
        <v>73</v>
      </c>
    </row>
    <row r="286" spans="1:19" x14ac:dyDescent="0.25">
      <c r="A286" s="27">
        <v>44400</v>
      </c>
      <c r="B286">
        <v>11</v>
      </c>
      <c r="C286">
        <v>1</v>
      </c>
      <c r="E286">
        <v>130</v>
      </c>
      <c r="F286">
        <v>2</v>
      </c>
      <c r="G286">
        <v>80</v>
      </c>
      <c r="H286">
        <v>25</v>
      </c>
      <c r="I286" s="28"/>
      <c r="J286" s="28" t="s">
        <v>232</v>
      </c>
      <c r="K286" s="28" t="s">
        <v>364</v>
      </c>
      <c r="L286" s="28" t="s">
        <v>108</v>
      </c>
      <c r="M286" s="28" t="s">
        <v>236</v>
      </c>
      <c r="N286">
        <v>20</v>
      </c>
      <c r="O286">
        <v>30</v>
      </c>
      <c r="R286">
        <v>0.55000000000000004</v>
      </c>
      <c r="S286">
        <v>145</v>
      </c>
    </row>
    <row r="287" spans="1:19" x14ac:dyDescent="0.25">
      <c r="A287" s="27">
        <v>44400</v>
      </c>
      <c r="B287">
        <v>12</v>
      </c>
      <c r="C287">
        <v>1</v>
      </c>
      <c r="E287">
        <v>130</v>
      </c>
      <c r="F287">
        <v>3</v>
      </c>
      <c r="G287">
        <v>80</v>
      </c>
      <c r="H287">
        <v>12</v>
      </c>
      <c r="I287" s="28"/>
      <c r="J287" s="28" t="s">
        <v>232</v>
      </c>
      <c r="K287" s="28" t="s">
        <v>364</v>
      </c>
      <c r="L287" s="28" t="s">
        <v>108</v>
      </c>
      <c r="M287" s="28" t="s">
        <v>236</v>
      </c>
      <c r="N287">
        <v>20</v>
      </c>
      <c r="O287">
        <v>30</v>
      </c>
      <c r="R287">
        <v>0.71</v>
      </c>
      <c r="S287">
        <v>113</v>
      </c>
    </row>
    <row r="288" spans="1:19" x14ac:dyDescent="0.25">
      <c r="A288" s="27">
        <v>44410</v>
      </c>
      <c r="B288">
        <v>1</v>
      </c>
      <c r="C288">
        <v>1</v>
      </c>
      <c r="E288">
        <v>144</v>
      </c>
      <c r="F288">
        <v>1</v>
      </c>
      <c r="G288">
        <v>150</v>
      </c>
      <c r="H288">
        <v>6</v>
      </c>
      <c r="I288" s="28"/>
      <c r="J288" s="28" t="s">
        <v>232</v>
      </c>
      <c r="K288" s="28" t="s">
        <v>89</v>
      </c>
      <c r="L288" s="28" t="s">
        <v>65</v>
      </c>
      <c r="M288" s="28" t="s">
        <v>94</v>
      </c>
      <c r="N288">
        <v>4</v>
      </c>
      <c r="O288">
        <v>6</v>
      </c>
      <c r="R288">
        <v>0.86</v>
      </c>
      <c r="S288">
        <v>174</v>
      </c>
    </row>
    <row r="289" spans="1:19" x14ac:dyDescent="0.25">
      <c r="A289" s="27">
        <v>44410</v>
      </c>
      <c r="B289">
        <v>2</v>
      </c>
      <c r="C289">
        <v>1</v>
      </c>
      <c r="E289">
        <v>144</v>
      </c>
      <c r="F289">
        <v>2</v>
      </c>
      <c r="G289">
        <v>155</v>
      </c>
      <c r="H289">
        <v>4</v>
      </c>
      <c r="I289" s="28"/>
      <c r="J289" s="28" t="s">
        <v>232</v>
      </c>
      <c r="K289" s="28" t="s">
        <v>89</v>
      </c>
      <c r="L289" s="28" t="s">
        <v>65</v>
      </c>
      <c r="M289" s="28" t="s">
        <v>94</v>
      </c>
      <c r="N289">
        <v>4</v>
      </c>
      <c r="O289">
        <v>6</v>
      </c>
      <c r="R289">
        <v>0.92</v>
      </c>
      <c r="S289">
        <v>168</v>
      </c>
    </row>
    <row r="290" spans="1:19" x14ac:dyDescent="0.25">
      <c r="A290" s="27">
        <v>44410</v>
      </c>
      <c r="B290">
        <v>3</v>
      </c>
      <c r="C290">
        <v>1</v>
      </c>
      <c r="E290">
        <v>144</v>
      </c>
      <c r="F290">
        <v>3</v>
      </c>
      <c r="G290">
        <v>155</v>
      </c>
      <c r="H290">
        <v>4</v>
      </c>
      <c r="I290" s="28"/>
      <c r="J290" s="28" t="s">
        <v>232</v>
      </c>
      <c r="K290" s="28" t="s">
        <v>89</v>
      </c>
      <c r="L290" s="28" t="s">
        <v>65</v>
      </c>
      <c r="M290" s="28" t="s">
        <v>94</v>
      </c>
      <c r="N290">
        <v>4</v>
      </c>
      <c r="O290">
        <v>6</v>
      </c>
      <c r="R290">
        <v>0.92</v>
      </c>
      <c r="S290">
        <v>168</v>
      </c>
    </row>
    <row r="291" spans="1:19" x14ac:dyDescent="0.25">
      <c r="A291" s="27">
        <v>44410</v>
      </c>
      <c r="B291">
        <v>4</v>
      </c>
      <c r="C291">
        <v>1</v>
      </c>
      <c r="E291">
        <v>146</v>
      </c>
      <c r="F291">
        <v>1</v>
      </c>
      <c r="G291">
        <v>120</v>
      </c>
      <c r="H291">
        <v>6</v>
      </c>
      <c r="I291" s="28"/>
      <c r="J291" s="28" t="s">
        <v>232</v>
      </c>
      <c r="K291" s="28" t="s">
        <v>95</v>
      </c>
      <c r="L291" s="28" t="s">
        <v>65</v>
      </c>
      <c r="M291" s="28" t="s">
        <v>94</v>
      </c>
      <c r="N291">
        <v>4</v>
      </c>
      <c r="O291">
        <v>6</v>
      </c>
      <c r="R291">
        <v>0.86</v>
      </c>
      <c r="S291">
        <v>140</v>
      </c>
    </row>
    <row r="292" spans="1:19" x14ac:dyDescent="0.25">
      <c r="A292" s="27">
        <v>44410</v>
      </c>
      <c r="B292">
        <v>5</v>
      </c>
      <c r="C292">
        <v>1</v>
      </c>
      <c r="E292">
        <v>146</v>
      </c>
      <c r="F292">
        <v>2</v>
      </c>
      <c r="G292">
        <v>130</v>
      </c>
      <c r="H292">
        <v>6</v>
      </c>
      <c r="I292" s="28"/>
      <c r="J292" s="28" t="s">
        <v>232</v>
      </c>
      <c r="K292" s="28" t="s">
        <v>95</v>
      </c>
      <c r="L292" s="28" t="s">
        <v>65</v>
      </c>
      <c r="M292" s="28" t="s">
        <v>94</v>
      </c>
      <c r="N292">
        <v>4</v>
      </c>
      <c r="O292">
        <v>6</v>
      </c>
      <c r="R292">
        <v>0.86</v>
      </c>
      <c r="S292">
        <v>151</v>
      </c>
    </row>
    <row r="293" spans="1:19" x14ac:dyDescent="0.25">
      <c r="A293" s="27">
        <v>44410</v>
      </c>
      <c r="B293">
        <v>6</v>
      </c>
      <c r="C293">
        <v>1</v>
      </c>
      <c r="E293">
        <v>146</v>
      </c>
      <c r="F293">
        <v>3</v>
      </c>
      <c r="G293">
        <v>135</v>
      </c>
      <c r="H293">
        <v>3</v>
      </c>
      <c r="I293" s="28"/>
      <c r="J293" s="28" t="s">
        <v>232</v>
      </c>
      <c r="K293" s="28" t="s">
        <v>95</v>
      </c>
      <c r="L293" s="28" t="s">
        <v>65</v>
      </c>
      <c r="M293" s="28" t="s">
        <v>94</v>
      </c>
      <c r="N293">
        <v>4</v>
      </c>
      <c r="O293">
        <v>6</v>
      </c>
      <c r="R293">
        <v>0.94</v>
      </c>
      <c r="S293">
        <v>144</v>
      </c>
    </row>
    <row r="294" spans="1:19" x14ac:dyDescent="0.25">
      <c r="A294" s="27">
        <v>44410</v>
      </c>
      <c r="B294">
        <v>7</v>
      </c>
      <c r="C294">
        <v>1</v>
      </c>
      <c r="E294">
        <v>147</v>
      </c>
      <c r="F294">
        <v>1</v>
      </c>
      <c r="G294">
        <v>100</v>
      </c>
      <c r="H294">
        <v>4</v>
      </c>
      <c r="I294" s="28"/>
      <c r="J294" s="28" t="s">
        <v>232</v>
      </c>
      <c r="K294" s="28" t="s">
        <v>96</v>
      </c>
      <c r="L294" s="28" t="s">
        <v>65</v>
      </c>
      <c r="M294" s="28" t="s">
        <v>94</v>
      </c>
      <c r="N294">
        <v>4</v>
      </c>
      <c r="O294">
        <v>6</v>
      </c>
      <c r="R294">
        <v>0.92</v>
      </c>
      <c r="S294">
        <v>109</v>
      </c>
    </row>
    <row r="295" spans="1:19" x14ac:dyDescent="0.25">
      <c r="A295" s="27">
        <v>44410</v>
      </c>
      <c r="B295">
        <v>8</v>
      </c>
      <c r="C295">
        <v>1</v>
      </c>
      <c r="E295">
        <v>147</v>
      </c>
      <c r="F295">
        <v>2</v>
      </c>
      <c r="G295">
        <v>100</v>
      </c>
      <c r="H295">
        <v>4</v>
      </c>
      <c r="I295" s="28"/>
      <c r="J295" s="28" t="s">
        <v>232</v>
      </c>
      <c r="K295" s="28" t="s">
        <v>96</v>
      </c>
      <c r="L295" s="28" t="s">
        <v>65</v>
      </c>
      <c r="M295" s="28" t="s">
        <v>94</v>
      </c>
      <c r="N295">
        <v>4</v>
      </c>
      <c r="O295">
        <v>6</v>
      </c>
      <c r="R295">
        <v>0.92</v>
      </c>
      <c r="S295">
        <v>109</v>
      </c>
    </row>
    <row r="296" spans="1:19" x14ac:dyDescent="0.25">
      <c r="A296" s="27">
        <v>44410</v>
      </c>
      <c r="B296">
        <v>9</v>
      </c>
      <c r="C296">
        <v>1</v>
      </c>
      <c r="E296">
        <v>147</v>
      </c>
      <c r="F296">
        <v>3</v>
      </c>
      <c r="G296">
        <v>100</v>
      </c>
      <c r="H296">
        <v>3</v>
      </c>
      <c r="I296" s="28"/>
      <c r="J296" s="28" t="s">
        <v>232</v>
      </c>
      <c r="K296" s="28" t="s">
        <v>96</v>
      </c>
      <c r="L296" s="28" t="s">
        <v>65</v>
      </c>
      <c r="M296" s="28" t="s">
        <v>94</v>
      </c>
      <c r="N296">
        <v>4</v>
      </c>
      <c r="O296">
        <v>6</v>
      </c>
      <c r="R296">
        <v>0.94</v>
      </c>
      <c r="S296">
        <v>106</v>
      </c>
    </row>
    <row r="297" spans="1:19" x14ac:dyDescent="0.25">
      <c r="A297" s="27">
        <v>44410</v>
      </c>
      <c r="B297">
        <v>10</v>
      </c>
      <c r="C297">
        <v>1</v>
      </c>
      <c r="E297">
        <v>150</v>
      </c>
      <c r="F297">
        <v>1</v>
      </c>
      <c r="G297">
        <v>75</v>
      </c>
      <c r="H297">
        <v>6</v>
      </c>
      <c r="I297" s="28"/>
      <c r="J297" s="28" t="s">
        <v>232</v>
      </c>
      <c r="K297" s="28" t="s">
        <v>93</v>
      </c>
      <c r="L297" s="28" t="s">
        <v>65</v>
      </c>
      <c r="M297" s="28" t="s">
        <v>94</v>
      </c>
      <c r="N297">
        <v>4</v>
      </c>
      <c r="O297">
        <v>6</v>
      </c>
      <c r="R297">
        <v>0.86</v>
      </c>
      <c r="S297">
        <v>87</v>
      </c>
    </row>
    <row r="298" spans="1:19" x14ac:dyDescent="0.25">
      <c r="A298" s="27">
        <v>44410</v>
      </c>
      <c r="B298">
        <v>11</v>
      </c>
      <c r="C298">
        <v>1</v>
      </c>
      <c r="E298">
        <v>150</v>
      </c>
      <c r="F298">
        <v>2</v>
      </c>
      <c r="G298">
        <v>80</v>
      </c>
      <c r="H298">
        <v>5</v>
      </c>
      <c r="I298" s="28"/>
      <c r="J298" s="28" t="s">
        <v>232</v>
      </c>
      <c r="K298" s="28" t="s">
        <v>93</v>
      </c>
      <c r="L298" s="28" t="s">
        <v>65</v>
      </c>
      <c r="M298" s="28" t="s">
        <v>94</v>
      </c>
      <c r="N298">
        <v>4</v>
      </c>
      <c r="O298">
        <v>6</v>
      </c>
      <c r="R298">
        <v>0.89</v>
      </c>
      <c r="S298">
        <v>90</v>
      </c>
    </row>
    <row r="299" spans="1:19" x14ac:dyDescent="0.25">
      <c r="A299" s="27">
        <v>44410</v>
      </c>
      <c r="B299">
        <v>12</v>
      </c>
      <c r="C299">
        <v>1</v>
      </c>
      <c r="E299">
        <v>150</v>
      </c>
      <c r="F299">
        <v>3</v>
      </c>
      <c r="G299">
        <v>80</v>
      </c>
      <c r="H299">
        <v>5</v>
      </c>
      <c r="I299" s="28"/>
      <c r="J299" s="28" t="s">
        <v>232</v>
      </c>
      <c r="K299" s="28" t="s">
        <v>93</v>
      </c>
      <c r="L299" s="28" t="s">
        <v>65</v>
      </c>
      <c r="M299" s="28" t="s">
        <v>94</v>
      </c>
      <c r="N299">
        <v>4</v>
      </c>
      <c r="O299">
        <v>6</v>
      </c>
      <c r="R299">
        <v>0.89</v>
      </c>
      <c r="S299">
        <v>90</v>
      </c>
    </row>
    <row r="300" spans="1:19" x14ac:dyDescent="0.25">
      <c r="A300" s="27">
        <v>44412</v>
      </c>
      <c r="B300">
        <v>1</v>
      </c>
      <c r="C300">
        <v>1</v>
      </c>
      <c r="E300">
        <v>135</v>
      </c>
      <c r="F300">
        <v>1</v>
      </c>
      <c r="G300">
        <v>215</v>
      </c>
      <c r="H300">
        <v>6</v>
      </c>
      <c r="I300" s="28"/>
      <c r="J300" s="28" t="s">
        <v>232</v>
      </c>
      <c r="K300" s="28" t="s">
        <v>92</v>
      </c>
      <c r="L300" s="28" t="s">
        <v>65</v>
      </c>
      <c r="M300" s="28" t="s">
        <v>100</v>
      </c>
      <c r="N300">
        <v>4</v>
      </c>
      <c r="O300">
        <v>6</v>
      </c>
      <c r="R300">
        <v>0.86</v>
      </c>
      <c r="S300">
        <v>250</v>
      </c>
    </row>
    <row r="301" spans="1:19" x14ac:dyDescent="0.25">
      <c r="A301" s="27">
        <v>44412</v>
      </c>
      <c r="B301">
        <v>2</v>
      </c>
      <c r="C301">
        <v>1</v>
      </c>
      <c r="E301">
        <v>135</v>
      </c>
      <c r="F301">
        <v>2</v>
      </c>
      <c r="G301">
        <v>220</v>
      </c>
      <c r="H301">
        <v>5</v>
      </c>
      <c r="I301" s="28"/>
      <c r="J301" s="28" t="s">
        <v>232</v>
      </c>
      <c r="K301" s="28" t="s">
        <v>92</v>
      </c>
      <c r="L301" s="28" t="s">
        <v>65</v>
      </c>
      <c r="M301" s="28" t="s">
        <v>100</v>
      </c>
      <c r="N301">
        <v>4</v>
      </c>
      <c r="O301">
        <v>6</v>
      </c>
      <c r="R301">
        <v>0.89</v>
      </c>
      <c r="S301">
        <v>247</v>
      </c>
    </row>
    <row r="302" spans="1:19" x14ac:dyDescent="0.25">
      <c r="A302" s="27">
        <v>44412</v>
      </c>
      <c r="B302">
        <v>3</v>
      </c>
      <c r="C302">
        <v>1</v>
      </c>
      <c r="E302">
        <v>135</v>
      </c>
      <c r="F302">
        <v>3</v>
      </c>
      <c r="G302">
        <v>220</v>
      </c>
      <c r="H302">
        <v>4</v>
      </c>
      <c r="I302" s="28"/>
      <c r="J302" s="28" t="s">
        <v>232</v>
      </c>
      <c r="K302" s="28" t="s">
        <v>92</v>
      </c>
      <c r="L302" s="28" t="s">
        <v>65</v>
      </c>
      <c r="M302" s="28" t="s">
        <v>100</v>
      </c>
      <c r="N302">
        <v>4</v>
      </c>
      <c r="O302">
        <v>6</v>
      </c>
      <c r="R302">
        <v>0.92</v>
      </c>
      <c r="S302">
        <v>239</v>
      </c>
    </row>
    <row r="303" spans="1:19" x14ac:dyDescent="0.25">
      <c r="A303" s="27">
        <v>44412</v>
      </c>
      <c r="B303">
        <v>4</v>
      </c>
      <c r="C303">
        <v>1</v>
      </c>
      <c r="E303">
        <v>131</v>
      </c>
      <c r="F303">
        <v>1</v>
      </c>
      <c r="G303">
        <v>25</v>
      </c>
      <c r="H303">
        <v>8</v>
      </c>
      <c r="I303" s="28"/>
      <c r="J303" s="28" t="s">
        <v>232</v>
      </c>
      <c r="K303" s="28" t="s">
        <v>365</v>
      </c>
      <c r="L303" s="28" t="s">
        <v>65</v>
      </c>
      <c r="M303" s="28" t="s">
        <v>100</v>
      </c>
      <c r="N303">
        <v>4</v>
      </c>
      <c r="O303">
        <v>6</v>
      </c>
      <c r="R303">
        <v>0.81</v>
      </c>
      <c r="S303">
        <v>31</v>
      </c>
    </row>
    <row r="304" spans="1:19" x14ac:dyDescent="0.25">
      <c r="A304" s="27">
        <v>44412</v>
      </c>
      <c r="B304">
        <v>5</v>
      </c>
      <c r="C304">
        <v>1</v>
      </c>
      <c r="E304">
        <v>131</v>
      </c>
      <c r="F304">
        <v>2</v>
      </c>
      <c r="G304">
        <v>30</v>
      </c>
      <c r="H304">
        <v>9</v>
      </c>
      <c r="I304" s="28"/>
      <c r="J304" s="28" t="s">
        <v>232</v>
      </c>
      <c r="K304" s="28" t="s">
        <v>365</v>
      </c>
      <c r="L304" s="28" t="s">
        <v>65</v>
      </c>
      <c r="M304" s="28" t="s">
        <v>100</v>
      </c>
      <c r="N304">
        <v>4</v>
      </c>
      <c r="O304">
        <v>6</v>
      </c>
      <c r="R304">
        <v>0.78</v>
      </c>
      <c r="S304">
        <v>38</v>
      </c>
    </row>
    <row r="305" spans="1:19" x14ac:dyDescent="0.25">
      <c r="A305" s="27">
        <v>44412</v>
      </c>
      <c r="B305">
        <v>6</v>
      </c>
      <c r="C305">
        <v>1</v>
      </c>
      <c r="E305">
        <v>131</v>
      </c>
      <c r="F305">
        <v>3</v>
      </c>
      <c r="G305">
        <v>40</v>
      </c>
      <c r="H305">
        <v>7</v>
      </c>
      <c r="I305" s="28"/>
      <c r="J305" s="28" t="s">
        <v>232</v>
      </c>
      <c r="K305" s="28" t="s">
        <v>365</v>
      </c>
      <c r="L305" s="28" t="s">
        <v>65</v>
      </c>
      <c r="M305" s="28" t="s">
        <v>100</v>
      </c>
      <c r="N305">
        <v>4</v>
      </c>
      <c r="O305">
        <v>6</v>
      </c>
      <c r="R305">
        <v>0.83</v>
      </c>
      <c r="S305">
        <v>48</v>
      </c>
    </row>
    <row r="306" spans="1:19" x14ac:dyDescent="0.25">
      <c r="A306" s="27">
        <v>44412</v>
      </c>
      <c r="B306">
        <v>7</v>
      </c>
      <c r="C306">
        <v>1</v>
      </c>
      <c r="E306">
        <v>140</v>
      </c>
      <c r="F306">
        <v>1</v>
      </c>
      <c r="G306">
        <v>0</v>
      </c>
      <c r="H306">
        <v>7</v>
      </c>
      <c r="I306" s="28"/>
      <c r="J306" s="28" t="s">
        <v>232</v>
      </c>
      <c r="K306" s="28" t="s">
        <v>76</v>
      </c>
      <c r="L306" s="28" t="s">
        <v>65</v>
      </c>
      <c r="M306" s="28" t="s">
        <v>100</v>
      </c>
      <c r="N306">
        <v>5</v>
      </c>
      <c r="O306">
        <v>10</v>
      </c>
      <c r="R306">
        <v>0.83</v>
      </c>
      <c r="S306">
        <v>0</v>
      </c>
    </row>
    <row r="307" spans="1:19" x14ac:dyDescent="0.25">
      <c r="A307" s="27">
        <v>44412</v>
      </c>
      <c r="B307">
        <v>8</v>
      </c>
      <c r="C307">
        <v>1</v>
      </c>
      <c r="E307">
        <v>140</v>
      </c>
      <c r="F307">
        <v>2</v>
      </c>
      <c r="G307">
        <v>0</v>
      </c>
      <c r="H307">
        <v>5</v>
      </c>
      <c r="I307" s="28"/>
      <c r="J307" s="28" t="s">
        <v>232</v>
      </c>
      <c r="K307" s="28" t="s">
        <v>76</v>
      </c>
      <c r="L307" s="28" t="s">
        <v>65</v>
      </c>
      <c r="M307" s="28" t="s">
        <v>100</v>
      </c>
      <c r="N307">
        <v>5</v>
      </c>
      <c r="O307">
        <v>10</v>
      </c>
      <c r="R307">
        <v>0.89</v>
      </c>
      <c r="S307">
        <v>0</v>
      </c>
    </row>
    <row r="308" spans="1:19" x14ac:dyDescent="0.25">
      <c r="A308" s="27">
        <v>44412</v>
      </c>
      <c r="B308">
        <v>9</v>
      </c>
      <c r="C308">
        <v>1</v>
      </c>
      <c r="E308">
        <v>140</v>
      </c>
      <c r="F308">
        <v>3</v>
      </c>
      <c r="G308">
        <v>0</v>
      </c>
      <c r="H308">
        <v>5</v>
      </c>
      <c r="I308" s="28"/>
      <c r="J308" s="28" t="s">
        <v>232</v>
      </c>
      <c r="K308" s="28" t="s">
        <v>76</v>
      </c>
      <c r="L308" s="28" t="s">
        <v>65</v>
      </c>
      <c r="M308" s="28" t="s">
        <v>100</v>
      </c>
      <c r="N308">
        <v>5</v>
      </c>
      <c r="O308">
        <v>10</v>
      </c>
      <c r="R308">
        <v>0.89</v>
      </c>
      <c r="S308">
        <v>0</v>
      </c>
    </row>
    <row r="309" spans="1:19" x14ac:dyDescent="0.25">
      <c r="A309" s="27">
        <v>44412</v>
      </c>
      <c r="B309">
        <v>10</v>
      </c>
      <c r="C309">
        <v>1</v>
      </c>
      <c r="E309">
        <v>133</v>
      </c>
      <c r="F309">
        <v>1</v>
      </c>
      <c r="G309">
        <v>30</v>
      </c>
      <c r="H309">
        <v>6</v>
      </c>
      <c r="I309" s="28"/>
      <c r="J309" s="28" t="s">
        <v>232</v>
      </c>
      <c r="K309" s="28" t="s">
        <v>367</v>
      </c>
      <c r="L309" s="28" t="s">
        <v>65</v>
      </c>
      <c r="M309" s="28" t="s">
        <v>100</v>
      </c>
      <c r="N309">
        <v>4</v>
      </c>
      <c r="O309">
        <v>6</v>
      </c>
      <c r="R309">
        <v>0.86</v>
      </c>
      <c r="S309">
        <v>35</v>
      </c>
    </row>
    <row r="310" spans="1:19" x14ac:dyDescent="0.25">
      <c r="A310" s="27">
        <v>44412</v>
      </c>
      <c r="B310">
        <v>11</v>
      </c>
      <c r="C310">
        <v>1</v>
      </c>
      <c r="E310">
        <v>133</v>
      </c>
      <c r="F310">
        <v>2</v>
      </c>
      <c r="G310">
        <v>35</v>
      </c>
      <c r="H310">
        <v>6</v>
      </c>
      <c r="I310" s="28"/>
      <c r="J310" s="28" t="s">
        <v>232</v>
      </c>
      <c r="K310" s="28" t="s">
        <v>367</v>
      </c>
      <c r="L310" s="28" t="s">
        <v>65</v>
      </c>
      <c r="M310" s="28" t="s">
        <v>100</v>
      </c>
      <c r="N310">
        <v>4</v>
      </c>
      <c r="O310">
        <v>6</v>
      </c>
      <c r="R310">
        <v>0.86</v>
      </c>
      <c r="S310">
        <v>41</v>
      </c>
    </row>
    <row r="311" spans="1:19" x14ac:dyDescent="0.25">
      <c r="A311" s="27">
        <v>44412</v>
      </c>
      <c r="B311">
        <v>12</v>
      </c>
      <c r="C311">
        <v>1</v>
      </c>
      <c r="E311">
        <v>133</v>
      </c>
      <c r="F311">
        <v>3</v>
      </c>
      <c r="G311">
        <v>40</v>
      </c>
      <c r="H311">
        <v>4</v>
      </c>
      <c r="I311" s="28"/>
      <c r="J311" s="28" t="s">
        <v>232</v>
      </c>
      <c r="K311" s="28" t="s">
        <v>367</v>
      </c>
      <c r="L311" s="28" t="s">
        <v>65</v>
      </c>
      <c r="M311" s="28" t="s">
        <v>100</v>
      </c>
      <c r="N311">
        <v>4</v>
      </c>
      <c r="O311">
        <v>6</v>
      </c>
      <c r="R311">
        <v>0.92</v>
      </c>
      <c r="S311">
        <v>43</v>
      </c>
    </row>
    <row r="312" spans="1:19" x14ac:dyDescent="0.25">
      <c r="A312" s="27">
        <v>44412</v>
      </c>
      <c r="B312">
        <v>13</v>
      </c>
      <c r="C312">
        <v>1</v>
      </c>
      <c r="E312">
        <v>136</v>
      </c>
      <c r="F312">
        <v>1</v>
      </c>
      <c r="G312">
        <v>150</v>
      </c>
      <c r="H312">
        <v>12</v>
      </c>
      <c r="I312" s="28"/>
      <c r="J312" s="28" t="s">
        <v>232</v>
      </c>
      <c r="K312" s="28" t="s">
        <v>111</v>
      </c>
      <c r="L312" s="28" t="s">
        <v>65</v>
      </c>
      <c r="M312" s="28" t="s">
        <v>100</v>
      </c>
      <c r="N312">
        <v>6</v>
      </c>
      <c r="O312">
        <v>10</v>
      </c>
      <c r="R312">
        <v>0.71</v>
      </c>
      <c r="S312">
        <v>211</v>
      </c>
    </row>
    <row r="313" spans="1:19" x14ac:dyDescent="0.25">
      <c r="A313" s="27">
        <v>44412</v>
      </c>
      <c r="B313">
        <v>14</v>
      </c>
      <c r="C313">
        <v>1</v>
      </c>
      <c r="E313">
        <v>136</v>
      </c>
      <c r="F313">
        <v>2</v>
      </c>
      <c r="G313">
        <v>160</v>
      </c>
      <c r="H313">
        <v>8</v>
      </c>
      <c r="I313" s="28"/>
      <c r="J313" s="28" t="s">
        <v>232</v>
      </c>
      <c r="K313" s="28" t="s">
        <v>111</v>
      </c>
      <c r="L313" s="28" t="s">
        <v>65</v>
      </c>
      <c r="M313" s="28" t="s">
        <v>100</v>
      </c>
      <c r="N313">
        <v>6</v>
      </c>
      <c r="O313">
        <v>10</v>
      </c>
      <c r="R313">
        <v>0.81</v>
      </c>
      <c r="S313">
        <v>198</v>
      </c>
    </row>
    <row r="314" spans="1:19" x14ac:dyDescent="0.25">
      <c r="A314" s="27">
        <v>44412</v>
      </c>
      <c r="B314">
        <v>15</v>
      </c>
      <c r="C314">
        <v>1</v>
      </c>
      <c r="E314">
        <v>136</v>
      </c>
      <c r="F314">
        <v>3</v>
      </c>
      <c r="G314">
        <v>160</v>
      </c>
      <c r="H314">
        <v>8</v>
      </c>
      <c r="I314" s="28"/>
      <c r="J314" s="28" t="s">
        <v>232</v>
      </c>
      <c r="K314" s="28" t="s">
        <v>111</v>
      </c>
      <c r="L314" s="28" t="s">
        <v>65</v>
      </c>
      <c r="M314" s="28" t="s">
        <v>100</v>
      </c>
      <c r="N314">
        <v>6</v>
      </c>
      <c r="O314">
        <v>10</v>
      </c>
      <c r="R314">
        <v>0.81</v>
      </c>
      <c r="S314">
        <v>198</v>
      </c>
    </row>
    <row r="315" spans="1:19" x14ac:dyDescent="0.25">
      <c r="A315" s="27">
        <v>44414</v>
      </c>
      <c r="B315">
        <v>1</v>
      </c>
      <c r="C315">
        <v>1</v>
      </c>
      <c r="E315">
        <v>124</v>
      </c>
      <c r="F315">
        <v>1</v>
      </c>
      <c r="G315">
        <v>180</v>
      </c>
      <c r="H315">
        <v>4</v>
      </c>
      <c r="I315" s="28"/>
      <c r="J315" s="28" t="s">
        <v>232</v>
      </c>
      <c r="K315" s="28" t="s">
        <v>88</v>
      </c>
      <c r="L315" s="28" t="s">
        <v>65</v>
      </c>
      <c r="M315" s="28" t="s">
        <v>236</v>
      </c>
      <c r="N315">
        <v>4</v>
      </c>
      <c r="O315">
        <v>6</v>
      </c>
      <c r="R315">
        <v>0.92</v>
      </c>
      <c r="S315">
        <v>196</v>
      </c>
    </row>
    <row r="316" spans="1:19" x14ac:dyDescent="0.25">
      <c r="A316" s="27">
        <v>44414</v>
      </c>
      <c r="B316">
        <v>2</v>
      </c>
      <c r="C316">
        <v>1</v>
      </c>
      <c r="E316">
        <v>124</v>
      </c>
      <c r="F316">
        <v>2</v>
      </c>
      <c r="G316">
        <v>180</v>
      </c>
      <c r="H316">
        <v>3</v>
      </c>
      <c r="I316" s="28"/>
      <c r="J316" s="28" t="s">
        <v>232</v>
      </c>
      <c r="K316" s="28" t="s">
        <v>88</v>
      </c>
      <c r="L316" s="28" t="s">
        <v>65</v>
      </c>
      <c r="M316" s="28" t="s">
        <v>236</v>
      </c>
      <c r="N316">
        <v>4</v>
      </c>
      <c r="O316">
        <v>6</v>
      </c>
      <c r="R316">
        <v>0.94</v>
      </c>
      <c r="S316">
        <v>191</v>
      </c>
    </row>
    <row r="317" spans="1:19" x14ac:dyDescent="0.25">
      <c r="A317" s="27">
        <v>44414</v>
      </c>
      <c r="B317">
        <v>3</v>
      </c>
      <c r="C317">
        <v>1</v>
      </c>
      <c r="E317">
        <v>124</v>
      </c>
      <c r="F317">
        <v>3</v>
      </c>
      <c r="G317">
        <v>180</v>
      </c>
      <c r="H317">
        <v>2</v>
      </c>
      <c r="I317" s="28"/>
      <c r="J317" s="28" t="s">
        <v>232</v>
      </c>
      <c r="K317" s="28" t="s">
        <v>88</v>
      </c>
      <c r="L317" s="28" t="s">
        <v>65</v>
      </c>
      <c r="M317" s="28" t="s">
        <v>236</v>
      </c>
      <c r="N317">
        <v>4</v>
      </c>
      <c r="O317">
        <v>6</v>
      </c>
      <c r="R317">
        <v>0.97</v>
      </c>
      <c r="S317">
        <v>186</v>
      </c>
    </row>
    <row r="318" spans="1:19" x14ac:dyDescent="0.25">
      <c r="A318" s="27">
        <v>44414</v>
      </c>
      <c r="B318">
        <v>4</v>
      </c>
      <c r="C318">
        <v>1</v>
      </c>
      <c r="E318">
        <v>123</v>
      </c>
      <c r="F318">
        <v>1</v>
      </c>
      <c r="G318">
        <v>250</v>
      </c>
      <c r="H318">
        <v>6</v>
      </c>
      <c r="I318" s="28"/>
      <c r="J318" s="28" t="s">
        <v>232</v>
      </c>
      <c r="K318" s="28" t="s">
        <v>361</v>
      </c>
      <c r="L318" s="28" t="s">
        <v>65</v>
      </c>
      <c r="M318" s="28" t="s">
        <v>236</v>
      </c>
      <c r="N318">
        <v>4</v>
      </c>
      <c r="O318">
        <v>6</v>
      </c>
      <c r="R318">
        <v>0.86</v>
      </c>
      <c r="S318">
        <v>291</v>
      </c>
    </row>
    <row r="319" spans="1:19" x14ac:dyDescent="0.25">
      <c r="A319" s="27">
        <v>44414</v>
      </c>
      <c r="B319">
        <v>5</v>
      </c>
      <c r="C319">
        <v>1</v>
      </c>
      <c r="E319">
        <v>123</v>
      </c>
      <c r="F319">
        <v>2</v>
      </c>
      <c r="G319">
        <v>270</v>
      </c>
      <c r="H319">
        <v>6</v>
      </c>
      <c r="I319" s="28"/>
      <c r="J319" s="28" t="s">
        <v>232</v>
      </c>
      <c r="K319" s="28" t="s">
        <v>361</v>
      </c>
      <c r="L319" s="28" t="s">
        <v>65</v>
      </c>
      <c r="M319" s="28" t="s">
        <v>236</v>
      </c>
      <c r="N319">
        <v>4</v>
      </c>
      <c r="O319">
        <v>6</v>
      </c>
      <c r="R319">
        <v>0.86</v>
      </c>
      <c r="S319">
        <v>314</v>
      </c>
    </row>
    <row r="320" spans="1:19" x14ac:dyDescent="0.25">
      <c r="A320" s="27">
        <v>44414</v>
      </c>
      <c r="B320">
        <v>6</v>
      </c>
      <c r="C320">
        <v>1</v>
      </c>
      <c r="E320">
        <v>123</v>
      </c>
      <c r="F320">
        <v>3</v>
      </c>
      <c r="G320">
        <v>280</v>
      </c>
      <c r="H320">
        <v>5</v>
      </c>
      <c r="I320" s="28"/>
      <c r="J320" s="28" t="s">
        <v>232</v>
      </c>
      <c r="K320" s="28" t="s">
        <v>361</v>
      </c>
      <c r="L320" s="28" t="s">
        <v>65</v>
      </c>
      <c r="M320" s="28" t="s">
        <v>236</v>
      </c>
      <c r="N320">
        <v>4</v>
      </c>
      <c r="O320">
        <v>6</v>
      </c>
      <c r="R320">
        <v>0.89</v>
      </c>
      <c r="S320">
        <v>315</v>
      </c>
    </row>
    <row r="321" spans="1:19" x14ac:dyDescent="0.25">
      <c r="A321" s="27">
        <v>44414</v>
      </c>
      <c r="B321">
        <v>7</v>
      </c>
      <c r="C321">
        <v>1</v>
      </c>
      <c r="E321">
        <v>125</v>
      </c>
      <c r="F321">
        <v>1</v>
      </c>
      <c r="G321">
        <v>120</v>
      </c>
      <c r="H321">
        <v>8</v>
      </c>
      <c r="I321" s="28"/>
      <c r="J321" s="28" t="s">
        <v>232</v>
      </c>
      <c r="K321" s="28" t="s">
        <v>360</v>
      </c>
      <c r="L321" s="28" t="s">
        <v>65</v>
      </c>
      <c r="M321" s="28" t="s">
        <v>236</v>
      </c>
      <c r="N321">
        <v>6</v>
      </c>
      <c r="O321">
        <v>10</v>
      </c>
      <c r="R321">
        <v>0.81</v>
      </c>
      <c r="S321">
        <v>148</v>
      </c>
    </row>
    <row r="322" spans="1:19" x14ac:dyDescent="0.25">
      <c r="A322" s="27">
        <v>44414</v>
      </c>
      <c r="B322">
        <v>8</v>
      </c>
      <c r="C322">
        <v>1</v>
      </c>
      <c r="E322">
        <v>125</v>
      </c>
      <c r="F322">
        <v>2</v>
      </c>
      <c r="G322">
        <v>125</v>
      </c>
      <c r="H322">
        <v>10</v>
      </c>
      <c r="I322" s="28"/>
      <c r="J322" s="28" t="s">
        <v>232</v>
      </c>
      <c r="K322" s="28" t="s">
        <v>360</v>
      </c>
      <c r="L322" s="28" t="s">
        <v>65</v>
      </c>
      <c r="M322" s="28" t="s">
        <v>236</v>
      </c>
      <c r="N322">
        <v>6</v>
      </c>
      <c r="O322">
        <v>10</v>
      </c>
      <c r="R322">
        <v>0.75</v>
      </c>
      <c r="S322">
        <v>167</v>
      </c>
    </row>
    <row r="323" spans="1:19" x14ac:dyDescent="0.25">
      <c r="A323" s="27">
        <v>44414</v>
      </c>
      <c r="B323">
        <v>9</v>
      </c>
      <c r="C323">
        <v>1</v>
      </c>
      <c r="E323">
        <v>125</v>
      </c>
      <c r="F323">
        <v>3</v>
      </c>
      <c r="G323">
        <v>130</v>
      </c>
      <c r="H323">
        <v>8</v>
      </c>
      <c r="I323" s="28"/>
      <c r="J323" s="28" t="s">
        <v>232</v>
      </c>
      <c r="K323" s="28" t="s">
        <v>360</v>
      </c>
      <c r="L323" s="28" t="s">
        <v>65</v>
      </c>
      <c r="M323" s="28" t="s">
        <v>236</v>
      </c>
      <c r="N323">
        <v>6</v>
      </c>
      <c r="O323">
        <v>10</v>
      </c>
      <c r="R323">
        <v>0.81</v>
      </c>
      <c r="S323">
        <v>160</v>
      </c>
    </row>
    <row r="324" spans="1:19" x14ac:dyDescent="0.25">
      <c r="A324" s="27">
        <v>44414</v>
      </c>
      <c r="B324">
        <v>10</v>
      </c>
      <c r="C324">
        <v>1</v>
      </c>
      <c r="E324">
        <v>130</v>
      </c>
      <c r="F324">
        <v>1</v>
      </c>
      <c r="G324">
        <v>70</v>
      </c>
      <c r="H324">
        <v>25</v>
      </c>
      <c r="I324" s="28"/>
      <c r="J324" s="28" t="s">
        <v>232</v>
      </c>
      <c r="K324" s="28" t="s">
        <v>364</v>
      </c>
      <c r="L324" s="28" t="s">
        <v>108</v>
      </c>
      <c r="M324" s="28" t="s">
        <v>236</v>
      </c>
      <c r="N324">
        <v>20</v>
      </c>
      <c r="O324">
        <v>30</v>
      </c>
      <c r="R324">
        <v>0.55000000000000004</v>
      </c>
      <c r="S324">
        <v>127</v>
      </c>
    </row>
    <row r="325" spans="1:19" x14ac:dyDescent="0.25">
      <c r="A325" s="27">
        <v>44414</v>
      </c>
      <c r="B325">
        <v>11</v>
      </c>
      <c r="C325">
        <v>1</v>
      </c>
      <c r="E325">
        <v>130</v>
      </c>
      <c r="F325">
        <v>2</v>
      </c>
      <c r="G325">
        <v>70</v>
      </c>
      <c r="H325">
        <v>25</v>
      </c>
      <c r="I325" s="28"/>
      <c r="J325" s="28" t="s">
        <v>232</v>
      </c>
      <c r="K325" s="28" t="s">
        <v>364</v>
      </c>
      <c r="L325" s="28" t="s">
        <v>108</v>
      </c>
      <c r="M325" s="28" t="s">
        <v>236</v>
      </c>
      <c r="N325">
        <v>20</v>
      </c>
      <c r="O325">
        <v>30</v>
      </c>
      <c r="R325">
        <v>0.55000000000000004</v>
      </c>
      <c r="S325">
        <v>127</v>
      </c>
    </row>
    <row r="326" spans="1:19" x14ac:dyDescent="0.25">
      <c r="A326" s="27">
        <v>44414</v>
      </c>
      <c r="B326">
        <v>12</v>
      </c>
      <c r="C326">
        <v>1</v>
      </c>
      <c r="E326">
        <v>130</v>
      </c>
      <c r="F326">
        <v>3</v>
      </c>
      <c r="G326">
        <v>70</v>
      </c>
      <c r="H326">
        <v>25</v>
      </c>
      <c r="I326" s="28"/>
      <c r="J326" s="28" t="s">
        <v>232</v>
      </c>
      <c r="K326" s="28" t="s">
        <v>364</v>
      </c>
      <c r="L326" s="28" t="s">
        <v>108</v>
      </c>
      <c r="M326" s="28" t="s">
        <v>236</v>
      </c>
      <c r="N326">
        <v>20</v>
      </c>
      <c r="O326">
        <v>30</v>
      </c>
      <c r="R326">
        <v>0.55000000000000004</v>
      </c>
      <c r="S326">
        <v>127</v>
      </c>
    </row>
    <row r="327" spans="1:19" x14ac:dyDescent="0.25">
      <c r="A327" s="27">
        <v>44417</v>
      </c>
      <c r="B327">
        <v>1</v>
      </c>
      <c r="C327">
        <v>1</v>
      </c>
      <c r="E327">
        <v>144</v>
      </c>
      <c r="F327">
        <v>1</v>
      </c>
      <c r="G327">
        <v>155</v>
      </c>
      <c r="H327">
        <v>4</v>
      </c>
      <c r="I327" s="28"/>
      <c r="J327" s="28" t="s">
        <v>232</v>
      </c>
      <c r="K327" s="28" t="s">
        <v>89</v>
      </c>
      <c r="L327" s="28" t="s">
        <v>65</v>
      </c>
      <c r="M327" s="28" t="s">
        <v>94</v>
      </c>
      <c r="N327">
        <v>4</v>
      </c>
      <c r="O327">
        <v>6</v>
      </c>
      <c r="R327">
        <v>0.92</v>
      </c>
      <c r="S327">
        <v>168</v>
      </c>
    </row>
    <row r="328" spans="1:19" x14ac:dyDescent="0.25">
      <c r="A328" s="27">
        <v>44417</v>
      </c>
      <c r="B328">
        <v>2</v>
      </c>
      <c r="C328">
        <v>1</v>
      </c>
      <c r="E328">
        <v>144</v>
      </c>
      <c r="F328">
        <v>2</v>
      </c>
      <c r="G328">
        <v>155</v>
      </c>
      <c r="H328">
        <v>4</v>
      </c>
      <c r="I328" s="28"/>
      <c r="J328" s="28" t="s">
        <v>232</v>
      </c>
      <c r="K328" s="28" t="s">
        <v>89</v>
      </c>
      <c r="L328" s="28" t="s">
        <v>65</v>
      </c>
      <c r="M328" s="28" t="s">
        <v>94</v>
      </c>
      <c r="N328">
        <v>4</v>
      </c>
      <c r="O328">
        <v>6</v>
      </c>
      <c r="R328">
        <v>0.92</v>
      </c>
      <c r="S328">
        <v>168</v>
      </c>
    </row>
    <row r="329" spans="1:19" x14ac:dyDescent="0.25">
      <c r="A329" s="27">
        <v>44417</v>
      </c>
      <c r="B329">
        <v>3</v>
      </c>
      <c r="C329">
        <v>1</v>
      </c>
      <c r="E329">
        <v>144</v>
      </c>
      <c r="F329">
        <v>3</v>
      </c>
      <c r="G329">
        <v>155</v>
      </c>
      <c r="H329">
        <v>3</v>
      </c>
      <c r="I329" s="28"/>
      <c r="J329" s="28" t="s">
        <v>232</v>
      </c>
      <c r="K329" s="28" t="s">
        <v>89</v>
      </c>
      <c r="L329" s="28" t="s">
        <v>65</v>
      </c>
      <c r="M329" s="28" t="s">
        <v>94</v>
      </c>
      <c r="N329">
        <v>4</v>
      </c>
      <c r="O329">
        <v>6</v>
      </c>
      <c r="R329">
        <v>0.94</v>
      </c>
      <c r="S329">
        <v>165</v>
      </c>
    </row>
    <row r="330" spans="1:19" x14ac:dyDescent="0.25">
      <c r="A330" s="27">
        <v>44417</v>
      </c>
      <c r="B330">
        <v>4</v>
      </c>
      <c r="C330">
        <v>1</v>
      </c>
      <c r="E330">
        <v>146</v>
      </c>
      <c r="F330">
        <v>1</v>
      </c>
      <c r="G330">
        <v>130</v>
      </c>
      <c r="H330">
        <v>5</v>
      </c>
      <c r="I330" s="28"/>
      <c r="J330" s="28" t="s">
        <v>232</v>
      </c>
      <c r="K330" s="28" t="s">
        <v>95</v>
      </c>
      <c r="L330" s="28" t="s">
        <v>65</v>
      </c>
      <c r="M330" s="28" t="s">
        <v>94</v>
      </c>
      <c r="N330">
        <v>4</v>
      </c>
      <c r="O330">
        <v>6</v>
      </c>
      <c r="R330">
        <v>0.89</v>
      </c>
      <c r="S330">
        <v>146</v>
      </c>
    </row>
    <row r="331" spans="1:19" x14ac:dyDescent="0.25">
      <c r="A331" s="27">
        <v>44417</v>
      </c>
      <c r="B331">
        <v>5</v>
      </c>
      <c r="C331">
        <v>1</v>
      </c>
      <c r="E331">
        <v>146</v>
      </c>
      <c r="F331">
        <v>2</v>
      </c>
      <c r="G331">
        <v>130</v>
      </c>
      <c r="H331">
        <v>4</v>
      </c>
      <c r="I331" s="28"/>
      <c r="J331" s="28" t="s">
        <v>232</v>
      </c>
      <c r="K331" s="28" t="s">
        <v>95</v>
      </c>
      <c r="L331" s="28" t="s">
        <v>65</v>
      </c>
      <c r="M331" s="28" t="s">
        <v>94</v>
      </c>
      <c r="N331">
        <v>4</v>
      </c>
      <c r="O331">
        <v>6</v>
      </c>
      <c r="R331">
        <v>0.92</v>
      </c>
      <c r="S331">
        <v>141</v>
      </c>
    </row>
    <row r="332" spans="1:19" x14ac:dyDescent="0.25">
      <c r="A332" s="27">
        <v>44417</v>
      </c>
      <c r="B332">
        <v>6</v>
      </c>
      <c r="C332">
        <v>1</v>
      </c>
      <c r="E332">
        <v>146</v>
      </c>
      <c r="F332">
        <v>3</v>
      </c>
      <c r="G332">
        <v>130</v>
      </c>
      <c r="H332">
        <v>3</v>
      </c>
      <c r="I332" s="28"/>
      <c r="J332" s="28" t="s">
        <v>232</v>
      </c>
      <c r="K332" s="28" t="s">
        <v>95</v>
      </c>
      <c r="L332" s="28" t="s">
        <v>65</v>
      </c>
      <c r="M332" s="28" t="s">
        <v>94</v>
      </c>
      <c r="N332">
        <v>4</v>
      </c>
      <c r="O332">
        <v>6</v>
      </c>
      <c r="R332">
        <v>0.94</v>
      </c>
      <c r="S332">
        <v>138</v>
      </c>
    </row>
    <row r="333" spans="1:19" x14ac:dyDescent="0.25">
      <c r="A333" s="27">
        <v>44417</v>
      </c>
      <c r="B333">
        <v>7</v>
      </c>
      <c r="C333">
        <v>1</v>
      </c>
      <c r="E333">
        <v>147</v>
      </c>
      <c r="F333">
        <v>1</v>
      </c>
      <c r="G333">
        <v>90</v>
      </c>
      <c r="H333">
        <v>6</v>
      </c>
      <c r="I333" s="28"/>
      <c r="J333" s="28" t="s">
        <v>232</v>
      </c>
      <c r="K333" s="28" t="s">
        <v>96</v>
      </c>
      <c r="L333" s="28" t="s">
        <v>65</v>
      </c>
      <c r="M333" s="28" t="s">
        <v>94</v>
      </c>
      <c r="N333">
        <v>4</v>
      </c>
      <c r="O333">
        <v>6</v>
      </c>
      <c r="R333">
        <v>0.86</v>
      </c>
      <c r="S333">
        <v>105</v>
      </c>
    </row>
    <row r="334" spans="1:19" x14ac:dyDescent="0.25">
      <c r="A334" s="27">
        <v>44417</v>
      </c>
      <c r="B334">
        <v>8</v>
      </c>
      <c r="C334">
        <v>1</v>
      </c>
      <c r="E334">
        <v>147</v>
      </c>
      <c r="F334">
        <v>2</v>
      </c>
      <c r="G334">
        <v>90</v>
      </c>
      <c r="H334">
        <v>4</v>
      </c>
      <c r="I334" s="28"/>
      <c r="J334" s="28" t="s">
        <v>232</v>
      </c>
      <c r="K334" s="28" t="s">
        <v>96</v>
      </c>
      <c r="L334" s="28" t="s">
        <v>65</v>
      </c>
      <c r="M334" s="28" t="s">
        <v>94</v>
      </c>
      <c r="N334">
        <v>4</v>
      </c>
      <c r="O334">
        <v>6</v>
      </c>
      <c r="R334">
        <v>0.92</v>
      </c>
      <c r="S334">
        <v>98</v>
      </c>
    </row>
    <row r="335" spans="1:19" x14ac:dyDescent="0.25">
      <c r="A335" s="27">
        <v>44417</v>
      </c>
      <c r="B335">
        <v>9</v>
      </c>
      <c r="C335">
        <v>1</v>
      </c>
      <c r="E335">
        <v>147</v>
      </c>
      <c r="F335">
        <v>3</v>
      </c>
      <c r="G335">
        <v>90</v>
      </c>
      <c r="H335">
        <v>4</v>
      </c>
      <c r="I335" s="28"/>
      <c r="J335" s="28" t="s">
        <v>232</v>
      </c>
      <c r="K335" s="28" t="s">
        <v>96</v>
      </c>
      <c r="L335" s="28" t="s">
        <v>65</v>
      </c>
      <c r="M335" s="28" t="s">
        <v>94</v>
      </c>
      <c r="N335">
        <v>4</v>
      </c>
      <c r="O335">
        <v>6</v>
      </c>
      <c r="R335">
        <v>0.92</v>
      </c>
      <c r="S335">
        <v>98</v>
      </c>
    </row>
    <row r="336" spans="1:19" x14ac:dyDescent="0.25">
      <c r="A336" s="27">
        <v>44417</v>
      </c>
      <c r="B336">
        <v>10</v>
      </c>
      <c r="C336">
        <v>1</v>
      </c>
      <c r="E336">
        <v>150</v>
      </c>
      <c r="F336">
        <v>1</v>
      </c>
      <c r="G336">
        <v>75</v>
      </c>
      <c r="H336">
        <v>5</v>
      </c>
      <c r="I336" s="28"/>
      <c r="J336" s="28" t="s">
        <v>232</v>
      </c>
      <c r="K336" s="28" t="s">
        <v>93</v>
      </c>
      <c r="L336" s="28" t="s">
        <v>65</v>
      </c>
      <c r="M336" s="28" t="s">
        <v>94</v>
      </c>
      <c r="N336">
        <v>4</v>
      </c>
      <c r="O336">
        <v>6</v>
      </c>
      <c r="R336">
        <v>0.89</v>
      </c>
      <c r="S336">
        <v>84</v>
      </c>
    </row>
    <row r="337" spans="1:19" x14ac:dyDescent="0.25">
      <c r="A337" s="27">
        <v>44417</v>
      </c>
      <c r="B337">
        <v>11</v>
      </c>
      <c r="C337">
        <v>1</v>
      </c>
      <c r="E337">
        <v>150</v>
      </c>
      <c r="F337">
        <v>2</v>
      </c>
      <c r="G337">
        <v>75</v>
      </c>
      <c r="H337">
        <v>5</v>
      </c>
      <c r="I337" s="28"/>
      <c r="J337" s="28" t="s">
        <v>232</v>
      </c>
      <c r="K337" s="28" t="s">
        <v>93</v>
      </c>
      <c r="L337" s="28" t="s">
        <v>65</v>
      </c>
      <c r="M337" s="28" t="s">
        <v>94</v>
      </c>
      <c r="N337">
        <v>4</v>
      </c>
      <c r="O337">
        <v>6</v>
      </c>
      <c r="R337">
        <v>0.89</v>
      </c>
      <c r="S337">
        <v>84</v>
      </c>
    </row>
    <row r="338" spans="1:19" x14ac:dyDescent="0.25">
      <c r="A338" s="27">
        <v>44417</v>
      </c>
      <c r="B338">
        <v>12</v>
      </c>
      <c r="C338">
        <v>1</v>
      </c>
      <c r="E338">
        <v>150</v>
      </c>
      <c r="F338">
        <v>3</v>
      </c>
      <c r="G338">
        <v>75</v>
      </c>
      <c r="H338">
        <v>4</v>
      </c>
      <c r="I338" s="28"/>
      <c r="J338" s="28" t="s">
        <v>232</v>
      </c>
      <c r="K338" s="28" t="s">
        <v>93</v>
      </c>
      <c r="L338" s="28" t="s">
        <v>65</v>
      </c>
      <c r="M338" s="28" t="s">
        <v>94</v>
      </c>
      <c r="N338">
        <v>4</v>
      </c>
      <c r="O338">
        <v>6</v>
      </c>
      <c r="R338">
        <v>0.92</v>
      </c>
      <c r="S338">
        <v>82</v>
      </c>
    </row>
    <row r="339" spans="1:19" x14ac:dyDescent="0.25">
      <c r="A339" s="27">
        <v>44417</v>
      </c>
      <c r="B339">
        <v>13</v>
      </c>
      <c r="C339">
        <v>1</v>
      </c>
      <c r="E339">
        <v>141</v>
      </c>
      <c r="F339">
        <v>1</v>
      </c>
      <c r="G339">
        <v>0</v>
      </c>
      <c r="H339">
        <v>30</v>
      </c>
      <c r="I339" s="28"/>
      <c r="J339" s="28" t="s">
        <v>232</v>
      </c>
      <c r="K339" s="28" t="s">
        <v>370</v>
      </c>
      <c r="L339" s="28" t="s">
        <v>65</v>
      </c>
      <c r="M339" s="28" t="s">
        <v>94</v>
      </c>
      <c r="N339">
        <v>0</v>
      </c>
      <c r="R339">
        <v>0.5</v>
      </c>
      <c r="S339">
        <v>0</v>
      </c>
    </row>
    <row r="340" spans="1:19" x14ac:dyDescent="0.25">
      <c r="A340" s="27">
        <v>44422</v>
      </c>
      <c r="B340">
        <v>1</v>
      </c>
      <c r="C340">
        <v>1</v>
      </c>
      <c r="E340">
        <v>135</v>
      </c>
      <c r="F340">
        <v>1</v>
      </c>
      <c r="G340">
        <v>220</v>
      </c>
      <c r="H340">
        <v>6</v>
      </c>
      <c r="I340" s="28"/>
      <c r="J340" s="28" t="s">
        <v>232</v>
      </c>
      <c r="K340" s="28" t="s">
        <v>92</v>
      </c>
      <c r="L340" s="28" t="s">
        <v>65</v>
      </c>
      <c r="M340" s="28" t="s">
        <v>100</v>
      </c>
      <c r="N340">
        <v>4</v>
      </c>
      <c r="O340">
        <v>6</v>
      </c>
      <c r="R340">
        <v>0.86</v>
      </c>
      <c r="S340">
        <v>256</v>
      </c>
    </row>
    <row r="341" spans="1:19" x14ac:dyDescent="0.25">
      <c r="A341" s="27">
        <v>44422</v>
      </c>
      <c r="B341">
        <v>2</v>
      </c>
      <c r="C341">
        <v>1</v>
      </c>
      <c r="E341">
        <v>135</v>
      </c>
      <c r="F341">
        <v>2</v>
      </c>
      <c r="G341">
        <v>220</v>
      </c>
      <c r="H341">
        <v>4</v>
      </c>
      <c r="I341" s="28"/>
      <c r="J341" s="28" t="s">
        <v>232</v>
      </c>
      <c r="K341" s="28" t="s">
        <v>92</v>
      </c>
      <c r="L341" s="28" t="s">
        <v>65</v>
      </c>
      <c r="M341" s="28" t="s">
        <v>100</v>
      </c>
      <c r="N341">
        <v>4</v>
      </c>
      <c r="O341">
        <v>6</v>
      </c>
      <c r="R341">
        <v>0.92</v>
      </c>
      <c r="S341">
        <v>239</v>
      </c>
    </row>
    <row r="342" spans="1:19" x14ac:dyDescent="0.25">
      <c r="A342" s="27">
        <v>44422</v>
      </c>
      <c r="B342">
        <v>3</v>
      </c>
      <c r="C342">
        <v>1</v>
      </c>
      <c r="E342">
        <v>135</v>
      </c>
      <c r="F342">
        <v>3</v>
      </c>
      <c r="G342">
        <v>220</v>
      </c>
      <c r="H342">
        <v>4</v>
      </c>
      <c r="I342" s="28"/>
      <c r="J342" s="28" t="s">
        <v>232</v>
      </c>
      <c r="K342" s="28" t="s">
        <v>92</v>
      </c>
      <c r="L342" s="28" t="s">
        <v>65</v>
      </c>
      <c r="M342" s="28" t="s">
        <v>100</v>
      </c>
      <c r="N342">
        <v>4</v>
      </c>
      <c r="O342">
        <v>6</v>
      </c>
      <c r="R342">
        <v>0.92</v>
      </c>
      <c r="S342">
        <v>239</v>
      </c>
    </row>
    <row r="343" spans="1:19" x14ac:dyDescent="0.25">
      <c r="A343" s="27">
        <v>44422</v>
      </c>
      <c r="B343">
        <v>4</v>
      </c>
      <c r="C343">
        <v>1</v>
      </c>
      <c r="E343">
        <v>140</v>
      </c>
      <c r="F343">
        <v>1</v>
      </c>
      <c r="G343">
        <v>0</v>
      </c>
      <c r="H343">
        <v>6</v>
      </c>
      <c r="I343" s="28"/>
      <c r="J343" s="28" t="s">
        <v>232</v>
      </c>
      <c r="K343" s="28" t="s">
        <v>76</v>
      </c>
      <c r="L343" s="28" t="s">
        <v>65</v>
      </c>
      <c r="M343" s="28" t="s">
        <v>100</v>
      </c>
      <c r="N343">
        <v>5</v>
      </c>
      <c r="O343">
        <v>10</v>
      </c>
      <c r="R343">
        <v>0.86</v>
      </c>
      <c r="S343">
        <v>0</v>
      </c>
    </row>
    <row r="344" spans="1:19" x14ac:dyDescent="0.25">
      <c r="A344" s="27">
        <v>44422</v>
      </c>
      <c r="B344">
        <v>5</v>
      </c>
      <c r="C344">
        <v>1</v>
      </c>
      <c r="E344">
        <v>140</v>
      </c>
      <c r="F344">
        <v>2</v>
      </c>
      <c r="G344">
        <v>0</v>
      </c>
      <c r="H344">
        <v>5</v>
      </c>
      <c r="I344" s="28"/>
      <c r="J344" s="28" t="s">
        <v>232</v>
      </c>
      <c r="K344" s="28" t="s">
        <v>76</v>
      </c>
      <c r="L344" s="28" t="s">
        <v>65</v>
      </c>
      <c r="M344" s="28" t="s">
        <v>100</v>
      </c>
      <c r="N344">
        <v>5</v>
      </c>
      <c r="O344">
        <v>10</v>
      </c>
      <c r="R344">
        <v>0.89</v>
      </c>
      <c r="S344">
        <v>0</v>
      </c>
    </row>
    <row r="345" spans="1:19" x14ac:dyDescent="0.25">
      <c r="A345" s="27">
        <v>44422</v>
      </c>
      <c r="B345">
        <v>6</v>
      </c>
      <c r="C345">
        <v>1</v>
      </c>
      <c r="E345">
        <v>140</v>
      </c>
      <c r="F345">
        <v>3</v>
      </c>
      <c r="G345">
        <v>0</v>
      </c>
      <c r="H345">
        <v>4</v>
      </c>
      <c r="I345" s="28"/>
      <c r="J345" s="28" t="s">
        <v>232</v>
      </c>
      <c r="K345" s="28" t="s">
        <v>76</v>
      </c>
      <c r="L345" s="28" t="s">
        <v>65</v>
      </c>
      <c r="M345" s="28" t="s">
        <v>100</v>
      </c>
      <c r="N345">
        <v>5</v>
      </c>
      <c r="O345">
        <v>10</v>
      </c>
      <c r="R345">
        <v>0.92</v>
      </c>
      <c r="S345">
        <v>0</v>
      </c>
    </row>
    <row r="346" spans="1:19" x14ac:dyDescent="0.25">
      <c r="A346" s="27">
        <v>44422</v>
      </c>
      <c r="B346">
        <v>7</v>
      </c>
      <c r="C346">
        <v>1</v>
      </c>
      <c r="E346">
        <v>133</v>
      </c>
      <c r="F346">
        <v>1</v>
      </c>
      <c r="G346">
        <v>60</v>
      </c>
      <c r="H346">
        <v>4</v>
      </c>
      <c r="I346" s="28"/>
      <c r="J346" s="28" t="s">
        <v>232</v>
      </c>
      <c r="K346" s="28" t="s">
        <v>367</v>
      </c>
      <c r="L346" s="28" t="s">
        <v>65</v>
      </c>
      <c r="M346" s="28" t="s">
        <v>100</v>
      </c>
      <c r="N346">
        <v>4</v>
      </c>
      <c r="O346">
        <v>6</v>
      </c>
      <c r="R346">
        <v>0.92</v>
      </c>
      <c r="S346">
        <v>65</v>
      </c>
    </row>
    <row r="347" spans="1:19" x14ac:dyDescent="0.25">
      <c r="A347" s="27">
        <v>44422</v>
      </c>
      <c r="B347">
        <v>8</v>
      </c>
      <c r="C347">
        <v>1</v>
      </c>
      <c r="E347">
        <v>133</v>
      </c>
      <c r="F347">
        <v>2</v>
      </c>
      <c r="G347">
        <v>60</v>
      </c>
      <c r="H347">
        <v>4</v>
      </c>
      <c r="I347" s="28"/>
      <c r="J347" s="28" t="s">
        <v>232</v>
      </c>
      <c r="K347" s="28" t="s">
        <v>367</v>
      </c>
      <c r="L347" s="28" t="s">
        <v>65</v>
      </c>
      <c r="M347" s="28" t="s">
        <v>100</v>
      </c>
      <c r="N347">
        <v>4</v>
      </c>
      <c r="O347">
        <v>6</v>
      </c>
      <c r="R347">
        <v>0.92</v>
      </c>
      <c r="S347">
        <v>65</v>
      </c>
    </row>
    <row r="348" spans="1:19" x14ac:dyDescent="0.25">
      <c r="A348" s="27">
        <v>44422</v>
      </c>
      <c r="B348">
        <v>9</v>
      </c>
      <c r="C348">
        <v>1</v>
      </c>
      <c r="E348">
        <v>133</v>
      </c>
      <c r="F348">
        <v>3</v>
      </c>
      <c r="G348">
        <v>60</v>
      </c>
      <c r="H348">
        <v>2</v>
      </c>
      <c r="I348" s="28"/>
      <c r="J348" s="28" t="s">
        <v>232</v>
      </c>
      <c r="K348" s="28" t="s">
        <v>367</v>
      </c>
      <c r="L348" s="28" t="s">
        <v>65</v>
      </c>
      <c r="M348" s="28" t="s">
        <v>100</v>
      </c>
      <c r="N348">
        <v>4</v>
      </c>
      <c r="O348">
        <v>6</v>
      </c>
      <c r="R348">
        <v>0.97</v>
      </c>
      <c r="S348">
        <v>62</v>
      </c>
    </row>
    <row r="349" spans="1:19" x14ac:dyDescent="0.25">
      <c r="A349" s="27">
        <v>44422</v>
      </c>
      <c r="B349">
        <v>10</v>
      </c>
      <c r="C349">
        <v>1</v>
      </c>
      <c r="E349">
        <v>136</v>
      </c>
      <c r="F349">
        <v>1</v>
      </c>
      <c r="G349">
        <v>180</v>
      </c>
      <c r="H349">
        <v>8</v>
      </c>
      <c r="I349" s="28"/>
      <c r="J349" s="28" t="s">
        <v>232</v>
      </c>
      <c r="K349" s="28" t="s">
        <v>111</v>
      </c>
      <c r="L349" s="28" t="s">
        <v>65</v>
      </c>
      <c r="M349" s="28" t="s">
        <v>100</v>
      </c>
      <c r="N349">
        <v>6</v>
      </c>
      <c r="O349">
        <v>10</v>
      </c>
      <c r="R349">
        <v>0.81</v>
      </c>
      <c r="S349">
        <v>222</v>
      </c>
    </row>
    <row r="350" spans="1:19" x14ac:dyDescent="0.25">
      <c r="A350" s="27">
        <v>44422</v>
      </c>
      <c r="B350">
        <v>11</v>
      </c>
      <c r="C350">
        <v>1</v>
      </c>
      <c r="E350">
        <v>136</v>
      </c>
      <c r="F350">
        <v>2</v>
      </c>
      <c r="G350">
        <v>180</v>
      </c>
      <c r="H350">
        <v>7</v>
      </c>
      <c r="I350" s="28"/>
      <c r="J350" s="28" t="s">
        <v>232</v>
      </c>
      <c r="K350" s="28" t="s">
        <v>111</v>
      </c>
      <c r="L350" s="28" t="s">
        <v>65</v>
      </c>
      <c r="M350" s="28" t="s">
        <v>100</v>
      </c>
      <c r="N350">
        <v>6</v>
      </c>
      <c r="O350">
        <v>10</v>
      </c>
      <c r="R350">
        <v>0.83</v>
      </c>
      <c r="S350">
        <v>217</v>
      </c>
    </row>
    <row r="351" spans="1:19" x14ac:dyDescent="0.25">
      <c r="A351" s="27">
        <v>44422</v>
      </c>
      <c r="B351">
        <v>12</v>
      </c>
      <c r="C351">
        <v>1</v>
      </c>
      <c r="E351">
        <v>136</v>
      </c>
      <c r="F351">
        <v>3</v>
      </c>
      <c r="G351">
        <v>180</v>
      </c>
      <c r="H351">
        <v>6</v>
      </c>
      <c r="I351" s="28"/>
      <c r="J351" s="28" t="s">
        <v>232</v>
      </c>
      <c r="K351" s="28" t="s">
        <v>111</v>
      </c>
      <c r="L351" s="28" t="s">
        <v>65</v>
      </c>
      <c r="M351" s="28" t="s">
        <v>100</v>
      </c>
      <c r="N351">
        <v>6</v>
      </c>
      <c r="O351">
        <v>10</v>
      </c>
      <c r="R351">
        <v>0.86</v>
      </c>
      <c r="S351">
        <v>209</v>
      </c>
    </row>
    <row r="352" spans="1:19" x14ac:dyDescent="0.25">
      <c r="A352" s="27">
        <v>44424</v>
      </c>
      <c r="B352">
        <v>1</v>
      </c>
      <c r="C352">
        <v>1</v>
      </c>
      <c r="E352">
        <v>124</v>
      </c>
      <c r="F352">
        <v>1</v>
      </c>
      <c r="G352">
        <v>175</v>
      </c>
      <c r="H352">
        <v>6</v>
      </c>
      <c r="I352" s="28"/>
      <c r="J352" s="28" t="s">
        <v>232</v>
      </c>
      <c r="K352" s="28" t="s">
        <v>88</v>
      </c>
      <c r="L352" s="28" t="s">
        <v>65</v>
      </c>
      <c r="M352" s="28" t="s">
        <v>236</v>
      </c>
      <c r="N352">
        <v>4</v>
      </c>
      <c r="O352">
        <v>6</v>
      </c>
      <c r="R352">
        <v>0.86</v>
      </c>
      <c r="S352">
        <v>203</v>
      </c>
    </row>
    <row r="353" spans="1:19" x14ac:dyDescent="0.25">
      <c r="A353" s="27">
        <v>44424</v>
      </c>
      <c r="B353">
        <v>2</v>
      </c>
      <c r="C353">
        <v>1</v>
      </c>
      <c r="E353">
        <v>124</v>
      </c>
      <c r="F353">
        <v>2</v>
      </c>
      <c r="G353">
        <v>175</v>
      </c>
      <c r="H353">
        <v>6</v>
      </c>
      <c r="I353" s="28"/>
      <c r="J353" s="28" t="s">
        <v>232</v>
      </c>
      <c r="K353" s="28" t="s">
        <v>88</v>
      </c>
      <c r="L353" s="28" t="s">
        <v>65</v>
      </c>
      <c r="M353" s="28" t="s">
        <v>236</v>
      </c>
      <c r="N353">
        <v>4</v>
      </c>
      <c r="O353">
        <v>6</v>
      </c>
      <c r="R353">
        <v>0.86</v>
      </c>
      <c r="S353">
        <v>203</v>
      </c>
    </row>
    <row r="354" spans="1:19" x14ac:dyDescent="0.25">
      <c r="A354" s="27">
        <v>44426</v>
      </c>
      <c r="B354">
        <v>1</v>
      </c>
      <c r="C354">
        <v>1</v>
      </c>
      <c r="E354">
        <v>144</v>
      </c>
      <c r="F354">
        <v>1</v>
      </c>
      <c r="G354">
        <v>150</v>
      </c>
      <c r="H354">
        <v>6</v>
      </c>
      <c r="I354" s="28"/>
      <c r="J354" s="28" t="s">
        <v>232</v>
      </c>
      <c r="K354" s="28" t="s">
        <v>89</v>
      </c>
      <c r="L354" s="28" t="s">
        <v>65</v>
      </c>
      <c r="M354" s="28" t="s">
        <v>94</v>
      </c>
      <c r="N354">
        <v>4</v>
      </c>
      <c r="O354">
        <v>6</v>
      </c>
      <c r="R354">
        <v>0.86</v>
      </c>
      <c r="S354">
        <v>174</v>
      </c>
    </row>
    <row r="355" spans="1:19" x14ac:dyDescent="0.25">
      <c r="A355" s="27">
        <v>44426</v>
      </c>
      <c r="B355">
        <v>2</v>
      </c>
      <c r="C355">
        <v>1</v>
      </c>
      <c r="E355">
        <v>144</v>
      </c>
      <c r="F355">
        <v>2</v>
      </c>
      <c r="G355">
        <v>150</v>
      </c>
      <c r="H355">
        <v>4</v>
      </c>
      <c r="I355" s="28"/>
      <c r="J355" s="28" t="s">
        <v>232</v>
      </c>
      <c r="K355" s="28" t="s">
        <v>89</v>
      </c>
      <c r="L355" s="28" t="s">
        <v>65</v>
      </c>
      <c r="M355" s="28" t="s">
        <v>94</v>
      </c>
      <c r="N355">
        <v>4</v>
      </c>
      <c r="O355">
        <v>6</v>
      </c>
      <c r="R355">
        <v>0.92</v>
      </c>
      <c r="S355">
        <v>163</v>
      </c>
    </row>
    <row r="356" spans="1:19" x14ac:dyDescent="0.25">
      <c r="A356" s="27">
        <v>44426</v>
      </c>
      <c r="B356">
        <v>3</v>
      </c>
      <c r="C356">
        <v>1</v>
      </c>
      <c r="E356">
        <v>144</v>
      </c>
      <c r="F356">
        <v>3</v>
      </c>
      <c r="G356">
        <v>150</v>
      </c>
      <c r="H356">
        <v>4</v>
      </c>
      <c r="I356" s="28"/>
      <c r="J356" s="28" t="s">
        <v>232</v>
      </c>
      <c r="K356" s="28" t="s">
        <v>89</v>
      </c>
      <c r="L356" s="28" t="s">
        <v>65</v>
      </c>
      <c r="M356" s="28" t="s">
        <v>94</v>
      </c>
      <c r="N356">
        <v>4</v>
      </c>
      <c r="O356">
        <v>6</v>
      </c>
      <c r="R356">
        <v>0.92</v>
      </c>
      <c r="S356">
        <v>163</v>
      </c>
    </row>
    <row r="357" spans="1:19" x14ac:dyDescent="0.25">
      <c r="A357" s="27">
        <v>44426</v>
      </c>
      <c r="B357">
        <v>4</v>
      </c>
      <c r="C357">
        <v>1</v>
      </c>
      <c r="E357">
        <v>146</v>
      </c>
      <c r="F357">
        <v>1</v>
      </c>
      <c r="G357">
        <v>125</v>
      </c>
      <c r="H357">
        <v>5</v>
      </c>
      <c r="I357" s="28"/>
      <c r="J357" s="28" t="s">
        <v>232</v>
      </c>
      <c r="K357" s="28" t="s">
        <v>95</v>
      </c>
      <c r="L357" s="28" t="s">
        <v>65</v>
      </c>
      <c r="M357" s="28" t="s">
        <v>94</v>
      </c>
      <c r="N357">
        <v>4</v>
      </c>
      <c r="O357">
        <v>6</v>
      </c>
      <c r="R357">
        <v>0.89</v>
      </c>
      <c r="S357">
        <v>140</v>
      </c>
    </row>
    <row r="358" spans="1:19" x14ac:dyDescent="0.25">
      <c r="A358" s="27">
        <v>44426</v>
      </c>
      <c r="B358">
        <v>5</v>
      </c>
      <c r="C358">
        <v>1</v>
      </c>
      <c r="E358">
        <v>146</v>
      </c>
      <c r="F358">
        <v>2</v>
      </c>
      <c r="G358">
        <v>125</v>
      </c>
      <c r="H358">
        <v>5</v>
      </c>
      <c r="I358" s="28"/>
      <c r="J358" s="28" t="s">
        <v>232</v>
      </c>
      <c r="K358" s="28" t="s">
        <v>95</v>
      </c>
      <c r="L358" s="28" t="s">
        <v>65</v>
      </c>
      <c r="M358" s="28" t="s">
        <v>94</v>
      </c>
      <c r="N358">
        <v>4</v>
      </c>
      <c r="O358">
        <v>6</v>
      </c>
      <c r="R358">
        <v>0.89</v>
      </c>
      <c r="S358">
        <v>140</v>
      </c>
    </row>
    <row r="359" spans="1:19" x14ac:dyDescent="0.25">
      <c r="A359" s="27">
        <v>44426</v>
      </c>
      <c r="B359">
        <v>6</v>
      </c>
      <c r="C359">
        <v>1</v>
      </c>
      <c r="E359">
        <v>146</v>
      </c>
      <c r="F359">
        <v>3</v>
      </c>
      <c r="G359">
        <v>125</v>
      </c>
      <c r="H359">
        <v>3</v>
      </c>
      <c r="I359" s="28"/>
      <c r="J359" s="28" t="s">
        <v>232</v>
      </c>
      <c r="K359" s="28" t="s">
        <v>95</v>
      </c>
      <c r="L359" s="28" t="s">
        <v>65</v>
      </c>
      <c r="M359" s="28" t="s">
        <v>94</v>
      </c>
      <c r="N359">
        <v>4</v>
      </c>
      <c r="O359">
        <v>6</v>
      </c>
      <c r="R359">
        <v>0.94</v>
      </c>
      <c r="S359">
        <v>133</v>
      </c>
    </row>
    <row r="360" spans="1:19" x14ac:dyDescent="0.25">
      <c r="A360" s="27">
        <v>44426</v>
      </c>
      <c r="B360">
        <v>7</v>
      </c>
      <c r="C360">
        <v>1</v>
      </c>
      <c r="E360">
        <v>147</v>
      </c>
      <c r="F360">
        <v>1</v>
      </c>
      <c r="G360">
        <v>90</v>
      </c>
      <c r="H360">
        <v>5</v>
      </c>
      <c r="I360" s="28"/>
      <c r="J360" s="28" t="s">
        <v>232</v>
      </c>
      <c r="K360" s="28" t="s">
        <v>96</v>
      </c>
      <c r="L360" s="28" t="s">
        <v>65</v>
      </c>
      <c r="M360" s="28" t="s">
        <v>94</v>
      </c>
      <c r="N360">
        <v>4</v>
      </c>
      <c r="O360">
        <v>6</v>
      </c>
      <c r="R360">
        <v>0.89</v>
      </c>
      <c r="S360">
        <v>101</v>
      </c>
    </row>
    <row r="361" spans="1:19" x14ac:dyDescent="0.25">
      <c r="A361" s="27">
        <v>44426</v>
      </c>
      <c r="B361">
        <v>8</v>
      </c>
      <c r="C361">
        <v>1</v>
      </c>
      <c r="E361">
        <v>147</v>
      </c>
      <c r="F361">
        <v>2</v>
      </c>
      <c r="G361">
        <v>90</v>
      </c>
      <c r="H361">
        <v>4</v>
      </c>
      <c r="I361" s="28"/>
      <c r="J361" s="28" t="s">
        <v>232</v>
      </c>
      <c r="K361" s="28" t="s">
        <v>96</v>
      </c>
      <c r="L361" s="28" t="s">
        <v>65</v>
      </c>
      <c r="M361" s="28" t="s">
        <v>94</v>
      </c>
      <c r="N361">
        <v>4</v>
      </c>
      <c r="O361">
        <v>6</v>
      </c>
      <c r="R361">
        <v>0.92</v>
      </c>
      <c r="S361">
        <v>98</v>
      </c>
    </row>
    <row r="362" spans="1:19" x14ac:dyDescent="0.25">
      <c r="A362" s="27">
        <v>44426</v>
      </c>
      <c r="B362">
        <v>9</v>
      </c>
      <c r="C362">
        <v>1</v>
      </c>
      <c r="E362">
        <v>147</v>
      </c>
      <c r="F362">
        <v>3</v>
      </c>
      <c r="G362">
        <v>90</v>
      </c>
      <c r="H362">
        <v>3</v>
      </c>
      <c r="I362" s="28"/>
      <c r="J362" s="28" t="s">
        <v>232</v>
      </c>
      <c r="K362" s="28" t="s">
        <v>96</v>
      </c>
      <c r="L362" s="28" t="s">
        <v>65</v>
      </c>
      <c r="M362" s="28" t="s">
        <v>94</v>
      </c>
      <c r="N362">
        <v>4</v>
      </c>
      <c r="O362">
        <v>6</v>
      </c>
      <c r="R362">
        <v>0.94</v>
      </c>
      <c r="S362">
        <v>96</v>
      </c>
    </row>
    <row r="363" spans="1:19" x14ac:dyDescent="0.25">
      <c r="A363" s="27">
        <v>44426</v>
      </c>
      <c r="B363">
        <v>10</v>
      </c>
      <c r="C363">
        <v>1</v>
      </c>
      <c r="E363">
        <v>150</v>
      </c>
      <c r="F363">
        <v>1</v>
      </c>
      <c r="G363">
        <v>60</v>
      </c>
      <c r="H363">
        <v>6</v>
      </c>
      <c r="I363" s="28"/>
      <c r="J363" s="28" t="s">
        <v>232</v>
      </c>
      <c r="K363" s="28" t="s">
        <v>93</v>
      </c>
      <c r="L363" s="28" t="s">
        <v>65</v>
      </c>
      <c r="M363" s="28" t="s">
        <v>94</v>
      </c>
      <c r="N363">
        <v>4</v>
      </c>
      <c r="O363">
        <v>6</v>
      </c>
      <c r="R363">
        <v>0.86</v>
      </c>
      <c r="S363">
        <v>70</v>
      </c>
    </row>
    <row r="364" spans="1:19" x14ac:dyDescent="0.25">
      <c r="A364" s="27">
        <v>44426</v>
      </c>
      <c r="B364">
        <v>11</v>
      </c>
      <c r="C364">
        <v>1</v>
      </c>
      <c r="E364">
        <v>150</v>
      </c>
      <c r="F364">
        <v>2</v>
      </c>
      <c r="G364">
        <v>75</v>
      </c>
      <c r="H364">
        <v>5</v>
      </c>
      <c r="I364" s="28"/>
      <c r="J364" s="28" t="s">
        <v>232</v>
      </c>
      <c r="K364" s="28" t="s">
        <v>93</v>
      </c>
      <c r="L364" s="28" t="s">
        <v>65</v>
      </c>
      <c r="M364" s="28" t="s">
        <v>94</v>
      </c>
      <c r="N364">
        <v>4</v>
      </c>
      <c r="O364">
        <v>6</v>
      </c>
      <c r="R364">
        <v>0.89</v>
      </c>
      <c r="S364">
        <v>84</v>
      </c>
    </row>
    <row r="365" spans="1:19" x14ac:dyDescent="0.25">
      <c r="A365" s="27">
        <v>44426</v>
      </c>
      <c r="B365">
        <v>12</v>
      </c>
      <c r="C365">
        <v>1</v>
      </c>
      <c r="E365">
        <v>150</v>
      </c>
      <c r="F365">
        <v>3</v>
      </c>
      <c r="G365">
        <v>75</v>
      </c>
      <c r="H365">
        <v>5</v>
      </c>
      <c r="I365" s="28"/>
      <c r="J365" s="28" t="s">
        <v>232</v>
      </c>
      <c r="K365" s="28" t="s">
        <v>93</v>
      </c>
      <c r="L365" s="28" t="s">
        <v>65</v>
      </c>
      <c r="M365" s="28" t="s">
        <v>94</v>
      </c>
      <c r="N365">
        <v>4</v>
      </c>
      <c r="O365">
        <v>6</v>
      </c>
      <c r="R365">
        <v>0.89</v>
      </c>
      <c r="S365">
        <v>84</v>
      </c>
    </row>
    <row r="366" spans="1:19" x14ac:dyDescent="0.25">
      <c r="A366" s="27">
        <v>44426</v>
      </c>
      <c r="B366">
        <v>13</v>
      </c>
      <c r="C366">
        <v>1</v>
      </c>
      <c r="E366">
        <v>141</v>
      </c>
      <c r="F366">
        <v>1</v>
      </c>
      <c r="G366">
        <v>0</v>
      </c>
      <c r="H366">
        <v>30</v>
      </c>
      <c r="I366" s="28"/>
      <c r="J366" s="28" t="s">
        <v>232</v>
      </c>
      <c r="K366" s="28" t="s">
        <v>370</v>
      </c>
      <c r="L366" s="28" t="s">
        <v>65</v>
      </c>
      <c r="M366" s="28" t="s">
        <v>94</v>
      </c>
      <c r="N366">
        <v>0</v>
      </c>
      <c r="R366">
        <v>0.5</v>
      </c>
      <c r="S366">
        <v>0</v>
      </c>
    </row>
    <row r="367" spans="1:19" x14ac:dyDescent="0.25">
      <c r="A367" s="27">
        <v>44428</v>
      </c>
      <c r="B367">
        <v>1</v>
      </c>
      <c r="C367">
        <v>1</v>
      </c>
      <c r="E367">
        <v>135</v>
      </c>
      <c r="F367">
        <v>1</v>
      </c>
      <c r="G367">
        <v>220</v>
      </c>
      <c r="H367">
        <v>5</v>
      </c>
      <c r="I367" s="28"/>
      <c r="J367" s="28" t="s">
        <v>232</v>
      </c>
      <c r="K367" s="28" t="s">
        <v>92</v>
      </c>
      <c r="L367" s="28" t="s">
        <v>65</v>
      </c>
      <c r="M367" s="28" t="s">
        <v>100</v>
      </c>
      <c r="N367">
        <v>4</v>
      </c>
      <c r="O367">
        <v>6</v>
      </c>
      <c r="R367">
        <v>0.89</v>
      </c>
      <c r="S367">
        <v>247</v>
      </c>
    </row>
    <row r="368" spans="1:19" x14ac:dyDescent="0.25">
      <c r="A368" s="27">
        <v>44428</v>
      </c>
      <c r="B368">
        <v>2</v>
      </c>
      <c r="C368">
        <v>1</v>
      </c>
      <c r="E368">
        <v>135</v>
      </c>
      <c r="F368">
        <v>2</v>
      </c>
      <c r="G368">
        <v>220</v>
      </c>
      <c r="H368">
        <v>3</v>
      </c>
      <c r="I368" s="28"/>
      <c r="J368" s="28" t="s">
        <v>232</v>
      </c>
      <c r="K368" s="28" t="s">
        <v>92</v>
      </c>
      <c r="L368" s="28" t="s">
        <v>65</v>
      </c>
      <c r="M368" s="28" t="s">
        <v>100</v>
      </c>
      <c r="N368">
        <v>4</v>
      </c>
      <c r="O368">
        <v>6</v>
      </c>
      <c r="R368">
        <v>0.94</v>
      </c>
      <c r="S368">
        <v>234</v>
      </c>
    </row>
    <row r="369" spans="1:19" x14ac:dyDescent="0.25">
      <c r="A369" s="27">
        <v>44428</v>
      </c>
      <c r="B369">
        <v>3</v>
      </c>
      <c r="C369">
        <v>1</v>
      </c>
      <c r="E369">
        <v>135</v>
      </c>
      <c r="F369">
        <v>3</v>
      </c>
      <c r="G369">
        <v>220</v>
      </c>
      <c r="H369">
        <v>3</v>
      </c>
      <c r="I369" s="28"/>
      <c r="J369" s="28" t="s">
        <v>232</v>
      </c>
      <c r="K369" s="28" t="s">
        <v>92</v>
      </c>
      <c r="L369" s="28" t="s">
        <v>65</v>
      </c>
      <c r="M369" s="28" t="s">
        <v>100</v>
      </c>
      <c r="N369">
        <v>4</v>
      </c>
      <c r="O369">
        <v>6</v>
      </c>
      <c r="R369">
        <v>0.94</v>
      </c>
      <c r="S369">
        <v>234</v>
      </c>
    </row>
    <row r="370" spans="1:19" x14ac:dyDescent="0.25">
      <c r="A370" s="27">
        <v>44428</v>
      </c>
      <c r="B370">
        <v>4</v>
      </c>
      <c r="C370">
        <v>1</v>
      </c>
      <c r="E370">
        <v>131</v>
      </c>
      <c r="F370">
        <v>1</v>
      </c>
      <c r="G370">
        <v>35</v>
      </c>
      <c r="H370">
        <v>6</v>
      </c>
      <c r="I370" s="28"/>
      <c r="J370" s="28" t="s">
        <v>232</v>
      </c>
      <c r="K370" s="28" t="s">
        <v>365</v>
      </c>
      <c r="L370" s="28" t="s">
        <v>65</v>
      </c>
      <c r="M370" s="28" t="s">
        <v>100</v>
      </c>
      <c r="N370">
        <v>4</v>
      </c>
      <c r="O370">
        <v>6</v>
      </c>
      <c r="R370">
        <v>0.86</v>
      </c>
      <c r="S370">
        <v>41</v>
      </c>
    </row>
    <row r="371" spans="1:19" x14ac:dyDescent="0.25">
      <c r="A371" s="27">
        <v>44428</v>
      </c>
      <c r="B371">
        <v>5</v>
      </c>
      <c r="C371">
        <v>1</v>
      </c>
      <c r="E371">
        <v>131</v>
      </c>
      <c r="F371">
        <v>2</v>
      </c>
      <c r="G371">
        <v>40</v>
      </c>
      <c r="H371">
        <v>6</v>
      </c>
      <c r="I371" s="28"/>
      <c r="J371" s="28" t="s">
        <v>232</v>
      </c>
      <c r="K371" s="28" t="s">
        <v>365</v>
      </c>
      <c r="L371" s="28" t="s">
        <v>65</v>
      </c>
      <c r="M371" s="28" t="s">
        <v>100</v>
      </c>
      <c r="N371">
        <v>4</v>
      </c>
      <c r="O371">
        <v>6</v>
      </c>
      <c r="R371">
        <v>0.86</v>
      </c>
      <c r="S371">
        <v>47</v>
      </c>
    </row>
    <row r="372" spans="1:19" x14ac:dyDescent="0.25">
      <c r="A372" s="27">
        <v>44428</v>
      </c>
      <c r="B372">
        <v>6</v>
      </c>
      <c r="C372">
        <v>1</v>
      </c>
      <c r="E372">
        <v>131</v>
      </c>
      <c r="F372">
        <v>3</v>
      </c>
      <c r="G372">
        <v>45</v>
      </c>
      <c r="H372">
        <v>6</v>
      </c>
      <c r="I372" s="28"/>
      <c r="J372" s="28" t="s">
        <v>232</v>
      </c>
      <c r="K372" s="28" t="s">
        <v>365</v>
      </c>
      <c r="L372" s="28" t="s">
        <v>65</v>
      </c>
      <c r="M372" s="28" t="s">
        <v>100</v>
      </c>
      <c r="N372">
        <v>4</v>
      </c>
      <c r="O372">
        <v>6</v>
      </c>
      <c r="R372">
        <v>0.86</v>
      </c>
      <c r="S372">
        <v>52</v>
      </c>
    </row>
    <row r="373" spans="1:19" x14ac:dyDescent="0.25">
      <c r="A373" s="27">
        <v>44428</v>
      </c>
      <c r="B373">
        <v>7</v>
      </c>
      <c r="C373">
        <v>1</v>
      </c>
      <c r="E373">
        <v>140</v>
      </c>
      <c r="F373">
        <v>1</v>
      </c>
      <c r="G373">
        <v>5</v>
      </c>
      <c r="H373">
        <v>4</v>
      </c>
      <c r="I373" s="28"/>
      <c r="J373" s="28" t="s">
        <v>232</v>
      </c>
      <c r="K373" s="28" t="s">
        <v>76</v>
      </c>
      <c r="L373" s="28" t="s">
        <v>65</v>
      </c>
      <c r="M373" s="28" t="s">
        <v>100</v>
      </c>
      <c r="N373">
        <v>5</v>
      </c>
      <c r="O373">
        <v>10</v>
      </c>
      <c r="R373">
        <v>0.92</v>
      </c>
      <c r="S373">
        <v>5</v>
      </c>
    </row>
    <row r="374" spans="1:19" x14ac:dyDescent="0.25">
      <c r="A374" s="27">
        <v>44428</v>
      </c>
      <c r="B374">
        <v>8</v>
      </c>
      <c r="C374">
        <v>1</v>
      </c>
      <c r="E374">
        <v>140</v>
      </c>
      <c r="F374">
        <v>2</v>
      </c>
      <c r="G374">
        <v>5</v>
      </c>
      <c r="H374">
        <v>3</v>
      </c>
      <c r="I374" s="28"/>
      <c r="J374" s="28" t="s">
        <v>232</v>
      </c>
      <c r="K374" s="28" t="s">
        <v>76</v>
      </c>
      <c r="L374" s="28" t="s">
        <v>65</v>
      </c>
      <c r="M374" s="28" t="s">
        <v>100</v>
      </c>
      <c r="N374">
        <v>5</v>
      </c>
      <c r="O374">
        <v>10</v>
      </c>
      <c r="R374">
        <v>0.94</v>
      </c>
      <c r="S374">
        <v>5</v>
      </c>
    </row>
    <row r="375" spans="1:19" x14ac:dyDescent="0.25">
      <c r="A375" s="27">
        <v>44428</v>
      </c>
      <c r="B375">
        <v>9</v>
      </c>
      <c r="C375">
        <v>1</v>
      </c>
      <c r="E375">
        <v>140</v>
      </c>
      <c r="F375">
        <v>3</v>
      </c>
      <c r="G375">
        <v>5</v>
      </c>
      <c r="H375">
        <v>3</v>
      </c>
      <c r="I375" s="28"/>
      <c r="J375" s="28" t="s">
        <v>232</v>
      </c>
      <c r="K375" s="28" t="s">
        <v>76</v>
      </c>
      <c r="L375" s="28" t="s">
        <v>65</v>
      </c>
      <c r="M375" s="28" t="s">
        <v>100</v>
      </c>
      <c r="N375">
        <v>5</v>
      </c>
      <c r="O375">
        <v>10</v>
      </c>
      <c r="R375">
        <v>0.94</v>
      </c>
      <c r="S375">
        <v>5</v>
      </c>
    </row>
    <row r="376" spans="1:19" x14ac:dyDescent="0.25">
      <c r="A376" s="27">
        <v>44428</v>
      </c>
      <c r="B376">
        <v>10</v>
      </c>
      <c r="C376">
        <v>1</v>
      </c>
      <c r="E376">
        <v>133</v>
      </c>
      <c r="F376">
        <v>1</v>
      </c>
      <c r="G376">
        <v>35</v>
      </c>
      <c r="H376">
        <v>6</v>
      </c>
      <c r="I376" s="28"/>
      <c r="J376" s="28" t="s">
        <v>232</v>
      </c>
      <c r="K376" s="28" t="s">
        <v>367</v>
      </c>
      <c r="L376" s="28" t="s">
        <v>65</v>
      </c>
      <c r="M376" s="28" t="s">
        <v>100</v>
      </c>
      <c r="N376">
        <v>4</v>
      </c>
      <c r="O376">
        <v>6</v>
      </c>
      <c r="R376">
        <v>0.86</v>
      </c>
      <c r="S376">
        <v>41</v>
      </c>
    </row>
    <row r="377" spans="1:19" x14ac:dyDescent="0.25">
      <c r="A377" s="27">
        <v>44428</v>
      </c>
      <c r="B377">
        <v>11</v>
      </c>
      <c r="C377">
        <v>1</v>
      </c>
      <c r="E377">
        <v>133</v>
      </c>
      <c r="F377">
        <v>2</v>
      </c>
      <c r="G377">
        <v>45</v>
      </c>
      <c r="H377">
        <v>6</v>
      </c>
      <c r="I377" s="28"/>
      <c r="J377" s="28" t="s">
        <v>232</v>
      </c>
      <c r="K377" s="28" t="s">
        <v>367</v>
      </c>
      <c r="L377" s="28" t="s">
        <v>65</v>
      </c>
      <c r="M377" s="28" t="s">
        <v>100</v>
      </c>
      <c r="N377">
        <v>4</v>
      </c>
      <c r="O377">
        <v>6</v>
      </c>
      <c r="R377">
        <v>0.86</v>
      </c>
      <c r="S377">
        <v>52</v>
      </c>
    </row>
    <row r="378" spans="1:19" x14ac:dyDescent="0.25">
      <c r="A378" s="27">
        <v>44428</v>
      </c>
      <c r="B378">
        <v>12</v>
      </c>
      <c r="C378">
        <v>1</v>
      </c>
      <c r="E378">
        <v>133</v>
      </c>
      <c r="F378">
        <v>3</v>
      </c>
      <c r="G378">
        <v>45</v>
      </c>
      <c r="H378">
        <v>6</v>
      </c>
      <c r="I378" s="28"/>
      <c r="J378" s="28" t="s">
        <v>232</v>
      </c>
      <c r="K378" s="28" t="s">
        <v>367</v>
      </c>
      <c r="L378" s="28" t="s">
        <v>65</v>
      </c>
      <c r="M378" s="28" t="s">
        <v>100</v>
      </c>
      <c r="N378">
        <v>4</v>
      </c>
      <c r="O378">
        <v>6</v>
      </c>
      <c r="R378">
        <v>0.86</v>
      </c>
      <c r="S378">
        <v>52</v>
      </c>
    </row>
    <row r="379" spans="1:19" x14ac:dyDescent="0.25">
      <c r="A379" s="27">
        <v>44428</v>
      </c>
      <c r="B379">
        <v>13</v>
      </c>
      <c r="C379">
        <v>1</v>
      </c>
      <c r="E379">
        <v>136</v>
      </c>
      <c r="F379">
        <v>1</v>
      </c>
      <c r="G379">
        <v>170</v>
      </c>
      <c r="H379">
        <v>10</v>
      </c>
      <c r="I379" s="28"/>
      <c r="J379" s="28" t="s">
        <v>232</v>
      </c>
      <c r="K379" s="28" t="s">
        <v>111</v>
      </c>
      <c r="L379" s="28" t="s">
        <v>65</v>
      </c>
      <c r="M379" s="28" t="s">
        <v>100</v>
      </c>
      <c r="N379">
        <v>6</v>
      </c>
      <c r="O379">
        <v>10</v>
      </c>
      <c r="R379">
        <v>0.75</v>
      </c>
      <c r="S379">
        <v>227</v>
      </c>
    </row>
    <row r="380" spans="1:19" x14ac:dyDescent="0.25">
      <c r="A380" s="27">
        <v>44428</v>
      </c>
      <c r="B380">
        <v>14</v>
      </c>
      <c r="C380">
        <v>1</v>
      </c>
      <c r="E380">
        <v>136</v>
      </c>
      <c r="F380">
        <v>2</v>
      </c>
      <c r="G380">
        <v>170</v>
      </c>
      <c r="H380">
        <v>8</v>
      </c>
      <c r="I380" s="28"/>
      <c r="J380" s="28" t="s">
        <v>232</v>
      </c>
      <c r="K380" s="28" t="s">
        <v>111</v>
      </c>
      <c r="L380" s="28" t="s">
        <v>65</v>
      </c>
      <c r="M380" s="28" t="s">
        <v>100</v>
      </c>
      <c r="N380">
        <v>6</v>
      </c>
      <c r="O380">
        <v>10</v>
      </c>
      <c r="R380">
        <v>0.81</v>
      </c>
      <c r="S380">
        <v>210</v>
      </c>
    </row>
    <row r="381" spans="1:19" x14ac:dyDescent="0.25">
      <c r="A381" s="27">
        <v>44428</v>
      </c>
      <c r="B381">
        <v>15</v>
      </c>
      <c r="C381">
        <v>1</v>
      </c>
      <c r="E381">
        <v>136</v>
      </c>
      <c r="F381">
        <v>3</v>
      </c>
      <c r="G381">
        <v>170</v>
      </c>
      <c r="H381">
        <v>7</v>
      </c>
      <c r="I381" s="28"/>
      <c r="J381" s="28" t="s">
        <v>232</v>
      </c>
      <c r="K381" s="28" t="s">
        <v>111</v>
      </c>
      <c r="L381" s="28" t="s">
        <v>65</v>
      </c>
      <c r="M381" s="28" t="s">
        <v>100</v>
      </c>
      <c r="N381">
        <v>6</v>
      </c>
      <c r="O381">
        <v>10</v>
      </c>
      <c r="R381">
        <v>0.83</v>
      </c>
      <c r="S381">
        <v>205</v>
      </c>
    </row>
    <row r="382" spans="1:19" x14ac:dyDescent="0.25">
      <c r="A382" s="27">
        <v>44431</v>
      </c>
      <c r="B382">
        <v>1</v>
      </c>
      <c r="C382">
        <v>1</v>
      </c>
      <c r="E382">
        <v>124</v>
      </c>
      <c r="F382">
        <v>1</v>
      </c>
      <c r="G382">
        <v>180</v>
      </c>
      <c r="H382">
        <v>4</v>
      </c>
      <c r="I382" s="28"/>
      <c r="J382" s="28" t="s">
        <v>232</v>
      </c>
      <c r="K382" s="28" t="s">
        <v>88</v>
      </c>
      <c r="L382" s="28" t="s">
        <v>65</v>
      </c>
      <c r="M382" s="28" t="s">
        <v>236</v>
      </c>
      <c r="N382">
        <v>4</v>
      </c>
      <c r="O382">
        <v>6</v>
      </c>
      <c r="R382">
        <v>0.92</v>
      </c>
      <c r="S382">
        <v>196</v>
      </c>
    </row>
    <row r="383" spans="1:19" x14ac:dyDescent="0.25">
      <c r="A383" s="27">
        <v>44431</v>
      </c>
      <c r="B383">
        <v>2</v>
      </c>
      <c r="C383">
        <v>1</v>
      </c>
      <c r="E383">
        <v>124</v>
      </c>
      <c r="F383">
        <v>2</v>
      </c>
      <c r="G383">
        <v>180</v>
      </c>
      <c r="H383">
        <v>2</v>
      </c>
      <c r="I383" s="28"/>
      <c r="J383" s="28" t="s">
        <v>232</v>
      </c>
      <c r="K383" s="28" t="s">
        <v>88</v>
      </c>
      <c r="L383" s="28" t="s">
        <v>65</v>
      </c>
      <c r="M383" s="28" t="s">
        <v>236</v>
      </c>
      <c r="N383">
        <v>4</v>
      </c>
      <c r="O383">
        <v>6</v>
      </c>
      <c r="R383">
        <v>0.97</v>
      </c>
      <c r="S383">
        <v>186</v>
      </c>
    </row>
    <row r="384" spans="1:19" x14ac:dyDescent="0.25">
      <c r="A384" s="27">
        <v>44431</v>
      </c>
      <c r="B384">
        <v>3</v>
      </c>
      <c r="C384">
        <v>1</v>
      </c>
      <c r="E384">
        <v>124</v>
      </c>
      <c r="F384">
        <v>3</v>
      </c>
      <c r="G384">
        <v>180</v>
      </c>
      <c r="H384">
        <v>2</v>
      </c>
      <c r="I384" s="28"/>
      <c r="J384" s="28" t="s">
        <v>232</v>
      </c>
      <c r="K384" s="28" t="s">
        <v>88</v>
      </c>
      <c r="L384" s="28" t="s">
        <v>65</v>
      </c>
      <c r="M384" s="28" t="s">
        <v>236</v>
      </c>
      <c r="N384">
        <v>4</v>
      </c>
      <c r="O384">
        <v>6</v>
      </c>
      <c r="R384">
        <v>0.97</v>
      </c>
      <c r="S384">
        <v>186</v>
      </c>
    </row>
    <row r="385" spans="1:19" x14ac:dyDescent="0.25">
      <c r="A385" s="27">
        <v>44431</v>
      </c>
      <c r="B385">
        <v>4</v>
      </c>
      <c r="C385">
        <v>1</v>
      </c>
      <c r="E385">
        <v>123</v>
      </c>
      <c r="F385">
        <v>1</v>
      </c>
      <c r="G385">
        <v>280</v>
      </c>
      <c r="H385">
        <v>6</v>
      </c>
      <c r="I385" s="28"/>
      <c r="J385" s="28" t="s">
        <v>232</v>
      </c>
      <c r="K385" s="28" t="s">
        <v>361</v>
      </c>
      <c r="L385" s="28" t="s">
        <v>65</v>
      </c>
      <c r="M385" s="28" t="s">
        <v>236</v>
      </c>
      <c r="N385">
        <v>4</v>
      </c>
      <c r="O385">
        <v>6</v>
      </c>
      <c r="R385">
        <v>0.86</v>
      </c>
      <c r="S385">
        <v>326</v>
      </c>
    </row>
    <row r="386" spans="1:19" x14ac:dyDescent="0.25">
      <c r="A386" s="27">
        <v>44431</v>
      </c>
      <c r="B386">
        <v>5</v>
      </c>
      <c r="C386">
        <v>1</v>
      </c>
      <c r="E386">
        <v>123</v>
      </c>
      <c r="F386">
        <v>2</v>
      </c>
      <c r="G386">
        <v>290</v>
      </c>
      <c r="H386">
        <v>2</v>
      </c>
      <c r="I386" s="28"/>
      <c r="J386" s="28" t="s">
        <v>232</v>
      </c>
      <c r="K386" s="28" t="s">
        <v>361</v>
      </c>
      <c r="L386" s="28" t="s">
        <v>65</v>
      </c>
      <c r="M386" s="28" t="s">
        <v>236</v>
      </c>
      <c r="N386">
        <v>4</v>
      </c>
      <c r="O386">
        <v>6</v>
      </c>
      <c r="R386">
        <v>0.97</v>
      </c>
      <c r="S386">
        <v>299</v>
      </c>
    </row>
    <row r="387" spans="1:19" x14ac:dyDescent="0.25">
      <c r="A387" s="27">
        <v>44431</v>
      </c>
      <c r="B387">
        <v>6</v>
      </c>
      <c r="C387">
        <v>1</v>
      </c>
      <c r="E387">
        <v>123</v>
      </c>
      <c r="F387">
        <v>3</v>
      </c>
      <c r="G387">
        <v>280</v>
      </c>
      <c r="H387">
        <v>4</v>
      </c>
      <c r="I387" s="28"/>
      <c r="J387" s="28" t="s">
        <v>232</v>
      </c>
      <c r="K387" s="28" t="s">
        <v>361</v>
      </c>
      <c r="L387" s="28" t="s">
        <v>65</v>
      </c>
      <c r="M387" s="28" t="s">
        <v>236</v>
      </c>
      <c r="N387">
        <v>4</v>
      </c>
      <c r="O387">
        <v>6</v>
      </c>
      <c r="R387">
        <v>0.92</v>
      </c>
      <c r="S387">
        <v>304</v>
      </c>
    </row>
    <row r="388" spans="1:19" x14ac:dyDescent="0.25">
      <c r="A388" s="27">
        <v>44431</v>
      </c>
      <c r="B388">
        <v>7</v>
      </c>
      <c r="C388">
        <v>1</v>
      </c>
      <c r="E388">
        <v>125</v>
      </c>
      <c r="F388">
        <v>1</v>
      </c>
      <c r="G388">
        <v>130</v>
      </c>
      <c r="H388">
        <v>10</v>
      </c>
      <c r="I388" s="28"/>
      <c r="J388" s="28" t="s">
        <v>232</v>
      </c>
      <c r="K388" s="28" t="s">
        <v>360</v>
      </c>
      <c r="L388" s="28" t="s">
        <v>65</v>
      </c>
      <c r="M388" s="28" t="s">
        <v>236</v>
      </c>
      <c r="N388">
        <v>6</v>
      </c>
      <c r="O388">
        <v>10</v>
      </c>
      <c r="R388">
        <v>0.75</v>
      </c>
      <c r="S388">
        <v>173</v>
      </c>
    </row>
    <row r="389" spans="1:19" x14ac:dyDescent="0.25">
      <c r="A389" s="27">
        <v>44431</v>
      </c>
      <c r="B389">
        <v>8</v>
      </c>
      <c r="C389">
        <v>1</v>
      </c>
      <c r="E389">
        <v>125</v>
      </c>
      <c r="F389">
        <v>2</v>
      </c>
      <c r="G389">
        <v>135</v>
      </c>
      <c r="H389">
        <v>8</v>
      </c>
      <c r="I389" s="28"/>
      <c r="J389" s="28" t="s">
        <v>232</v>
      </c>
      <c r="K389" s="28" t="s">
        <v>360</v>
      </c>
      <c r="L389" s="28" t="s">
        <v>65</v>
      </c>
      <c r="M389" s="28" t="s">
        <v>236</v>
      </c>
      <c r="N389">
        <v>6</v>
      </c>
      <c r="O389">
        <v>10</v>
      </c>
      <c r="R389">
        <v>0.81</v>
      </c>
      <c r="S389">
        <v>167</v>
      </c>
    </row>
    <row r="390" spans="1:19" x14ac:dyDescent="0.25">
      <c r="A390" s="27">
        <v>44431</v>
      </c>
      <c r="B390">
        <v>9</v>
      </c>
      <c r="C390">
        <v>1</v>
      </c>
      <c r="E390">
        <v>125</v>
      </c>
      <c r="F390">
        <v>3</v>
      </c>
      <c r="G390">
        <v>135</v>
      </c>
      <c r="H390">
        <v>7</v>
      </c>
      <c r="I390" s="28"/>
      <c r="J390" s="28" t="s">
        <v>232</v>
      </c>
      <c r="K390" s="28" t="s">
        <v>360</v>
      </c>
      <c r="L390" s="28" t="s">
        <v>65</v>
      </c>
      <c r="M390" s="28" t="s">
        <v>236</v>
      </c>
      <c r="N390">
        <v>6</v>
      </c>
      <c r="O390">
        <v>10</v>
      </c>
      <c r="R390">
        <v>0.83</v>
      </c>
      <c r="S390">
        <v>163</v>
      </c>
    </row>
    <row r="391" spans="1:19" x14ac:dyDescent="0.25">
      <c r="A391" s="27">
        <v>44431</v>
      </c>
      <c r="B391">
        <v>10</v>
      </c>
      <c r="C391">
        <v>1</v>
      </c>
      <c r="E391">
        <v>130</v>
      </c>
      <c r="F391">
        <v>1</v>
      </c>
      <c r="G391">
        <v>70</v>
      </c>
      <c r="H391">
        <v>11</v>
      </c>
      <c r="I391" s="28"/>
      <c r="J391" s="28" t="s">
        <v>232</v>
      </c>
      <c r="K391" s="28" t="s">
        <v>364</v>
      </c>
      <c r="L391" s="28" t="s">
        <v>108</v>
      </c>
      <c r="M391" s="28" t="s">
        <v>236</v>
      </c>
      <c r="N391">
        <v>20</v>
      </c>
      <c r="O391">
        <v>30</v>
      </c>
      <c r="R391">
        <v>0.73</v>
      </c>
      <c r="S391">
        <v>96</v>
      </c>
    </row>
    <row r="392" spans="1:19" x14ac:dyDescent="0.25">
      <c r="A392" s="27">
        <v>44431</v>
      </c>
      <c r="B392">
        <v>11</v>
      </c>
      <c r="C392">
        <v>1</v>
      </c>
      <c r="E392">
        <v>130</v>
      </c>
      <c r="F392">
        <v>2</v>
      </c>
      <c r="G392">
        <v>70</v>
      </c>
      <c r="H392">
        <v>11</v>
      </c>
      <c r="I392" s="28"/>
      <c r="J392" s="28" t="s">
        <v>232</v>
      </c>
      <c r="K392" s="28" t="s">
        <v>364</v>
      </c>
      <c r="L392" s="28" t="s">
        <v>108</v>
      </c>
      <c r="M392" s="28" t="s">
        <v>236</v>
      </c>
      <c r="N392">
        <v>20</v>
      </c>
      <c r="O392">
        <v>30</v>
      </c>
      <c r="R392">
        <v>0.73</v>
      </c>
      <c r="S392">
        <v>96</v>
      </c>
    </row>
    <row r="393" spans="1:19" x14ac:dyDescent="0.25">
      <c r="A393" s="27">
        <v>44431</v>
      </c>
      <c r="B393">
        <v>12</v>
      </c>
      <c r="C393">
        <v>1</v>
      </c>
      <c r="E393">
        <v>130</v>
      </c>
      <c r="F393">
        <v>3</v>
      </c>
      <c r="G393">
        <v>70</v>
      </c>
      <c r="H393">
        <v>13</v>
      </c>
      <c r="I393" s="28"/>
      <c r="J393" s="28" t="s">
        <v>232</v>
      </c>
      <c r="K393" s="28" t="s">
        <v>364</v>
      </c>
      <c r="L393" s="28" t="s">
        <v>108</v>
      </c>
      <c r="M393" s="28" t="s">
        <v>236</v>
      </c>
      <c r="N393">
        <v>20</v>
      </c>
      <c r="O393">
        <v>30</v>
      </c>
      <c r="R393">
        <v>0.7</v>
      </c>
      <c r="S393">
        <v>100</v>
      </c>
    </row>
    <row r="394" spans="1:19" x14ac:dyDescent="0.25">
      <c r="A394" s="27">
        <v>44433</v>
      </c>
      <c r="B394">
        <v>1</v>
      </c>
      <c r="C394">
        <v>1</v>
      </c>
      <c r="E394">
        <v>144</v>
      </c>
      <c r="F394">
        <v>1</v>
      </c>
      <c r="G394">
        <v>150</v>
      </c>
      <c r="H394">
        <v>6</v>
      </c>
      <c r="I394" s="28"/>
      <c r="J394" s="28" t="s">
        <v>232</v>
      </c>
      <c r="K394" s="28" t="s">
        <v>89</v>
      </c>
      <c r="L394" s="28" t="s">
        <v>65</v>
      </c>
      <c r="M394" s="28" t="s">
        <v>94</v>
      </c>
      <c r="N394">
        <v>4</v>
      </c>
      <c r="O394">
        <v>6</v>
      </c>
      <c r="R394">
        <v>0.86</v>
      </c>
      <c r="S394">
        <v>174</v>
      </c>
    </row>
    <row r="395" spans="1:19" x14ac:dyDescent="0.25">
      <c r="A395" s="27">
        <v>44433</v>
      </c>
      <c r="B395">
        <v>2</v>
      </c>
      <c r="C395">
        <v>1</v>
      </c>
      <c r="E395">
        <v>144</v>
      </c>
      <c r="F395">
        <v>2</v>
      </c>
      <c r="G395">
        <v>150</v>
      </c>
      <c r="H395">
        <v>5</v>
      </c>
      <c r="I395" s="28"/>
      <c r="J395" s="28" t="s">
        <v>232</v>
      </c>
      <c r="K395" s="28" t="s">
        <v>89</v>
      </c>
      <c r="L395" s="28" t="s">
        <v>65</v>
      </c>
      <c r="M395" s="28" t="s">
        <v>94</v>
      </c>
      <c r="N395">
        <v>4</v>
      </c>
      <c r="O395">
        <v>6</v>
      </c>
      <c r="R395">
        <v>0.89</v>
      </c>
      <c r="S395">
        <v>169</v>
      </c>
    </row>
    <row r="396" spans="1:19" x14ac:dyDescent="0.25">
      <c r="A396" s="27">
        <v>44433</v>
      </c>
      <c r="B396">
        <v>3</v>
      </c>
      <c r="C396">
        <v>1</v>
      </c>
      <c r="E396">
        <v>144</v>
      </c>
      <c r="F396">
        <v>3</v>
      </c>
      <c r="G396">
        <v>150</v>
      </c>
      <c r="H396">
        <v>4</v>
      </c>
      <c r="I396" s="28"/>
      <c r="J396" s="28" t="s">
        <v>232</v>
      </c>
      <c r="K396" s="28" t="s">
        <v>89</v>
      </c>
      <c r="L396" s="28" t="s">
        <v>65</v>
      </c>
      <c r="M396" s="28" t="s">
        <v>94</v>
      </c>
      <c r="N396">
        <v>4</v>
      </c>
      <c r="O396">
        <v>6</v>
      </c>
      <c r="R396">
        <v>0.92</v>
      </c>
      <c r="S396">
        <v>163</v>
      </c>
    </row>
    <row r="397" spans="1:19" x14ac:dyDescent="0.25">
      <c r="A397" s="27">
        <v>44433</v>
      </c>
      <c r="B397">
        <v>4</v>
      </c>
      <c r="C397">
        <v>1</v>
      </c>
      <c r="E397">
        <v>146</v>
      </c>
      <c r="F397">
        <v>1</v>
      </c>
      <c r="G397">
        <v>120</v>
      </c>
      <c r="H397">
        <v>6</v>
      </c>
      <c r="I397" s="28"/>
      <c r="J397" s="28" t="s">
        <v>232</v>
      </c>
      <c r="K397" s="28" t="s">
        <v>95</v>
      </c>
      <c r="L397" s="28" t="s">
        <v>65</v>
      </c>
      <c r="M397" s="28" t="s">
        <v>94</v>
      </c>
      <c r="N397">
        <v>4</v>
      </c>
      <c r="O397">
        <v>6</v>
      </c>
      <c r="R397">
        <v>0.86</v>
      </c>
      <c r="S397">
        <v>140</v>
      </c>
    </row>
    <row r="398" spans="1:19" x14ac:dyDescent="0.25">
      <c r="A398" s="27">
        <v>44433</v>
      </c>
      <c r="B398">
        <v>5</v>
      </c>
      <c r="C398">
        <v>1</v>
      </c>
      <c r="E398">
        <v>146</v>
      </c>
      <c r="F398">
        <v>2</v>
      </c>
      <c r="G398">
        <v>120</v>
      </c>
      <c r="H398">
        <v>5</v>
      </c>
      <c r="I398" s="28"/>
      <c r="J398" s="28" t="s">
        <v>232</v>
      </c>
      <c r="K398" s="28" t="s">
        <v>95</v>
      </c>
      <c r="L398" s="28" t="s">
        <v>65</v>
      </c>
      <c r="M398" s="28" t="s">
        <v>94</v>
      </c>
      <c r="N398">
        <v>4</v>
      </c>
      <c r="O398">
        <v>6</v>
      </c>
      <c r="R398">
        <v>0.89</v>
      </c>
      <c r="S398">
        <v>135</v>
      </c>
    </row>
    <row r="399" spans="1:19" x14ac:dyDescent="0.25">
      <c r="A399" s="27">
        <v>44433</v>
      </c>
      <c r="B399">
        <v>6</v>
      </c>
      <c r="C399">
        <v>1</v>
      </c>
      <c r="E399">
        <v>146</v>
      </c>
      <c r="F399">
        <v>3</v>
      </c>
      <c r="G399">
        <v>120</v>
      </c>
      <c r="H399">
        <v>5</v>
      </c>
      <c r="I399" s="28"/>
      <c r="J399" s="28" t="s">
        <v>232</v>
      </c>
      <c r="K399" s="28" t="s">
        <v>95</v>
      </c>
      <c r="L399" s="28" t="s">
        <v>65</v>
      </c>
      <c r="M399" s="28" t="s">
        <v>94</v>
      </c>
      <c r="N399">
        <v>4</v>
      </c>
      <c r="O399">
        <v>6</v>
      </c>
      <c r="R399">
        <v>0.89</v>
      </c>
      <c r="S399">
        <v>135</v>
      </c>
    </row>
    <row r="400" spans="1:19" x14ac:dyDescent="0.25">
      <c r="A400" s="27">
        <v>44433</v>
      </c>
      <c r="B400">
        <v>7</v>
      </c>
      <c r="C400">
        <v>1</v>
      </c>
      <c r="E400">
        <v>147</v>
      </c>
      <c r="F400">
        <v>1</v>
      </c>
      <c r="G400">
        <v>80</v>
      </c>
      <c r="H400">
        <v>6</v>
      </c>
      <c r="I400" s="28"/>
      <c r="J400" s="28" t="s">
        <v>232</v>
      </c>
      <c r="K400" s="28" t="s">
        <v>96</v>
      </c>
      <c r="L400" s="28" t="s">
        <v>65</v>
      </c>
      <c r="M400" s="28" t="s">
        <v>94</v>
      </c>
      <c r="N400">
        <v>4</v>
      </c>
      <c r="O400">
        <v>6</v>
      </c>
      <c r="R400">
        <v>0.86</v>
      </c>
      <c r="S400">
        <v>93</v>
      </c>
    </row>
    <row r="401" spans="1:19" x14ac:dyDescent="0.25">
      <c r="A401" s="27">
        <v>44433</v>
      </c>
      <c r="B401">
        <v>8</v>
      </c>
      <c r="C401">
        <v>1</v>
      </c>
      <c r="E401">
        <v>147</v>
      </c>
      <c r="F401">
        <v>2</v>
      </c>
      <c r="G401">
        <v>80</v>
      </c>
      <c r="H401">
        <v>6</v>
      </c>
      <c r="I401" s="28"/>
      <c r="J401" s="28" t="s">
        <v>232</v>
      </c>
      <c r="K401" s="28" t="s">
        <v>96</v>
      </c>
      <c r="L401" s="28" t="s">
        <v>65</v>
      </c>
      <c r="M401" s="28" t="s">
        <v>94</v>
      </c>
      <c r="N401">
        <v>4</v>
      </c>
      <c r="O401">
        <v>6</v>
      </c>
      <c r="R401">
        <v>0.86</v>
      </c>
      <c r="S401">
        <v>93</v>
      </c>
    </row>
    <row r="402" spans="1:19" x14ac:dyDescent="0.25">
      <c r="A402" s="27">
        <v>44433</v>
      </c>
      <c r="B402">
        <v>9</v>
      </c>
      <c r="C402">
        <v>1</v>
      </c>
      <c r="E402">
        <v>147</v>
      </c>
      <c r="F402">
        <v>3</v>
      </c>
      <c r="G402">
        <v>90</v>
      </c>
      <c r="H402">
        <v>5</v>
      </c>
      <c r="I402" s="28"/>
      <c r="J402" s="28" t="s">
        <v>232</v>
      </c>
      <c r="K402" s="28" t="s">
        <v>96</v>
      </c>
      <c r="L402" s="28" t="s">
        <v>65</v>
      </c>
      <c r="M402" s="28" t="s">
        <v>94</v>
      </c>
      <c r="N402">
        <v>4</v>
      </c>
      <c r="O402">
        <v>6</v>
      </c>
      <c r="R402">
        <v>0.89</v>
      </c>
      <c r="S402">
        <v>101</v>
      </c>
    </row>
    <row r="403" spans="1:19" x14ac:dyDescent="0.25">
      <c r="A403" s="27">
        <v>44433</v>
      </c>
      <c r="B403">
        <v>10</v>
      </c>
      <c r="C403">
        <v>1</v>
      </c>
      <c r="E403">
        <v>150</v>
      </c>
      <c r="F403">
        <v>1</v>
      </c>
      <c r="G403">
        <v>75</v>
      </c>
      <c r="H403">
        <v>6</v>
      </c>
      <c r="I403" s="28"/>
      <c r="J403" s="28" t="s">
        <v>232</v>
      </c>
      <c r="K403" s="28" t="s">
        <v>93</v>
      </c>
      <c r="L403" s="28" t="s">
        <v>65</v>
      </c>
      <c r="M403" s="28" t="s">
        <v>94</v>
      </c>
      <c r="N403">
        <v>4</v>
      </c>
      <c r="O403">
        <v>6</v>
      </c>
      <c r="R403">
        <v>0.86</v>
      </c>
      <c r="S403">
        <v>87</v>
      </c>
    </row>
    <row r="404" spans="1:19" x14ac:dyDescent="0.25">
      <c r="A404" s="27">
        <v>44433</v>
      </c>
      <c r="B404">
        <v>11</v>
      </c>
      <c r="C404">
        <v>1</v>
      </c>
      <c r="E404">
        <v>150</v>
      </c>
      <c r="F404">
        <v>2</v>
      </c>
      <c r="G404">
        <v>80</v>
      </c>
      <c r="H404">
        <v>4</v>
      </c>
      <c r="I404" s="28"/>
      <c r="J404" s="28" t="s">
        <v>232</v>
      </c>
      <c r="K404" s="28" t="s">
        <v>93</v>
      </c>
      <c r="L404" s="28" t="s">
        <v>65</v>
      </c>
      <c r="M404" s="28" t="s">
        <v>94</v>
      </c>
      <c r="N404">
        <v>4</v>
      </c>
      <c r="O404">
        <v>6</v>
      </c>
      <c r="R404">
        <v>0.92</v>
      </c>
      <c r="S404">
        <v>87</v>
      </c>
    </row>
    <row r="405" spans="1:19" x14ac:dyDescent="0.25">
      <c r="A405" s="27">
        <v>44433</v>
      </c>
      <c r="B405">
        <v>12</v>
      </c>
      <c r="C405">
        <v>1</v>
      </c>
      <c r="E405">
        <v>150</v>
      </c>
      <c r="F405">
        <v>3</v>
      </c>
      <c r="G405">
        <v>80</v>
      </c>
      <c r="H405">
        <v>4</v>
      </c>
      <c r="I405" s="28"/>
      <c r="J405" s="28" t="s">
        <v>232</v>
      </c>
      <c r="K405" s="28" t="s">
        <v>93</v>
      </c>
      <c r="L405" s="28" t="s">
        <v>65</v>
      </c>
      <c r="M405" s="28" t="s">
        <v>94</v>
      </c>
      <c r="N405">
        <v>4</v>
      </c>
      <c r="O405">
        <v>6</v>
      </c>
      <c r="R405">
        <v>0.92</v>
      </c>
      <c r="S405">
        <v>87</v>
      </c>
    </row>
    <row r="406" spans="1:19" x14ac:dyDescent="0.25">
      <c r="A406" s="27">
        <v>44435</v>
      </c>
      <c r="B406">
        <v>1</v>
      </c>
      <c r="C406">
        <v>1</v>
      </c>
      <c r="E406">
        <v>135</v>
      </c>
      <c r="F406">
        <v>1</v>
      </c>
      <c r="G406">
        <v>215</v>
      </c>
      <c r="H406">
        <v>6</v>
      </c>
      <c r="I406" s="28"/>
      <c r="J406" s="28" t="s">
        <v>232</v>
      </c>
      <c r="K406" s="28" t="s">
        <v>92</v>
      </c>
      <c r="L406" s="28" t="s">
        <v>65</v>
      </c>
      <c r="M406" s="28" t="s">
        <v>100</v>
      </c>
      <c r="N406">
        <v>4</v>
      </c>
      <c r="O406">
        <v>6</v>
      </c>
      <c r="R406">
        <v>0.86</v>
      </c>
      <c r="S406">
        <v>250</v>
      </c>
    </row>
    <row r="407" spans="1:19" x14ac:dyDescent="0.25">
      <c r="A407" s="27">
        <v>44435</v>
      </c>
      <c r="B407">
        <v>2</v>
      </c>
      <c r="C407">
        <v>1</v>
      </c>
      <c r="E407">
        <v>135</v>
      </c>
      <c r="F407">
        <v>2</v>
      </c>
      <c r="G407">
        <v>215</v>
      </c>
      <c r="H407">
        <v>6</v>
      </c>
      <c r="I407" s="28"/>
      <c r="J407" s="28" t="s">
        <v>232</v>
      </c>
      <c r="K407" s="28" t="s">
        <v>92</v>
      </c>
      <c r="L407" s="28" t="s">
        <v>65</v>
      </c>
      <c r="M407" s="28" t="s">
        <v>100</v>
      </c>
      <c r="N407">
        <v>4</v>
      </c>
      <c r="O407">
        <v>6</v>
      </c>
      <c r="R407">
        <v>0.86</v>
      </c>
      <c r="S407">
        <v>250</v>
      </c>
    </row>
    <row r="408" spans="1:19" x14ac:dyDescent="0.25">
      <c r="A408" s="27">
        <v>44435</v>
      </c>
      <c r="B408">
        <v>3</v>
      </c>
      <c r="C408">
        <v>1</v>
      </c>
      <c r="E408">
        <v>135</v>
      </c>
      <c r="F408">
        <v>3</v>
      </c>
      <c r="G408">
        <v>220</v>
      </c>
      <c r="H408">
        <v>4</v>
      </c>
      <c r="I408" s="28"/>
      <c r="J408" s="28" t="s">
        <v>232</v>
      </c>
      <c r="K408" s="28" t="s">
        <v>92</v>
      </c>
      <c r="L408" s="28" t="s">
        <v>65</v>
      </c>
      <c r="M408" s="28" t="s">
        <v>100</v>
      </c>
      <c r="N408">
        <v>4</v>
      </c>
      <c r="O408">
        <v>6</v>
      </c>
      <c r="R408">
        <v>0.92</v>
      </c>
      <c r="S408">
        <v>239</v>
      </c>
    </row>
    <row r="409" spans="1:19" x14ac:dyDescent="0.25">
      <c r="A409" s="27">
        <v>44435</v>
      </c>
      <c r="B409">
        <v>4</v>
      </c>
      <c r="C409">
        <v>1</v>
      </c>
      <c r="E409">
        <v>131</v>
      </c>
      <c r="F409">
        <v>1</v>
      </c>
      <c r="G409">
        <v>50</v>
      </c>
      <c r="H409">
        <v>5</v>
      </c>
      <c r="I409" s="28"/>
      <c r="J409" s="28" t="s">
        <v>232</v>
      </c>
      <c r="K409" s="28" t="s">
        <v>365</v>
      </c>
      <c r="L409" s="28" t="s">
        <v>65</v>
      </c>
      <c r="M409" s="28" t="s">
        <v>100</v>
      </c>
      <c r="N409">
        <v>4</v>
      </c>
      <c r="O409">
        <v>6</v>
      </c>
      <c r="R409">
        <v>0.89</v>
      </c>
      <c r="S409">
        <v>56</v>
      </c>
    </row>
    <row r="410" spans="1:19" x14ac:dyDescent="0.25">
      <c r="A410" s="27">
        <v>44435</v>
      </c>
      <c r="B410">
        <v>5</v>
      </c>
      <c r="C410">
        <v>1</v>
      </c>
      <c r="E410">
        <v>131</v>
      </c>
      <c r="F410">
        <v>2</v>
      </c>
      <c r="G410">
        <v>50</v>
      </c>
      <c r="H410">
        <v>5</v>
      </c>
      <c r="I410" s="28"/>
      <c r="J410" s="28" t="s">
        <v>232</v>
      </c>
      <c r="K410" s="28" t="s">
        <v>365</v>
      </c>
      <c r="L410" s="28" t="s">
        <v>65</v>
      </c>
      <c r="M410" s="28" t="s">
        <v>100</v>
      </c>
      <c r="N410">
        <v>4</v>
      </c>
      <c r="O410">
        <v>6</v>
      </c>
      <c r="R410">
        <v>0.89</v>
      </c>
      <c r="S410">
        <v>56</v>
      </c>
    </row>
    <row r="411" spans="1:19" x14ac:dyDescent="0.25">
      <c r="A411" s="27">
        <v>44435</v>
      </c>
      <c r="B411">
        <v>6</v>
      </c>
      <c r="C411">
        <v>1</v>
      </c>
      <c r="E411">
        <v>131</v>
      </c>
      <c r="F411">
        <v>3</v>
      </c>
      <c r="G411">
        <v>50</v>
      </c>
      <c r="H411">
        <v>4</v>
      </c>
      <c r="I411" s="28"/>
      <c r="J411" s="28" t="s">
        <v>232</v>
      </c>
      <c r="K411" s="28" t="s">
        <v>365</v>
      </c>
      <c r="L411" s="28" t="s">
        <v>65</v>
      </c>
      <c r="M411" s="28" t="s">
        <v>100</v>
      </c>
      <c r="N411">
        <v>4</v>
      </c>
      <c r="O411">
        <v>6</v>
      </c>
      <c r="R411">
        <v>0.92</v>
      </c>
      <c r="S411">
        <v>54</v>
      </c>
    </row>
    <row r="412" spans="1:19" x14ac:dyDescent="0.25">
      <c r="A412" s="27">
        <v>44435</v>
      </c>
      <c r="B412">
        <v>7</v>
      </c>
      <c r="C412">
        <v>1</v>
      </c>
      <c r="E412">
        <v>140</v>
      </c>
      <c r="F412">
        <v>1</v>
      </c>
      <c r="G412">
        <v>0</v>
      </c>
      <c r="H412">
        <v>4</v>
      </c>
      <c r="I412" s="28"/>
      <c r="J412" s="28" t="s">
        <v>232</v>
      </c>
      <c r="K412" s="28" t="s">
        <v>76</v>
      </c>
      <c r="L412" s="28" t="s">
        <v>65</v>
      </c>
      <c r="M412" s="28" t="s">
        <v>100</v>
      </c>
      <c r="N412">
        <v>5</v>
      </c>
      <c r="O412">
        <v>10</v>
      </c>
      <c r="R412">
        <v>0.92</v>
      </c>
      <c r="S412">
        <v>0</v>
      </c>
    </row>
    <row r="413" spans="1:19" x14ac:dyDescent="0.25">
      <c r="A413" s="27">
        <v>44435</v>
      </c>
      <c r="B413">
        <v>8</v>
      </c>
      <c r="C413">
        <v>1</v>
      </c>
      <c r="E413">
        <v>140</v>
      </c>
      <c r="F413">
        <v>2</v>
      </c>
      <c r="G413">
        <v>0</v>
      </c>
      <c r="H413">
        <v>4</v>
      </c>
      <c r="I413" s="28"/>
      <c r="J413" s="28" t="s">
        <v>232</v>
      </c>
      <c r="K413" s="28" t="s">
        <v>76</v>
      </c>
      <c r="L413" s="28" t="s">
        <v>65</v>
      </c>
      <c r="M413" s="28" t="s">
        <v>100</v>
      </c>
      <c r="N413">
        <v>5</v>
      </c>
      <c r="O413">
        <v>10</v>
      </c>
      <c r="R413">
        <v>0.92</v>
      </c>
      <c r="S413">
        <v>0</v>
      </c>
    </row>
    <row r="414" spans="1:19" x14ac:dyDescent="0.25">
      <c r="A414" s="27">
        <v>44435</v>
      </c>
      <c r="B414">
        <v>9</v>
      </c>
      <c r="C414">
        <v>1</v>
      </c>
      <c r="E414">
        <v>140</v>
      </c>
      <c r="F414">
        <v>3</v>
      </c>
      <c r="G414">
        <v>0</v>
      </c>
      <c r="H414">
        <v>3</v>
      </c>
      <c r="I414" s="28"/>
      <c r="J414" s="28" t="s">
        <v>232</v>
      </c>
      <c r="K414" s="28" t="s">
        <v>76</v>
      </c>
      <c r="L414" s="28" t="s">
        <v>65</v>
      </c>
      <c r="M414" s="28" t="s">
        <v>100</v>
      </c>
      <c r="N414">
        <v>5</v>
      </c>
      <c r="O414">
        <v>10</v>
      </c>
      <c r="R414">
        <v>0.94</v>
      </c>
      <c r="S414">
        <v>0</v>
      </c>
    </row>
    <row r="415" spans="1:19" x14ac:dyDescent="0.25">
      <c r="A415" s="27">
        <v>44435</v>
      </c>
      <c r="B415">
        <v>10</v>
      </c>
      <c r="C415">
        <v>1</v>
      </c>
      <c r="E415">
        <v>133</v>
      </c>
      <c r="F415">
        <v>1</v>
      </c>
      <c r="G415">
        <v>55</v>
      </c>
      <c r="H415">
        <v>5</v>
      </c>
      <c r="I415" s="28"/>
      <c r="J415" s="28" t="s">
        <v>232</v>
      </c>
      <c r="K415" s="28" t="s">
        <v>367</v>
      </c>
      <c r="L415" s="28" t="s">
        <v>65</v>
      </c>
      <c r="M415" s="28" t="s">
        <v>100</v>
      </c>
      <c r="N415">
        <v>4</v>
      </c>
      <c r="O415">
        <v>6</v>
      </c>
      <c r="R415">
        <v>0.89</v>
      </c>
      <c r="S415">
        <v>62</v>
      </c>
    </row>
    <row r="416" spans="1:19" x14ac:dyDescent="0.25">
      <c r="A416" s="27">
        <v>44435</v>
      </c>
      <c r="B416">
        <v>11</v>
      </c>
      <c r="C416">
        <v>1</v>
      </c>
      <c r="E416">
        <v>133</v>
      </c>
      <c r="F416">
        <v>2</v>
      </c>
      <c r="G416">
        <v>55</v>
      </c>
      <c r="H416">
        <v>4</v>
      </c>
      <c r="I416" s="28"/>
      <c r="J416" s="28" t="s">
        <v>232</v>
      </c>
      <c r="K416" s="28" t="s">
        <v>367</v>
      </c>
      <c r="L416" s="28" t="s">
        <v>65</v>
      </c>
      <c r="M416" s="28" t="s">
        <v>100</v>
      </c>
      <c r="N416">
        <v>4</v>
      </c>
      <c r="O416">
        <v>6</v>
      </c>
      <c r="R416">
        <v>0.92</v>
      </c>
      <c r="S416">
        <v>60</v>
      </c>
    </row>
    <row r="417" spans="1:19" x14ac:dyDescent="0.25">
      <c r="A417" s="27">
        <v>44435</v>
      </c>
      <c r="B417">
        <v>12</v>
      </c>
      <c r="C417">
        <v>1</v>
      </c>
      <c r="E417">
        <v>133</v>
      </c>
      <c r="F417">
        <v>3</v>
      </c>
      <c r="G417">
        <v>55</v>
      </c>
      <c r="H417">
        <v>3</v>
      </c>
      <c r="I417" s="28"/>
      <c r="J417" s="28" t="s">
        <v>232</v>
      </c>
      <c r="K417" s="28" t="s">
        <v>367</v>
      </c>
      <c r="L417" s="28" t="s">
        <v>65</v>
      </c>
      <c r="M417" s="28" t="s">
        <v>100</v>
      </c>
      <c r="N417">
        <v>4</v>
      </c>
      <c r="O417">
        <v>6</v>
      </c>
      <c r="R417">
        <v>0.94</v>
      </c>
      <c r="S417">
        <v>59</v>
      </c>
    </row>
    <row r="418" spans="1:19" x14ac:dyDescent="0.25">
      <c r="A418" s="27">
        <v>44435</v>
      </c>
      <c r="B418">
        <v>13</v>
      </c>
      <c r="C418">
        <v>1</v>
      </c>
      <c r="E418">
        <v>136</v>
      </c>
      <c r="F418">
        <v>1</v>
      </c>
      <c r="G418">
        <v>180</v>
      </c>
      <c r="H418">
        <v>8</v>
      </c>
      <c r="I418" s="28"/>
      <c r="J418" s="28" t="s">
        <v>232</v>
      </c>
      <c r="K418" s="28" t="s">
        <v>111</v>
      </c>
      <c r="L418" s="28" t="s">
        <v>65</v>
      </c>
      <c r="M418" s="28" t="s">
        <v>100</v>
      </c>
      <c r="N418">
        <v>6</v>
      </c>
      <c r="O418">
        <v>10</v>
      </c>
      <c r="R418">
        <v>0.81</v>
      </c>
      <c r="S418">
        <v>222</v>
      </c>
    </row>
    <row r="419" spans="1:19" x14ac:dyDescent="0.25">
      <c r="A419" s="27">
        <v>44435</v>
      </c>
      <c r="B419">
        <v>14</v>
      </c>
      <c r="C419">
        <v>1</v>
      </c>
      <c r="E419">
        <v>136</v>
      </c>
      <c r="F419">
        <v>2</v>
      </c>
      <c r="G419">
        <v>180</v>
      </c>
      <c r="H419">
        <v>7</v>
      </c>
      <c r="I419" s="28"/>
      <c r="J419" s="28" t="s">
        <v>232</v>
      </c>
      <c r="K419" s="28" t="s">
        <v>111</v>
      </c>
      <c r="L419" s="28" t="s">
        <v>65</v>
      </c>
      <c r="M419" s="28" t="s">
        <v>100</v>
      </c>
      <c r="N419">
        <v>6</v>
      </c>
      <c r="O419">
        <v>10</v>
      </c>
      <c r="R419">
        <v>0.83</v>
      </c>
      <c r="S419">
        <v>217</v>
      </c>
    </row>
    <row r="420" spans="1:19" x14ac:dyDescent="0.25">
      <c r="A420" s="27">
        <v>44435</v>
      </c>
      <c r="B420">
        <v>15</v>
      </c>
      <c r="C420">
        <v>1</v>
      </c>
      <c r="E420">
        <v>136</v>
      </c>
      <c r="F420">
        <v>3</v>
      </c>
      <c r="G420">
        <v>180</v>
      </c>
      <c r="H420">
        <v>7</v>
      </c>
      <c r="I420" s="28"/>
      <c r="J420" s="28" t="s">
        <v>232</v>
      </c>
      <c r="K420" s="28" t="s">
        <v>111</v>
      </c>
      <c r="L420" s="28" t="s">
        <v>65</v>
      </c>
      <c r="M420" s="28" t="s">
        <v>100</v>
      </c>
      <c r="N420">
        <v>6</v>
      </c>
      <c r="O420">
        <v>10</v>
      </c>
      <c r="R420">
        <v>0.83</v>
      </c>
      <c r="S420">
        <v>217</v>
      </c>
    </row>
    <row r="421" spans="1:19" x14ac:dyDescent="0.25">
      <c r="A421" s="27">
        <v>44438</v>
      </c>
      <c r="B421">
        <v>1</v>
      </c>
      <c r="C421">
        <v>1</v>
      </c>
      <c r="E421">
        <v>124</v>
      </c>
      <c r="F421">
        <v>1</v>
      </c>
      <c r="G421">
        <v>175</v>
      </c>
      <c r="H421">
        <v>5</v>
      </c>
      <c r="I421" s="28"/>
      <c r="J421" s="28" t="s">
        <v>232</v>
      </c>
      <c r="K421" s="28" t="s">
        <v>88</v>
      </c>
      <c r="L421" s="28" t="s">
        <v>65</v>
      </c>
      <c r="M421" s="28" t="s">
        <v>236</v>
      </c>
      <c r="N421">
        <v>4</v>
      </c>
      <c r="O421">
        <v>6</v>
      </c>
      <c r="R421">
        <v>0.89</v>
      </c>
      <c r="S421">
        <v>197</v>
      </c>
    </row>
    <row r="422" spans="1:19" x14ac:dyDescent="0.25">
      <c r="A422" s="27">
        <v>44438</v>
      </c>
      <c r="B422">
        <v>2</v>
      </c>
      <c r="C422">
        <v>1</v>
      </c>
      <c r="E422">
        <v>124</v>
      </c>
      <c r="F422">
        <v>2</v>
      </c>
      <c r="G422">
        <v>175</v>
      </c>
      <c r="H422">
        <v>4</v>
      </c>
      <c r="I422" s="28"/>
      <c r="J422" s="28" t="s">
        <v>232</v>
      </c>
      <c r="K422" s="28" t="s">
        <v>88</v>
      </c>
      <c r="L422" s="28" t="s">
        <v>65</v>
      </c>
      <c r="M422" s="28" t="s">
        <v>236</v>
      </c>
      <c r="N422">
        <v>4</v>
      </c>
      <c r="O422">
        <v>6</v>
      </c>
      <c r="R422">
        <v>0.92</v>
      </c>
      <c r="S422">
        <v>190</v>
      </c>
    </row>
    <row r="423" spans="1:19" x14ac:dyDescent="0.25">
      <c r="A423" s="27">
        <v>44438</v>
      </c>
      <c r="B423">
        <v>3</v>
      </c>
      <c r="C423">
        <v>1</v>
      </c>
      <c r="E423">
        <v>124</v>
      </c>
      <c r="F423">
        <v>3</v>
      </c>
      <c r="G423">
        <v>175</v>
      </c>
      <c r="H423">
        <v>3</v>
      </c>
      <c r="I423" s="28"/>
      <c r="J423" s="28" t="s">
        <v>232</v>
      </c>
      <c r="K423" s="28" t="s">
        <v>88</v>
      </c>
      <c r="L423" s="28" t="s">
        <v>65</v>
      </c>
      <c r="M423" s="28" t="s">
        <v>236</v>
      </c>
      <c r="N423">
        <v>4</v>
      </c>
      <c r="O423">
        <v>6</v>
      </c>
      <c r="R423">
        <v>0.94</v>
      </c>
      <c r="S423">
        <v>186</v>
      </c>
    </row>
    <row r="424" spans="1:19" x14ac:dyDescent="0.25">
      <c r="A424" s="27">
        <v>44438</v>
      </c>
      <c r="B424">
        <v>4</v>
      </c>
      <c r="C424">
        <v>1</v>
      </c>
      <c r="E424">
        <v>123</v>
      </c>
      <c r="F424">
        <v>1</v>
      </c>
      <c r="G424">
        <v>270</v>
      </c>
      <c r="H424">
        <v>5</v>
      </c>
      <c r="I424" s="28"/>
      <c r="J424" s="28" t="s">
        <v>232</v>
      </c>
      <c r="K424" s="28" t="s">
        <v>361</v>
      </c>
      <c r="L424" s="28" t="s">
        <v>65</v>
      </c>
      <c r="M424" s="28" t="s">
        <v>236</v>
      </c>
      <c r="N424">
        <v>4</v>
      </c>
      <c r="O424">
        <v>6</v>
      </c>
      <c r="R424">
        <v>0.89</v>
      </c>
      <c r="S424">
        <v>303</v>
      </c>
    </row>
    <row r="425" spans="1:19" x14ac:dyDescent="0.25">
      <c r="A425" s="27">
        <v>44438</v>
      </c>
      <c r="B425">
        <v>5</v>
      </c>
      <c r="C425">
        <v>1</v>
      </c>
      <c r="E425">
        <v>123</v>
      </c>
      <c r="F425">
        <v>2</v>
      </c>
      <c r="G425">
        <v>270</v>
      </c>
      <c r="H425">
        <v>5</v>
      </c>
      <c r="I425" s="28"/>
      <c r="J425" s="28" t="s">
        <v>232</v>
      </c>
      <c r="K425" s="28" t="s">
        <v>361</v>
      </c>
      <c r="L425" s="28" t="s">
        <v>65</v>
      </c>
      <c r="M425" s="28" t="s">
        <v>236</v>
      </c>
      <c r="N425">
        <v>4</v>
      </c>
      <c r="O425">
        <v>6</v>
      </c>
      <c r="R425">
        <v>0.89</v>
      </c>
      <c r="S425">
        <v>303</v>
      </c>
    </row>
    <row r="426" spans="1:19" x14ac:dyDescent="0.25">
      <c r="A426" s="27">
        <v>44438</v>
      </c>
      <c r="B426">
        <v>6</v>
      </c>
      <c r="C426">
        <v>1</v>
      </c>
      <c r="E426">
        <v>123</v>
      </c>
      <c r="F426">
        <v>3</v>
      </c>
      <c r="G426">
        <v>270</v>
      </c>
      <c r="H426">
        <v>3</v>
      </c>
      <c r="I426" s="28"/>
      <c r="J426" s="28" t="s">
        <v>232</v>
      </c>
      <c r="K426" s="28" t="s">
        <v>361</v>
      </c>
      <c r="L426" s="28" t="s">
        <v>65</v>
      </c>
      <c r="M426" s="28" t="s">
        <v>236</v>
      </c>
      <c r="N426">
        <v>4</v>
      </c>
      <c r="O426">
        <v>6</v>
      </c>
      <c r="R426">
        <v>0.94</v>
      </c>
      <c r="S426">
        <v>287</v>
      </c>
    </row>
    <row r="427" spans="1:19" x14ac:dyDescent="0.25">
      <c r="A427" s="27">
        <v>44438</v>
      </c>
      <c r="B427">
        <v>7</v>
      </c>
      <c r="C427">
        <v>1</v>
      </c>
      <c r="E427">
        <v>125</v>
      </c>
      <c r="F427">
        <v>1</v>
      </c>
      <c r="G427">
        <v>135</v>
      </c>
      <c r="H427">
        <v>10</v>
      </c>
      <c r="I427" s="28"/>
      <c r="J427" s="28" t="s">
        <v>232</v>
      </c>
      <c r="K427" s="28" t="s">
        <v>360</v>
      </c>
      <c r="L427" s="28" t="s">
        <v>65</v>
      </c>
      <c r="M427" s="28" t="s">
        <v>236</v>
      </c>
      <c r="N427">
        <v>6</v>
      </c>
      <c r="O427">
        <v>10</v>
      </c>
      <c r="R427">
        <v>0.75</v>
      </c>
      <c r="S427">
        <v>180</v>
      </c>
    </row>
    <row r="428" spans="1:19" x14ac:dyDescent="0.25">
      <c r="A428" s="27">
        <v>44438</v>
      </c>
      <c r="B428">
        <v>8</v>
      </c>
      <c r="C428">
        <v>1</v>
      </c>
      <c r="E428">
        <v>125</v>
      </c>
      <c r="F428">
        <v>2</v>
      </c>
      <c r="G428">
        <v>140</v>
      </c>
      <c r="H428">
        <v>7</v>
      </c>
      <c r="I428" s="28"/>
      <c r="J428" s="28" t="s">
        <v>232</v>
      </c>
      <c r="K428" s="28" t="s">
        <v>360</v>
      </c>
      <c r="L428" s="28" t="s">
        <v>65</v>
      </c>
      <c r="M428" s="28" t="s">
        <v>236</v>
      </c>
      <c r="N428">
        <v>6</v>
      </c>
      <c r="O428">
        <v>10</v>
      </c>
      <c r="R428">
        <v>0.83</v>
      </c>
      <c r="S428">
        <v>169</v>
      </c>
    </row>
    <row r="429" spans="1:19" x14ac:dyDescent="0.25">
      <c r="A429" s="27">
        <v>44438</v>
      </c>
      <c r="B429">
        <v>9</v>
      </c>
      <c r="C429">
        <v>1</v>
      </c>
      <c r="E429">
        <v>125</v>
      </c>
      <c r="F429">
        <v>3</v>
      </c>
      <c r="G429">
        <v>140</v>
      </c>
      <c r="H429">
        <v>7</v>
      </c>
      <c r="I429" s="28"/>
      <c r="J429" s="28" t="s">
        <v>232</v>
      </c>
      <c r="K429" s="28" t="s">
        <v>360</v>
      </c>
      <c r="L429" s="28" t="s">
        <v>65</v>
      </c>
      <c r="M429" s="28" t="s">
        <v>236</v>
      </c>
      <c r="N429">
        <v>6</v>
      </c>
      <c r="O429">
        <v>10</v>
      </c>
      <c r="R429">
        <v>0.83</v>
      </c>
      <c r="S429">
        <v>169</v>
      </c>
    </row>
    <row r="430" spans="1:19" x14ac:dyDescent="0.25">
      <c r="A430" s="27">
        <v>44438</v>
      </c>
      <c r="B430">
        <v>10</v>
      </c>
      <c r="C430">
        <v>1</v>
      </c>
      <c r="E430">
        <v>129</v>
      </c>
      <c r="F430">
        <v>1</v>
      </c>
      <c r="G430">
        <v>70</v>
      </c>
      <c r="H430">
        <v>14</v>
      </c>
      <c r="I430" s="28"/>
      <c r="J430" s="28" t="s">
        <v>232</v>
      </c>
      <c r="K430" s="28" t="s">
        <v>363</v>
      </c>
      <c r="L430" s="28" t="s">
        <v>65</v>
      </c>
      <c r="M430" s="28" t="s">
        <v>236</v>
      </c>
      <c r="N430">
        <v>10</v>
      </c>
      <c r="O430">
        <v>15</v>
      </c>
      <c r="R430">
        <v>0.68</v>
      </c>
      <c r="S430">
        <v>103</v>
      </c>
    </row>
    <row r="431" spans="1:19" x14ac:dyDescent="0.25">
      <c r="A431" s="27">
        <v>44438</v>
      </c>
      <c r="B431">
        <v>11</v>
      </c>
      <c r="C431">
        <v>1</v>
      </c>
      <c r="E431">
        <v>129</v>
      </c>
      <c r="F431">
        <v>2</v>
      </c>
      <c r="G431">
        <v>70</v>
      </c>
      <c r="H431">
        <v>13</v>
      </c>
      <c r="I431" s="28"/>
      <c r="J431" s="28" t="s">
        <v>232</v>
      </c>
      <c r="K431" s="28" t="s">
        <v>363</v>
      </c>
      <c r="L431" s="28" t="s">
        <v>65</v>
      </c>
      <c r="M431" s="28" t="s">
        <v>236</v>
      </c>
      <c r="N431">
        <v>10</v>
      </c>
      <c r="O431">
        <v>15</v>
      </c>
      <c r="R431">
        <v>0.7</v>
      </c>
      <c r="S431">
        <v>100</v>
      </c>
    </row>
    <row r="432" spans="1:19" x14ac:dyDescent="0.25">
      <c r="A432" s="27">
        <v>44438</v>
      </c>
      <c r="B432">
        <v>12</v>
      </c>
      <c r="C432">
        <v>1</v>
      </c>
      <c r="E432">
        <v>129</v>
      </c>
      <c r="F432">
        <v>3</v>
      </c>
      <c r="G432">
        <v>70</v>
      </c>
      <c r="H432">
        <v>13</v>
      </c>
      <c r="I432" s="28"/>
      <c r="J432" s="28" t="s">
        <v>232</v>
      </c>
      <c r="K432" s="28" t="s">
        <v>363</v>
      </c>
      <c r="L432" s="28" t="s">
        <v>65</v>
      </c>
      <c r="M432" s="28" t="s">
        <v>236</v>
      </c>
      <c r="N432">
        <v>10</v>
      </c>
      <c r="O432">
        <v>15</v>
      </c>
      <c r="R432">
        <v>0.7</v>
      </c>
      <c r="S432">
        <v>100</v>
      </c>
    </row>
    <row r="433" spans="1:19" x14ac:dyDescent="0.25">
      <c r="A433" s="27">
        <v>44440</v>
      </c>
      <c r="B433">
        <v>1</v>
      </c>
      <c r="C433">
        <v>1</v>
      </c>
      <c r="E433">
        <v>144</v>
      </c>
      <c r="F433">
        <v>1</v>
      </c>
      <c r="G433">
        <v>150</v>
      </c>
      <c r="H433">
        <v>5</v>
      </c>
      <c r="I433" s="28"/>
      <c r="J433" s="28" t="s">
        <v>232</v>
      </c>
      <c r="K433" s="28" t="s">
        <v>89</v>
      </c>
      <c r="L433" s="28" t="s">
        <v>65</v>
      </c>
      <c r="M433" s="28" t="s">
        <v>94</v>
      </c>
      <c r="N433">
        <v>4</v>
      </c>
      <c r="O433">
        <v>6</v>
      </c>
      <c r="R433">
        <v>0.89</v>
      </c>
      <c r="S433">
        <v>169</v>
      </c>
    </row>
    <row r="434" spans="1:19" x14ac:dyDescent="0.25">
      <c r="A434" s="27">
        <v>44440</v>
      </c>
      <c r="B434">
        <v>2</v>
      </c>
      <c r="C434">
        <v>1</v>
      </c>
      <c r="E434">
        <v>144</v>
      </c>
      <c r="F434">
        <v>2</v>
      </c>
      <c r="G434">
        <v>150</v>
      </c>
      <c r="H434">
        <v>4</v>
      </c>
      <c r="I434" s="28"/>
      <c r="J434" s="28" t="s">
        <v>232</v>
      </c>
      <c r="K434" s="28" t="s">
        <v>89</v>
      </c>
      <c r="L434" s="28" t="s">
        <v>65</v>
      </c>
      <c r="M434" s="28" t="s">
        <v>94</v>
      </c>
      <c r="N434">
        <v>4</v>
      </c>
      <c r="O434">
        <v>6</v>
      </c>
      <c r="R434">
        <v>0.92</v>
      </c>
      <c r="S434">
        <v>163</v>
      </c>
    </row>
    <row r="435" spans="1:19" x14ac:dyDescent="0.25">
      <c r="A435" s="27">
        <v>44440</v>
      </c>
      <c r="B435">
        <v>3</v>
      </c>
      <c r="C435">
        <v>1</v>
      </c>
      <c r="E435">
        <v>144</v>
      </c>
      <c r="F435">
        <v>3</v>
      </c>
      <c r="G435">
        <v>150</v>
      </c>
      <c r="H435">
        <v>4</v>
      </c>
      <c r="I435" s="28"/>
      <c r="J435" s="28" t="s">
        <v>232</v>
      </c>
      <c r="K435" s="28" t="s">
        <v>89</v>
      </c>
      <c r="L435" s="28" t="s">
        <v>65</v>
      </c>
      <c r="M435" s="28" t="s">
        <v>94</v>
      </c>
      <c r="N435">
        <v>4</v>
      </c>
      <c r="O435">
        <v>6</v>
      </c>
      <c r="R435">
        <v>0.92</v>
      </c>
      <c r="S435">
        <v>163</v>
      </c>
    </row>
    <row r="436" spans="1:19" x14ac:dyDescent="0.25">
      <c r="A436" s="27">
        <v>44440</v>
      </c>
      <c r="B436">
        <v>4</v>
      </c>
      <c r="C436">
        <v>1</v>
      </c>
      <c r="E436">
        <v>146</v>
      </c>
      <c r="F436">
        <v>1</v>
      </c>
      <c r="G436">
        <v>120</v>
      </c>
      <c r="H436">
        <v>6</v>
      </c>
      <c r="I436" s="28"/>
      <c r="J436" s="28" t="s">
        <v>232</v>
      </c>
      <c r="K436" s="28" t="s">
        <v>95</v>
      </c>
      <c r="L436" s="28" t="s">
        <v>65</v>
      </c>
      <c r="M436" s="28" t="s">
        <v>94</v>
      </c>
      <c r="N436">
        <v>4</v>
      </c>
      <c r="O436">
        <v>6</v>
      </c>
      <c r="R436">
        <v>0.86</v>
      </c>
      <c r="S436">
        <v>140</v>
      </c>
    </row>
    <row r="437" spans="1:19" x14ac:dyDescent="0.25">
      <c r="A437" s="27">
        <v>44440</v>
      </c>
      <c r="B437">
        <v>5</v>
      </c>
      <c r="C437">
        <v>1</v>
      </c>
      <c r="E437">
        <v>146</v>
      </c>
      <c r="F437">
        <v>2</v>
      </c>
      <c r="G437">
        <v>120</v>
      </c>
      <c r="H437">
        <v>6</v>
      </c>
      <c r="I437" s="28"/>
      <c r="J437" s="28" t="s">
        <v>232</v>
      </c>
      <c r="K437" s="28" t="s">
        <v>95</v>
      </c>
      <c r="L437" s="28" t="s">
        <v>65</v>
      </c>
      <c r="M437" s="28" t="s">
        <v>94</v>
      </c>
      <c r="N437">
        <v>4</v>
      </c>
      <c r="O437">
        <v>6</v>
      </c>
      <c r="R437">
        <v>0.86</v>
      </c>
      <c r="S437">
        <v>140</v>
      </c>
    </row>
    <row r="438" spans="1:19" x14ac:dyDescent="0.25">
      <c r="A438" s="27">
        <v>44440</v>
      </c>
      <c r="B438">
        <v>6</v>
      </c>
      <c r="C438">
        <v>1</v>
      </c>
      <c r="E438">
        <v>146</v>
      </c>
      <c r="F438">
        <v>3</v>
      </c>
      <c r="G438">
        <v>125</v>
      </c>
      <c r="H438">
        <v>4</v>
      </c>
      <c r="I438" s="28"/>
      <c r="J438" s="28" t="s">
        <v>232</v>
      </c>
      <c r="K438" s="28" t="s">
        <v>95</v>
      </c>
      <c r="L438" s="28" t="s">
        <v>65</v>
      </c>
      <c r="M438" s="28" t="s">
        <v>94</v>
      </c>
      <c r="N438">
        <v>4</v>
      </c>
      <c r="O438">
        <v>6</v>
      </c>
      <c r="R438">
        <v>0.92</v>
      </c>
      <c r="S438">
        <v>136</v>
      </c>
    </row>
    <row r="439" spans="1:19" x14ac:dyDescent="0.25">
      <c r="A439" s="27">
        <v>44440</v>
      </c>
      <c r="B439">
        <v>7</v>
      </c>
      <c r="C439">
        <v>1</v>
      </c>
      <c r="E439">
        <v>147</v>
      </c>
      <c r="F439">
        <v>1</v>
      </c>
      <c r="G439">
        <v>90</v>
      </c>
      <c r="H439">
        <v>5</v>
      </c>
      <c r="I439" s="28"/>
      <c r="J439" s="28" t="s">
        <v>232</v>
      </c>
      <c r="K439" s="28" t="s">
        <v>96</v>
      </c>
      <c r="L439" s="28" t="s">
        <v>65</v>
      </c>
      <c r="M439" s="28" t="s">
        <v>94</v>
      </c>
      <c r="N439">
        <v>4</v>
      </c>
      <c r="O439">
        <v>6</v>
      </c>
      <c r="R439">
        <v>0.89</v>
      </c>
      <c r="S439">
        <v>101</v>
      </c>
    </row>
    <row r="440" spans="1:19" x14ac:dyDescent="0.25">
      <c r="A440" s="27">
        <v>44440</v>
      </c>
      <c r="B440">
        <v>8</v>
      </c>
      <c r="C440">
        <v>1</v>
      </c>
      <c r="E440">
        <v>147</v>
      </c>
      <c r="F440">
        <v>2</v>
      </c>
      <c r="G440">
        <v>90</v>
      </c>
      <c r="H440">
        <v>4</v>
      </c>
      <c r="I440" s="28"/>
      <c r="J440" s="28" t="s">
        <v>232</v>
      </c>
      <c r="K440" s="28" t="s">
        <v>96</v>
      </c>
      <c r="L440" s="28" t="s">
        <v>65</v>
      </c>
      <c r="M440" s="28" t="s">
        <v>94</v>
      </c>
      <c r="N440">
        <v>4</v>
      </c>
      <c r="O440">
        <v>6</v>
      </c>
      <c r="R440">
        <v>0.92</v>
      </c>
      <c r="S440">
        <v>98</v>
      </c>
    </row>
    <row r="441" spans="1:19" x14ac:dyDescent="0.25">
      <c r="A441" s="27">
        <v>44440</v>
      </c>
      <c r="B441">
        <v>9</v>
      </c>
      <c r="C441">
        <v>1</v>
      </c>
      <c r="E441">
        <v>147</v>
      </c>
      <c r="F441">
        <v>3</v>
      </c>
      <c r="G441">
        <v>90</v>
      </c>
      <c r="H441">
        <v>4</v>
      </c>
      <c r="I441" s="28"/>
      <c r="J441" s="28" t="s">
        <v>232</v>
      </c>
      <c r="K441" s="28" t="s">
        <v>96</v>
      </c>
      <c r="L441" s="28" t="s">
        <v>65</v>
      </c>
      <c r="M441" s="28" t="s">
        <v>94</v>
      </c>
      <c r="N441">
        <v>4</v>
      </c>
      <c r="O441">
        <v>6</v>
      </c>
      <c r="R441">
        <v>0.92</v>
      </c>
      <c r="S441">
        <v>98</v>
      </c>
    </row>
    <row r="442" spans="1:19" x14ac:dyDescent="0.25">
      <c r="A442" s="27">
        <v>44440</v>
      </c>
      <c r="B442">
        <v>10</v>
      </c>
      <c r="C442">
        <v>1</v>
      </c>
      <c r="E442">
        <v>150</v>
      </c>
      <c r="F442">
        <v>1</v>
      </c>
      <c r="G442">
        <v>80</v>
      </c>
      <c r="H442">
        <v>6</v>
      </c>
      <c r="I442" s="28"/>
      <c r="J442" s="28" t="s">
        <v>232</v>
      </c>
      <c r="K442" s="28" t="s">
        <v>93</v>
      </c>
      <c r="L442" s="28" t="s">
        <v>65</v>
      </c>
      <c r="M442" s="28" t="s">
        <v>94</v>
      </c>
      <c r="N442">
        <v>4</v>
      </c>
      <c r="O442">
        <v>6</v>
      </c>
      <c r="R442">
        <v>0.86</v>
      </c>
      <c r="S442">
        <v>93</v>
      </c>
    </row>
    <row r="443" spans="1:19" x14ac:dyDescent="0.25">
      <c r="A443" s="27">
        <v>44440</v>
      </c>
      <c r="B443">
        <v>11</v>
      </c>
      <c r="C443">
        <v>1</v>
      </c>
      <c r="E443">
        <v>150</v>
      </c>
      <c r="F443">
        <v>2</v>
      </c>
      <c r="G443">
        <v>85</v>
      </c>
      <c r="H443">
        <v>3</v>
      </c>
      <c r="I443" s="28"/>
      <c r="J443" s="28" t="s">
        <v>232</v>
      </c>
      <c r="K443" s="28" t="s">
        <v>93</v>
      </c>
      <c r="L443" s="28" t="s">
        <v>65</v>
      </c>
      <c r="M443" s="28" t="s">
        <v>94</v>
      </c>
      <c r="N443">
        <v>4</v>
      </c>
      <c r="O443">
        <v>6</v>
      </c>
      <c r="R443">
        <v>0.94</v>
      </c>
      <c r="S443">
        <v>90</v>
      </c>
    </row>
    <row r="444" spans="1:19" x14ac:dyDescent="0.25">
      <c r="A444" s="27">
        <v>44440</v>
      </c>
      <c r="B444">
        <v>12</v>
      </c>
      <c r="C444">
        <v>1</v>
      </c>
      <c r="E444">
        <v>150</v>
      </c>
      <c r="F444">
        <v>3</v>
      </c>
      <c r="G444">
        <v>85</v>
      </c>
      <c r="H444">
        <v>2</v>
      </c>
      <c r="I444" s="28"/>
      <c r="J444" s="28" t="s">
        <v>232</v>
      </c>
      <c r="K444" s="28" t="s">
        <v>93</v>
      </c>
      <c r="L444" s="28" t="s">
        <v>65</v>
      </c>
      <c r="M444" s="28" t="s">
        <v>94</v>
      </c>
      <c r="N444">
        <v>4</v>
      </c>
      <c r="O444">
        <v>6</v>
      </c>
      <c r="R444">
        <v>0.97</v>
      </c>
      <c r="S444">
        <v>88</v>
      </c>
    </row>
    <row r="445" spans="1:19" x14ac:dyDescent="0.25">
      <c r="A445" s="27">
        <v>44440</v>
      </c>
      <c r="B445">
        <v>14</v>
      </c>
      <c r="C445">
        <v>1</v>
      </c>
      <c r="E445">
        <v>141</v>
      </c>
      <c r="F445">
        <v>2</v>
      </c>
      <c r="G445">
        <v>0</v>
      </c>
      <c r="H445">
        <v>30</v>
      </c>
      <c r="I445" s="28"/>
      <c r="J445" s="28" t="s">
        <v>232</v>
      </c>
      <c r="K445" s="28" t="s">
        <v>370</v>
      </c>
      <c r="L445" s="28" t="s">
        <v>65</v>
      </c>
      <c r="M445" s="28" t="s">
        <v>94</v>
      </c>
      <c r="N445">
        <v>0</v>
      </c>
      <c r="R445">
        <v>0.5</v>
      </c>
      <c r="S445">
        <v>0</v>
      </c>
    </row>
    <row r="446" spans="1:19" x14ac:dyDescent="0.25">
      <c r="A446" s="27">
        <v>44442</v>
      </c>
      <c r="B446">
        <v>1</v>
      </c>
      <c r="C446">
        <v>1</v>
      </c>
      <c r="E446">
        <v>135</v>
      </c>
      <c r="F446">
        <v>1</v>
      </c>
      <c r="G446">
        <v>220</v>
      </c>
      <c r="H446">
        <v>6</v>
      </c>
      <c r="I446" s="28"/>
      <c r="J446" s="28" t="s">
        <v>232</v>
      </c>
      <c r="K446" s="28" t="s">
        <v>92</v>
      </c>
      <c r="L446" s="28" t="s">
        <v>65</v>
      </c>
      <c r="M446" s="28" t="s">
        <v>100</v>
      </c>
      <c r="N446">
        <v>4</v>
      </c>
      <c r="O446">
        <v>6</v>
      </c>
      <c r="R446">
        <v>0.86</v>
      </c>
      <c r="S446">
        <v>256</v>
      </c>
    </row>
    <row r="447" spans="1:19" x14ac:dyDescent="0.25">
      <c r="A447" s="27">
        <v>44442</v>
      </c>
      <c r="B447">
        <v>2</v>
      </c>
      <c r="C447">
        <v>1</v>
      </c>
      <c r="E447">
        <v>135</v>
      </c>
      <c r="F447">
        <v>2</v>
      </c>
      <c r="G447">
        <v>225</v>
      </c>
      <c r="H447">
        <v>4</v>
      </c>
      <c r="I447" s="28"/>
      <c r="J447" s="28" t="s">
        <v>232</v>
      </c>
      <c r="K447" s="28" t="s">
        <v>92</v>
      </c>
      <c r="L447" s="28" t="s">
        <v>65</v>
      </c>
      <c r="M447" s="28" t="s">
        <v>100</v>
      </c>
      <c r="N447">
        <v>4</v>
      </c>
      <c r="O447">
        <v>6</v>
      </c>
      <c r="R447">
        <v>0.92</v>
      </c>
      <c r="S447">
        <v>245</v>
      </c>
    </row>
    <row r="448" spans="1:19" x14ac:dyDescent="0.25">
      <c r="A448" s="27">
        <v>44442</v>
      </c>
      <c r="B448">
        <v>3</v>
      </c>
      <c r="C448">
        <v>1</v>
      </c>
      <c r="E448">
        <v>135</v>
      </c>
      <c r="F448">
        <v>3</v>
      </c>
      <c r="G448">
        <v>225</v>
      </c>
      <c r="H448">
        <v>4</v>
      </c>
      <c r="I448" s="28"/>
      <c r="J448" s="28" t="s">
        <v>232</v>
      </c>
      <c r="K448" s="28" t="s">
        <v>92</v>
      </c>
      <c r="L448" s="28" t="s">
        <v>65</v>
      </c>
      <c r="M448" s="28" t="s">
        <v>100</v>
      </c>
      <c r="N448">
        <v>4</v>
      </c>
      <c r="O448">
        <v>6</v>
      </c>
      <c r="R448">
        <v>0.92</v>
      </c>
      <c r="S448">
        <v>245</v>
      </c>
    </row>
    <row r="449" spans="1:19" x14ac:dyDescent="0.25">
      <c r="A449" s="27">
        <v>44442</v>
      </c>
      <c r="B449">
        <v>4</v>
      </c>
      <c r="C449">
        <v>1</v>
      </c>
      <c r="E449">
        <v>131</v>
      </c>
      <c r="F449">
        <v>1</v>
      </c>
      <c r="G449">
        <v>50</v>
      </c>
      <c r="H449">
        <v>5</v>
      </c>
      <c r="I449" s="28"/>
      <c r="J449" s="28" t="s">
        <v>232</v>
      </c>
      <c r="K449" s="28" t="s">
        <v>365</v>
      </c>
      <c r="L449" s="28" t="s">
        <v>65</v>
      </c>
      <c r="M449" s="28" t="s">
        <v>100</v>
      </c>
      <c r="N449">
        <v>4</v>
      </c>
      <c r="O449">
        <v>6</v>
      </c>
      <c r="R449">
        <v>0.89</v>
      </c>
      <c r="S449">
        <v>56</v>
      </c>
    </row>
    <row r="450" spans="1:19" x14ac:dyDescent="0.25">
      <c r="A450" s="27">
        <v>44442</v>
      </c>
      <c r="B450">
        <v>5</v>
      </c>
      <c r="C450">
        <v>1</v>
      </c>
      <c r="E450">
        <v>131</v>
      </c>
      <c r="F450">
        <v>2</v>
      </c>
      <c r="G450">
        <v>50</v>
      </c>
      <c r="H450">
        <v>5</v>
      </c>
      <c r="I450" s="28"/>
      <c r="J450" s="28" t="s">
        <v>232</v>
      </c>
      <c r="K450" s="28" t="s">
        <v>365</v>
      </c>
      <c r="L450" s="28" t="s">
        <v>65</v>
      </c>
      <c r="M450" s="28" t="s">
        <v>100</v>
      </c>
      <c r="N450">
        <v>4</v>
      </c>
      <c r="O450">
        <v>6</v>
      </c>
      <c r="R450">
        <v>0.89</v>
      </c>
      <c r="S450">
        <v>56</v>
      </c>
    </row>
    <row r="451" spans="1:19" x14ac:dyDescent="0.25">
      <c r="A451" s="27">
        <v>44442</v>
      </c>
      <c r="B451">
        <v>6</v>
      </c>
      <c r="C451">
        <v>1</v>
      </c>
      <c r="E451">
        <v>131</v>
      </c>
      <c r="F451">
        <v>3</v>
      </c>
      <c r="G451">
        <v>50</v>
      </c>
      <c r="H451">
        <v>5</v>
      </c>
      <c r="I451" s="28"/>
      <c r="J451" s="28" t="s">
        <v>232</v>
      </c>
      <c r="K451" s="28" t="s">
        <v>365</v>
      </c>
      <c r="L451" s="28" t="s">
        <v>65</v>
      </c>
      <c r="M451" s="28" t="s">
        <v>100</v>
      </c>
      <c r="N451">
        <v>4</v>
      </c>
      <c r="O451">
        <v>6</v>
      </c>
      <c r="R451">
        <v>0.89</v>
      </c>
      <c r="S451">
        <v>56</v>
      </c>
    </row>
    <row r="452" spans="1:19" x14ac:dyDescent="0.25">
      <c r="A452" s="27">
        <v>44442</v>
      </c>
      <c r="B452">
        <v>7</v>
      </c>
      <c r="C452">
        <v>1</v>
      </c>
      <c r="E452">
        <v>140</v>
      </c>
      <c r="F452">
        <v>1</v>
      </c>
      <c r="G452">
        <v>-20</v>
      </c>
      <c r="H452">
        <v>5</v>
      </c>
      <c r="I452" s="28"/>
      <c r="J452" s="28" t="s">
        <v>232</v>
      </c>
      <c r="K452" s="28" t="s">
        <v>76</v>
      </c>
      <c r="L452" s="28" t="s">
        <v>65</v>
      </c>
      <c r="M452" s="28" t="s">
        <v>100</v>
      </c>
      <c r="N452">
        <v>5</v>
      </c>
      <c r="O452">
        <v>10</v>
      </c>
      <c r="R452">
        <v>0.89</v>
      </c>
      <c r="S452">
        <v>-22</v>
      </c>
    </row>
    <row r="453" spans="1:19" x14ac:dyDescent="0.25">
      <c r="A453" s="27">
        <v>44442</v>
      </c>
      <c r="B453">
        <v>8</v>
      </c>
      <c r="C453">
        <v>1</v>
      </c>
      <c r="E453">
        <v>140</v>
      </c>
      <c r="F453">
        <v>2</v>
      </c>
      <c r="G453">
        <v>-40</v>
      </c>
      <c r="H453">
        <v>5</v>
      </c>
      <c r="I453" s="28"/>
      <c r="J453" s="28" t="s">
        <v>232</v>
      </c>
      <c r="K453" s="28" t="s">
        <v>76</v>
      </c>
      <c r="L453" s="28" t="s">
        <v>65</v>
      </c>
      <c r="M453" s="28" t="s">
        <v>100</v>
      </c>
      <c r="N453">
        <v>5</v>
      </c>
      <c r="O453">
        <v>10</v>
      </c>
      <c r="R453">
        <v>0.89</v>
      </c>
      <c r="S453">
        <v>-45</v>
      </c>
    </row>
    <row r="454" spans="1:19" x14ac:dyDescent="0.25">
      <c r="A454" s="27">
        <v>44442</v>
      </c>
      <c r="B454">
        <v>9</v>
      </c>
      <c r="C454">
        <v>1</v>
      </c>
      <c r="E454">
        <v>140</v>
      </c>
      <c r="F454">
        <v>3</v>
      </c>
      <c r="G454">
        <v>-40</v>
      </c>
      <c r="H454">
        <v>5</v>
      </c>
      <c r="I454" s="28"/>
      <c r="J454" s="28" t="s">
        <v>232</v>
      </c>
      <c r="K454" s="28" t="s">
        <v>76</v>
      </c>
      <c r="L454" s="28" t="s">
        <v>65</v>
      </c>
      <c r="M454" s="28" t="s">
        <v>100</v>
      </c>
      <c r="N454">
        <v>5</v>
      </c>
      <c r="O454">
        <v>10</v>
      </c>
      <c r="R454">
        <v>0.89</v>
      </c>
      <c r="S454">
        <v>-45</v>
      </c>
    </row>
    <row r="455" spans="1:19" x14ac:dyDescent="0.25">
      <c r="A455" s="27">
        <v>44442</v>
      </c>
      <c r="B455">
        <v>10</v>
      </c>
      <c r="C455">
        <v>1</v>
      </c>
      <c r="E455">
        <v>133</v>
      </c>
      <c r="F455">
        <v>1</v>
      </c>
      <c r="G455">
        <v>45</v>
      </c>
      <c r="H455">
        <v>6</v>
      </c>
      <c r="I455" s="28"/>
      <c r="J455" s="28" t="s">
        <v>232</v>
      </c>
      <c r="K455" s="28" t="s">
        <v>367</v>
      </c>
      <c r="L455" s="28" t="s">
        <v>65</v>
      </c>
      <c r="M455" s="28" t="s">
        <v>100</v>
      </c>
      <c r="N455">
        <v>4</v>
      </c>
      <c r="O455">
        <v>6</v>
      </c>
      <c r="R455">
        <v>0.86</v>
      </c>
      <c r="S455">
        <v>52</v>
      </c>
    </row>
    <row r="456" spans="1:19" x14ac:dyDescent="0.25">
      <c r="A456" s="27">
        <v>44442</v>
      </c>
      <c r="B456">
        <v>11</v>
      </c>
      <c r="C456">
        <v>1</v>
      </c>
      <c r="E456">
        <v>133</v>
      </c>
      <c r="F456">
        <v>2</v>
      </c>
      <c r="G456">
        <v>45</v>
      </c>
      <c r="H456">
        <v>6</v>
      </c>
      <c r="I456" s="28"/>
      <c r="J456" s="28" t="s">
        <v>232</v>
      </c>
      <c r="K456" s="28" t="s">
        <v>367</v>
      </c>
      <c r="L456" s="28" t="s">
        <v>65</v>
      </c>
      <c r="M456" s="28" t="s">
        <v>100</v>
      </c>
      <c r="N456">
        <v>4</v>
      </c>
      <c r="O456">
        <v>6</v>
      </c>
      <c r="R456">
        <v>0.86</v>
      </c>
      <c r="S456">
        <v>52</v>
      </c>
    </row>
    <row r="457" spans="1:19" x14ac:dyDescent="0.25">
      <c r="A457" s="27">
        <v>44442</v>
      </c>
      <c r="B457">
        <v>12</v>
      </c>
      <c r="C457">
        <v>1</v>
      </c>
      <c r="E457">
        <v>133</v>
      </c>
      <c r="F457">
        <v>3</v>
      </c>
      <c r="G457">
        <v>50</v>
      </c>
      <c r="H457">
        <v>2</v>
      </c>
      <c r="I457" s="28"/>
      <c r="J457" s="28" t="s">
        <v>232</v>
      </c>
      <c r="K457" s="28" t="s">
        <v>367</v>
      </c>
      <c r="L457" s="28" t="s">
        <v>65</v>
      </c>
      <c r="M457" s="28" t="s">
        <v>100</v>
      </c>
      <c r="N457">
        <v>4</v>
      </c>
      <c r="O457">
        <v>6</v>
      </c>
      <c r="R457">
        <v>0.97</v>
      </c>
      <c r="S457">
        <v>52</v>
      </c>
    </row>
    <row r="458" spans="1:19" x14ac:dyDescent="0.25">
      <c r="A458" s="27">
        <v>44445</v>
      </c>
      <c r="B458">
        <v>1</v>
      </c>
      <c r="C458">
        <v>1</v>
      </c>
      <c r="E458">
        <v>124</v>
      </c>
      <c r="F458">
        <v>1</v>
      </c>
      <c r="G458">
        <v>170</v>
      </c>
      <c r="H458">
        <v>6</v>
      </c>
      <c r="I458" s="28"/>
      <c r="J458" s="28" t="s">
        <v>232</v>
      </c>
      <c r="K458" s="28" t="s">
        <v>88</v>
      </c>
      <c r="L458" s="28" t="s">
        <v>65</v>
      </c>
      <c r="M458" s="28" t="s">
        <v>236</v>
      </c>
      <c r="N458">
        <v>4</v>
      </c>
      <c r="O458">
        <v>6</v>
      </c>
      <c r="R458">
        <v>0.86</v>
      </c>
      <c r="S458">
        <v>198</v>
      </c>
    </row>
    <row r="459" spans="1:19" x14ac:dyDescent="0.25">
      <c r="A459" s="27">
        <v>44445</v>
      </c>
      <c r="B459">
        <v>2</v>
      </c>
      <c r="C459">
        <v>1</v>
      </c>
      <c r="E459">
        <v>124</v>
      </c>
      <c r="F459">
        <v>2</v>
      </c>
      <c r="G459">
        <v>170</v>
      </c>
      <c r="H459">
        <v>4</v>
      </c>
      <c r="I459" s="28"/>
      <c r="J459" s="28" t="s">
        <v>232</v>
      </c>
      <c r="K459" s="28" t="s">
        <v>88</v>
      </c>
      <c r="L459" s="28" t="s">
        <v>65</v>
      </c>
      <c r="M459" s="28" t="s">
        <v>236</v>
      </c>
      <c r="N459">
        <v>4</v>
      </c>
      <c r="O459">
        <v>6</v>
      </c>
      <c r="R459">
        <v>0.92</v>
      </c>
      <c r="S459">
        <v>185</v>
      </c>
    </row>
    <row r="460" spans="1:19" x14ac:dyDescent="0.25">
      <c r="A460" s="27">
        <v>44445</v>
      </c>
      <c r="B460">
        <v>3</v>
      </c>
      <c r="C460">
        <v>1</v>
      </c>
      <c r="E460">
        <v>124</v>
      </c>
      <c r="F460">
        <v>3</v>
      </c>
      <c r="G460">
        <v>170</v>
      </c>
      <c r="H460">
        <v>4</v>
      </c>
      <c r="I460" s="28"/>
      <c r="J460" s="28" t="s">
        <v>232</v>
      </c>
      <c r="K460" s="28" t="s">
        <v>88</v>
      </c>
      <c r="L460" s="28" t="s">
        <v>65</v>
      </c>
      <c r="M460" s="28" t="s">
        <v>236</v>
      </c>
      <c r="N460">
        <v>4</v>
      </c>
      <c r="O460">
        <v>6</v>
      </c>
      <c r="R460">
        <v>0.92</v>
      </c>
      <c r="S460">
        <v>185</v>
      </c>
    </row>
    <row r="461" spans="1:19" x14ac:dyDescent="0.25">
      <c r="A461" s="27">
        <v>44445</v>
      </c>
      <c r="B461">
        <v>4</v>
      </c>
      <c r="C461">
        <v>1</v>
      </c>
      <c r="E461">
        <v>123</v>
      </c>
      <c r="F461">
        <v>1</v>
      </c>
      <c r="G461">
        <v>270</v>
      </c>
      <c r="H461">
        <v>6</v>
      </c>
      <c r="I461" s="28"/>
      <c r="J461" s="28" t="s">
        <v>232</v>
      </c>
      <c r="K461" s="28" t="s">
        <v>361</v>
      </c>
      <c r="L461" s="28" t="s">
        <v>65</v>
      </c>
      <c r="M461" s="28" t="s">
        <v>236</v>
      </c>
      <c r="N461">
        <v>4</v>
      </c>
      <c r="O461">
        <v>6</v>
      </c>
      <c r="R461">
        <v>0.86</v>
      </c>
      <c r="S461">
        <v>314</v>
      </c>
    </row>
    <row r="462" spans="1:19" x14ac:dyDescent="0.25">
      <c r="A462" s="27">
        <v>44445</v>
      </c>
      <c r="B462">
        <v>5</v>
      </c>
      <c r="C462">
        <v>1</v>
      </c>
      <c r="E462">
        <v>123</v>
      </c>
      <c r="F462">
        <v>2</v>
      </c>
      <c r="G462">
        <v>280</v>
      </c>
      <c r="H462">
        <v>4</v>
      </c>
      <c r="I462" s="28"/>
      <c r="J462" s="28" t="s">
        <v>232</v>
      </c>
      <c r="K462" s="28" t="s">
        <v>361</v>
      </c>
      <c r="L462" s="28" t="s">
        <v>65</v>
      </c>
      <c r="M462" s="28" t="s">
        <v>236</v>
      </c>
      <c r="N462">
        <v>4</v>
      </c>
      <c r="O462">
        <v>6</v>
      </c>
      <c r="R462">
        <v>0.92</v>
      </c>
      <c r="S462">
        <v>304</v>
      </c>
    </row>
    <row r="463" spans="1:19" x14ac:dyDescent="0.25">
      <c r="A463" s="27">
        <v>44445</v>
      </c>
      <c r="B463">
        <v>6</v>
      </c>
      <c r="C463">
        <v>1</v>
      </c>
      <c r="E463">
        <v>123</v>
      </c>
      <c r="F463">
        <v>3</v>
      </c>
      <c r="G463">
        <v>280</v>
      </c>
      <c r="H463">
        <v>3</v>
      </c>
      <c r="I463" s="28"/>
      <c r="J463" s="28" t="s">
        <v>232</v>
      </c>
      <c r="K463" s="28" t="s">
        <v>361</v>
      </c>
      <c r="L463" s="28" t="s">
        <v>65</v>
      </c>
      <c r="M463" s="28" t="s">
        <v>236</v>
      </c>
      <c r="N463">
        <v>4</v>
      </c>
      <c r="O463">
        <v>6</v>
      </c>
      <c r="R463">
        <v>0.94</v>
      </c>
      <c r="S463">
        <v>298</v>
      </c>
    </row>
    <row r="464" spans="1:19" x14ac:dyDescent="0.25">
      <c r="A464" s="27">
        <v>44445</v>
      </c>
      <c r="B464">
        <v>7</v>
      </c>
      <c r="C464">
        <v>1</v>
      </c>
      <c r="E464">
        <v>125</v>
      </c>
      <c r="F464">
        <v>1</v>
      </c>
      <c r="G464">
        <v>140</v>
      </c>
      <c r="H464">
        <v>9</v>
      </c>
      <c r="I464" s="28"/>
      <c r="J464" s="28" t="s">
        <v>232</v>
      </c>
      <c r="K464" s="28" t="s">
        <v>360</v>
      </c>
      <c r="L464" s="28" t="s">
        <v>65</v>
      </c>
      <c r="M464" s="28" t="s">
        <v>236</v>
      </c>
      <c r="N464">
        <v>6</v>
      </c>
      <c r="O464">
        <v>10</v>
      </c>
      <c r="R464">
        <v>0.78</v>
      </c>
      <c r="S464">
        <v>179</v>
      </c>
    </row>
    <row r="465" spans="1:19" x14ac:dyDescent="0.25">
      <c r="A465" s="27">
        <v>44445</v>
      </c>
      <c r="B465">
        <v>8</v>
      </c>
      <c r="C465">
        <v>1</v>
      </c>
      <c r="E465">
        <v>125</v>
      </c>
      <c r="F465">
        <v>2</v>
      </c>
      <c r="G465">
        <v>140</v>
      </c>
      <c r="H465">
        <v>8</v>
      </c>
      <c r="I465" s="28"/>
      <c r="J465" s="28" t="s">
        <v>232</v>
      </c>
      <c r="K465" s="28" t="s">
        <v>360</v>
      </c>
      <c r="L465" s="28" t="s">
        <v>65</v>
      </c>
      <c r="M465" s="28" t="s">
        <v>236</v>
      </c>
      <c r="N465">
        <v>6</v>
      </c>
      <c r="O465">
        <v>10</v>
      </c>
      <c r="R465">
        <v>0.81</v>
      </c>
      <c r="S465">
        <v>173</v>
      </c>
    </row>
    <row r="466" spans="1:19" x14ac:dyDescent="0.25">
      <c r="A466" s="27">
        <v>44445</v>
      </c>
      <c r="B466">
        <v>9</v>
      </c>
      <c r="C466">
        <v>1</v>
      </c>
      <c r="E466">
        <v>125</v>
      </c>
      <c r="F466">
        <v>3</v>
      </c>
      <c r="G466">
        <v>140</v>
      </c>
      <c r="H466">
        <v>7</v>
      </c>
      <c r="I466" s="28"/>
      <c r="J466" s="28" t="s">
        <v>232</v>
      </c>
      <c r="K466" s="28" t="s">
        <v>360</v>
      </c>
      <c r="L466" s="28" t="s">
        <v>65</v>
      </c>
      <c r="M466" s="28" t="s">
        <v>236</v>
      </c>
      <c r="N466">
        <v>6</v>
      </c>
      <c r="O466">
        <v>10</v>
      </c>
      <c r="R466">
        <v>0.83</v>
      </c>
      <c r="S466">
        <v>169</v>
      </c>
    </row>
    <row r="467" spans="1:19" x14ac:dyDescent="0.25">
      <c r="A467" s="27">
        <v>44445</v>
      </c>
      <c r="B467">
        <v>10</v>
      </c>
      <c r="C467">
        <v>1</v>
      </c>
      <c r="E467">
        <v>129</v>
      </c>
      <c r="F467">
        <v>1</v>
      </c>
      <c r="G467">
        <v>80</v>
      </c>
      <c r="H467">
        <v>13</v>
      </c>
      <c r="I467" s="28"/>
      <c r="J467" s="28" t="s">
        <v>232</v>
      </c>
      <c r="K467" s="28" t="s">
        <v>363</v>
      </c>
      <c r="L467" s="28" t="s">
        <v>65</v>
      </c>
      <c r="M467" s="28" t="s">
        <v>236</v>
      </c>
      <c r="N467">
        <v>10</v>
      </c>
      <c r="O467">
        <v>15</v>
      </c>
      <c r="R467">
        <v>0.7</v>
      </c>
      <c r="S467">
        <v>114</v>
      </c>
    </row>
    <row r="468" spans="1:19" x14ac:dyDescent="0.25">
      <c r="A468" s="27">
        <v>44445</v>
      </c>
      <c r="B468">
        <v>11</v>
      </c>
      <c r="C468">
        <v>1</v>
      </c>
      <c r="E468">
        <v>129</v>
      </c>
      <c r="F468">
        <v>2</v>
      </c>
      <c r="G468">
        <v>80</v>
      </c>
      <c r="H468">
        <v>11</v>
      </c>
      <c r="I468" s="28"/>
      <c r="J468" s="28" t="s">
        <v>232</v>
      </c>
      <c r="K468" s="28" t="s">
        <v>363</v>
      </c>
      <c r="L468" s="28" t="s">
        <v>65</v>
      </c>
      <c r="M468" s="28" t="s">
        <v>236</v>
      </c>
      <c r="N468">
        <v>10</v>
      </c>
      <c r="O468">
        <v>15</v>
      </c>
      <c r="R468">
        <v>0.73</v>
      </c>
      <c r="S468">
        <v>110</v>
      </c>
    </row>
    <row r="469" spans="1:19" x14ac:dyDescent="0.25">
      <c r="A469" s="27">
        <v>44445</v>
      </c>
      <c r="B469">
        <v>12</v>
      </c>
      <c r="C469">
        <v>1</v>
      </c>
      <c r="E469">
        <v>129</v>
      </c>
      <c r="F469">
        <v>3</v>
      </c>
      <c r="G469">
        <v>80</v>
      </c>
      <c r="H469">
        <v>12</v>
      </c>
      <c r="I469" s="28"/>
      <c r="J469" s="28" t="s">
        <v>232</v>
      </c>
      <c r="K469" s="28" t="s">
        <v>363</v>
      </c>
      <c r="L469" s="28" t="s">
        <v>65</v>
      </c>
      <c r="M469" s="28" t="s">
        <v>236</v>
      </c>
      <c r="N469">
        <v>10</v>
      </c>
      <c r="O469">
        <v>15</v>
      </c>
      <c r="R469">
        <v>0.71</v>
      </c>
      <c r="S469">
        <v>113</v>
      </c>
    </row>
    <row r="470" spans="1:19" x14ac:dyDescent="0.25">
      <c r="A470" s="27">
        <v>44448</v>
      </c>
      <c r="B470">
        <v>1</v>
      </c>
      <c r="C470">
        <v>1</v>
      </c>
      <c r="E470">
        <v>144</v>
      </c>
      <c r="F470">
        <v>1</v>
      </c>
      <c r="G470">
        <v>150</v>
      </c>
      <c r="H470">
        <v>6</v>
      </c>
      <c r="I470" s="28"/>
      <c r="J470" s="28" t="s">
        <v>232</v>
      </c>
      <c r="K470" s="28" t="s">
        <v>89</v>
      </c>
      <c r="L470" s="28" t="s">
        <v>65</v>
      </c>
      <c r="M470" s="28" t="s">
        <v>94</v>
      </c>
      <c r="N470">
        <v>4</v>
      </c>
      <c r="O470">
        <v>6</v>
      </c>
      <c r="R470">
        <v>0.86</v>
      </c>
      <c r="S470">
        <v>174</v>
      </c>
    </row>
    <row r="471" spans="1:19" x14ac:dyDescent="0.25">
      <c r="A471" s="27">
        <v>44448</v>
      </c>
      <c r="B471">
        <v>2</v>
      </c>
      <c r="C471">
        <v>1</v>
      </c>
      <c r="E471">
        <v>144</v>
      </c>
      <c r="F471">
        <v>2</v>
      </c>
      <c r="G471">
        <v>150</v>
      </c>
      <c r="H471">
        <v>6</v>
      </c>
      <c r="I471" s="28"/>
      <c r="J471" s="28" t="s">
        <v>232</v>
      </c>
      <c r="K471" s="28" t="s">
        <v>89</v>
      </c>
      <c r="L471" s="28" t="s">
        <v>65</v>
      </c>
      <c r="M471" s="28" t="s">
        <v>94</v>
      </c>
      <c r="N471">
        <v>4</v>
      </c>
      <c r="O471">
        <v>6</v>
      </c>
      <c r="R471">
        <v>0.86</v>
      </c>
      <c r="S471">
        <v>174</v>
      </c>
    </row>
    <row r="472" spans="1:19" x14ac:dyDescent="0.25">
      <c r="A472" s="27">
        <v>44448</v>
      </c>
      <c r="B472">
        <v>3</v>
      </c>
      <c r="C472">
        <v>1</v>
      </c>
      <c r="E472">
        <v>144</v>
      </c>
      <c r="F472">
        <v>3</v>
      </c>
      <c r="G472">
        <v>155</v>
      </c>
      <c r="H472">
        <v>3</v>
      </c>
      <c r="I472" s="28"/>
      <c r="J472" s="28" t="s">
        <v>232</v>
      </c>
      <c r="K472" s="28" t="s">
        <v>89</v>
      </c>
      <c r="L472" s="28" t="s">
        <v>65</v>
      </c>
      <c r="M472" s="28" t="s">
        <v>94</v>
      </c>
      <c r="N472">
        <v>4</v>
      </c>
      <c r="O472">
        <v>6</v>
      </c>
      <c r="R472">
        <v>0.94</v>
      </c>
      <c r="S472">
        <v>165</v>
      </c>
    </row>
    <row r="473" spans="1:19" x14ac:dyDescent="0.25">
      <c r="A473" s="27">
        <v>44448</v>
      </c>
      <c r="B473">
        <v>4</v>
      </c>
      <c r="C473">
        <v>1</v>
      </c>
      <c r="E473">
        <v>146</v>
      </c>
      <c r="F473">
        <v>1</v>
      </c>
      <c r="G473">
        <v>125</v>
      </c>
      <c r="H473">
        <v>4</v>
      </c>
      <c r="I473" s="28"/>
      <c r="J473" s="28" t="s">
        <v>232</v>
      </c>
      <c r="K473" s="28" t="s">
        <v>95</v>
      </c>
      <c r="L473" s="28" t="s">
        <v>65</v>
      </c>
      <c r="M473" s="28" t="s">
        <v>94</v>
      </c>
      <c r="N473">
        <v>4</v>
      </c>
      <c r="O473">
        <v>6</v>
      </c>
      <c r="R473">
        <v>0.92</v>
      </c>
      <c r="S473">
        <v>136</v>
      </c>
    </row>
    <row r="474" spans="1:19" x14ac:dyDescent="0.25">
      <c r="A474" s="27">
        <v>44448</v>
      </c>
      <c r="B474">
        <v>5</v>
      </c>
      <c r="C474">
        <v>1</v>
      </c>
      <c r="E474">
        <v>146</v>
      </c>
      <c r="F474">
        <v>2</v>
      </c>
      <c r="G474">
        <v>125</v>
      </c>
      <c r="H474">
        <v>5</v>
      </c>
      <c r="I474" s="28"/>
      <c r="J474" s="28" t="s">
        <v>232</v>
      </c>
      <c r="K474" s="28" t="s">
        <v>95</v>
      </c>
      <c r="L474" s="28" t="s">
        <v>65</v>
      </c>
      <c r="M474" s="28" t="s">
        <v>94</v>
      </c>
      <c r="N474">
        <v>4</v>
      </c>
      <c r="O474">
        <v>6</v>
      </c>
      <c r="R474">
        <v>0.89</v>
      </c>
      <c r="S474">
        <v>140</v>
      </c>
    </row>
    <row r="475" spans="1:19" x14ac:dyDescent="0.25">
      <c r="A475" s="27">
        <v>44448</v>
      </c>
      <c r="B475">
        <v>6</v>
      </c>
      <c r="C475">
        <v>1</v>
      </c>
      <c r="E475">
        <v>146</v>
      </c>
      <c r="F475">
        <v>3</v>
      </c>
      <c r="G475">
        <v>125</v>
      </c>
      <c r="H475">
        <v>3</v>
      </c>
      <c r="I475" s="28"/>
      <c r="J475" s="28" t="s">
        <v>232</v>
      </c>
      <c r="K475" s="28" t="s">
        <v>95</v>
      </c>
      <c r="L475" s="28" t="s">
        <v>65</v>
      </c>
      <c r="M475" s="28" t="s">
        <v>94</v>
      </c>
      <c r="N475">
        <v>4</v>
      </c>
      <c r="O475">
        <v>6</v>
      </c>
      <c r="R475">
        <v>0.94</v>
      </c>
      <c r="S475">
        <v>133</v>
      </c>
    </row>
    <row r="476" spans="1:19" x14ac:dyDescent="0.25">
      <c r="A476" s="27">
        <v>44448</v>
      </c>
      <c r="B476">
        <v>7</v>
      </c>
      <c r="C476">
        <v>1</v>
      </c>
      <c r="E476">
        <v>147</v>
      </c>
      <c r="F476">
        <v>1</v>
      </c>
      <c r="G476">
        <v>90</v>
      </c>
      <c r="H476">
        <v>5</v>
      </c>
      <c r="I476" s="28"/>
      <c r="J476" s="28" t="s">
        <v>232</v>
      </c>
      <c r="K476" s="28" t="s">
        <v>96</v>
      </c>
      <c r="L476" s="28" t="s">
        <v>65</v>
      </c>
      <c r="M476" s="28" t="s">
        <v>94</v>
      </c>
      <c r="N476">
        <v>4</v>
      </c>
      <c r="O476">
        <v>6</v>
      </c>
      <c r="R476">
        <v>0.89</v>
      </c>
      <c r="S476">
        <v>101</v>
      </c>
    </row>
    <row r="477" spans="1:19" x14ac:dyDescent="0.25">
      <c r="A477" s="27">
        <v>44448</v>
      </c>
      <c r="B477">
        <v>8</v>
      </c>
      <c r="C477">
        <v>1</v>
      </c>
      <c r="E477">
        <v>147</v>
      </c>
      <c r="F477">
        <v>2</v>
      </c>
      <c r="G477">
        <v>90</v>
      </c>
      <c r="H477">
        <v>4</v>
      </c>
      <c r="I477" s="28"/>
      <c r="J477" s="28" t="s">
        <v>232</v>
      </c>
      <c r="K477" s="28" t="s">
        <v>96</v>
      </c>
      <c r="L477" s="28" t="s">
        <v>65</v>
      </c>
      <c r="M477" s="28" t="s">
        <v>94</v>
      </c>
      <c r="N477">
        <v>4</v>
      </c>
      <c r="O477">
        <v>6</v>
      </c>
      <c r="R477">
        <v>0.92</v>
      </c>
      <c r="S477">
        <v>98</v>
      </c>
    </row>
    <row r="478" spans="1:19" x14ac:dyDescent="0.25">
      <c r="A478" s="27">
        <v>44448</v>
      </c>
      <c r="B478">
        <v>9</v>
      </c>
      <c r="C478">
        <v>1</v>
      </c>
      <c r="E478">
        <v>147</v>
      </c>
      <c r="F478">
        <v>3</v>
      </c>
      <c r="G478">
        <v>90</v>
      </c>
      <c r="H478">
        <v>4</v>
      </c>
      <c r="I478" s="28"/>
      <c r="J478" s="28" t="s">
        <v>232</v>
      </c>
      <c r="K478" s="28" t="s">
        <v>96</v>
      </c>
      <c r="L478" s="28" t="s">
        <v>65</v>
      </c>
      <c r="M478" s="28" t="s">
        <v>94</v>
      </c>
      <c r="N478">
        <v>4</v>
      </c>
      <c r="O478">
        <v>6</v>
      </c>
      <c r="R478">
        <v>0.92</v>
      </c>
      <c r="S478">
        <v>98</v>
      </c>
    </row>
    <row r="479" spans="1:19" x14ac:dyDescent="0.25">
      <c r="A479" s="27">
        <v>44448</v>
      </c>
      <c r="B479">
        <v>10</v>
      </c>
      <c r="C479">
        <v>1</v>
      </c>
      <c r="E479">
        <v>150</v>
      </c>
      <c r="F479">
        <v>1</v>
      </c>
      <c r="G479">
        <v>80</v>
      </c>
      <c r="H479">
        <v>4</v>
      </c>
      <c r="I479" s="28"/>
      <c r="J479" s="28" t="s">
        <v>232</v>
      </c>
      <c r="K479" s="28" t="s">
        <v>93</v>
      </c>
      <c r="L479" s="28" t="s">
        <v>65</v>
      </c>
      <c r="M479" s="28" t="s">
        <v>94</v>
      </c>
      <c r="N479">
        <v>4</v>
      </c>
      <c r="O479">
        <v>6</v>
      </c>
      <c r="R479">
        <v>0.92</v>
      </c>
      <c r="S479">
        <v>87</v>
      </c>
    </row>
    <row r="480" spans="1:19" x14ac:dyDescent="0.25">
      <c r="A480" s="27">
        <v>44448</v>
      </c>
      <c r="B480">
        <v>11</v>
      </c>
      <c r="C480">
        <v>1</v>
      </c>
      <c r="E480">
        <v>150</v>
      </c>
      <c r="F480">
        <v>2</v>
      </c>
      <c r="G480">
        <v>80</v>
      </c>
      <c r="H480">
        <v>4</v>
      </c>
      <c r="I480" s="28"/>
      <c r="J480" s="28" t="s">
        <v>232</v>
      </c>
      <c r="K480" s="28" t="s">
        <v>93</v>
      </c>
      <c r="L480" s="28" t="s">
        <v>65</v>
      </c>
      <c r="M480" s="28" t="s">
        <v>94</v>
      </c>
      <c r="N480">
        <v>4</v>
      </c>
      <c r="O480">
        <v>6</v>
      </c>
      <c r="R480">
        <v>0.92</v>
      </c>
      <c r="S480">
        <v>87</v>
      </c>
    </row>
    <row r="481" spans="1:19" x14ac:dyDescent="0.25">
      <c r="A481" s="27">
        <v>44448</v>
      </c>
      <c r="B481">
        <v>12</v>
      </c>
      <c r="C481">
        <v>1</v>
      </c>
      <c r="E481">
        <v>150</v>
      </c>
      <c r="F481">
        <v>3</v>
      </c>
      <c r="G481">
        <v>80</v>
      </c>
      <c r="H481">
        <v>3</v>
      </c>
      <c r="I481" s="28"/>
      <c r="J481" s="28" t="s">
        <v>232</v>
      </c>
      <c r="K481" s="28" t="s">
        <v>93</v>
      </c>
      <c r="L481" s="28" t="s">
        <v>65</v>
      </c>
      <c r="M481" s="28" t="s">
        <v>94</v>
      </c>
      <c r="N481">
        <v>4</v>
      </c>
      <c r="O481">
        <v>6</v>
      </c>
      <c r="R481">
        <v>0.94</v>
      </c>
      <c r="S481">
        <v>85</v>
      </c>
    </row>
    <row r="482" spans="1:19" x14ac:dyDescent="0.25">
      <c r="A482" s="27">
        <v>44452</v>
      </c>
      <c r="B482">
        <v>1</v>
      </c>
      <c r="C482">
        <v>1</v>
      </c>
      <c r="E482">
        <v>135</v>
      </c>
      <c r="F482">
        <v>1</v>
      </c>
      <c r="G482">
        <v>225</v>
      </c>
      <c r="H482">
        <v>5</v>
      </c>
      <c r="I482" s="28"/>
      <c r="J482" s="28" t="s">
        <v>232</v>
      </c>
      <c r="K482" s="28" t="s">
        <v>92</v>
      </c>
      <c r="L482" s="28" t="s">
        <v>65</v>
      </c>
      <c r="M482" s="28" t="s">
        <v>100</v>
      </c>
      <c r="N482">
        <v>4</v>
      </c>
      <c r="O482">
        <v>6</v>
      </c>
      <c r="R482">
        <v>0.89</v>
      </c>
      <c r="S482">
        <v>253</v>
      </c>
    </row>
    <row r="483" spans="1:19" x14ac:dyDescent="0.25">
      <c r="A483" s="27">
        <v>44452</v>
      </c>
      <c r="B483">
        <v>2</v>
      </c>
      <c r="C483">
        <v>1</v>
      </c>
      <c r="E483">
        <v>135</v>
      </c>
      <c r="F483">
        <v>2</v>
      </c>
      <c r="G483">
        <v>225</v>
      </c>
      <c r="H483">
        <v>4</v>
      </c>
      <c r="I483" s="28"/>
      <c r="J483" s="28" t="s">
        <v>232</v>
      </c>
      <c r="K483" s="28" t="s">
        <v>92</v>
      </c>
      <c r="L483" s="28" t="s">
        <v>65</v>
      </c>
      <c r="M483" s="28" t="s">
        <v>100</v>
      </c>
      <c r="N483">
        <v>4</v>
      </c>
      <c r="O483">
        <v>6</v>
      </c>
      <c r="R483">
        <v>0.92</v>
      </c>
      <c r="S483">
        <v>245</v>
      </c>
    </row>
    <row r="484" spans="1:19" x14ac:dyDescent="0.25">
      <c r="A484" s="27">
        <v>44452</v>
      </c>
      <c r="B484">
        <v>3</v>
      </c>
      <c r="C484">
        <v>1</v>
      </c>
      <c r="E484">
        <v>135</v>
      </c>
      <c r="F484">
        <v>3</v>
      </c>
      <c r="G484">
        <v>225</v>
      </c>
      <c r="H484">
        <v>4</v>
      </c>
      <c r="I484" s="28"/>
      <c r="J484" s="28" t="s">
        <v>232</v>
      </c>
      <c r="K484" s="28" t="s">
        <v>92</v>
      </c>
      <c r="L484" s="28" t="s">
        <v>65</v>
      </c>
      <c r="M484" s="28" t="s">
        <v>100</v>
      </c>
      <c r="N484">
        <v>4</v>
      </c>
      <c r="O484">
        <v>6</v>
      </c>
      <c r="R484">
        <v>0.92</v>
      </c>
      <c r="S484">
        <v>245</v>
      </c>
    </row>
    <row r="485" spans="1:19" x14ac:dyDescent="0.25">
      <c r="A485" s="27">
        <v>44452</v>
      </c>
      <c r="B485">
        <v>4</v>
      </c>
      <c r="C485">
        <v>1</v>
      </c>
      <c r="E485">
        <v>131</v>
      </c>
      <c r="F485">
        <v>1</v>
      </c>
      <c r="G485">
        <v>50</v>
      </c>
      <c r="H485">
        <v>4</v>
      </c>
      <c r="I485" s="28"/>
      <c r="J485" s="28" t="s">
        <v>232</v>
      </c>
      <c r="K485" s="28" t="s">
        <v>365</v>
      </c>
      <c r="L485" s="28" t="s">
        <v>65</v>
      </c>
      <c r="M485" s="28" t="s">
        <v>100</v>
      </c>
      <c r="N485">
        <v>4</v>
      </c>
      <c r="O485">
        <v>6</v>
      </c>
      <c r="R485">
        <v>0.92</v>
      </c>
      <c r="S485">
        <v>54</v>
      </c>
    </row>
    <row r="486" spans="1:19" x14ac:dyDescent="0.25">
      <c r="A486" s="27">
        <v>44452</v>
      </c>
      <c r="B486">
        <v>5</v>
      </c>
      <c r="C486">
        <v>1</v>
      </c>
      <c r="E486">
        <v>131</v>
      </c>
      <c r="F486">
        <v>2</v>
      </c>
      <c r="G486">
        <v>50</v>
      </c>
      <c r="H486">
        <v>5</v>
      </c>
      <c r="I486" s="28"/>
      <c r="J486" s="28" t="s">
        <v>232</v>
      </c>
      <c r="K486" s="28" t="s">
        <v>365</v>
      </c>
      <c r="L486" s="28" t="s">
        <v>65</v>
      </c>
      <c r="M486" s="28" t="s">
        <v>100</v>
      </c>
      <c r="N486">
        <v>4</v>
      </c>
      <c r="O486">
        <v>6</v>
      </c>
      <c r="R486">
        <v>0.89</v>
      </c>
      <c r="S486">
        <v>56</v>
      </c>
    </row>
    <row r="487" spans="1:19" x14ac:dyDescent="0.25">
      <c r="A487" s="27">
        <v>44452</v>
      </c>
      <c r="B487">
        <v>6</v>
      </c>
      <c r="C487">
        <v>1</v>
      </c>
      <c r="E487">
        <v>131</v>
      </c>
      <c r="F487">
        <v>3</v>
      </c>
      <c r="G487">
        <v>50</v>
      </c>
      <c r="H487">
        <v>4</v>
      </c>
      <c r="I487" s="28"/>
      <c r="J487" s="28" t="s">
        <v>232</v>
      </c>
      <c r="K487" s="28" t="s">
        <v>365</v>
      </c>
      <c r="L487" s="28" t="s">
        <v>65</v>
      </c>
      <c r="M487" s="28" t="s">
        <v>100</v>
      </c>
      <c r="N487">
        <v>4</v>
      </c>
      <c r="O487">
        <v>6</v>
      </c>
      <c r="R487">
        <v>0.92</v>
      </c>
      <c r="S487">
        <v>54</v>
      </c>
    </row>
    <row r="488" spans="1:19" x14ac:dyDescent="0.25">
      <c r="A488" s="27">
        <v>44452</v>
      </c>
      <c r="B488">
        <v>7</v>
      </c>
      <c r="C488">
        <v>1</v>
      </c>
      <c r="E488">
        <v>140</v>
      </c>
      <c r="F488">
        <v>1</v>
      </c>
      <c r="G488">
        <v>-40</v>
      </c>
      <c r="H488">
        <v>7</v>
      </c>
      <c r="I488" s="28"/>
      <c r="J488" s="28" t="s">
        <v>232</v>
      </c>
      <c r="K488" s="28" t="s">
        <v>76</v>
      </c>
      <c r="L488" s="28" t="s">
        <v>65</v>
      </c>
      <c r="M488" s="28" t="s">
        <v>100</v>
      </c>
      <c r="N488">
        <v>5</v>
      </c>
      <c r="O488">
        <v>10</v>
      </c>
      <c r="R488">
        <v>0.83</v>
      </c>
      <c r="S488">
        <v>-48</v>
      </c>
    </row>
    <row r="489" spans="1:19" x14ac:dyDescent="0.25">
      <c r="A489" s="27">
        <v>44452</v>
      </c>
      <c r="B489">
        <v>8</v>
      </c>
      <c r="C489">
        <v>1</v>
      </c>
      <c r="E489">
        <v>140</v>
      </c>
      <c r="F489">
        <v>2</v>
      </c>
      <c r="G489">
        <v>-40</v>
      </c>
      <c r="H489">
        <v>7</v>
      </c>
      <c r="I489" s="28"/>
      <c r="J489" s="28" t="s">
        <v>232</v>
      </c>
      <c r="K489" s="28" t="s">
        <v>76</v>
      </c>
      <c r="L489" s="28" t="s">
        <v>65</v>
      </c>
      <c r="M489" s="28" t="s">
        <v>100</v>
      </c>
      <c r="N489">
        <v>5</v>
      </c>
      <c r="O489">
        <v>10</v>
      </c>
      <c r="R489">
        <v>0.83</v>
      </c>
      <c r="S489">
        <v>-48</v>
      </c>
    </row>
    <row r="490" spans="1:19" x14ac:dyDescent="0.25">
      <c r="A490" s="27">
        <v>44452</v>
      </c>
      <c r="B490">
        <v>9</v>
      </c>
      <c r="C490">
        <v>1</v>
      </c>
      <c r="E490">
        <v>140</v>
      </c>
      <c r="F490">
        <v>3</v>
      </c>
      <c r="G490">
        <v>-40</v>
      </c>
      <c r="H490">
        <v>5</v>
      </c>
      <c r="I490" s="28"/>
      <c r="J490" s="28" t="s">
        <v>232</v>
      </c>
      <c r="K490" s="28" t="s">
        <v>76</v>
      </c>
      <c r="L490" s="28" t="s">
        <v>65</v>
      </c>
      <c r="M490" s="28" t="s">
        <v>100</v>
      </c>
      <c r="N490">
        <v>5</v>
      </c>
      <c r="O490">
        <v>10</v>
      </c>
      <c r="R490">
        <v>0.89</v>
      </c>
      <c r="S490">
        <v>-45</v>
      </c>
    </row>
    <row r="491" spans="1:19" x14ac:dyDescent="0.25">
      <c r="A491" s="27">
        <v>44452</v>
      </c>
      <c r="B491">
        <v>10</v>
      </c>
      <c r="C491">
        <v>1</v>
      </c>
      <c r="E491">
        <v>133</v>
      </c>
      <c r="F491">
        <v>1</v>
      </c>
      <c r="G491">
        <v>45</v>
      </c>
      <c r="H491">
        <v>6</v>
      </c>
      <c r="I491" s="28"/>
      <c r="J491" s="28" t="s">
        <v>232</v>
      </c>
      <c r="K491" s="28" t="s">
        <v>367</v>
      </c>
      <c r="L491" s="28" t="s">
        <v>65</v>
      </c>
      <c r="M491" s="28" t="s">
        <v>100</v>
      </c>
      <c r="N491">
        <v>4</v>
      </c>
      <c r="O491">
        <v>6</v>
      </c>
      <c r="R491">
        <v>0.86</v>
      </c>
      <c r="S491">
        <v>52</v>
      </c>
    </row>
    <row r="492" spans="1:19" x14ac:dyDescent="0.25">
      <c r="A492" s="27">
        <v>44452</v>
      </c>
      <c r="B492">
        <v>11</v>
      </c>
      <c r="C492">
        <v>1</v>
      </c>
      <c r="E492">
        <v>133</v>
      </c>
      <c r="F492">
        <v>2</v>
      </c>
      <c r="G492">
        <v>45</v>
      </c>
      <c r="H492">
        <v>6</v>
      </c>
      <c r="I492" s="28"/>
      <c r="J492" s="28" t="s">
        <v>232</v>
      </c>
      <c r="K492" s="28" t="s">
        <v>367</v>
      </c>
      <c r="L492" s="28" t="s">
        <v>65</v>
      </c>
      <c r="M492" s="28" t="s">
        <v>100</v>
      </c>
      <c r="N492">
        <v>4</v>
      </c>
      <c r="O492">
        <v>6</v>
      </c>
      <c r="R492">
        <v>0.86</v>
      </c>
      <c r="S492">
        <v>52</v>
      </c>
    </row>
    <row r="493" spans="1:19" x14ac:dyDescent="0.25">
      <c r="A493" s="27">
        <v>44452</v>
      </c>
      <c r="B493">
        <v>12</v>
      </c>
      <c r="C493">
        <v>1</v>
      </c>
      <c r="E493">
        <v>133</v>
      </c>
      <c r="F493">
        <v>3</v>
      </c>
      <c r="G493">
        <v>45</v>
      </c>
      <c r="H493">
        <v>6</v>
      </c>
      <c r="I493" s="28"/>
      <c r="J493" s="28" t="s">
        <v>232</v>
      </c>
      <c r="K493" s="28" t="s">
        <v>367</v>
      </c>
      <c r="L493" s="28" t="s">
        <v>65</v>
      </c>
      <c r="M493" s="28" t="s">
        <v>100</v>
      </c>
      <c r="N493">
        <v>4</v>
      </c>
      <c r="O493">
        <v>6</v>
      </c>
      <c r="R493">
        <v>0.86</v>
      </c>
      <c r="S493">
        <v>52</v>
      </c>
    </row>
    <row r="494" spans="1:19" x14ac:dyDescent="0.25">
      <c r="A494" s="27">
        <v>44452</v>
      </c>
      <c r="B494">
        <v>13</v>
      </c>
      <c r="C494">
        <v>1</v>
      </c>
      <c r="E494">
        <v>136</v>
      </c>
      <c r="F494">
        <v>1</v>
      </c>
      <c r="G494">
        <v>180</v>
      </c>
      <c r="H494">
        <v>7</v>
      </c>
      <c r="I494" s="28"/>
      <c r="J494" s="28" t="s">
        <v>232</v>
      </c>
      <c r="K494" s="28" t="s">
        <v>111</v>
      </c>
      <c r="L494" s="28" t="s">
        <v>65</v>
      </c>
      <c r="M494" s="28" t="s">
        <v>100</v>
      </c>
      <c r="N494">
        <v>6</v>
      </c>
      <c r="O494">
        <v>10</v>
      </c>
      <c r="R494">
        <v>0.83</v>
      </c>
      <c r="S494">
        <v>217</v>
      </c>
    </row>
    <row r="495" spans="1:19" x14ac:dyDescent="0.25">
      <c r="A495" s="27">
        <v>44452</v>
      </c>
      <c r="B495">
        <v>14</v>
      </c>
      <c r="C495">
        <v>1</v>
      </c>
      <c r="E495">
        <v>136</v>
      </c>
      <c r="F495">
        <v>2</v>
      </c>
      <c r="G495">
        <v>180</v>
      </c>
      <c r="H495">
        <v>7</v>
      </c>
      <c r="I495" s="28"/>
      <c r="J495" s="28" t="s">
        <v>232</v>
      </c>
      <c r="K495" s="28" t="s">
        <v>111</v>
      </c>
      <c r="L495" s="28" t="s">
        <v>65</v>
      </c>
      <c r="M495" s="28" t="s">
        <v>100</v>
      </c>
      <c r="N495">
        <v>6</v>
      </c>
      <c r="O495">
        <v>10</v>
      </c>
      <c r="R495">
        <v>0.83</v>
      </c>
      <c r="S495">
        <v>217</v>
      </c>
    </row>
    <row r="496" spans="1:19" x14ac:dyDescent="0.25">
      <c r="A496" s="27">
        <v>44452</v>
      </c>
      <c r="B496">
        <v>15</v>
      </c>
      <c r="C496">
        <v>1</v>
      </c>
      <c r="E496">
        <v>136</v>
      </c>
      <c r="F496">
        <v>3</v>
      </c>
      <c r="G496">
        <v>180</v>
      </c>
      <c r="H496">
        <v>6</v>
      </c>
      <c r="I496" s="28"/>
      <c r="J496" s="28" t="s">
        <v>232</v>
      </c>
      <c r="K496" s="28" t="s">
        <v>111</v>
      </c>
      <c r="L496" s="28" t="s">
        <v>65</v>
      </c>
      <c r="M496" s="28" t="s">
        <v>100</v>
      </c>
      <c r="N496">
        <v>6</v>
      </c>
      <c r="O496">
        <v>10</v>
      </c>
      <c r="R496">
        <v>0.86</v>
      </c>
      <c r="S496">
        <v>209</v>
      </c>
    </row>
    <row r="497" spans="1:19" x14ac:dyDescent="0.25">
      <c r="A497" s="27">
        <v>44454</v>
      </c>
      <c r="B497">
        <v>1</v>
      </c>
      <c r="C497">
        <v>1</v>
      </c>
      <c r="E497">
        <v>124</v>
      </c>
      <c r="F497">
        <v>1</v>
      </c>
      <c r="G497">
        <v>170</v>
      </c>
      <c r="H497">
        <v>6</v>
      </c>
      <c r="I497" s="28"/>
      <c r="J497" s="28" t="s">
        <v>232</v>
      </c>
      <c r="K497" s="28" t="s">
        <v>88</v>
      </c>
      <c r="L497" s="28" t="s">
        <v>65</v>
      </c>
      <c r="M497" s="28" t="s">
        <v>236</v>
      </c>
      <c r="N497">
        <v>4</v>
      </c>
      <c r="O497">
        <v>6</v>
      </c>
      <c r="R497">
        <v>0.86</v>
      </c>
      <c r="S497">
        <v>198</v>
      </c>
    </row>
    <row r="498" spans="1:19" x14ac:dyDescent="0.25">
      <c r="A498" s="27">
        <v>44454</v>
      </c>
      <c r="B498">
        <v>2</v>
      </c>
      <c r="C498">
        <v>1</v>
      </c>
      <c r="E498">
        <v>124</v>
      </c>
      <c r="F498">
        <v>2</v>
      </c>
      <c r="G498">
        <v>170</v>
      </c>
      <c r="H498">
        <v>5</v>
      </c>
      <c r="I498" s="28"/>
      <c r="J498" s="28" t="s">
        <v>232</v>
      </c>
      <c r="K498" s="28" t="s">
        <v>88</v>
      </c>
      <c r="L498" s="28" t="s">
        <v>65</v>
      </c>
      <c r="M498" s="28" t="s">
        <v>236</v>
      </c>
      <c r="N498">
        <v>4</v>
      </c>
      <c r="O498">
        <v>6</v>
      </c>
      <c r="R498">
        <v>0.89</v>
      </c>
      <c r="S498">
        <v>191</v>
      </c>
    </row>
    <row r="499" spans="1:19" x14ac:dyDescent="0.25">
      <c r="A499" s="27">
        <v>44454</v>
      </c>
      <c r="B499">
        <v>3</v>
      </c>
      <c r="C499">
        <v>1</v>
      </c>
      <c r="E499">
        <v>124</v>
      </c>
      <c r="F499">
        <v>3</v>
      </c>
      <c r="G499">
        <v>170</v>
      </c>
      <c r="H499">
        <v>4</v>
      </c>
      <c r="I499" s="28"/>
      <c r="J499" s="28" t="s">
        <v>232</v>
      </c>
      <c r="K499" s="28" t="s">
        <v>88</v>
      </c>
      <c r="L499" s="28" t="s">
        <v>65</v>
      </c>
      <c r="M499" s="28" t="s">
        <v>236</v>
      </c>
      <c r="N499">
        <v>4</v>
      </c>
      <c r="O499">
        <v>6</v>
      </c>
      <c r="R499">
        <v>0.92</v>
      </c>
      <c r="S499">
        <v>185</v>
      </c>
    </row>
    <row r="500" spans="1:19" x14ac:dyDescent="0.25">
      <c r="A500" s="27">
        <v>44454</v>
      </c>
      <c r="B500">
        <v>4</v>
      </c>
      <c r="C500">
        <v>1</v>
      </c>
      <c r="E500">
        <v>123</v>
      </c>
      <c r="F500">
        <v>1</v>
      </c>
      <c r="G500">
        <v>270</v>
      </c>
      <c r="H500">
        <v>6</v>
      </c>
      <c r="I500" s="28"/>
      <c r="J500" s="28" t="s">
        <v>232</v>
      </c>
      <c r="K500" s="28" t="s">
        <v>361</v>
      </c>
      <c r="L500" s="28" t="s">
        <v>65</v>
      </c>
      <c r="M500" s="28" t="s">
        <v>236</v>
      </c>
      <c r="N500">
        <v>4</v>
      </c>
      <c r="O500">
        <v>6</v>
      </c>
      <c r="R500">
        <v>0.86</v>
      </c>
      <c r="S500">
        <v>314</v>
      </c>
    </row>
    <row r="501" spans="1:19" x14ac:dyDescent="0.25">
      <c r="A501" s="27">
        <v>44454</v>
      </c>
      <c r="B501">
        <v>5</v>
      </c>
      <c r="C501">
        <v>1</v>
      </c>
      <c r="E501">
        <v>123</v>
      </c>
      <c r="F501">
        <v>2</v>
      </c>
      <c r="G501">
        <v>270</v>
      </c>
      <c r="H501">
        <v>6</v>
      </c>
      <c r="I501" s="28"/>
      <c r="J501" s="28" t="s">
        <v>232</v>
      </c>
      <c r="K501" s="28" t="s">
        <v>361</v>
      </c>
      <c r="L501" s="28" t="s">
        <v>65</v>
      </c>
      <c r="M501" s="28" t="s">
        <v>236</v>
      </c>
      <c r="N501">
        <v>4</v>
      </c>
      <c r="O501">
        <v>6</v>
      </c>
      <c r="R501">
        <v>0.86</v>
      </c>
      <c r="S501">
        <v>314</v>
      </c>
    </row>
    <row r="502" spans="1:19" x14ac:dyDescent="0.25">
      <c r="A502" s="27">
        <v>44454</v>
      </c>
      <c r="B502">
        <v>6</v>
      </c>
      <c r="C502">
        <v>1</v>
      </c>
      <c r="E502">
        <v>123</v>
      </c>
      <c r="F502">
        <v>3</v>
      </c>
      <c r="G502">
        <v>280</v>
      </c>
      <c r="H502">
        <v>4</v>
      </c>
      <c r="I502" s="28"/>
      <c r="J502" s="28" t="s">
        <v>232</v>
      </c>
      <c r="K502" s="28" t="s">
        <v>361</v>
      </c>
      <c r="L502" s="28" t="s">
        <v>65</v>
      </c>
      <c r="M502" s="28" t="s">
        <v>236</v>
      </c>
      <c r="N502">
        <v>4</v>
      </c>
      <c r="O502">
        <v>6</v>
      </c>
      <c r="R502">
        <v>0.92</v>
      </c>
      <c r="S502">
        <v>304</v>
      </c>
    </row>
    <row r="503" spans="1:19" x14ac:dyDescent="0.25">
      <c r="A503" s="27">
        <v>44454</v>
      </c>
      <c r="B503">
        <v>7</v>
      </c>
      <c r="C503">
        <v>1</v>
      </c>
      <c r="E503">
        <v>125</v>
      </c>
      <c r="F503">
        <v>1</v>
      </c>
      <c r="G503">
        <v>140</v>
      </c>
      <c r="H503">
        <v>10</v>
      </c>
      <c r="I503" s="28"/>
      <c r="J503" s="28" t="s">
        <v>232</v>
      </c>
      <c r="K503" s="28" t="s">
        <v>360</v>
      </c>
      <c r="L503" s="28" t="s">
        <v>65</v>
      </c>
      <c r="M503" s="28" t="s">
        <v>236</v>
      </c>
      <c r="N503">
        <v>6</v>
      </c>
      <c r="O503">
        <v>10</v>
      </c>
      <c r="R503">
        <v>0.75</v>
      </c>
      <c r="S503">
        <v>187</v>
      </c>
    </row>
    <row r="504" spans="1:19" x14ac:dyDescent="0.25">
      <c r="A504" s="27">
        <v>44454</v>
      </c>
      <c r="B504">
        <v>8</v>
      </c>
      <c r="C504">
        <v>1</v>
      </c>
      <c r="E504">
        <v>125</v>
      </c>
      <c r="F504">
        <v>2</v>
      </c>
      <c r="G504">
        <v>145</v>
      </c>
      <c r="H504">
        <v>7</v>
      </c>
      <c r="I504" s="28"/>
      <c r="J504" s="28" t="s">
        <v>232</v>
      </c>
      <c r="K504" s="28" t="s">
        <v>360</v>
      </c>
      <c r="L504" s="28" t="s">
        <v>65</v>
      </c>
      <c r="M504" s="28" t="s">
        <v>236</v>
      </c>
      <c r="N504">
        <v>6</v>
      </c>
      <c r="O504">
        <v>10</v>
      </c>
      <c r="R504">
        <v>0.83</v>
      </c>
      <c r="S504">
        <v>175</v>
      </c>
    </row>
    <row r="505" spans="1:19" x14ac:dyDescent="0.25">
      <c r="A505" s="27">
        <v>44454</v>
      </c>
      <c r="B505">
        <v>9</v>
      </c>
      <c r="C505">
        <v>1</v>
      </c>
      <c r="E505">
        <v>125</v>
      </c>
      <c r="F505">
        <v>3</v>
      </c>
      <c r="G505">
        <v>145</v>
      </c>
      <c r="H505">
        <v>6</v>
      </c>
      <c r="I505" s="28"/>
      <c r="J505" s="28" t="s">
        <v>232</v>
      </c>
      <c r="K505" s="28" t="s">
        <v>360</v>
      </c>
      <c r="L505" s="28" t="s">
        <v>65</v>
      </c>
      <c r="M505" s="28" t="s">
        <v>236</v>
      </c>
      <c r="N505">
        <v>6</v>
      </c>
      <c r="O505">
        <v>10</v>
      </c>
      <c r="R505">
        <v>0.86</v>
      </c>
      <c r="S505">
        <v>169</v>
      </c>
    </row>
    <row r="506" spans="1:19" x14ac:dyDescent="0.25">
      <c r="A506" s="27">
        <v>44454</v>
      </c>
      <c r="B506">
        <v>10</v>
      </c>
      <c r="C506">
        <v>1</v>
      </c>
      <c r="E506">
        <v>129</v>
      </c>
      <c r="F506">
        <v>1</v>
      </c>
      <c r="G506">
        <v>80</v>
      </c>
      <c r="H506">
        <v>15</v>
      </c>
      <c r="I506" s="28"/>
      <c r="J506" s="28" t="s">
        <v>232</v>
      </c>
      <c r="K506" s="28" t="s">
        <v>363</v>
      </c>
      <c r="L506" s="28" t="s">
        <v>65</v>
      </c>
      <c r="M506" s="28" t="s">
        <v>236</v>
      </c>
      <c r="N506">
        <v>10</v>
      </c>
      <c r="O506">
        <v>15</v>
      </c>
      <c r="R506">
        <v>0.67</v>
      </c>
      <c r="S506">
        <v>119</v>
      </c>
    </row>
    <row r="507" spans="1:19" x14ac:dyDescent="0.25">
      <c r="A507" s="27">
        <v>44454</v>
      </c>
      <c r="B507">
        <v>11</v>
      </c>
      <c r="C507">
        <v>1</v>
      </c>
      <c r="E507">
        <v>129</v>
      </c>
      <c r="F507">
        <v>2</v>
      </c>
      <c r="G507">
        <v>90</v>
      </c>
      <c r="H507">
        <v>10</v>
      </c>
      <c r="I507" s="28"/>
      <c r="J507" s="28" t="s">
        <v>232</v>
      </c>
      <c r="K507" s="28" t="s">
        <v>363</v>
      </c>
      <c r="L507" s="28" t="s">
        <v>65</v>
      </c>
      <c r="M507" s="28" t="s">
        <v>236</v>
      </c>
      <c r="N507">
        <v>10</v>
      </c>
      <c r="O507">
        <v>15</v>
      </c>
      <c r="R507">
        <v>0.75</v>
      </c>
      <c r="S507">
        <v>120</v>
      </c>
    </row>
    <row r="508" spans="1:19" x14ac:dyDescent="0.25">
      <c r="A508" s="27">
        <v>44454</v>
      </c>
      <c r="B508">
        <v>12</v>
      </c>
      <c r="C508">
        <v>1</v>
      </c>
      <c r="E508">
        <v>129</v>
      </c>
      <c r="F508">
        <v>3</v>
      </c>
      <c r="G508">
        <v>90</v>
      </c>
      <c r="H508">
        <v>13</v>
      </c>
      <c r="I508" s="28"/>
      <c r="J508" s="28" t="s">
        <v>232</v>
      </c>
      <c r="K508" s="28" t="s">
        <v>363</v>
      </c>
      <c r="L508" s="28" t="s">
        <v>65</v>
      </c>
      <c r="M508" s="28" t="s">
        <v>236</v>
      </c>
      <c r="N508">
        <v>10</v>
      </c>
      <c r="O508">
        <v>15</v>
      </c>
      <c r="R508">
        <v>0.7</v>
      </c>
      <c r="S508">
        <v>129</v>
      </c>
    </row>
    <row r="509" spans="1:19" x14ac:dyDescent="0.25">
      <c r="A509" s="27">
        <v>44456</v>
      </c>
      <c r="B509">
        <v>1</v>
      </c>
      <c r="C509">
        <v>1</v>
      </c>
      <c r="E509">
        <v>144</v>
      </c>
      <c r="F509">
        <v>1</v>
      </c>
      <c r="G509">
        <v>150</v>
      </c>
      <c r="H509">
        <v>6</v>
      </c>
      <c r="I509" s="28"/>
      <c r="J509" s="28" t="s">
        <v>232</v>
      </c>
      <c r="K509" s="28" t="s">
        <v>89</v>
      </c>
      <c r="L509" s="28" t="s">
        <v>65</v>
      </c>
      <c r="M509" s="28" t="s">
        <v>94</v>
      </c>
      <c r="N509">
        <v>4</v>
      </c>
      <c r="O509">
        <v>6</v>
      </c>
      <c r="R509">
        <v>0.86</v>
      </c>
      <c r="S509">
        <v>174</v>
      </c>
    </row>
    <row r="510" spans="1:19" x14ac:dyDescent="0.25">
      <c r="A510" s="27">
        <v>44456</v>
      </c>
      <c r="B510">
        <v>2</v>
      </c>
      <c r="C510">
        <v>1</v>
      </c>
      <c r="E510">
        <v>144</v>
      </c>
      <c r="F510">
        <v>2</v>
      </c>
      <c r="G510">
        <v>150</v>
      </c>
      <c r="H510">
        <v>6</v>
      </c>
      <c r="I510" s="28"/>
      <c r="J510" s="28" t="s">
        <v>232</v>
      </c>
      <c r="K510" s="28" t="s">
        <v>89</v>
      </c>
      <c r="L510" s="28" t="s">
        <v>65</v>
      </c>
      <c r="M510" s="28" t="s">
        <v>94</v>
      </c>
      <c r="N510">
        <v>4</v>
      </c>
      <c r="O510">
        <v>6</v>
      </c>
      <c r="R510">
        <v>0.86</v>
      </c>
      <c r="S510">
        <v>174</v>
      </c>
    </row>
    <row r="511" spans="1:19" x14ac:dyDescent="0.25">
      <c r="A511" s="27">
        <v>44456</v>
      </c>
      <c r="B511">
        <v>3</v>
      </c>
      <c r="C511">
        <v>1</v>
      </c>
      <c r="E511">
        <v>144</v>
      </c>
      <c r="F511">
        <v>3</v>
      </c>
      <c r="G511">
        <v>150</v>
      </c>
      <c r="H511">
        <v>4</v>
      </c>
      <c r="I511" s="28"/>
      <c r="J511" s="28" t="s">
        <v>232</v>
      </c>
      <c r="K511" s="28" t="s">
        <v>89</v>
      </c>
      <c r="L511" s="28" t="s">
        <v>65</v>
      </c>
      <c r="M511" s="28" t="s">
        <v>94</v>
      </c>
      <c r="N511">
        <v>4</v>
      </c>
      <c r="O511">
        <v>6</v>
      </c>
      <c r="R511">
        <v>0.92</v>
      </c>
      <c r="S511">
        <v>163</v>
      </c>
    </row>
    <row r="512" spans="1:19" x14ac:dyDescent="0.25">
      <c r="A512" s="27">
        <v>44456</v>
      </c>
      <c r="B512">
        <v>4</v>
      </c>
      <c r="C512">
        <v>1</v>
      </c>
      <c r="E512">
        <v>146</v>
      </c>
      <c r="F512">
        <v>1</v>
      </c>
      <c r="G512">
        <v>120</v>
      </c>
      <c r="H512">
        <v>6</v>
      </c>
      <c r="I512" s="28"/>
      <c r="J512" s="28" t="s">
        <v>232</v>
      </c>
      <c r="K512" s="28" t="s">
        <v>95</v>
      </c>
      <c r="L512" s="28" t="s">
        <v>65</v>
      </c>
      <c r="M512" s="28" t="s">
        <v>94</v>
      </c>
      <c r="N512">
        <v>4</v>
      </c>
      <c r="O512">
        <v>6</v>
      </c>
      <c r="R512">
        <v>0.86</v>
      </c>
      <c r="S512">
        <v>140</v>
      </c>
    </row>
    <row r="513" spans="1:19" x14ac:dyDescent="0.25">
      <c r="A513" s="27">
        <v>44456</v>
      </c>
      <c r="B513">
        <v>5</v>
      </c>
      <c r="C513">
        <v>1</v>
      </c>
      <c r="E513">
        <v>146</v>
      </c>
      <c r="F513">
        <v>2</v>
      </c>
      <c r="G513">
        <v>120</v>
      </c>
      <c r="H513">
        <v>5</v>
      </c>
      <c r="I513" s="28"/>
      <c r="J513" s="28" t="s">
        <v>232</v>
      </c>
      <c r="K513" s="28" t="s">
        <v>95</v>
      </c>
      <c r="L513" s="28" t="s">
        <v>65</v>
      </c>
      <c r="M513" s="28" t="s">
        <v>94</v>
      </c>
      <c r="N513">
        <v>4</v>
      </c>
      <c r="O513">
        <v>6</v>
      </c>
      <c r="R513">
        <v>0.89</v>
      </c>
      <c r="S513">
        <v>135</v>
      </c>
    </row>
    <row r="514" spans="1:19" x14ac:dyDescent="0.25">
      <c r="A514" s="27">
        <v>44456</v>
      </c>
      <c r="B514">
        <v>6</v>
      </c>
      <c r="C514">
        <v>1</v>
      </c>
      <c r="E514">
        <v>146</v>
      </c>
      <c r="F514">
        <v>3</v>
      </c>
      <c r="G514">
        <v>120</v>
      </c>
      <c r="H514">
        <v>4</v>
      </c>
      <c r="I514" s="28"/>
      <c r="J514" s="28" t="s">
        <v>232</v>
      </c>
      <c r="K514" s="28" t="s">
        <v>95</v>
      </c>
      <c r="L514" s="28" t="s">
        <v>65</v>
      </c>
      <c r="M514" s="28" t="s">
        <v>94</v>
      </c>
      <c r="N514">
        <v>4</v>
      </c>
      <c r="O514">
        <v>6</v>
      </c>
      <c r="R514">
        <v>0.92</v>
      </c>
      <c r="S514">
        <v>130</v>
      </c>
    </row>
    <row r="515" spans="1:19" x14ac:dyDescent="0.25">
      <c r="A515" s="27">
        <v>44456</v>
      </c>
      <c r="B515">
        <v>7</v>
      </c>
      <c r="C515">
        <v>1</v>
      </c>
      <c r="E515">
        <v>147</v>
      </c>
      <c r="F515">
        <v>1</v>
      </c>
      <c r="G515">
        <v>90</v>
      </c>
      <c r="H515">
        <v>5</v>
      </c>
      <c r="I515" s="28"/>
      <c r="J515" s="28" t="s">
        <v>232</v>
      </c>
      <c r="K515" s="28" t="s">
        <v>96</v>
      </c>
      <c r="L515" s="28" t="s">
        <v>65</v>
      </c>
      <c r="M515" s="28" t="s">
        <v>94</v>
      </c>
      <c r="N515">
        <v>4</v>
      </c>
      <c r="O515">
        <v>6</v>
      </c>
      <c r="R515">
        <v>0.89</v>
      </c>
      <c r="S515">
        <v>101</v>
      </c>
    </row>
    <row r="516" spans="1:19" x14ac:dyDescent="0.25">
      <c r="A516" s="27">
        <v>44456</v>
      </c>
      <c r="B516">
        <v>8</v>
      </c>
      <c r="C516">
        <v>1</v>
      </c>
      <c r="E516">
        <v>147</v>
      </c>
      <c r="F516">
        <v>2</v>
      </c>
      <c r="G516">
        <v>90</v>
      </c>
      <c r="H516">
        <v>3</v>
      </c>
      <c r="I516" s="28"/>
      <c r="J516" s="28" t="s">
        <v>232</v>
      </c>
      <c r="K516" s="28" t="s">
        <v>96</v>
      </c>
      <c r="L516" s="28" t="s">
        <v>65</v>
      </c>
      <c r="M516" s="28" t="s">
        <v>94</v>
      </c>
      <c r="N516">
        <v>4</v>
      </c>
      <c r="O516">
        <v>6</v>
      </c>
      <c r="R516">
        <v>0.94</v>
      </c>
      <c r="S516">
        <v>96</v>
      </c>
    </row>
    <row r="517" spans="1:19" x14ac:dyDescent="0.25">
      <c r="A517" s="27">
        <v>44456</v>
      </c>
      <c r="B517">
        <v>9</v>
      </c>
      <c r="C517">
        <v>1</v>
      </c>
      <c r="E517">
        <v>147</v>
      </c>
      <c r="F517">
        <v>3</v>
      </c>
      <c r="G517">
        <v>90</v>
      </c>
      <c r="H517">
        <v>3</v>
      </c>
      <c r="I517" s="28"/>
      <c r="J517" s="28" t="s">
        <v>232</v>
      </c>
      <c r="K517" s="28" t="s">
        <v>96</v>
      </c>
      <c r="L517" s="28" t="s">
        <v>65</v>
      </c>
      <c r="M517" s="28" t="s">
        <v>94</v>
      </c>
      <c r="N517">
        <v>4</v>
      </c>
      <c r="O517">
        <v>6</v>
      </c>
      <c r="R517">
        <v>0.94</v>
      </c>
      <c r="S517">
        <v>96</v>
      </c>
    </row>
    <row r="518" spans="1:19" x14ac:dyDescent="0.25">
      <c r="A518" s="27">
        <v>44456</v>
      </c>
      <c r="B518">
        <v>10</v>
      </c>
      <c r="C518">
        <v>1</v>
      </c>
      <c r="E518">
        <v>150</v>
      </c>
      <c r="F518">
        <v>1</v>
      </c>
      <c r="G518">
        <v>75</v>
      </c>
      <c r="H518">
        <v>4</v>
      </c>
      <c r="I518" s="28"/>
      <c r="J518" s="28" t="s">
        <v>232</v>
      </c>
      <c r="K518" s="28" t="s">
        <v>93</v>
      </c>
      <c r="L518" s="28" t="s">
        <v>65</v>
      </c>
      <c r="M518" s="28" t="s">
        <v>94</v>
      </c>
      <c r="N518">
        <v>4</v>
      </c>
      <c r="O518">
        <v>6</v>
      </c>
      <c r="R518">
        <v>0.92</v>
      </c>
      <c r="S518">
        <v>82</v>
      </c>
    </row>
    <row r="519" spans="1:19" x14ac:dyDescent="0.25">
      <c r="A519" s="27">
        <v>44456</v>
      </c>
      <c r="B519">
        <v>11</v>
      </c>
      <c r="C519">
        <v>1</v>
      </c>
      <c r="E519">
        <v>150</v>
      </c>
      <c r="F519">
        <v>2</v>
      </c>
      <c r="G519">
        <v>75</v>
      </c>
      <c r="H519">
        <v>4</v>
      </c>
      <c r="I519" s="28"/>
      <c r="J519" s="28" t="s">
        <v>232</v>
      </c>
      <c r="K519" s="28" t="s">
        <v>93</v>
      </c>
      <c r="L519" s="28" t="s">
        <v>65</v>
      </c>
      <c r="M519" s="28" t="s">
        <v>94</v>
      </c>
      <c r="N519">
        <v>4</v>
      </c>
      <c r="O519">
        <v>6</v>
      </c>
      <c r="R519">
        <v>0.92</v>
      </c>
      <c r="S519">
        <v>82</v>
      </c>
    </row>
    <row r="520" spans="1:19" x14ac:dyDescent="0.25">
      <c r="A520" s="27">
        <v>44456</v>
      </c>
      <c r="B520">
        <v>12</v>
      </c>
      <c r="C520">
        <v>1</v>
      </c>
      <c r="E520">
        <v>150</v>
      </c>
      <c r="F520">
        <v>3</v>
      </c>
      <c r="G520">
        <v>75</v>
      </c>
      <c r="H520">
        <v>3</v>
      </c>
      <c r="I520" s="28"/>
      <c r="J520" s="28" t="s">
        <v>232</v>
      </c>
      <c r="K520" s="28" t="s">
        <v>93</v>
      </c>
      <c r="L520" s="28" t="s">
        <v>65</v>
      </c>
      <c r="M520" s="28" t="s">
        <v>94</v>
      </c>
      <c r="N520">
        <v>4</v>
      </c>
      <c r="O520">
        <v>6</v>
      </c>
      <c r="R520">
        <v>0.94</v>
      </c>
      <c r="S520">
        <v>80</v>
      </c>
    </row>
    <row r="521" spans="1:19" x14ac:dyDescent="0.25">
      <c r="A521" s="27">
        <v>44459</v>
      </c>
      <c r="B521">
        <v>1</v>
      </c>
      <c r="C521">
        <v>1</v>
      </c>
      <c r="E521">
        <v>135</v>
      </c>
      <c r="F521">
        <v>1</v>
      </c>
      <c r="G521">
        <v>225</v>
      </c>
      <c r="H521">
        <v>5</v>
      </c>
      <c r="I521" s="28"/>
      <c r="J521" s="28" t="s">
        <v>232</v>
      </c>
      <c r="K521" s="28" t="s">
        <v>92</v>
      </c>
      <c r="L521" s="28" t="s">
        <v>65</v>
      </c>
      <c r="M521" s="28" t="s">
        <v>100</v>
      </c>
      <c r="N521">
        <v>4</v>
      </c>
      <c r="O521">
        <v>6</v>
      </c>
      <c r="R521">
        <v>0.89</v>
      </c>
      <c r="S521">
        <v>253</v>
      </c>
    </row>
    <row r="522" spans="1:19" x14ac:dyDescent="0.25">
      <c r="A522" s="27">
        <v>44459</v>
      </c>
      <c r="B522">
        <v>2</v>
      </c>
      <c r="C522">
        <v>1</v>
      </c>
      <c r="E522">
        <v>135</v>
      </c>
      <c r="F522">
        <v>2</v>
      </c>
      <c r="G522">
        <v>225</v>
      </c>
      <c r="H522">
        <v>5</v>
      </c>
      <c r="I522" s="28"/>
      <c r="J522" s="28" t="s">
        <v>232</v>
      </c>
      <c r="K522" s="28" t="s">
        <v>92</v>
      </c>
      <c r="L522" s="28" t="s">
        <v>65</v>
      </c>
      <c r="M522" s="28" t="s">
        <v>100</v>
      </c>
      <c r="N522">
        <v>4</v>
      </c>
      <c r="O522">
        <v>6</v>
      </c>
      <c r="R522">
        <v>0.89</v>
      </c>
      <c r="S522">
        <v>253</v>
      </c>
    </row>
    <row r="523" spans="1:19" x14ac:dyDescent="0.25">
      <c r="A523" s="27">
        <v>44459</v>
      </c>
      <c r="B523">
        <v>3</v>
      </c>
      <c r="C523">
        <v>1</v>
      </c>
      <c r="E523">
        <v>135</v>
      </c>
      <c r="F523">
        <v>3</v>
      </c>
      <c r="G523">
        <v>225</v>
      </c>
      <c r="H523">
        <v>4</v>
      </c>
      <c r="I523" s="28"/>
      <c r="J523" s="28" t="s">
        <v>232</v>
      </c>
      <c r="K523" s="28" t="s">
        <v>92</v>
      </c>
      <c r="L523" s="28" t="s">
        <v>65</v>
      </c>
      <c r="M523" s="28" t="s">
        <v>100</v>
      </c>
      <c r="N523">
        <v>4</v>
      </c>
      <c r="O523">
        <v>6</v>
      </c>
      <c r="R523">
        <v>0.92</v>
      </c>
      <c r="S523">
        <v>245</v>
      </c>
    </row>
    <row r="524" spans="1:19" x14ac:dyDescent="0.25">
      <c r="A524" s="27">
        <v>44459</v>
      </c>
      <c r="B524">
        <v>4</v>
      </c>
      <c r="C524">
        <v>1</v>
      </c>
      <c r="E524">
        <v>131</v>
      </c>
      <c r="F524">
        <v>1</v>
      </c>
      <c r="G524">
        <v>50</v>
      </c>
      <c r="H524">
        <v>6</v>
      </c>
      <c r="I524" s="28"/>
      <c r="J524" s="28" t="s">
        <v>232</v>
      </c>
      <c r="K524" s="28" t="s">
        <v>365</v>
      </c>
      <c r="L524" s="28" t="s">
        <v>65</v>
      </c>
      <c r="M524" s="28" t="s">
        <v>100</v>
      </c>
      <c r="N524">
        <v>4</v>
      </c>
      <c r="O524">
        <v>6</v>
      </c>
      <c r="R524">
        <v>0.86</v>
      </c>
      <c r="S524">
        <v>58</v>
      </c>
    </row>
    <row r="525" spans="1:19" x14ac:dyDescent="0.25">
      <c r="A525" s="27">
        <v>44459</v>
      </c>
      <c r="B525">
        <v>5</v>
      </c>
      <c r="C525">
        <v>1</v>
      </c>
      <c r="E525">
        <v>131</v>
      </c>
      <c r="F525">
        <v>2</v>
      </c>
      <c r="G525">
        <v>55</v>
      </c>
      <c r="H525">
        <v>5</v>
      </c>
      <c r="I525" s="28"/>
      <c r="J525" s="28" t="s">
        <v>232</v>
      </c>
      <c r="K525" s="28" t="s">
        <v>365</v>
      </c>
      <c r="L525" s="28" t="s">
        <v>65</v>
      </c>
      <c r="M525" s="28" t="s">
        <v>100</v>
      </c>
      <c r="N525">
        <v>4</v>
      </c>
      <c r="O525">
        <v>6</v>
      </c>
      <c r="R525">
        <v>0.89</v>
      </c>
      <c r="S525">
        <v>62</v>
      </c>
    </row>
    <row r="526" spans="1:19" x14ac:dyDescent="0.25">
      <c r="A526" s="27">
        <v>44459</v>
      </c>
      <c r="B526">
        <v>6</v>
      </c>
      <c r="C526">
        <v>1</v>
      </c>
      <c r="E526">
        <v>131</v>
      </c>
      <c r="F526">
        <v>3</v>
      </c>
      <c r="G526">
        <v>55</v>
      </c>
      <c r="H526">
        <v>5</v>
      </c>
      <c r="I526" s="28"/>
      <c r="J526" s="28" t="s">
        <v>232</v>
      </c>
      <c r="K526" s="28" t="s">
        <v>365</v>
      </c>
      <c r="L526" s="28" t="s">
        <v>65</v>
      </c>
      <c r="M526" s="28" t="s">
        <v>100</v>
      </c>
      <c r="N526">
        <v>4</v>
      </c>
      <c r="O526">
        <v>6</v>
      </c>
      <c r="R526">
        <v>0.89</v>
      </c>
      <c r="S526">
        <v>62</v>
      </c>
    </row>
    <row r="527" spans="1:19" x14ac:dyDescent="0.25">
      <c r="A527" s="27">
        <v>44459</v>
      </c>
      <c r="B527">
        <v>7</v>
      </c>
      <c r="C527">
        <v>1</v>
      </c>
      <c r="E527">
        <v>140</v>
      </c>
      <c r="F527">
        <v>1</v>
      </c>
      <c r="G527">
        <v>-40</v>
      </c>
      <c r="H527">
        <v>10</v>
      </c>
      <c r="I527" s="28"/>
      <c r="J527" s="28" t="s">
        <v>232</v>
      </c>
      <c r="K527" s="28" t="s">
        <v>76</v>
      </c>
      <c r="L527" s="28" t="s">
        <v>65</v>
      </c>
      <c r="M527" s="28" t="s">
        <v>100</v>
      </c>
      <c r="N527">
        <v>5</v>
      </c>
      <c r="O527">
        <v>10</v>
      </c>
      <c r="R527">
        <v>0.75</v>
      </c>
      <c r="S527">
        <v>-53</v>
      </c>
    </row>
    <row r="528" spans="1:19" x14ac:dyDescent="0.25">
      <c r="A528" s="27">
        <v>44459</v>
      </c>
      <c r="B528">
        <v>8</v>
      </c>
      <c r="C528">
        <v>1</v>
      </c>
      <c r="E528">
        <v>140</v>
      </c>
      <c r="F528">
        <v>2</v>
      </c>
      <c r="G528">
        <v>-35</v>
      </c>
      <c r="H528">
        <v>8</v>
      </c>
      <c r="I528" s="28"/>
      <c r="J528" s="28" t="s">
        <v>232</v>
      </c>
      <c r="K528" s="28" t="s">
        <v>76</v>
      </c>
      <c r="L528" s="28" t="s">
        <v>65</v>
      </c>
      <c r="M528" s="28" t="s">
        <v>100</v>
      </c>
      <c r="N528">
        <v>5</v>
      </c>
      <c r="O528">
        <v>10</v>
      </c>
      <c r="R528">
        <v>0.81</v>
      </c>
      <c r="S528">
        <v>-43</v>
      </c>
    </row>
    <row r="529" spans="1:19" x14ac:dyDescent="0.25">
      <c r="A529" s="27">
        <v>44459</v>
      </c>
      <c r="B529">
        <v>9</v>
      </c>
      <c r="C529">
        <v>1</v>
      </c>
      <c r="E529">
        <v>140</v>
      </c>
      <c r="F529">
        <v>3</v>
      </c>
      <c r="G529">
        <v>-35</v>
      </c>
      <c r="H529">
        <v>6</v>
      </c>
      <c r="I529" s="28"/>
      <c r="J529" s="28" t="s">
        <v>232</v>
      </c>
      <c r="K529" s="28" t="s">
        <v>76</v>
      </c>
      <c r="L529" s="28" t="s">
        <v>65</v>
      </c>
      <c r="M529" s="28" t="s">
        <v>100</v>
      </c>
      <c r="N529">
        <v>5</v>
      </c>
      <c r="O529">
        <v>10</v>
      </c>
      <c r="R529">
        <v>0.86</v>
      </c>
      <c r="S529">
        <v>-41</v>
      </c>
    </row>
    <row r="530" spans="1:19" x14ac:dyDescent="0.25">
      <c r="A530" s="27">
        <v>44459</v>
      </c>
      <c r="B530">
        <v>10</v>
      </c>
      <c r="C530">
        <v>1</v>
      </c>
      <c r="E530">
        <v>133</v>
      </c>
      <c r="F530">
        <v>1</v>
      </c>
      <c r="G530">
        <v>50</v>
      </c>
      <c r="H530">
        <v>5</v>
      </c>
      <c r="I530" s="28"/>
      <c r="J530" s="28" t="s">
        <v>232</v>
      </c>
      <c r="K530" s="28" t="s">
        <v>367</v>
      </c>
      <c r="L530" s="28" t="s">
        <v>65</v>
      </c>
      <c r="M530" s="28" t="s">
        <v>100</v>
      </c>
      <c r="N530">
        <v>4</v>
      </c>
      <c r="O530">
        <v>6</v>
      </c>
      <c r="R530">
        <v>0.89</v>
      </c>
      <c r="S530">
        <v>56</v>
      </c>
    </row>
    <row r="531" spans="1:19" x14ac:dyDescent="0.25">
      <c r="A531" s="27">
        <v>44459</v>
      </c>
      <c r="B531">
        <v>11</v>
      </c>
      <c r="C531">
        <v>1</v>
      </c>
      <c r="E531">
        <v>133</v>
      </c>
      <c r="F531">
        <v>2</v>
      </c>
      <c r="G531">
        <v>50</v>
      </c>
      <c r="H531">
        <v>5</v>
      </c>
      <c r="I531" s="28"/>
      <c r="J531" s="28" t="s">
        <v>232</v>
      </c>
      <c r="K531" s="28" t="s">
        <v>367</v>
      </c>
      <c r="L531" s="28" t="s">
        <v>65</v>
      </c>
      <c r="M531" s="28" t="s">
        <v>100</v>
      </c>
      <c r="N531">
        <v>4</v>
      </c>
      <c r="O531">
        <v>6</v>
      </c>
      <c r="R531">
        <v>0.89</v>
      </c>
      <c r="S531">
        <v>56</v>
      </c>
    </row>
    <row r="532" spans="1:19" x14ac:dyDescent="0.25">
      <c r="A532" s="27">
        <v>44459</v>
      </c>
      <c r="B532">
        <v>12</v>
      </c>
      <c r="C532">
        <v>1</v>
      </c>
      <c r="E532">
        <v>133</v>
      </c>
      <c r="F532">
        <v>3</v>
      </c>
      <c r="G532">
        <v>50</v>
      </c>
      <c r="H532">
        <v>5</v>
      </c>
      <c r="I532" s="28"/>
      <c r="J532" s="28" t="s">
        <v>232</v>
      </c>
      <c r="K532" s="28" t="s">
        <v>367</v>
      </c>
      <c r="L532" s="28" t="s">
        <v>65</v>
      </c>
      <c r="M532" s="28" t="s">
        <v>100</v>
      </c>
      <c r="N532">
        <v>4</v>
      </c>
      <c r="O532">
        <v>6</v>
      </c>
      <c r="R532">
        <v>0.89</v>
      </c>
      <c r="S532">
        <v>56</v>
      </c>
    </row>
    <row r="533" spans="1:19" x14ac:dyDescent="0.25">
      <c r="A533" s="27">
        <v>44459</v>
      </c>
      <c r="B533">
        <v>13</v>
      </c>
      <c r="C533">
        <v>1</v>
      </c>
      <c r="E533">
        <v>136</v>
      </c>
      <c r="F533">
        <v>1</v>
      </c>
      <c r="G533">
        <v>180</v>
      </c>
      <c r="H533">
        <v>10</v>
      </c>
      <c r="I533" s="28"/>
      <c r="J533" s="28" t="s">
        <v>232</v>
      </c>
      <c r="K533" s="28" t="s">
        <v>111</v>
      </c>
      <c r="L533" s="28" t="s">
        <v>65</v>
      </c>
      <c r="M533" s="28" t="s">
        <v>100</v>
      </c>
      <c r="N533">
        <v>6</v>
      </c>
      <c r="O533">
        <v>10</v>
      </c>
      <c r="R533">
        <v>0.75</v>
      </c>
      <c r="S533">
        <v>240</v>
      </c>
    </row>
    <row r="534" spans="1:19" x14ac:dyDescent="0.25">
      <c r="A534" s="27">
        <v>44459</v>
      </c>
      <c r="B534">
        <v>14</v>
      </c>
      <c r="C534">
        <v>1</v>
      </c>
      <c r="E534">
        <v>136</v>
      </c>
      <c r="F534">
        <v>2</v>
      </c>
      <c r="G534">
        <v>180</v>
      </c>
      <c r="H534">
        <v>8</v>
      </c>
      <c r="I534" s="28"/>
      <c r="J534" s="28" t="s">
        <v>232</v>
      </c>
      <c r="K534" s="28" t="s">
        <v>111</v>
      </c>
      <c r="L534" s="28" t="s">
        <v>65</v>
      </c>
      <c r="M534" s="28" t="s">
        <v>100</v>
      </c>
      <c r="N534">
        <v>6</v>
      </c>
      <c r="O534">
        <v>10</v>
      </c>
      <c r="R534">
        <v>0.81</v>
      </c>
      <c r="S534">
        <v>222</v>
      </c>
    </row>
    <row r="535" spans="1:19" x14ac:dyDescent="0.25">
      <c r="A535" s="27">
        <v>44459</v>
      </c>
      <c r="B535">
        <v>15</v>
      </c>
      <c r="C535">
        <v>1</v>
      </c>
      <c r="E535">
        <v>136</v>
      </c>
      <c r="F535">
        <v>3</v>
      </c>
      <c r="G535">
        <v>180</v>
      </c>
      <c r="H535">
        <v>7</v>
      </c>
      <c r="I535" s="28"/>
      <c r="J535" s="28" t="s">
        <v>232</v>
      </c>
      <c r="K535" s="28" t="s">
        <v>111</v>
      </c>
      <c r="L535" s="28" t="s">
        <v>65</v>
      </c>
      <c r="M535" s="28" t="s">
        <v>100</v>
      </c>
      <c r="N535">
        <v>6</v>
      </c>
      <c r="O535">
        <v>10</v>
      </c>
      <c r="R535">
        <v>0.83</v>
      </c>
      <c r="S535">
        <v>217</v>
      </c>
    </row>
    <row r="536" spans="1:19" x14ac:dyDescent="0.25">
      <c r="A536" s="27">
        <v>44461</v>
      </c>
      <c r="B536">
        <v>1</v>
      </c>
      <c r="C536">
        <v>1</v>
      </c>
      <c r="E536">
        <v>124</v>
      </c>
      <c r="F536">
        <v>1</v>
      </c>
      <c r="G536">
        <v>170</v>
      </c>
      <c r="H536">
        <v>6</v>
      </c>
      <c r="I536" s="28"/>
      <c r="J536" s="28" t="s">
        <v>232</v>
      </c>
      <c r="K536" s="28" t="s">
        <v>88</v>
      </c>
      <c r="L536" s="28" t="s">
        <v>65</v>
      </c>
      <c r="M536" s="28" t="s">
        <v>236</v>
      </c>
      <c r="N536">
        <v>4</v>
      </c>
      <c r="O536">
        <v>6</v>
      </c>
      <c r="R536">
        <v>0.86</v>
      </c>
      <c r="S536">
        <v>198</v>
      </c>
    </row>
    <row r="537" spans="1:19" x14ac:dyDescent="0.25">
      <c r="A537" s="27">
        <v>44461</v>
      </c>
      <c r="B537">
        <v>2</v>
      </c>
      <c r="C537">
        <v>1</v>
      </c>
      <c r="E537">
        <v>124</v>
      </c>
      <c r="F537">
        <v>2</v>
      </c>
      <c r="G537">
        <v>170</v>
      </c>
      <c r="H537">
        <v>5</v>
      </c>
      <c r="I537" s="28"/>
      <c r="J537" s="28" t="s">
        <v>232</v>
      </c>
      <c r="K537" s="28" t="s">
        <v>88</v>
      </c>
      <c r="L537" s="28" t="s">
        <v>65</v>
      </c>
      <c r="M537" s="28" t="s">
        <v>236</v>
      </c>
      <c r="N537">
        <v>4</v>
      </c>
      <c r="O537">
        <v>6</v>
      </c>
      <c r="R537">
        <v>0.89</v>
      </c>
      <c r="S537">
        <v>191</v>
      </c>
    </row>
    <row r="538" spans="1:19" x14ac:dyDescent="0.25">
      <c r="A538" s="27">
        <v>44461</v>
      </c>
      <c r="B538">
        <v>3</v>
      </c>
      <c r="C538">
        <v>1</v>
      </c>
      <c r="E538">
        <v>124</v>
      </c>
      <c r="F538">
        <v>3</v>
      </c>
      <c r="G538">
        <v>170</v>
      </c>
      <c r="H538">
        <v>6</v>
      </c>
      <c r="I538" s="28"/>
      <c r="J538" s="28" t="s">
        <v>232</v>
      </c>
      <c r="K538" s="28" t="s">
        <v>88</v>
      </c>
      <c r="L538" s="28" t="s">
        <v>65</v>
      </c>
      <c r="M538" s="28" t="s">
        <v>236</v>
      </c>
      <c r="N538">
        <v>4</v>
      </c>
      <c r="O538">
        <v>6</v>
      </c>
      <c r="R538">
        <v>0.86</v>
      </c>
      <c r="S538">
        <v>198</v>
      </c>
    </row>
    <row r="539" spans="1:19" x14ac:dyDescent="0.25">
      <c r="A539" s="27">
        <v>44461</v>
      </c>
      <c r="B539">
        <v>4</v>
      </c>
      <c r="C539">
        <v>1</v>
      </c>
      <c r="E539">
        <v>123</v>
      </c>
      <c r="F539">
        <v>1</v>
      </c>
      <c r="G539">
        <v>280</v>
      </c>
      <c r="H539">
        <v>6</v>
      </c>
      <c r="I539" s="28"/>
      <c r="J539" s="28" t="s">
        <v>232</v>
      </c>
      <c r="K539" s="28" t="s">
        <v>361</v>
      </c>
      <c r="L539" s="28" t="s">
        <v>65</v>
      </c>
      <c r="M539" s="28" t="s">
        <v>236</v>
      </c>
      <c r="N539">
        <v>4</v>
      </c>
      <c r="O539">
        <v>6</v>
      </c>
      <c r="R539">
        <v>0.86</v>
      </c>
      <c r="S539">
        <v>326</v>
      </c>
    </row>
    <row r="540" spans="1:19" x14ac:dyDescent="0.25">
      <c r="A540" s="27">
        <v>44461</v>
      </c>
      <c r="B540">
        <v>5</v>
      </c>
      <c r="C540">
        <v>1</v>
      </c>
      <c r="E540">
        <v>123</v>
      </c>
      <c r="F540">
        <v>2</v>
      </c>
      <c r="G540">
        <v>290</v>
      </c>
      <c r="H540">
        <v>5</v>
      </c>
      <c r="I540" s="28"/>
      <c r="J540" s="28" t="s">
        <v>232</v>
      </c>
      <c r="K540" s="28" t="s">
        <v>361</v>
      </c>
      <c r="L540" s="28" t="s">
        <v>65</v>
      </c>
      <c r="M540" s="28" t="s">
        <v>236</v>
      </c>
      <c r="N540">
        <v>4</v>
      </c>
      <c r="O540">
        <v>6</v>
      </c>
      <c r="R540">
        <v>0.89</v>
      </c>
      <c r="S540">
        <v>326</v>
      </c>
    </row>
    <row r="541" spans="1:19" x14ac:dyDescent="0.25">
      <c r="A541" s="27">
        <v>44461</v>
      </c>
      <c r="B541">
        <v>6</v>
      </c>
      <c r="C541">
        <v>1</v>
      </c>
      <c r="E541">
        <v>123</v>
      </c>
      <c r="F541">
        <v>3</v>
      </c>
      <c r="G541">
        <v>290</v>
      </c>
      <c r="H541">
        <v>6</v>
      </c>
      <c r="I541" s="28"/>
      <c r="J541" s="28" t="s">
        <v>232</v>
      </c>
      <c r="K541" s="28" t="s">
        <v>361</v>
      </c>
      <c r="L541" s="28" t="s">
        <v>65</v>
      </c>
      <c r="M541" s="28" t="s">
        <v>236</v>
      </c>
      <c r="N541">
        <v>4</v>
      </c>
      <c r="O541">
        <v>6</v>
      </c>
      <c r="R541">
        <v>0.86</v>
      </c>
      <c r="S541">
        <v>337</v>
      </c>
    </row>
    <row r="542" spans="1:19" x14ac:dyDescent="0.25">
      <c r="A542" s="27">
        <v>44461</v>
      </c>
      <c r="B542">
        <v>7</v>
      </c>
      <c r="C542">
        <v>1</v>
      </c>
      <c r="E542">
        <v>125</v>
      </c>
      <c r="F542">
        <v>1</v>
      </c>
      <c r="G542">
        <v>145</v>
      </c>
      <c r="H542">
        <v>7</v>
      </c>
      <c r="I542" s="28"/>
      <c r="J542" s="28" t="s">
        <v>232</v>
      </c>
      <c r="K542" s="28" t="s">
        <v>360</v>
      </c>
      <c r="L542" s="28" t="s">
        <v>65</v>
      </c>
      <c r="M542" s="28" t="s">
        <v>236</v>
      </c>
      <c r="N542">
        <v>6</v>
      </c>
      <c r="O542">
        <v>10</v>
      </c>
      <c r="R542">
        <v>0.83</v>
      </c>
      <c r="S542">
        <v>175</v>
      </c>
    </row>
    <row r="543" spans="1:19" x14ac:dyDescent="0.25">
      <c r="A543" s="27">
        <v>44461</v>
      </c>
      <c r="B543">
        <v>8</v>
      </c>
      <c r="C543">
        <v>1</v>
      </c>
      <c r="E543">
        <v>125</v>
      </c>
      <c r="F543">
        <v>2</v>
      </c>
      <c r="G543">
        <v>145</v>
      </c>
      <c r="H543">
        <v>7</v>
      </c>
      <c r="I543" s="28"/>
      <c r="J543" s="28" t="s">
        <v>232</v>
      </c>
      <c r="K543" s="28" t="s">
        <v>360</v>
      </c>
      <c r="L543" s="28" t="s">
        <v>65</v>
      </c>
      <c r="M543" s="28" t="s">
        <v>236</v>
      </c>
      <c r="N543">
        <v>6</v>
      </c>
      <c r="O543">
        <v>10</v>
      </c>
      <c r="R543">
        <v>0.83</v>
      </c>
      <c r="S543">
        <v>175</v>
      </c>
    </row>
    <row r="544" spans="1:19" x14ac:dyDescent="0.25">
      <c r="A544" s="27">
        <v>44461</v>
      </c>
      <c r="B544">
        <v>9</v>
      </c>
      <c r="C544">
        <v>1</v>
      </c>
      <c r="E544">
        <v>125</v>
      </c>
      <c r="F544">
        <v>3</v>
      </c>
      <c r="G544">
        <v>145</v>
      </c>
      <c r="H544">
        <v>6</v>
      </c>
      <c r="I544" s="28"/>
      <c r="J544" s="28" t="s">
        <v>232</v>
      </c>
      <c r="K544" s="28" t="s">
        <v>360</v>
      </c>
      <c r="L544" s="28" t="s">
        <v>65</v>
      </c>
      <c r="M544" s="28" t="s">
        <v>236</v>
      </c>
      <c r="N544">
        <v>6</v>
      </c>
      <c r="O544">
        <v>10</v>
      </c>
      <c r="R544">
        <v>0.86</v>
      </c>
      <c r="S544">
        <v>169</v>
      </c>
    </row>
    <row r="545" spans="1:19" x14ac:dyDescent="0.25">
      <c r="A545" s="27">
        <v>44461</v>
      </c>
      <c r="B545">
        <v>10</v>
      </c>
      <c r="C545">
        <v>1</v>
      </c>
      <c r="E545">
        <v>129</v>
      </c>
      <c r="F545">
        <v>1</v>
      </c>
      <c r="G545">
        <v>90</v>
      </c>
      <c r="H545">
        <v>15</v>
      </c>
      <c r="I545" s="28"/>
      <c r="J545" s="28" t="s">
        <v>232</v>
      </c>
      <c r="K545" s="28" t="s">
        <v>363</v>
      </c>
      <c r="L545" s="28" t="s">
        <v>65</v>
      </c>
      <c r="M545" s="28" t="s">
        <v>236</v>
      </c>
      <c r="N545">
        <v>10</v>
      </c>
      <c r="O545">
        <v>15</v>
      </c>
      <c r="R545">
        <v>0.67</v>
      </c>
      <c r="S545">
        <v>134</v>
      </c>
    </row>
    <row r="546" spans="1:19" x14ac:dyDescent="0.25">
      <c r="A546" s="27">
        <v>44461</v>
      </c>
      <c r="B546">
        <v>11</v>
      </c>
      <c r="C546">
        <v>1</v>
      </c>
      <c r="E546">
        <v>129</v>
      </c>
      <c r="F546">
        <v>2</v>
      </c>
      <c r="G546">
        <v>110</v>
      </c>
      <c r="H546">
        <v>10</v>
      </c>
      <c r="I546" s="28"/>
      <c r="J546" s="28" t="s">
        <v>232</v>
      </c>
      <c r="K546" s="28" t="s">
        <v>363</v>
      </c>
      <c r="L546" s="28" t="s">
        <v>65</v>
      </c>
      <c r="M546" s="28" t="s">
        <v>236</v>
      </c>
      <c r="N546">
        <v>10</v>
      </c>
      <c r="O546">
        <v>15</v>
      </c>
      <c r="R546">
        <v>0.75</v>
      </c>
      <c r="S546">
        <v>147</v>
      </c>
    </row>
    <row r="547" spans="1:19" x14ac:dyDescent="0.25">
      <c r="A547" s="27">
        <v>44461</v>
      </c>
      <c r="B547">
        <v>12</v>
      </c>
      <c r="C547">
        <v>1</v>
      </c>
      <c r="E547">
        <v>129</v>
      </c>
      <c r="F547">
        <v>3</v>
      </c>
      <c r="G547">
        <v>110</v>
      </c>
      <c r="H547">
        <v>10</v>
      </c>
      <c r="I547" s="28"/>
      <c r="J547" s="28" t="s">
        <v>232</v>
      </c>
      <c r="K547" s="28" t="s">
        <v>363</v>
      </c>
      <c r="L547" s="28" t="s">
        <v>65</v>
      </c>
      <c r="M547" s="28" t="s">
        <v>236</v>
      </c>
      <c r="N547">
        <v>10</v>
      </c>
      <c r="O547">
        <v>15</v>
      </c>
      <c r="R547">
        <v>0.75</v>
      </c>
      <c r="S547">
        <v>147</v>
      </c>
    </row>
    <row r="548" spans="1:19" x14ac:dyDescent="0.25">
      <c r="A548" s="27">
        <v>44463</v>
      </c>
      <c r="B548">
        <v>1</v>
      </c>
      <c r="C548">
        <v>1</v>
      </c>
      <c r="E548">
        <v>62</v>
      </c>
      <c r="F548">
        <v>1</v>
      </c>
      <c r="G548">
        <v>0</v>
      </c>
      <c r="H548">
        <v>15</v>
      </c>
      <c r="I548" s="28"/>
      <c r="J548" s="28" t="s">
        <v>139</v>
      </c>
      <c r="K548" s="28" t="s">
        <v>78</v>
      </c>
      <c r="L548" s="28" t="s">
        <v>65</v>
      </c>
      <c r="M548" s="28" t="s">
        <v>189</v>
      </c>
      <c r="N548">
        <v>4</v>
      </c>
      <c r="O548">
        <v>8</v>
      </c>
      <c r="P548">
        <v>8</v>
      </c>
      <c r="R548">
        <v>0.67</v>
      </c>
      <c r="S548">
        <v>0</v>
      </c>
    </row>
    <row r="549" spans="1:19" x14ac:dyDescent="0.25">
      <c r="A549" s="27">
        <v>44463</v>
      </c>
      <c r="B549">
        <v>2</v>
      </c>
      <c r="C549">
        <v>1</v>
      </c>
      <c r="E549">
        <v>62</v>
      </c>
      <c r="F549">
        <v>2</v>
      </c>
      <c r="G549">
        <v>0</v>
      </c>
      <c r="H549">
        <v>15</v>
      </c>
      <c r="I549" s="28"/>
      <c r="J549" s="28" t="s">
        <v>139</v>
      </c>
      <c r="K549" s="28" t="s">
        <v>78</v>
      </c>
      <c r="L549" s="28" t="s">
        <v>65</v>
      </c>
      <c r="M549" s="28" t="s">
        <v>189</v>
      </c>
      <c r="N549">
        <v>4</v>
      </c>
      <c r="O549">
        <v>8</v>
      </c>
      <c r="P549">
        <v>8</v>
      </c>
      <c r="R549">
        <v>0.67</v>
      </c>
      <c r="S549">
        <v>0</v>
      </c>
    </row>
    <row r="550" spans="1:19" x14ac:dyDescent="0.25">
      <c r="A550" s="27">
        <v>44463</v>
      </c>
      <c r="B550">
        <v>3</v>
      </c>
      <c r="C550">
        <v>1</v>
      </c>
      <c r="E550">
        <v>62</v>
      </c>
      <c r="F550">
        <v>3</v>
      </c>
      <c r="G550">
        <v>0</v>
      </c>
      <c r="H550">
        <v>15</v>
      </c>
      <c r="I550" s="28"/>
      <c r="J550" s="28" t="s">
        <v>139</v>
      </c>
      <c r="K550" s="28" t="s">
        <v>78</v>
      </c>
      <c r="L550" s="28" t="s">
        <v>65</v>
      </c>
      <c r="M550" s="28" t="s">
        <v>189</v>
      </c>
      <c r="N550">
        <v>4</v>
      </c>
      <c r="O550">
        <v>8</v>
      </c>
      <c r="P550">
        <v>8</v>
      </c>
      <c r="R550">
        <v>0.67</v>
      </c>
      <c r="S550">
        <v>0</v>
      </c>
    </row>
    <row r="551" spans="1:19" x14ac:dyDescent="0.25">
      <c r="A551" s="27">
        <v>44463</v>
      </c>
      <c r="B551">
        <v>4</v>
      </c>
      <c r="C551">
        <v>1</v>
      </c>
      <c r="E551">
        <v>62</v>
      </c>
      <c r="F551">
        <v>4</v>
      </c>
      <c r="G551">
        <v>0</v>
      </c>
      <c r="H551">
        <v>10</v>
      </c>
      <c r="I551" s="28"/>
      <c r="J551" s="28" t="s">
        <v>139</v>
      </c>
      <c r="K551" s="28" t="s">
        <v>78</v>
      </c>
      <c r="L551" s="28" t="s">
        <v>65</v>
      </c>
      <c r="M551" s="28" t="s">
        <v>189</v>
      </c>
      <c r="N551">
        <v>4</v>
      </c>
      <c r="O551">
        <v>8</v>
      </c>
      <c r="P551">
        <v>8</v>
      </c>
      <c r="R551">
        <v>0.75</v>
      </c>
      <c r="S551">
        <v>0</v>
      </c>
    </row>
    <row r="552" spans="1:19" x14ac:dyDescent="0.25">
      <c r="A552" s="27">
        <v>44463</v>
      </c>
      <c r="B552">
        <v>5</v>
      </c>
      <c r="C552">
        <v>1</v>
      </c>
      <c r="E552">
        <v>37</v>
      </c>
      <c r="F552">
        <v>1</v>
      </c>
      <c r="G552">
        <v>0</v>
      </c>
      <c r="H552">
        <v>3</v>
      </c>
      <c r="I552" s="28"/>
      <c r="J552" s="28" t="s">
        <v>139</v>
      </c>
      <c r="K552" s="28" t="s">
        <v>74</v>
      </c>
      <c r="L552" s="28" t="s">
        <v>65</v>
      </c>
      <c r="M552" s="28" t="s">
        <v>163</v>
      </c>
      <c r="N552">
        <v>4</v>
      </c>
      <c r="O552">
        <v>8</v>
      </c>
      <c r="P552">
        <v>10</v>
      </c>
      <c r="R552">
        <v>0.94</v>
      </c>
      <c r="S552">
        <v>0</v>
      </c>
    </row>
    <row r="553" spans="1:19" x14ac:dyDescent="0.25">
      <c r="A553" s="27">
        <v>44463</v>
      </c>
      <c r="B553">
        <v>6</v>
      </c>
      <c r="C553">
        <v>1</v>
      </c>
      <c r="E553">
        <v>37</v>
      </c>
      <c r="F553">
        <v>2</v>
      </c>
      <c r="G553">
        <v>0</v>
      </c>
      <c r="H553">
        <v>4</v>
      </c>
      <c r="I553" s="28"/>
      <c r="J553" s="28" t="s">
        <v>139</v>
      </c>
      <c r="K553" s="28" t="s">
        <v>74</v>
      </c>
      <c r="L553" s="28" t="s">
        <v>65</v>
      </c>
      <c r="M553" s="28" t="s">
        <v>163</v>
      </c>
      <c r="N553">
        <v>4</v>
      </c>
      <c r="O553">
        <v>8</v>
      </c>
      <c r="P553">
        <v>10</v>
      </c>
      <c r="R553">
        <v>0.92</v>
      </c>
      <c r="S553">
        <v>0</v>
      </c>
    </row>
    <row r="554" spans="1:19" x14ac:dyDescent="0.25">
      <c r="A554" s="27">
        <v>44463</v>
      </c>
      <c r="B554">
        <v>7</v>
      </c>
      <c r="C554">
        <v>1</v>
      </c>
      <c r="E554">
        <v>37</v>
      </c>
      <c r="F554">
        <v>3</v>
      </c>
      <c r="G554">
        <v>0</v>
      </c>
      <c r="H554">
        <v>5</v>
      </c>
      <c r="I554" s="28"/>
      <c r="J554" s="28" t="s">
        <v>139</v>
      </c>
      <c r="K554" s="28" t="s">
        <v>74</v>
      </c>
      <c r="L554" s="28" t="s">
        <v>65</v>
      </c>
      <c r="M554" s="28" t="s">
        <v>163</v>
      </c>
      <c r="N554">
        <v>4</v>
      </c>
      <c r="O554">
        <v>8</v>
      </c>
      <c r="P554">
        <v>10</v>
      </c>
      <c r="R554">
        <v>0.89</v>
      </c>
      <c r="S554">
        <v>0</v>
      </c>
    </row>
    <row r="555" spans="1:19" x14ac:dyDescent="0.25">
      <c r="A555" s="27">
        <v>44463</v>
      </c>
      <c r="B555">
        <v>8</v>
      </c>
      <c r="C555">
        <v>1</v>
      </c>
      <c r="E555">
        <v>37</v>
      </c>
      <c r="F555">
        <v>4</v>
      </c>
      <c r="G555">
        <v>0</v>
      </c>
      <c r="H555">
        <v>5</v>
      </c>
      <c r="I555" s="28"/>
      <c r="J555" s="28" t="s">
        <v>139</v>
      </c>
      <c r="K555" s="28" t="s">
        <v>74</v>
      </c>
      <c r="L555" s="28" t="s">
        <v>65</v>
      </c>
      <c r="M555" s="28" t="s">
        <v>163</v>
      </c>
      <c r="N555">
        <v>4</v>
      </c>
      <c r="O555">
        <v>8</v>
      </c>
      <c r="P555">
        <v>10</v>
      </c>
      <c r="R555">
        <v>0.89</v>
      </c>
      <c r="S555">
        <v>0</v>
      </c>
    </row>
    <row r="556" spans="1:19" x14ac:dyDescent="0.25">
      <c r="A556" s="27">
        <v>44463</v>
      </c>
      <c r="B556">
        <v>9</v>
      </c>
      <c r="C556">
        <v>1</v>
      </c>
      <c r="E556">
        <v>61</v>
      </c>
      <c r="F556">
        <v>1</v>
      </c>
      <c r="G556">
        <v>0</v>
      </c>
      <c r="H556">
        <v>15</v>
      </c>
      <c r="I556" s="28"/>
      <c r="J556" s="28" t="s">
        <v>139</v>
      </c>
      <c r="K556" s="28" t="s">
        <v>125</v>
      </c>
      <c r="L556" s="28" t="s">
        <v>65</v>
      </c>
      <c r="M556" s="28" t="s">
        <v>189</v>
      </c>
      <c r="N556">
        <v>4</v>
      </c>
      <c r="O556">
        <v>8</v>
      </c>
      <c r="P556">
        <v>7</v>
      </c>
      <c r="R556">
        <v>0.67</v>
      </c>
      <c r="S556">
        <v>0</v>
      </c>
    </row>
    <row r="557" spans="1:19" x14ac:dyDescent="0.25">
      <c r="A557" s="27">
        <v>44463</v>
      </c>
      <c r="B557">
        <v>10</v>
      </c>
      <c r="C557">
        <v>1</v>
      </c>
      <c r="E557">
        <v>61</v>
      </c>
      <c r="F557">
        <v>2</v>
      </c>
      <c r="G557">
        <v>0</v>
      </c>
      <c r="H557">
        <v>20</v>
      </c>
      <c r="I557" s="28"/>
      <c r="J557" s="28" t="s">
        <v>139</v>
      </c>
      <c r="K557" s="28" t="s">
        <v>125</v>
      </c>
      <c r="L557" s="28" t="s">
        <v>65</v>
      </c>
      <c r="M557" s="28" t="s">
        <v>189</v>
      </c>
      <c r="N557">
        <v>4</v>
      </c>
      <c r="O557">
        <v>8</v>
      </c>
      <c r="P557">
        <v>7</v>
      </c>
      <c r="R557">
        <v>0.6</v>
      </c>
      <c r="S557">
        <v>0</v>
      </c>
    </row>
    <row r="558" spans="1:19" x14ac:dyDescent="0.25">
      <c r="A558" s="27">
        <v>44463</v>
      </c>
      <c r="B558">
        <v>11</v>
      </c>
      <c r="C558">
        <v>1</v>
      </c>
      <c r="E558">
        <v>61</v>
      </c>
      <c r="F558">
        <v>3</v>
      </c>
      <c r="G558">
        <v>0</v>
      </c>
      <c r="H558">
        <v>13</v>
      </c>
      <c r="I558" s="28"/>
      <c r="J558" s="28" t="s">
        <v>139</v>
      </c>
      <c r="K558" s="28" t="s">
        <v>125</v>
      </c>
      <c r="L558" s="28" t="s">
        <v>65</v>
      </c>
      <c r="M558" s="28" t="s">
        <v>189</v>
      </c>
      <c r="N558">
        <v>4</v>
      </c>
      <c r="O558">
        <v>8</v>
      </c>
      <c r="P558">
        <v>7</v>
      </c>
      <c r="R558">
        <v>0.7</v>
      </c>
      <c r="S558">
        <v>0</v>
      </c>
    </row>
    <row r="559" spans="1:19" x14ac:dyDescent="0.25">
      <c r="A559" s="27">
        <v>44463</v>
      </c>
      <c r="B559">
        <v>12</v>
      </c>
      <c r="C559">
        <v>1</v>
      </c>
      <c r="E559">
        <v>61</v>
      </c>
      <c r="F559">
        <v>4</v>
      </c>
      <c r="G559">
        <v>0</v>
      </c>
      <c r="H559">
        <v>12</v>
      </c>
      <c r="I559" s="28"/>
      <c r="J559" s="28" t="s">
        <v>139</v>
      </c>
      <c r="K559" s="28" t="s">
        <v>125</v>
      </c>
      <c r="L559" s="28" t="s">
        <v>65</v>
      </c>
      <c r="M559" s="28" t="s">
        <v>189</v>
      </c>
      <c r="N559">
        <v>4</v>
      </c>
      <c r="O559">
        <v>8</v>
      </c>
      <c r="P559">
        <v>7</v>
      </c>
      <c r="R559">
        <v>0.71</v>
      </c>
      <c r="S559">
        <v>0</v>
      </c>
    </row>
    <row r="560" spans="1:19" x14ac:dyDescent="0.25">
      <c r="A560" s="27">
        <v>44466</v>
      </c>
      <c r="B560">
        <v>1</v>
      </c>
      <c r="C560">
        <v>1</v>
      </c>
      <c r="E560">
        <v>144</v>
      </c>
      <c r="F560">
        <v>1</v>
      </c>
      <c r="G560">
        <v>150</v>
      </c>
      <c r="H560">
        <v>6</v>
      </c>
      <c r="I560" s="28"/>
      <c r="J560" s="28" t="s">
        <v>232</v>
      </c>
      <c r="K560" s="28" t="s">
        <v>89</v>
      </c>
      <c r="L560" s="28" t="s">
        <v>65</v>
      </c>
      <c r="M560" s="28" t="s">
        <v>94</v>
      </c>
      <c r="N560">
        <v>4</v>
      </c>
      <c r="O560">
        <v>6</v>
      </c>
      <c r="R560">
        <v>0.86</v>
      </c>
      <c r="S560">
        <v>174</v>
      </c>
    </row>
    <row r="561" spans="1:19" x14ac:dyDescent="0.25">
      <c r="A561" s="27">
        <v>44466</v>
      </c>
      <c r="B561">
        <v>2</v>
      </c>
      <c r="C561">
        <v>1</v>
      </c>
      <c r="E561">
        <v>144</v>
      </c>
      <c r="F561">
        <v>2</v>
      </c>
      <c r="G561">
        <v>150</v>
      </c>
      <c r="H561">
        <v>5</v>
      </c>
      <c r="I561" s="28"/>
      <c r="J561" s="28" t="s">
        <v>232</v>
      </c>
      <c r="K561" s="28" t="s">
        <v>89</v>
      </c>
      <c r="L561" s="28" t="s">
        <v>65</v>
      </c>
      <c r="M561" s="28" t="s">
        <v>94</v>
      </c>
      <c r="N561">
        <v>4</v>
      </c>
      <c r="O561">
        <v>6</v>
      </c>
      <c r="R561">
        <v>0.89</v>
      </c>
      <c r="S561">
        <v>169</v>
      </c>
    </row>
    <row r="562" spans="1:19" x14ac:dyDescent="0.25">
      <c r="A562" s="27">
        <v>44466</v>
      </c>
      <c r="B562">
        <v>3</v>
      </c>
      <c r="C562">
        <v>1</v>
      </c>
      <c r="E562">
        <v>144</v>
      </c>
      <c r="F562">
        <v>3</v>
      </c>
      <c r="G562">
        <v>150</v>
      </c>
      <c r="H562">
        <v>5</v>
      </c>
      <c r="I562" s="28"/>
      <c r="J562" s="28" t="s">
        <v>232</v>
      </c>
      <c r="K562" s="28" t="s">
        <v>89</v>
      </c>
      <c r="L562" s="28" t="s">
        <v>65</v>
      </c>
      <c r="M562" s="28" t="s">
        <v>94</v>
      </c>
      <c r="N562">
        <v>4</v>
      </c>
      <c r="O562">
        <v>6</v>
      </c>
      <c r="R562">
        <v>0.89</v>
      </c>
      <c r="S562">
        <v>169</v>
      </c>
    </row>
    <row r="563" spans="1:19" x14ac:dyDescent="0.25">
      <c r="A563" s="27">
        <v>44466</v>
      </c>
      <c r="B563">
        <v>4</v>
      </c>
      <c r="C563">
        <v>1</v>
      </c>
      <c r="E563">
        <v>146</v>
      </c>
      <c r="F563">
        <v>1</v>
      </c>
      <c r="G563">
        <v>120</v>
      </c>
      <c r="H563">
        <v>6</v>
      </c>
      <c r="I563" s="28"/>
      <c r="J563" s="28" t="s">
        <v>232</v>
      </c>
      <c r="K563" s="28" t="s">
        <v>95</v>
      </c>
      <c r="L563" s="28" t="s">
        <v>65</v>
      </c>
      <c r="M563" s="28" t="s">
        <v>94</v>
      </c>
      <c r="N563">
        <v>4</v>
      </c>
      <c r="O563">
        <v>6</v>
      </c>
      <c r="R563">
        <v>0.86</v>
      </c>
      <c r="S563">
        <v>140</v>
      </c>
    </row>
    <row r="564" spans="1:19" x14ac:dyDescent="0.25">
      <c r="A564" s="27">
        <v>44466</v>
      </c>
      <c r="B564">
        <v>5</v>
      </c>
      <c r="C564">
        <v>1</v>
      </c>
      <c r="E564">
        <v>146</v>
      </c>
      <c r="F564">
        <v>2</v>
      </c>
      <c r="G564">
        <v>120</v>
      </c>
      <c r="H564">
        <v>6</v>
      </c>
      <c r="I564" s="28"/>
      <c r="J564" s="28" t="s">
        <v>232</v>
      </c>
      <c r="K564" s="28" t="s">
        <v>95</v>
      </c>
      <c r="L564" s="28" t="s">
        <v>65</v>
      </c>
      <c r="M564" s="28" t="s">
        <v>94</v>
      </c>
      <c r="N564">
        <v>4</v>
      </c>
      <c r="O564">
        <v>6</v>
      </c>
      <c r="R564">
        <v>0.86</v>
      </c>
      <c r="S564">
        <v>140</v>
      </c>
    </row>
    <row r="565" spans="1:19" x14ac:dyDescent="0.25">
      <c r="A565" s="27">
        <v>44466</v>
      </c>
      <c r="B565">
        <v>6</v>
      </c>
      <c r="C565">
        <v>1</v>
      </c>
      <c r="E565">
        <v>146</v>
      </c>
      <c r="F565">
        <v>3</v>
      </c>
      <c r="G565">
        <v>120</v>
      </c>
      <c r="H565">
        <v>6</v>
      </c>
      <c r="I565" s="28"/>
      <c r="J565" s="28" t="s">
        <v>232</v>
      </c>
      <c r="K565" s="28" t="s">
        <v>95</v>
      </c>
      <c r="L565" s="28" t="s">
        <v>65</v>
      </c>
      <c r="M565" s="28" t="s">
        <v>94</v>
      </c>
      <c r="N565">
        <v>4</v>
      </c>
      <c r="O565">
        <v>6</v>
      </c>
      <c r="R565">
        <v>0.86</v>
      </c>
      <c r="S565">
        <v>140</v>
      </c>
    </row>
    <row r="566" spans="1:19" x14ac:dyDescent="0.25">
      <c r="A566" s="27">
        <v>44466</v>
      </c>
      <c r="B566">
        <v>7</v>
      </c>
      <c r="C566">
        <v>1</v>
      </c>
      <c r="E566">
        <v>147</v>
      </c>
      <c r="F566">
        <v>1</v>
      </c>
      <c r="G566">
        <v>90</v>
      </c>
      <c r="H566">
        <v>6</v>
      </c>
      <c r="I566" s="28"/>
      <c r="J566" s="28" t="s">
        <v>232</v>
      </c>
      <c r="K566" s="28" t="s">
        <v>96</v>
      </c>
      <c r="L566" s="28" t="s">
        <v>65</v>
      </c>
      <c r="M566" s="28" t="s">
        <v>94</v>
      </c>
      <c r="N566">
        <v>4</v>
      </c>
      <c r="O566">
        <v>6</v>
      </c>
      <c r="R566">
        <v>0.86</v>
      </c>
      <c r="S566">
        <v>105</v>
      </c>
    </row>
    <row r="567" spans="1:19" x14ac:dyDescent="0.25">
      <c r="A567" s="27">
        <v>44466</v>
      </c>
      <c r="B567">
        <v>8</v>
      </c>
      <c r="C567">
        <v>1</v>
      </c>
      <c r="E567">
        <v>147</v>
      </c>
      <c r="F567">
        <v>2</v>
      </c>
      <c r="G567">
        <v>90</v>
      </c>
      <c r="H567">
        <v>5</v>
      </c>
      <c r="I567" s="28"/>
      <c r="J567" s="28" t="s">
        <v>232</v>
      </c>
      <c r="K567" s="28" t="s">
        <v>96</v>
      </c>
      <c r="L567" s="28" t="s">
        <v>65</v>
      </c>
      <c r="M567" s="28" t="s">
        <v>94</v>
      </c>
      <c r="N567">
        <v>4</v>
      </c>
      <c r="O567">
        <v>6</v>
      </c>
      <c r="R567">
        <v>0.89</v>
      </c>
      <c r="S567">
        <v>101</v>
      </c>
    </row>
    <row r="568" spans="1:19" x14ac:dyDescent="0.25">
      <c r="A568" s="27">
        <v>44466</v>
      </c>
      <c r="B568">
        <v>9</v>
      </c>
      <c r="C568">
        <v>1</v>
      </c>
      <c r="E568">
        <v>147</v>
      </c>
      <c r="F568">
        <v>3</v>
      </c>
      <c r="G568">
        <v>90</v>
      </c>
      <c r="H568">
        <v>5</v>
      </c>
      <c r="I568" s="28"/>
      <c r="J568" s="28" t="s">
        <v>232</v>
      </c>
      <c r="K568" s="28" t="s">
        <v>96</v>
      </c>
      <c r="L568" s="28" t="s">
        <v>65</v>
      </c>
      <c r="M568" s="28" t="s">
        <v>94</v>
      </c>
      <c r="N568">
        <v>4</v>
      </c>
      <c r="O568">
        <v>6</v>
      </c>
      <c r="R568">
        <v>0.89</v>
      </c>
      <c r="S568">
        <v>101</v>
      </c>
    </row>
    <row r="569" spans="1:19" x14ac:dyDescent="0.25">
      <c r="A569" s="27">
        <v>44466</v>
      </c>
      <c r="B569">
        <v>10</v>
      </c>
      <c r="C569">
        <v>1</v>
      </c>
      <c r="E569">
        <v>150</v>
      </c>
      <c r="F569">
        <v>1</v>
      </c>
      <c r="G569">
        <v>75</v>
      </c>
      <c r="H569">
        <v>6</v>
      </c>
      <c r="I569" s="28"/>
      <c r="J569" s="28" t="s">
        <v>232</v>
      </c>
      <c r="K569" s="28" t="s">
        <v>93</v>
      </c>
      <c r="L569" s="28" t="s">
        <v>65</v>
      </c>
      <c r="M569" s="28" t="s">
        <v>94</v>
      </c>
      <c r="N569">
        <v>4</v>
      </c>
      <c r="O569">
        <v>6</v>
      </c>
      <c r="R569">
        <v>0.86</v>
      </c>
      <c r="S569">
        <v>87</v>
      </c>
    </row>
    <row r="570" spans="1:19" x14ac:dyDescent="0.25">
      <c r="A570" s="27">
        <v>44466</v>
      </c>
      <c r="B570">
        <v>11</v>
      </c>
      <c r="C570">
        <v>1</v>
      </c>
      <c r="E570">
        <v>150</v>
      </c>
      <c r="F570">
        <v>2</v>
      </c>
      <c r="G570">
        <v>75</v>
      </c>
      <c r="H570">
        <v>6</v>
      </c>
      <c r="I570" s="28"/>
      <c r="J570" s="28" t="s">
        <v>232</v>
      </c>
      <c r="K570" s="28" t="s">
        <v>93</v>
      </c>
      <c r="L570" s="28" t="s">
        <v>65</v>
      </c>
      <c r="M570" s="28" t="s">
        <v>94</v>
      </c>
      <c r="N570">
        <v>4</v>
      </c>
      <c r="O570">
        <v>6</v>
      </c>
      <c r="R570">
        <v>0.86</v>
      </c>
      <c r="S570">
        <v>87</v>
      </c>
    </row>
    <row r="571" spans="1:19" x14ac:dyDescent="0.25">
      <c r="A571" s="27">
        <v>44466</v>
      </c>
      <c r="B571">
        <v>12</v>
      </c>
      <c r="C571">
        <v>1</v>
      </c>
      <c r="E571">
        <v>150</v>
      </c>
      <c r="F571">
        <v>3</v>
      </c>
      <c r="G571">
        <v>80</v>
      </c>
      <c r="H571">
        <v>4</v>
      </c>
      <c r="I571" s="28"/>
      <c r="J571" s="28" t="s">
        <v>232</v>
      </c>
      <c r="K571" s="28" t="s">
        <v>93</v>
      </c>
      <c r="L571" s="28" t="s">
        <v>65</v>
      </c>
      <c r="M571" s="28" t="s">
        <v>94</v>
      </c>
      <c r="N571">
        <v>4</v>
      </c>
      <c r="O571">
        <v>6</v>
      </c>
      <c r="R571">
        <v>0.92</v>
      </c>
      <c r="S571">
        <v>87</v>
      </c>
    </row>
    <row r="572" spans="1:19" x14ac:dyDescent="0.25">
      <c r="A572" s="27">
        <v>44466</v>
      </c>
      <c r="B572">
        <v>13</v>
      </c>
      <c r="C572">
        <v>1</v>
      </c>
      <c r="E572">
        <v>145</v>
      </c>
      <c r="F572">
        <v>1</v>
      </c>
      <c r="G572">
        <v>0</v>
      </c>
      <c r="H572">
        <v>7</v>
      </c>
      <c r="I572" s="28"/>
      <c r="J572" s="28" t="s">
        <v>232</v>
      </c>
      <c r="K572" s="28" t="s">
        <v>373</v>
      </c>
      <c r="L572" s="28" t="s">
        <v>65</v>
      </c>
      <c r="M572" s="28" t="s">
        <v>94</v>
      </c>
      <c r="N572">
        <v>0</v>
      </c>
      <c r="R572">
        <v>0.83</v>
      </c>
      <c r="S572">
        <v>0</v>
      </c>
    </row>
    <row r="573" spans="1:19" x14ac:dyDescent="0.25">
      <c r="A573" s="27">
        <v>44466</v>
      </c>
      <c r="B573">
        <v>14</v>
      </c>
      <c r="C573">
        <v>1</v>
      </c>
      <c r="E573">
        <v>145</v>
      </c>
      <c r="F573">
        <v>1</v>
      </c>
      <c r="G573">
        <v>0</v>
      </c>
      <c r="H573">
        <v>7</v>
      </c>
      <c r="I573" s="28"/>
      <c r="J573" s="28" t="s">
        <v>232</v>
      </c>
      <c r="K573" s="28" t="s">
        <v>373</v>
      </c>
      <c r="L573" s="28" t="s">
        <v>65</v>
      </c>
      <c r="M573" s="28" t="s">
        <v>94</v>
      </c>
      <c r="N573">
        <v>0</v>
      </c>
      <c r="R573">
        <v>0.83</v>
      </c>
      <c r="S573">
        <v>0</v>
      </c>
    </row>
    <row r="574" spans="1:19" x14ac:dyDescent="0.25">
      <c r="A574" s="27">
        <v>44466</v>
      </c>
      <c r="B574">
        <v>15</v>
      </c>
      <c r="C574">
        <v>1</v>
      </c>
      <c r="E574">
        <v>145</v>
      </c>
      <c r="F574">
        <v>3</v>
      </c>
      <c r="G574">
        <v>0</v>
      </c>
      <c r="H574">
        <v>8</v>
      </c>
      <c r="I574" s="28"/>
      <c r="J574" s="28" t="s">
        <v>232</v>
      </c>
      <c r="K574" s="28" t="s">
        <v>373</v>
      </c>
      <c r="L574" s="28" t="s">
        <v>65</v>
      </c>
      <c r="M574" s="28" t="s">
        <v>94</v>
      </c>
      <c r="N574">
        <v>0</v>
      </c>
      <c r="R574">
        <v>0.81</v>
      </c>
      <c r="S574">
        <v>0</v>
      </c>
    </row>
    <row r="575" spans="1:19" x14ac:dyDescent="0.25">
      <c r="A575" s="27">
        <v>44468</v>
      </c>
      <c r="B575">
        <v>1</v>
      </c>
      <c r="C575">
        <v>1</v>
      </c>
      <c r="E575">
        <v>135</v>
      </c>
      <c r="F575">
        <v>1</v>
      </c>
      <c r="G575">
        <v>22</v>
      </c>
      <c r="H575">
        <v>6</v>
      </c>
      <c r="I575" s="28"/>
      <c r="J575" s="28" t="s">
        <v>232</v>
      </c>
      <c r="K575" s="28" t="s">
        <v>92</v>
      </c>
      <c r="L575" s="28" t="s">
        <v>65</v>
      </c>
      <c r="M575" s="28" t="s">
        <v>100</v>
      </c>
      <c r="N575">
        <v>4</v>
      </c>
      <c r="O575">
        <v>6</v>
      </c>
      <c r="R575">
        <v>0.86</v>
      </c>
      <c r="S575">
        <v>26</v>
      </c>
    </row>
    <row r="576" spans="1:19" x14ac:dyDescent="0.25">
      <c r="A576" s="27">
        <v>44468</v>
      </c>
      <c r="B576">
        <v>2</v>
      </c>
      <c r="C576">
        <v>1</v>
      </c>
      <c r="E576">
        <v>135</v>
      </c>
      <c r="F576">
        <v>2</v>
      </c>
      <c r="G576">
        <v>230</v>
      </c>
      <c r="H576">
        <v>5</v>
      </c>
      <c r="I576" s="28"/>
      <c r="J576" s="28" t="s">
        <v>232</v>
      </c>
      <c r="K576" s="28" t="s">
        <v>92</v>
      </c>
      <c r="L576" s="28" t="s">
        <v>65</v>
      </c>
      <c r="M576" s="28" t="s">
        <v>100</v>
      </c>
      <c r="N576">
        <v>4</v>
      </c>
      <c r="O576">
        <v>6</v>
      </c>
      <c r="R576">
        <v>0.89</v>
      </c>
      <c r="S576">
        <v>258</v>
      </c>
    </row>
    <row r="577" spans="1:19" x14ac:dyDescent="0.25">
      <c r="A577" s="27">
        <v>44468</v>
      </c>
      <c r="B577">
        <v>3</v>
      </c>
      <c r="C577">
        <v>1</v>
      </c>
      <c r="E577">
        <v>135</v>
      </c>
      <c r="F577">
        <v>3</v>
      </c>
      <c r="G577">
        <v>230</v>
      </c>
      <c r="H577">
        <v>4</v>
      </c>
      <c r="I577" s="28"/>
      <c r="J577" s="28" t="s">
        <v>232</v>
      </c>
      <c r="K577" s="28" t="s">
        <v>92</v>
      </c>
      <c r="L577" s="28" t="s">
        <v>65</v>
      </c>
      <c r="M577" s="28" t="s">
        <v>100</v>
      </c>
      <c r="N577">
        <v>4</v>
      </c>
      <c r="O577">
        <v>6</v>
      </c>
      <c r="R577">
        <v>0.92</v>
      </c>
      <c r="S577">
        <v>250</v>
      </c>
    </row>
    <row r="578" spans="1:19" x14ac:dyDescent="0.25">
      <c r="A578" s="27">
        <v>44468</v>
      </c>
      <c r="B578">
        <v>4</v>
      </c>
      <c r="C578">
        <v>1</v>
      </c>
      <c r="E578">
        <v>140</v>
      </c>
      <c r="F578">
        <v>1</v>
      </c>
      <c r="G578">
        <v>-35</v>
      </c>
      <c r="H578">
        <v>10</v>
      </c>
      <c r="I578" s="28"/>
      <c r="J578" s="28" t="s">
        <v>232</v>
      </c>
      <c r="K578" s="28" t="s">
        <v>76</v>
      </c>
      <c r="L578" s="28" t="s">
        <v>65</v>
      </c>
      <c r="M578" s="28" t="s">
        <v>100</v>
      </c>
      <c r="N578">
        <v>5</v>
      </c>
      <c r="O578">
        <v>10</v>
      </c>
      <c r="R578">
        <v>0.75</v>
      </c>
      <c r="S578">
        <v>-47</v>
      </c>
    </row>
    <row r="579" spans="1:19" x14ac:dyDescent="0.25">
      <c r="A579" s="27">
        <v>44468</v>
      </c>
      <c r="B579">
        <v>5</v>
      </c>
      <c r="C579">
        <v>1</v>
      </c>
      <c r="E579">
        <v>140</v>
      </c>
      <c r="F579">
        <v>2</v>
      </c>
      <c r="G579">
        <v>-30</v>
      </c>
      <c r="H579">
        <v>10</v>
      </c>
      <c r="I579" s="28"/>
      <c r="J579" s="28" t="s">
        <v>232</v>
      </c>
      <c r="K579" s="28" t="s">
        <v>76</v>
      </c>
      <c r="L579" s="28" t="s">
        <v>65</v>
      </c>
      <c r="M579" s="28" t="s">
        <v>100</v>
      </c>
      <c r="N579">
        <v>5</v>
      </c>
      <c r="O579">
        <v>10</v>
      </c>
      <c r="R579">
        <v>0.75</v>
      </c>
      <c r="S579">
        <v>-40</v>
      </c>
    </row>
    <row r="580" spans="1:19" x14ac:dyDescent="0.25">
      <c r="A580" s="27">
        <v>44468</v>
      </c>
      <c r="B580">
        <v>6</v>
      </c>
      <c r="C580">
        <v>1</v>
      </c>
      <c r="E580">
        <v>140</v>
      </c>
      <c r="F580">
        <v>3</v>
      </c>
      <c r="G580">
        <v>-15</v>
      </c>
      <c r="H580">
        <v>5</v>
      </c>
      <c r="I580" s="28"/>
      <c r="J580" s="28" t="s">
        <v>232</v>
      </c>
      <c r="K580" s="28" t="s">
        <v>76</v>
      </c>
      <c r="L580" s="28" t="s">
        <v>65</v>
      </c>
      <c r="M580" s="28" t="s">
        <v>100</v>
      </c>
      <c r="N580">
        <v>5</v>
      </c>
      <c r="O580">
        <v>10</v>
      </c>
      <c r="R580">
        <v>0.89</v>
      </c>
      <c r="S580">
        <v>-17</v>
      </c>
    </row>
    <row r="581" spans="1:19" x14ac:dyDescent="0.25">
      <c r="A581" s="27">
        <v>44468</v>
      </c>
      <c r="B581">
        <v>7</v>
      </c>
      <c r="C581">
        <v>1</v>
      </c>
      <c r="E581">
        <v>131</v>
      </c>
      <c r="F581">
        <v>1</v>
      </c>
      <c r="G581">
        <v>55</v>
      </c>
      <c r="H581">
        <v>5</v>
      </c>
      <c r="I581" s="28"/>
      <c r="J581" s="28" t="s">
        <v>232</v>
      </c>
      <c r="K581" s="28" t="s">
        <v>365</v>
      </c>
      <c r="L581" s="28" t="s">
        <v>65</v>
      </c>
      <c r="M581" s="28" t="s">
        <v>100</v>
      </c>
      <c r="N581">
        <v>4</v>
      </c>
      <c r="O581">
        <v>6</v>
      </c>
      <c r="R581">
        <v>0.89</v>
      </c>
      <c r="S581">
        <v>62</v>
      </c>
    </row>
    <row r="582" spans="1:19" x14ac:dyDescent="0.25">
      <c r="A582" s="27">
        <v>44468</v>
      </c>
      <c r="B582">
        <v>8</v>
      </c>
      <c r="C582">
        <v>1</v>
      </c>
      <c r="E582">
        <v>131</v>
      </c>
      <c r="F582">
        <v>2</v>
      </c>
      <c r="G582">
        <v>55</v>
      </c>
      <c r="H582">
        <v>5</v>
      </c>
      <c r="I582" s="28"/>
      <c r="J582" s="28" t="s">
        <v>232</v>
      </c>
      <c r="K582" s="28" t="s">
        <v>365</v>
      </c>
      <c r="L582" s="28" t="s">
        <v>65</v>
      </c>
      <c r="M582" s="28" t="s">
        <v>100</v>
      </c>
      <c r="N582">
        <v>4</v>
      </c>
      <c r="O582">
        <v>6</v>
      </c>
      <c r="R582">
        <v>0.89</v>
      </c>
      <c r="S582">
        <v>62</v>
      </c>
    </row>
    <row r="583" spans="1:19" x14ac:dyDescent="0.25">
      <c r="A583" s="27">
        <v>44468</v>
      </c>
      <c r="B583">
        <v>9</v>
      </c>
      <c r="C583">
        <v>1</v>
      </c>
      <c r="E583">
        <v>131</v>
      </c>
      <c r="F583">
        <v>3</v>
      </c>
      <c r="G583">
        <v>55</v>
      </c>
      <c r="H583">
        <v>6</v>
      </c>
      <c r="I583" s="28"/>
      <c r="J583" s="28" t="s">
        <v>232</v>
      </c>
      <c r="K583" s="28" t="s">
        <v>365</v>
      </c>
      <c r="L583" s="28" t="s">
        <v>65</v>
      </c>
      <c r="M583" s="28" t="s">
        <v>100</v>
      </c>
      <c r="N583">
        <v>4</v>
      </c>
      <c r="O583">
        <v>6</v>
      </c>
      <c r="R583">
        <v>0.86</v>
      </c>
      <c r="S583">
        <v>64</v>
      </c>
    </row>
    <row r="584" spans="1:19" x14ac:dyDescent="0.25">
      <c r="A584" s="27">
        <v>44468</v>
      </c>
      <c r="B584">
        <v>10</v>
      </c>
      <c r="C584">
        <v>1</v>
      </c>
      <c r="E584">
        <v>133</v>
      </c>
      <c r="F584">
        <v>1</v>
      </c>
      <c r="G584">
        <v>50</v>
      </c>
      <c r="H584">
        <v>6</v>
      </c>
      <c r="I584" s="28"/>
      <c r="J584" s="28" t="s">
        <v>232</v>
      </c>
      <c r="K584" s="28" t="s">
        <v>367</v>
      </c>
      <c r="L584" s="28" t="s">
        <v>65</v>
      </c>
      <c r="M584" s="28" t="s">
        <v>100</v>
      </c>
      <c r="N584">
        <v>4</v>
      </c>
      <c r="O584">
        <v>6</v>
      </c>
      <c r="R584">
        <v>0.86</v>
      </c>
      <c r="S584">
        <v>58</v>
      </c>
    </row>
    <row r="585" spans="1:19" x14ac:dyDescent="0.25">
      <c r="A585" s="27">
        <v>44468</v>
      </c>
      <c r="B585">
        <v>11</v>
      </c>
      <c r="C585">
        <v>1</v>
      </c>
      <c r="E585">
        <v>133</v>
      </c>
      <c r="F585">
        <v>2</v>
      </c>
      <c r="G585">
        <v>55</v>
      </c>
      <c r="H585">
        <v>5</v>
      </c>
      <c r="I585" s="28"/>
      <c r="J585" s="28" t="s">
        <v>232</v>
      </c>
      <c r="K585" s="28" t="s">
        <v>367</v>
      </c>
      <c r="L585" s="28" t="s">
        <v>65</v>
      </c>
      <c r="M585" s="28" t="s">
        <v>100</v>
      </c>
      <c r="N585">
        <v>4</v>
      </c>
      <c r="O585">
        <v>6</v>
      </c>
      <c r="R585">
        <v>0.89</v>
      </c>
      <c r="S585">
        <v>62</v>
      </c>
    </row>
    <row r="586" spans="1:19" x14ac:dyDescent="0.25">
      <c r="A586" s="27">
        <v>44468</v>
      </c>
      <c r="B586">
        <v>12</v>
      </c>
      <c r="C586">
        <v>1</v>
      </c>
      <c r="E586">
        <v>133</v>
      </c>
      <c r="F586">
        <v>3</v>
      </c>
      <c r="G586">
        <v>55</v>
      </c>
      <c r="H586">
        <v>4</v>
      </c>
      <c r="I586" s="28"/>
      <c r="J586" s="28" t="s">
        <v>232</v>
      </c>
      <c r="K586" s="28" t="s">
        <v>367</v>
      </c>
      <c r="L586" s="28" t="s">
        <v>65</v>
      </c>
      <c r="M586" s="28" t="s">
        <v>100</v>
      </c>
      <c r="N586">
        <v>4</v>
      </c>
      <c r="O586">
        <v>6</v>
      </c>
      <c r="R586">
        <v>0.92</v>
      </c>
      <c r="S586">
        <v>60</v>
      </c>
    </row>
    <row r="587" spans="1:19" x14ac:dyDescent="0.25">
      <c r="A587" s="27">
        <v>44468</v>
      </c>
      <c r="B587">
        <v>13</v>
      </c>
      <c r="C587">
        <v>1</v>
      </c>
      <c r="E587">
        <v>136</v>
      </c>
      <c r="F587">
        <v>1</v>
      </c>
      <c r="G587">
        <v>190</v>
      </c>
      <c r="H587">
        <v>9</v>
      </c>
      <c r="I587" s="28"/>
      <c r="J587" s="28" t="s">
        <v>232</v>
      </c>
      <c r="K587" s="28" t="s">
        <v>111</v>
      </c>
      <c r="L587" s="28" t="s">
        <v>65</v>
      </c>
      <c r="M587" s="28" t="s">
        <v>100</v>
      </c>
      <c r="N587">
        <v>6</v>
      </c>
      <c r="O587">
        <v>10</v>
      </c>
      <c r="R587">
        <v>0.78</v>
      </c>
      <c r="S587">
        <v>244</v>
      </c>
    </row>
    <row r="588" spans="1:19" x14ac:dyDescent="0.25">
      <c r="A588" s="27">
        <v>44468</v>
      </c>
      <c r="B588">
        <v>14</v>
      </c>
      <c r="C588">
        <v>1</v>
      </c>
      <c r="E588">
        <v>136</v>
      </c>
      <c r="F588">
        <v>2</v>
      </c>
      <c r="G588">
        <v>190</v>
      </c>
      <c r="H588">
        <v>8</v>
      </c>
      <c r="I588" s="28"/>
      <c r="J588" s="28" t="s">
        <v>232</v>
      </c>
      <c r="K588" s="28" t="s">
        <v>111</v>
      </c>
      <c r="L588" s="28" t="s">
        <v>65</v>
      </c>
      <c r="M588" s="28" t="s">
        <v>100</v>
      </c>
      <c r="N588">
        <v>6</v>
      </c>
      <c r="O588">
        <v>10</v>
      </c>
      <c r="R588">
        <v>0.81</v>
      </c>
      <c r="S588">
        <v>235</v>
      </c>
    </row>
    <row r="589" spans="1:19" x14ac:dyDescent="0.25">
      <c r="A589" s="27">
        <v>44468</v>
      </c>
      <c r="B589">
        <v>15</v>
      </c>
      <c r="C589">
        <v>1</v>
      </c>
      <c r="E589">
        <v>136</v>
      </c>
      <c r="F589">
        <v>3</v>
      </c>
      <c r="G589">
        <v>190</v>
      </c>
      <c r="H589">
        <v>7</v>
      </c>
      <c r="I589" s="28"/>
      <c r="J589" s="28" t="s">
        <v>232</v>
      </c>
      <c r="K589" s="28" t="s">
        <v>111</v>
      </c>
      <c r="L589" s="28" t="s">
        <v>65</v>
      </c>
      <c r="M589" s="28" t="s">
        <v>100</v>
      </c>
      <c r="N589">
        <v>6</v>
      </c>
      <c r="O589">
        <v>10</v>
      </c>
      <c r="R589">
        <v>0.83</v>
      </c>
      <c r="S589">
        <v>229</v>
      </c>
    </row>
    <row r="590" spans="1:19" x14ac:dyDescent="0.25">
      <c r="A590" s="27">
        <v>44470</v>
      </c>
      <c r="B590">
        <v>1</v>
      </c>
      <c r="C590">
        <v>1</v>
      </c>
      <c r="E590">
        <v>124</v>
      </c>
      <c r="F590">
        <v>1</v>
      </c>
      <c r="G590">
        <v>175</v>
      </c>
      <c r="H590">
        <v>6</v>
      </c>
      <c r="I590" s="28"/>
      <c r="J590" s="28" t="s">
        <v>232</v>
      </c>
      <c r="K590" s="28" t="s">
        <v>88</v>
      </c>
      <c r="L590" s="28" t="s">
        <v>65</v>
      </c>
      <c r="M590" s="28" t="s">
        <v>236</v>
      </c>
      <c r="N590">
        <v>4</v>
      </c>
      <c r="O590">
        <v>6</v>
      </c>
      <c r="R590">
        <v>0.86</v>
      </c>
      <c r="S590">
        <v>203</v>
      </c>
    </row>
    <row r="591" spans="1:19" x14ac:dyDescent="0.25">
      <c r="A591" s="27">
        <v>44470</v>
      </c>
      <c r="B591">
        <v>2</v>
      </c>
      <c r="C591">
        <v>1</v>
      </c>
      <c r="E591">
        <v>124</v>
      </c>
      <c r="F591">
        <v>2</v>
      </c>
      <c r="G591">
        <v>180</v>
      </c>
      <c r="H591">
        <v>5</v>
      </c>
      <c r="I591" s="28"/>
      <c r="J591" s="28" t="s">
        <v>232</v>
      </c>
      <c r="K591" s="28" t="s">
        <v>88</v>
      </c>
      <c r="L591" s="28" t="s">
        <v>65</v>
      </c>
      <c r="M591" s="28" t="s">
        <v>236</v>
      </c>
      <c r="N591">
        <v>4</v>
      </c>
      <c r="O591">
        <v>6</v>
      </c>
      <c r="R591">
        <v>0.89</v>
      </c>
      <c r="S591">
        <v>202</v>
      </c>
    </row>
    <row r="592" spans="1:19" x14ac:dyDescent="0.25">
      <c r="A592" s="27">
        <v>44470</v>
      </c>
      <c r="B592">
        <v>3</v>
      </c>
      <c r="C592">
        <v>1</v>
      </c>
      <c r="E592">
        <v>124</v>
      </c>
      <c r="F592">
        <v>3</v>
      </c>
      <c r="G592">
        <v>180</v>
      </c>
      <c r="H592">
        <v>4</v>
      </c>
      <c r="I592" s="28"/>
      <c r="J592" s="28" t="s">
        <v>232</v>
      </c>
      <c r="K592" s="28" t="s">
        <v>88</v>
      </c>
      <c r="L592" s="28" t="s">
        <v>65</v>
      </c>
      <c r="M592" s="28" t="s">
        <v>236</v>
      </c>
      <c r="N592">
        <v>4</v>
      </c>
      <c r="O592">
        <v>6</v>
      </c>
      <c r="R592">
        <v>0.92</v>
      </c>
      <c r="S592">
        <v>196</v>
      </c>
    </row>
    <row r="593" spans="1:19" x14ac:dyDescent="0.25">
      <c r="A593" s="27">
        <v>44470</v>
      </c>
      <c r="B593">
        <v>4</v>
      </c>
      <c r="C593">
        <v>1</v>
      </c>
      <c r="E593">
        <v>123</v>
      </c>
      <c r="F593">
        <v>1</v>
      </c>
      <c r="G593">
        <v>300</v>
      </c>
      <c r="H593">
        <v>6</v>
      </c>
      <c r="I593" s="28"/>
      <c r="J593" s="28" t="s">
        <v>232</v>
      </c>
      <c r="K593" s="28" t="s">
        <v>361</v>
      </c>
      <c r="L593" s="28" t="s">
        <v>65</v>
      </c>
      <c r="M593" s="28" t="s">
        <v>236</v>
      </c>
      <c r="N593">
        <v>4</v>
      </c>
      <c r="O593">
        <v>6</v>
      </c>
      <c r="R593">
        <v>0.86</v>
      </c>
      <c r="S593">
        <v>349</v>
      </c>
    </row>
    <row r="594" spans="1:19" x14ac:dyDescent="0.25">
      <c r="A594" s="27">
        <v>44470</v>
      </c>
      <c r="B594">
        <v>5</v>
      </c>
      <c r="C594">
        <v>1</v>
      </c>
      <c r="E594">
        <v>123</v>
      </c>
      <c r="F594">
        <v>2</v>
      </c>
      <c r="G594">
        <v>310</v>
      </c>
      <c r="H594">
        <v>4</v>
      </c>
      <c r="I594" s="28"/>
      <c r="J594" s="28" t="s">
        <v>232</v>
      </c>
      <c r="K594" s="28" t="s">
        <v>361</v>
      </c>
      <c r="L594" s="28" t="s">
        <v>65</v>
      </c>
      <c r="M594" s="28" t="s">
        <v>236</v>
      </c>
      <c r="N594">
        <v>4</v>
      </c>
      <c r="O594">
        <v>6</v>
      </c>
      <c r="R594">
        <v>0.92</v>
      </c>
      <c r="S594">
        <v>337</v>
      </c>
    </row>
    <row r="595" spans="1:19" x14ac:dyDescent="0.25">
      <c r="A595" s="27">
        <v>44470</v>
      </c>
      <c r="B595">
        <v>6</v>
      </c>
      <c r="C595">
        <v>1</v>
      </c>
      <c r="E595">
        <v>123</v>
      </c>
      <c r="F595">
        <v>3</v>
      </c>
      <c r="G595">
        <v>310</v>
      </c>
      <c r="H595">
        <v>3</v>
      </c>
      <c r="I595" s="28"/>
      <c r="J595" s="28" t="s">
        <v>232</v>
      </c>
      <c r="K595" s="28" t="s">
        <v>361</v>
      </c>
      <c r="L595" s="28" t="s">
        <v>65</v>
      </c>
      <c r="M595" s="28" t="s">
        <v>236</v>
      </c>
      <c r="N595">
        <v>4</v>
      </c>
      <c r="O595">
        <v>6</v>
      </c>
      <c r="R595">
        <v>0.94</v>
      </c>
      <c r="S595">
        <v>330</v>
      </c>
    </row>
    <row r="596" spans="1:19" x14ac:dyDescent="0.25">
      <c r="A596" s="27">
        <v>44470</v>
      </c>
      <c r="B596">
        <v>7</v>
      </c>
      <c r="C596">
        <v>1</v>
      </c>
      <c r="E596">
        <v>125</v>
      </c>
      <c r="F596">
        <v>1</v>
      </c>
      <c r="G596">
        <v>154</v>
      </c>
      <c r="H596">
        <v>9</v>
      </c>
      <c r="I596" s="28"/>
      <c r="J596" s="28" t="s">
        <v>232</v>
      </c>
      <c r="K596" s="28" t="s">
        <v>360</v>
      </c>
      <c r="L596" s="28" t="s">
        <v>65</v>
      </c>
      <c r="M596" s="28" t="s">
        <v>236</v>
      </c>
      <c r="N596">
        <v>6</v>
      </c>
      <c r="O596">
        <v>10</v>
      </c>
      <c r="R596">
        <v>0.78</v>
      </c>
      <c r="S596">
        <v>197</v>
      </c>
    </row>
    <row r="597" spans="1:19" x14ac:dyDescent="0.25">
      <c r="A597" s="27">
        <v>44470</v>
      </c>
      <c r="B597">
        <v>8</v>
      </c>
      <c r="C597">
        <v>1</v>
      </c>
      <c r="E597">
        <v>125</v>
      </c>
      <c r="F597">
        <v>2</v>
      </c>
      <c r="G597">
        <v>145</v>
      </c>
      <c r="H597">
        <v>7</v>
      </c>
      <c r="I597" s="28"/>
      <c r="J597" s="28" t="s">
        <v>232</v>
      </c>
      <c r="K597" s="28" t="s">
        <v>360</v>
      </c>
      <c r="L597" s="28" t="s">
        <v>65</v>
      </c>
      <c r="M597" s="28" t="s">
        <v>236</v>
      </c>
      <c r="N597">
        <v>6</v>
      </c>
      <c r="O597">
        <v>10</v>
      </c>
      <c r="R597">
        <v>0.83</v>
      </c>
      <c r="S597">
        <v>175</v>
      </c>
    </row>
    <row r="598" spans="1:19" x14ac:dyDescent="0.25">
      <c r="A598" s="27">
        <v>44470</v>
      </c>
      <c r="B598">
        <v>9</v>
      </c>
      <c r="C598">
        <v>1</v>
      </c>
      <c r="E598">
        <v>125</v>
      </c>
      <c r="F598">
        <v>3</v>
      </c>
      <c r="G598">
        <v>145</v>
      </c>
      <c r="H598">
        <v>6</v>
      </c>
      <c r="I598" s="28"/>
      <c r="J598" s="28" t="s">
        <v>232</v>
      </c>
      <c r="K598" s="28" t="s">
        <v>360</v>
      </c>
      <c r="L598" s="28" t="s">
        <v>65</v>
      </c>
      <c r="M598" s="28" t="s">
        <v>236</v>
      </c>
      <c r="N598">
        <v>6</v>
      </c>
      <c r="O598">
        <v>10</v>
      </c>
      <c r="R598">
        <v>0.86</v>
      </c>
      <c r="S598">
        <v>169</v>
      </c>
    </row>
    <row r="599" spans="1:19" x14ac:dyDescent="0.25">
      <c r="A599" s="27">
        <v>44470</v>
      </c>
      <c r="B599">
        <v>10</v>
      </c>
      <c r="C599">
        <v>1</v>
      </c>
      <c r="E599">
        <v>129</v>
      </c>
      <c r="F599">
        <v>1</v>
      </c>
      <c r="G599">
        <v>110</v>
      </c>
      <c r="H599">
        <v>14</v>
      </c>
      <c r="I599" s="28"/>
      <c r="J599" s="28" t="s">
        <v>232</v>
      </c>
      <c r="K599" s="28" t="s">
        <v>363</v>
      </c>
      <c r="L599" s="28" t="s">
        <v>65</v>
      </c>
      <c r="M599" s="28" t="s">
        <v>236</v>
      </c>
      <c r="N599">
        <v>10</v>
      </c>
      <c r="O599">
        <v>15</v>
      </c>
      <c r="R599">
        <v>0.68</v>
      </c>
      <c r="S599">
        <v>162</v>
      </c>
    </row>
    <row r="600" spans="1:19" x14ac:dyDescent="0.25">
      <c r="A600" s="27">
        <v>44470</v>
      </c>
      <c r="B600">
        <v>11</v>
      </c>
      <c r="C600">
        <v>1</v>
      </c>
      <c r="E600">
        <v>129</v>
      </c>
      <c r="F600">
        <v>2</v>
      </c>
      <c r="G600">
        <v>110</v>
      </c>
      <c r="H600">
        <v>11</v>
      </c>
      <c r="I600" s="28"/>
      <c r="J600" s="28" t="s">
        <v>232</v>
      </c>
      <c r="K600" s="28" t="s">
        <v>363</v>
      </c>
      <c r="L600" s="28" t="s">
        <v>65</v>
      </c>
      <c r="M600" s="28" t="s">
        <v>236</v>
      </c>
      <c r="N600">
        <v>10</v>
      </c>
      <c r="O600">
        <v>15</v>
      </c>
      <c r="R600">
        <v>0.73</v>
      </c>
      <c r="S600">
        <v>151</v>
      </c>
    </row>
    <row r="601" spans="1:19" x14ac:dyDescent="0.25">
      <c r="A601" s="27">
        <v>44470</v>
      </c>
      <c r="B601">
        <v>12</v>
      </c>
      <c r="C601">
        <v>1</v>
      </c>
      <c r="E601">
        <v>129</v>
      </c>
      <c r="F601">
        <v>3</v>
      </c>
      <c r="G601">
        <v>110</v>
      </c>
      <c r="H601">
        <v>11</v>
      </c>
      <c r="I601" s="28"/>
      <c r="J601" s="28" t="s">
        <v>232</v>
      </c>
      <c r="K601" s="28" t="s">
        <v>363</v>
      </c>
      <c r="L601" s="28" t="s">
        <v>65</v>
      </c>
      <c r="M601" s="28" t="s">
        <v>236</v>
      </c>
      <c r="N601">
        <v>10</v>
      </c>
      <c r="O601">
        <v>15</v>
      </c>
      <c r="R601">
        <v>0.73</v>
      </c>
      <c r="S601">
        <v>151</v>
      </c>
    </row>
    <row r="602" spans="1:19" x14ac:dyDescent="0.25">
      <c r="A602" s="27">
        <v>44477</v>
      </c>
      <c r="B602">
        <v>1</v>
      </c>
      <c r="C602">
        <v>1</v>
      </c>
      <c r="E602">
        <v>144</v>
      </c>
      <c r="F602">
        <v>1</v>
      </c>
      <c r="G602">
        <v>150</v>
      </c>
      <c r="H602">
        <v>6</v>
      </c>
      <c r="I602" s="28"/>
      <c r="J602" s="28" t="s">
        <v>232</v>
      </c>
      <c r="K602" s="28" t="s">
        <v>89</v>
      </c>
      <c r="L602" s="28" t="s">
        <v>65</v>
      </c>
      <c r="M602" s="28" t="s">
        <v>94</v>
      </c>
      <c r="N602">
        <v>4</v>
      </c>
      <c r="O602">
        <v>6</v>
      </c>
      <c r="R602">
        <v>0.86</v>
      </c>
      <c r="S602">
        <v>174</v>
      </c>
    </row>
    <row r="603" spans="1:19" x14ac:dyDescent="0.25">
      <c r="A603" s="27">
        <v>44477</v>
      </c>
      <c r="B603">
        <v>2</v>
      </c>
      <c r="C603">
        <v>1</v>
      </c>
      <c r="E603">
        <v>144</v>
      </c>
      <c r="F603">
        <v>2</v>
      </c>
      <c r="G603">
        <v>150</v>
      </c>
      <c r="H603">
        <v>6</v>
      </c>
      <c r="I603" s="28"/>
      <c r="J603" s="28" t="s">
        <v>232</v>
      </c>
      <c r="K603" s="28" t="s">
        <v>89</v>
      </c>
      <c r="L603" s="28" t="s">
        <v>65</v>
      </c>
      <c r="M603" s="28" t="s">
        <v>94</v>
      </c>
      <c r="N603">
        <v>4</v>
      </c>
      <c r="O603">
        <v>6</v>
      </c>
      <c r="R603">
        <v>0.86</v>
      </c>
      <c r="S603">
        <v>174</v>
      </c>
    </row>
    <row r="604" spans="1:19" x14ac:dyDescent="0.25">
      <c r="A604" s="27">
        <v>44477</v>
      </c>
      <c r="B604">
        <v>3</v>
      </c>
      <c r="C604">
        <v>1</v>
      </c>
      <c r="E604">
        <v>144</v>
      </c>
      <c r="F604">
        <v>3</v>
      </c>
      <c r="G604">
        <v>150</v>
      </c>
      <c r="H604">
        <v>4</v>
      </c>
      <c r="I604" s="28"/>
      <c r="J604" s="28" t="s">
        <v>232</v>
      </c>
      <c r="K604" s="28" t="s">
        <v>89</v>
      </c>
      <c r="L604" s="28" t="s">
        <v>65</v>
      </c>
      <c r="M604" s="28" t="s">
        <v>94</v>
      </c>
      <c r="N604">
        <v>4</v>
      </c>
      <c r="O604">
        <v>6</v>
      </c>
      <c r="R604">
        <v>0.92</v>
      </c>
      <c r="S604">
        <v>163</v>
      </c>
    </row>
    <row r="605" spans="1:19" x14ac:dyDescent="0.25">
      <c r="A605" s="27">
        <v>44477</v>
      </c>
      <c r="B605">
        <v>4</v>
      </c>
      <c r="C605">
        <v>1</v>
      </c>
      <c r="E605">
        <v>146</v>
      </c>
      <c r="F605">
        <v>1</v>
      </c>
      <c r="G605">
        <v>125</v>
      </c>
      <c r="H605">
        <v>6</v>
      </c>
      <c r="I605" s="28"/>
      <c r="J605" s="28" t="s">
        <v>232</v>
      </c>
      <c r="K605" s="28" t="s">
        <v>95</v>
      </c>
      <c r="L605" s="28" t="s">
        <v>65</v>
      </c>
      <c r="M605" s="28" t="s">
        <v>94</v>
      </c>
      <c r="N605">
        <v>4</v>
      </c>
      <c r="O605">
        <v>6</v>
      </c>
      <c r="R605">
        <v>0.86</v>
      </c>
      <c r="S605">
        <v>145</v>
      </c>
    </row>
    <row r="606" spans="1:19" x14ac:dyDescent="0.25">
      <c r="A606" s="27">
        <v>44477</v>
      </c>
      <c r="B606">
        <v>5</v>
      </c>
      <c r="C606">
        <v>1</v>
      </c>
      <c r="E606">
        <v>146</v>
      </c>
      <c r="F606">
        <v>2</v>
      </c>
      <c r="G606">
        <v>130</v>
      </c>
      <c r="H606">
        <v>4</v>
      </c>
      <c r="I606" s="28"/>
      <c r="J606" s="28" t="s">
        <v>232</v>
      </c>
      <c r="K606" s="28" t="s">
        <v>95</v>
      </c>
      <c r="L606" s="28" t="s">
        <v>65</v>
      </c>
      <c r="M606" s="28" t="s">
        <v>94</v>
      </c>
      <c r="N606">
        <v>4</v>
      </c>
      <c r="O606">
        <v>6</v>
      </c>
      <c r="R606">
        <v>0.92</v>
      </c>
      <c r="S606">
        <v>141</v>
      </c>
    </row>
    <row r="607" spans="1:19" x14ac:dyDescent="0.25">
      <c r="A607" s="27">
        <v>44477</v>
      </c>
      <c r="B607">
        <v>6</v>
      </c>
      <c r="C607">
        <v>1</v>
      </c>
      <c r="E607">
        <v>146</v>
      </c>
      <c r="F607">
        <v>3</v>
      </c>
      <c r="G607">
        <v>130</v>
      </c>
      <c r="H607">
        <v>4</v>
      </c>
      <c r="I607" s="28"/>
      <c r="J607" s="28" t="s">
        <v>232</v>
      </c>
      <c r="K607" s="28" t="s">
        <v>95</v>
      </c>
      <c r="L607" s="28" t="s">
        <v>65</v>
      </c>
      <c r="M607" s="28" t="s">
        <v>94</v>
      </c>
      <c r="N607">
        <v>4</v>
      </c>
      <c r="O607">
        <v>6</v>
      </c>
      <c r="R607">
        <v>0.92</v>
      </c>
      <c r="S607">
        <v>141</v>
      </c>
    </row>
    <row r="608" spans="1:19" x14ac:dyDescent="0.25">
      <c r="A608" s="27">
        <v>44477</v>
      </c>
      <c r="B608">
        <v>7</v>
      </c>
      <c r="C608">
        <v>1</v>
      </c>
      <c r="E608">
        <v>147</v>
      </c>
      <c r="F608">
        <v>1</v>
      </c>
      <c r="G608">
        <v>90</v>
      </c>
      <c r="H608">
        <v>6</v>
      </c>
      <c r="I608" s="28"/>
      <c r="J608" s="28" t="s">
        <v>232</v>
      </c>
      <c r="K608" s="28" t="s">
        <v>96</v>
      </c>
      <c r="L608" s="28" t="s">
        <v>65</v>
      </c>
      <c r="M608" s="28" t="s">
        <v>94</v>
      </c>
      <c r="N608">
        <v>4</v>
      </c>
      <c r="O608">
        <v>6</v>
      </c>
      <c r="R608">
        <v>0.86</v>
      </c>
      <c r="S608">
        <v>105</v>
      </c>
    </row>
    <row r="609" spans="1:19" x14ac:dyDescent="0.25">
      <c r="A609" s="27">
        <v>44477</v>
      </c>
      <c r="B609">
        <v>8</v>
      </c>
      <c r="C609">
        <v>1</v>
      </c>
      <c r="E609">
        <v>147</v>
      </c>
      <c r="F609">
        <v>2</v>
      </c>
      <c r="G609">
        <v>100</v>
      </c>
      <c r="H609">
        <v>4</v>
      </c>
      <c r="I609" s="28"/>
      <c r="J609" s="28" t="s">
        <v>232</v>
      </c>
      <c r="K609" s="28" t="s">
        <v>96</v>
      </c>
      <c r="L609" s="28" t="s">
        <v>65</v>
      </c>
      <c r="M609" s="28" t="s">
        <v>94</v>
      </c>
      <c r="N609">
        <v>4</v>
      </c>
      <c r="O609">
        <v>6</v>
      </c>
      <c r="R609">
        <v>0.92</v>
      </c>
      <c r="S609">
        <v>109</v>
      </c>
    </row>
    <row r="610" spans="1:19" x14ac:dyDescent="0.25">
      <c r="A610" s="27">
        <v>44477</v>
      </c>
      <c r="B610">
        <v>9</v>
      </c>
      <c r="C610">
        <v>1</v>
      </c>
      <c r="E610">
        <v>147</v>
      </c>
      <c r="F610">
        <v>3</v>
      </c>
      <c r="G610">
        <v>100</v>
      </c>
      <c r="H610">
        <v>5</v>
      </c>
      <c r="I610" s="28"/>
      <c r="J610" s="28" t="s">
        <v>232</v>
      </c>
      <c r="K610" s="28" t="s">
        <v>96</v>
      </c>
      <c r="L610" s="28" t="s">
        <v>65</v>
      </c>
      <c r="M610" s="28" t="s">
        <v>94</v>
      </c>
      <c r="N610">
        <v>4</v>
      </c>
      <c r="O610">
        <v>6</v>
      </c>
      <c r="R610">
        <v>0.89</v>
      </c>
      <c r="S610">
        <v>112</v>
      </c>
    </row>
    <row r="611" spans="1:19" x14ac:dyDescent="0.25">
      <c r="A611" s="27">
        <v>44477</v>
      </c>
      <c r="B611">
        <v>10</v>
      </c>
      <c r="C611">
        <v>1</v>
      </c>
      <c r="E611">
        <v>150</v>
      </c>
      <c r="F611">
        <v>1</v>
      </c>
      <c r="G611">
        <v>80</v>
      </c>
      <c r="H611">
        <v>5</v>
      </c>
      <c r="I611" s="28"/>
      <c r="J611" s="28" t="s">
        <v>232</v>
      </c>
      <c r="K611" s="28" t="s">
        <v>93</v>
      </c>
      <c r="L611" s="28" t="s">
        <v>65</v>
      </c>
      <c r="M611" s="28" t="s">
        <v>94</v>
      </c>
      <c r="N611">
        <v>4</v>
      </c>
      <c r="O611">
        <v>6</v>
      </c>
      <c r="R611">
        <v>0.89</v>
      </c>
      <c r="S611">
        <v>90</v>
      </c>
    </row>
    <row r="612" spans="1:19" x14ac:dyDescent="0.25">
      <c r="A612" s="27">
        <v>44477</v>
      </c>
      <c r="B612">
        <v>11</v>
      </c>
      <c r="C612">
        <v>1</v>
      </c>
      <c r="E612">
        <v>150</v>
      </c>
      <c r="F612">
        <v>2</v>
      </c>
      <c r="G612">
        <v>80</v>
      </c>
      <c r="H612">
        <v>3</v>
      </c>
      <c r="I612" s="28"/>
      <c r="J612" s="28" t="s">
        <v>232</v>
      </c>
      <c r="K612" s="28" t="s">
        <v>93</v>
      </c>
      <c r="L612" s="28" t="s">
        <v>65</v>
      </c>
      <c r="M612" s="28" t="s">
        <v>94</v>
      </c>
      <c r="N612">
        <v>4</v>
      </c>
      <c r="O612">
        <v>6</v>
      </c>
      <c r="R612">
        <v>0.94</v>
      </c>
      <c r="S612">
        <v>85</v>
      </c>
    </row>
    <row r="613" spans="1:19" x14ac:dyDescent="0.25">
      <c r="A613" s="27">
        <v>44477</v>
      </c>
      <c r="B613">
        <v>12</v>
      </c>
      <c r="C613">
        <v>1</v>
      </c>
      <c r="E613">
        <v>150</v>
      </c>
      <c r="F613">
        <v>3</v>
      </c>
      <c r="G613">
        <v>80</v>
      </c>
      <c r="H613">
        <v>3</v>
      </c>
      <c r="I613" s="28"/>
      <c r="J613" s="28" t="s">
        <v>232</v>
      </c>
      <c r="K613" s="28" t="s">
        <v>93</v>
      </c>
      <c r="L613" s="28" t="s">
        <v>65</v>
      </c>
      <c r="M613" s="28" t="s">
        <v>94</v>
      </c>
      <c r="N613">
        <v>4</v>
      </c>
      <c r="O613">
        <v>6</v>
      </c>
      <c r="R613">
        <v>0.94</v>
      </c>
      <c r="S613">
        <v>85</v>
      </c>
    </row>
    <row r="614" spans="1:19" x14ac:dyDescent="0.25">
      <c r="A614" s="27">
        <v>44477</v>
      </c>
      <c r="B614">
        <v>13</v>
      </c>
      <c r="C614">
        <v>1</v>
      </c>
      <c r="E614">
        <v>155</v>
      </c>
      <c r="F614">
        <v>1</v>
      </c>
      <c r="G614">
        <v>5</v>
      </c>
      <c r="H614">
        <v>15</v>
      </c>
      <c r="I614" s="28"/>
      <c r="J614" s="28" t="s">
        <v>232</v>
      </c>
      <c r="K614" s="28" t="s">
        <v>374</v>
      </c>
      <c r="L614" s="28" t="s">
        <v>65</v>
      </c>
      <c r="M614" s="28" t="s">
        <v>94</v>
      </c>
      <c r="N614">
        <v>10</v>
      </c>
      <c r="O614">
        <v>15</v>
      </c>
      <c r="R614">
        <v>0.67</v>
      </c>
      <c r="S614">
        <v>7</v>
      </c>
    </row>
    <row r="615" spans="1:19" x14ac:dyDescent="0.25">
      <c r="A615" s="27">
        <v>44477</v>
      </c>
      <c r="B615">
        <v>14</v>
      </c>
      <c r="C615">
        <v>1</v>
      </c>
      <c r="E615">
        <v>155</v>
      </c>
      <c r="F615">
        <v>2</v>
      </c>
      <c r="G615">
        <v>7</v>
      </c>
      <c r="H615">
        <v>7</v>
      </c>
      <c r="I615" s="28"/>
      <c r="J615" s="28" t="s">
        <v>232</v>
      </c>
      <c r="K615" s="28" t="s">
        <v>374</v>
      </c>
      <c r="L615" s="28" t="s">
        <v>65</v>
      </c>
      <c r="M615" s="28" t="s">
        <v>94</v>
      </c>
      <c r="N615">
        <v>10</v>
      </c>
      <c r="O615">
        <v>15</v>
      </c>
      <c r="R615">
        <v>0.83</v>
      </c>
      <c r="S615">
        <v>8</v>
      </c>
    </row>
    <row r="616" spans="1:19" x14ac:dyDescent="0.25">
      <c r="A616" s="27">
        <v>44477</v>
      </c>
      <c r="B616">
        <v>15</v>
      </c>
      <c r="C616">
        <v>1</v>
      </c>
      <c r="E616">
        <v>155</v>
      </c>
      <c r="F616">
        <v>3</v>
      </c>
      <c r="G616">
        <v>7</v>
      </c>
      <c r="H616">
        <v>4</v>
      </c>
      <c r="I616" s="28"/>
      <c r="J616" s="28" t="s">
        <v>232</v>
      </c>
      <c r="K616" s="28" t="s">
        <v>374</v>
      </c>
      <c r="L616" s="28" t="s">
        <v>65</v>
      </c>
      <c r="M616" s="28" t="s">
        <v>94</v>
      </c>
      <c r="N616">
        <v>10</v>
      </c>
      <c r="O616">
        <v>15</v>
      </c>
      <c r="R616">
        <v>0.92</v>
      </c>
      <c r="S616">
        <v>8</v>
      </c>
    </row>
    <row r="617" spans="1:19" x14ac:dyDescent="0.25">
      <c r="A617" s="27">
        <v>44480</v>
      </c>
      <c r="B617">
        <v>1</v>
      </c>
      <c r="C617">
        <v>1</v>
      </c>
      <c r="E617">
        <v>135</v>
      </c>
      <c r="F617">
        <v>1</v>
      </c>
      <c r="G617">
        <v>230</v>
      </c>
      <c r="H617">
        <v>5</v>
      </c>
      <c r="I617" s="28"/>
      <c r="J617" s="28" t="s">
        <v>232</v>
      </c>
      <c r="K617" s="28" t="s">
        <v>92</v>
      </c>
      <c r="L617" s="28" t="s">
        <v>65</v>
      </c>
      <c r="M617" s="28" t="s">
        <v>100</v>
      </c>
      <c r="N617">
        <v>4</v>
      </c>
      <c r="O617">
        <v>6</v>
      </c>
      <c r="R617">
        <v>0.89</v>
      </c>
      <c r="S617">
        <v>258</v>
      </c>
    </row>
    <row r="618" spans="1:19" x14ac:dyDescent="0.25">
      <c r="A618" s="27">
        <v>44480</v>
      </c>
      <c r="B618">
        <v>2</v>
      </c>
      <c r="C618">
        <v>1</v>
      </c>
      <c r="E618">
        <v>135</v>
      </c>
      <c r="F618">
        <v>2</v>
      </c>
      <c r="G618">
        <v>230</v>
      </c>
      <c r="H618">
        <v>5</v>
      </c>
      <c r="I618" s="28"/>
      <c r="J618" s="28" t="s">
        <v>232</v>
      </c>
      <c r="K618" s="28" t="s">
        <v>92</v>
      </c>
      <c r="L618" s="28" t="s">
        <v>65</v>
      </c>
      <c r="M618" s="28" t="s">
        <v>100</v>
      </c>
      <c r="N618">
        <v>4</v>
      </c>
      <c r="O618">
        <v>6</v>
      </c>
      <c r="R618">
        <v>0.89</v>
      </c>
      <c r="S618">
        <v>258</v>
      </c>
    </row>
    <row r="619" spans="1:19" x14ac:dyDescent="0.25">
      <c r="A619" s="27">
        <v>44480</v>
      </c>
      <c r="B619">
        <v>3</v>
      </c>
      <c r="C619">
        <v>1</v>
      </c>
      <c r="E619">
        <v>135</v>
      </c>
      <c r="F619">
        <v>3</v>
      </c>
      <c r="G619">
        <v>230</v>
      </c>
      <c r="H619">
        <v>4</v>
      </c>
      <c r="I619" s="28"/>
      <c r="J619" s="28" t="s">
        <v>232</v>
      </c>
      <c r="K619" s="28" t="s">
        <v>92</v>
      </c>
      <c r="L619" s="28" t="s">
        <v>65</v>
      </c>
      <c r="M619" s="28" t="s">
        <v>100</v>
      </c>
      <c r="N619">
        <v>4</v>
      </c>
      <c r="O619">
        <v>6</v>
      </c>
      <c r="R619">
        <v>0.92</v>
      </c>
      <c r="S619">
        <v>250</v>
      </c>
    </row>
    <row r="620" spans="1:19" x14ac:dyDescent="0.25">
      <c r="A620" s="27">
        <v>44480</v>
      </c>
      <c r="B620">
        <v>4</v>
      </c>
      <c r="C620">
        <v>1</v>
      </c>
      <c r="E620">
        <v>140</v>
      </c>
      <c r="F620">
        <v>1</v>
      </c>
      <c r="G620">
        <v>-15</v>
      </c>
      <c r="H620">
        <v>10</v>
      </c>
      <c r="I620" s="28"/>
      <c r="J620" s="28" t="s">
        <v>232</v>
      </c>
      <c r="K620" s="28" t="s">
        <v>76</v>
      </c>
      <c r="L620" s="28" t="s">
        <v>65</v>
      </c>
      <c r="M620" s="28" t="s">
        <v>100</v>
      </c>
      <c r="N620">
        <v>5</v>
      </c>
      <c r="O620">
        <v>10</v>
      </c>
      <c r="R620">
        <v>0.75</v>
      </c>
      <c r="S620">
        <v>-20</v>
      </c>
    </row>
    <row r="621" spans="1:19" x14ac:dyDescent="0.25">
      <c r="A621" s="27">
        <v>44480</v>
      </c>
      <c r="B621">
        <v>5</v>
      </c>
      <c r="C621">
        <v>1</v>
      </c>
      <c r="E621">
        <v>140</v>
      </c>
      <c r="F621">
        <v>2</v>
      </c>
      <c r="G621">
        <v>0</v>
      </c>
      <c r="H621">
        <v>6</v>
      </c>
      <c r="I621" s="28"/>
      <c r="J621" s="28" t="s">
        <v>232</v>
      </c>
      <c r="K621" s="28" t="s">
        <v>76</v>
      </c>
      <c r="L621" s="28" t="s">
        <v>65</v>
      </c>
      <c r="M621" s="28" t="s">
        <v>100</v>
      </c>
      <c r="N621">
        <v>5</v>
      </c>
      <c r="O621">
        <v>10</v>
      </c>
      <c r="R621">
        <v>0.86</v>
      </c>
      <c r="S621">
        <v>0</v>
      </c>
    </row>
    <row r="622" spans="1:19" x14ac:dyDescent="0.25">
      <c r="A622" s="27">
        <v>44480</v>
      </c>
      <c r="B622">
        <v>6</v>
      </c>
      <c r="C622">
        <v>1</v>
      </c>
      <c r="E622">
        <v>140</v>
      </c>
      <c r="F622">
        <v>3</v>
      </c>
      <c r="G622">
        <v>0</v>
      </c>
      <c r="H622">
        <v>5</v>
      </c>
      <c r="I622" s="28"/>
      <c r="J622" s="28" t="s">
        <v>232</v>
      </c>
      <c r="K622" s="28" t="s">
        <v>76</v>
      </c>
      <c r="L622" s="28" t="s">
        <v>65</v>
      </c>
      <c r="M622" s="28" t="s">
        <v>100</v>
      </c>
      <c r="N622">
        <v>5</v>
      </c>
      <c r="O622">
        <v>10</v>
      </c>
      <c r="R622">
        <v>0.89</v>
      </c>
      <c r="S622">
        <v>0</v>
      </c>
    </row>
    <row r="623" spans="1:19" x14ac:dyDescent="0.25">
      <c r="A623" s="27">
        <v>44480</v>
      </c>
      <c r="B623">
        <v>7</v>
      </c>
      <c r="C623">
        <v>1</v>
      </c>
      <c r="E623">
        <v>131</v>
      </c>
      <c r="F623">
        <v>1</v>
      </c>
      <c r="G623">
        <v>60</v>
      </c>
      <c r="H623">
        <v>4</v>
      </c>
      <c r="I623" s="28"/>
      <c r="J623" s="28" t="s">
        <v>232</v>
      </c>
      <c r="K623" s="28" t="s">
        <v>365</v>
      </c>
      <c r="L623" s="28" t="s">
        <v>65</v>
      </c>
      <c r="M623" s="28" t="s">
        <v>100</v>
      </c>
      <c r="N623">
        <v>4</v>
      </c>
      <c r="O623">
        <v>6</v>
      </c>
      <c r="R623">
        <v>0.92</v>
      </c>
      <c r="S623">
        <v>65</v>
      </c>
    </row>
    <row r="624" spans="1:19" x14ac:dyDescent="0.25">
      <c r="A624" s="27">
        <v>44480</v>
      </c>
      <c r="B624">
        <v>8</v>
      </c>
      <c r="C624">
        <v>1</v>
      </c>
      <c r="E624">
        <v>131</v>
      </c>
      <c r="F624">
        <v>2</v>
      </c>
      <c r="G624">
        <v>60</v>
      </c>
      <c r="H624">
        <v>4</v>
      </c>
      <c r="I624" s="28"/>
      <c r="J624" s="28" t="s">
        <v>232</v>
      </c>
      <c r="K624" s="28" t="s">
        <v>365</v>
      </c>
      <c r="L624" s="28" t="s">
        <v>65</v>
      </c>
      <c r="M624" s="28" t="s">
        <v>100</v>
      </c>
      <c r="N624">
        <v>4</v>
      </c>
      <c r="O624">
        <v>6</v>
      </c>
      <c r="R624">
        <v>0.92</v>
      </c>
      <c r="S624">
        <v>65</v>
      </c>
    </row>
    <row r="625" spans="1:19" x14ac:dyDescent="0.25">
      <c r="A625" s="27">
        <v>44480</v>
      </c>
      <c r="B625">
        <v>9</v>
      </c>
      <c r="C625">
        <v>1</v>
      </c>
      <c r="E625">
        <v>131</v>
      </c>
      <c r="F625">
        <v>3</v>
      </c>
      <c r="G625">
        <v>60</v>
      </c>
      <c r="H625">
        <v>4</v>
      </c>
      <c r="I625" s="28"/>
      <c r="J625" s="28" t="s">
        <v>232</v>
      </c>
      <c r="K625" s="28" t="s">
        <v>365</v>
      </c>
      <c r="L625" s="28" t="s">
        <v>65</v>
      </c>
      <c r="M625" s="28" t="s">
        <v>100</v>
      </c>
      <c r="N625">
        <v>4</v>
      </c>
      <c r="O625">
        <v>6</v>
      </c>
      <c r="R625">
        <v>0.92</v>
      </c>
      <c r="S625">
        <v>65</v>
      </c>
    </row>
    <row r="626" spans="1:19" x14ac:dyDescent="0.25">
      <c r="A626" s="27">
        <v>44480</v>
      </c>
      <c r="B626">
        <v>10</v>
      </c>
      <c r="C626">
        <v>1</v>
      </c>
      <c r="E626">
        <v>133</v>
      </c>
      <c r="F626">
        <v>1</v>
      </c>
      <c r="G626">
        <v>55</v>
      </c>
      <c r="H626">
        <v>5</v>
      </c>
      <c r="I626" s="28"/>
      <c r="J626" s="28" t="s">
        <v>232</v>
      </c>
      <c r="K626" s="28" t="s">
        <v>367</v>
      </c>
      <c r="L626" s="28" t="s">
        <v>65</v>
      </c>
      <c r="M626" s="28" t="s">
        <v>100</v>
      </c>
      <c r="N626">
        <v>4</v>
      </c>
      <c r="O626">
        <v>6</v>
      </c>
      <c r="R626">
        <v>0.89</v>
      </c>
      <c r="S626">
        <v>62</v>
      </c>
    </row>
    <row r="627" spans="1:19" x14ac:dyDescent="0.25">
      <c r="A627" s="27">
        <v>44480</v>
      </c>
      <c r="B627">
        <v>11</v>
      </c>
      <c r="C627">
        <v>1</v>
      </c>
      <c r="E627">
        <v>133</v>
      </c>
      <c r="F627">
        <v>2</v>
      </c>
      <c r="G627">
        <v>55</v>
      </c>
      <c r="H627">
        <v>4</v>
      </c>
      <c r="I627" s="28"/>
      <c r="J627" s="28" t="s">
        <v>232</v>
      </c>
      <c r="K627" s="28" t="s">
        <v>367</v>
      </c>
      <c r="L627" s="28" t="s">
        <v>65</v>
      </c>
      <c r="M627" s="28" t="s">
        <v>100</v>
      </c>
      <c r="N627">
        <v>4</v>
      </c>
      <c r="O627">
        <v>6</v>
      </c>
      <c r="R627">
        <v>0.92</v>
      </c>
      <c r="S627">
        <v>60</v>
      </c>
    </row>
    <row r="628" spans="1:19" x14ac:dyDescent="0.25">
      <c r="A628" s="27">
        <v>44480</v>
      </c>
      <c r="B628">
        <v>12</v>
      </c>
      <c r="C628">
        <v>1</v>
      </c>
      <c r="E628">
        <v>133</v>
      </c>
      <c r="F628">
        <v>3</v>
      </c>
      <c r="G628">
        <v>55</v>
      </c>
      <c r="H628">
        <v>4</v>
      </c>
      <c r="I628" s="28"/>
      <c r="J628" s="28" t="s">
        <v>232</v>
      </c>
      <c r="K628" s="28" t="s">
        <v>367</v>
      </c>
      <c r="L628" s="28" t="s">
        <v>65</v>
      </c>
      <c r="M628" s="28" t="s">
        <v>100</v>
      </c>
      <c r="N628">
        <v>4</v>
      </c>
      <c r="O628">
        <v>6</v>
      </c>
      <c r="R628">
        <v>0.92</v>
      </c>
      <c r="S628">
        <v>60</v>
      </c>
    </row>
    <row r="629" spans="1:19" x14ac:dyDescent="0.25">
      <c r="A629" s="27">
        <v>44480</v>
      </c>
      <c r="B629">
        <v>13</v>
      </c>
      <c r="C629">
        <v>1</v>
      </c>
      <c r="E629">
        <v>136</v>
      </c>
      <c r="F629">
        <v>1</v>
      </c>
      <c r="G629">
        <v>190</v>
      </c>
      <c r="H629">
        <v>10</v>
      </c>
      <c r="I629" s="28"/>
      <c r="J629" s="28" t="s">
        <v>232</v>
      </c>
      <c r="K629" s="28" t="s">
        <v>111</v>
      </c>
      <c r="L629" s="28" t="s">
        <v>65</v>
      </c>
      <c r="M629" s="28" t="s">
        <v>100</v>
      </c>
      <c r="N629">
        <v>6</v>
      </c>
      <c r="O629">
        <v>10</v>
      </c>
      <c r="R629">
        <v>0.75</v>
      </c>
      <c r="S629">
        <v>253</v>
      </c>
    </row>
    <row r="630" spans="1:19" x14ac:dyDescent="0.25">
      <c r="A630" s="27">
        <v>44480</v>
      </c>
      <c r="B630">
        <v>14</v>
      </c>
      <c r="C630">
        <v>1</v>
      </c>
      <c r="E630">
        <v>136</v>
      </c>
      <c r="F630">
        <v>2</v>
      </c>
      <c r="G630">
        <v>200</v>
      </c>
      <c r="H630">
        <v>6</v>
      </c>
      <c r="I630" s="28"/>
      <c r="J630" s="28" t="s">
        <v>232</v>
      </c>
      <c r="K630" s="28" t="s">
        <v>111</v>
      </c>
      <c r="L630" s="28" t="s">
        <v>65</v>
      </c>
      <c r="M630" s="28" t="s">
        <v>100</v>
      </c>
      <c r="N630">
        <v>6</v>
      </c>
      <c r="O630">
        <v>10</v>
      </c>
      <c r="R630">
        <v>0.86</v>
      </c>
      <c r="S630">
        <v>233</v>
      </c>
    </row>
    <row r="631" spans="1:19" x14ac:dyDescent="0.25">
      <c r="A631" s="27">
        <v>44480</v>
      </c>
      <c r="B631">
        <v>15</v>
      </c>
      <c r="C631">
        <v>1</v>
      </c>
      <c r="E631">
        <v>136</v>
      </c>
      <c r="F631">
        <v>3</v>
      </c>
      <c r="G631">
        <v>200</v>
      </c>
      <c r="H631">
        <v>6</v>
      </c>
      <c r="I631" s="28"/>
      <c r="J631" s="28" t="s">
        <v>232</v>
      </c>
      <c r="K631" s="28" t="s">
        <v>111</v>
      </c>
      <c r="L631" s="28" t="s">
        <v>65</v>
      </c>
      <c r="M631" s="28" t="s">
        <v>100</v>
      </c>
      <c r="N631">
        <v>6</v>
      </c>
      <c r="O631">
        <v>10</v>
      </c>
      <c r="R631">
        <v>0.86</v>
      </c>
      <c r="S631">
        <v>233</v>
      </c>
    </row>
    <row r="632" spans="1:19" x14ac:dyDescent="0.25">
      <c r="A632" s="27">
        <v>44482</v>
      </c>
      <c r="B632">
        <v>1</v>
      </c>
      <c r="C632">
        <v>1</v>
      </c>
      <c r="E632">
        <v>124</v>
      </c>
      <c r="F632">
        <v>1</v>
      </c>
      <c r="G632">
        <v>180</v>
      </c>
      <c r="H632">
        <v>4</v>
      </c>
      <c r="I632" s="28"/>
      <c r="J632" s="28" t="s">
        <v>232</v>
      </c>
      <c r="K632" s="28" t="s">
        <v>88</v>
      </c>
      <c r="L632" s="28" t="s">
        <v>65</v>
      </c>
      <c r="M632" s="28" t="s">
        <v>236</v>
      </c>
      <c r="N632">
        <v>4</v>
      </c>
      <c r="O632">
        <v>6</v>
      </c>
      <c r="R632">
        <v>0.92</v>
      </c>
      <c r="S632">
        <v>196</v>
      </c>
    </row>
    <row r="633" spans="1:19" x14ac:dyDescent="0.25">
      <c r="A633" s="27">
        <v>44482</v>
      </c>
      <c r="B633">
        <v>2</v>
      </c>
      <c r="C633">
        <v>1</v>
      </c>
      <c r="E633">
        <v>124</v>
      </c>
      <c r="F633">
        <v>2</v>
      </c>
      <c r="G633">
        <v>180</v>
      </c>
      <c r="H633">
        <v>3</v>
      </c>
      <c r="I633" s="28"/>
      <c r="J633" s="28" t="s">
        <v>232</v>
      </c>
      <c r="K633" s="28" t="s">
        <v>88</v>
      </c>
      <c r="L633" s="28" t="s">
        <v>65</v>
      </c>
      <c r="M633" s="28" t="s">
        <v>236</v>
      </c>
      <c r="N633">
        <v>4</v>
      </c>
      <c r="O633">
        <v>6</v>
      </c>
      <c r="R633">
        <v>0.94</v>
      </c>
      <c r="S633">
        <v>191</v>
      </c>
    </row>
    <row r="634" spans="1:19" x14ac:dyDescent="0.25">
      <c r="A634" s="27">
        <v>44482</v>
      </c>
      <c r="B634">
        <v>3</v>
      </c>
      <c r="C634">
        <v>1</v>
      </c>
      <c r="E634">
        <v>124</v>
      </c>
      <c r="F634">
        <v>3</v>
      </c>
      <c r="G634">
        <v>180</v>
      </c>
      <c r="H634">
        <v>2</v>
      </c>
      <c r="I634" s="28"/>
      <c r="J634" s="28" t="s">
        <v>232</v>
      </c>
      <c r="K634" s="28" t="s">
        <v>88</v>
      </c>
      <c r="L634" s="28" t="s">
        <v>65</v>
      </c>
      <c r="M634" s="28" t="s">
        <v>236</v>
      </c>
      <c r="N634">
        <v>4</v>
      </c>
      <c r="O634">
        <v>6</v>
      </c>
      <c r="R634">
        <v>0.97</v>
      </c>
      <c r="S634">
        <v>186</v>
      </c>
    </row>
    <row r="635" spans="1:19" x14ac:dyDescent="0.25">
      <c r="A635" s="27">
        <v>44482</v>
      </c>
      <c r="B635">
        <v>4</v>
      </c>
      <c r="C635">
        <v>1</v>
      </c>
      <c r="E635">
        <v>123</v>
      </c>
      <c r="F635">
        <v>1</v>
      </c>
      <c r="G635">
        <v>300</v>
      </c>
      <c r="H635">
        <v>4</v>
      </c>
      <c r="I635" s="28"/>
      <c r="J635" s="28" t="s">
        <v>232</v>
      </c>
      <c r="K635" s="28" t="s">
        <v>361</v>
      </c>
      <c r="L635" s="28" t="s">
        <v>65</v>
      </c>
      <c r="M635" s="28" t="s">
        <v>236</v>
      </c>
      <c r="N635">
        <v>4</v>
      </c>
      <c r="O635">
        <v>6</v>
      </c>
      <c r="R635">
        <v>0.92</v>
      </c>
      <c r="S635">
        <v>326</v>
      </c>
    </row>
    <row r="636" spans="1:19" x14ac:dyDescent="0.25">
      <c r="A636" s="27">
        <v>44482</v>
      </c>
      <c r="B636">
        <v>5</v>
      </c>
      <c r="C636">
        <v>1</v>
      </c>
      <c r="E636">
        <v>123</v>
      </c>
      <c r="F636">
        <v>2</v>
      </c>
      <c r="G636">
        <v>300</v>
      </c>
      <c r="H636">
        <v>3</v>
      </c>
      <c r="I636" s="28"/>
      <c r="J636" s="28" t="s">
        <v>232</v>
      </c>
      <c r="K636" s="28" t="s">
        <v>361</v>
      </c>
      <c r="L636" s="28" t="s">
        <v>65</v>
      </c>
      <c r="M636" s="28" t="s">
        <v>236</v>
      </c>
      <c r="N636">
        <v>4</v>
      </c>
      <c r="O636">
        <v>6</v>
      </c>
      <c r="R636">
        <v>0.94</v>
      </c>
      <c r="S636">
        <v>319</v>
      </c>
    </row>
    <row r="637" spans="1:19" x14ac:dyDescent="0.25">
      <c r="A637" s="27">
        <v>44482</v>
      </c>
      <c r="B637">
        <v>6</v>
      </c>
      <c r="C637">
        <v>1</v>
      </c>
      <c r="E637">
        <v>123</v>
      </c>
      <c r="F637">
        <v>3</v>
      </c>
      <c r="G637">
        <v>220</v>
      </c>
      <c r="H637">
        <v>6</v>
      </c>
      <c r="I637" s="28"/>
      <c r="J637" s="28" t="s">
        <v>232</v>
      </c>
      <c r="K637" s="28" t="s">
        <v>361</v>
      </c>
      <c r="L637" s="28" t="s">
        <v>65</v>
      </c>
      <c r="M637" s="28" t="s">
        <v>236</v>
      </c>
      <c r="N637">
        <v>4</v>
      </c>
      <c r="O637">
        <v>6</v>
      </c>
      <c r="R637">
        <v>0.86</v>
      </c>
      <c r="S637">
        <v>256</v>
      </c>
    </row>
    <row r="638" spans="1:19" x14ac:dyDescent="0.25">
      <c r="A638" s="27">
        <v>44482</v>
      </c>
      <c r="B638">
        <v>7</v>
      </c>
      <c r="C638">
        <v>1</v>
      </c>
      <c r="E638">
        <v>125</v>
      </c>
      <c r="F638">
        <v>1</v>
      </c>
      <c r="G638">
        <v>145</v>
      </c>
      <c r="H638">
        <v>10</v>
      </c>
      <c r="I638" s="28"/>
      <c r="J638" s="28" t="s">
        <v>232</v>
      </c>
      <c r="K638" s="28" t="s">
        <v>360</v>
      </c>
      <c r="L638" s="28" t="s">
        <v>65</v>
      </c>
      <c r="M638" s="28" t="s">
        <v>236</v>
      </c>
      <c r="N638">
        <v>6</v>
      </c>
      <c r="O638">
        <v>10</v>
      </c>
      <c r="R638">
        <v>0.75</v>
      </c>
      <c r="S638">
        <v>193</v>
      </c>
    </row>
    <row r="639" spans="1:19" x14ac:dyDescent="0.25">
      <c r="A639" s="27">
        <v>44482</v>
      </c>
      <c r="B639">
        <v>8</v>
      </c>
      <c r="C639">
        <v>1</v>
      </c>
      <c r="E639">
        <v>125</v>
      </c>
      <c r="F639">
        <v>2</v>
      </c>
      <c r="G639">
        <v>150</v>
      </c>
      <c r="H639">
        <v>6</v>
      </c>
      <c r="I639" s="28"/>
      <c r="J639" s="28" t="s">
        <v>232</v>
      </c>
      <c r="K639" s="28" t="s">
        <v>360</v>
      </c>
      <c r="L639" s="28" t="s">
        <v>65</v>
      </c>
      <c r="M639" s="28" t="s">
        <v>236</v>
      </c>
      <c r="N639">
        <v>6</v>
      </c>
      <c r="O639">
        <v>10</v>
      </c>
      <c r="R639">
        <v>0.86</v>
      </c>
      <c r="S639">
        <v>174</v>
      </c>
    </row>
    <row r="640" spans="1:19" x14ac:dyDescent="0.25">
      <c r="A640" s="27">
        <v>44482</v>
      </c>
      <c r="B640">
        <v>9</v>
      </c>
      <c r="C640">
        <v>1</v>
      </c>
      <c r="E640">
        <v>125</v>
      </c>
      <c r="F640">
        <v>3</v>
      </c>
      <c r="G640">
        <v>150</v>
      </c>
      <c r="H640">
        <v>6</v>
      </c>
      <c r="I640" s="28"/>
      <c r="J640" s="28" t="s">
        <v>232</v>
      </c>
      <c r="K640" s="28" t="s">
        <v>360</v>
      </c>
      <c r="L640" s="28" t="s">
        <v>65</v>
      </c>
      <c r="M640" s="28" t="s">
        <v>236</v>
      </c>
      <c r="N640">
        <v>6</v>
      </c>
      <c r="O640">
        <v>10</v>
      </c>
      <c r="R640">
        <v>0.86</v>
      </c>
      <c r="S640">
        <v>174</v>
      </c>
    </row>
    <row r="641" spans="1:19" x14ac:dyDescent="0.25">
      <c r="A641" s="27">
        <v>44482</v>
      </c>
      <c r="B641">
        <v>10</v>
      </c>
      <c r="C641">
        <v>1</v>
      </c>
      <c r="E641">
        <v>129</v>
      </c>
      <c r="F641">
        <v>1</v>
      </c>
      <c r="G641">
        <v>110</v>
      </c>
      <c r="H641">
        <v>13</v>
      </c>
      <c r="I641" s="28"/>
      <c r="J641" s="28" t="s">
        <v>232</v>
      </c>
      <c r="K641" s="28" t="s">
        <v>363</v>
      </c>
      <c r="L641" s="28" t="s">
        <v>65</v>
      </c>
      <c r="M641" s="28" t="s">
        <v>236</v>
      </c>
      <c r="N641">
        <v>10</v>
      </c>
      <c r="O641">
        <v>15</v>
      </c>
      <c r="R641">
        <v>0.7</v>
      </c>
      <c r="S641">
        <v>157</v>
      </c>
    </row>
    <row r="642" spans="1:19" x14ac:dyDescent="0.25">
      <c r="A642" s="27">
        <v>44482</v>
      </c>
      <c r="B642">
        <v>11</v>
      </c>
      <c r="C642">
        <v>1</v>
      </c>
      <c r="E642">
        <v>129</v>
      </c>
      <c r="F642">
        <v>2</v>
      </c>
      <c r="G642">
        <v>110</v>
      </c>
      <c r="H642">
        <v>11</v>
      </c>
      <c r="I642" s="28"/>
      <c r="J642" s="28" t="s">
        <v>232</v>
      </c>
      <c r="K642" s="28" t="s">
        <v>363</v>
      </c>
      <c r="L642" s="28" t="s">
        <v>65</v>
      </c>
      <c r="M642" s="28" t="s">
        <v>236</v>
      </c>
      <c r="N642">
        <v>10</v>
      </c>
      <c r="O642">
        <v>15</v>
      </c>
      <c r="R642">
        <v>0.73</v>
      </c>
      <c r="S642">
        <v>151</v>
      </c>
    </row>
    <row r="643" spans="1:19" x14ac:dyDescent="0.25">
      <c r="A643" s="27">
        <v>44482</v>
      </c>
      <c r="B643">
        <v>12</v>
      </c>
      <c r="C643">
        <v>1</v>
      </c>
      <c r="E643">
        <v>129</v>
      </c>
      <c r="F643">
        <v>3</v>
      </c>
      <c r="G643">
        <v>110</v>
      </c>
      <c r="H643">
        <v>10</v>
      </c>
      <c r="I643" s="28"/>
      <c r="J643" s="28" t="s">
        <v>232</v>
      </c>
      <c r="K643" s="28" t="s">
        <v>363</v>
      </c>
      <c r="L643" s="28" t="s">
        <v>65</v>
      </c>
      <c r="M643" s="28" t="s">
        <v>236</v>
      </c>
      <c r="N643">
        <v>10</v>
      </c>
      <c r="O643">
        <v>15</v>
      </c>
      <c r="R643">
        <v>0.75</v>
      </c>
      <c r="S643">
        <v>147</v>
      </c>
    </row>
    <row r="644" spans="1:19" x14ac:dyDescent="0.25">
      <c r="A644" s="27">
        <v>44484</v>
      </c>
      <c r="B644">
        <v>1</v>
      </c>
      <c r="C644">
        <v>1</v>
      </c>
      <c r="E644">
        <v>144</v>
      </c>
      <c r="F644">
        <v>1</v>
      </c>
      <c r="G644">
        <v>150</v>
      </c>
      <c r="H644">
        <v>6</v>
      </c>
      <c r="I644" s="28"/>
      <c r="J644" s="28" t="s">
        <v>232</v>
      </c>
      <c r="K644" s="28" t="s">
        <v>89</v>
      </c>
      <c r="L644" s="28" t="s">
        <v>65</v>
      </c>
      <c r="M644" s="28" t="s">
        <v>94</v>
      </c>
      <c r="N644">
        <v>4</v>
      </c>
      <c r="O644">
        <v>6</v>
      </c>
      <c r="R644">
        <v>0.86</v>
      </c>
      <c r="S644">
        <v>174</v>
      </c>
    </row>
    <row r="645" spans="1:19" x14ac:dyDescent="0.25">
      <c r="A645" s="27">
        <v>44484</v>
      </c>
      <c r="B645">
        <v>2</v>
      </c>
      <c r="C645">
        <v>1</v>
      </c>
      <c r="E645">
        <v>144</v>
      </c>
      <c r="F645">
        <v>2</v>
      </c>
      <c r="G645">
        <v>150</v>
      </c>
      <c r="H645">
        <v>6</v>
      </c>
      <c r="I645" s="28"/>
      <c r="J645" s="28" t="s">
        <v>232</v>
      </c>
      <c r="K645" s="28" t="s">
        <v>89</v>
      </c>
      <c r="L645" s="28" t="s">
        <v>65</v>
      </c>
      <c r="M645" s="28" t="s">
        <v>94</v>
      </c>
      <c r="N645">
        <v>4</v>
      </c>
      <c r="O645">
        <v>6</v>
      </c>
      <c r="R645">
        <v>0.86</v>
      </c>
      <c r="S645">
        <v>174</v>
      </c>
    </row>
    <row r="646" spans="1:19" x14ac:dyDescent="0.25">
      <c r="A646" s="27">
        <v>44484</v>
      </c>
      <c r="B646">
        <v>3</v>
      </c>
      <c r="C646">
        <v>1</v>
      </c>
      <c r="E646">
        <v>144</v>
      </c>
      <c r="F646">
        <v>3</v>
      </c>
      <c r="G646">
        <v>150</v>
      </c>
      <c r="H646">
        <v>6</v>
      </c>
      <c r="I646" s="28"/>
      <c r="J646" s="28" t="s">
        <v>232</v>
      </c>
      <c r="K646" s="28" t="s">
        <v>89</v>
      </c>
      <c r="L646" s="28" t="s">
        <v>65</v>
      </c>
      <c r="M646" s="28" t="s">
        <v>94</v>
      </c>
      <c r="N646">
        <v>4</v>
      </c>
      <c r="O646">
        <v>6</v>
      </c>
      <c r="R646">
        <v>0.86</v>
      </c>
      <c r="S646">
        <v>174</v>
      </c>
    </row>
    <row r="647" spans="1:19" x14ac:dyDescent="0.25">
      <c r="A647" s="27">
        <v>44484</v>
      </c>
      <c r="B647">
        <v>4</v>
      </c>
      <c r="C647">
        <v>1</v>
      </c>
      <c r="E647">
        <v>146</v>
      </c>
      <c r="F647">
        <v>1</v>
      </c>
      <c r="G647">
        <v>130</v>
      </c>
      <c r="H647">
        <v>6</v>
      </c>
      <c r="I647" s="28"/>
      <c r="J647" s="28" t="s">
        <v>232</v>
      </c>
      <c r="K647" s="28" t="s">
        <v>95</v>
      </c>
      <c r="L647" s="28" t="s">
        <v>65</v>
      </c>
      <c r="M647" s="28" t="s">
        <v>94</v>
      </c>
      <c r="N647">
        <v>4</v>
      </c>
      <c r="O647">
        <v>6</v>
      </c>
      <c r="R647">
        <v>0.86</v>
      </c>
      <c r="S647">
        <v>151</v>
      </c>
    </row>
    <row r="648" spans="1:19" x14ac:dyDescent="0.25">
      <c r="A648" s="27">
        <v>44484</v>
      </c>
      <c r="B648">
        <v>5</v>
      </c>
      <c r="C648">
        <v>1</v>
      </c>
      <c r="E648">
        <v>146</v>
      </c>
      <c r="F648">
        <v>2</v>
      </c>
      <c r="G648">
        <v>135</v>
      </c>
      <c r="H648">
        <v>5</v>
      </c>
      <c r="I648" s="28"/>
      <c r="J648" s="28" t="s">
        <v>232</v>
      </c>
      <c r="K648" s="28" t="s">
        <v>95</v>
      </c>
      <c r="L648" s="28" t="s">
        <v>65</v>
      </c>
      <c r="M648" s="28" t="s">
        <v>94</v>
      </c>
      <c r="N648">
        <v>4</v>
      </c>
      <c r="O648">
        <v>6</v>
      </c>
      <c r="R648">
        <v>0.89</v>
      </c>
      <c r="S648">
        <v>152</v>
      </c>
    </row>
    <row r="649" spans="1:19" x14ac:dyDescent="0.25">
      <c r="A649" s="27">
        <v>44484</v>
      </c>
      <c r="B649">
        <v>6</v>
      </c>
      <c r="C649">
        <v>1</v>
      </c>
      <c r="E649">
        <v>146</v>
      </c>
      <c r="F649">
        <v>3</v>
      </c>
      <c r="G649">
        <v>135</v>
      </c>
      <c r="H649">
        <v>4</v>
      </c>
      <c r="I649" s="28"/>
      <c r="J649" s="28" t="s">
        <v>232</v>
      </c>
      <c r="K649" s="28" t="s">
        <v>95</v>
      </c>
      <c r="L649" s="28" t="s">
        <v>65</v>
      </c>
      <c r="M649" s="28" t="s">
        <v>94</v>
      </c>
      <c r="N649">
        <v>4</v>
      </c>
      <c r="O649">
        <v>6</v>
      </c>
      <c r="R649">
        <v>0.92</v>
      </c>
      <c r="S649">
        <v>147</v>
      </c>
    </row>
    <row r="650" spans="1:19" x14ac:dyDescent="0.25">
      <c r="A650" s="27">
        <v>44484</v>
      </c>
      <c r="B650">
        <v>7</v>
      </c>
      <c r="C650">
        <v>1</v>
      </c>
      <c r="E650">
        <v>147</v>
      </c>
      <c r="F650">
        <v>1</v>
      </c>
      <c r="G650">
        <v>100</v>
      </c>
      <c r="H650">
        <v>4</v>
      </c>
      <c r="I650" s="28"/>
      <c r="J650" s="28" t="s">
        <v>232</v>
      </c>
      <c r="K650" s="28" t="s">
        <v>96</v>
      </c>
      <c r="L650" s="28" t="s">
        <v>65</v>
      </c>
      <c r="M650" s="28" t="s">
        <v>94</v>
      </c>
      <c r="N650">
        <v>4</v>
      </c>
      <c r="O650">
        <v>6</v>
      </c>
      <c r="R650">
        <v>0.92</v>
      </c>
      <c r="S650">
        <v>109</v>
      </c>
    </row>
    <row r="651" spans="1:19" x14ac:dyDescent="0.25">
      <c r="A651" s="27">
        <v>44484</v>
      </c>
      <c r="B651">
        <v>8</v>
      </c>
      <c r="C651">
        <v>1</v>
      </c>
      <c r="E651">
        <v>147</v>
      </c>
      <c r="F651">
        <v>2</v>
      </c>
      <c r="G651">
        <v>100</v>
      </c>
      <c r="H651">
        <v>4</v>
      </c>
      <c r="I651" s="28"/>
      <c r="J651" s="28" t="s">
        <v>232</v>
      </c>
      <c r="K651" s="28" t="s">
        <v>96</v>
      </c>
      <c r="L651" s="28" t="s">
        <v>65</v>
      </c>
      <c r="M651" s="28" t="s">
        <v>94</v>
      </c>
      <c r="N651">
        <v>4</v>
      </c>
      <c r="O651">
        <v>6</v>
      </c>
      <c r="R651">
        <v>0.92</v>
      </c>
      <c r="S651">
        <v>109</v>
      </c>
    </row>
    <row r="652" spans="1:19" x14ac:dyDescent="0.25">
      <c r="A652" s="27">
        <v>44484</v>
      </c>
      <c r="B652">
        <v>9</v>
      </c>
      <c r="C652">
        <v>1</v>
      </c>
      <c r="E652">
        <v>147</v>
      </c>
      <c r="F652">
        <v>3</v>
      </c>
      <c r="G652">
        <v>100</v>
      </c>
      <c r="H652">
        <v>4</v>
      </c>
      <c r="I652" s="28"/>
      <c r="J652" s="28" t="s">
        <v>232</v>
      </c>
      <c r="K652" s="28" t="s">
        <v>96</v>
      </c>
      <c r="L652" s="28" t="s">
        <v>65</v>
      </c>
      <c r="M652" s="28" t="s">
        <v>94</v>
      </c>
      <c r="N652">
        <v>4</v>
      </c>
      <c r="O652">
        <v>6</v>
      </c>
      <c r="R652">
        <v>0.92</v>
      </c>
      <c r="S652">
        <v>109</v>
      </c>
    </row>
    <row r="653" spans="1:19" x14ac:dyDescent="0.25">
      <c r="A653" s="27">
        <v>44484</v>
      </c>
      <c r="B653">
        <v>10</v>
      </c>
      <c r="C653">
        <v>1</v>
      </c>
      <c r="E653">
        <v>150</v>
      </c>
      <c r="F653">
        <v>1</v>
      </c>
      <c r="G653">
        <v>75</v>
      </c>
      <c r="H653">
        <v>6</v>
      </c>
      <c r="I653" s="28"/>
      <c r="J653" s="28" t="s">
        <v>232</v>
      </c>
      <c r="K653" s="28" t="s">
        <v>93</v>
      </c>
      <c r="L653" s="28" t="s">
        <v>65</v>
      </c>
      <c r="M653" s="28" t="s">
        <v>94</v>
      </c>
      <c r="N653">
        <v>4</v>
      </c>
      <c r="O653">
        <v>6</v>
      </c>
      <c r="R653">
        <v>0.86</v>
      </c>
      <c r="S653">
        <v>87</v>
      </c>
    </row>
    <row r="654" spans="1:19" x14ac:dyDescent="0.25">
      <c r="A654" s="27">
        <v>44484</v>
      </c>
      <c r="B654">
        <v>11</v>
      </c>
      <c r="C654">
        <v>1</v>
      </c>
      <c r="E654">
        <v>150</v>
      </c>
      <c r="F654">
        <v>2</v>
      </c>
      <c r="G654">
        <v>75</v>
      </c>
      <c r="H654">
        <v>6</v>
      </c>
      <c r="I654" s="28"/>
      <c r="J654" s="28" t="s">
        <v>232</v>
      </c>
      <c r="K654" s="28" t="s">
        <v>93</v>
      </c>
      <c r="L654" s="28" t="s">
        <v>65</v>
      </c>
      <c r="M654" s="28" t="s">
        <v>94</v>
      </c>
      <c r="N654">
        <v>4</v>
      </c>
      <c r="O654">
        <v>6</v>
      </c>
      <c r="R654">
        <v>0.86</v>
      </c>
      <c r="S654">
        <v>87</v>
      </c>
    </row>
    <row r="655" spans="1:19" x14ac:dyDescent="0.25">
      <c r="A655" s="27">
        <v>44484</v>
      </c>
      <c r="B655">
        <v>12</v>
      </c>
      <c r="C655">
        <v>1</v>
      </c>
      <c r="E655">
        <v>150</v>
      </c>
      <c r="F655">
        <v>3</v>
      </c>
      <c r="G655">
        <v>75</v>
      </c>
      <c r="H655">
        <v>6</v>
      </c>
      <c r="I655" s="28"/>
      <c r="J655" s="28" t="s">
        <v>232</v>
      </c>
      <c r="K655" s="28" t="s">
        <v>93</v>
      </c>
      <c r="L655" s="28" t="s">
        <v>65</v>
      </c>
      <c r="M655" s="28" t="s">
        <v>94</v>
      </c>
      <c r="N655">
        <v>4</v>
      </c>
      <c r="O655">
        <v>6</v>
      </c>
      <c r="R655">
        <v>0.86</v>
      </c>
      <c r="S655">
        <v>87</v>
      </c>
    </row>
    <row r="656" spans="1:19" x14ac:dyDescent="0.25">
      <c r="A656" s="27">
        <v>44484</v>
      </c>
      <c r="B656">
        <v>13</v>
      </c>
      <c r="C656">
        <v>1</v>
      </c>
      <c r="E656">
        <v>155</v>
      </c>
      <c r="F656">
        <v>1</v>
      </c>
      <c r="G656">
        <v>5</v>
      </c>
      <c r="H656">
        <v>15</v>
      </c>
      <c r="I656" s="28"/>
      <c r="J656" s="28" t="s">
        <v>232</v>
      </c>
      <c r="K656" s="28" t="s">
        <v>374</v>
      </c>
      <c r="L656" s="28" t="s">
        <v>65</v>
      </c>
      <c r="M656" s="28" t="s">
        <v>94</v>
      </c>
      <c r="N656">
        <v>10</v>
      </c>
      <c r="O656">
        <v>15</v>
      </c>
      <c r="R656">
        <v>0.67</v>
      </c>
      <c r="S656">
        <v>7</v>
      </c>
    </row>
    <row r="657" spans="1:19" x14ac:dyDescent="0.25">
      <c r="A657" s="27">
        <v>44484</v>
      </c>
      <c r="B657">
        <v>14</v>
      </c>
      <c r="C657">
        <v>1</v>
      </c>
      <c r="E657">
        <v>155</v>
      </c>
      <c r="F657">
        <v>2</v>
      </c>
      <c r="G657">
        <v>5</v>
      </c>
      <c r="H657">
        <v>10</v>
      </c>
      <c r="I657" s="28"/>
      <c r="J657" s="28" t="s">
        <v>232</v>
      </c>
      <c r="K657" s="28" t="s">
        <v>374</v>
      </c>
      <c r="L657" s="28" t="s">
        <v>65</v>
      </c>
      <c r="M657" s="28" t="s">
        <v>94</v>
      </c>
      <c r="N657">
        <v>10</v>
      </c>
      <c r="O657">
        <v>15</v>
      </c>
      <c r="R657">
        <v>0.75</v>
      </c>
      <c r="S657">
        <v>7</v>
      </c>
    </row>
    <row r="658" spans="1:19" x14ac:dyDescent="0.25">
      <c r="A658" s="27">
        <v>44484</v>
      </c>
      <c r="B658">
        <v>15</v>
      </c>
      <c r="C658">
        <v>1</v>
      </c>
      <c r="E658">
        <v>155</v>
      </c>
      <c r="F658">
        <v>3</v>
      </c>
      <c r="G658">
        <v>5</v>
      </c>
      <c r="H658">
        <v>10</v>
      </c>
      <c r="I658" s="28"/>
      <c r="J658" s="28" t="s">
        <v>232</v>
      </c>
      <c r="K658" s="28" t="s">
        <v>374</v>
      </c>
      <c r="L658" s="28" t="s">
        <v>65</v>
      </c>
      <c r="M658" s="28" t="s">
        <v>94</v>
      </c>
      <c r="N658">
        <v>10</v>
      </c>
      <c r="O658">
        <v>15</v>
      </c>
      <c r="R658">
        <v>0.75</v>
      </c>
      <c r="S658">
        <v>7</v>
      </c>
    </row>
    <row r="659" spans="1:19" x14ac:dyDescent="0.25">
      <c r="A659" s="27">
        <v>44487</v>
      </c>
      <c r="B659">
        <v>1</v>
      </c>
      <c r="C659">
        <v>1</v>
      </c>
      <c r="E659">
        <v>135</v>
      </c>
      <c r="F659">
        <v>1</v>
      </c>
      <c r="G659">
        <v>230</v>
      </c>
      <c r="H659">
        <v>6</v>
      </c>
      <c r="I659" s="28"/>
      <c r="J659" s="28" t="s">
        <v>232</v>
      </c>
      <c r="K659" s="28" t="s">
        <v>92</v>
      </c>
      <c r="L659" s="28" t="s">
        <v>65</v>
      </c>
      <c r="M659" s="28" t="s">
        <v>100</v>
      </c>
      <c r="N659">
        <v>4</v>
      </c>
      <c r="O659">
        <v>6</v>
      </c>
      <c r="R659">
        <v>0.86</v>
      </c>
      <c r="S659">
        <v>267</v>
      </c>
    </row>
    <row r="660" spans="1:19" x14ac:dyDescent="0.25">
      <c r="A660" s="27">
        <v>44487</v>
      </c>
      <c r="B660">
        <v>2</v>
      </c>
      <c r="C660">
        <v>1</v>
      </c>
      <c r="E660">
        <v>135</v>
      </c>
      <c r="F660">
        <v>2</v>
      </c>
      <c r="G660">
        <v>235</v>
      </c>
      <c r="H660">
        <v>5</v>
      </c>
      <c r="I660" s="28"/>
      <c r="J660" s="28" t="s">
        <v>232</v>
      </c>
      <c r="K660" s="28" t="s">
        <v>92</v>
      </c>
      <c r="L660" s="28" t="s">
        <v>65</v>
      </c>
      <c r="M660" s="28" t="s">
        <v>100</v>
      </c>
      <c r="N660">
        <v>4</v>
      </c>
      <c r="O660">
        <v>6</v>
      </c>
      <c r="R660">
        <v>0.89</v>
      </c>
      <c r="S660">
        <v>264</v>
      </c>
    </row>
    <row r="661" spans="1:19" x14ac:dyDescent="0.25">
      <c r="A661" s="27">
        <v>44487</v>
      </c>
      <c r="B661">
        <v>3</v>
      </c>
      <c r="C661">
        <v>1</v>
      </c>
      <c r="E661">
        <v>135</v>
      </c>
      <c r="F661">
        <v>3</v>
      </c>
      <c r="G661">
        <v>235</v>
      </c>
      <c r="H661">
        <v>4</v>
      </c>
      <c r="I661" s="28"/>
      <c r="J661" s="28" t="s">
        <v>232</v>
      </c>
      <c r="K661" s="28" t="s">
        <v>92</v>
      </c>
      <c r="L661" s="28" t="s">
        <v>65</v>
      </c>
      <c r="M661" s="28" t="s">
        <v>100</v>
      </c>
      <c r="N661">
        <v>4</v>
      </c>
      <c r="O661">
        <v>6</v>
      </c>
      <c r="R661">
        <v>0.92</v>
      </c>
      <c r="S661">
        <v>255</v>
      </c>
    </row>
    <row r="662" spans="1:19" x14ac:dyDescent="0.25">
      <c r="A662" s="27">
        <v>44487</v>
      </c>
      <c r="B662">
        <v>4</v>
      </c>
      <c r="C662">
        <v>1</v>
      </c>
      <c r="E662">
        <v>140</v>
      </c>
      <c r="F662">
        <v>1</v>
      </c>
      <c r="G662">
        <v>0</v>
      </c>
      <c r="H662">
        <v>8</v>
      </c>
      <c r="I662" s="28"/>
      <c r="J662" s="28" t="s">
        <v>232</v>
      </c>
      <c r="K662" s="28" t="s">
        <v>76</v>
      </c>
      <c r="L662" s="28" t="s">
        <v>65</v>
      </c>
      <c r="M662" s="28" t="s">
        <v>100</v>
      </c>
      <c r="N662">
        <v>5</v>
      </c>
      <c r="O662">
        <v>10</v>
      </c>
      <c r="R662">
        <v>0.81</v>
      </c>
      <c r="S662">
        <v>0</v>
      </c>
    </row>
    <row r="663" spans="1:19" x14ac:dyDescent="0.25">
      <c r="A663" s="27">
        <v>44487</v>
      </c>
      <c r="B663">
        <v>5</v>
      </c>
      <c r="C663">
        <v>1</v>
      </c>
      <c r="E663">
        <v>140</v>
      </c>
      <c r="F663">
        <v>2</v>
      </c>
      <c r="G663">
        <v>0</v>
      </c>
      <c r="H663">
        <v>4</v>
      </c>
      <c r="I663" s="28"/>
      <c r="J663" s="28" t="s">
        <v>232</v>
      </c>
      <c r="K663" s="28" t="s">
        <v>76</v>
      </c>
      <c r="L663" s="28" t="s">
        <v>65</v>
      </c>
      <c r="M663" s="28" t="s">
        <v>100</v>
      </c>
      <c r="N663">
        <v>5</v>
      </c>
      <c r="O663">
        <v>10</v>
      </c>
      <c r="R663">
        <v>0.92</v>
      </c>
      <c r="S663">
        <v>0</v>
      </c>
    </row>
    <row r="664" spans="1:19" x14ac:dyDescent="0.25">
      <c r="A664" s="27">
        <v>44487</v>
      </c>
      <c r="B664">
        <v>6</v>
      </c>
      <c r="C664">
        <v>1</v>
      </c>
      <c r="E664">
        <v>140</v>
      </c>
      <c r="F664">
        <v>3</v>
      </c>
      <c r="G664">
        <v>0</v>
      </c>
      <c r="H664">
        <v>3</v>
      </c>
      <c r="I664" s="28"/>
      <c r="J664" s="28" t="s">
        <v>232</v>
      </c>
      <c r="K664" s="28" t="s">
        <v>76</v>
      </c>
      <c r="L664" s="28" t="s">
        <v>65</v>
      </c>
      <c r="M664" s="28" t="s">
        <v>100</v>
      </c>
      <c r="N664">
        <v>5</v>
      </c>
      <c r="O664">
        <v>10</v>
      </c>
      <c r="R664">
        <v>0.94</v>
      </c>
      <c r="S664">
        <v>0</v>
      </c>
    </row>
    <row r="665" spans="1:19" x14ac:dyDescent="0.25">
      <c r="A665" s="27">
        <v>44487</v>
      </c>
      <c r="B665">
        <v>7</v>
      </c>
      <c r="C665">
        <v>1</v>
      </c>
      <c r="E665">
        <v>131</v>
      </c>
      <c r="F665">
        <v>1</v>
      </c>
      <c r="G665">
        <v>55</v>
      </c>
      <c r="H665">
        <v>6</v>
      </c>
      <c r="I665" s="28"/>
      <c r="J665" s="28" t="s">
        <v>232</v>
      </c>
      <c r="K665" s="28" t="s">
        <v>365</v>
      </c>
      <c r="L665" s="28" t="s">
        <v>65</v>
      </c>
      <c r="M665" s="28" t="s">
        <v>100</v>
      </c>
      <c r="N665">
        <v>4</v>
      </c>
      <c r="O665">
        <v>6</v>
      </c>
      <c r="R665">
        <v>0.86</v>
      </c>
      <c r="S665">
        <v>64</v>
      </c>
    </row>
    <row r="666" spans="1:19" x14ac:dyDescent="0.25">
      <c r="A666" s="27">
        <v>44487</v>
      </c>
      <c r="B666">
        <v>8</v>
      </c>
      <c r="C666">
        <v>1</v>
      </c>
      <c r="E666">
        <v>131</v>
      </c>
      <c r="F666">
        <v>2</v>
      </c>
      <c r="G666">
        <v>55</v>
      </c>
      <c r="H666">
        <v>6</v>
      </c>
      <c r="I666" s="28"/>
      <c r="J666" s="28" t="s">
        <v>232</v>
      </c>
      <c r="K666" s="28" t="s">
        <v>365</v>
      </c>
      <c r="L666" s="28" t="s">
        <v>65</v>
      </c>
      <c r="M666" s="28" t="s">
        <v>100</v>
      </c>
      <c r="N666">
        <v>4</v>
      </c>
      <c r="O666">
        <v>6</v>
      </c>
      <c r="R666">
        <v>0.86</v>
      </c>
      <c r="S666">
        <v>64</v>
      </c>
    </row>
    <row r="667" spans="1:19" x14ac:dyDescent="0.25">
      <c r="A667" s="27">
        <v>44487</v>
      </c>
      <c r="B667">
        <v>9</v>
      </c>
      <c r="C667">
        <v>1</v>
      </c>
      <c r="E667">
        <v>131</v>
      </c>
      <c r="F667">
        <v>3</v>
      </c>
      <c r="G667">
        <v>60</v>
      </c>
      <c r="H667">
        <v>4</v>
      </c>
      <c r="I667" s="28"/>
      <c r="J667" s="28" t="s">
        <v>232</v>
      </c>
      <c r="K667" s="28" t="s">
        <v>365</v>
      </c>
      <c r="L667" s="28" t="s">
        <v>65</v>
      </c>
      <c r="M667" s="28" t="s">
        <v>100</v>
      </c>
      <c r="N667">
        <v>4</v>
      </c>
      <c r="O667">
        <v>6</v>
      </c>
      <c r="R667">
        <v>0.92</v>
      </c>
      <c r="S667">
        <v>65</v>
      </c>
    </row>
    <row r="668" spans="1:19" x14ac:dyDescent="0.25">
      <c r="A668" s="27">
        <v>44487</v>
      </c>
      <c r="B668">
        <v>10</v>
      </c>
      <c r="C668">
        <v>1</v>
      </c>
      <c r="E668">
        <v>133</v>
      </c>
      <c r="F668">
        <v>1</v>
      </c>
      <c r="G668">
        <v>55</v>
      </c>
      <c r="H668">
        <v>6</v>
      </c>
      <c r="I668" s="28"/>
      <c r="J668" s="28" t="s">
        <v>232</v>
      </c>
      <c r="K668" s="28" t="s">
        <v>367</v>
      </c>
      <c r="L668" s="28" t="s">
        <v>65</v>
      </c>
      <c r="M668" s="28" t="s">
        <v>100</v>
      </c>
      <c r="N668">
        <v>4</v>
      </c>
      <c r="O668">
        <v>6</v>
      </c>
      <c r="R668">
        <v>0.86</v>
      </c>
      <c r="S668">
        <v>64</v>
      </c>
    </row>
    <row r="669" spans="1:19" x14ac:dyDescent="0.25">
      <c r="A669" s="27">
        <v>44487</v>
      </c>
      <c r="B669">
        <v>11</v>
      </c>
      <c r="C669">
        <v>1</v>
      </c>
      <c r="E669">
        <v>133</v>
      </c>
      <c r="F669">
        <v>2</v>
      </c>
      <c r="G669">
        <v>60</v>
      </c>
      <c r="H669">
        <v>4</v>
      </c>
      <c r="I669" s="28"/>
      <c r="J669" s="28" t="s">
        <v>232</v>
      </c>
      <c r="K669" s="28" t="s">
        <v>367</v>
      </c>
      <c r="L669" s="28" t="s">
        <v>65</v>
      </c>
      <c r="M669" s="28" t="s">
        <v>100</v>
      </c>
      <c r="N669">
        <v>4</v>
      </c>
      <c r="O669">
        <v>6</v>
      </c>
      <c r="R669">
        <v>0.92</v>
      </c>
      <c r="S669">
        <v>65</v>
      </c>
    </row>
    <row r="670" spans="1:19" x14ac:dyDescent="0.25">
      <c r="A670" s="27">
        <v>44487</v>
      </c>
      <c r="B670">
        <v>12</v>
      </c>
      <c r="C670">
        <v>1</v>
      </c>
      <c r="E670">
        <v>133</v>
      </c>
      <c r="F670">
        <v>3</v>
      </c>
      <c r="G670">
        <v>60</v>
      </c>
      <c r="H670">
        <v>3</v>
      </c>
      <c r="I670" s="28"/>
      <c r="J670" s="28" t="s">
        <v>232</v>
      </c>
      <c r="K670" s="28" t="s">
        <v>367</v>
      </c>
      <c r="L670" s="28" t="s">
        <v>65</v>
      </c>
      <c r="M670" s="28" t="s">
        <v>100</v>
      </c>
      <c r="N670">
        <v>4</v>
      </c>
      <c r="O670">
        <v>6</v>
      </c>
      <c r="R670">
        <v>0.94</v>
      </c>
      <c r="S670">
        <v>64</v>
      </c>
    </row>
    <row r="671" spans="1:19" x14ac:dyDescent="0.25">
      <c r="A671" s="27">
        <v>44487</v>
      </c>
      <c r="B671">
        <v>13</v>
      </c>
      <c r="C671">
        <v>1</v>
      </c>
      <c r="E671">
        <v>136</v>
      </c>
      <c r="F671">
        <v>1</v>
      </c>
      <c r="G671">
        <v>190</v>
      </c>
      <c r="H671">
        <v>9</v>
      </c>
      <c r="I671" s="28"/>
      <c r="J671" s="28" t="s">
        <v>232</v>
      </c>
      <c r="K671" s="28" t="s">
        <v>111</v>
      </c>
      <c r="L671" s="28" t="s">
        <v>65</v>
      </c>
      <c r="M671" s="28" t="s">
        <v>100</v>
      </c>
      <c r="N671">
        <v>6</v>
      </c>
      <c r="O671">
        <v>10</v>
      </c>
      <c r="R671">
        <v>0.78</v>
      </c>
      <c r="S671">
        <v>244</v>
      </c>
    </row>
    <row r="672" spans="1:19" x14ac:dyDescent="0.25">
      <c r="A672" s="27">
        <v>44487</v>
      </c>
      <c r="B672">
        <v>14</v>
      </c>
      <c r="C672">
        <v>1</v>
      </c>
      <c r="E672">
        <v>136</v>
      </c>
      <c r="F672">
        <v>2</v>
      </c>
      <c r="G672">
        <v>190</v>
      </c>
      <c r="H672">
        <v>8</v>
      </c>
      <c r="I672" s="28"/>
      <c r="J672" s="28" t="s">
        <v>232</v>
      </c>
      <c r="K672" s="28" t="s">
        <v>111</v>
      </c>
      <c r="L672" s="28" t="s">
        <v>65</v>
      </c>
      <c r="M672" s="28" t="s">
        <v>100</v>
      </c>
      <c r="N672">
        <v>6</v>
      </c>
      <c r="O672">
        <v>10</v>
      </c>
      <c r="R672">
        <v>0.81</v>
      </c>
      <c r="S672">
        <v>235</v>
      </c>
    </row>
    <row r="673" spans="1:19" x14ac:dyDescent="0.25">
      <c r="A673" s="27">
        <v>44487</v>
      </c>
      <c r="B673">
        <v>15</v>
      </c>
      <c r="C673">
        <v>1</v>
      </c>
      <c r="E673">
        <v>136</v>
      </c>
      <c r="F673">
        <v>3</v>
      </c>
      <c r="G673">
        <v>190</v>
      </c>
      <c r="H673">
        <v>7</v>
      </c>
      <c r="I673" s="28"/>
      <c r="J673" s="28" t="s">
        <v>232</v>
      </c>
      <c r="K673" s="28" t="s">
        <v>111</v>
      </c>
      <c r="L673" s="28" t="s">
        <v>65</v>
      </c>
      <c r="M673" s="28" t="s">
        <v>100</v>
      </c>
      <c r="N673">
        <v>6</v>
      </c>
      <c r="O673">
        <v>10</v>
      </c>
      <c r="R673">
        <v>0.83</v>
      </c>
      <c r="S673">
        <v>229</v>
      </c>
    </row>
    <row r="674" spans="1:19" x14ac:dyDescent="0.25">
      <c r="A674" s="27">
        <v>44489</v>
      </c>
      <c r="B674">
        <v>1</v>
      </c>
      <c r="C674">
        <v>1</v>
      </c>
      <c r="E674">
        <v>124</v>
      </c>
      <c r="F674">
        <v>1</v>
      </c>
      <c r="G674">
        <v>180</v>
      </c>
      <c r="H674">
        <v>4</v>
      </c>
      <c r="I674" s="28"/>
      <c r="J674" s="28" t="s">
        <v>232</v>
      </c>
      <c r="K674" s="28" t="s">
        <v>88</v>
      </c>
      <c r="L674" s="28" t="s">
        <v>65</v>
      </c>
      <c r="M674" s="28" t="s">
        <v>236</v>
      </c>
      <c r="N674">
        <v>4</v>
      </c>
      <c r="O674">
        <v>6</v>
      </c>
      <c r="R674">
        <v>0.92</v>
      </c>
      <c r="S674">
        <v>196</v>
      </c>
    </row>
    <row r="675" spans="1:19" x14ac:dyDescent="0.25">
      <c r="A675" s="27">
        <v>44489</v>
      </c>
      <c r="B675">
        <v>2</v>
      </c>
      <c r="C675">
        <v>1</v>
      </c>
      <c r="E675">
        <v>124</v>
      </c>
      <c r="F675">
        <v>2</v>
      </c>
      <c r="G675">
        <v>180</v>
      </c>
      <c r="H675">
        <v>3</v>
      </c>
      <c r="I675" s="28"/>
      <c r="J675" s="28" t="s">
        <v>232</v>
      </c>
      <c r="K675" s="28" t="s">
        <v>88</v>
      </c>
      <c r="L675" s="28" t="s">
        <v>65</v>
      </c>
      <c r="M675" s="28" t="s">
        <v>236</v>
      </c>
      <c r="N675">
        <v>4</v>
      </c>
      <c r="O675">
        <v>6</v>
      </c>
      <c r="R675">
        <v>0.94</v>
      </c>
      <c r="S675">
        <v>191</v>
      </c>
    </row>
    <row r="676" spans="1:19" x14ac:dyDescent="0.25">
      <c r="A676" s="27">
        <v>44489</v>
      </c>
      <c r="B676">
        <v>3</v>
      </c>
      <c r="C676">
        <v>1</v>
      </c>
      <c r="E676">
        <v>124</v>
      </c>
      <c r="F676">
        <v>3</v>
      </c>
      <c r="G676">
        <v>180</v>
      </c>
      <c r="H676">
        <v>3</v>
      </c>
      <c r="I676" s="28"/>
      <c r="J676" s="28" t="s">
        <v>232</v>
      </c>
      <c r="K676" s="28" t="s">
        <v>88</v>
      </c>
      <c r="L676" s="28" t="s">
        <v>65</v>
      </c>
      <c r="M676" s="28" t="s">
        <v>236</v>
      </c>
      <c r="N676">
        <v>4</v>
      </c>
      <c r="O676">
        <v>6</v>
      </c>
      <c r="R676">
        <v>0.94</v>
      </c>
      <c r="S676">
        <v>191</v>
      </c>
    </row>
    <row r="677" spans="1:19" x14ac:dyDescent="0.25">
      <c r="A677" s="27">
        <v>44489</v>
      </c>
      <c r="B677">
        <v>4</v>
      </c>
      <c r="C677">
        <v>1</v>
      </c>
      <c r="E677">
        <v>123</v>
      </c>
      <c r="F677">
        <v>1</v>
      </c>
      <c r="G677">
        <v>300</v>
      </c>
      <c r="H677">
        <v>4</v>
      </c>
      <c r="I677" s="28"/>
      <c r="J677" s="28" t="s">
        <v>232</v>
      </c>
      <c r="K677" s="28" t="s">
        <v>361</v>
      </c>
      <c r="L677" s="28" t="s">
        <v>65</v>
      </c>
      <c r="M677" s="28" t="s">
        <v>236</v>
      </c>
      <c r="N677">
        <v>4</v>
      </c>
      <c r="O677">
        <v>6</v>
      </c>
      <c r="R677">
        <v>0.92</v>
      </c>
      <c r="S677">
        <v>326</v>
      </c>
    </row>
    <row r="678" spans="1:19" x14ac:dyDescent="0.25">
      <c r="A678" s="27">
        <v>44489</v>
      </c>
      <c r="B678">
        <v>5</v>
      </c>
      <c r="C678">
        <v>1</v>
      </c>
      <c r="E678">
        <v>123</v>
      </c>
      <c r="F678">
        <v>2</v>
      </c>
      <c r="G678">
        <v>300</v>
      </c>
      <c r="H678">
        <v>3</v>
      </c>
      <c r="I678" s="28"/>
      <c r="J678" s="28" t="s">
        <v>232</v>
      </c>
      <c r="K678" s="28" t="s">
        <v>361</v>
      </c>
      <c r="L678" s="28" t="s">
        <v>65</v>
      </c>
      <c r="M678" s="28" t="s">
        <v>236</v>
      </c>
      <c r="N678">
        <v>4</v>
      </c>
      <c r="O678">
        <v>6</v>
      </c>
      <c r="R678">
        <v>0.94</v>
      </c>
      <c r="S678">
        <v>319</v>
      </c>
    </row>
    <row r="679" spans="1:19" x14ac:dyDescent="0.25">
      <c r="A679" s="27">
        <v>44489</v>
      </c>
      <c r="B679">
        <v>6</v>
      </c>
      <c r="C679">
        <v>1</v>
      </c>
      <c r="E679">
        <v>123</v>
      </c>
      <c r="F679">
        <v>3</v>
      </c>
      <c r="G679">
        <v>300</v>
      </c>
      <c r="H679">
        <v>2</v>
      </c>
      <c r="I679" s="28"/>
      <c r="J679" s="28" t="s">
        <v>232</v>
      </c>
      <c r="K679" s="28" t="s">
        <v>361</v>
      </c>
      <c r="L679" s="28" t="s">
        <v>65</v>
      </c>
      <c r="M679" s="28" t="s">
        <v>236</v>
      </c>
      <c r="N679">
        <v>4</v>
      </c>
      <c r="O679">
        <v>6</v>
      </c>
      <c r="R679">
        <v>0.97</v>
      </c>
      <c r="S679">
        <v>309</v>
      </c>
    </row>
    <row r="680" spans="1:19" x14ac:dyDescent="0.25">
      <c r="A680" s="27">
        <v>44489</v>
      </c>
      <c r="B680">
        <v>7</v>
      </c>
      <c r="C680">
        <v>1</v>
      </c>
      <c r="E680">
        <v>125</v>
      </c>
      <c r="F680">
        <v>1</v>
      </c>
      <c r="G680">
        <v>150</v>
      </c>
      <c r="H680">
        <v>6</v>
      </c>
      <c r="I680" s="28"/>
      <c r="J680" s="28" t="s">
        <v>232</v>
      </c>
      <c r="K680" s="28" t="s">
        <v>360</v>
      </c>
      <c r="L680" s="28" t="s">
        <v>65</v>
      </c>
      <c r="M680" s="28" t="s">
        <v>236</v>
      </c>
      <c r="N680">
        <v>6</v>
      </c>
      <c r="O680">
        <v>10</v>
      </c>
      <c r="R680">
        <v>0.86</v>
      </c>
      <c r="S680">
        <v>174</v>
      </c>
    </row>
    <row r="681" spans="1:19" x14ac:dyDescent="0.25">
      <c r="A681" s="27">
        <v>44489</v>
      </c>
      <c r="B681">
        <v>8</v>
      </c>
      <c r="C681">
        <v>1</v>
      </c>
      <c r="E681">
        <v>125</v>
      </c>
      <c r="F681">
        <v>2</v>
      </c>
      <c r="G681">
        <v>150</v>
      </c>
      <c r="H681">
        <v>7</v>
      </c>
      <c r="I681" s="28"/>
      <c r="J681" s="28" t="s">
        <v>232</v>
      </c>
      <c r="K681" s="28" t="s">
        <v>360</v>
      </c>
      <c r="L681" s="28" t="s">
        <v>65</v>
      </c>
      <c r="M681" s="28" t="s">
        <v>236</v>
      </c>
      <c r="N681">
        <v>6</v>
      </c>
      <c r="O681">
        <v>10</v>
      </c>
      <c r="R681">
        <v>0.83</v>
      </c>
      <c r="S681">
        <v>181</v>
      </c>
    </row>
    <row r="682" spans="1:19" x14ac:dyDescent="0.25">
      <c r="A682" s="27">
        <v>44489</v>
      </c>
      <c r="B682">
        <v>9</v>
      </c>
      <c r="C682">
        <v>1</v>
      </c>
      <c r="E682">
        <v>125</v>
      </c>
      <c r="F682">
        <v>3</v>
      </c>
      <c r="G682">
        <v>150</v>
      </c>
      <c r="H682">
        <v>7</v>
      </c>
      <c r="I682" s="28"/>
      <c r="J682" s="28" t="s">
        <v>232</v>
      </c>
      <c r="K682" s="28" t="s">
        <v>360</v>
      </c>
      <c r="L682" s="28" t="s">
        <v>65</v>
      </c>
      <c r="M682" s="28" t="s">
        <v>236</v>
      </c>
      <c r="N682">
        <v>6</v>
      </c>
      <c r="O682">
        <v>10</v>
      </c>
      <c r="R682">
        <v>0.83</v>
      </c>
      <c r="S682">
        <v>181</v>
      </c>
    </row>
    <row r="683" spans="1:19" x14ac:dyDescent="0.25">
      <c r="A683" s="27">
        <v>44489</v>
      </c>
      <c r="B683">
        <v>10</v>
      </c>
      <c r="C683">
        <v>1</v>
      </c>
      <c r="E683">
        <v>129</v>
      </c>
      <c r="F683">
        <v>1</v>
      </c>
      <c r="G683">
        <v>110</v>
      </c>
      <c r="H683">
        <v>10</v>
      </c>
      <c r="I683" s="28"/>
      <c r="J683" s="28" t="s">
        <v>232</v>
      </c>
      <c r="K683" s="28" t="s">
        <v>363</v>
      </c>
      <c r="L683" s="28" t="s">
        <v>65</v>
      </c>
      <c r="M683" s="28" t="s">
        <v>236</v>
      </c>
      <c r="N683">
        <v>10</v>
      </c>
      <c r="O683">
        <v>15</v>
      </c>
      <c r="R683">
        <v>0.75</v>
      </c>
      <c r="S683">
        <v>147</v>
      </c>
    </row>
    <row r="684" spans="1:19" x14ac:dyDescent="0.25">
      <c r="A684" s="27">
        <v>44489</v>
      </c>
      <c r="B684">
        <v>11</v>
      </c>
      <c r="C684">
        <v>1</v>
      </c>
      <c r="E684">
        <v>129</v>
      </c>
      <c r="F684">
        <v>2</v>
      </c>
      <c r="G684">
        <v>110</v>
      </c>
      <c r="H684">
        <v>11</v>
      </c>
      <c r="I684" s="28"/>
      <c r="J684" s="28" t="s">
        <v>232</v>
      </c>
      <c r="K684" s="28" t="s">
        <v>363</v>
      </c>
      <c r="L684" s="28" t="s">
        <v>65</v>
      </c>
      <c r="M684" s="28" t="s">
        <v>236</v>
      </c>
      <c r="N684">
        <v>10</v>
      </c>
      <c r="O684">
        <v>15</v>
      </c>
      <c r="R684">
        <v>0.73</v>
      </c>
      <c r="S684">
        <v>151</v>
      </c>
    </row>
    <row r="685" spans="1:19" x14ac:dyDescent="0.25">
      <c r="A685" s="27">
        <v>44489</v>
      </c>
      <c r="B685">
        <v>12</v>
      </c>
      <c r="C685">
        <v>1</v>
      </c>
      <c r="E685">
        <v>129</v>
      </c>
      <c r="F685">
        <v>3</v>
      </c>
      <c r="G685">
        <v>110</v>
      </c>
      <c r="H685">
        <v>11</v>
      </c>
      <c r="I685" s="28"/>
      <c r="J685" s="28" t="s">
        <v>232</v>
      </c>
      <c r="K685" s="28" t="s">
        <v>363</v>
      </c>
      <c r="L685" s="28" t="s">
        <v>65</v>
      </c>
      <c r="M685" s="28" t="s">
        <v>236</v>
      </c>
      <c r="N685">
        <v>10</v>
      </c>
      <c r="O685">
        <v>15</v>
      </c>
      <c r="R685">
        <v>0.73</v>
      </c>
      <c r="S685">
        <v>151</v>
      </c>
    </row>
    <row r="686" spans="1:19" x14ac:dyDescent="0.25">
      <c r="A686" s="27">
        <v>44491</v>
      </c>
      <c r="B686">
        <v>1</v>
      </c>
      <c r="C686">
        <v>1</v>
      </c>
      <c r="E686">
        <v>144</v>
      </c>
      <c r="F686">
        <v>1</v>
      </c>
      <c r="G686">
        <v>155</v>
      </c>
      <c r="H686">
        <v>6</v>
      </c>
      <c r="I686" s="28"/>
      <c r="J686" s="28" t="s">
        <v>232</v>
      </c>
      <c r="K686" s="28" t="s">
        <v>89</v>
      </c>
      <c r="L686" s="28" t="s">
        <v>65</v>
      </c>
      <c r="M686" s="28" t="s">
        <v>94</v>
      </c>
      <c r="N686">
        <v>4</v>
      </c>
      <c r="O686">
        <v>6</v>
      </c>
      <c r="R686">
        <v>0.86</v>
      </c>
      <c r="S686">
        <v>180</v>
      </c>
    </row>
    <row r="687" spans="1:19" x14ac:dyDescent="0.25">
      <c r="A687" s="27">
        <v>44491</v>
      </c>
      <c r="B687">
        <v>2</v>
      </c>
      <c r="C687">
        <v>1</v>
      </c>
      <c r="E687">
        <v>144</v>
      </c>
      <c r="F687">
        <v>2</v>
      </c>
      <c r="G687">
        <v>160</v>
      </c>
      <c r="H687">
        <v>4</v>
      </c>
      <c r="I687" s="28"/>
      <c r="J687" s="28" t="s">
        <v>232</v>
      </c>
      <c r="K687" s="28" t="s">
        <v>89</v>
      </c>
      <c r="L687" s="28" t="s">
        <v>65</v>
      </c>
      <c r="M687" s="28" t="s">
        <v>94</v>
      </c>
      <c r="N687">
        <v>4</v>
      </c>
      <c r="O687">
        <v>6</v>
      </c>
      <c r="R687">
        <v>0.92</v>
      </c>
      <c r="S687">
        <v>174</v>
      </c>
    </row>
    <row r="688" spans="1:19" x14ac:dyDescent="0.25">
      <c r="A688" s="27">
        <v>44491</v>
      </c>
      <c r="B688">
        <v>3</v>
      </c>
      <c r="C688">
        <v>1</v>
      </c>
      <c r="E688">
        <v>144</v>
      </c>
      <c r="F688">
        <v>3</v>
      </c>
      <c r="G688">
        <v>160</v>
      </c>
      <c r="H688">
        <v>4</v>
      </c>
      <c r="I688" s="28"/>
      <c r="J688" s="28" t="s">
        <v>232</v>
      </c>
      <c r="K688" s="28" t="s">
        <v>89</v>
      </c>
      <c r="L688" s="28" t="s">
        <v>65</v>
      </c>
      <c r="M688" s="28" t="s">
        <v>94</v>
      </c>
      <c r="N688">
        <v>4</v>
      </c>
      <c r="O688">
        <v>6</v>
      </c>
      <c r="R688">
        <v>0.92</v>
      </c>
      <c r="S688">
        <v>174</v>
      </c>
    </row>
    <row r="689" spans="1:19" x14ac:dyDescent="0.25">
      <c r="A689" s="27">
        <v>44491</v>
      </c>
      <c r="B689">
        <v>4</v>
      </c>
      <c r="C689">
        <v>1</v>
      </c>
      <c r="E689">
        <v>146</v>
      </c>
      <c r="F689">
        <v>1</v>
      </c>
      <c r="G689">
        <v>135</v>
      </c>
      <c r="H689">
        <v>5</v>
      </c>
      <c r="I689" s="28"/>
      <c r="J689" s="28" t="s">
        <v>232</v>
      </c>
      <c r="K689" s="28" t="s">
        <v>95</v>
      </c>
      <c r="L689" s="28" t="s">
        <v>65</v>
      </c>
      <c r="M689" s="28" t="s">
        <v>94</v>
      </c>
      <c r="N689">
        <v>4</v>
      </c>
      <c r="O689">
        <v>6</v>
      </c>
      <c r="R689">
        <v>0.89</v>
      </c>
      <c r="S689">
        <v>152</v>
      </c>
    </row>
    <row r="690" spans="1:19" x14ac:dyDescent="0.25">
      <c r="A690" s="27">
        <v>44491</v>
      </c>
      <c r="B690">
        <v>5</v>
      </c>
      <c r="C690">
        <v>1</v>
      </c>
      <c r="E690">
        <v>146</v>
      </c>
      <c r="F690">
        <v>2</v>
      </c>
      <c r="G690">
        <v>135</v>
      </c>
      <c r="H690">
        <v>3</v>
      </c>
      <c r="I690" s="28"/>
      <c r="J690" s="28" t="s">
        <v>232</v>
      </c>
      <c r="K690" s="28" t="s">
        <v>95</v>
      </c>
      <c r="L690" s="28" t="s">
        <v>65</v>
      </c>
      <c r="M690" s="28" t="s">
        <v>94</v>
      </c>
      <c r="N690">
        <v>4</v>
      </c>
      <c r="O690">
        <v>6</v>
      </c>
      <c r="R690">
        <v>0.94</v>
      </c>
      <c r="S690">
        <v>144</v>
      </c>
    </row>
    <row r="691" spans="1:19" x14ac:dyDescent="0.25">
      <c r="A691" s="27">
        <v>44491</v>
      </c>
      <c r="B691">
        <v>6</v>
      </c>
      <c r="C691">
        <v>1</v>
      </c>
      <c r="E691">
        <v>146</v>
      </c>
      <c r="F691">
        <v>3</v>
      </c>
      <c r="G691">
        <v>135</v>
      </c>
      <c r="H691">
        <v>3</v>
      </c>
      <c r="I691" s="28"/>
      <c r="J691" s="28" t="s">
        <v>232</v>
      </c>
      <c r="K691" s="28" t="s">
        <v>95</v>
      </c>
      <c r="L691" s="28" t="s">
        <v>65</v>
      </c>
      <c r="M691" s="28" t="s">
        <v>94</v>
      </c>
      <c r="N691">
        <v>4</v>
      </c>
      <c r="O691">
        <v>6</v>
      </c>
      <c r="R691">
        <v>0.94</v>
      </c>
      <c r="S691">
        <v>144</v>
      </c>
    </row>
    <row r="692" spans="1:19" x14ac:dyDescent="0.25">
      <c r="A692" s="27">
        <v>44491</v>
      </c>
      <c r="B692">
        <v>7</v>
      </c>
      <c r="C692">
        <v>1</v>
      </c>
      <c r="E692">
        <v>147</v>
      </c>
      <c r="F692">
        <v>1</v>
      </c>
      <c r="G692">
        <v>100</v>
      </c>
      <c r="H692">
        <v>5</v>
      </c>
      <c r="I692" s="28"/>
      <c r="J692" s="28" t="s">
        <v>232</v>
      </c>
      <c r="K692" s="28" t="s">
        <v>96</v>
      </c>
      <c r="L692" s="28" t="s">
        <v>65</v>
      </c>
      <c r="M692" s="28" t="s">
        <v>94</v>
      </c>
      <c r="N692">
        <v>4</v>
      </c>
      <c r="O692">
        <v>6</v>
      </c>
      <c r="R692">
        <v>0.89</v>
      </c>
      <c r="S692">
        <v>112</v>
      </c>
    </row>
    <row r="693" spans="1:19" x14ac:dyDescent="0.25">
      <c r="A693" s="27">
        <v>44491</v>
      </c>
      <c r="B693">
        <v>8</v>
      </c>
      <c r="C693">
        <v>1</v>
      </c>
      <c r="E693">
        <v>147</v>
      </c>
      <c r="F693">
        <v>2</v>
      </c>
      <c r="G693">
        <v>100</v>
      </c>
      <c r="H693">
        <v>4</v>
      </c>
      <c r="I693" s="28"/>
      <c r="J693" s="28" t="s">
        <v>232</v>
      </c>
      <c r="K693" s="28" t="s">
        <v>96</v>
      </c>
      <c r="L693" s="28" t="s">
        <v>65</v>
      </c>
      <c r="M693" s="28" t="s">
        <v>94</v>
      </c>
      <c r="N693">
        <v>4</v>
      </c>
      <c r="O693">
        <v>6</v>
      </c>
      <c r="R693">
        <v>0.92</v>
      </c>
      <c r="S693">
        <v>109</v>
      </c>
    </row>
    <row r="694" spans="1:19" x14ac:dyDescent="0.25">
      <c r="A694" s="27">
        <v>44491</v>
      </c>
      <c r="B694">
        <v>9</v>
      </c>
      <c r="C694">
        <v>1</v>
      </c>
      <c r="E694">
        <v>147</v>
      </c>
      <c r="F694">
        <v>3</v>
      </c>
      <c r="G694">
        <v>100</v>
      </c>
      <c r="H694">
        <v>4</v>
      </c>
      <c r="I694" s="28"/>
      <c r="J694" s="28" t="s">
        <v>232</v>
      </c>
      <c r="K694" s="28" t="s">
        <v>96</v>
      </c>
      <c r="L694" s="28" t="s">
        <v>65</v>
      </c>
      <c r="M694" s="28" t="s">
        <v>94</v>
      </c>
      <c r="N694">
        <v>4</v>
      </c>
      <c r="O694">
        <v>6</v>
      </c>
      <c r="R694">
        <v>0.92</v>
      </c>
      <c r="S694">
        <v>109</v>
      </c>
    </row>
    <row r="695" spans="1:19" x14ac:dyDescent="0.25">
      <c r="A695" s="27">
        <v>44491</v>
      </c>
      <c r="B695">
        <v>10</v>
      </c>
      <c r="C695">
        <v>1</v>
      </c>
      <c r="E695">
        <v>150</v>
      </c>
      <c r="F695">
        <v>1</v>
      </c>
      <c r="G695">
        <v>80</v>
      </c>
      <c r="H695">
        <v>4</v>
      </c>
      <c r="I695" s="28"/>
      <c r="J695" s="28" t="s">
        <v>232</v>
      </c>
      <c r="K695" s="28" t="s">
        <v>93</v>
      </c>
      <c r="L695" s="28" t="s">
        <v>65</v>
      </c>
      <c r="M695" s="28" t="s">
        <v>94</v>
      </c>
      <c r="N695">
        <v>4</v>
      </c>
      <c r="O695">
        <v>6</v>
      </c>
      <c r="R695">
        <v>0.92</v>
      </c>
      <c r="S695">
        <v>87</v>
      </c>
    </row>
    <row r="696" spans="1:19" x14ac:dyDescent="0.25">
      <c r="A696" s="27">
        <v>44491</v>
      </c>
      <c r="B696">
        <v>11</v>
      </c>
      <c r="C696">
        <v>1</v>
      </c>
      <c r="E696">
        <v>150</v>
      </c>
      <c r="F696">
        <v>2</v>
      </c>
      <c r="G696">
        <v>80</v>
      </c>
      <c r="H696">
        <v>4</v>
      </c>
      <c r="I696" s="28"/>
      <c r="J696" s="28" t="s">
        <v>232</v>
      </c>
      <c r="K696" s="28" t="s">
        <v>93</v>
      </c>
      <c r="L696" s="28" t="s">
        <v>65</v>
      </c>
      <c r="M696" s="28" t="s">
        <v>94</v>
      </c>
      <c r="N696">
        <v>4</v>
      </c>
      <c r="O696">
        <v>6</v>
      </c>
      <c r="R696">
        <v>0.92</v>
      </c>
      <c r="S696">
        <v>87</v>
      </c>
    </row>
    <row r="697" spans="1:19" x14ac:dyDescent="0.25">
      <c r="A697" s="27">
        <v>44491</v>
      </c>
      <c r="B697">
        <v>12</v>
      </c>
      <c r="C697">
        <v>1</v>
      </c>
      <c r="E697">
        <v>150</v>
      </c>
      <c r="F697">
        <v>3</v>
      </c>
      <c r="G697">
        <v>80</v>
      </c>
      <c r="H697">
        <v>3</v>
      </c>
      <c r="I697" s="28"/>
      <c r="J697" s="28" t="s">
        <v>232</v>
      </c>
      <c r="K697" s="28" t="s">
        <v>93</v>
      </c>
      <c r="L697" s="28" t="s">
        <v>65</v>
      </c>
      <c r="M697" s="28" t="s">
        <v>94</v>
      </c>
      <c r="N697">
        <v>4</v>
      </c>
      <c r="O697">
        <v>6</v>
      </c>
      <c r="R697">
        <v>0.94</v>
      </c>
      <c r="S697">
        <v>85</v>
      </c>
    </row>
    <row r="698" spans="1:19" x14ac:dyDescent="0.25">
      <c r="A698" s="27">
        <v>44491</v>
      </c>
      <c r="B698">
        <v>13</v>
      </c>
      <c r="C698">
        <v>1</v>
      </c>
      <c r="E698">
        <v>148</v>
      </c>
      <c r="F698">
        <v>1</v>
      </c>
      <c r="G698">
        <v>10</v>
      </c>
      <c r="H698">
        <v>10</v>
      </c>
      <c r="I698" s="28"/>
      <c r="J698" s="28" t="s">
        <v>232</v>
      </c>
      <c r="K698" s="28" t="s">
        <v>374</v>
      </c>
      <c r="L698" s="28" t="s">
        <v>65</v>
      </c>
      <c r="M698" s="28" t="s">
        <v>94</v>
      </c>
      <c r="N698">
        <v>6</v>
      </c>
      <c r="O698">
        <v>10</v>
      </c>
      <c r="R698">
        <v>0.75</v>
      </c>
      <c r="S698">
        <v>13</v>
      </c>
    </row>
    <row r="699" spans="1:19" x14ac:dyDescent="0.25">
      <c r="A699" s="27">
        <v>44491</v>
      </c>
      <c r="B699">
        <v>14</v>
      </c>
      <c r="C699">
        <v>1</v>
      </c>
      <c r="E699">
        <v>148</v>
      </c>
      <c r="F699">
        <v>2</v>
      </c>
      <c r="G699">
        <v>15</v>
      </c>
      <c r="H699">
        <v>10</v>
      </c>
      <c r="I699" s="28"/>
      <c r="J699" s="28" t="s">
        <v>232</v>
      </c>
      <c r="K699" s="28" t="s">
        <v>374</v>
      </c>
      <c r="L699" s="28" t="s">
        <v>65</v>
      </c>
      <c r="M699" s="28" t="s">
        <v>94</v>
      </c>
      <c r="N699">
        <v>6</v>
      </c>
      <c r="O699">
        <v>10</v>
      </c>
      <c r="R699">
        <v>0.75</v>
      </c>
      <c r="S699">
        <v>20</v>
      </c>
    </row>
    <row r="700" spans="1:19" x14ac:dyDescent="0.25">
      <c r="A700" s="27">
        <v>44491</v>
      </c>
      <c r="B700">
        <v>15</v>
      </c>
      <c r="C700">
        <v>1</v>
      </c>
      <c r="E700">
        <v>154</v>
      </c>
      <c r="F700">
        <v>3</v>
      </c>
      <c r="G700">
        <v>20</v>
      </c>
      <c r="H700">
        <v>9</v>
      </c>
      <c r="I700" s="28"/>
      <c r="J700" s="28" t="s">
        <v>232</v>
      </c>
      <c r="K700" s="28" t="s">
        <v>374</v>
      </c>
      <c r="L700" s="28" t="s">
        <v>65</v>
      </c>
      <c r="M700" s="28" t="s">
        <v>94</v>
      </c>
      <c r="N700">
        <v>8</v>
      </c>
      <c r="O700">
        <v>10</v>
      </c>
      <c r="R700">
        <v>0.78</v>
      </c>
      <c r="S700">
        <v>26</v>
      </c>
    </row>
    <row r="701" spans="1:19" x14ac:dyDescent="0.25">
      <c r="A701" s="27">
        <v>44496</v>
      </c>
      <c r="B701">
        <v>1</v>
      </c>
      <c r="C701">
        <v>1</v>
      </c>
      <c r="E701">
        <v>135</v>
      </c>
      <c r="F701">
        <v>1</v>
      </c>
      <c r="G701">
        <v>235</v>
      </c>
      <c r="H701">
        <v>6</v>
      </c>
      <c r="I701" s="28"/>
      <c r="J701" s="28" t="s">
        <v>232</v>
      </c>
      <c r="K701" s="28" t="s">
        <v>92</v>
      </c>
      <c r="L701" s="28" t="s">
        <v>65</v>
      </c>
      <c r="M701" s="28" t="s">
        <v>100</v>
      </c>
      <c r="N701">
        <v>4</v>
      </c>
      <c r="O701">
        <v>6</v>
      </c>
      <c r="R701">
        <v>0.86</v>
      </c>
      <c r="S701">
        <v>273</v>
      </c>
    </row>
    <row r="702" spans="1:19" x14ac:dyDescent="0.25">
      <c r="A702" s="27">
        <v>44496</v>
      </c>
      <c r="B702">
        <v>2</v>
      </c>
      <c r="C702">
        <v>1</v>
      </c>
      <c r="E702">
        <v>135</v>
      </c>
      <c r="F702">
        <v>2</v>
      </c>
      <c r="G702">
        <v>240</v>
      </c>
      <c r="H702">
        <v>4</v>
      </c>
      <c r="I702" s="28"/>
      <c r="J702" s="28" t="s">
        <v>232</v>
      </c>
      <c r="K702" s="28" t="s">
        <v>92</v>
      </c>
      <c r="L702" s="28" t="s">
        <v>65</v>
      </c>
      <c r="M702" s="28" t="s">
        <v>100</v>
      </c>
      <c r="N702">
        <v>4</v>
      </c>
      <c r="O702">
        <v>6</v>
      </c>
      <c r="R702">
        <v>0.92</v>
      </c>
      <c r="S702">
        <v>261</v>
      </c>
    </row>
    <row r="703" spans="1:19" x14ac:dyDescent="0.25">
      <c r="A703" s="27">
        <v>44496</v>
      </c>
      <c r="B703">
        <v>3</v>
      </c>
      <c r="C703">
        <v>1</v>
      </c>
      <c r="E703">
        <v>135</v>
      </c>
      <c r="F703">
        <v>3</v>
      </c>
      <c r="G703">
        <v>240</v>
      </c>
      <c r="H703">
        <v>4</v>
      </c>
      <c r="I703" s="28"/>
      <c r="J703" s="28" t="s">
        <v>232</v>
      </c>
      <c r="K703" s="28" t="s">
        <v>92</v>
      </c>
      <c r="L703" s="28" t="s">
        <v>65</v>
      </c>
      <c r="M703" s="28" t="s">
        <v>100</v>
      </c>
      <c r="N703">
        <v>4</v>
      </c>
      <c r="O703">
        <v>6</v>
      </c>
      <c r="R703">
        <v>0.92</v>
      </c>
      <c r="S703">
        <v>261</v>
      </c>
    </row>
    <row r="704" spans="1:19" x14ac:dyDescent="0.25">
      <c r="A704" s="27">
        <v>44496</v>
      </c>
      <c r="B704">
        <v>4</v>
      </c>
      <c r="C704">
        <v>1</v>
      </c>
      <c r="E704">
        <v>140</v>
      </c>
      <c r="F704">
        <v>1</v>
      </c>
      <c r="G704">
        <v>0</v>
      </c>
      <c r="H704">
        <v>10</v>
      </c>
      <c r="I704" s="28"/>
      <c r="J704" s="28" t="s">
        <v>232</v>
      </c>
      <c r="K704" s="28" t="s">
        <v>76</v>
      </c>
      <c r="L704" s="28" t="s">
        <v>65</v>
      </c>
      <c r="M704" s="28" t="s">
        <v>100</v>
      </c>
      <c r="N704">
        <v>5</v>
      </c>
      <c r="O704">
        <v>10</v>
      </c>
      <c r="R704">
        <v>0.75</v>
      </c>
      <c r="S704">
        <v>0</v>
      </c>
    </row>
    <row r="705" spans="1:19" x14ac:dyDescent="0.25">
      <c r="A705" s="27">
        <v>44496</v>
      </c>
      <c r="B705">
        <v>5</v>
      </c>
      <c r="C705">
        <v>1</v>
      </c>
      <c r="E705">
        <v>140</v>
      </c>
      <c r="F705">
        <v>2</v>
      </c>
      <c r="G705">
        <v>5</v>
      </c>
      <c r="H705">
        <v>4</v>
      </c>
      <c r="I705" s="28"/>
      <c r="J705" s="28" t="s">
        <v>232</v>
      </c>
      <c r="K705" s="28" t="s">
        <v>76</v>
      </c>
      <c r="L705" s="28" t="s">
        <v>65</v>
      </c>
      <c r="M705" s="28" t="s">
        <v>100</v>
      </c>
      <c r="N705">
        <v>5</v>
      </c>
      <c r="O705">
        <v>10</v>
      </c>
      <c r="R705">
        <v>0.92</v>
      </c>
      <c r="S705">
        <v>5</v>
      </c>
    </row>
    <row r="706" spans="1:19" x14ac:dyDescent="0.25">
      <c r="A706" s="27">
        <v>44496</v>
      </c>
      <c r="B706">
        <v>6</v>
      </c>
      <c r="C706">
        <v>1</v>
      </c>
      <c r="E706">
        <v>140</v>
      </c>
      <c r="F706">
        <v>3</v>
      </c>
      <c r="G706">
        <v>5</v>
      </c>
      <c r="H706">
        <v>4</v>
      </c>
      <c r="I706" s="28"/>
      <c r="J706" s="28" t="s">
        <v>232</v>
      </c>
      <c r="K706" s="28" t="s">
        <v>76</v>
      </c>
      <c r="L706" s="28" t="s">
        <v>65</v>
      </c>
      <c r="M706" s="28" t="s">
        <v>100</v>
      </c>
      <c r="N706">
        <v>5</v>
      </c>
      <c r="O706">
        <v>10</v>
      </c>
      <c r="R706">
        <v>0.92</v>
      </c>
      <c r="S706">
        <v>5</v>
      </c>
    </row>
    <row r="707" spans="1:19" x14ac:dyDescent="0.25">
      <c r="A707" s="27">
        <v>44496</v>
      </c>
      <c r="B707">
        <v>7</v>
      </c>
      <c r="C707">
        <v>1</v>
      </c>
      <c r="E707">
        <v>131</v>
      </c>
      <c r="F707">
        <v>1</v>
      </c>
      <c r="G707">
        <v>60</v>
      </c>
      <c r="H707">
        <v>5</v>
      </c>
      <c r="I707" s="28"/>
      <c r="J707" s="28" t="s">
        <v>232</v>
      </c>
      <c r="K707" s="28" t="s">
        <v>365</v>
      </c>
      <c r="L707" s="28" t="s">
        <v>65</v>
      </c>
      <c r="M707" s="28" t="s">
        <v>100</v>
      </c>
      <c r="N707">
        <v>4</v>
      </c>
      <c r="O707">
        <v>6</v>
      </c>
      <c r="R707">
        <v>0.89</v>
      </c>
      <c r="S707">
        <v>67</v>
      </c>
    </row>
    <row r="708" spans="1:19" x14ac:dyDescent="0.25">
      <c r="A708" s="27">
        <v>44496</v>
      </c>
      <c r="B708">
        <v>8</v>
      </c>
      <c r="C708">
        <v>1</v>
      </c>
      <c r="E708">
        <v>131</v>
      </c>
      <c r="F708">
        <v>2</v>
      </c>
      <c r="G708">
        <v>60</v>
      </c>
      <c r="H708">
        <v>5</v>
      </c>
      <c r="I708" s="28"/>
      <c r="J708" s="28" t="s">
        <v>232</v>
      </c>
      <c r="K708" s="28" t="s">
        <v>365</v>
      </c>
      <c r="L708" s="28" t="s">
        <v>65</v>
      </c>
      <c r="M708" s="28" t="s">
        <v>100</v>
      </c>
      <c r="N708">
        <v>4</v>
      </c>
      <c r="O708">
        <v>6</v>
      </c>
      <c r="R708">
        <v>0.89</v>
      </c>
      <c r="S708">
        <v>67</v>
      </c>
    </row>
    <row r="709" spans="1:19" x14ac:dyDescent="0.25">
      <c r="A709" s="27">
        <v>44496</v>
      </c>
      <c r="B709">
        <v>9</v>
      </c>
      <c r="C709">
        <v>1</v>
      </c>
      <c r="E709">
        <v>131</v>
      </c>
      <c r="F709">
        <v>3</v>
      </c>
      <c r="G709">
        <v>60</v>
      </c>
      <c r="H709">
        <v>5</v>
      </c>
      <c r="I709" s="28"/>
      <c r="J709" s="28" t="s">
        <v>232</v>
      </c>
      <c r="K709" s="28" t="s">
        <v>365</v>
      </c>
      <c r="L709" s="28" t="s">
        <v>65</v>
      </c>
      <c r="M709" s="28" t="s">
        <v>100</v>
      </c>
      <c r="N709">
        <v>4</v>
      </c>
      <c r="O709">
        <v>6</v>
      </c>
      <c r="R709">
        <v>0.89</v>
      </c>
      <c r="S709">
        <v>67</v>
      </c>
    </row>
    <row r="710" spans="1:19" x14ac:dyDescent="0.25">
      <c r="A710" s="27">
        <v>44496</v>
      </c>
      <c r="B710">
        <v>10</v>
      </c>
      <c r="C710">
        <v>1</v>
      </c>
      <c r="E710">
        <v>133</v>
      </c>
      <c r="F710">
        <v>1</v>
      </c>
      <c r="G710">
        <v>55</v>
      </c>
      <c r="H710">
        <v>6</v>
      </c>
      <c r="I710" s="28"/>
      <c r="J710" s="28" t="s">
        <v>232</v>
      </c>
      <c r="K710" s="28" t="s">
        <v>367</v>
      </c>
      <c r="L710" s="28" t="s">
        <v>65</v>
      </c>
      <c r="M710" s="28" t="s">
        <v>100</v>
      </c>
      <c r="N710">
        <v>4</v>
      </c>
      <c r="O710">
        <v>6</v>
      </c>
      <c r="R710">
        <v>0.86</v>
      </c>
      <c r="S710">
        <v>64</v>
      </c>
    </row>
    <row r="711" spans="1:19" x14ac:dyDescent="0.25">
      <c r="A711" s="27">
        <v>44496</v>
      </c>
      <c r="B711">
        <v>11</v>
      </c>
      <c r="C711">
        <v>1</v>
      </c>
      <c r="E711">
        <v>133</v>
      </c>
      <c r="F711">
        <v>2</v>
      </c>
      <c r="G711">
        <v>55</v>
      </c>
      <c r="H711">
        <v>4</v>
      </c>
      <c r="I711" s="28"/>
      <c r="J711" s="28" t="s">
        <v>232</v>
      </c>
      <c r="K711" s="28" t="s">
        <v>367</v>
      </c>
      <c r="L711" s="28" t="s">
        <v>65</v>
      </c>
      <c r="M711" s="28" t="s">
        <v>100</v>
      </c>
      <c r="N711">
        <v>4</v>
      </c>
      <c r="O711">
        <v>6</v>
      </c>
      <c r="R711">
        <v>0.92</v>
      </c>
      <c r="S711">
        <v>60</v>
      </c>
    </row>
    <row r="712" spans="1:19" x14ac:dyDescent="0.25">
      <c r="A712" s="27">
        <v>44496</v>
      </c>
      <c r="B712">
        <v>12</v>
      </c>
      <c r="C712">
        <v>1</v>
      </c>
      <c r="E712">
        <v>133</v>
      </c>
      <c r="F712">
        <v>3</v>
      </c>
      <c r="G712">
        <v>55</v>
      </c>
      <c r="H712">
        <v>4</v>
      </c>
      <c r="I712" s="28"/>
      <c r="J712" s="28" t="s">
        <v>232</v>
      </c>
      <c r="K712" s="28" t="s">
        <v>367</v>
      </c>
      <c r="L712" s="28" t="s">
        <v>65</v>
      </c>
      <c r="M712" s="28" t="s">
        <v>100</v>
      </c>
      <c r="N712">
        <v>4</v>
      </c>
      <c r="O712">
        <v>6</v>
      </c>
      <c r="R712">
        <v>0.92</v>
      </c>
      <c r="S712">
        <v>60</v>
      </c>
    </row>
    <row r="713" spans="1:19" x14ac:dyDescent="0.25">
      <c r="A713" s="27">
        <v>44496</v>
      </c>
      <c r="B713">
        <v>13</v>
      </c>
      <c r="C713">
        <v>1</v>
      </c>
      <c r="E713">
        <v>136</v>
      </c>
      <c r="F713">
        <v>1</v>
      </c>
      <c r="G713">
        <v>190</v>
      </c>
      <c r="H713">
        <v>10</v>
      </c>
      <c r="I713" s="28"/>
      <c r="J713" s="28" t="s">
        <v>232</v>
      </c>
      <c r="K713" s="28" t="s">
        <v>111</v>
      </c>
      <c r="L713" s="28" t="s">
        <v>65</v>
      </c>
      <c r="M713" s="28" t="s">
        <v>100</v>
      </c>
      <c r="N713">
        <v>6</v>
      </c>
      <c r="O713">
        <v>10</v>
      </c>
      <c r="R713">
        <v>0.75</v>
      </c>
      <c r="S713">
        <v>253</v>
      </c>
    </row>
    <row r="714" spans="1:19" x14ac:dyDescent="0.25">
      <c r="A714" s="27">
        <v>44496</v>
      </c>
      <c r="B714">
        <v>14</v>
      </c>
      <c r="C714">
        <v>1</v>
      </c>
      <c r="E714">
        <v>136</v>
      </c>
      <c r="F714">
        <v>2</v>
      </c>
      <c r="G714">
        <v>190</v>
      </c>
      <c r="H714">
        <v>10</v>
      </c>
      <c r="I714" s="28"/>
      <c r="J714" s="28" t="s">
        <v>232</v>
      </c>
      <c r="K714" s="28" t="s">
        <v>111</v>
      </c>
      <c r="L714" s="28" t="s">
        <v>65</v>
      </c>
      <c r="M714" s="28" t="s">
        <v>100</v>
      </c>
      <c r="N714">
        <v>6</v>
      </c>
      <c r="O714">
        <v>10</v>
      </c>
      <c r="R714">
        <v>0.75</v>
      </c>
      <c r="S714">
        <v>253</v>
      </c>
    </row>
    <row r="715" spans="1:19" x14ac:dyDescent="0.25">
      <c r="A715" s="27">
        <v>44496</v>
      </c>
      <c r="B715">
        <v>15</v>
      </c>
      <c r="C715">
        <v>1</v>
      </c>
      <c r="E715">
        <v>136</v>
      </c>
      <c r="F715">
        <v>3</v>
      </c>
      <c r="G715">
        <v>200</v>
      </c>
      <c r="H715">
        <v>8</v>
      </c>
      <c r="I715" s="28"/>
      <c r="J715" s="28" t="s">
        <v>232</v>
      </c>
      <c r="K715" s="28" t="s">
        <v>111</v>
      </c>
      <c r="L715" s="28" t="s">
        <v>65</v>
      </c>
      <c r="M715" s="28" t="s">
        <v>100</v>
      </c>
      <c r="N715">
        <v>6</v>
      </c>
      <c r="O715">
        <v>10</v>
      </c>
      <c r="R715">
        <v>0.81</v>
      </c>
      <c r="S715">
        <v>247</v>
      </c>
    </row>
    <row r="716" spans="1:19" x14ac:dyDescent="0.25">
      <c r="A716" s="27">
        <v>44498</v>
      </c>
      <c r="B716">
        <v>1</v>
      </c>
      <c r="C716">
        <v>1</v>
      </c>
      <c r="E716">
        <v>124</v>
      </c>
      <c r="F716">
        <v>1</v>
      </c>
      <c r="G716">
        <v>175</v>
      </c>
      <c r="H716">
        <v>5</v>
      </c>
      <c r="I716" s="28"/>
      <c r="J716" s="28" t="s">
        <v>232</v>
      </c>
      <c r="K716" s="28" t="s">
        <v>88</v>
      </c>
      <c r="L716" s="28" t="s">
        <v>65</v>
      </c>
      <c r="M716" s="28" t="s">
        <v>236</v>
      </c>
      <c r="N716">
        <v>4</v>
      </c>
      <c r="O716">
        <v>6</v>
      </c>
      <c r="R716">
        <v>0.89</v>
      </c>
      <c r="S716">
        <v>197</v>
      </c>
    </row>
    <row r="717" spans="1:19" x14ac:dyDescent="0.25">
      <c r="A717" s="27">
        <v>44498</v>
      </c>
      <c r="B717">
        <v>2</v>
      </c>
      <c r="C717">
        <v>1</v>
      </c>
      <c r="E717">
        <v>124</v>
      </c>
      <c r="F717">
        <v>2</v>
      </c>
      <c r="G717">
        <v>175</v>
      </c>
      <c r="H717">
        <v>3</v>
      </c>
      <c r="I717" s="28"/>
      <c r="J717" s="28" t="s">
        <v>232</v>
      </c>
      <c r="K717" s="28" t="s">
        <v>88</v>
      </c>
      <c r="L717" s="28" t="s">
        <v>65</v>
      </c>
      <c r="M717" s="28" t="s">
        <v>236</v>
      </c>
      <c r="N717">
        <v>4</v>
      </c>
      <c r="O717">
        <v>6</v>
      </c>
      <c r="R717">
        <v>0.94</v>
      </c>
      <c r="S717">
        <v>186</v>
      </c>
    </row>
    <row r="718" spans="1:19" x14ac:dyDescent="0.25">
      <c r="A718" s="27">
        <v>44498</v>
      </c>
      <c r="B718">
        <v>3</v>
      </c>
      <c r="C718">
        <v>1</v>
      </c>
      <c r="E718">
        <v>124</v>
      </c>
      <c r="F718">
        <v>3</v>
      </c>
      <c r="G718">
        <v>175</v>
      </c>
      <c r="H718">
        <v>4</v>
      </c>
      <c r="I718" s="28" t="s">
        <v>13</v>
      </c>
      <c r="J718" s="28" t="s">
        <v>232</v>
      </c>
      <c r="K718" s="28" t="s">
        <v>88</v>
      </c>
      <c r="L718" s="28" t="s">
        <v>65</v>
      </c>
      <c r="M718" s="28" t="s">
        <v>236</v>
      </c>
      <c r="N718">
        <v>4</v>
      </c>
      <c r="O718">
        <v>6</v>
      </c>
      <c r="R718">
        <v>0.92</v>
      </c>
      <c r="S718">
        <v>190</v>
      </c>
    </row>
    <row r="719" spans="1:19" x14ac:dyDescent="0.25">
      <c r="A719" s="27">
        <v>44498</v>
      </c>
      <c r="B719">
        <v>4</v>
      </c>
      <c r="C719">
        <v>1</v>
      </c>
      <c r="E719">
        <v>123</v>
      </c>
      <c r="F719">
        <v>1</v>
      </c>
      <c r="G719">
        <v>290</v>
      </c>
      <c r="H719">
        <v>6</v>
      </c>
      <c r="I719" s="28"/>
      <c r="J719" s="28" t="s">
        <v>232</v>
      </c>
      <c r="K719" s="28" t="s">
        <v>361</v>
      </c>
      <c r="L719" s="28" t="s">
        <v>65</v>
      </c>
      <c r="M719" s="28" t="s">
        <v>236</v>
      </c>
      <c r="N719">
        <v>4</v>
      </c>
      <c r="O719">
        <v>6</v>
      </c>
      <c r="R719">
        <v>0.86</v>
      </c>
      <c r="S719">
        <v>337</v>
      </c>
    </row>
    <row r="720" spans="1:19" x14ac:dyDescent="0.25">
      <c r="A720" s="27">
        <v>44498</v>
      </c>
      <c r="B720">
        <v>6</v>
      </c>
      <c r="C720">
        <v>1</v>
      </c>
      <c r="E720">
        <v>123</v>
      </c>
      <c r="F720">
        <v>3</v>
      </c>
      <c r="G720">
        <v>300</v>
      </c>
      <c r="H720">
        <v>5</v>
      </c>
      <c r="I720" s="28"/>
      <c r="J720" s="28" t="s">
        <v>232</v>
      </c>
      <c r="K720" s="28" t="s">
        <v>361</v>
      </c>
      <c r="L720" s="28" t="s">
        <v>65</v>
      </c>
      <c r="M720" s="28" t="s">
        <v>236</v>
      </c>
      <c r="N720">
        <v>4</v>
      </c>
      <c r="O720">
        <v>6</v>
      </c>
      <c r="R720">
        <v>0.89</v>
      </c>
      <c r="S720">
        <v>337</v>
      </c>
    </row>
    <row r="721" spans="1:19" x14ac:dyDescent="0.25">
      <c r="A721" s="27">
        <v>44498</v>
      </c>
      <c r="B721">
        <v>7</v>
      </c>
      <c r="C721">
        <v>1</v>
      </c>
      <c r="E721">
        <v>125</v>
      </c>
      <c r="F721">
        <v>1</v>
      </c>
      <c r="G721">
        <v>150</v>
      </c>
      <c r="H721">
        <v>10</v>
      </c>
      <c r="I721" s="28"/>
      <c r="J721" s="28" t="s">
        <v>232</v>
      </c>
      <c r="K721" s="28" t="s">
        <v>360</v>
      </c>
      <c r="L721" s="28" t="s">
        <v>65</v>
      </c>
      <c r="M721" s="28" t="s">
        <v>236</v>
      </c>
      <c r="N721">
        <v>6</v>
      </c>
      <c r="O721">
        <v>10</v>
      </c>
      <c r="R721">
        <v>0.75</v>
      </c>
      <c r="S721">
        <v>200</v>
      </c>
    </row>
    <row r="722" spans="1:19" x14ac:dyDescent="0.25">
      <c r="A722" s="27">
        <v>44498</v>
      </c>
      <c r="B722">
        <v>8</v>
      </c>
      <c r="C722">
        <v>1</v>
      </c>
      <c r="E722">
        <v>125</v>
      </c>
      <c r="F722">
        <v>2</v>
      </c>
      <c r="G722">
        <v>155</v>
      </c>
      <c r="H722">
        <v>6</v>
      </c>
      <c r="I722" s="28"/>
      <c r="J722" s="28" t="s">
        <v>232</v>
      </c>
      <c r="K722" s="28" t="s">
        <v>360</v>
      </c>
      <c r="L722" s="28" t="s">
        <v>65</v>
      </c>
      <c r="M722" s="28" t="s">
        <v>236</v>
      </c>
      <c r="N722">
        <v>6</v>
      </c>
      <c r="O722">
        <v>10</v>
      </c>
      <c r="R722">
        <v>0.86</v>
      </c>
      <c r="S722">
        <v>180</v>
      </c>
    </row>
    <row r="723" spans="1:19" x14ac:dyDescent="0.25">
      <c r="A723" s="27">
        <v>44498</v>
      </c>
      <c r="B723">
        <v>9</v>
      </c>
      <c r="C723">
        <v>1</v>
      </c>
      <c r="E723">
        <v>125</v>
      </c>
      <c r="F723">
        <v>3</v>
      </c>
      <c r="G723">
        <v>155</v>
      </c>
      <c r="H723">
        <v>6</v>
      </c>
      <c r="I723" s="28"/>
      <c r="J723" s="28" t="s">
        <v>232</v>
      </c>
      <c r="K723" s="28" t="s">
        <v>360</v>
      </c>
      <c r="L723" s="28" t="s">
        <v>65</v>
      </c>
      <c r="M723" s="28" t="s">
        <v>236</v>
      </c>
      <c r="N723">
        <v>6</v>
      </c>
      <c r="O723">
        <v>10</v>
      </c>
      <c r="R723">
        <v>0.86</v>
      </c>
      <c r="S723">
        <v>180</v>
      </c>
    </row>
    <row r="724" spans="1:19" x14ac:dyDescent="0.25">
      <c r="A724" s="27">
        <v>44498</v>
      </c>
      <c r="B724">
        <v>10</v>
      </c>
      <c r="C724">
        <v>1</v>
      </c>
      <c r="E724">
        <v>129</v>
      </c>
      <c r="F724">
        <v>1</v>
      </c>
      <c r="G724">
        <v>100</v>
      </c>
      <c r="H724">
        <v>15</v>
      </c>
      <c r="I724" s="28"/>
      <c r="J724" s="28" t="s">
        <v>232</v>
      </c>
      <c r="K724" s="28" t="s">
        <v>363</v>
      </c>
      <c r="L724" s="28" t="s">
        <v>65</v>
      </c>
      <c r="M724" s="28" t="s">
        <v>236</v>
      </c>
      <c r="N724">
        <v>10</v>
      </c>
      <c r="O724">
        <v>15</v>
      </c>
      <c r="R724">
        <v>0.67</v>
      </c>
      <c r="S724">
        <v>149</v>
      </c>
    </row>
    <row r="725" spans="1:19" x14ac:dyDescent="0.25">
      <c r="A725" s="27">
        <v>44498</v>
      </c>
      <c r="B725">
        <v>11</v>
      </c>
      <c r="C725">
        <v>1</v>
      </c>
      <c r="E725">
        <v>129</v>
      </c>
      <c r="F725">
        <v>2</v>
      </c>
      <c r="G725">
        <v>100</v>
      </c>
      <c r="H725">
        <v>14</v>
      </c>
      <c r="I725" s="28"/>
      <c r="J725" s="28" t="s">
        <v>232</v>
      </c>
      <c r="K725" s="28" t="s">
        <v>363</v>
      </c>
      <c r="L725" s="28" t="s">
        <v>65</v>
      </c>
      <c r="M725" s="28" t="s">
        <v>236</v>
      </c>
      <c r="N725">
        <v>10</v>
      </c>
      <c r="O725">
        <v>15</v>
      </c>
      <c r="R725">
        <v>0.68</v>
      </c>
      <c r="S725">
        <v>147</v>
      </c>
    </row>
    <row r="726" spans="1:19" x14ac:dyDescent="0.25">
      <c r="A726" s="27">
        <v>44498</v>
      </c>
      <c r="B726">
        <v>12</v>
      </c>
      <c r="C726">
        <v>1</v>
      </c>
      <c r="E726">
        <v>129</v>
      </c>
      <c r="F726">
        <v>3</v>
      </c>
      <c r="G726">
        <v>100</v>
      </c>
      <c r="H726">
        <v>14</v>
      </c>
      <c r="I726" s="28"/>
      <c r="J726" s="28" t="s">
        <v>232</v>
      </c>
      <c r="K726" s="28" t="s">
        <v>363</v>
      </c>
      <c r="L726" s="28" t="s">
        <v>65</v>
      </c>
      <c r="M726" s="28" t="s">
        <v>236</v>
      </c>
      <c r="N726">
        <v>10</v>
      </c>
      <c r="O726">
        <v>15</v>
      </c>
      <c r="R726">
        <v>0.68</v>
      </c>
      <c r="S726">
        <v>147</v>
      </c>
    </row>
    <row r="727" spans="1:19" x14ac:dyDescent="0.25">
      <c r="A727" s="27">
        <v>44501</v>
      </c>
      <c r="B727">
        <v>1</v>
      </c>
      <c r="C727">
        <v>1</v>
      </c>
      <c r="E727">
        <v>144</v>
      </c>
      <c r="F727">
        <v>1</v>
      </c>
      <c r="G727">
        <v>160</v>
      </c>
      <c r="H727">
        <v>3</v>
      </c>
      <c r="I727" s="28"/>
      <c r="J727" s="28" t="s">
        <v>232</v>
      </c>
      <c r="K727" s="28" t="s">
        <v>89</v>
      </c>
      <c r="L727" s="28" t="s">
        <v>65</v>
      </c>
      <c r="M727" s="28" t="s">
        <v>94</v>
      </c>
      <c r="N727">
        <v>4</v>
      </c>
      <c r="O727">
        <v>6</v>
      </c>
      <c r="R727">
        <v>0.94</v>
      </c>
      <c r="S727">
        <v>170</v>
      </c>
    </row>
    <row r="728" spans="1:19" x14ac:dyDescent="0.25">
      <c r="A728" s="27">
        <v>44501</v>
      </c>
      <c r="B728">
        <v>2</v>
      </c>
      <c r="C728">
        <v>1</v>
      </c>
      <c r="E728">
        <v>144</v>
      </c>
      <c r="F728">
        <v>2</v>
      </c>
      <c r="G728">
        <v>160</v>
      </c>
      <c r="H728">
        <v>3</v>
      </c>
      <c r="I728" s="28"/>
      <c r="J728" s="28" t="s">
        <v>232</v>
      </c>
      <c r="K728" s="28" t="s">
        <v>89</v>
      </c>
      <c r="L728" s="28" t="s">
        <v>65</v>
      </c>
      <c r="M728" s="28" t="s">
        <v>94</v>
      </c>
      <c r="N728">
        <v>4</v>
      </c>
      <c r="O728">
        <v>6</v>
      </c>
      <c r="R728">
        <v>0.94</v>
      </c>
      <c r="S728">
        <v>170</v>
      </c>
    </row>
    <row r="729" spans="1:19" x14ac:dyDescent="0.25">
      <c r="A729" s="27">
        <v>44501</v>
      </c>
      <c r="B729">
        <v>3</v>
      </c>
      <c r="C729">
        <v>1</v>
      </c>
      <c r="E729">
        <v>144</v>
      </c>
      <c r="F729">
        <v>3</v>
      </c>
      <c r="G729">
        <v>160</v>
      </c>
      <c r="H729">
        <v>3</v>
      </c>
      <c r="I729" s="28"/>
      <c r="J729" s="28" t="s">
        <v>232</v>
      </c>
      <c r="K729" s="28" t="s">
        <v>89</v>
      </c>
      <c r="L729" s="28" t="s">
        <v>65</v>
      </c>
      <c r="M729" s="28" t="s">
        <v>94</v>
      </c>
      <c r="N729">
        <v>4</v>
      </c>
      <c r="O729">
        <v>6</v>
      </c>
      <c r="R729">
        <v>0.94</v>
      </c>
      <c r="S729">
        <v>170</v>
      </c>
    </row>
    <row r="730" spans="1:19" x14ac:dyDescent="0.25">
      <c r="A730" s="27">
        <v>44501</v>
      </c>
      <c r="B730">
        <v>4</v>
      </c>
      <c r="C730">
        <v>1</v>
      </c>
      <c r="E730">
        <v>146</v>
      </c>
      <c r="F730">
        <v>1</v>
      </c>
      <c r="G730">
        <v>135</v>
      </c>
      <c r="H730">
        <v>4</v>
      </c>
      <c r="I730" s="28"/>
      <c r="J730" s="28" t="s">
        <v>232</v>
      </c>
      <c r="K730" s="28" t="s">
        <v>95</v>
      </c>
      <c r="L730" s="28" t="s">
        <v>65</v>
      </c>
      <c r="M730" s="28" t="s">
        <v>94</v>
      </c>
      <c r="N730">
        <v>4</v>
      </c>
      <c r="O730">
        <v>6</v>
      </c>
      <c r="R730">
        <v>0.92</v>
      </c>
      <c r="S730">
        <v>147</v>
      </c>
    </row>
    <row r="731" spans="1:19" x14ac:dyDescent="0.25">
      <c r="A731" s="27">
        <v>44501</v>
      </c>
      <c r="B731">
        <v>5</v>
      </c>
      <c r="C731">
        <v>1</v>
      </c>
      <c r="E731">
        <v>146</v>
      </c>
      <c r="F731">
        <v>2</v>
      </c>
      <c r="G731">
        <v>135</v>
      </c>
      <c r="H731">
        <v>4</v>
      </c>
      <c r="I731" s="28"/>
      <c r="J731" s="28" t="s">
        <v>232</v>
      </c>
      <c r="K731" s="28" t="s">
        <v>95</v>
      </c>
      <c r="L731" s="28" t="s">
        <v>65</v>
      </c>
      <c r="M731" s="28" t="s">
        <v>94</v>
      </c>
      <c r="N731">
        <v>4</v>
      </c>
      <c r="O731">
        <v>6</v>
      </c>
      <c r="R731">
        <v>0.92</v>
      </c>
      <c r="S731">
        <v>147</v>
      </c>
    </row>
    <row r="732" spans="1:19" x14ac:dyDescent="0.25">
      <c r="A732" s="27">
        <v>44501</v>
      </c>
      <c r="B732">
        <v>6</v>
      </c>
      <c r="C732">
        <v>1</v>
      </c>
      <c r="E732">
        <v>146</v>
      </c>
      <c r="F732">
        <v>3</v>
      </c>
      <c r="G732">
        <v>135</v>
      </c>
      <c r="H732">
        <v>4</v>
      </c>
      <c r="I732" s="28"/>
      <c r="J732" s="28" t="s">
        <v>232</v>
      </c>
      <c r="K732" s="28" t="s">
        <v>95</v>
      </c>
      <c r="L732" s="28" t="s">
        <v>65</v>
      </c>
      <c r="M732" s="28" t="s">
        <v>94</v>
      </c>
      <c r="N732">
        <v>4</v>
      </c>
      <c r="O732">
        <v>6</v>
      </c>
      <c r="R732">
        <v>0.92</v>
      </c>
      <c r="S732">
        <v>147</v>
      </c>
    </row>
    <row r="733" spans="1:19" x14ac:dyDescent="0.25">
      <c r="A733" s="27">
        <v>44501</v>
      </c>
      <c r="B733">
        <v>7</v>
      </c>
      <c r="C733">
        <v>1</v>
      </c>
      <c r="E733">
        <v>147</v>
      </c>
      <c r="F733">
        <v>1</v>
      </c>
      <c r="G733">
        <v>100</v>
      </c>
      <c r="H733">
        <v>4</v>
      </c>
      <c r="I733" s="28"/>
      <c r="J733" s="28" t="s">
        <v>232</v>
      </c>
      <c r="K733" s="28" t="s">
        <v>96</v>
      </c>
      <c r="L733" s="28" t="s">
        <v>65</v>
      </c>
      <c r="M733" s="28" t="s">
        <v>94</v>
      </c>
      <c r="N733">
        <v>4</v>
      </c>
      <c r="O733">
        <v>6</v>
      </c>
      <c r="R733">
        <v>0.92</v>
      </c>
      <c r="S733">
        <v>109</v>
      </c>
    </row>
    <row r="734" spans="1:19" x14ac:dyDescent="0.25">
      <c r="A734" s="27">
        <v>44501</v>
      </c>
      <c r="B734">
        <v>8</v>
      </c>
      <c r="C734">
        <v>1</v>
      </c>
      <c r="E734">
        <v>147</v>
      </c>
      <c r="F734">
        <v>2</v>
      </c>
      <c r="G734">
        <v>100</v>
      </c>
      <c r="H734">
        <v>4</v>
      </c>
      <c r="I734" s="28"/>
      <c r="J734" s="28" t="s">
        <v>232</v>
      </c>
      <c r="K734" s="28" t="s">
        <v>96</v>
      </c>
      <c r="L734" s="28" t="s">
        <v>65</v>
      </c>
      <c r="M734" s="28" t="s">
        <v>94</v>
      </c>
      <c r="N734">
        <v>4</v>
      </c>
      <c r="O734">
        <v>6</v>
      </c>
      <c r="R734">
        <v>0.92</v>
      </c>
      <c r="S734">
        <v>109</v>
      </c>
    </row>
    <row r="735" spans="1:19" x14ac:dyDescent="0.25">
      <c r="A735" s="27">
        <v>44501</v>
      </c>
      <c r="B735">
        <v>9</v>
      </c>
      <c r="C735">
        <v>1</v>
      </c>
      <c r="E735">
        <v>147</v>
      </c>
      <c r="F735">
        <v>3</v>
      </c>
      <c r="G735">
        <v>100</v>
      </c>
      <c r="H735">
        <v>5</v>
      </c>
      <c r="I735" s="28"/>
      <c r="J735" s="28" t="s">
        <v>232</v>
      </c>
      <c r="K735" s="28" t="s">
        <v>96</v>
      </c>
      <c r="L735" s="28" t="s">
        <v>65</v>
      </c>
      <c r="M735" s="28" t="s">
        <v>94</v>
      </c>
      <c r="N735">
        <v>4</v>
      </c>
      <c r="O735">
        <v>6</v>
      </c>
      <c r="R735">
        <v>0.89</v>
      </c>
      <c r="S735">
        <v>112</v>
      </c>
    </row>
    <row r="736" spans="1:19" x14ac:dyDescent="0.25">
      <c r="A736" s="27">
        <v>44501</v>
      </c>
      <c r="B736">
        <v>10</v>
      </c>
      <c r="C736">
        <v>1</v>
      </c>
      <c r="E736">
        <v>150</v>
      </c>
      <c r="F736">
        <v>1</v>
      </c>
      <c r="G736">
        <v>80</v>
      </c>
      <c r="H736">
        <v>6</v>
      </c>
      <c r="I736" s="28"/>
      <c r="J736" s="28" t="s">
        <v>232</v>
      </c>
      <c r="K736" s="28" t="s">
        <v>93</v>
      </c>
      <c r="L736" s="28" t="s">
        <v>65</v>
      </c>
      <c r="M736" s="28" t="s">
        <v>94</v>
      </c>
      <c r="N736">
        <v>4</v>
      </c>
      <c r="O736">
        <v>6</v>
      </c>
      <c r="R736">
        <v>0.86</v>
      </c>
      <c r="S736">
        <v>93</v>
      </c>
    </row>
    <row r="737" spans="1:19" x14ac:dyDescent="0.25">
      <c r="A737" s="27">
        <v>44501</v>
      </c>
      <c r="B737">
        <v>11</v>
      </c>
      <c r="C737">
        <v>1</v>
      </c>
      <c r="E737">
        <v>150</v>
      </c>
      <c r="F737">
        <v>2</v>
      </c>
      <c r="G737">
        <v>80</v>
      </c>
      <c r="H737">
        <v>5</v>
      </c>
      <c r="I737" s="28"/>
      <c r="J737" s="28" t="s">
        <v>232</v>
      </c>
      <c r="K737" s="28" t="s">
        <v>93</v>
      </c>
      <c r="L737" s="28" t="s">
        <v>65</v>
      </c>
      <c r="M737" s="28" t="s">
        <v>94</v>
      </c>
      <c r="N737">
        <v>4</v>
      </c>
      <c r="O737">
        <v>6</v>
      </c>
      <c r="R737">
        <v>0.89</v>
      </c>
      <c r="S737">
        <v>90</v>
      </c>
    </row>
    <row r="738" spans="1:19" x14ac:dyDescent="0.25">
      <c r="A738" s="27">
        <v>44501</v>
      </c>
      <c r="B738">
        <v>12</v>
      </c>
      <c r="C738">
        <v>1</v>
      </c>
      <c r="E738">
        <v>150</v>
      </c>
      <c r="F738">
        <v>3</v>
      </c>
      <c r="G738">
        <v>80</v>
      </c>
      <c r="H738">
        <v>4</v>
      </c>
      <c r="I738" s="28"/>
      <c r="J738" s="28" t="s">
        <v>232</v>
      </c>
      <c r="K738" s="28" t="s">
        <v>93</v>
      </c>
      <c r="L738" s="28" t="s">
        <v>65</v>
      </c>
      <c r="M738" s="28" t="s">
        <v>94</v>
      </c>
      <c r="N738">
        <v>4</v>
      </c>
      <c r="O738">
        <v>6</v>
      </c>
      <c r="R738">
        <v>0.92</v>
      </c>
      <c r="S738">
        <v>87</v>
      </c>
    </row>
    <row r="739" spans="1:19" x14ac:dyDescent="0.25">
      <c r="A739" s="27">
        <v>44501</v>
      </c>
      <c r="B739">
        <v>13</v>
      </c>
      <c r="C739">
        <v>1</v>
      </c>
      <c r="E739">
        <v>148</v>
      </c>
      <c r="F739">
        <v>1</v>
      </c>
      <c r="G739">
        <v>20</v>
      </c>
      <c r="H739">
        <v>10</v>
      </c>
      <c r="I739" s="28"/>
      <c r="J739" s="28" t="s">
        <v>232</v>
      </c>
      <c r="K739" s="28" t="s">
        <v>374</v>
      </c>
      <c r="L739" s="28" t="s">
        <v>65</v>
      </c>
      <c r="M739" s="28" t="s">
        <v>94</v>
      </c>
      <c r="N739">
        <v>6</v>
      </c>
      <c r="O739">
        <v>10</v>
      </c>
      <c r="R739">
        <v>0.75</v>
      </c>
      <c r="S739">
        <v>27</v>
      </c>
    </row>
    <row r="740" spans="1:19" x14ac:dyDescent="0.25">
      <c r="A740" s="27">
        <v>44501</v>
      </c>
      <c r="B740">
        <v>14</v>
      </c>
      <c r="C740">
        <v>1</v>
      </c>
      <c r="E740">
        <v>148</v>
      </c>
      <c r="F740">
        <v>2</v>
      </c>
      <c r="G740">
        <v>25</v>
      </c>
      <c r="H740">
        <v>10</v>
      </c>
      <c r="I740" s="28"/>
      <c r="J740" s="28" t="s">
        <v>232</v>
      </c>
      <c r="K740" s="28" t="s">
        <v>374</v>
      </c>
      <c r="L740" s="28" t="s">
        <v>65</v>
      </c>
      <c r="M740" s="28" t="s">
        <v>94</v>
      </c>
      <c r="N740">
        <v>6</v>
      </c>
      <c r="O740">
        <v>10</v>
      </c>
      <c r="R740">
        <v>0.75</v>
      </c>
      <c r="S740">
        <v>33</v>
      </c>
    </row>
    <row r="741" spans="1:19" x14ac:dyDescent="0.25">
      <c r="A741" s="27">
        <v>44501</v>
      </c>
      <c r="B741">
        <v>15</v>
      </c>
      <c r="C741">
        <v>1</v>
      </c>
      <c r="E741">
        <v>154</v>
      </c>
      <c r="F741">
        <v>3</v>
      </c>
      <c r="G741">
        <v>30</v>
      </c>
      <c r="H741">
        <v>7</v>
      </c>
      <c r="I741" s="28"/>
      <c r="J741" s="28" t="s">
        <v>232</v>
      </c>
      <c r="K741" s="28" t="s">
        <v>374</v>
      </c>
      <c r="L741" s="28" t="s">
        <v>65</v>
      </c>
      <c r="M741" s="28" t="s">
        <v>94</v>
      </c>
      <c r="N741">
        <v>8</v>
      </c>
      <c r="O741">
        <v>10</v>
      </c>
      <c r="R741">
        <v>0.83</v>
      </c>
      <c r="S741">
        <v>36</v>
      </c>
    </row>
    <row r="742" spans="1:19" x14ac:dyDescent="0.25">
      <c r="A742" s="27">
        <v>44503</v>
      </c>
      <c r="B742">
        <v>1</v>
      </c>
      <c r="C742">
        <v>1</v>
      </c>
      <c r="E742">
        <v>135</v>
      </c>
      <c r="F742">
        <v>1</v>
      </c>
      <c r="G742">
        <v>235</v>
      </c>
      <c r="H742">
        <v>6</v>
      </c>
      <c r="I742" s="28"/>
      <c r="J742" s="28" t="s">
        <v>232</v>
      </c>
      <c r="K742" s="28" t="s">
        <v>92</v>
      </c>
      <c r="L742" s="28" t="s">
        <v>65</v>
      </c>
      <c r="M742" s="28" t="s">
        <v>100</v>
      </c>
      <c r="N742">
        <v>4</v>
      </c>
      <c r="O742">
        <v>6</v>
      </c>
      <c r="R742">
        <v>0.86</v>
      </c>
      <c r="S742">
        <v>273</v>
      </c>
    </row>
    <row r="743" spans="1:19" x14ac:dyDescent="0.25">
      <c r="A743" s="27">
        <v>44503</v>
      </c>
      <c r="B743">
        <v>2</v>
      </c>
      <c r="C743">
        <v>1</v>
      </c>
      <c r="E743">
        <v>135</v>
      </c>
      <c r="F743">
        <v>2</v>
      </c>
      <c r="G743">
        <v>240</v>
      </c>
      <c r="H743">
        <v>6</v>
      </c>
      <c r="I743" s="28"/>
      <c r="J743" s="28" t="s">
        <v>232</v>
      </c>
      <c r="K743" s="28" t="s">
        <v>92</v>
      </c>
      <c r="L743" s="28" t="s">
        <v>65</v>
      </c>
      <c r="M743" s="28" t="s">
        <v>100</v>
      </c>
      <c r="N743">
        <v>4</v>
      </c>
      <c r="O743">
        <v>6</v>
      </c>
      <c r="R743">
        <v>0.86</v>
      </c>
      <c r="S743">
        <v>279</v>
      </c>
    </row>
    <row r="744" spans="1:19" x14ac:dyDescent="0.25">
      <c r="A744" s="27">
        <v>44503</v>
      </c>
      <c r="B744">
        <v>3</v>
      </c>
      <c r="C744">
        <v>1</v>
      </c>
      <c r="E744">
        <v>135</v>
      </c>
      <c r="F744">
        <v>3</v>
      </c>
      <c r="G744">
        <v>245</v>
      </c>
      <c r="H744">
        <v>5</v>
      </c>
      <c r="I744" s="28"/>
      <c r="J744" s="28" t="s">
        <v>232</v>
      </c>
      <c r="K744" s="28" t="s">
        <v>92</v>
      </c>
      <c r="L744" s="28" t="s">
        <v>65</v>
      </c>
      <c r="M744" s="28" t="s">
        <v>100</v>
      </c>
      <c r="N744">
        <v>4</v>
      </c>
      <c r="O744">
        <v>6</v>
      </c>
      <c r="R744">
        <v>0.89</v>
      </c>
      <c r="S744">
        <v>275</v>
      </c>
    </row>
    <row r="745" spans="1:19" x14ac:dyDescent="0.25">
      <c r="A745" s="27">
        <v>44503</v>
      </c>
      <c r="B745">
        <v>4</v>
      </c>
      <c r="C745">
        <v>1</v>
      </c>
      <c r="E745">
        <v>140</v>
      </c>
      <c r="F745">
        <v>1</v>
      </c>
      <c r="G745">
        <v>0</v>
      </c>
      <c r="H745">
        <v>8</v>
      </c>
      <c r="I745" s="28"/>
      <c r="J745" s="28" t="s">
        <v>232</v>
      </c>
      <c r="K745" s="28" t="s">
        <v>76</v>
      </c>
      <c r="L745" s="28" t="s">
        <v>65</v>
      </c>
      <c r="M745" s="28" t="s">
        <v>100</v>
      </c>
      <c r="N745">
        <v>5</v>
      </c>
      <c r="O745">
        <v>10</v>
      </c>
      <c r="R745">
        <v>0.81</v>
      </c>
      <c r="S745">
        <v>0</v>
      </c>
    </row>
    <row r="746" spans="1:19" x14ac:dyDescent="0.25">
      <c r="A746" s="27">
        <v>44503</v>
      </c>
      <c r="B746">
        <v>5</v>
      </c>
      <c r="C746">
        <v>1</v>
      </c>
      <c r="E746">
        <v>140</v>
      </c>
      <c r="F746">
        <v>2</v>
      </c>
      <c r="G746">
        <v>0</v>
      </c>
      <c r="H746">
        <v>7</v>
      </c>
      <c r="I746" s="28"/>
      <c r="J746" s="28" t="s">
        <v>232</v>
      </c>
      <c r="K746" s="28" t="s">
        <v>76</v>
      </c>
      <c r="L746" s="28" t="s">
        <v>65</v>
      </c>
      <c r="M746" s="28" t="s">
        <v>100</v>
      </c>
      <c r="N746">
        <v>5</v>
      </c>
      <c r="O746">
        <v>10</v>
      </c>
      <c r="R746">
        <v>0.83</v>
      </c>
      <c r="S746">
        <v>0</v>
      </c>
    </row>
    <row r="747" spans="1:19" x14ac:dyDescent="0.25">
      <c r="A747" s="27">
        <v>44503</v>
      </c>
      <c r="B747">
        <v>6</v>
      </c>
      <c r="C747">
        <v>1</v>
      </c>
      <c r="E747">
        <v>140</v>
      </c>
      <c r="F747">
        <v>3</v>
      </c>
      <c r="G747">
        <v>0</v>
      </c>
      <c r="H747">
        <v>5</v>
      </c>
      <c r="I747" s="28"/>
      <c r="J747" s="28" t="s">
        <v>232</v>
      </c>
      <c r="K747" s="28" t="s">
        <v>76</v>
      </c>
      <c r="L747" s="28" t="s">
        <v>65</v>
      </c>
      <c r="M747" s="28" t="s">
        <v>100</v>
      </c>
      <c r="N747">
        <v>5</v>
      </c>
      <c r="O747">
        <v>10</v>
      </c>
      <c r="R747">
        <v>0.89</v>
      </c>
      <c r="S747">
        <v>0</v>
      </c>
    </row>
    <row r="748" spans="1:19" x14ac:dyDescent="0.25">
      <c r="A748" s="27">
        <v>44503</v>
      </c>
      <c r="B748">
        <v>7</v>
      </c>
      <c r="C748">
        <v>1</v>
      </c>
      <c r="E748">
        <v>131</v>
      </c>
      <c r="F748">
        <v>1</v>
      </c>
      <c r="G748">
        <v>60</v>
      </c>
      <c r="H748">
        <v>5</v>
      </c>
      <c r="I748" s="28"/>
      <c r="J748" s="28" t="s">
        <v>232</v>
      </c>
      <c r="K748" s="28" t="s">
        <v>365</v>
      </c>
      <c r="L748" s="28" t="s">
        <v>65</v>
      </c>
      <c r="M748" s="28" t="s">
        <v>100</v>
      </c>
      <c r="N748">
        <v>4</v>
      </c>
      <c r="O748">
        <v>6</v>
      </c>
      <c r="R748">
        <v>0.89</v>
      </c>
      <c r="S748">
        <v>67</v>
      </c>
    </row>
    <row r="749" spans="1:19" x14ac:dyDescent="0.25">
      <c r="A749" s="27">
        <v>44503</v>
      </c>
      <c r="B749">
        <v>8</v>
      </c>
      <c r="C749">
        <v>1</v>
      </c>
      <c r="E749">
        <v>131</v>
      </c>
      <c r="F749">
        <v>2</v>
      </c>
      <c r="G749">
        <v>60</v>
      </c>
      <c r="H749">
        <v>4</v>
      </c>
      <c r="I749" s="28"/>
      <c r="J749" s="28" t="s">
        <v>232</v>
      </c>
      <c r="K749" s="28" t="s">
        <v>365</v>
      </c>
      <c r="L749" s="28" t="s">
        <v>65</v>
      </c>
      <c r="M749" s="28" t="s">
        <v>100</v>
      </c>
      <c r="N749">
        <v>4</v>
      </c>
      <c r="O749">
        <v>6</v>
      </c>
      <c r="R749">
        <v>0.92</v>
      </c>
      <c r="S749">
        <v>65</v>
      </c>
    </row>
    <row r="750" spans="1:19" x14ac:dyDescent="0.25">
      <c r="A750" s="27">
        <v>44503</v>
      </c>
      <c r="B750">
        <v>9</v>
      </c>
      <c r="C750">
        <v>1</v>
      </c>
      <c r="E750">
        <v>131</v>
      </c>
      <c r="F750">
        <v>3</v>
      </c>
      <c r="G750">
        <v>60</v>
      </c>
      <c r="H750">
        <v>4</v>
      </c>
      <c r="I750" s="28"/>
      <c r="J750" s="28" t="s">
        <v>232</v>
      </c>
      <c r="K750" s="28" t="s">
        <v>365</v>
      </c>
      <c r="L750" s="28" t="s">
        <v>65</v>
      </c>
      <c r="M750" s="28" t="s">
        <v>100</v>
      </c>
      <c r="N750">
        <v>4</v>
      </c>
      <c r="O750">
        <v>6</v>
      </c>
      <c r="R750">
        <v>0.92</v>
      </c>
      <c r="S750">
        <v>65</v>
      </c>
    </row>
    <row r="751" spans="1:19" x14ac:dyDescent="0.25">
      <c r="A751" s="27">
        <v>44503</v>
      </c>
      <c r="B751">
        <v>10</v>
      </c>
      <c r="C751">
        <v>1</v>
      </c>
      <c r="E751">
        <v>133</v>
      </c>
      <c r="F751">
        <v>1</v>
      </c>
      <c r="G751">
        <v>55</v>
      </c>
      <c r="H751">
        <v>6</v>
      </c>
      <c r="I751" s="28"/>
      <c r="J751" s="28" t="s">
        <v>232</v>
      </c>
      <c r="K751" s="28" t="s">
        <v>367</v>
      </c>
      <c r="L751" s="28" t="s">
        <v>65</v>
      </c>
      <c r="M751" s="28" t="s">
        <v>100</v>
      </c>
      <c r="N751">
        <v>4</v>
      </c>
      <c r="O751">
        <v>6</v>
      </c>
      <c r="R751">
        <v>0.86</v>
      </c>
      <c r="S751">
        <v>64</v>
      </c>
    </row>
    <row r="752" spans="1:19" x14ac:dyDescent="0.25">
      <c r="A752" s="27">
        <v>44503</v>
      </c>
      <c r="B752">
        <v>11</v>
      </c>
      <c r="C752">
        <v>1</v>
      </c>
      <c r="E752">
        <v>133</v>
      </c>
      <c r="F752">
        <v>2</v>
      </c>
      <c r="G752">
        <v>55</v>
      </c>
      <c r="H752">
        <v>6</v>
      </c>
      <c r="I752" s="28"/>
      <c r="J752" s="28" t="s">
        <v>232</v>
      </c>
      <c r="K752" s="28" t="s">
        <v>367</v>
      </c>
      <c r="L752" s="28" t="s">
        <v>65</v>
      </c>
      <c r="M752" s="28" t="s">
        <v>100</v>
      </c>
      <c r="N752">
        <v>4</v>
      </c>
      <c r="O752">
        <v>6</v>
      </c>
      <c r="R752">
        <v>0.86</v>
      </c>
      <c r="S752">
        <v>64</v>
      </c>
    </row>
    <row r="753" spans="1:19" x14ac:dyDescent="0.25">
      <c r="A753" s="27">
        <v>44503</v>
      </c>
      <c r="B753">
        <v>12</v>
      </c>
      <c r="C753">
        <v>1</v>
      </c>
      <c r="E753">
        <v>133</v>
      </c>
      <c r="F753">
        <v>3</v>
      </c>
      <c r="G753">
        <v>60</v>
      </c>
      <c r="H753">
        <v>5</v>
      </c>
      <c r="I753" s="28"/>
      <c r="J753" s="28" t="s">
        <v>232</v>
      </c>
      <c r="K753" s="28" t="s">
        <v>367</v>
      </c>
      <c r="L753" s="28" t="s">
        <v>65</v>
      </c>
      <c r="M753" s="28" t="s">
        <v>100</v>
      </c>
      <c r="N753">
        <v>4</v>
      </c>
      <c r="O753">
        <v>6</v>
      </c>
      <c r="R753">
        <v>0.89</v>
      </c>
      <c r="S753">
        <v>67</v>
      </c>
    </row>
    <row r="754" spans="1:19" x14ac:dyDescent="0.25">
      <c r="A754" s="27">
        <v>44503</v>
      </c>
      <c r="B754">
        <v>13</v>
      </c>
      <c r="C754">
        <v>1</v>
      </c>
      <c r="E754">
        <v>136</v>
      </c>
      <c r="F754">
        <v>1</v>
      </c>
      <c r="G754">
        <v>190</v>
      </c>
      <c r="H754">
        <v>10</v>
      </c>
      <c r="I754" s="28"/>
      <c r="J754" s="28" t="s">
        <v>232</v>
      </c>
      <c r="K754" s="28" t="s">
        <v>111</v>
      </c>
      <c r="L754" s="28" t="s">
        <v>65</v>
      </c>
      <c r="M754" s="28" t="s">
        <v>100</v>
      </c>
      <c r="N754">
        <v>6</v>
      </c>
      <c r="O754">
        <v>10</v>
      </c>
      <c r="R754">
        <v>0.75</v>
      </c>
      <c r="S754">
        <v>253</v>
      </c>
    </row>
    <row r="755" spans="1:19" x14ac:dyDescent="0.25">
      <c r="A755" s="27">
        <v>44503</v>
      </c>
      <c r="B755">
        <v>14</v>
      </c>
      <c r="C755">
        <v>1</v>
      </c>
      <c r="E755">
        <v>136</v>
      </c>
      <c r="F755">
        <v>2</v>
      </c>
      <c r="G755">
        <v>200</v>
      </c>
      <c r="H755">
        <v>8</v>
      </c>
      <c r="I755" s="28"/>
      <c r="J755" s="28" t="s">
        <v>232</v>
      </c>
      <c r="K755" s="28" t="s">
        <v>111</v>
      </c>
      <c r="L755" s="28" t="s">
        <v>65</v>
      </c>
      <c r="M755" s="28" t="s">
        <v>100</v>
      </c>
      <c r="N755">
        <v>6</v>
      </c>
      <c r="O755">
        <v>10</v>
      </c>
      <c r="R755">
        <v>0.81</v>
      </c>
      <c r="S755">
        <v>247</v>
      </c>
    </row>
    <row r="756" spans="1:19" x14ac:dyDescent="0.25">
      <c r="A756" s="27">
        <v>44503</v>
      </c>
      <c r="B756">
        <v>15</v>
      </c>
      <c r="C756">
        <v>1</v>
      </c>
      <c r="E756">
        <v>136</v>
      </c>
      <c r="F756">
        <v>3</v>
      </c>
      <c r="G756">
        <v>200</v>
      </c>
      <c r="H756">
        <v>8</v>
      </c>
      <c r="I756" s="28"/>
      <c r="J756" s="28" t="s">
        <v>232</v>
      </c>
      <c r="K756" s="28" t="s">
        <v>111</v>
      </c>
      <c r="L756" s="28" t="s">
        <v>65</v>
      </c>
      <c r="M756" s="28" t="s">
        <v>100</v>
      </c>
      <c r="N756">
        <v>6</v>
      </c>
      <c r="O756">
        <v>10</v>
      </c>
      <c r="R756">
        <v>0.81</v>
      </c>
      <c r="S756">
        <v>247</v>
      </c>
    </row>
    <row r="757" spans="1:19" x14ac:dyDescent="0.25">
      <c r="A757" s="27">
        <v>44505</v>
      </c>
      <c r="B757">
        <v>1</v>
      </c>
      <c r="C757">
        <v>1</v>
      </c>
      <c r="E757">
        <v>124</v>
      </c>
      <c r="F757">
        <v>1</v>
      </c>
      <c r="G757">
        <v>175</v>
      </c>
      <c r="H757">
        <v>6</v>
      </c>
      <c r="I757" s="28" t="s">
        <v>14</v>
      </c>
      <c r="J757" s="28" t="s">
        <v>232</v>
      </c>
      <c r="K757" s="28" t="s">
        <v>88</v>
      </c>
      <c r="L757" s="28" t="s">
        <v>65</v>
      </c>
      <c r="M757" s="28" t="s">
        <v>236</v>
      </c>
      <c r="N757">
        <v>4</v>
      </c>
      <c r="O757">
        <v>6</v>
      </c>
      <c r="R757">
        <v>0.86</v>
      </c>
      <c r="S757">
        <v>203</v>
      </c>
    </row>
    <row r="758" spans="1:19" x14ac:dyDescent="0.25">
      <c r="A758" s="27">
        <v>44505</v>
      </c>
      <c r="B758">
        <v>2</v>
      </c>
      <c r="C758">
        <v>1</v>
      </c>
      <c r="E758">
        <v>124</v>
      </c>
      <c r="F758">
        <v>2</v>
      </c>
      <c r="G758">
        <v>180</v>
      </c>
      <c r="H758">
        <v>6</v>
      </c>
      <c r="I758" s="28"/>
      <c r="J758" s="28" t="s">
        <v>232</v>
      </c>
      <c r="K758" s="28" t="s">
        <v>88</v>
      </c>
      <c r="L758" s="28" t="s">
        <v>65</v>
      </c>
      <c r="M758" s="28" t="s">
        <v>236</v>
      </c>
      <c r="N758">
        <v>4</v>
      </c>
      <c r="O758">
        <v>6</v>
      </c>
      <c r="R758">
        <v>0.86</v>
      </c>
      <c r="S758">
        <v>209</v>
      </c>
    </row>
    <row r="759" spans="1:19" x14ac:dyDescent="0.25">
      <c r="A759" s="27">
        <v>44505</v>
      </c>
      <c r="B759">
        <v>3</v>
      </c>
      <c r="C759">
        <v>1</v>
      </c>
      <c r="E759">
        <v>124</v>
      </c>
      <c r="F759">
        <v>3</v>
      </c>
      <c r="G759">
        <v>185</v>
      </c>
      <c r="H759">
        <v>6</v>
      </c>
      <c r="I759" s="28"/>
      <c r="J759" s="28" t="s">
        <v>232</v>
      </c>
      <c r="K759" s="28" t="s">
        <v>88</v>
      </c>
      <c r="L759" s="28" t="s">
        <v>65</v>
      </c>
      <c r="M759" s="28" t="s">
        <v>236</v>
      </c>
      <c r="N759">
        <v>4</v>
      </c>
      <c r="O759">
        <v>6</v>
      </c>
      <c r="R759">
        <v>0.86</v>
      </c>
      <c r="S759">
        <v>215</v>
      </c>
    </row>
    <row r="760" spans="1:19" x14ac:dyDescent="0.25">
      <c r="A760" s="27">
        <v>44505</v>
      </c>
      <c r="B760">
        <v>4</v>
      </c>
      <c r="C760">
        <v>1</v>
      </c>
      <c r="E760">
        <v>123</v>
      </c>
      <c r="F760">
        <v>1</v>
      </c>
      <c r="G760">
        <v>290</v>
      </c>
      <c r="H760">
        <v>6</v>
      </c>
      <c r="I760" s="28"/>
      <c r="J760" s="28" t="s">
        <v>232</v>
      </c>
      <c r="K760" s="28" t="s">
        <v>361</v>
      </c>
      <c r="L760" s="28" t="s">
        <v>65</v>
      </c>
      <c r="M760" s="28" t="s">
        <v>236</v>
      </c>
      <c r="N760">
        <v>4</v>
      </c>
      <c r="O760">
        <v>6</v>
      </c>
      <c r="R760">
        <v>0.86</v>
      </c>
      <c r="S760">
        <v>337</v>
      </c>
    </row>
    <row r="761" spans="1:19" x14ac:dyDescent="0.25">
      <c r="A761" s="27">
        <v>44505</v>
      </c>
      <c r="B761">
        <v>5</v>
      </c>
      <c r="C761">
        <v>1</v>
      </c>
      <c r="E761">
        <v>123</v>
      </c>
      <c r="F761">
        <v>2</v>
      </c>
      <c r="G761">
        <v>300</v>
      </c>
      <c r="H761">
        <v>6</v>
      </c>
      <c r="I761" s="28"/>
      <c r="J761" s="28" t="s">
        <v>232</v>
      </c>
      <c r="K761" s="28" t="s">
        <v>361</v>
      </c>
      <c r="L761" s="28" t="s">
        <v>65</v>
      </c>
      <c r="M761" s="28" t="s">
        <v>236</v>
      </c>
      <c r="N761">
        <v>4</v>
      </c>
      <c r="O761">
        <v>6</v>
      </c>
      <c r="R761">
        <v>0.86</v>
      </c>
      <c r="S761">
        <v>349</v>
      </c>
    </row>
    <row r="762" spans="1:19" x14ac:dyDescent="0.25">
      <c r="A762" s="27">
        <v>44505</v>
      </c>
      <c r="B762">
        <v>6</v>
      </c>
      <c r="C762">
        <v>1</v>
      </c>
      <c r="E762">
        <v>123</v>
      </c>
      <c r="F762">
        <v>3</v>
      </c>
      <c r="G762">
        <v>310</v>
      </c>
      <c r="H762">
        <v>6</v>
      </c>
      <c r="I762" s="28"/>
      <c r="J762" s="28" t="s">
        <v>232</v>
      </c>
      <c r="K762" s="28" t="s">
        <v>361</v>
      </c>
      <c r="L762" s="28" t="s">
        <v>65</v>
      </c>
      <c r="M762" s="28" t="s">
        <v>236</v>
      </c>
      <c r="N762">
        <v>4</v>
      </c>
      <c r="O762">
        <v>6</v>
      </c>
      <c r="R762">
        <v>0.86</v>
      </c>
      <c r="S762">
        <v>360</v>
      </c>
    </row>
    <row r="763" spans="1:19" x14ac:dyDescent="0.25">
      <c r="A763" s="27">
        <v>44505</v>
      </c>
      <c r="B763">
        <v>7</v>
      </c>
      <c r="C763">
        <v>1</v>
      </c>
      <c r="E763">
        <v>125</v>
      </c>
      <c r="F763">
        <v>1</v>
      </c>
      <c r="G763">
        <v>150</v>
      </c>
      <c r="H763">
        <v>9</v>
      </c>
      <c r="I763" s="28"/>
      <c r="J763" s="28" t="s">
        <v>232</v>
      </c>
      <c r="K763" s="28" t="s">
        <v>360</v>
      </c>
      <c r="L763" s="28" t="s">
        <v>65</v>
      </c>
      <c r="M763" s="28" t="s">
        <v>236</v>
      </c>
      <c r="N763">
        <v>6</v>
      </c>
      <c r="O763">
        <v>10</v>
      </c>
      <c r="R763">
        <v>0.78</v>
      </c>
      <c r="S763">
        <v>192</v>
      </c>
    </row>
    <row r="764" spans="1:19" x14ac:dyDescent="0.25">
      <c r="A764" s="27">
        <v>44505</v>
      </c>
      <c r="B764">
        <v>8</v>
      </c>
      <c r="C764">
        <v>1</v>
      </c>
      <c r="E764">
        <v>125</v>
      </c>
      <c r="F764">
        <v>2</v>
      </c>
      <c r="G764">
        <v>150</v>
      </c>
      <c r="H764">
        <v>9</v>
      </c>
      <c r="I764" s="28"/>
      <c r="J764" s="28" t="s">
        <v>232</v>
      </c>
      <c r="K764" s="28" t="s">
        <v>360</v>
      </c>
      <c r="L764" s="28" t="s">
        <v>65</v>
      </c>
      <c r="M764" s="28" t="s">
        <v>236</v>
      </c>
      <c r="N764">
        <v>6</v>
      </c>
      <c r="O764">
        <v>10</v>
      </c>
      <c r="R764">
        <v>0.78</v>
      </c>
      <c r="S764">
        <v>192</v>
      </c>
    </row>
    <row r="765" spans="1:19" x14ac:dyDescent="0.25">
      <c r="A765" s="27">
        <v>44505</v>
      </c>
      <c r="B765">
        <v>9</v>
      </c>
      <c r="C765">
        <v>1</v>
      </c>
      <c r="E765">
        <v>125</v>
      </c>
      <c r="F765">
        <v>3</v>
      </c>
      <c r="G765">
        <v>150</v>
      </c>
      <c r="H765">
        <v>6</v>
      </c>
      <c r="I765" s="28"/>
      <c r="J765" s="28" t="s">
        <v>232</v>
      </c>
      <c r="K765" s="28" t="s">
        <v>360</v>
      </c>
      <c r="L765" s="28" t="s">
        <v>65</v>
      </c>
      <c r="M765" s="28" t="s">
        <v>236</v>
      </c>
      <c r="N765">
        <v>6</v>
      </c>
      <c r="O765">
        <v>10</v>
      </c>
      <c r="R765">
        <v>0.86</v>
      </c>
      <c r="S765">
        <v>174</v>
      </c>
    </row>
    <row r="766" spans="1:19" x14ac:dyDescent="0.25">
      <c r="A766" s="27">
        <v>44505</v>
      </c>
      <c r="B766">
        <v>10</v>
      </c>
      <c r="C766">
        <v>1</v>
      </c>
      <c r="E766">
        <v>129</v>
      </c>
      <c r="F766">
        <v>1</v>
      </c>
      <c r="G766">
        <v>110</v>
      </c>
      <c r="H766">
        <v>14</v>
      </c>
      <c r="I766" s="28"/>
      <c r="J766" s="28" t="s">
        <v>232</v>
      </c>
      <c r="K766" s="28" t="s">
        <v>363</v>
      </c>
      <c r="L766" s="28" t="s">
        <v>65</v>
      </c>
      <c r="M766" s="28" t="s">
        <v>236</v>
      </c>
      <c r="N766">
        <v>10</v>
      </c>
      <c r="O766">
        <v>15</v>
      </c>
      <c r="R766">
        <v>0.68</v>
      </c>
      <c r="S766">
        <v>162</v>
      </c>
    </row>
    <row r="767" spans="1:19" x14ac:dyDescent="0.25">
      <c r="A767" s="27">
        <v>44505</v>
      </c>
      <c r="B767">
        <v>11</v>
      </c>
      <c r="C767">
        <v>1</v>
      </c>
      <c r="E767">
        <v>129</v>
      </c>
      <c r="F767">
        <v>2</v>
      </c>
      <c r="G767">
        <v>110</v>
      </c>
      <c r="H767">
        <v>14</v>
      </c>
      <c r="I767" s="28"/>
      <c r="J767" s="28" t="s">
        <v>232</v>
      </c>
      <c r="K767" s="28" t="s">
        <v>363</v>
      </c>
      <c r="L767" s="28" t="s">
        <v>65</v>
      </c>
      <c r="M767" s="28" t="s">
        <v>236</v>
      </c>
      <c r="N767">
        <v>10</v>
      </c>
      <c r="O767">
        <v>15</v>
      </c>
      <c r="R767">
        <v>0.68</v>
      </c>
      <c r="S767">
        <v>162</v>
      </c>
    </row>
    <row r="768" spans="1:19" x14ac:dyDescent="0.25">
      <c r="A768" s="27">
        <v>44505</v>
      </c>
      <c r="B768">
        <v>12</v>
      </c>
      <c r="C768">
        <v>1</v>
      </c>
      <c r="E768">
        <v>129</v>
      </c>
      <c r="F768">
        <v>3</v>
      </c>
      <c r="G768">
        <v>110</v>
      </c>
      <c r="H768">
        <v>14</v>
      </c>
      <c r="I768" s="28"/>
      <c r="J768" s="28" t="s">
        <v>232</v>
      </c>
      <c r="K768" s="28" t="s">
        <v>363</v>
      </c>
      <c r="L768" s="28" t="s">
        <v>65</v>
      </c>
      <c r="M768" s="28" t="s">
        <v>236</v>
      </c>
      <c r="N768">
        <v>10</v>
      </c>
      <c r="O768">
        <v>15</v>
      </c>
      <c r="R768">
        <v>0.68</v>
      </c>
      <c r="S768">
        <v>162</v>
      </c>
    </row>
    <row r="769" spans="1:19" x14ac:dyDescent="0.25">
      <c r="A769" s="27">
        <v>44508</v>
      </c>
      <c r="B769">
        <v>1</v>
      </c>
      <c r="C769">
        <v>1</v>
      </c>
      <c r="E769">
        <v>144</v>
      </c>
      <c r="F769">
        <v>1</v>
      </c>
      <c r="G769">
        <v>160</v>
      </c>
      <c r="H769">
        <v>4</v>
      </c>
      <c r="I769" s="28"/>
      <c r="J769" s="28" t="s">
        <v>232</v>
      </c>
      <c r="K769" s="28" t="s">
        <v>89</v>
      </c>
      <c r="L769" s="28" t="s">
        <v>65</v>
      </c>
      <c r="M769" s="28" t="s">
        <v>94</v>
      </c>
      <c r="N769">
        <v>4</v>
      </c>
      <c r="O769">
        <v>6</v>
      </c>
      <c r="R769">
        <v>0.92</v>
      </c>
      <c r="S769">
        <v>174</v>
      </c>
    </row>
    <row r="770" spans="1:19" x14ac:dyDescent="0.25">
      <c r="A770" s="27">
        <v>44508</v>
      </c>
      <c r="B770">
        <v>2</v>
      </c>
      <c r="C770">
        <v>1</v>
      </c>
      <c r="E770">
        <v>144</v>
      </c>
      <c r="F770">
        <v>2</v>
      </c>
      <c r="G770">
        <v>160</v>
      </c>
      <c r="H770">
        <v>3</v>
      </c>
      <c r="I770" s="28"/>
      <c r="J770" s="28" t="s">
        <v>232</v>
      </c>
      <c r="K770" s="28" t="s">
        <v>89</v>
      </c>
      <c r="L770" s="28" t="s">
        <v>65</v>
      </c>
      <c r="M770" s="28" t="s">
        <v>94</v>
      </c>
      <c r="N770">
        <v>4</v>
      </c>
      <c r="O770">
        <v>6</v>
      </c>
      <c r="R770">
        <v>0.94</v>
      </c>
      <c r="S770">
        <v>170</v>
      </c>
    </row>
    <row r="771" spans="1:19" x14ac:dyDescent="0.25">
      <c r="A771" s="27">
        <v>44508</v>
      </c>
      <c r="B771">
        <v>3</v>
      </c>
      <c r="C771">
        <v>1</v>
      </c>
      <c r="E771">
        <v>144</v>
      </c>
      <c r="F771">
        <v>3</v>
      </c>
      <c r="G771">
        <v>160</v>
      </c>
      <c r="H771">
        <v>3</v>
      </c>
      <c r="I771" s="28"/>
      <c r="J771" s="28" t="s">
        <v>232</v>
      </c>
      <c r="K771" s="28" t="s">
        <v>89</v>
      </c>
      <c r="L771" s="28" t="s">
        <v>65</v>
      </c>
      <c r="M771" s="28" t="s">
        <v>94</v>
      </c>
      <c r="N771">
        <v>4</v>
      </c>
      <c r="O771">
        <v>6</v>
      </c>
      <c r="R771">
        <v>0.94</v>
      </c>
      <c r="S771">
        <v>170</v>
      </c>
    </row>
    <row r="772" spans="1:19" x14ac:dyDescent="0.25">
      <c r="A772" s="27">
        <v>44508</v>
      </c>
      <c r="B772">
        <v>4</v>
      </c>
      <c r="C772">
        <v>1</v>
      </c>
      <c r="E772">
        <v>146</v>
      </c>
      <c r="F772">
        <v>1</v>
      </c>
      <c r="G772">
        <v>135</v>
      </c>
      <c r="H772">
        <v>5</v>
      </c>
      <c r="I772" s="28"/>
      <c r="J772" s="28" t="s">
        <v>232</v>
      </c>
      <c r="K772" s="28" t="s">
        <v>95</v>
      </c>
      <c r="L772" s="28" t="s">
        <v>65</v>
      </c>
      <c r="M772" s="28" t="s">
        <v>94</v>
      </c>
      <c r="N772">
        <v>4</v>
      </c>
      <c r="O772">
        <v>6</v>
      </c>
      <c r="R772">
        <v>0.89</v>
      </c>
      <c r="S772">
        <v>152</v>
      </c>
    </row>
    <row r="773" spans="1:19" x14ac:dyDescent="0.25">
      <c r="A773" s="27">
        <v>44508</v>
      </c>
      <c r="B773">
        <v>5</v>
      </c>
      <c r="C773">
        <v>1</v>
      </c>
      <c r="E773">
        <v>146</v>
      </c>
      <c r="F773">
        <v>2</v>
      </c>
      <c r="G773">
        <v>135</v>
      </c>
      <c r="H773">
        <v>5</v>
      </c>
      <c r="I773" s="28"/>
      <c r="J773" s="28" t="s">
        <v>232</v>
      </c>
      <c r="K773" s="28" t="s">
        <v>95</v>
      </c>
      <c r="L773" s="28" t="s">
        <v>65</v>
      </c>
      <c r="M773" s="28" t="s">
        <v>94</v>
      </c>
      <c r="N773">
        <v>4</v>
      </c>
      <c r="O773">
        <v>6</v>
      </c>
      <c r="R773">
        <v>0.89</v>
      </c>
      <c r="S773">
        <v>152</v>
      </c>
    </row>
    <row r="774" spans="1:19" x14ac:dyDescent="0.25">
      <c r="A774" s="27">
        <v>44508</v>
      </c>
      <c r="B774">
        <v>6</v>
      </c>
      <c r="C774">
        <v>1</v>
      </c>
      <c r="E774">
        <v>146</v>
      </c>
      <c r="F774">
        <v>3</v>
      </c>
      <c r="G774">
        <v>135</v>
      </c>
      <c r="H774">
        <v>4</v>
      </c>
      <c r="I774" s="28"/>
      <c r="J774" s="28" t="s">
        <v>232</v>
      </c>
      <c r="K774" s="28" t="s">
        <v>95</v>
      </c>
      <c r="L774" s="28" t="s">
        <v>65</v>
      </c>
      <c r="M774" s="28" t="s">
        <v>94</v>
      </c>
      <c r="N774">
        <v>4</v>
      </c>
      <c r="O774">
        <v>6</v>
      </c>
      <c r="R774">
        <v>0.92</v>
      </c>
      <c r="S774">
        <v>147</v>
      </c>
    </row>
    <row r="775" spans="1:19" x14ac:dyDescent="0.25">
      <c r="A775" s="27">
        <v>44508</v>
      </c>
      <c r="B775">
        <v>7</v>
      </c>
      <c r="C775">
        <v>1</v>
      </c>
      <c r="E775">
        <v>147</v>
      </c>
      <c r="F775">
        <v>1</v>
      </c>
      <c r="G775">
        <v>100</v>
      </c>
      <c r="H775">
        <v>5</v>
      </c>
      <c r="I775" s="28"/>
      <c r="J775" s="28" t="s">
        <v>232</v>
      </c>
      <c r="K775" s="28" t="s">
        <v>96</v>
      </c>
      <c r="L775" s="28" t="s">
        <v>65</v>
      </c>
      <c r="M775" s="28" t="s">
        <v>94</v>
      </c>
      <c r="N775">
        <v>4</v>
      </c>
      <c r="O775">
        <v>6</v>
      </c>
      <c r="R775">
        <v>0.89</v>
      </c>
      <c r="S775">
        <v>112</v>
      </c>
    </row>
    <row r="776" spans="1:19" x14ac:dyDescent="0.25">
      <c r="A776" s="27">
        <v>44508</v>
      </c>
      <c r="B776">
        <v>8</v>
      </c>
      <c r="C776">
        <v>1</v>
      </c>
      <c r="E776">
        <v>147</v>
      </c>
      <c r="F776">
        <v>2</v>
      </c>
      <c r="G776">
        <v>100</v>
      </c>
      <c r="H776">
        <v>4</v>
      </c>
      <c r="I776" s="28"/>
      <c r="J776" s="28" t="s">
        <v>232</v>
      </c>
      <c r="K776" s="28" t="s">
        <v>96</v>
      </c>
      <c r="L776" s="28" t="s">
        <v>65</v>
      </c>
      <c r="M776" s="28" t="s">
        <v>94</v>
      </c>
      <c r="N776">
        <v>4</v>
      </c>
      <c r="O776">
        <v>6</v>
      </c>
      <c r="R776">
        <v>0.92</v>
      </c>
      <c r="S776">
        <v>109</v>
      </c>
    </row>
    <row r="777" spans="1:19" x14ac:dyDescent="0.25">
      <c r="A777" s="27">
        <v>44508</v>
      </c>
      <c r="B777">
        <v>9</v>
      </c>
      <c r="C777">
        <v>1</v>
      </c>
      <c r="E777">
        <v>147</v>
      </c>
      <c r="F777">
        <v>3</v>
      </c>
      <c r="G777">
        <v>100</v>
      </c>
      <c r="H777">
        <v>4</v>
      </c>
      <c r="I777" s="28"/>
      <c r="J777" s="28" t="s">
        <v>232</v>
      </c>
      <c r="K777" s="28" t="s">
        <v>96</v>
      </c>
      <c r="L777" s="28" t="s">
        <v>65</v>
      </c>
      <c r="M777" s="28" t="s">
        <v>94</v>
      </c>
      <c r="N777">
        <v>4</v>
      </c>
      <c r="O777">
        <v>6</v>
      </c>
      <c r="R777">
        <v>0.92</v>
      </c>
      <c r="S777">
        <v>109</v>
      </c>
    </row>
    <row r="778" spans="1:19" x14ac:dyDescent="0.25">
      <c r="A778" s="27">
        <v>44508</v>
      </c>
      <c r="B778">
        <v>10</v>
      </c>
      <c r="C778">
        <v>1</v>
      </c>
      <c r="E778">
        <v>150</v>
      </c>
      <c r="F778">
        <v>1</v>
      </c>
      <c r="G778">
        <v>85</v>
      </c>
      <c r="H778">
        <v>4</v>
      </c>
      <c r="I778" s="28"/>
      <c r="J778" s="28" t="s">
        <v>232</v>
      </c>
      <c r="K778" s="28" t="s">
        <v>93</v>
      </c>
      <c r="L778" s="28" t="s">
        <v>65</v>
      </c>
      <c r="M778" s="28" t="s">
        <v>94</v>
      </c>
      <c r="N778">
        <v>4</v>
      </c>
      <c r="O778">
        <v>6</v>
      </c>
      <c r="R778">
        <v>0.92</v>
      </c>
      <c r="S778">
        <v>92</v>
      </c>
    </row>
    <row r="779" spans="1:19" x14ac:dyDescent="0.25">
      <c r="A779" s="27">
        <v>44508</v>
      </c>
      <c r="B779">
        <v>11</v>
      </c>
      <c r="C779">
        <v>1</v>
      </c>
      <c r="E779">
        <v>150</v>
      </c>
      <c r="F779">
        <v>2</v>
      </c>
      <c r="G779">
        <v>85</v>
      </c>
      <c r="H779">
        <v>4</v>
      </c>
      <c r="I779" s="28"/>
      <c r="J779" s="28" t="s">
        <v>232</v>
      </c>
      <c r="K779" s="28" t="s">
        <v>93</v>
      </c>
      <c r="L779" s="28" t="s">
        <v>65</v>
      </c>
      <c r="M779" s="28" t="s">
        <v>94</v>
      </c>
      <c r="N779">
        <v>4</v>
      </c>
      <c r="O779">
        <v>6</v>
      </c>
      <c r="R779">
        <v>0.92</v>
      </c>
      <c r="S779">
        <v>92</v>
      </c>
    </row>
    <row r="780" spans="1:19" x14ac:dyDescent="0.25">
      <c r="A780" s="27">
        <v>44508</v>
      </c>
      <c r="B780">
        <v>12</v>
      </c>
      <c r="C780">
        <v>1</v>
      </c>
      <c r="E780">
        <v>150</v>
      </c>
      <c r="F780">
        <v>3</v>
      </c>
      <c r="G780">
        <v>85</v>
      </c>
      <c r="H780">
        <v>3</v>
      </c>
      <c r="I780" s="28"/>
      <c r="J780" s="28" t="s">
        <v>232</v>
      </c>
      <c r="K780" s="28" t="s">
        <v>93</v>
      </c>
      <c r="L780" s="28" t="s">
        <v>65</v>
      </c>
      <c r="M780" s="28" t="s">
        <v>94</v>
      </c>
      <c r="N780">
        <v>4</v>
      </c>
      <c r="O780">
        <v>6</v>
      </c>
      <c r="R780">
        <v>0.94</v>
      </c>
      <c r="S780">
        <v>90</v>
      </c>
    </row>
    <row r="781" spans="1:19" x14ac:dyDescent="0.25">
      <c r="A781" s="27">
        <v>44508</v>
      </c>
      <c r="B781">
        <v>13</v>
      </c>
      <c r="C781">
        <v>1</v>
      </c>
      <c r="E781">
        <v>148</v>
      </c>
      <c r="F781">
        <v>1</v>
      </c>
      <c r="G781">
        <v>0</v>
      </c>
      <c r="H781">
        <v>29</v>
      </c>
      <c r="I781" s="28"/>
      <c r="J781" s="28" t="s">
        <v>232</v>
      </c>
      <c r="K781" s="28" t="s">
        <v>374</v>
      </c>
      <c r="L781" s="28" t="s">
        <v>65</v>
      </c>
      <c r="M781" s="28" t="s">
        <v>94</v>
      </c>
      <c r="N781">
        <v>6</v>
      </c>
      <c r="O781">
        <v>10</v>
      </c>
      <c r="R781">
        <v>0.51</v>
      </c>
      <c r="S781">
        <v>0</v>
      </c>
    </row>
    <row r="782" spans="1:19" x14ac:dyDescent="0.25">
      <c r="A782" s="27">
        <v>44508</v>
      </c>
      <c r="B782">
        <v>14</v>
      </c>
      <c r="C782">
        <v>1</v>
      </c>
      <c r="E782">
        <v>148</v>
      </c>
      <c r="F782">
        <v>2</v>
      </c>
      <c r="G782">
        <v>0</v>
      </c>
      <c r="H782">
        <v>29</v>
      </c>
      <c r="I782" s="28"/>
      <c r="J782" s="28" t="s">
        <v>232</v>
      </c>
      <c r="K782" s="28" t="s">
        <v>374</v>
      </c>
      <c r="L782" s="28" t="s">
        <v>65</v>
      </c>
      <c r="M782" s="28" t="s">
        <v>94</v>
      </c>
      <c r="N782">
        <v>6</v>
      </c>
      <c r="O782">
        <v>10</v>
      </c>
      <c r="R782">
        <v>0.51</v>
      </c>
      <c r="S782">
        <v>0</v>
      </c>
    </row>
    <row r="783" spans="1:19" x14ac:dyDescent="0.25">
      <c r="A783" s="27">
        <v>44508</v>
      </c>
      <c r="B783">
        <v>15</v>
      </c>
      <c r="C783">
        <v>1</v>
      </c>
      <c r="E783">
        <v>143</v>
      </c>
      <c r="F783">
        <v>3</v>
      </c>
      <c r="G783">
        <v>51</v>
      </c>
      <c r="H783">
        <v>10</v>
      </c>
      <c r="I783" s="28"/>
      <c r="J783" s="28" t="s">
        <v>232</v>
      </c>
      <c r="K783" s="28" t="s">
        <v>372</v>
      </c>
      <c r="L783" s="28" t="s">
        <v>65</v>
      </c>
      <c r="M783" s="28" t="s">
        <v>94</v>
      </c>
      <c r="N783">
        <v>8</v>
      </c>
      <c r="O783">
        <v>12</v>
      </c>
      <c r="R783">
        <v>0.75</v>
      </c>
      <c r="S783">
        <v>68</v>
      </c>
    </row>
    <row r="784" spans="1:19" x14ac:dyDescent="0.25">
      <c r="A784" s="27">
        <v>44510</v>
      </c>
      <c r="B784">
        <v>1</v>
      </c>
      <c r="C784">
        <v>1</v>
      </c>
      <c r="E784">
        <v>135</v>
      </c>
      <c r="F784">
        <v>1</v>
      </c>
      <c r="G784">
        <v>245</v>
      </c>
      <c r="H784">
        <v>4</v>
      </c>
      <c r="I784" s="28"/>
      <c r="J784" s="28" t="s">
        <v>232</v>
      </c>
      <c r="K784" s="28" t="s">
        <v>92</v>
      </c>
      <c r="L784" s="28" t="s">
        <v>65</v>
      </c>
      <c r="M784" s="28" t="s">
        <v>100</v>
      </c>
      <c r="N784">
        <v>4</v>
      </c>
      <c r="O784">
        <v>6</v>
      </c>
      <c r="R784">
        <v>0.92</v>
      </c>
      <c r="S784">
        <v>266</v>
      </c>
    </row>
    <row r="785" spans="1:19" x14ac:dyDescent="0.25">
      <c r="A785" s="27">
        <v>44510</v>
      </c>
      <c r="B785">
        <v>2</v>
      </c>
      <c r="C785">
        <v>1</v>
      </c>
      <c r="E785">
        <v>135</v>
      </c>
      <c r="F785">
        <v>2</v>
      </c>
      <c r="G785">
        <v>245</v>
      </c>
      <c r="H785">
        <v>4</v>
      </c>
      <c r="I785" s="28"/>
      <c r="J785" s="28" t="s">
        <v>232</v>
      </c>
      <c r="K785" s="28" t="s">
        <v>92</v>
      </c>
      <c r="L785" s="28" t="s">
        <v>65</v>
      </c>
      <c r="M785" s="28" t="s">
        <v>100</v>
      </c>
      <c r="N785">
        <v>4</v>
      </c>
      <c r="O785">
        <v>6</v>
      </c>
      <c r="R785">
        <v>0.92</v>
      </c>
      <c r="S785">
        <v>266</v>
      </c>
    </row>
    <row r="786" spans="1:19" x14ac:dyDescent="0.25">
      <c r="A786" s="27">
        <v>44510</v>
      </c>
      <c r="B786">
        <v>3</v>
      </c>
      <c r="C786">
        <v>1</v>
      </c>
      <c r="E786">
        <v>135</v>
      </c>
      <c r="F786">
        <v>3</v>
      </c>
      <c r="G786">
        <v>245</v>
      </c>
      <c r="H786">
        <v>4</v>
      </c>
      <c r="I786" s="28"/>
      <c r="J786" s="28" t="s">
        <v>232</v>
      </c>
      <c r="K786" s="28" t="s">
        <v>92</v>
      </c>
      <c r="L786" s="28" t="s">
        <v>65</v>
      </c>
      <c r="M786" s="28" t="s">
        <v>100</v>
      </c>
      <c r="N786">
        <v>4</v>
      </c>
      <c r="O786">
        <v>6</v>
      </c>
      <c r="R786">
        <v>0.92</v>
      </c>
      <c r="S786">
        <v>266</v>
      </c>
    </row>
    <row r="787" spans="1:19" x14ac:dyDescent="0.25">
      <c r="A787" s="27">
        <v>44510</v>
      </c>
      <c r="B787">
        <v>4</v>
      </c>
      <c r="C787">
        <v>1</v>
      </c>
      <c r="E787">
        <v>140</v>
      </c>
      <c r="F787">
        <v>1</v>
      </c>
      <c r="G787">
        <v>0</v>
      </c>
      <c r="H787">
        <v>8</v>
      </c>
      <c r="I787" s="28"/>
      <c r="J787" s="28" t="s">
        <v>232</v>
      </c>
      <c r="K787" s="28" t="s">
        <v>76</v>
      </c>
      <c r="L787" s="28" t="s">
        <v>65</v>
      </c>
      <c r="M787" s="28" t="s">
        <v>100</v>
      </c>
      <c r="N787">
        <v>5</v>
      </c>
      <c r="O787">
        <v>10</v>
      </c>
      <c r="R787">
        <v>0.81</v>
      </c>
      <c r="S787">
        <v>0</v>
      </c>
    </row>
    <row r="788" spans="1:19" x14ac:dyDescent="0.25">
      <c r="A788" s="27">
        <v>44510</v>
      </c>
      <c r="B788">
        <v>5</v>
      </c>
      <c r="C788">
        <v>1</v>
      </c>
      <c r="E788">
        <v>140</v>
      </c>
      <c r="F788">
        <v>2</v>
      </c>
      <c r="G788">
        <v>0</v>
      </c>
      <c r="H788">
        <v>5</v>
      </c>
      <c r="I788" s="28"/>
      <c r="J788" s="28" t="s">
        <v>232</v>
      </c>
      <c r="K788" s="28" t="s">
        <v>76</v>
      </c>
      <c r="L788" s="28" t="s">
        <v>65</v>
      </c>
      <c r="M788" s="28" t="s">
        <v>100</v>
      </c>
      <c r="N788">
        <v>5</v>
      </c>
      <c r="O788">
        <v>10</v>
      </c>
      <c r="R788">
        <v>0.89</v>
      </c>
      <c r="S788">
        <v>0</v>
      </c>
    </row>
    <row r="789" spans="1:19" x14ac:dyDescent="0.25">
      <c r="A789" s="27">
        <v>44510</v>
      </c>
      <c r="B789">
        <v>6</v>
      </c>
      <c r="C789">
        <v>1</v>
      </c>
      <c r="E789">
        <v>140</v>
      </c>
      <c r="F789">
        <v>3</v>
      </c>
      <c r="G789">
        <v>0</v>
      </c>
      <c r="H789">
        <v>5</v>
      </c>
      <c r="I789" s="28"/>
      <c r="J789" s="28" t="s">
        <v>232</v>
      </c>
      <c r="K789" s="28" t="s">
        <v>76</v>
      </c>
      <c r="L789" s="28" t="s">
        <v>65</v>
      </c>
      <c r="M789" s="28" t="s">
        <v>100</v>
      </c>
      <c r="N789">
        <v>5</v>
      </c>
      <c r="O789">
        <v>10</v>
      </c>
      <c r="R789">
        <v>0.89</v>
      </c>
      <c r="S789">
        <v>0</v>
      </c>
    </row>
    <row r="790" spans="1:19" x14ac:dyDescent="0.25">
      <c r="A790" s="27">
        <v>44510</v>
      </c>
      <c r="B790">
        <v>7</v>
      </c>
      <c r="C790">
        <v>1</v>
      </c>
      <c r="E790">
        <v>131</v>
      </c>
      <c r="F790">
        <v>1</v>
      </c>
      <c r="G790">
        <v>60</v>
      </c>
      <c r="H790">
        <v>5</v>
      </c>
      <c r="I790" s="28"/>
      <c r="J790" s="28" t="s">
        <v>232</v>
      </c>
      <c r="K790" s="28" t="s">
        <v>365</v>
      </c>
      <c r="L790" s="28" t="s">
        <v>65</v>
      </c>
      <c r="M790" s="28" t="s">
        <v>100</v>
      </c>
      <c r="N790">
        <v>4</v>
      </c>
      <c r="O790">
        <v>6</v>
      </c>
      <c r="R790">
        <v>0.89</v>
      </c>
      <c r="S790">
        <v>67</v>
      </c>
    </row>
    <row r="791" spans="1:19" x14ac:dyDescent="0.25">
      <c r="A791" s="27">
        <v>44510</v>
      </c>
      <c r="B791">
        <v>8</v>
      </c>
      <c r="C791">
        <v>1</v>
      </c>
      <c r="E791">
        <v>131</v>
      </c>
      <c r="F791">
        <v>2</v>
      </c>
      <c r="G791">
        <v>60</v>
      </c>
      <c r="H791">
        <v>5</v>
      </c>
      <c r="I791" s="28"/>
      <c r="J791" s="28" t="s">
        <v>232</v>
      </c>
      <c r="K791" s="28" t="s">
        <v>365</v>
      </c>
      <c r="L791" s="28" t="s">
        <v>65</v>
      </c>
      <c r="M791" s="28" t="s">
        <v>100</v>
      </c>
      <c r="N791">
        <v>4</v>
      </c>
      <c r="O791">
        <v>6</v>
      </c>
      <c r="R791">
        <v>0.89</v>
      </c>
      <c r="S791">
        <v>67</v>
      </c>
    </row>
    <row r="792" spans="1:19" x14ac:dyDescent="0.25">
      <c r="A792" s="27">
        <v>44510</v>
      </c>
      <c r="B792">
        <v>9</v>
      </c>
      <c r="C792">
        <v>1</v>
      </c>
      <c r="E792">
        <v>131</v>
      </c>
      <c r="F792">
        <v>3</v>
      </c>
      <c r="G792">
        <v>60</v>
      </c>
      <c r="H792">
        <v>4</v>
      </c>
      <c r="I792" s="28"/>
      <c r="J792" s="28" t="s">
        <v>232</v>
      </c>
      <c r="K792" s="28" t="s">
        <v>365</v>
      </c>
      <c r="L792" s="28" t="s">
        <v>65</v>
      </c>
      <c r="M792" s="28" t="s">
        <v>100</v>
      </c>
      <c r="N792">
        <v>4</v>
      </c>
      <c r="O792">
        <v>6</v>
      </c>
      <c r="R792">
        <v>0.92</v>
      </c>
      <c r="S792">
        <v>65</v>
      </c>
    </row>
    <row r="793" spans="1:19" x14ac:dyDescent="0.25">
      <c r="A793" s="27">
        <v>44510</v>
      </c>
      <c r="B793">
        <v>10</v>
      </c>
      <c r="C793">
        <v>1</v>
      </c>
      <c r="E793">
        <v>133</v>
      </c>
      <c r="F793">
        <v>1</v>
      </c>
      <c r="G793">
        <v>60</v>
      </c>
      <c r="H793">
        <v>5</v>
      </c>
      <c r="I793" s="28"/>
      <c r="J793" s="28" t="s">
        <v>232</v>
      </c>
      <c r="K793" s="28" t="s">
        <v>367</v>
      </c>
      <c r="L793" s="28" t="s">
        <v>65</v>
      </c>
      <c r="M793" s="28" t="s">
        <v>100</v>
      </c>
      <c r="N793">
        <v>4</v>
      </c>
      <c r="O793">
        <v>6</v>
      </c>
      <c r="R793">
        <v>0.89</v>
      </c>
      <c r="S793">
        <v>67</v>
      </c>
    </row>
    <row r="794" spans="1:19" x14ac:dyDescent="0.25">
      <c r="A794" s="27">
        <v>44510</v>
      </c>
      <c r="B794">
        <v>11</v>
      </c>
      <c r="C794">
        <v>1</v>
      </c>
      <c r="E794">
        <v>133</v>
      </c>
      <c r="F794">
        <v>2</v>
      </c>
      <c r="G794">
        <v>60</v>
      </c>
      <c r="H794">
        <v>5</v>
      </c>
      <c r="I794" s="28"/>
      <c r="J794" s="28" t="s">
        <v>232</v>
      </c>
      <c r="K794" s="28" t="s">
        <v>367</v>
      </c>
      <c r="L794" s="28" t="s">
        <v>65</v>
      </c>
      <c r="M794" s="28" t="s">
        <v>100</v>
      </c>
      <c r="N794">
        <v>4</v>
      </c>
      <c r="O794">
        <v>6</v>
      </c>
      <c r="R794">
        <v>0.89</v>
      </c>
      <c r="S794">
        <v>67</v>
      </c>
    </row>
    <row r="795" spans="1:19" x14ac:dyDescent="0.25">
      <c r="A795" s="27">
        <v>44510</v>
      </c>
      <c r="B795">
        <v>12</v>
      </c>
      <c r="C795">
        <v>1</v>
      </c>
      <c r="E795">
        <v>133</v>
      </c>
      <c r="F795">
        <v>3</v>
      </c>
      <c r="G795">
        <v>60</v>
      </c>
      <c r="H795">
        <v>3</v>
      </c>
      <c r="I795" s="28"/>
      <c r="J795" s="28" t="s">
        <v>232</v>
      </c>
      <c r="K795" s="28" t="s">
        <v>367</v>
      </c>
      <c r="L795" s="28" t="s">
        <v>65</v>
      </c>
      <c r="M795" s="28" t="s">
        <v>100</v>
      </c>
      <c r="N795">
        <v>4</v>
      </c>
      <c r="O795">
        <v>6</v>
      </c>
      <c r="R795">
        <v>0.94</v>
      </c>
      <c r="S795">
        <v>64</v>
      </c>
    </row>
    <row r="796" spans="1:19" x14ac:dyDescent="0.25">
      <c r="A796" s="27">
        <v>44510</v>
      </c>
      <c r="B796">
        <v>13</v>
      </c>
      <c r="C796">
        <v>1</v>
      </c>
      <c r="E796">
        <v>136</v>
      </c>
      <c r="F796">
        <v>1</v>
      </c>
      <c r="G796">
        <v>200</v>
      </c>
      <c r="H796">
        <v>8</v>
      </c>
      <c r="I796" s="28"/>
      <c r="J796" s="28" t="s">
        <v>232</v>
      </c>
      <c r="K796" s="28" t="s">
        <v>111</v>
      </c>
      <c r="L796" s="28" t="s">
        <v>65</v>
      </c>
      <c r="M796" s="28" t="s">
        <v>100</v>
      </c>
      <c r="N796">
        <v>6</v>
      </c>
      <c r="O796">
        <v>10</v>
      </c>
      <c r="R796">
        <v>0.81</v>
      </c>
      <c r="S796">
        <v>247</v>
      </c>
    </row>
    <row r="797" spans="1:19" x14ac:dyDescent="0.25">
      <c r="A797" s="27">
        <v>44510</v>
      </c>
      <c r="B797">
        <v>14</v>
      </c>
      <c r="C797">
        <v>1</v>
      </c>
      <c r="E797">
        <v>136</v>
      </c>
      <c r="F797">
        <v>2</v>
      </c>
      <c r="G797">
        <v>200</v>
      </c>
      <c r="H797">
        <v>7</v>
      </c>
      <c r="I797" s="28"/>
      <c r="J797" s="28" t="s">
        <v>232</v>
      </c>
      <c r="K797" s="28" t="s">
        <v>111</v>
      </c>
      <c r="L797" s="28" t="s">
        <v>65</v>
      </c>
      <c r="M797" s="28" t="s">
        <v>100</v>
      </c>
      <c r="N797">
        <v>6</v>
      </c>
      <c r="O797">
        <v>10</v>
      </c>
      <c r="R797">
        <v>0.83</v>
      </c>
      <c r="S797">
        <v>241</v>
      </c>
    </row>
    <row r="798" spans="1:19" x14ac:dyDescent="0.25">
      <c r="A798" s="27">
        <v>44510</v>
      </c>
      <c r="B798">
        <v>15</v>
      </c>
      <c r="C798">
        <v>1</v>
      </c>
      <c r="E798">
        <v>136</v>
      </c>
      <c r="F798">
        <v>3</v>
      </c>
      <c r="G798">
        <v>200</v>
      </c>
      <c r="H798">
        <v>6</v>
      </c>
      <c r="I798" s="28"/>
      <c r="J798" s="28" t="s">
        <v>232</v>
      </c>
      <c r="K798" s="28" t="s">
        <v>111</v>
      </c>
      <c r="L798" s="28" t="s">
        <v>65</v>
      </c>
      <c r="M798" s="28" t="s">
        <v>100</v>
      </c>
      <c r="N798">
        <v>6</v>
      </c>
      <c r="O798">
        <v>10</v>
      </c>
      <c r="R798">
        <v>0.86</v>
      </c>
      <c r="S798">
        <v>233</v>
      </c>
    </row>
    <row r="799" spans="1:19" x14ac:dyDescent="0.25">
      <c r="A799" s="27">
        <v>44512</v>
      </c>
      <c r="B799">
        <v>1</v>
      </c>
      <c r="C799">
        <v>1</v>
      </c>
      <c r="E799">
        <v>124</v>
      </c>
      <c r="F799">
        <v>1</v>
      </c>
      <c r="G799">
        <v>185</v>
      </c>
      <c r="H799">
        <v>6</v>
      </c>
      <c r="I799" s="28"/>
      <c r="J799" s="28" t="s">
        <v>232</v>
      </c>
      <c r="K799" s="28" t="s">
        <v>88</v>
      </c>
      <c r="L799" s="28" t="s">
        <v>65</v>
      </c>
      <c r="M799" s="28" t="s">
        <v>236</v>
      </c>
      <c r="N799">
        <v>4</v>
      </c>
      <c r="O799">
        <v>6</v>
      </c>
      <c r="R799">
        <v>0.86</v>
      </c>
      <c r="S799">
        <v>215</v>
      </c>
    </row>
    <row r="800" spans="1:19" x14ac:dyDescent="0.25">
      <c r="A800" s="27">
        <v>44512</v>
      </c>
      <c r="B800">
        <v>2</v>
      </c>
      <c r="C800">
        <v>1</v>
      </c>
      <c r="E800">
        <v>124</v>
      </c>
      <c r="F800">
        <v>2</v>
      </c>
      <c r="G800">
        <v>190</v>
      </c>
      <c r="H800">
        <v>3</v>
      </c>
      <c r="I800" s="28"/>
      <c r="J800" s="28" t="s">
        <v>232</v>
      </c>
      <c r="K800" s="28" t="s">
        <v>88</v>
      </c>
      <c r="L800" s="28" t="s">
        <v>65</v>
      </c>
      <c r="M800" s="28" t="s">
        <v>236</v>
      </c>
      <c r="N800">
        <v>4</v>
      </c>
      <c r="O800">
        <v>6</v>
      </c>
      <c r="R800">
        <v>0.94</v>
      </c>
      <c r="S800">
        <v>202</v>
      </c>
    </row>
    <row r="801" spans="1:19" x14ac:dyDescent="0.25">
      <c r="A801" s="27">
        <v>44512</v>
      </c>
      <c r="B801">
        <v>3</v>
      </c>
      <c r="C801">
        <v>1</v>
      </c>
      <c r="E801">
        <v>124</v>
      </c>
      <c r="F801">
        <v>3</v>
      </c>
      <c r="G801">
        <v>190</v>
      </c>
      <c r="H801">
        <v>3</v>
      </c>
      <c r="I801" s="28"/>
      <c r="J801" s="28" t="s">
        <v>232</v>
      </c>
      <c r="K801" s="28" t="s">
        <v>88</v>
      </c>
      <c r="L801" s="28" t="s">
        <v>65</v>
      </c>
      <c r="M801" s="28" t="s">
        <v>236</v>
      </c>
      <c r="N801">
        <v>4</v>
      </c>
      <c r="O801">
        <v>6</v>
      </c>
      <c r="R801">
        <v>0.94</v>
      </c>
      <c r="S801">
        <v>202</v>
      </c>
    </row>
    <row r="802" spans="1:19" x14ac:dyDescent="0.25">
      <c r="A802" s="27">
        <v>44512</v>
      </c>
      <c r="B802">
        <v>4</v>
      </c>
      <c r="C802">
        <v>1</v>
      </c>
      <c r="E802">
        <v>124</v>
      </c>
      <c r="F802">
        <v>4</v>
      </c>
      <c r="G802">
        <v>185</v>
      </c>
      <c r="H802">
        <v>3</v>
      </c>
      <c r="I802" s="28" t="s">
        <v>15</v>
      </c>
      <c r="J802" s="28" t="s">
        <v>232</v>
      </c>
      <c r="K802" s="28" t="s">
        <v>88</v>
      </c>
      <c r="L802" s="28" t="s">
        <v>65</v>
      </c>
      <c r="M802" s="28" t="s">
        <v>236</v>
      </c>
      <c r="N802">
        <v>4</v>
      </c>
      <c r="O802">
        <v>6</v>
      </c>
      <c r="R802">
        <v>0.94</v>
      </c>
      <c r="S802">
        <v>197</v>
      </c>
    </row>
    <row r="803" spans="1:19" x14ac:dyDescent="0.25">
      <c r="A803" s="27">
        <v>44515</v>
      </c>
      <c r="B803">
        <v>1</v>
      </c>
      <c r="C803">
        <v>1</v>
      </c>
      <c r="E803">
        <v>144</v>
      </c>
      <c r="F803">
        <v>1</v>
      </c>
      <c r="G803">
        <v>155</v>
      </c>
      <c r="H803">
        <v>6</v>
      </c>
      <c r="I803" s="28"/>
      <c r="J803" s="28" t="s">
        <v>232</v>
      </c>
      <c r="K803" s="28" t="s">
        <v>89</v>
      </c>
      <c r="L803" s="28" t="s">
        <v>65</v>
      </c>
      <c r="M803" s="28" t="s">
        <v>94</v>
      </c>
      <c r="N803">
        <v>4</v>
      </c>
      <c r="O803">
        <v>6</v>
      </c>
      <c r="R803">
        <v>0.86</v>
      </c>
      <c r="S803">
        <v>180</v>
      </c>
    </row>
    <row r="804" spans="1:19" x14ac:dyDescent="0.25">
      <c r="A804" s="27">
        <v>44515</v>
      </c>
      <c r="B804">
        <v>2</v>
      </c>
      <c r="C804">
        <v>1</v>
      </c>
      <c r="E804">
        <v>144</v>
      </c>
      <c r="F804">
        <v>2</v>
      </c>
      <c r="G804">
        <v>155</v>
      </c>
      <c r="H804">
        <v>5</v>
      </c>
      <c r="I804" s="28"/>
      <c r="J804" s="28" t="s">
        <v>232</v>
      </c>
      <c r="K804" s="28" t="s">
        <v>89</v>
      </c>
      <c r="L804" s="28" t="s">
        <v>65</v>
      </c>
      <c r="M804" s="28" t="s">
        <v>94</v>
      </c>
      <c r="N804">
        <v>4</v>
      </c>
      <c r="O804">
        <v>6</v>
      </c>
      <c r="R804">
        <v>0.89</v>
      </c>
      <c r="S804">
        <v>174</v>
      </c>
    </row>
    <row r="805" spans="1:19" x14ac:dyDescent="0.25">
      <c r="A805" s="27">
        <v>44515</v>
      </c>
      <c r="B805">
        <v>3</v>
      </c>
      <c r="C805">
        <v>1</v>
      </c>
      <c r="E805">
        <v>144</v>
      </c>
      <c r="F805">
        <v>3</v>
      </c>
      <c r="G805">
        <v>155</v>
      </c>
      <c r="H805">
        <v>4</v>
      </c>
      <c r="I805" s="28"/>
      <c r="J805" s="28" t="s">
        <v>232</v>
      </c>
      <c r="K805" s="28" t="s">
        <v>89</v>
      </c>
      <c r="L805" s="28" t="s">
        <v>65</v>
      </c>
      <c r="M805" s="28" t="s">
        <v>94</v>
      </c>
      <c r="N805">
        <v>4</v>
      </c>
      <c r="O805">
        <v>6</v>
      </c>
      <c r="R805">
        <v>0.92</v>
      </c>
      <c r="S805">
        <v>168</v>
      </c>
    </row>
    <row r="806" spans="1:19" x14ac:dyDescent="0.25">
      <c r="A806" s="27">
        <v>44515</v>
      </c>
      <c r="B806">
        <v>4</v>
      </c>
      <c r="C806">
        <v>1</v>
      </c>
      <c r="E806">
        <v>146</v>
      </c>
      <c r="F806">
        <v>1</v>
      </c>
      <c r="G806">
        <v>135</v>
      </c>
      <c r="H806">
        <v>6</v>
      </c>
      <c r="I806" s="28"/>
      <c r="J806" s="28" t="s">
        <v>232</v>
      </c>
      <c r="K806" s="28" t="s">
        <v>95</v>
      </c>
      <c r="L806" s="28" t="s">
        <v>65</v>
      </c>
      <c r="M806" s="28" t="s">
        <v>94</v>
      </c>
      <c r="N806">
        <v>4</v>
      </c>
      <c r="O806">
        <v>6</v>
      </c>
      <c r="R806">
        <v>0.86</v>
      </c>
      <c r="S806">
        <v>157</v>
      </c>
    </row>
    <row r="807" spans="1:19" x14ac:dyDescent="0.25">
      <c r="A807" s="27">
        <v>44515</v>
      </c>
      <c r="B807">
        <v>5</v>
      </c>
      <c r="C807">
        <v>1</v>
      </c>
      <c r="E807">
        <v>146</v>
      </c>
      <c r="F807">
        <v>2</v>
      </c>
      <c r="G807">
        <v>140</v>
      </c>
      <c r="H807">
        <v>4</v>
      </c>
      <c r="I807" s="28"/>
      <c r="J807" s="28" t="s">
        <v>232</v>
      </c>
      <c r="K807" s="28" t="s">
        <v>95</v>
      </c>
      <c r="L807" s="28" t="s">
        <v>65</v>
      </c>
      <c r="M807" s="28" t="s">
        <v>94</v>
      </c>
      <c r="N807">
        <v>4</v>
      </c>
      <c r="O807">
        <v>6</v>
      </c>
      <c r="R807">
        <v>0.92</v>
      </c>
      <c r="S807">
        <v>152</v>
      </c>
    </row>
    <row r="808" spans="1:19" x14ac:dyDescent="0.25">
      <c r="A808" s="27">
        <v>44515</v>
      </c>
      <c r="B808">
        <v>6</v>
      </c>
      <c r="C808">
        <v>1</v>
      </c>
      <c r="E808">
        <v>146</v>
      </c>
      <c r="F808">
        <v>3</v>
      </c>
      <c r="G808">
        <v>140</v>
      </c>
      <c r="H808">
        <v>4</v>
      </c>
      <c r="I808" s="28"/>
      <c r="J808" s="28" t="s">
        <v>232</v>
      </c>
      <c r="K808" s="28" t="s">
        <v>95</v>
      </c>
      <c r="L808" s="28" t="s">
        <v>65</v>
      </c>
      <c r="M808" s="28" t="s">
        <v>94</v>
      </c>
      <c r="N808">
        <v>4</v>
      </c>
      <c r="O808">
        <v>6</v>
      </c>
      <c r="R808">
        <v>0.92</v>
      </c>
      <c r="S808">
        <v>152</v>
      </c>
    </row>
    <row r="809" spans="1:19" x14ac:dyDescent="0.25">
      <c r="A809" s="27">
        <v>44515</v>
      </c>
      <c r="B809">
        <v>7</v>
      </c>
      <c r="C809">
        <v>1</v>
      </c>
      <c r="E809">
        <v>147</v>
      </c>
      <c r="F809">
        <v>1</v>
      </c>
      <c r="G809">
        <v>100</v>
      </c>
      <c r="H809">
        <v>6</v>
      </c>
      <c r="I809" s="28"/>
      <c r="J809" s="28" t="s">
        <v>232</v>
      </c>
      <c r="K809" s="28" t="s">
        <v>96</v>
      </c>
      <c r="L809" s="28" t="s">
        <v>65</v>
      </c>
      <c r="M809" s="28" t="s">
        <v>94</v>
      </c>
      <c r="N809">
        <v>4</v>
      </c>
      <c r="O809">
        <v>6</v>
      </c>
      <c r="R809">
        <v>0.86</v>
      </c>
      <c r="S809">
        <v>116</v>
      </c>
    </row>
    <row r="810" spans="1:19" x14ac:dyDescent="0.25">
      <c r="A810" s="27">
        <v>44515</v>
      </c>
      <c r="B810">
        <v>8</v>
      </c>
      <c r="C810">
        <v>1</v>
      </c>
      <c r="E810">
        <v>147</v>
      </c>
      <c r="F810">
        <v>2</v>
      </c>
      <c r="G810">
        <v>110</v>
      </c>
      <c r="H810">
        <v>4</v>
      </c>
      <c r="I810" s="28"/>
      <c r="J810" s="28" t="s">
        <v>232</v>
      </c>
      <c r="K810" s="28" t="s">
        <v>96</v>
      </c>
      <c r="L810" s="28" t="s">
        <v>65</v>
      </c>
      <c r="M810" s="28" t="s">
        <v>94</v>
      </c>
      <c r="N810">
        <v>4</v>
      </c>
      <c r="O810">
        <v>6</v>
      </c>
      <c r="R810">
        <v>0.92</v>
      </c>
      <c r="S810">
        <v>120</v>
      </c>
    </row>
    <row r="811" spans="1:19" x14ac:dyDescent="0.25">
      <c r="A811" s="27">
        <v>44515</v>
      </c>
      <c r="B811">
        <v>9</v>
      </c>
      <c r="C811">
        <v>1</v>
      </c>
      <c r="E811">
        <v>147</v>
      </c>
      <c r="F811">
        <v>3</v>
      </c>
      <c r="G811">
        <v>110</v>
      </c>
      <c r="H811">
        <v>3</v>
      </c>
      <c r="I811" s="28"/>
      <c r="J811" s="28" t="s">
        <v>232</v>
      </c>
      <c r="K811" s="28" t="s">
        <v>96</v>
      </c>
      <c r="L811" s="28" t="s">
        <v>65</v>
      </c>
      <c r="M811" s="28" t="s">
        <v>94</v>
      </c>
      <c r="N811">
        <v>4</v>
      </c>
      <c r="O811">
        <v>6</v>
      </c>
      <c r="R811">
        <v>0.94</v>
      </c>
      <c r="S811">
        <v>117</v>
      </c>
    </row>
    <row r="812" spans="1:19" x14ac:dyDescent="0.25">
      <c r="A812" s="27">
        <v>44515</v>
      </c>
      <c r="B812">
        <v>10</v>
      </c>
      <c r="C812">
        <v>1</v>
      </c>
      <c r="E812">
        <v>150</v>
      </c>
      <c r="F812">
        <v>1</v>
      </c>
      <c r="G812">
        <v>80</v>
      </c>
      <c r="H812">
        <v>6</v>
      </c>
      <c r="I812" s="28"/>
      <c r="J812" s="28" t="s">
        <v>232</v>
      </c>
      <c r="K812" s="28" t="s">
        <v>93</v>
      </c>
      <c r="L812" s="28" t="s">
        <v>65</v>
      </c>
      <c r="M812" s="28" t="s">
        <v>94</v>
      </c>
      <c r="N812">
        <v>4</v>
      </c>
      <c r="O812">
        <v>6</v>
      </c>
      <c r="R812">
        <v>0.86</v>
      </c>
      <c r="S812">
        <v>93</v>
      </c>
    </row>
    <row r="813" spans="1:19" x14ac:dyDescent="0.25">
      <c r="A813" s="27">
        <v>44515</v>
      </c>
      <c r="B813">
        <v>11</v>
      </c>
      <c r="C813">
        <v>1</v>
      </c>
      <c r="E813">
        <v>150</v>
      </c>
      <c r="F813">
        <v>2</v>
      </c>
      <c r="G813">
        <v>80</v>
      </c>
      <c r="H813">
        <v>5</v>
      </c>
      <c r="I813" s="28"/>
      <c r="J813" s="28" t="s">
        <v>232</v>
      </c>
      <c r="K813" s="28" t="s">
        <v>93</v>
      </c>
      <c r="L813" s="28" t="s">
        <v>65</v>
      </c>
      <c r="M813" s="28" t="s">
        <v>94</v>
      </c>
      <c r="N813">
        <v>4</v>
      </c>
      <c r="O813">
        <v>6</v>
      </c>
      <c r="R813">
        <v>0.89</v>
      </c>
      <c r="S813">
        <v>90</v>
      </c>
    </row>
    <row r="814" spans="1:19" x14ac:dyDescent="0.25">
      <c r="A814" s="27">
        <v>44515</v>
      </c>
      <c r="B814">
        <v>12</v>
      </c>
      <c r="C814">
        <v>1</v>
      </c>
      <c r="E814">
        <v>150</v>
      </c>
      <c r="F814">
        <v>3</v>
      </c>
      <c r="G814">
        <v>80</v>
      </c>
      <c r="H814">
        <v>4</v>
      </c>
      <c r="I814" s="28"/>
      <c r="J814" s="28" t="s">
        <v>232</v>
      </c>
      <c r="K814" s="28" t="s">
        <v>93</v>
      </c>
      <c r="L814" s="28" t="s">
        <v>65</v>
      </c>
      <c r="M814" s="28" t="s">
        <v>94</v>
      </c>
      <c r="N814">
        <v>4</v>
      </c>
      <c r="O814">
        <v>6</v>
      </c>
      <c r="R814">
        <v>0.92</v>
      </c>
      <c r="S814">
        <v>87</v>
      </c>
    </row>
    <row r="815" spans="1:19" x14ac:dyDescent="0.25">
      <c r="A815" s="27">
        <v>44515</v>
      </c>
      <c r="B815">
        <v>13</v>
      </c>
      <c r="C815">
        <v>1</v>
      </c>
      <c r="E815">
        <v>143</v>
      </c>
      <c r="F815">
        <v>1</v>
      </c>
      <c r="G815">
        <v>51</v>
      </c>
      <c r="H815">
        <v>10</v>
      </c>
      <c r="I815" s="28"/>
      <c r="J815" s="28" t="s">
        <v>232</v>
      </c>
      <c r="K815" s="28" t="s">
        <v>372</v>
      </c>
      <c r="L815" s="28" t="s">
        <v>65</v>
      </c>
      <c r="M815" s="28" t="s">
        <v>94</v>
      </c>
      <c r="N815">
        <v>8</v>
      </c>
      <c r="O815">
        <v>12</v>
      </c>
      <c r="R815">
        <v>0.75</v>
      </c>
      <c r="S815">
        <v>68</v>
      </c>
    </row>
    <row r="816" spans="1:19" x14ac:dyDescent="0.25">
      <c r="A816" s="27">
        <v>44515</v>
      </c>
      <c r="B816">
        <v>14</v>
      </c>
      <c r="C816">
        <v>1</v>
      </c>
      <c r="E816">
        <v>143</v>
      </c>
      <c r="F816">
        <v>2</v>
      </c>
      <c r="G816">
        <v>59</v>
      </c>
      <c r="H816">
        <v>8</v>
      </c>
      <c r="I816" s="28"/>
      <c r="J816" s="28" t="s">
        <v>232</v>
      </c>
      <c r="K816" s="28" t="s">
        <v>372</v>
      </c>
      <c r="L816" s="28" t="s">
        <v>65</v>
      </c>
      <c r="M816" s="28" t="s">
        <v>94</v>
      </c>
      <c r="N816">
        <v>8</v>
      </c>
      <c r="O816">
        <v>12</v>
      </c>
      <c r="R816">
        <v>0.81</v>
      </c>
      <c r="S816">
        <v>73</v>
      </c>
    </row>
    <row r="817" spans="1:19" x14ac:dyDescent="0.25">
      <c r="A817" s="27">
        <v>44515</v>
      </c>
      <c r="B817">
        <v>15</v>
      </c>
      <c r="C817">
        <v>1</v>
      </c>
      <c r="E817">
        <v>143</v>
      </c>
      <c r="F817">
        <v>3</v>
      </c>
      <c r="G817">
        <v>59</v>
      </c>
      <c r="H817">
        <v>6</v>
      </c>
      <c r="I817" s="28"/>
      <c r="J817" s="28" t="s">
        <v>232</v>
      </c>
      <c r="K817" s="28" t="s">
        <v>372</v>
      </c>
      <c r="L817" s="28" t="s">
        <v>65</v>
      </c>
      <c r="M817" s="28" t="s">
        <v>94</v>
      </c>
      <c r="N817">
        <v>8</v>
      </c>
      <c r="O817">
        <v>12</v>
      </c>
      <c r="R817">
        <v>0.86</v>
      </c>
      <c r="S817">
        <v>69</v>
      </c>
    </row>
    <row r="818" spans="1:19" x14ac:dyDescent="0.25">
      <c r="A818" s="27">
        <v>44517</v>
      </c>
      <c r="B818">
        <v>1</v>
      </c>
      <c r="C818">
        <v>1</v>
      </c>
      <c r="E818">
        <v>135</v>
      </c>
      <c r="F818">
        <v>1</v>
      </c>
      <c r="G818">
        <v>245</v>
      </c>
      <c r="H818">
        <v>5</v>
      </c>
      <c r="I818" s="28"/>
      <c r="J818" s="28" t="s">
        <v>232</v>
      </c>
      <c r="K818" s="28" t="s">
        <v>92</v>
      </c>
      <c r="L818" s="28" t="s">
        <v>65</v>
      </c>
      <c r="M818" s="28" t="s">
        <v>100</v>
      </c>
      <c r="N818">
        <v>4</v>
      </c>
      <c r="O818">
        <v>6</v>
      </c>
      <c r="R818">
        <v>0.89</v>
      </c>
      <c r="S818">
        <v>275</v>
      </c>
    </row>
    <row r="819" spans="1:19" x14ac:dyDescent="0.25">
      <c r="A819" s="27">
        <v>44517</v>
      </c>
      <c r="B819">
        <v>2</v>
      </c>
      <c r="C819">
        <v>1</v>
      </c>
      <c r="E819">
        <v>135</v>
      </c>
      <c r="F819">
        <v>2</v>
      </c>
      <c r="G819">
        <v>245</v>
      </c>
      <c r="H819">
        <v>6</v>
      </c>
      <c r="I819" s="28"/>
      <c r="J819" s="28" t="s">
        <v>232</v>
      </c>
      <c r="K819" s="28" t="s">
        <v>92</v>
      </c>
      <c r="L819" s="28" t="s">
        <v>65</v>
      </c>
      <c r="M819" s="28" t="s">
        <v>100</v>
      </c>
      <c r="N819">
        <v>4</v>
      </c>
      <c r="O819">
        <v>6</v>
      </c>
      <c r="R819">
        <v>0.86</v>
      </c>
      <c r="S819">
        <v>285</v>
      </c>
    </row>
    <row r="820" spans="1:19" x14ac:dyDescent="0.25">
      <c r="A820" s="27">
        <v>44517</v>
      </c>
      <c r="B820">
        <v>3</v>
      </c>
      <c r="C820">
        <v>1</v>
      </c>
      <c r="E820">
        <v>135</v>
      </c>
      <c r="F820">
        <v>3</v>
      </c>
      <c r="G820">
        <v>250</v>
      </c>
      <c r="H820">
        <v>4</v>
      </c>
      <c r="I820" s="28"/>
      <c r="J820" s="28" t="s">
        <v>232</v>
      </c>
      <c r="K820" s="28" t="s">
        <v>92</v>
      </c>
      <c r="L820" s="28" t="s">
        <v>65</v>
      </c>
      <c r="M820" s="28" t="s">
        <v>100</v>
      </c>
      <c r="N820">
        <v>4</v>
      </c>
      <c r="O820">
        <v>6</v>
      </c>
      <c r="R820">
        <v>0.92</v>
      </c>
      <c r="S820">
        <v>272</v>
      </c>
    </row>
    <row r="821" spans="1:19" x14ac:dyDescent="0.25">
      <c r="A821" s="27">
        <v>44517</v>
      </c>
      <c r="B821">
        <v>4</v>
      </c>
      <c r="C821">
        <v>1</v>
      </c>
      <c r="E821">
        <v>140</v>
      </c>
      <c r="F821">
        <v>1</v>
      </c>
      <c r="G821">
        <v>0</v>
      </c>
      <c r="H821">
        <v>8</v>
      </c>
      <c r="I821" s="28"/>
      <c r="J821" s="28" t="s">
        <v>232</v>
      </c>
      <c r="K821" s="28" t="s">
        <v>76</v>
      </c>
      <c r="L821" s="28" t="s">
        <v>65</v>
      </c>
      <c r="M821" s="28" t="s">
        <v>100</v>
      </c>
      <c r="N821">
        <v>5</v>
      </c>
      <c r="O821">
        <v>10</v>
      </c>
      <c r="R821">
        <v>0.81</v>
      </c>
      <c r="S821">
        <v>0</v>
      </c>
    </row>
    <row r="822" spans="1:19" x14ac:dyDescent="0.25">
      <c r="A822" s="27">
        <v>44517</v>
      </c>
      <c r="B822">
        <v>5</v>
      </c>
      <c r="C822">
        <v>1</v>
      </c>
      <c r="E822">
        <v>140</v>
      </c>
      <c r="F822">
        <v>2</v>
      </c>
      <c r="G822">
        <v>0</v>
      </c>
      <c r="H822">
        <v>6</v>
      </c>
      <c r="I822" s="28"/>
      <c r="J822" s="28" t="s">
        <v>232</v>
      </c>
      <c r="K822" s="28" t="s">
        <v>76</v>
      </c>
      <c r="L822" s="28" t="s">
        <v>65</v>
      </c>
      <c r="M822" s="28" t="s">
        <v>100</v>
      </c>
      <c r="N822">
        <v>5</v>
      </c>
      <c r="O822">
        <v>10</v>
      </c>
      <c r="R822">
        <v>0.86</v>
      </c>
      <c r="S822">
        <v>0</v>
      </c>
    </row>
    <row r="823" spans="1:19" x14ac:dyDescent="0.25">
      <c r="A823" s="27">
        <v>44517</v>
      </c>
      <c r="B823">
        <v>6</v>
      </c>
      <c r="C823">
        <v>1</v>
      </c>
      <c r="E823">
        <v>140</v>
      </c>
      <c r="F823">
        <v>3</v>
      </c>
      <c r="G823">
        <v>0</v>
      </c>
      <c r="H823">
        <v>4</v>
      </c>
      <c r="I823" s="28"/>
      <c r="J823" s="28" t="s">
        <v>232</v>
      </c>
      <c r="K823" s="28" t="s">
        <v>76</v>
      </c>
      <c r="L823" s="28" t="s">
        <v>65</v>
      </c>
      <c r="M823" s="28" t="s">
        <v>100</v>
      </c>
      <c r="N823">
        <v>5</v>
      </c>
      <c r="O823">
        <v>10</v>
      </c>
      <c r="R823">
        <v>0.92</v>
      </c>
      <c r="S823">
        <v>0</v>
      </c>
    </row>
    <row r="824" spans="1:19" x14ac:dyDescent="0.25">
      <c r="A824" s="27">
        <v>44517</v>
      </c>
      <c r="B824">
        <v>7</v>
      </c>
      <c r="C824">
        <v>1</v>
      </c>
      <c r="E824">
        <v>131</v>
      </c>
      <c r="F824">
        <v>1</v>
      </c>
      <c r="G824">
        <v>60</v>
      </c>
      <c r="H824">
        <v>5</v>
      </c>
      <c r="I824" s="28"/>
      <c r="J824" s="28" t="s">
        <v>232</v>
      </c>
      <c r="K824" s="28" t="s">
        <v>365</v>
      </c>
      <c r="L824" s="28" t="s">
        <v>65</v>
      </c>
      <c r="M824" s="28" t="s">
        <v>100</v>
      </c>
      <c r="N824">
        <v>4</v>
      </c>
      <c r="O824">
        <v>6</v>
      </c>
      <c r="R824">
        <v>0.89</v>
      </c>
      <c r="S824">
        <v>67</v>
      </c>
    </row>
    <row r="825" spans="1:19" x14ac:dyDescent="0.25">
      <c r="A825" s="27">
        <v>44517</v>
      </c>
      <c r="B825">
        <v>8</v>
      </c>
      <c r="C825">
        <v>1</v>
      </c>
      <c r="E825">
        <v>131</v>
      </c>
      <c r="F825">
        <v>2</v>
      </c>
      <c r="G825">
        <v>60</v>
      </c>
      <c r="H825">
        <v>6</v>
      </c>
      <c r="I825" s="28"/>
      <c r="J825" s="28" t="s">
        <v>232</v>
      </c>
      <c r="K825" s="28" t="s">
        <v>365</v>
      </c>
      <c r="L825" s="28" t="s">
        <v>65</v>
      </c>
      <c r="M825" s="28" t="s">
        <v>100</v>
      </c>
      <c r="N825">
        <v>4</v>
      </c>
      <c r="O825">
        <v>6</v>
      </c>
      <c r="R825">
        <v>0.86</v>
      </c>
      <c r="S825">
        <v>70</v>
      </c>
    </row>
    <row r="826" spans="1:19" x14ac:dyDescent="0.25">
      <c r="A826" s="27">
        <v>44517</v>
      </c>
      <c r="B826">
        <v>9</v>
      </c>
      <c r="C826">
        <v>1</v>
      </c>
      <c r="E826">
        <v>131</v>
      </c>
      <c r="F826">
        <v>3</v>
      </c>
      <c r="G826">
        <v>65</v>
      </c>
      <c r="H826">
        <v>5</v>
      </c>
      <c r="I826" s="28"/>
      <c r="J826" s="28" t="s">
        <v>232</v>
      </c>
      <c r="K826" s="28" t="s">
        <v>365</v>
      </c>
      <c r="L826" s="28" t="s">
        <v>65</v>
      </c>
      <c r="M826" s="28" t="s">
        <v>100</v>
      </c>
      <c r="N826">
        <v>4</v>
      </c>
      <c r="O826">
        <v>6</v>
      </c>
      <c r="R826">
        <v>0.89</v>
      </c>
      <c r="S826">
        <v>73</v>
      </c>
    </row>
    <row r="827" spans="1:19" x14ac:dyDescent="0.25">
      <c r="A827" s="27">
        <v>44517</v>
      </c>
      <c r="B827">
        <v>10</v>
      </c>
      <c r="C827">
        <v>1</v>
      </c>
      <c r="E827">
        <v>133</v>
      </c>
      <c r="F827">
        <v>1</v>
      </c>
      <c r="G827">
        <v>60</v>
      </c>
      <c r="H827">
        <v>6</v>
      </c>
      <c r="I827" s="28"/>
      <c r="J827" s="28" t="s">
        <v>232</v>
      </c>
      <c r="K827" s="28" t="s">
        <v>367</v>
      </c>
      <c r="L827" s="28" t="s">
        <v>65</v>
      </c>
      <c r="M827" s="28" t="s">
        <v>100</v>
      </c>
      <c r="N827">
        <v>4</v>
      </c>
      <c r="O827">
        <v>6</v>
      </c>
      <c r="R827">
        <v>0.86</v>
      </c>
      <c r="S827">
        <v>70</v>
      </c>
    </row>
    <row r="828" spans="1:19" x14ac:dyDescent="0.25">
      <c r="A828" s="27">
        <v>44517</v>
      </c>
      <c r="B828">
        <v>11</v>
      </c>
      <c r="C828">
        <v>1</v>
      </c>
      <c r="E828">
        <v>133</v>
      </c>
      <c r="F828">
        <v>2</v>
      </c>
      <c r="G828">
        <v>65</v>
      </c>
      <c r="H828">
        <v>3</v>
      </c>
      <c r="I828" s="28"/>
      <c r="J828" s="28" t="s">
        <v>232</v>
      </c>
      <c r="K828" s="28" t="s">
        <v>367</v>
      </c>
      <c r="L828" s="28" t="s">
        <v>65</v>
      </c>
      <c r="M828" s="28" t="s">
        <v>100</v>
      </c>
      <c r="N828">
        <v>4</v>
      </c>
      <c r="O828">
        <v>6</v>
      </c>
      <c r="R828">
        <v>0.94</v>
      </c>
      <c r="S828">
        <v>69</v>
      </c>
    </row>
    <row r="829" spans="1:19" x14ac:dyDescent="0.25">
      <c r="A829" s="27">
        <v>44517</v>
      </c>
      <c r="B829">
        <v>12</v>
      </c>
      <c r="C829">
        <v>1</v>
      </c>
      <c r="E829">
        <v>133</v>
      </c>
      <c r="F829">
        <v>3</v>
      </c>
      <c r="G829">
        <v>65</v>
      </c>
      <c r="H829">
        <v>1</v>
      </c>
      <c r="I829" s="28"/>
      <c r="J829" s="28" t="s">
        <v>232</v>
      </c>
      <c r="K829" s="28" t="s">
        <v>367</v>
      </c>
      <c r="L829" s="28" t="s">
        <v>65</v>
      </c>
      <c r="M829" s="28" t="s">
        <v>100</v>
      </c>
      <c r="N829">
        <v>4</v>
      </c>
      <c r="O829">
        <v>6</v>
      </c>
      <c r="R829">
        <v>1</v>
      </c>
      <c r="S829">
        <v>65</v>
      </c>
    </row>
    <row r="830" spans="1:19" x14ac:dyDescent="0.25">
      <c r="A830" s="27">
        <v>44517</v>
      </c>
      <c r="B830">
        <v>13</v>
      </c>
      <c r="C830">
        <v>1</v>
      </c>
      <c r="E830">
        <v>136</v>
      </c>
      <c r="F830">
        <v>1</v>
      </c>
      <c r="G830">
        <v>200</v>
      </c>
      <c r="H830">
        <v>9</v>
      </c>
      <c r="I830" s="28"/>
      <c r="J830" s="28" t="s">
        <v>232</v>
      </c>
      <c r="K830" s="28" t="s">
        <v>111</v>
      </c>
      <c r="L830" s="28" t="s">
        <v>65</v>
      </c>
      <c r="M830" s="28" t="s">
        <v>100</v>
      </c>
      <c r="N830">
        <v>6</v>
      </c>
      <c r="O830">
        <v>10</v>
      </c>
      <c r="R830">
        <v>0.78</v>
      </c>
      <c r="S830">
        <v>256</v>
      </c>
    </row>
    <row r="831" spans="1:19" x14ac:dyDescent="0.25">
      <c r="A831" s="27">
        <v>44517</v>
      </c>
      <c r="B831">
        <v>14</v>
      </c>
      <c r="C831">
        <v>1</v>
      </c>
      <c r="E831">
        <v>136</v>
      </c>
      <c r="F831">
        <v>2</v>
      </c>
      <c r="G831">
        <v>200</v>
      </c>
      <c r="H831">
        <v>8</v>
      </c>
      <c r="I831" s="28"/>
      <c r="J831" s="28" t="s">
        <v>232</v>
      </c>
      <c r="K831" s="28" t="s">
        <v>111</v>
      </c>
      <c r="L831" s="28" t="s">
        <v>65</v>
      </c>
      <c r="M831" s="28" t="s">
        <v>100</v>
      </c>
      <c r="N831">
        <v>6</v>
      </c>
      <c r="O831">
        <v>10</v>
      </c>
      <c r="R831">
        <v>0.81</v>
      </c>
      <c r="S831">
        <v>247</v>
      </c>
    </row>
    <row r="832" spans="1:19" x14ac:dyDescent="0.25">
      <c r="A832" s="27">
        <v>44517</v>
      </c>
      <c r="B832">
        <v>15</v>
      </c>
      <c r="C832">
        <v>1</v>
      </c>
      <c r="E832">
        <v>136</v>
      </c>
      <c r="F832">
        <v>3</v>
      </c>
      <c r="G832">
        <v>200</v>
      </c>
      <c r="H832">
        <v>7</v>
      </c>
      <c r="I832" s="28"/>
      <c r="J832" s="28" t="s">
        <v>232</v>
      </c>
      <c r="K832" s="28" t="s">
        <v>111</v>
      </c>
      <c r="L832" s="28" t="s">
        <v>65</v>
      </c>
      <c r="M832" s="28" t="s">
        <v>100</v>
      </c>
      <c r="N832">
        <v>6</v>
      </c>
      <c r="O832">
        <v>10</v>
      </c>
      <c r="R832">
        <v>0.83</v>
      </c>
      <c r="S832">
        <v>241</v>
      </c>
    </row>
    <row r="833" spans="1:19" x14ac:dyDescent="0.25">
      <c r="A833" s="27">
        <v>44519</v>
      </c>
      <c r="B833">
        <v>1</v>
      </c>
      <c r="C833">
        <v>1</v>
      </c>
      <c r="E833">
        <v>124</v>
      </c>
      <c r="F833">
        <v>1</v>
      </c>
      <c r="G833">
        <v>185</v>
      </c>
      <c r="H833">
        <v>6</v>
      </c>
      <c r="I833" s="28"/>
      <c r="J833" s="28" t="s">
        <v>232</v>
      </c>
      <c r="K833" s="28" t="s">
        <v>88</v>
      </c>
      <c r="L833" s="28" t="s">
        <v>65</v>
      </c>
      <c r="M833" s="28" t="s">
        <v>236</v>
      </c>
      <c r="N833">
        <v>4</v>
      </c>
      <c r="O833">
        <v>6</v>
      </c>
      <c r="R833">
        <v>0.86</v>
      </c>
      <c r="S833">
        <v>215</v>
      </c>
    </row>
    <row r="834" spans="1:19" x14ac:dyDescent="0.25">
      <c r="A834" s="27">
        <v>44519</v>
      </c>
      <c r="B834">
        <v>2</v>
      </c>
      <c r="C834">
        <v>1</v>
      </c>
      <c r="E834">
        <v>124</v>
      </c>
      <c r="F834">
        <v>2</v>
      </c>
      <c r="G834">
        <v>185</v>
      </c>
      <c r="H834">
        <v>4</v>
      </c>
      <c r="I834" s="28"/>
      <c r="J834" s="28" t="s">
        <v>232</v>
      </c>
      <c r="K834" s="28" t="s">
        <v>88</v>
      </c>
      <c r="L834" s="28" t="s">
        <v>65</v>
      </c>
      <c r="M834" s="28" t="s">
        <v>236</v>
      </c>
      <c r="N834">
        <v>4</v>
      </c>
      <c r="O834">
        <v>6</v>
      </c>
      <c r="R834">
        <v>0.92</v>
      </c>
      <c r="S834">
        <v>201</v>
      </c>
    </row>
    <row r="835" spans="1:19" x14ac:dyDescent="0.25">
      <c r="A835" s="27">
        <v>44519</v>
      </c>
      <c r="B835">
        <v>3</v>
      </c>
      <c r="C835">
        <v>1</v>
      </c>
      <c r="E835">
        <v>124</v>
      </c>
      <c r="F835">
        <v>3</v>
      </c>
      <c r="G835">
        <v>185</v>
      </c>
      <c r="H835">
        <v>5</v>
      </c>
      <c r="I835" s="28"/>
      <c r="J835" s="28" t="s">
        <v>232</v>
      </c>
      <c r="K835" s="28" t="s">
        <v>88</v>
      </c>
      <c r="L835" s="28" t="s">
        <v>65</v>
      </c>
      <c r="M835" s="28" t="s">
        <v>236</v>
      </c>
      <c r="N835">
        <v>4</v>
      </c>
      <c r="O835">
        <v>6</v>
      </c>
      <c r="R835">
        <v>0.89</v>
      </c>
      <c r="S835">
        <v>208</v>
      </c>
    </row>
    <row r="836" spans="1:19" x14ac:dyDescent="0.25">
      <c r="A836" s="27">
        <v>44519</v>
      </c>
      <c r="B836">
        <v>4</v>
      </c>
      <c r="C836">
        <v>1</v>
      </c>
      <c r="E836">
        <v>123</v>
      </c>
      <c r="F836">
        <v>1</v>
      </c>
      <c r="G836">
        <v>310</v>
      </c>
      <c r="H836">
        <v>4</v>
      </c>
      <c r="I836" s="28"/>
      <c r="J836" s="28" t="s">
        <v>232</v>
      </c>
      <c r="K836" s="28" t="s">
        <v>361</v>
      </c>
      <c r="L836" s="28" t="s">
        <v>65</v>
      </c>
      <c r="M836" s="28" t="s">
        <v>236</v>
      </c>
      <c r="N836">
        <v>4</v>
      </c>
      <c r="O836">
        <v>6</v>
      </c>
      <c r="R836">
        <v>0.92</v>
      </c>
      <c r="S836">
        <v>337</v>
      </c>
    </row>
    <row r="837" spans="1:19" x14ac:dyDescent="0.25">
      <c r="A837" s="27">
        <v>44519</v>
      </c>
      <c r="B837">
        <v>5</v>
      </c>
      <c r="C837">
        <v>1</v>
      </c>
      <c r="E837">
        <v>123</v>
      </c>
      <c r="F837">
        <v>2</v>
      </c>
      <c r="G837">
        <v>310</v>
      </c>
      <c r="H837">
        <v>6</v>
      </c>
      <c r="I837" s="28"/>
      <c r="J837" s="28" t="s">
        <v>232</v>
      </c>
      <c r="K837" s="28" t="s">
        <v>361</v>
      </c>
      <c r="L837" s="28" t="s">
        <v>65</v>
      </c>
      <c r="M837" s="28" t="s">
        <v>236</v>
      </c>
      <c r="N837">
        <v>4</v>
      </c>
      <c r="O837">
        <v>6</v>
      </c>
      <c r="R837">
        <v>0.86</v>
      </c>
      <c r="S837">
        <v>360</v>
      </c>
    </row>
    <row r="838" spans="1:19" x14ac:dyDescent="0.25">
      <c r="A838" s="27">
        <v>44519</v>
      </c>
      <c r="B838">
        <v>6</v>
      </c>
      <c r="C838">
        <v>1</v>
      </c>
      <c r="E838">
        <v>123</v>
      </c>
      <c r="F838">
        <v>3</v>
      </c>
      <c r="G838">
        <v>270</v>
      </c>
      <c r="H838">
        <v>4</v>
      </c>
      <c r="I838" s="28"/>
      <c r="J838" s="28" t="s">
        <v>232</v>
      </c>
      <c r="K838" s="28" t="s">
        <v>361</v>
      </c>
      <c r="L838" s="28" t="s">
        <v>65</v>
      </c>
      <c r="M838" s="28" t="s">
        <v>236</v>
      </c>
      <c r="N838">
        <v>4</v>
      </c>
      <c r="O838">
        <v>6</v>
      </c>
      <c r="R838">
        <v>0.92</v>
      </c>
      <c r="S838">
        <v>293</v>
      </c>
    </row>
    <row r="839" spans="1:19" x14ac:dyDescent="0.25">
      <c r="A839" s="27">
        <v>44519</v>
      </c>
      <c r="B839">
        <v>7</v>
      </c>
      <c r="C839">
        <v>1</v>
      </c>
      <c r="E839">
        <v>125</v>
      </c>
      <c r="F839">
        <v>1</v>
      </c>
      <c r="G839">
        <v>150</v>
      </c>
      <c r="H839">
        <v>10</v>
      </c>
      <c r="I839" s="28"/>
      <c r="J839" s="28" t="s">
        <v>232</v>
      </c>
      <c r="K839" s="28" t="s">
        <v>360</v>
      </c>
      <c r="L839" s="28" t="s">
        <v>65</v>
      </c>
      <c r="M839" s="28" t="s">
        <v>236</v>
      </c>
      <c r="N839">
        <v>6</v>
      </c>
      <c r="O839">
        <v>10</v>
      </c>
      <c r="R839">
        <v>0.75</v>
      </c>
      <c r="S839">
        <v>200</v>
      </c>
    </row>
    <row r="840" spans="1:19" x14ac:dyDescent="0.25">
      <c r="A840" s="27">
        <v>44519</v>
      </c>
      <c r="B840">
        <v>8</v>
      </c>
      <c r="C840">
        <v>1</v>
      </c>
      <c r="E840">
        <v>125</v>
      </c>
      <c r="F840">
        <v>2</v>
      </c>
      <c r="G840">
        <v>155</v>
      </c>
      <c r="H840">
        <v>6</v>
      </c>
      <c r="I840" s="28"/>
      <c r="J840" s="28" t="s">
        <v>232</v>
      </c>
      <c r="K840" s="28" t="s">
        <v>360</v>
      </c>
      <c r="L840" s="28" t="s">
        <v>65</v>
      </c>
      <c r="M840" s="28" t="s">
        <v>236</v>
      </c>
      <c r="N840">
        <v>6</v>
      </c>
      <c r="O840">
        <v>10</v>
      </c>
      <c r="R840">
        <v>0.86</v>
      </c>
      <c r="S840">
        <v>180</v>
      </c>
    </row>
    <row r="841" spans="1:19" x14ac:dyDescent="0.25">
      <c r="A841" s="27">
        <v>44519</v>
      </c>
      <c r="B841">
        <v>9</v>
      </c>
      <c r="C841">
        <v>1</v>
      </c>
      <c r="E841">
        <v>125</v>
      </c>
      <c r="F841">
        <v>3</v>
      </c>
      <c r="G841">
        <v>155</v>
      </c>
      <c r="H841">
        <v>7</v>
      </c>
      <c r="I841" s="28"/>
      <c r="J841" s="28" t="s">
        <v>232</v>
      </c>
      <c r="K841" s="28" t="s">
        <v>360</v>
      </c>
      <c r="L841" s="28" t="s">
        <v>65</v>
      </c>
      <c r="M841" s="28" t="s">
        <v>236</v>
      </c>
      <c r="N841">
        <v>6</v>
      </c>
      <c r="O841">
        <v>10</v>
      </c>
      <c r="R841">
        <v>0.83</v>
      </c>
      <c r="S841">
        <v>187</v>
      </c>
    </row>
    <row r="842" spans="1:19" x14ac:dyDescent="0.25">
      <c r="A842" s="27">
        <v>44519</v>
      </c>
      <c r="B842">
        <v>10</v>
      </c>
      <c r="C842">
        <v>1</v>
      </c>
      <c r="E842">
        <v>129</v>
      </c>
      <c r="F842">
        <v>1</v>
      </c>
      <c r="G842">
        <v>110</v>
      </c>
      <c r="H842">
        <v>11</v>
      </c>
      <c r="I842" s="28"/>
      <c r="J842" s="28" t="s">
        <v>232</v>
      </c>
      <c r="K842" s="28" t="s">
        <v>363</v>
      </c>
      <c r="L842" s="28" t="s">
        <v>65</v>
      </c>
      <c r="M842" s="28" t="s">
        <v>236</v>
      </c>
      <c r="N842">
        <v>10</v>
      </c>
      <c r="O842">
        <v>15</v>
      </c>
      <c r="R842">
        <v>0.73</v>
      </c>
      <c r="S842">
        <v>151</v>
      </c>
    </row>
    <row r="843" spans="1:19" x14ac:dyDescent="0.25">
      <c r="A843" s="27">
        <v>44519</v>
      </c>
      <c r="B843">
        <v>11</v>
      </c>
      <c r="C843">
        <v>1</v>
      </c>
      <c r="E843">
        <v>129</v>
      </c>
      <c r="F843">
        <v>2</v>
      </c>
      <c r="G843">
        <v>110</v>
      </c>
      <c r="H843">
        <v>14</v>
      </c>
      <c r="I843" s="28"/>
      <c r="J843" s="28" t="s">
        <v>232</v>
      </c>
      <c r="K843" s="28" t="s">
        <v>363</v>
      </c>
      <c r="L843" s="28" t="s">
        <v>65</v>
      </c>
      <c r="M843" s="28" t="s">
        <v>236</v>
      </c>
      <c r="N843">
        <v>10</v>
      </c>
      <c r="O843">
        <v>15</v>
      </c>
      <c r="R843">
        <v>0.68</v>
      </c>
      <c r="S843">
        <v>162</v>
      </c>
    </row>
    <row r="844" spans="1:19" x14ac:dyDescent="0.25">
      <c r="A844" s="27">
        <v>44519</v>
      </c>
      <c r="B844">
        <v>12</v>
      </c>
      <c r="C844">
        <v>1</v>
      </c>
      <c r="E844">
        <v>129</v>
      </c>
      <c r="F844">
        <v>3</v>
      </c>
      <c r="G844">
        <v>110</v>
      </c>
      <c r="H844">
        <v>15</v>
      </c>
      <c r="I844" s="28"/>
      <c r="J844" s="28" t="s">
        <v>232</v>
      </c>
      <c r="K844" s="28" t="s">
        <v>363</v>
      </c>
      <c r="L844" s="28" t="s">
        <v>65</v>
      </c>
      <c r="M844" s="28" t="s">
        <v>236</v>
      </c>
      <c r="N844">
        <v>10</v>
      </c>
      <c r="O844">
        <v>15</v>
      </c>
      <c r="R844">
        <v>0.67</v>
      </c>
      <c r="S844">
        <v>164</v>
      </c>
    </row>
    <row r="845" spans="1:19" x14ac:dyDescent="0.25">
      <c r="A845" s="27">
        <v>44522</v>
      </c>
      <c r="B845">
        <v>1</v>
      </c>
      <c r="C845">
        <v>1</v>
      </c>
      <c r="E845">
        <v>144</v>
      </c>
      <c r="F845">
        <v>1</v>
      </c>
      <c r="G845">
        <v>155</v>
      </c>
      <c r="H845">
        <v>6</v>
      </c>
      <c r="I845" s="28"/>
      <c r="J845" s="28" t="s">
        <v>232</v>
      </c>
      <c r="K845" s="28" t="s">
        <v>89</v>
      </c>
      <c r="L845" s="28" t="s">
        <v>65</v>
      </c>
      <c r="M845" s="28" t="s">
        <v>94</v>
      </c>
      <c r="N845">
        <v>4</v>
      </c>
      <c r="O845">
        <v>6</v>
      </c>
      <c r="R845">
        <v>0.86</v>
      </c>
      <c r="S845">
        <v>180</v>
      </c>
    </row>
    <row r="846" spans="1:19" x14ac:dyDescent="0.25">
      <c r="A846" s="27">
        <v>44522</v>
      </c>
      <c r="B846">
        <v>2</v>
      </c>
      <c r="C846">
        <v>1</v>
      </c>
      <c r="E846">
        <v>144</v>
      </c>
      <c r="F846">
        <v>2</v>
      </c>
      <c r="G846">
        <v>160</v>
      </c>
      <c r="H846">
        <v>5</v>
      </c>
      <c r="I846" s="28"/>
      <c r="J846" s="28" t="s">
        <v>232</v>
      </c>
      <c r="K846" s="28" t="s">
        <v>89</v>
      </c>
      <c r="L846" s="28" t="s">
        <v>65</v>
      </c>
      <c r="M846" s="28" t="s">
        <v>94</v>
      </c>
      <c r="N846">
        <v>4</v>
      </c>
      <c r="O846">
        <v>6</v>
      </c>
      <c r="R846">
        <v>0.89</v>
      </c>
      <c r="S846">
        <v>180</v>
      </c>
    </row>
    <row r="847" spans="1:19" x14ac:dyDescent="0.25">
      <c r="A847" s="27">
        <v>44522</v>
      </c>
      <c r="B847">
        <v>3</v>
      </c>
      <c r="C847">
        <v>1</v>
      </c>
      <c r="E847">
        <v>146</v>
      </c>
      <c r="F847">
        <v>1</v>
      </c>
      <c r="G847">
        <v>135</v>
      </c>
      <c r="H847">
        <v>5</v>
      </c>
      <c r="I847" s="28"/>
      <c r="J847" s="28" t="s">
        <v>232</v>
      </c>
      <c r="K847" s="28" t="s">
        <v>95</v>
      </c>
      <c r="L847" s="28" t="s">
        <v>65</v>
      </c>
      <c r="M847" s="28" t="s">
        <v>94</v>
      </c>
      <c r="N847">
        <v>4</v>
      </c>
      <c r="O847">
        <v>6</v>
      </c>
      <c r="R847">
        <v>0.89</v>
      </c>
      <c r="S847">
        <v>152</v>
      </c>
    </row>
    <row r="848" spans="1:19" x14ac:dyDescent="0.25">
      <c r="A848" s="27">
        <v>44522</v>
      </c>
      <c r="B848">
        <v>4</v>
      </c>
      <c r="C848">
        <v>1</v>
      </c>
      <c r="E848">
        <v>146</v>
      </c>
      <c r="F848">
        <v>2</v>
      </c>
      <c r="G848">
        <v>135</v>
      </c>
      <c r="H848">
        <v>5</v>
      </c>
      <c r="I848" s="28"/>
      <c r="J848" s="28" t="s">
        <v>232</v>
      </c>
      <c r="K848" s="28" t="s">
        <v>95</v>
      </c>
      <c r="L848" s="28" t="s">
        <v>65</v>
      </c>
      <c r="M848" s="28" t="s">
        <v>94</v>
      </c>
      <c r="N848">
        <v>4</v>
      </c>
      <c r="O848">
        <v>6</v>
      </c>
      <c r="R848">
        <v>0.89</v>
      </c>
      <c r="S848">
        <v>152</v>
      </c>
    </row>
    <row r="849" spans="1:19" x14ac:dyDescent="0.25">
      <c r="A849" s="27">
        <v>44522</v>
      </c>
      <c r="B849">
        <v>5</v>
      </c>
      <c r="C849">
        <v>1</v>
      </c>
      <c r="E849">
        <v>147</v>
      </c>
      <c r="F849">
        <v>1</v>
      </c>
      <c r="G849">
        <v>100</v>
      </c>
      <c r="H849">
        <v>3</v>
      </c>
      <c r="I849" s="28"/>
      <c r="J849" s="28" t="s">
        <v>232</v>
      </c>
      <c r="K849" s="28" t="s">
        <v>96</v>
      </c>
      <c r="L849" s="28" t="s">
        <v>65</v>
      </c>
      <c r="M849" s="28" t="s">
        <v>94</v>
      </c>
      <c r="N849">
        <v>4</v>
      </c>
      <c r="O849">
        <v>6</v>
      </c>
      <c r="R849">
        <v>0.94</v>
      </c>
      <c r="S849">
        <v>106</v>
      </c>
    </row>
    <row r="850" spans="1:19" x14ac:dyDescent="0.25">
      <c r="A850" s="27">
        <v>44522</v>
      </c>
      <c r="B850">
        <v>6</v>
      </c>
      <c r="C850">
        <v>1</v>
      </c>
      <c r="E850">
        <v>147</v>
      </c>
      <c r="F850">
        <v>2</v>
      </c>
      <c r="G850">
        <v>100</v>
      </c>
      <c r="H850">
        <v>3</v>
      </c>
      <c r="I850" s="28"/>
      <c r="J850" s="28" t="s">
        <v>232</v>
      </c>
      <c r="K850" s="28" t="s">
        <v>96</v>
      </c>
      <c r="L850" s="28" t="s">
        <v>65</v>
      </c>
      <c r="M850" s="28" t="s">
        <v>94</v>
      </c>
      <c r="N850">
        <v>4</v>
      </c>
      <c r="O850">
        <v>6</v>
      </c>
      <c r="R850">
        <v>0.94</v>
      </c>
      <c r="S850">
        <v>106</v>
      </c>
    </row>
    <row r="851" spans="1:19" x14ac:dyDescent="0.25">
      <c r="A851" s="27">
        <v>44529</v>
      </c>
      <c r="B851">
        <v>1</v>
      </c>
      <c r="C851">
        <v>1</v>
      </c>
      <c r="E851">
        <v>144</v>
      </c>
      <c r="F851">
        <v>1</v>
      </c>
      <c r="G851">
        <v>155</v>
      </c>
      <c r="H851">
        <v>6</v>
      </c>
      <c r="I851" s="28"/>
      <c r="J851" s="28" t="s">
        <v>232</v>
      </c>
      <c r="K851" s="28" t="s">
        <v>89</v>
      </c>
      <c r="L851" s="28" t="s">
        <v>65</v>
      </c>
      <c r="M851" s="28" t="s">
        <v>94</v>
      </c>
      <c r="N851">
        <v>4</v>
      </c>
      <c r="O851">
        <v>6</v>
      </c>
      <c r="R851">
        <v>0.86</v>
      </c>
      <c r="S851">
        <v>180</v>
      </c>
    </row>
    <row r="852" spans="1:19" x14ac:dyDescent="0.25">
      <c r="A852" s="27">
        <v>44529</v>
      </c>
      <c r="B852">
        <v>2</v>
      </c>
      <c r="C852">
        <v>1</v>
      </c>
      <c r="E852">
        <v>144</v>
      </c>
      <c r="F852">
        <v>2</v>
      </c>
      <c r="G852">
        <v>155</v>
      </c>
      <c r="H852">
        <v>5</v>
      </c>
      <c r="I852" s="28"/>
      <c r="J852" s="28" t="s">
        <v>232</v>
      </c>
      <c r="K852" s="28" t="s">
        <v>89</v>
      </c>
      <c r="L852" s="28" t="s">
        <v>65</v>
      </c>
      <c r="M852" s="28" t="s">
        <v>94</v>
      </c>
      <c r="N852">
        <v>4</v>
      </c>
      <c r="O852">
        <v>6</v>
      </c>
      <c r="R852">
        <v>0.89</v>
      </c>
      <c r="S852">
        <v>174</v>
      </c>
    </row>
    <row r="853" spans="1:19" x14ac:dyDescent="0.25">
      <c r="A853" s="27">
        <v>44529</v>
      </c>
      <c r="B853">
        <v>3</v>
      </c>
      <c r="C853">
        <v>1</v>
      </c>
      <c r="E853">
        <v>144</v>
      </c>
      <c r="F853">
        <v>3</v>
      </c>
      <c r="G853">
        <v>155</v>
      </c>
      <c r="H853">
        <v>4</v>
      </c>
      <c r="I853" s="28"/>
      <c r="J853" s="28" t="s">
        <v>232</v>
      </c>
      <c r="K853" s="28" t="s">
        <v>89</v>
      </c>
      <c r="L853" s="28" t="s">
        <v>65</v>
      </c>
      <c r="M853" s="28" t="s">
        <v>94</v>
      </c>
      <c r="N853">
        <v>4</v>
      </c>
      <c r="O853">
        <v>6</v>
      </c>
      <c r="R853">
        <v>0.92</v>
      </c>
      <c r="S853">
        <v>168</v>
      </c>
    </row>
    <row r="854" spans="1:19" x14ac:dyDescent="0.25">
      <c r="A854" s="27">
        <v>44529</v>
      </c>
      <c r="B854">
        <v>4</v>
      </c>
      <c r="C854">
        <v>1</v>
      </c>
      <c r="E854">
        <v>146</v>
      </c>
      <c r="F854">
        <v>1</v>
      </c>
      <c r="G854">
        <v>135</v>
      </c>
      <c r="H854">
        <v>6</v>
      </c>
      <c r="I854" s="28"/>
      <c r="J854" s="28" t="s">
        <v>232</v>
      </c>
      <c r="K854" s="28" t="s">
        <v>95</v>
      </c>
      <c r="L854" s="28" t="s">
        <v>65</v>
      </c>
      <c r="M854" s="28" t="s">
        <v>94</v>
      </c>
      <c r="N854">
        <v>4</v>
      </c>
      <c r="O854">
        <v>6</v>
      </c>
      <c r="R854">
        <v>0.86</v>
      </c>
      <c r="S854">
        <v>157</v>
      </c>
    </row>
    <row r="855" spans="1:19" x14ac:dyDescent="0.25">
      <c r="A855" s="27">
        <v>44529</v>
      </c>
      <c r="B855">
        <v>5</v>
      </c>
      <c r="C855">
        <v>1</v>
      </c>
      <c r="E855">
        <v>146</v>
      </c>
      <c r="F855">
        <v>2</v>
      </c>
      <c r="G855">
        <v>140</v>
      </c>
      <c r="H855">
        <v>3</v>
      </c>
      <c r="I855" s="28"/>
      <c r="J855" s="28" t="s">
        <v>232</v>
      </c>
      <c r="K855" s="28" t="s">
        <v>95</v>
      </c>
      <c r="L855" s="28" t="s">
        <v>65</v>
      </c>
      <c r="M855" s="28" t="s">
        <v>94</v>
      </c>
      <c r="N855">
        <v>4</v>
      </c>
      <c r="O855">
        <v>6</v>
      </c>
      <c r="R855">
        <v>0.94</v>
      </c>
      <c r="S855">
        <v>149</v>
      </c>
    </row>
    <row r="856" spans="1:19" x14ac:dyDescent="0.25">
      <c r="A856" s="27">
        <v>44529</v>
      </c>
      <c r="B856">
        <v>6</v>
      </c>
      <c r="C856">
        <v>1</v>
      </c>
      <c r="E856">
        <v>146</v>
      </c>
      <c r="F856">
        <v>3</v>
      </c>
      <c r="G856">
        <v>140</v>
      </c>
      <c r="H856">
        <v>3</v>
      </c>
      <c r="I856" s="28"/>
      <c r="J856" s="28" t="s">
        <v>232</v>
      </c>
      <c r="K856" s="28" t="s">
        <v>95</v>
      </c>
      <c r="L856" s="28" t="s">
        <v>65</v>
      </c>
      <c r="M856" s="28" t="s">
        <v>94</v>
      </c>
      <c r="N856">
        <v>4</v>
      </c>
      <c r="O856">
        <v>6</v>
      </c>
      <c r="R856">
        <v>0.94</v>
      </c>
      <c r="S856">
        <v>149</v>
      </c>
    </row>
    <row r="857" spans="1:19" x14ac:dyDescent="0.25">
      <c r="A857" s="27">
        <v>44529</v>
      </c>
      <c r="B857">
        <v>7</v>
      </c>
      <c r="C857">
        <v>1</v>
      </c>
      <c r="E857">
        <v>147</v>
      </c>
      <c r="F857">
        <v>1</v>
      </c>
      <c r="G857">
        <v>100</v>
      </c>
      <c r="H857">
        <v>4</v>
      </c>
      <c r="I857" s="28"/>
      <c r="J857" s="28" t="s">
        <v>232</v>
      </c>
      <c r="K857" s="28" t="s">
        <v>96</v>
      </c>
      <c r="L857" s="28" t="s">
        <v>65</v>
      </c>
      <c r="M857" s="28" t="s">
        <v>94</v>
      </c>
      <c r="N857">
        <v>4</v>
      </c>
      <c r="O857">
        <v>6</v>
      </c>
      <c r="R857">
        <v>0.92</v>
      </c>
      <c r="S857">
        <v>109</v>
      </c>
    </row>
    <row r="858" spans="1:19" x14ac:dyDescent="0.25">
      <c r="A858" s="27">
        <v>44529</v>
      </c>
      <c r="B858">
        <v>8</v>
      </c>
      <c r="C858">
        <v>1</v>
      </c>
      <c r="E858">
        <v>147</v>
      </c>
      <c r="F858">
        <v>2</v>
      </c>
      <c r="G858">
        <v>100</v>
      </c>
      <c r="H858">
        <v>3</v>
      </c>
      <c r="I858" s="28"/>
      <c r="J858" s="28" t="s">
        <v>232</v>
      </c>
      <c r="K858" s="28" t="s">
        <v>96</v>
      </c>
      <c r="L858" s="28" t="s">
        <v>65</v>
      </c>
      <c r="M858" s="28" t="s">
        <v>94</v>
      </c>
      <c r="N858">
        <v>4</v>
      </c>
      <c r="O858">
        <v>6</v>
      </c>
      <c r="R858">
        <v>0.94</v>
      </c>
      <c r="S858">
        <v>106</v>
      </c>
    </row>
    <row r="859" spans="1:19" x14ac:dyDescent="0.25">
      <c r="A859" s="27">
        <v>44529</v>
      </c>
      <c r="B859">
        <v>9</v>
      </c>
      <c r="C859">
        <v>1</v>
      </c>
      <c r="E859">
        <v>147</v>
      </c>
      <c r="F859">
        <v>3</v>
      </c>
      <c r="G859">
        <v>100</v>
      </c>
      <c r="H859">
        <v>4</v>
      </c>
      <c r="I859" s="28"/>
      <c r="J859" s="28" t="s">
        <v>232</v>
      </c>
      <c r="K859" s="28" t="s">
        <v>96</v>
      </c>
      <c r="L859" s="28" t="s">
        <v>65</v>
      </c>
      <c r="M859" s="28" t="s">
        <v>94</v>
      </c>
      <c r="N859">
        <v>4</v>
      </c>
      <c r="O859">
        <v>6</v>
      </c>
      <c r="R859">
        <v>0.92</v>
      </c>
      <c r="S859">
        <v>109</v>
      </c>
    </row>
    <row r="860" spans="1:19" x14ac:dyDescent="0.25">
      <c r="A860" s="27">
        <v>44529</v>
      </c>
      <c r="B860">
        <v>10</v>
      </c>
      <c r="C860">
        <v>1</v>
      </c>
      <c r="E860">
        <v>150</v>
      </c>
      <c r="F860">
        <v>1</v>
      </c>
      <c r="G860">
        <v>85</v>
      </c>
      <c r="H860">
        <v>3</v>
      </c>
      <c r="I860" s="28"/>
      <c r="J860" s="28" t="s">
        <v>232</v>
      </c>
      <c r="K860" s="28" t="s">
        <v>93</v>
      </c>
      <c r="L860" s="28" t="s">
        <v>65</v>
      </c>
      <c r="M860" s="28" t="s">
        <v>94</v>
      </c>
      <c r="N860">
        <v>4</v>
      </c>
      <c r="O860">
        <v>6</v>
      </c>
      <c r="R860">
        <v>0.94</v>
      </c>
      <c r="S860">
        <v>90</v>
      </c>
    </row>
    <row r="861" spans="1:19" x14ac:dyDescent="0.25">
      <c r="A861" s="27">
        <v>44529</v>
      </c>
      <c r="B861">
        <v>11</v>
      </c>
      <c r="C861">
        <v>1</v>
      </c>
      <c r="E861">
        <v>150</v>
      </c>
      <c r="F861">
        <v>2</v>
      </c>
      <c r="G861">
        <v>85</v>
      </c>
      <c r="H861">
        <v>4</v>
      </c>
      <c r="I861" s="28"/>
      <c r="J861" s="28" t="s">
        <v>232</v>
      </c>
      <c r="K861" s="28" t="s">
        <v>93</v>
      </c>
      <c r="L861" s="28" t="s">
        <v>65</v>
      </c>
      <c r="M861" s="28" t="s">
        <v>94</v>
      </c>
      <c r="N861">
        <v>4</v>
      </c>
      <c r="O861">
        <v>6</v>
      </c>
      <c r="R861">
        <v>0.92</v>
      </c>
      <c r="S861">
        <v>92</v>
      </c>
    </row>
    <row r="862" spans="1:19" x14ac:dyDescent="0.25">
      <c r="A862" s="27">
        <v>44529</v>
      </c>
      <c r="B862">
        <v>12</v>
      </c>
      <c r="C862">
        <v>1</v>
      </c>
      <c r="E862">
        <v>150</v>
      </c>
      <c r="F862">
        <v>3</v>
      </c>
      <c r="G862">
        <v>85</v>
      </c>
      <c r="H862">
        <v>3</v>
      </c>
      <c r="I862" s="28"/>
      <c r="J862" s="28" t="s">
        <v>232</v>
      </c>
      <c r="K862" s="28" t="s">
        <v>93</v>
      </c>
      <c r="L862" s="28" t="s">
        <v>65</v>
      </c>
      <c r="M862" s="28" t="s">
        <v>94</v>
      </c>
      <c r="N862">
        <v>4</v>
      </c>
      <c r="O862">
        <v>6</v>
      </c>
      <c r="R862">
        <v>0.94</v>
      </c>
      <c r="S862">
        <v>90</v>
      </c>
    </row>
    <row r="863" spans="1:19" x14ac:dyDescent="0.25">
      <c r="A863" s="27">
        <v>44529</v>
      </c>
      <c r="B863">
        <v>13</v>
      </c>
      <c r="C863">
        <v>1</v>
      </c>
      <c r="E863">
        <v>143</v>
      </c>
      <c r="F863">
        <v>1</v>
      </c>
      <c r="G863">
        <v>51</v>
      </c>
      <c r="H863">
        <v>10</v>
      </c>
      <c r="I863" s="28"/>
      <c r="J863" s="28" t="s">
        <v>232</v>
      </c>
      <c r="K863" s="28" t="s">
        <v>372</v>
      </c>
      <c r="L863" s="28" t="s">
        <v>65</v>
      </c>
      <c r="M863" s="28" t="s">
        <v>94</v>
      </c>
      <c r="N863">
        <v>8</v>
      </c>
      <c r="O863">
        <v>12</v>
      </c>
      <c r="R863">
        <v>0.75</v>
      </c>
      <c r="S863">
        <v>68</v>
      </c>
    </row>
    <row r="864" spans="1:19" x14ac:dyDescent="0.25">
      <c r="A864" s="27">
        <v>44529</v>
      </c>
      <c r="B864">
        <v>14</v>
      </c>
      <c r="C864">
        <v>1</v>
      </c>
      <c r="E864">
        <v>143</v>
      </c>
      <c r="F864">
        <v>2</v>
      </c>
      <c r="G864">
        <v>51</v>
      </c>
      <c r="H864">
        <v>10</v>
      </c>
      <c r="I864" s="28"/>
      <c r="J864" s="28" t="s">
        <v>232</v>
      </c>
      <c r="K864" s="28" t="s">
        <v>372</v>
      </c>
      <c r="L864" s="28" t="s">
        <v>65</v>
      </c>
      <c r="M864" s="28" t="s">
        <v>94</v>
      </c>
      <c r="N864">
        <v>8</v>
      </c>
      <c r="O864">
        <v>12</v>
      </c>
      <c r="R864">
        <v>0.75</v>
      </c>
      <c r="S864">
        <v>68</v>
      </c>
    </row>
    <row r="865" spans="1:19" x14ac:dyDescent="0.25">
      <c r="A865" s="27">
        <v>44529</v>
      </c>
      <c r="B865">
        <v>15</v>
      </c>
      <c r="C865">
        <v>1</v>
      </c>
      <c r="E865">
        <v>143</v>
      </c>
      <c r="F865">
        <v>3</v>
      </c>
      <c r="G865">
        <v>51</v>
      </c>
      <c r="H865">
        <v>10</v>
      </c>
      <c r="I865" s="28"/>
      <c r="J865" s="28" t="s">
        <v>232</v>
      </c>
      <c r="K865" s="28" t="s">
        <v>372</v>
      </c>
      <c r="L865" s="28" t="s">
        <v>65</v>
      </c>
      <c r="M865" s="28" t="s">
        <v>94</v>
      </c>
      <c r="N865">
        <v>8</v>
      </c>
      <c r="O865">
        <v>12</v>
      </c>
      <c r="R865">
        <v>0.75</v>
      </c>
      <c r="S865">
        <v>68</v>
      </c>
    </row>
    <row r="866" spans="1:19" x14ac:dyDescent="0.25">
      <c r="A866" s="27">
        <v>44531</v>
      </c>
      <c r="B866">
        <v>1</v>
      </c>
      <c r="C866">
        <v>1</v>
      </c>
      <c r="E866">
        <v>135</v>
      </c>
      <c r="F866">
        <v>1</v>
      </c>
      <c r="G866">
        <v>245</v>
      </c>
      <c r="H866">
        <v>6</v>
      </c>
      <c r="I866" s="28"/>
      <c r="J866" s="28" t="s">
        <v>232</v>
      </c>
      <c r="K866" s="28" t="s">
        <v>92</v>
      </c>
      <c r="L866" s="28" t="s">
        <v>65</v>
      </c>
      <c r="M866" s="28" t="s">
        <v>100</v>
      </c>
      <c r="N866">
        <v>4</v>
      </c>
      <c r="O866">
        <v>6</v>
      </c>
      <c r="R866">
        <v>0.86</v>
      </c>
      <c r="S866">
        <v>285</v>
      </c>
    </row>
    <row r="867" spans="1:19" x14ac:dyDescent="0.25">
      <c r="A867" s="27">
        <v>44531</v>
      </c>
      <c r="B867">
        <v>2</v>
      </c>
      <c r="C867">
        <v>1</v>
      </c>
      <c r="E867">
        <v>135</v>
      </c>
      <c r="F867">
        <v>2</v>
      </c>
      <c r="G867">
        <v>250</v>
      </c>
      <c r="H867">
        <v>3</v>
      </c>
      <c r="I867" s="28"/>
      <c r="J867" s="28" t="s">
        <v>232</v>
      </c>
      <c r="K867" s="28" t="s">
        <v>92</v>
      </c>
      <c r="L867" s="28" t="s">
        <v>65</v>
      </c>
      <c r="M867" s="28" t="s">
        <v>100</v>
      </c>
      <c r="N867">
        <v>4</v>
      </c>
      <c r="O867">
        <v>6</v>
      </c>
      <c r="R867">
        <v>0.94</v>
      </c>
      <c r="S867">
        <v>266</v>
      </c>
    </row>
    <row r="868" spans="1:19" x14ac:dyDescent="0.25">
      <c r="A868" s="27">
        <v>44531</v>
      </c>
      <c r="B868">
        <v>3</v>
      </c>
      <c r="C868">
        <v>1</v>
      </c>
      <c r="E868">
        <v>135</v>
      </c>
      <c r="F868">
        <v>3</v>
      </c>
      <c r="G868">
        <v>250</v>
      </c>
      <c r="H868">
        <v>2</v>
      </c>
      <c r="I868" s="28"/>
      <c r="J868" s="28" t="s">
        <v>232</v>
      </c>
      <c r="K868" s="28" t="s">
        <v>92</v>
      </c>
      <c r="L868" s="28" t="s">
        <v>65</v>
      </c>
      <c r="M868" s="28" t="s">
        <v>100</v>
      </c>
      <c r="N868">
        <v>4</v>
      </c>
      <c r="O868">
        <v>6</v>
      </c>
      <c r="R868">
        <v>0.97</v>
      </c>
      <c r="S868">
        <v>258</v>
      </c>
    </row>
    <row r="869" spans="1:19" x14ac:dyDescent="0.25">
      <c r="A869" s="27">
        <v>44531</v>
      </c>
      <c r="B869">
        <v>4</v>
      </c>
      <c r="C869">
        <v>1</v>
      </c>
      <c r="E869">
        <v>140</v>
      </c>
      <c r="F869">
        <v>1</v>
      </c>
      <c r="G869">
        <v>-15</v>
      </c>
      <c r="H869">
        <v>8</v>
      </c>
      <c r="I869" s="28"/>
      <c r="J869" s="28" t="s">
        <v>232</v>
      </c>
      <c r="K869" s="28" t="s">
        <v>76</v>
      </c>
      <c r="L869" s="28" t="s">
        <v>65</v>
      </c>
      <c r="M869" s="28" t="s">
        <v>100</v>
      </c>
      <c r="N869">
        <v>5</v>
      </c>
      <c r="O869">
        <v>10</v>
      </c>
      <c r="R869">
        <v>0.81</v>
      </c>
      <c r="S869">
        <v>-19</v>
      </c>
    </row>
    <row r="870" spans="1:19" x14ac:dyDescent="0.25">
      <c r="A870" s="27">
        <v>44531</v>
      </c>
      <c r="B870">
        <v>5</v>
      </c>
      <c r="C870">
        <v>1</v>
      </c>
      <c r="E870">
        <v>140</v>
      </c>
      <c r="F870">
        <v>2</v>
      </c>
      <c r="G870">
        <v>-15</v>
      </c>
      <c r="H870">
        <v>5</v>
      </c>
      <c r="I870" s="28"/>
      <c r="J870" s="28" t="s">
        <v>232</v>
      </c>
      <c r="K870" s="28" t="s">
        <v>76</v>
      </c>
      <c r="L870" s="28" t="s">
        <v>65</v>
      </c>
      <c r="M870" s="28" t="s">
        <v>100</v>
      </c>
      <c r="N870">
        <v>5</v>
      </c>
      <c r="O870">
        <v>10</v>
      </c>
      <c r="R870">
        <v>0.89</v>
      </c>
      <c r="S870">
        <v>-17</v>
      </c>
    </row>
    <row r="871" spans="1:19" x14ac:dyDescent="0.25">
      <c r="A871" s="27">
        <v>44531</v>
      </c>
      <c r="B871">
        <v>6</v>
      </c>
      <c r="C871">
        <v>1</v>
      </c>
      <c r="E871">
        <v>140</v>
      </c>
      <c r="F871">
        <v>3</v>
      </c>
      <c r="G871">
        <v>-15</v>
      </c>
      <c r="H871">
        <v>5</v>
      </c>
      <c r="I871" s="28"/>
      <c r="J871" s="28" t="s">
        <v>232</v>
      </c>
      <c r="K871" s="28" t="s">
        <v>76</v>
      </c>
      <c r="L871" s="28" t="s">
        <v>65</v>
      </c>
      <c r="M871" s="28" t="s">
        <v>100</v>
      </c>
      <c r="N871">
        <v>5</v>
      </c>
      <c r="O871">
        <v>10</v>
      </c>
      <c r="R871">
        <v>0.89</v>
      </c>
      <c r="S871">
        <v>-17</v>
      </c>
    </row>
    <row r="872" spans="1:19" x14ac:dyDescent="0.25">
      <c r="A872" s="27">
        <v>44531</v>
      </c>
      <c r="B872">
        <v>7</v>
      </c>
      <c r="C872">
        <v>1</v>
      </c>
      <c r="E872">
        <v>131</v>
      </c>
      <c r="F872">
        <v>1</v>
      </c>
      <c r="G872">
        <v>60</v>
      </c>
      <c r="H872">
        <v>5</v>
      </c>
      <c r="I872" s="28"/>
      <c r="J872" s="28" t="s">
        <v>232</v>
      </c>
      <c r="K872" s="28" t="s">
        <v>365</v>
      </c>
      <c r="L872" s="28" t="s">
        <v>65</v>
      </c>
      <c r="M872" s="28" t="s">
        <v>100</v>
      </c>
      <c r="N872">
        <v>4</v>
      </c>
      <c r="O872">
        <v>6</v>
      </c>
      <c r="R872">
        <v>0.89</v>
      </c>
      <c r="S872">
        <v>67</v>
      </c>
    </row>
    <row r="873" spans="1:19" x14ac:dyDescent="0.25">
      <c r="A873" s="27">
        <v>44531</v>
      </c>
      <c r="B873">
        <v>8</v>
      </c>
      <c r="C873">
        <v>1</v>
      </c>
      <c r="E873">
        <v>131</v>
      </c>
      <c r="F873">
        <v>2</v>
      </c>
      <c r="G873">
        <v>60</v>
      </c>
      <c r="H873">
        <v>5</v>
      </c>
      <c r="I873" s="28"/>
      <c r="J873" s="28" t="s">
        <v>232</v>
      </c>
      <c r="K873" s="28" t="s">
        <v>365</v>
      </c>
      <c r="L873" s="28" t="s">
        <v>65</v>
      </c>
      <c r="M873" s="28" t="s">
        <v>100</v>
      </c>
      <c r="N873">
        <v>4</v>
      </c>
      <c r="O873">
        <v>6</v>
      </c>
      <c r="R873">
        <v>0.89</v>
      </c>
      <c r="S873">
        <v>67</v>
      </c>
    </row>
    <row r="874" spans="1:19" x14ac:dyDescent="0.25">
      <c r="A874" s="27">
        <v>44531</v>
      </c>
      <c r="B874">
        <v>9</v>
      </c>
      <c r="C874">
        <v>1</v>
      </c>
      <c r="E874">
        <v>131</v>
      </c>
      <c r="F874">
        <v>3</v>
      </c>
      <c r="G874">
        <v>60</v>
      </c>
      <c r="H874">
        <v>6</v>
      </c>
      <c r="I874" s="28"/>
      <c r="J874" s="28" t="s">
        <v>232</v>
      </c>
      <c r="K874" s="28" t="s">
        <v>365</v>
      </c>
      <c r="L874" s="28" t="s">
        <v>65</v>
      </c>
      <c r="M874" s="28" t="s">
        <v>100</v>
      </c>
      <c r="N874">
        <v>4</v>
      </c>
      <c r="O874">
        <v>6</v>
      </c>
      <c r="R874">
        <v>0.86</v>
      </c>
      <c r="S874">
        <v>70</v>
      </c>
    </row>
    <row r="875" spans="1:19" x14ac:dyDescent="0.25">
      <c r="A875" s="27">
        <v>44531</v>
      </c>
      <c r="B875">
        <v>10</v>
      </c>
      <c r="C875">
        <v>1</v>
      </c>
      <c r="E875">
        <v>133</v>
      </c>
      <c r="F875">
        <v>1</v>
      </c>
      <c r="G875">
        <v>60</v>
      </c>
      <c r="H875">
        <v>5</v>
      </c>
      <c r="I875" s="28"/>
      <c r="J875" s="28" t="s">
        <v>232</v>
      </c>
      <c r="K875" s="28" t="s">
        <v>367</v>
      </c>
      <c r="L875" s="28" t="s">
        <v>65</v>
      </c>
      <c r="M875" s="28" t="s">
        <v>100</v>
      </c>
      <c r="N875">
        <v>4</v>
      </c>
      <c r="O875">
        <v>6</v>
      </c>
      <c r="R875">
        <v>0.89</v>
      </c>
      <c r="S875">
        <v>67</v>
      </c>
    </row>
    <row r="876" spans="1:19" x14ac:dyDescent="0.25">
      <c r="A876" s="27">
        <v>44531</v>
      </c>
      <c r="B876">
        <v>11</v>
      </c>
      <c r="C876">
        <v>1</v>
      </c>
      <c r="E876">
        <v>133</v>
      </c>
      <c r="F876">
        <v>2</v>
      </c>
      <c r="G876">
        <v>60</v>
      </c>
      <c r="H876">
        <v>4</v>
      </c>
      <c r="I876" s="28"/>
      <c r="J876" s="28" t="s">
        <v>232</v>
      </c>
      <c r="K876" s="28" t="s">
        <v>367</v>
      </c>
      <c r="L876" s="28" t="s">
        <v>65</v>
      </c>
      <c r="M876" s="28" t="s">
        <v>100</v>
      </c>
      <c r="N876">
        <v>4</v>
      </c>
      <c r="O876">
        <v>6</v>
      </c>
      <c r="R876">
        <v>0.92</v>
      </c>
      <c r="S876">
        <v>65</v>
      </c>
    </row>
    <row r="877" spans="1:19" x14ac:dyDescent="0.25">
      <c r="A877" s="27">
        <v>44531</v>
      </c>
      <c r="B877">
        <v>12</v>
      </c>
      <c r="C877">
        <v>1</v>
      </c>
      <c r="E877">
        <v>133</v>
      </c>
      <c r="F877">
        <v>3</v>
      </c>
      <c r="G877">
        <v>60</v>
      </c>
      <c r="H877">
        <v>2</v>
      </c>
      <c r="I877" s="28"/>
      <c r="J877" s="28" t="s">
        <v>232</v>
      </c>
      <c r="K877" s="28" t="s">
        <v>367</v>
      </c>
      <c r="L877" s="28" t="s">
        <v>65</v>
      </c>
      <c r="M877" s="28" t="s">
        <v>100</v>
      </c>
      <c r="N877">
        <v>4</v>
      </c>
      <c r="O877">
        <v>6</v>
      </c>
      <c r="R877">
        <v>0.97</v>
      </c>
      <c r="S877">
        <v>62</v>
      </c>
    </row>
    <row r="878" spans="1:19" x14ac:dyDescent="0.25">
      <c r="A878" s="27">
        <v>44531</v>
      </c>
      <c r="B878">
        <v>13</v>
      </c>
      <c r="C878">
        <v>1</v>
      </c>
      <c r="E878">
        <v>136</v>
      </c>
      <c r="F878">
        <v>1</v>
      </c>
      <c r="G878">
        <v>200</v>
      </c>
      <c r="H878">
        <v>7</v>
      </c>
      <c r="I878" s="28"/>
      <c r="J878" s="28" t="s">
        <v>232</v>
      </c>
      <c r="K878" s="28" t="s">
        <v>111</v>
      </c>
      <c r="L878" s="28" t="s">
        <v>65</v>
      </c>
      <c r="M878" s="28" t="s">
        <v>100</v>
      </c>
      <c r="N878">
        <v>6</v>
      </c>
      <c r="O878">
        <v>10</v>
      </c>
      <c r="R878">
        <v>0.83</v>
      </c>
      <c r="S878">
        <v>241</v>
      </c>
    </row>
    <row r="879" spans="1:19" x14ac:dyDescent="0.25">
      <c r="A879" s="27">
        <v>44531</v>
      </c>
      <c r="B879">
        <v>14</v>
      </c>
      <c r="C879">
        <v>1</v>
      </c>
      <c r="E879">
        <v>136</v>
      </c>
      <c r="F879">
        <v>2</v>
      </c>
      <c r="G879">
        <v>200</v>
      </c>
      <c r="H879">
        <v>9</v>
      </c>
      <c r="I879" s="28"/>
      <c r="J879" s="28" t="s">
        <v>232</v>
      </c>
      <c r="K879" s="28" t="s">
        <v>111</v>
      </c>
      <c r="L879" s="28" t="s">
        <v>65</v>
      </c>
      <c r="M879" s="28" t="s">
        <v>100</v>
      </c>
      <c r="N879">
        <v>6</v>
      </c>
      <c r="O879">
        <v>10</v>
      </c>
      <c r="R879">
        <v>0.78</v>
      </c>
      <c r="S879">
        <v>256</v>
      </c>
    </row>
    <row r="880" spans="1:19" x14ac:dyDescent="0.25">
      <c r="A880" s="27">
        <v>44531</v>
      </c>
      <c r="B880">
        <v>15</v>
      </c>
      <c r="C880">
        <v>1</v>
      </c>
      <c r="E880">
        <v>136</v>
      </c>
      <c r="F880">
        <v>3</v>
      </c>
      <c r="G880">
        <v>200</v>
      </c>
      <c r="H880">
        <v>6</v>
      </c>
      <c r="I880" s="28"/>
      <c r="J880" s="28" t="s">
        <v>232</v>
      </c>
      <c r="K880" s="28" t="s">
        <v>111</v>
      </c>
      <c r="L880" s="28" t="s">
        <v>65</v>
      </c>
      <c r="M880" s="28" t="s">
        <v>100</v>
      </c>
      <c r="N880">
        <v>6</v>
      </c>
      <c r="O880">
        <v>10</v>
      </c>
      <c r="R880">
        <v>0.86</v>
      </c>
      <c r="S880">
        <v>233</v>
      </c>
    </row>
    <row r="881" spans="1:19" x14ac:dyDescent="0.25">
      <c r="A881" s="27">
        <v>44536</v>
      </c>
      <c r="B881">
        <v>1</v>
      </c>
      <c r="C881">
        <v>1</v>
      </c>
      <c r="E881">
        <v>124</v>
      </c>
      <c r="F881">
        <v>1</v>
      </c>
      <c r="G881">
        <v>185</v>
      </c>
      <c r="H881">
        <v>6</v>
      </c>
      <c r="I881" s="28" t="s">
        <v>16</v>
      </c>
      <c r="J881" s="28" t="s">
        <v>232</v>
      </c>
      <c r="K881" s="28" t="s">
        <v>88</v>
      </c>
      <c r="L881" s="28" t="s">
        <v>65</v>
      </c>
      <c r="M881" s="28" t="s">
        <v>236</v>
      </c>
      <c r="N881">
        <v>4</v>
      </c>
      <c r="O881">
        <v>6</v>
      </c>
      <c r="R881">
        <v>0.86</v>
      </c>
      <c r="S881">
        <v>215</v>
      </c>
    </row>
    <row r="882" spans="1:19" x14ac:dyDescent="0.25">
      <c r="A882" s="27">
        <v>44536</v>
      </c>
      <c r="B882">
        <v>2</v>
      </c>
      <c r="C882">
        <v>1</v>
      </c>
      <c r="E882">
        <v>124</v>
      </c>
      <c r="F882">
        <v>2</v>
      </c>
      <c r="G882">
        <v>185</v>
      </c>
      <c r="H882">
        <v>6</v>
      </c>
      <c r="I882" s="28"/>
      <c r="J882" s="28" t="s">
        <v>232</v>
      </c>
      <c r="K882" s="28" t="s">
        <v>88</v>
      </c>
      <c r="L882" s="28" t="s">
        <v>65</v>
      </c>
      <c r="M882" s="28" t="s">
        <v>236</v>
      </c>
      <c r="N882">
        <v>4</v>
      </c>
      <c r="O882">
        <v>6</v>
      </c>
      <c r="R882">
        <v>0.86</v>
      </c>
      <c r="S882">
        <v>215</v>
      </c>
    </row>
    <row r="883" spans="1:19" x14ac:dyDescent="0.25">
      <c r="A883" s="27">
        <v>44536</v>
      </c>
      <c r="B883">
        <v>3</v>
      </c>
      <c r="C883">
        <v>1</v>
      </c>
      <c r="E883">
        <v>124</v>
      </c>
      <c r="F883">
        <v>3</v>
      </c>
      <c r="G883">
        <v>190</v>
      </c>
      <c r="H883">
        <v>5</v>
      </c>
      <c r="I883" s="28"/>
      <c r="J883" s="28" t="s">
        <v>232</v>
      </c>
      <c r="K883" s="28" t="s">
        <v>88</v>
      </c>
      <c r="L883" s="28" t="s">
        <v>65</v>
      </c>
      <c r="M883" s="28" t="s">
        <v>236</v>
      </c>
      <c r="N883">
        <v>4</v>
      </c>
      <c r="O883">
        <v>6</v>
      </c>
      <c r="R883">
        <v>0.89</v>
      </c>
      <c r="S883">
        <v>213</v>
      </c>
    </row>
    <row r="884" spans="1:19" x14ac:dyDescent="0.25">
      <c r="A884" s="27">
        <v>44536</v>
      </c>
      <c r="B884">
        <v>4</v>
      </c>
      <c r="C884">
        <v>1</v>
      </c>
      <c r="E884">
        <v>123</v>
      </c>
      <c r="F884">
        <v>1</v>
      </c>
      <c r="G884">
        <v>310</v>
      </c>
      <c r="H884">
        <v>6</v>
      </c>
      <c r="I884" s="28"/>
      <c r="J884" s="28" t="s">
        <v>232</v>
      </c>
      <c r="K884" s="28" t="s">
        <v>361</v>
      </c>
      <c r="L884" s="28" t="s">
        <v>65</v>
      </c>
      <c r="M884" s="28" t="s">
        <v>236</v>
      </c>
      <c r="N884">
        <v>4</v>
      </c>
      <c r="O884">
        <v>6</v>
      </c>
      <c r="R884">
        <v>0.86</v>
      </c>
      <c r="S884">
        <v>360</v>
      </c>
    </row>
    <row r="885" spans="1:19" x14ac:dyDescent="0.25">
      <c r="A885" s="27">
        <v>44536</v>
      </c>
      <c r="B885">
        <v>5</v>
      </c>
      <c r="C885">
        <v>1</v>
      </c>
      <c r="E885">
        <v>123</v>
      </c>
      <c r="F885">
        <v>2</v>
      </c>
      <c r="G885">
        <v>310</v>
      </c>
      <c r="H885">
        <v>5</v>
      </c>
      <c r="I885" s="28" t="s">
        <v>17</v>
      </c>
      <c r="J885" s="28" t="s">
        <v>232</v>
      </c>
      <c r="K885" s="28" t="s">
        <v>361</v>
      </c>
      <c r="L885" s="28" t="s">
        <v>65</v>
      </c>
      <c r="M885" s="28" t="s">
        <v>236</v>
      </c>
      <c r="N885">
        <v>4</v>
      </c>
      <c r="O885">
        <v>6</v>
      </c>
      <c r="R885">
        <v>0.89</v>
      </c>
      <c r="S885">
        <v>348</v>
      </c>
    </row>
    <row r="886" spans="1:19" x14ac:dyDescent="0.25">
      <c r="A886" s="27">
        <v>44536</v>
      </c>
      <c r="B886">
        <v>6</v>
      </c>
      <c r="C886">
        <v>1</v>
      </c>
      <c r="E886">
        <v>123</v>
      </c>
      <c r="F886">
        <v>3</v>
      </c>
      <c r="G886">
        <v>310</v>
      </c>
      <c r="H886">
        <v>6</v>
      </c>
      <c r="I886" s="28"/>
      <c r="J886" s="28" t="s">
        <v>232</v>
      </c>
      <c r="K886" s="28" t="s">
        <v>361</v>
      </c>
      <c r="L886" s="28" t="s">
        <v>65</v>
      </c>
      <c r="M886" s="28" t="s">
        <v>236</v>
      </c>
      <c r="N886">
        <v>4</v>
      </c>
      <c r="O886">
        <v>6</v>
      </c>
      <c r="R886">
        <v>0.86</v>
      </c>
      <c r="S886">
        <v>360</v>
      </c>
    </row>
    <row r="887" spans="1:19" x14ac:dyDescent="0.25">
      <c r="A887" s="27">
        <v>44536</v>
      </c>
      <c r="B887">
        <v>7</v>
      </c>
      <c r="C887">
        <v>1</v>
      </c>
      <c r="E887">
        <v>125</v>
      </c>
      <c r="F887">
        <v>1</v>
      </c>
      <c r="G887">
        <v>155</v>
      </c>
      <c r="H887">
        <v>10</v>
      </c>
      <c r="I887" s="28"/>
      <c r="J887" s="28" t="s">
        <v>232</v>
      </c>
      <c r="K887" s="28" t="s">
        <v>360</v>
      </c>
      <c r="L887" s="28" t="s">
        <v>65</v>
      </c>
      <c r="M887" s="28" t="s">
        <v>236</v>
      </c>
      <c r="N887">
        <v>6</v>
      </c>
      <c r="O887">
        <v>10</v>
      </c>
      <c r="R887">
        <v>0.75</v>
      </c>
      <c r="S887">
        <v>207</v>
      </c>
    </row>
    <row r="888" spans="1:19" x14ac:dyDescent="0.25">
      <c r="A888" s="27">
        <v>44536</v>
      </c>
      <c r="B888">
        <v>8</v>
      </c>
      <c r="C888">
        <v>1</v>
      </c>
      <c r="E888">
        <v>125</v>
      </c>
      <c r="F888">
        <v>2</v>
      </c>
      <c r="G888">
        <v>160</v>
      </c>
      <c r="H888">
        <v>4</v>
      </c>
      <c r="I888" s="28"/>
      <c r="J888" s="28" t="s">
        <v>232</v>
      </c>
      <c r="K888" s="28" t="s">
        <v>360</v>
      </c>
      <c r="L888" s="28" t="s">
        <v>65</v>
      </c>
      <c r="M888" s="28" t="s">
        <v>236</v>
      </c>
      <c r="N888">
        <v>6</v>
      </c>
      <c r="O888">
        <v>10</v>
      </c>
      <c r="R888">
        <v>0.92</v>
      </c>
      <c r="S888">
        <v>174</v>
      </c>
    </row>
    <row r="889" spans="1:19" x14ac:dyDescent="0.25">
      <c r="A889" s="27">
        <v>44536</v>
      </c>
      <c r="B889">
        <v>9</v>
      </c>
      <c r="C889">
        <v>1</v>
      </c>
      <c r="E889">
        <v>125</v>
      </c>
      <c r="F889">
        <v>3</v>
      </c>
      <c r="G889">
        <v>160</v>
      </c>
      <c r="H889">
        <v>6</v>
      </c>
      <c r="I889" s="28"/>
      <c r="J889" s="28" t="s">
        <v>232</v>
      </c>
      <c r="K889" s="28" t="s">
        <v>360</v>
      </c>
      <c r="L889" s="28" t="s">
        <v>65</v>
      </c>
      <c r="M889" s="28" t="s">
        <v>236</v>
      </c>
      <c r="N889">
        <v>6</v>
      </c>
      <c r="O889">
        <v>10</v>
      </c>
      <c r="R889">
        <v>0.86</v>
      </c>
      <c r="S889">
        <v>186</v>
      </c>
    </row>
    <row r="890" spans="1:19" x14ac:dyDescent="0.25">
      <c r="A890" s="27">
        <v>44536</v>
      </c>
      <c r="B890">
        <v>10</v>
      </c>
      <c r="C890">
        <v>1</v>
      </c>
      <c r="E890">
        <v>129</v>
      </c>
      <c r="F890">
        <v>1</v>
      </c>
      <c r="G890">
        <v>110</v>
      </c>
      <c r="H890">
        <v>15</v>
      </c>
      <c r="I890" s="28"/>
      <c r="J890" s="28" t="s">
        <v>232</v>
      </c>
      <c r="K890" s="28" t="s">
        <v>363</v>
      </c>
      <c r="L890" s="28" t="s">
        <v>65</v>
      </c>
      <c r="M890" s="28" t="s">
        <v>236</v>
      </c>
      <c r="N890">
        <v>10</v>
      </c>
      <c r="O890">
        <v>15</v>
      </c>
      <c r="R890">
        <v>0.67</v>
      </c>
      <c r="S890">
        <v>164</v>
      </c>
    </row>
    <row r="891" spans="1:19" x14ac:dyDescent="0.25">
      <c r="A891" s="27">
        <v>44536</v>
      </c>
      <c r="B891">
        <v>11</v>
      </c>
      <c r="C891">
        <v>1</v>
      </c>
      <c r="E891">
        <v>129</v>
      </c>
      <c r="F891">
        <v>2</v>
      </c>
      <c r="G891">
        <v>120</v>
      </c>
      <c r="H891">
        <v>12</v>
      </c>
      <c r="I891" s="28"/>
      <c r="J891" s="28" t="s">
        <v>232</v>
      </c>
      <c r="K891" s="28" t="s">
        <v>363</v>
      </c>
      <c r="L891" s="28" t="s">
        <v>65</v>
      </c>
      <c r="M891" s="28" t="s">
        <v>236</v>
      </c>
      <c r="N891">
        <v>10</v>
      </c>
      <c r="O891">
        <v>15</v>
      </c>
      <c r="R891">
        <v>0.71</v>
      </c>
      <c r="S891">
        <v>169</v>
      </c>
    </row>
    <row r="892" spans="1:19" x14ac:dyDescent="0.25">
      <c r="A892" s="27">
        <v>44536</v>
      </c>
      <c r="B892">
        <v>12</v>
      </c>
      <c r="C892">
        <v>1</v>
      </c>
      <c r="E892">
        <v>129</v>
      </c>
      <c r="F892">
        <v>3</v>
      </c>
      <c r="G892">
        <v>120</v>
      </c>
      <c r="H892">
        <v>12</v>
      </c>
      <c r="I892" s="28"/>
      <c r="J892" s="28" t="s">
        <v>232</v>
      </c>
      <c r="K892" s="28" t="s">
        <v>363</v>
      </c>
      <c r="L892" s="28" t="s">
        <v>65</v>
      </c>
      <c r="M892" s="28" t="s">
        <v>236</v>
      </c>
      <c r="N892">
        <v>10</v>
      </c>
      <c r="O892">
        <v>15</v>
      </c>
      <c r="R892">
        <v>0.71</v>
      </c>
      <c r="S892">
        <v>169</v>
      </c>
    </row>
    <row r="893" spans="1:19" x14ac:dyDescent="0.25">
      <c r="A893" s="27">
        <v>44538</v>
      </c>
      <c r="B893">
        <v>1</v>
      </c>
      <c r="C893">
        <v>1</v>
      </c>
      <c r="E893">
        <v>144</v>
      </c>
      <c r="F893">
        <v>1</v>
      </c>
      <c r="G893">
        <v>155</v>
      </c>
      <c r="H893">
        <v>6</v>
      </c>
      <c r="I893" s="28"/>
      <c r="J893" s="28" t="s">
        <v>232</v>
      </c>
      <c r="K893" s="28" t="s">
        <v>89</v>
      </c>
      <c r="L893" s="28" t="s">
        <v>65</v>
      </c>
      <c r="M893" s="28" t="s">
        <v>94</v>
      </c>
      <c r="N893">
        <v>4</v>
      </c>
      <c r="O893">
        <v>6</v>
      </c>
      <c r="R893">
        <v>0.86</v>
      </c>
      <c r="S893">
        <v>180</v>
      </c>
    </row>
    <row r="894" spans="1:19" x14ac:dyDescent="0.25">
      <c r="A894" s="27">
        <v>44538</v>
      </c>
      <c r="B894">
        <v>2</v>
      </c>
      <c r="C894">
        <v>1</v>
      </c>
      <c r="E894">
        <v>144</v>
      </c>
      <c r="F894">
        <v>2</v>
      </c>
      <c r="G894">
        <v>155</v>
      </c>
      <c r="H894">
        <v>5</v>
      </c>
      <c r="I894" s="28"/>
      <c r="J894" s="28" t="s">
        <v>232</v>
      </c>
      <c r="K894" s="28" t="s">
        <v>89</v>
      </c>
      <c r="L894" s="28" t="s">
        <v>65</v>
      </c>
      <c r="M894" s="28" t="s">
        <v>94</v>
      </c>
      <c r="N894">
        <v>4</v>
      </c>
      <c r="O894">
        <v>6</v>
      </c>
      <c r="R894">
        <v>0.89</v>
      </c>
      <c r="S894">
        <v>174</v>
      </c>
    </row>
    <row r="895" spans="1:19" x14ac:dyDescent="0.25">
      <c r="A895" s="27">
        <v>44538</v>
      </c>
      <c r="B895">
        <v>3</v>
      </c>
      <c r="C895">
        <v>1</v>
      </c>
      <c r="E895">
        <v>144</v>
      </c>
      <c r="F895">
        <v>3</v>
      </c>
      <c r="G895">
        <v>155</v>
      </c>
      <c r="H895">
        <v>5</v>
      </c>
      <c r="I895" s="28"/>
      <c r="J895" s="28" t="s">
        <v>232</v>
      </c>
      <c r="K895" s="28" t="s">
        <v>89</v>
      </c>
      <c r="L895" s="28" t="s">
        <v>65</v>
      </c>
      <c r="M895" s="28" t="s">
        <v>94</v>
      </c>
      <c r="N895">
        <v>4</v>
      </c>
      <c r="O895">
        <v>6</v>
      </c>
      <c r="R895">
        <v>0.89</v>
      </c>
      <c r="S895">
        <v>174</v>
      </c>
    </row>
    <row r="896" spans="1:19" x14ac:dyDescent="0.25">
      <c r="A896" s="27">
        <v>44538</v>
      </c>
      <c r="B896">
        <v>4</v>
      </c>
      <c r="C896">
        <v>1</v>
      </c>
      <c r="E896">
        <v>146</v>
      </c>
      <c r="F896">
        <v>1</v>
      </c>
      <c r="G896">
        <v>135</v>
      </c>
      <c r="H896">
        <v>6</v>
      </c>
      <c r="I896" s="28"/>
      <c r="J896" s="28" t="s">
        <v>232</v>
      </c>
      <c r="K896" s="28" t="s">
        <v>95</v>
      </c>
      <c r="L896" s="28" t="s">
        <v>65</v>
      </c>
      <c r="M896" s="28" t="s">
        <v>94</v>
      </c>
      <c r="N896">
        <v>4</v>
      </c>
      <c r="O896">
        <v>6</v>
      </c>
      <c r="R896">
        <v>0.86</v>
      </c>
      <c r="S896">
        <v>157</v>
      </c>
    </row>
    <row r="897" spans="1:19" x14ac:dyDescent="0.25">
      <c r="A897" s="27">
        <v>44538</v>
      </c>
      <c r="B897">
        <v>5</v>
      </c>
      <c r="C897">
        <v>1</v>
      </c>
      <c r="E897">
        <v>146</v>
      </c>
      <c r="F897">
        <v>2</v>
      </c>
      <c r="G897">
        <v>135</v>
      </c>
      <c r="H897">
        <v>6</v>
      </c>
      <c r="I897" s="28" t="s">
        <v>18</v>
      </c>
      <c r="J897" s="28" t="s">
        <v>232</v>
      </c>
      <c r="K897" s="28" t="s">
        <v>95</v>
      </c>
      <c r="L897" s="28" t="s">
        <v>65</v>
      </c>
      <c r="M897" s="28" t="s">
        <v>94</v>
      </c>
      <c r="N897">
        <v>4</v>
      </c>
      <c r="O897">
        <v>6</v>
      </c>
      <c r="R897">
        <v>0.86</v>
      </c>
      <c r="S897">
        <v>157</v>
      </c>
    </row>
    <row r="898" spans="1:19" x14ac:dyDescent="0.25">
      <c r="A898" s="27">
        <v>44538</v>
      </c>
      <c r="B898">
        <v>6</v>
      </c>
      <c r="C898">
        <v>1</v>
      </c>
      <c r="E898">
        <v>146</v>
      </c>
      <c r="F898">
        <v>3</v>
      </c>
      <c r="G898">
        <v>135</v>
      </c>
      <c r="H898">
        <v>3</v>
      </c>
      <c r="I898" s="28"/>
      <c r="J898" s="28" t="s">
        <v>232</v>
      </c>
      <c r="K898" s="28" t="s">
        <v>95</v>
      </c>
      <c r="L898" s="28" t="s">
        <v>65</v>
      </c>
      <c r="M898" s="28" t="s">
        <v>94</v>
      </c>
      <c r="N898">
        <v>4</v>
      </c>
      <c r="O898">
        <v>6</v>
      </c>
      <c r="R898">
        <v>0.94</v>
      </c>
      <c r="S898">
        <v>144</v>
      </c>
    </row>
    <row r="899" spans="1:19" x14ac:dyDescent="0.25">
      <c r="A899" s="27">
        <v>44538</v>
      </c>
      <c r="B899">
        <v>7</v>
      </c>
      <c r="C899">
        <v>1</v>
      </c>
      <c r="E899">
        <v>147</v>
      </c>
      <c r="F899">
        <v>1</v>
      </c>
      <c r="G899">
        <v>100</v>
      </c>
      <c r="H899">
        <v>6</v>
      </c>
      <c r="I899" s="28"/>
      <c r="J899" s="28" t="s">
        <v>232</v>
      </c>
      <c r="K899" s="28" t="s">
        <v>96</v>
      </c>
      <c r="L899" s="28" t="s">
        <v>65</v>
      </c>
      <c r="M899" s="28" t="s">
        <v>94</v>
      </c>
      <c r="N899">
        <v>4</v>
      </c>
      <c r="O899">
        <v>6</v>
      </c>
      <c r="R899">
        <v>0.86</v>
      </c>
      <c r="S899">
        <v>116</v>
      </c>
    </row>
    <row r="900" spans="1:19" x14ac:dyDescent="0.25">
      <c r="A900" s="27">
        <v>44538</v>
      </c>
      <c r="B900">
        <v>8</v>
      </c>
      <c r="C900">
        <v>1</v>
      </c>
      <c r="E900">
        <v>147</v>
      </c>
      <c r="F900">
        <v>2</v>
      </c>
      <c r="G900">
        <v>100</v>
      </c>
      <c r="H900">
        <v>6</v>
      </c>
      <c r="I900" s="28"/>
      <c r="J900" s="28" t="s">
        <v>232</v>
      </c>
      <c r="K900" s="28" t="s">
        <v>96</v>
      </c>
      <c r="L900" s="28" t="s">
        <v>65</v>
      </c>
      <c r="M900" s="28" t="s">
        <v>94</v>
      </c>
      <c r="N900">
        <v>4</v>
      </c>
      <c r="O900">
        <v>6</v>
      </c>
      <c r="R900">
        <v>0.86</v>
      </c>
      <c r="S900">
        <v>116</v>
      </c>
    </row>
    <row r="901" spans="1:19" x14ac:dyDescent="0.25">
      <c r="A901" s="27">
        <v>44538</v>
      </c>
      <c r="B901">
        <v>9</v>
      </c>
      <c r="C901">
        <v>1</v>
      </c>
      <c r="E901">
        <v>147</v>
      </c>
      <c r="F901">
        <v>3</v>
      </c>
      <c r="G901">
        <v>110</v>
      </c>
      <c r="H901">
        <v>4</v>
      </c>
      <c r="I901" s="28"/>
      <c r="J901" s="28" t="s">
        <v>232</v>
      </c>
      <c r="K901" s="28" t="s">
        <v>96</v>
      </c>
      <c r="L901" s="28" t="s">
        <v>65</v>
      </c>
      <c r="M901" s="28" t="s">
        <v>94</v>
      </c>
      <c r="N901">
        <v>4</v>
      </c>
      <c r="O901">
        <v>6</v>
      </c>
      <c r="R901">
        <v>0.92</v>
      </c>
      <c r="S901">
        <v>120</v>
      </c>
    </row>
    <row r="902" spans="1:19" x14ac:dyDescent="0.25">
      <c r="A902" s="27">
        <v>44538</v>
      </c>
      <c r="B902">
        <v>10</v>
      </c>
      <c r="C902">
        <v>1</v>
      </c>
      <c r="E902">
        <v>150</v>
      </c>
      <c r="F902">
        <v>1</v>
      </c>
      <c r="G902">
        <v>80</v>
      </c>
      <c r="H902">
        <v>6</v>
      </c>
      <c r="I902" s="28"/>
      <c r="J902" s="28" t="s">
        <v>232</v>
      </c>
      <c r="K902" s="28" t="s">
        <v>93</v>
      </c>
      <c r="L902" s="28" t="s">
        <v>65</v>
      </c>
      <c r="M902" s="28" t="s">
        <v>94</v>
      </c>
      <c r="N902">
        <v>4</v>
      </c>
      <c r="O902">
        <v>6</v>
      </c>
      <c r="R902">
        <v>0.86</v>
      </c>
      <c r="S902">
        <v>93</v>
      </c>
    </row>
    <row r="903" spans="1:19" x14ac:dyDescent="0.25">
      <c r="A903" s="27">
        <v>44538</v>
      </c>
      <c r="B903">
        <v>11</v>
      </c>
      <c r="C903">
        <v>1</v>
      </c>
      <c r="E903">
        <v>150</v>
      </c>
      <c r="F903">
        <v>2</v>
      </c>
      <c r="G903">
        <v>80</v>
      </c>
      <c r="H903">
        <v>6</v>
      </c>
      <c r="I903" s="28"/>
      <c r="J903" s="28" t="s">
        <v>232</v>
      </c>
      <c r="K903" s="28" t="s">
        <v>93</v>
      </c>
      <c r="L903" s="28" t="s">
        <v>65</v>
      </c>
      <c r="M903" s="28" t="s">
        <v>94</v>
      </c>
      <c r="N903">
        <v>4</v>
      </c>
      <c r="O903">
        <v>6</v>
      </c>
      <c r="R903">
        <v>0.86</v>
      </c>
      <c r="S903">
        <v>93</v>
      </c>
    </row>
    <row r="904" spans="1:19" x14ac:dyDescent="0.25">
      <c r="A904" s="27">
        <v>44538</v>
      </c>
      <c r="B904">
        <v>12</v>
      </c>
      <c r="C904">
        <v>1</v>
      </c>
      <c r="E904">
        <v>150</v>
      </c>
      <c r="F904">
        <v>3</v>
      </c>
      <c r="G904">
        <v>85</v>
      </c>
      <c r="H904">
        <v>4</v>
      </c>
      <c r="I904" s="28"/>
      <c r="J904" s="28" t="s">
        <v>232</v>
      </c>
      <c r="K904" s="28" t="s">
        <v>93</v>
      </c>
      <c r="L904" s="28" t="s">
        <v>65</v>
      </c>
      <c r="M904" s="28" t="s">
        <v>94</v>
      </c>
      <c r="N904">
        <v>4</v>
      </c>
      <c r="O904">
        <v>6</v>
      </c>
      <c r="R904">
        <v>0.92</v>
      </c>
      <c r="S904">
        <v>92</v>
      </c>
    </row>
    <row r="905" spans="1:19" x14ac:dyDescent="0.25">
      <c r="A905" s="27">
        <v>44540</v>
      </c>
      <c r="B905">
        <v>1</v>
      </c>
      <c r="C905">
        <v>1</v>
      </c>
      <c r="E905">
        <v>135</v>
      </c>
      <c r="F905">
        <v>1</v>
      </c>
      <c r="G905">
        <v>245</v>
      </c>
      <c r="H905">
        <v>5</v>
      </c>
      <c r="I905" s="28"/>
      <c r="J905" s="28" t="s">
        <v>232</v>
      </c>
      <c r="K905" s="28" t="s">
        <v>92</v>
      </c>
      <c r="L905" s="28" t="s">
        <v>65</v>
      </c>
      <c r="M905" s="28" t="s">
        <v>100</v>
      </c>
      <c r="N905">
        <v>4</v>
      </c>
      <c r="O905">
        <v>6</v>
      </c>
      <c r="R905">
        <v>0.89</v>
      </c>
      <c r="S905">
        <v>275</v>
      </c>
    </row>
    <row r="906" spans="1:19" x14ac:dyDescent="0.25">
      <c r="A906" s="27">
        <v>44540</v>
      </c>
      <c r="B906">
        <v>2</v>
      </c>
      <c r="C906">
        <v>1</v>
      </c>
      <c r="E906">
        <v>135</v>
      </c>
      <c r="F906">
        <v>2</v>
      </c>
      <c r="G906">
        <v>245</v>
      </c>
      <c r="H906">
        <v>5</v>
      </c>
      <c r="I906" s="28"/>
      <c r="J906" s="28" t="s">
        <v>232</v>
      </c>
      <c r="K906" s="28" t="s">
        <v>92</v>
      </c>
      <c r="L906" s="28" t="s">
        <v>65</v>
      </c>
      <c r="M906" s="28" t="s">
        <v>100</v>
      </c>
      <c r="N906">
        <v>4</v>
      </c>
      <c r="O906">
        <v>6</v>
      </c>
      <c r="R906">
        <v>0.89</v>
      </c>
      <c r="S906">
        <v>275</v>
      </c>
    </row>
    <row r="907" spans="1:19" x14ac:dyDescent="0.25">
      <c r="A907" s="27">
        <v>44540</v>
      </c>
      <c r="B907">
        <v>3</v>
      </c>
      <c r="C907">
        <v>1</v>
      </c>
      <c r="E907">
        <v>135</v>
      </c>
      <c r="F907">
        <v>3</v>
      </c>
      <c r="G907">
        <v>245</v>
      </c>
      <c r="H907">
        <v>4</v>
      </c>
      <c r="I907" s="28"/>
      <c r="J907" s="28" t="s">
        <v>232</v>
      </c>
      <c r="K907" s="28" t="s">
        <v>92</v>
      </c>
      <c r="L907" s="28" t="s">
        <v>65</v>
      </c>
      <c r="M907" s="28" t="s">
        <v>100</v>
      </c>
      <c r="N907">
        <v>4</v>
      </c>
      <c r="O907">
        <v>6</v>
      </c>
      <c r="R907">
        <v>0.92</v>
      </c>
      <c r="S907">
        <v>266</v>
      </c>
    </row>
    <row r="908" spans="1:19" x14ac:dyDescent="0.25">
      <c r="A908" s="27">
        <v>44540</v>
      </c>
      <c r="B908">
        <v>4</v>
      </c>
      <c r="C908">
        <v>1</v>
      </c>
      <c r="E908">
        <v>139</v>
      </c>
      <c r="F908">
        <v>1</v>
      </c>
      <c r="G908">
        <v>110</v>
      </c>
      <c r="H908">
        <v>10</v>
      </c>
      <c r="I908" s="28"/>
      <c r="J908" s="28" t="s">
        <v>232</v>
      </c>
      <c r="K908" s="28" t="s">
        <v>369</v>
      </c>
      <c r="L908" s="28" t="s">
        <v>65</v>
      </c>
      <c r="M908" s="28" t="s">
        <v>100</v>
      </c>
      <c r="N908">
        <v>5</v>
      </c>
      <c r="O908">
        <v>10</v>
      </c>
      <c r="R908">
        <v>0.75</v>
      </c>
      <c r="S908">
        <v>147</v>
      </c>
    </row>
    <row r="909" spans="1:19" x14ac:dyDescent="0.25">
      <c r="A909" s="27">
        <v>44540</v>
      </c>
      <c r="B909">
        <v>5</v>
      </c>
      <c r="C909">
        <v>1</v>
      </c>
      <c r="E909">
        <v>139</v>
      </c>
      <c r="F909">
        <v>2</v>
      </c>
      <c r="G909">
        <v>120</v>
      </c>
      <c r="H909">
        <v>7</v>
      </c>
      <c r="I909" s="28"/>
      <c r="J909" s="28" t="s">
        <v>232</v>
      </c>
      <c r="K909" s="28" t="s">
        <v>369</v>
      </c>
      <c r="L909" s="28" t="s">
        <v>65</v>
      </c>
      <c r="M909" s="28" t="s">
        <v>100</v>
      </c>
      <c r="N909">
        <v>5</v>
      </c>
      <c r="O909">
        <v>10</v>
      </c>
      <c r="R909">
        <v>0.83</v>
      </c>
      <c r="S909">
        <v>145</v>
      </c>
    </row>
    <row r="910" spans="1:19" x14ac:dyDescent="0.25">
      <c r="A910" s="27">
        <v>44540</v>
      </c>
      <c r="B910">
        <v>6</v>
      </c>
      <c r="C910">
        <v>1</v>
      </c>
      <c r="E910">
        <v>139</v>
      </c>
      <c r="F910">
        <v>3</v>
      </c>
      <c r="G910">
        <v>120</v>
      </c>
      <c r="H910">
        <v>6</v>
      </c>
      <c r="I910" s="28"/>
      <c r="J910" s="28" t="s">
        <v>232</v>
      </c>
      <c r="K910" s="28" t="s">
        <v>369</v>
      </c>
      <c r="L910" s="28" t="s">
        <v>65</v>
      </c>
      <c r="M910" s="28" t="s">
        <v>100</v>
      </c>
      <c r="N910">
        <v>5</v>
      </c>
      <c r="O910">
        <v>10</v>
      </c>
      <c r="R910">
        <v>0.86</v>
      </c>
      <c r="S910">
        <v>140</v>
      </c>
    </row>
    <row r="911" spans="1:19" x14ac:dyDescent="0.25">
      <c r="A911" s="27">
        <v>44540</v>
      </c>
      <c r="B911">
        <v>7</v>
      </c>
      <c r="C911">
        <v>1</v>
      </c>
      <c r="E911">
        <v>131</v>
      </c>
      <c r="F911">
        <v>1</v>
      </c>
      <c r="G911">
        <v>65</v>
      </c>
      <c r="H911">
        <v>4</v>
      </c>
      <c r="I911" s="28"/>
      <c r="J911" s="28" t="s">
        <v>232</v>
      </c>
      <c r="K911" s="28" t="s">
        <v>365</v>
      </c>
      <c r="L911" s="28" t="s">
        <v>65</v>
      </c>
      <c r="M911" s="28" t="s">
        <v>100</v>
      </c>
      <c r="N911">
        <v>4</v>
      </c>
      <c r="O911">
        <v>6</v>
      </c>
      <c r="R911">
        <v>0.92</v>
      </c>
      <c r="S911">
        <v>71</v>
      </c>
    </row>
    <row r="912" spans="1:19" x14ac:dyDescent="0.25">
      <c r="A912" s="27">
        <v>44540</v>
      </c>
      <c r="B912">
        <v>8</v>
      </c>
      <c r="C912">
        <v>1</v>
      </c>
      <c r="E912">
        <v>131</v>
      </c>
      <c r="F912">
        <v>2</v>
      </c>
      <c r="G912">
        <v>65</v>
      </c>
      <c r="H912">
        <v>5</v>
      </c>
      <c r="I912" s="28"/>
      <c r="J912" s="28" t="s">
        <v>232</v>
      </c>
      <c r="K912" s="28" t="s">
        <v>365</v>
      </c>
      <c r="L912" s="28" t="s">
        <v>65</v>
      </c>
      <c r="M912" s="28" t="s">
        <v>100</v>
      </c>
      <c r="N912">
        <v>4</v>
      </c>
      <c r="O912">
        <v>6</v>
      </c>
      <c r="R912">
        <v>0.89</v>
      </c>
      <c r="S912">
        <v>73</v>
      </c>
    </row>
    <row r="913" spans="1:19" x14ac:dyDescent="0.25">
      <c r="A913" s="27">
        <v>44540</v>
      </c>
      <c r="B913">
        <v>9</v>
      </c>
      <c r="C913">
        <v>1</v>
      </c>
      <c r="E913">
        <v>131</v>
      </c>
      <c r="F913">
        <v>3</v>
      </c>
      <c r="G913">
        <v>65</v>
      </c>
      <c r="H913">
        <v>4</v>
      </c>
      <c r="I913" s="28" t="s">
        <v>20</v>
      </c>
      <c r="J913" s="28" t="s">
        <v>232</v>
      </c>
      <c r="K913" s="28" t="s">
        <v>365</v>
      </c>
      <c r="L913" s="28" t="s">
        <v>65</v>
      </c>
      <c r="M913" s="28" t="s">
        <v>100</v>
      </c>
      <c r="N913">
        <v>4</v>
      </c>
      <c r="O913">
        <v>6</v>
      </c>
      <c r="R913">
        <v>0.92</v>
      </c>
      <c r="S913">
        <v>71</v>
      </c>
    </row>
    <row r="914" spans="1:19" x14ac:dyDescent="0.25">
      <c r="A914" s="27">
        <v>44540</v>
      </c>
      <c r="B914">
        <v>10</v>
      </c>
      <c r="C914">
        <v>1</v>
      </c>
      <c r="E914">
        <v>133</v>
      </c>
      <c r="F914">
        <v>1</v>
      </c>
      <c r="G914">
        <v>55</v>
      </c>
      <c r="H914">
        <v>6</v>
      </c>
      <c r="I914" s="28"/>
      <c r="J914" s="28" t="s">
        <v>232</v>
      </c>
      <c r="K914" s="28" t="s">
        <v>367</v>
      </c>
      <c r="L914" s="28" t="s">
        <v>65</v>
      </c>
      <c r="M914" s="28" t="s">
        <v>100</v>
      </c>
      <c r="N914">
        <v>4</v>
      </c>
      <c r="O914">
        <v>6</v>
      </c>
      <c r="R914">
        <v>0.86</v>
      </c>
      <c r="S914">
        <v>64</v>
      </c>
    </row>
    <row r="915" spans="1:19" x14ac:dyDescent="0.25">
      <c r="A915" s="27">
        <v>44540</v>
      </c>
      <c r="B915">
        <v>11</v>
      </c>
      <c r="C915">
        <v>1</v>
      </c>
      <c r="E915">
        <v>133</v>
      </c>
      <c r="F915">
        <v>2</v>
      </c>
      <c r="G915">
        <v>55</v>
      </c>
      <c r="H915">
        <v>6</v>
      </c>
      <c r="I915" s="28"/>
      <c r="J915" s="28" t="s">
        <v>232</v>
      </c>
      <c r="K915" s="28" t="s">
        <v>367</v>
      </c>
      <c r="L915" s="28" t="s">
        <v>65</v>
      </c>
      <c r="M915" s="28" t="s">
        <v>100</v>
      </c>
      <c r="N915">
        <v>4</v>
      </c>
      <c r="O915">
        <v>6</v>
      </c>
      <c r="R915">
        <v>0.86</v>
      </c>
      <c r="S915">
        <v>64</v>
      </c>
    </row>
    <row r="916" spans="1:19" x14ac:dyDescent="0.25">
      <c r="A916" s="27">
        <v>44540</v>
      </c>
      <c r="B916">
        <v>12</v>
      </c>
      <c r="C916">
        <v>1</v>
      </c>
      <c r="E916">
        <v>133</v>
      </c>
      <c r="F916">
        <v>3</v>
      </c>
      <c r="G916">
        <v>60</v>
      </c>
      <c r="H916">
        <v>4</v>
      </c>
      <c r="I916" s="28"/>
      <c r="J916" s="28" t="s">
        <v>232</v>
      </c>
      <c r="K916" s="28" t="s">
        <v>367</v>
      </c>
      <c r="L916" s="28" t="s">
        <v>65</v>
      </c>
      <c r="M916" s="28" t="s">
        <v>100</v>
      </c>
      <c r="N916">
        <v>4</v>
      </c>
      <c r="O916">
        <v>6</v>
      </c>
      <c r="R916">
        <v>0.92</v>
      </c>
      <c r="S916">
        <v>65</v>
      </c>
    </row>
    <row r="917" spans="1:19" x14ac:dyDescent="0.25">
      <c r="A917" s="27">
        <v>44540</v>
      </c>
      <c r="B917">
        <v>13</v>
      </c>
      <c r="C917">
        <v>1</v>
      </c>
      <c r="E917">
        <v>136</v>
      </c>
      <c r="F917">
        <v>1</v>
      </c>
      <c r="G917">
        <v>200</v>
      </c>
      <c r="H917">
        <v>8</v>
      </c>
      <c r="I917" s="28"/>
      <c r="J917" s="28" t="s">
        <v>232</v>
      </c>
      <c r="K917" s="28" t="s">
        <v>111</v>
      </c>
      <c r="L917" s="28" t="s">
        <v>65</v>
      </c>
      <c r="M917" s="28" t="s">
        <v>100</v>
      </c>
      <c r="N917">
        <v>6</v>
      </c>
      <c r="O917">
        <v>10</v>
      </c>
      <c r="R917">
        <v>0.81</v>
      </c>
      <c r="S917">
        <v>247</v>
      </c>
    </row>
    <row r="918" spans="1:19" x14ac:dyDescent="0.25">
      <c r="A918" s="27">
        <v>44540</v>
      </c>
      <c r="B918">
        <v>14</v>
      </c>
      <c r="C918">
        <v>1</v>
      </c>
      <c r="E918">
        <v>136</v>
      </c>
      <c r="F918">
        <v>2</v>
      </c>
      <c r="G918">
        <v>200</v>
      </c>
      <c r="H918">
        <v>7</v>
      </c>
      <c r="I918" s="28"/>
      <c r="J918" s="28" t="s">
        <v>232</v>
      </c>
      <c r="K918" s="28" t="s">
        <v>111</v>
      </c>
      <c r="L918" s="28" t="s">
        <v>65</v>
      </c>
      <c r="M918" s="28" t="s">
        <v>100</v>
      </c>
      <c r="N918">
        <v>6</v>
      </c>
      <c r="O918">
        <v>10</v>
      </c>
      <c r="R918">
        <v>0.83</v>
      </c>
      <c r="S918">
        <v>241</v>
      </c>
    </row>
    <row r="919" spans="1:19" x14ac:dyDescent="0.25">
      <c r="A919" s="27">
        <v>44540</v>
      </c>
      <c r="B919">
        <v>15</v>
      </c>
      <c r="C919">
        <v>1</v>
      </c>
      <c r="E919">
        <v>136</v>
      </c>
      <c r="F919">
        <v>3</v>
      </c>
      <c r="G919">
        <v>200</v>
      </c>
      <c r="H919">
        <v>6</v>
      </c>
      <c r="I919" s="28"/>
      <c r="J919" s="28" t="s">
        <v>232</v>
      </c>
      <c r="K919" s="28" t="s">
        <v>111</v>
      </c>
      <c r="L919" s="28" t="s">
        <v>65</v>
      </c>
      <c r="M919" s="28" t="s">
        <v>100</v>
      </c>
      <c r="N919">
        <v>6</v>
      </c>
      <c r="O919">
        <v>10</v>
      </c>
      <c r="R919">
        <v>0.86</v>
      </c>
      <c r="S919">
        <v>233</v>
      </c>
    </row>
    <row r="920" spans="1:19" x14ac:dyDescent="0.25">
      <c r="A920" s="27">
        <v>44545</v>
      </c>
      <c r="B920">
        <v>1</v>
      </c>
      <c r="C920">
        <v>1</v>
      </c>
      <c r="E920">
        <v>124</v>
      </c>
      <c r="F920">
        <v>1</v>
      </c>
      <c r="G920">
        <v>190</v>
      </c>
      <c r="H920">
        <v>6</v>
      </c>
      <c r="I920" s="28"/>
      <c r="J920" s="28" t="s">
        <v>232</v>
      </c>
      <c r="K920" s="28" t="s">
        <v>88</v>
      </c>
      <c r="L920" s="28" t="s">
        <v>65</v>
      </c>
      <c r="M920" s="28" t="s">
        <v>236</v>
      </c>
      <c r="N920">
        <v>4</v>
      </c>
      <c r="O920">
        <v>6</v>
      </c>
      <c r="R920">
        <v>0.86</v>
      </c>
      <c r="S920">
        <v>221</v>
      </c>
    </row>
    <row r="921" spans="1:19" x14ac:dyDescent="0.25">
      <c r="A921" s="27">
        <v>44545</v>
      </c>
      <c r="B921">
        <v>2</v>
      </c>
      <c r="C921">
        <v>1</v>
      </c>
      <c r="E921">
        <v>124</v>
      </c>
      <c r="F921">
        <v>2</v>
      </c>
      <c r="G921">
        <v>195</v>
      </c>
      <c r="H921">
        <v>4</v>
      </c>
      <c r="I921" s="28"/>
      <c r="J921" s="28" t="s">
        <v>232</v>
      </c>
      <c r="K921" s="28" t="s">
        <v>88</v>
      </c>
      <c r="L921" s="28" t="s">
        <v>65</v>
      </c>
      <c r="M921" s="28" t="s">
        <v>236</v>
      </c>
      <c r="N921">
        <v>4</v>
      </c>
      <c r="O921">
        <v>6</v>
      </c>
      <c r="R921">
        <v>0.92</v>
      </c>
      <c r="S921">
        <v>212</v>
      </c>
    </row>
    <row r="922" spans="1:19" x14ac:dyDescent="0.25">
      <c r="A922" s="27">
        <v>44545</v>
      </c>
      <c r="B922">
        <v>3</v>
      </c>
      <c r="C922">
        <v>1</v>
      </c>
      <c r="E922">
        <v>124</v>
      </c>
      <c r="F922">
        <v>3</v>
      </c>
      <c r="G922">
        <v>195</v>
      </c>
      <c r="H922">
        <v>4</v>
      </c>
      <c r="I922" s="28"/>
      <c r="J922" s="28" t="s">
        <v>232</v>
      </c>
      <c r="K922" s="28" t="s">
        <v>88</v>
      </c>
      <c r="L922" s="28" t="s">
        <v>65</v>
      </c>
      <c r="M922" s="28" t="s">
        <v>236</v>
      </c>
      <c r="N922">
        <v>4</v>
      </c>
      <c r="O922">
        <v>6</v>
      </c>
      <c r="R922">
        <v>0.92</v>
      </c>
      <c r="S922">
        <v>212</v>
      </c>
    </row>
    <row r="923" spans="1:19" x14ac:dyDescent="0.25">
      <c r="A923" s="27">
        <v>44545</v>
      </c>
      <c r="B923">
        <v>4</v>
      </c>
      <c r="C923">
        <v>1</v>
      </c>
      <c r="E923">
        <v>123</v>
      </c>
      <c r="F923">
        <v>1</v>
      </c>
      <c r="G923">
        <v>320</v>
      </c>
      <c r="H923">
        <v>6</v>
      </c>
      <c r="I923" s="28"/>
      <c r="J923" s="28" t="s">
        <v>232</v>
      </c>
      <c r="K923" s="28" t="s">
        <v>361</v>
      </c>
      <c r="L923" s="28" t="s">
        <v>65</v>
      </c>
      <c r="M923" s="28" t="s">
        <v>236</v>
      </c>
      <c r="N923">
        <v>4</v>
      </c>
      <c r="O923">
        <v>6</v>
      </c>
      <c r="R923">
        <v>0.86</v>
      </c>
      <c r="S923">
        <v>372</v>
      </c>
    </row>
    <row r="924" spans="1:19" x14ac:dyDescent="0.25">
      <c r="A924" s="27">
        <v>44545</v>
      </c>
      <c r="B924">
        <v>5</v>
      </c>
      <c r="C924">
        <v>1</v>
      </c>
      <c r="E924">
        <v>123</v>
      </c>
      <c r="F924">
        <v>2</v>
      </c>
      <c r="G924">
        <v>330</v>
      </c>
      <c r="H924">
        <v>5</v>
      </c>
      <c r="I924" s="28"/>
      <c r="J924" s="28" t="s">
        <v>232</v>
      </c>
      <c r="K924" s="28" t="s">
        <v>361</v>
      </c>
      <c r="L924" s="28" t="s">
        <v>65</v>
      </c>
      <c r="M924" s="28" t="s">
        <v>236</v>
      </c>
      <c r="N924">
        <v>4</v>
      </c>
      <c r="O924">
        <v>6</v>
      </c>
      <c r="R924">
        <v>0.89</v>
      </c>
      <c r="S924">
        <v>371</v>
      </c>
    </row>
    <row r="925" spans="1:19" x14ac:dyDescent="0.25">
      <c r="A925" s="27">
        <v>44545</v>
      </c>
      <c r="B925">
        <v>6</v>
      </c>
      <c r="C925">
        <v>1</v>
      </c>
      <c r="E925">
        <v>123</v>
      </c>
      <c r="F925">
        <v>3</v>
      </c>
      <c r="G925">
        <v>330</v>
      </c>
      <c r="H925">
        <v>4</v>
      </c>
      <c r="I925" s="28"/>
      <c r="J925" s="28" t="s">
        <v>232</v>
      </c>
      <c r="K925" s="28" t="s">
        <v>361</v>
      </c>
      <c r="L925" s="28" t="s">
        <v>65</v>
      </c>
      <c r="M925" s="28" t="s">
        <v>236</v>
      </c>
      <c r="N925">
        <v>4</v>
      </c>
      <c r="O925">
        <v>6</v>
      </c>
      <c r="R925">
        <v>0.92</v>
      </c>
      <c r="S925">
        <v>359</v>
      </c>
    </row>
    <row r="926" spans="1:19" x14ac:dyDescent="0.25">
      <c r="A926" s="27">
        <v>44545</v>
      </c>
      <c r="B926">
        <v>7</v>
      </c>
      <c r="C926">
        <v>1</v>
      </c>
      <c r="E926">
        <v>125</v>
      </c>
      <c r="F926">
        <v>1</v>
      </c>
      <c r="G926">
        <v>160</v>
      </c>
      <c r="H926">
        <v>7</v>
      </c>
      <c r="I926" s="28"/>
      <c r="J926" s="28" t="s">
        <v>232</v>
      </c>
      <c r="K926" s="28" t="s">
        <v>360</v>
      </c>
      <c r="L926" s="28" t="s">
        <v>65</v>
      </c>
      <c r="M926" s="28" t="s">
        <v>236</v>
      </c>
      <c r="N926">
        <v>6</v>
      </c>
      <c r="O926">
        <v>10</v>
      </c>
      <c r="R926">
        <v>0.83</v>
      </c>
      <c r="S926">
        <v>193</v>
      </c>
    </row>
    <row r="927" spans="1:19" x14ac:dyDescent="0.25">
      <c r="A927" s="27">
        <v>44545</v>
      </c>
      <c r="B927">
        <v>8</v>
      </c>
      <c r="C927">
        <v>1</v>
      </c>
      <c r="E927">
        <v>125</v>
      </c>
      <c r="F927">
        <v>2</v>
      </c>
      <c r="G927">
        <v>160</v>
      </c>
      <c r="H927">
        <v>5</v>
      </c>
      <c r="I927" s="28"/>
      <c r="J927" s="28" t="s">
        <v>232</v>
      </c>
      <c r="K927" s="28" t="s">
        <v>360</v>
      </c>
      <c r="L927" s="28" t="s">
        <v>65</v>
      </c>
      <c r="M927" s="28" t="s">
        <v>236</v>
      </c>
      <c r="N927">
        <v>6</v>
      </c>
      <c r="O927">
        <v>10</v>
      </c>
      <c r="R927">
        <v>0.89</v>
      </c>
      <c r="S927">
        <v>180</v>
      </c>
    </row>
    <row r="928" spans="1:19" x14ac:dyDescent="0.25">
      <c r="A928" s="27">
        <v>44545</v>
      </c>
      <c r="B928">
        <v>9</v>
      </c>
      <c r="C928">
        <v>1</v>
      </c>
      <c r="E928">
        <v>125</v>
      </c>
      <c r="F928">
        <v>3</v>
      </c>
      <c r="G928">
        <v>160</v>
      </c>
      <c r="H928">
        <v>5</v>
      </c>
      <c r="I928" s="28"/>
      <c r="J928" s="28" t="s">
        <v>232</v>
      </c>
      <c r="K928" s="28" t="s">
        <v>360</v>
      </c>
      <c r="L928" s="28" t="s">
        <v>65</v>
      </c>
      <c r="M928" s="28" t="s">
        <v>236</v>
      </c>
      <c r="N928">
        <v>6</v>
      </c>
      <c r="O928">
        <v>10</v>
      </c>
      <c r="R928">
        <v>0.89</v>
      </c>
      <c r="S928">
        <v>180</v>
      </c>
    </row>
    <row r="929" spans="1:19" x14ac:dyDescent="0.25">
      <c r="A929" s="27">
        <v>44545</v>
      </c>
      <c r="B929">
        <v>10</v>
      </c>
      <c r="C929">
        <v>1</v>
      </c>
      <c r="E929">
        <v>129</v>
      </c>
      <c r="F929">
        <v>1</v>
      </c>
      <c r="G929">
        <v>120</v>
      </c>
      <c r="H929">
        <v>10</v>
      </c>
      <c r="I929" s="28"/>
      <c r="J929" s="28" t="s">
        <v>232</v>
      </c>
      <c r="K929" s="28" t="s">
        <v>363</v>
      </c>
      <c r="L929" s="28" t="s">
        <v>65</v>
      </c>
      <c r="M929" s="28" t="s">
        <v>236</v>
      </c>
      <c r="N929">
        <v>10</v>
      </c>
      <c r="O929">
        <v>15</v>
      </c>
      <c r="R929">
        <v>0.75</v>
      </c>
      <c r="S929">
        <v>160</v>
      </c>
    </row>
    <row r="930" spans="1:19" x14ac:dyDescent="0.25">
      <c r="A930" s="27">
        <v>44545</v>
      </c>
      <c r="B930">
        <v>11</v>
      </c>
      <c r="C930">
        <v>1</v>
      </c>
      <c r="E930">
        <v>129</v>
      </c>
      <c r="F930">
        <v>2</v>
      </c>
      <c r="G930">
        <v>120</v>
      </c>
      <c r="H930">
        <v>11</v>
      </c>
      <c r="I930" s="28"/>
      <c r="J930" s="28" t="s">
        <v>232</v>
      </c>
      <c r="K930" s="28" t="s">
        <v>363</v>
      </c>
      <c r="L930" s="28" t="s">
        <v>65</v>
      </c>
      <c r="M930" s="28" t="s">
        <v>236</v>
      </c>
      <c r="N930">
        <v>10</v>
      </c>
      <c r="O930">
        <v>15</v>
      </c>
      <c r="R930">
        <v>0.73</v>
      </c>
      <c r="S930">
        <v>164</v>
      </c>
    </row>
    <row r="931" spans="1:19" x14ac:dyDescent="0.25">
      <c r="A931" s="27">
        <v>44545</v>
      </c>
      <c r="B931">
        <v>12</v>
      </c>
      <c r="C931">
        <v>1</v>
      </c>
      <c r="E931">
        <v>129</v>
      </c>
      <c r="F931">
        <v>3</v>
      </c>
      <c r="G931">
        <v>120</v>
      </c>
      <c r="H931">
        <v>11</v>
      </c>
      <c r="I931" s="28"/>
      <c r="J931" s="28" t="s">
        <v>232</v>
      </c>
      <c r="K931" s="28" t="s">
        <v>363</v>
      </c>
      <c r="L931" s="28" t="s">
        <v>65</v>
      </c>
      <c r="M931" s="28" t="s">
        <v>236</v>
      </c>
      <c r="N931">
        <v>10</v>
      </c>
      <c r="O931">
        <v>15</v>
      </c>
      <c r="R931">
        <v>0.73</v>
      </c>
      <c r="S931">
        <v>164</v>
      </c>
    </row>
    <row r="932" spans="1:19" x14ac:dyDescent="0.25">
      <c r="A932" s="27">
        <v>44547</v>
      </c>
      <c r="B932">
        <v>1</v>
      </c>
      <c r="C932">
        <v>1</v>
      </c>
      <c r="E932">
        <v>144</v>
      </c>
      <c r="F932">
        <v>1</v>
      </c>
      <c r="G932">
        <v>155</v>
      </c>
      <c r="H932">
        <v>6</v>
      </c>
      <c r="I932" s="28"/>
      <c r="J932" s="28" t="s">
        <v>232</v>
      </c>
      <c r="K932" s="28" t="s">
        <v>89</v>
      </c>
      <c r="L932" s="28" t="s">
        <v>65</v>
      </c>
      <c r="M932" s="28" t="s">
        <v>94</v>
      </c>
      <c r="N932">
        <v>4</v>
      </c>
      <c r="O932">
        <v>6</v>
      </c>
      <c r="R932">
        <v>0.86</v>
      </c>
      <c r="S932">
        <v>180</v>
      </c>
    </row>
    <row r="933" spans="1:19" x14ac:dyDescent="0.25">
      <c r="A933" s="27">
        <v>44547</v>
      </c>
      <c r="B933">
        <v>2</v>
      </c>
      <c r="C933">
        <v>1</v>
      </c>
      <c r="E933">
        <v>144</v>
      </c>
      <c r="F933">
        <v>2</v>
      </c>
      <c r="G933">
        <v>155</v>
      </c>
      <c r="H933">
        <v>6</v>
      </c>
      <c r="I933" s="28"/>
      <c r="J933" s="28" t="s">
        <v>232</v>
      </c>
      <c r="K933" s="28" t="s">
        <v>89</v>
      </c>
      <c r="L933" s="28" t="s">
        <v>65</v>
      </c>
      <c r="M933" s="28" t="s">
        <v>94</v>
      </c>
      <c r="N933">
        <v>4</v>
      </c>
      <c r="O933">
        <v>6</v>
      </c>
      <c r="R933">
        <v>0.86</v>
      </c>
      <c r="S933">
        <v>180</v>
      </c>
    </row>
    <row r="934" spans="1:19" x14ac:dyDescent="0.25">
      <c r="A934" s="27">
        <v>44547</v>
      </c>
      <c r="B934">
        <v>3</v>
      </c>
      <c r="C934">
        <v>1</v>
      </c>
      <c r="E934">
        <v>144</v>
      </c>
      <c r="F934">
        <v>3</v>
      </c>
      <c r="G934">
        <v>160</v>
      </c>
      <c r="H934">
        <v>4</v>
      </c>
      <c r="I934" s="28"/>
      <c r="J934" s="28" t="s">
        <v>232</v>
      </c>
      <c r="K934" s="28" t="s">
        <v>89</v>
      </c>
      <c r="L934" s="28" t="s">
        <v>65</v>
      </c>
      <c r="M934" s="28" t="s">
        <v>94</v>
      </c>
      <c r="N934">
        <v>4</v>
      </c>
      <c r="O934">
        <v>6</v>
      </c>
      <c r="R934">
        <v>0.92</v>
      </c>
      <c r="S934">
        <v>174</v>
      </c>
    </row>
    <row r="935" spans="1:19" x14ac:dyDescent="0.25">
      <c r="A935" s="27">
        <v>44547</v>
      </c>
      <c r="B935">
        <v>4</v>
      </c>
      <c r="C935">
        <v>1</v>
      </c>
      <c r="E935">
        <v>146</v>
      </c>
      <c r="F935">
        <v>1</v>
      </c>
      <c r="G935">
        <v>135</v>
      </c>
      <c r="H935">
        <v>6</v>
      </c>
      <c r="I935" s="28"/>
      <c r="J935" s="28" t="s">
        <v>232</v>
      </c>
      <c r="K935" s="28" t="s">
        <v>95</v>
      </c>
      <c r="L935" s="28" t="s">
        <v>65</v>
      </c>
      <c r="M935" s="28" t="s">
        <v>94</v>
      </c>
      <c r="N935">
        <v>4</v>
      </c>
      <c r="O935">
        <v>6</v>
      </c>
      <c r="R935">
        <v>0.86</v>
      </c>
      <c r="S935">
        <v>157</v>
      </c>
    </row>
    <row r="936" spans="1:19" x14ac:dyDescent="0.25">
      <c r="A936" s="27">
        <v>44547</v>
      </c>
      <c r="B936">
        <v>5</v>
      </c>
      <c r="C936">
        <v>1</v>
      </c>
      <c r="E936">
        <v>146</v>
      </c>
      <c r="F936">
        <v>2</v>
      </c>
      <c r="G936">
        <v>135</v>
      </c>
      <c r="H936">
        <v>6</v>
      </c>
      <c r="I936" s="28"/>
      <c r="J936" s="28" t="s">
        <v>232</v>
      </c>
      <c r="K936" s="28" t="s">
        <v>95</v>
      </c>
      <c r="L936" s="28" t="s">
        <v>65</v>
      </c>
      <c r="M936" s="28" t="s">
        <v>94</v>
      </c>
      <c r="N936">
        <v>4</v>
      </c>
      <c r="O936">
        <v>6</v>
      </c>
      <c r="R936">
        <v>0.86</v>
      </c>
      <c r="S936">
        <v>157</v>
      </c>
    </row>
    <row r="937" spans="1:19" x14ac:dyDescent="0.25">
      <c r="A937" s="27">
        <v>44547</v>
      </c>
      <c r="B937">
        <v>6</v>
      </c>
      <c r="C937">
        <v>1</v>
      </c>
      <c r="E937">
        <v>146</v>
      </c>
      <c r="F937">
        <v>3</v>
      </c>
      <c r="G937">
        <v>135</v>
      </c>
      <c r="H937">
        <v>4</v>
      </c>
      <c r="I937" s="28"/>
      <c r="J937" s="28" t="s">
        <v>232</v>
      </c>
      <c r="K937" s="28" t="s">
        <v>95</v>
      </c>
      <c r="L937" s="28" t="s">
        <v>65</v>
      </c>
      <c r="M937" s="28" t="s">
        <v>94</v>
      </c>
      <c r="N937">
        <v>4</v>
      </c>
      <c r="O937">
        <v>6</v>
      </c>
      <c r="R937">
        <v>0.92</v>
      </c>
      <c r="S937">
        <v>147</v>
      </c>
    </row>
    <row r="938" spans="1:19" x14ac:dyDescent="0.25">
      <c r="A938" s="27">
        <v>44547</v>
      </c>
      <c r="B938">
        <v>7</v>
      </c>
      <c r="C938">
        <v>1</v>
      </c>
      <c r="E938">
        <v>147</v>
      </c>
      <c r="F938">
        <v>1</v>
      </c>
      <c r="G938">
        <v>110</v>
      </c>
      <c r="H938">
        <v>4</v>
      </c>
      <c r="I938" s="28"/>
      <c r="J938" s="28" t="s">
        <v>232</v>
      </c>
      <c r="K938" s="28" t="s">
        <v>96</v>
      </c>
      <c r="L938" s="28" t="s">
        <v>65</v>
      </c>
      <c r="M938" s="28" t="s">
        <v>94</v>
      </c>
      <c r="N938">
        <v>4</v>
      </c>
      <c r="O938">
        <v>6</v>
      </c>
      <c r="R938">
        <v>0.92</v>
      </c>
      <c r="S938">
        <v>120</v>
      </c>
    </row>
    <row r="939" spans="1:19" x14ac:dyDescent="0.25">
      <c r="A939" s="27">
        <v>44547</v>
      </c>
      <c r="B939">
        <v>8</v>
      </c>
      <c r="C939">
        <v>1</v>
      </c>
      <c r="E939">
        <v>147</v>
      </c>
      <c r="F939">
        <v>2</v>
      </c>
      <c r="G939">
        <v>110</v>
      </c>
      <c r="H939">
        <v>3</v>
      </c>
      <c r="I939" s="28"/>
      <c r="J939" s="28" t="s">
        <v>232</v>
      </c>
      <c r="K939" s="28" t="s">
        <v>96</v>
      </c>
      <c r="L939" s="28" t="s">
        <v>65</v>
      </c>
      <c r="M939" s="28" t="s">
        <v>94</v>
      </c>
      <c r="N939">
        <v>4</v>
      </c>
      <c r="O939">
        <v>6</v>
      </c>
      <c r="R939">
        <v>0.94</v>
      </c>
      <c r="S939">
        <v>117</v>
      </c>
    </row>
    <row r="940" spans="1:19" x14ac:dyDescent="0.25">
      <c r="A940" s="27">
        <v>44547</v>
      </c>
      <c r="B940">
        <v>9</v>
      </c>
      <c r="C940">
        <v>1</v>
      </c>
      <c r="E940">
        <v>147</v>
      </c>
      <c r="F940">
        <v>3</v>
      </c>
      <c r="G940">
        <v>110</v>
      </c>
      <c r="H940">
        <v>3</v>
      </c>
      <c r="I940" s="28"/>
      <c r="J940" s="28" t="s">
        <v>232</v>
      </c>
      <c r="K940" s="28" t="s">
        <v>96</v>
      </c>
      <c r="L940" s="28" t="s">
        <v>65</v>
      </c>
      <c r="M940" s="28" t="s">
        <v>94</v>
      </c>
      <c r="N940">
        <v>4</v>
      </c>
      <c r="O940">
        <v>6</v>
      </c>
      <c r="R940">
        <v>0.94</v>
      </c>
      <c r="S940">
        <v>117</v>
      </c>
    </row>
    <row r="941" spans="1:19" x14ac:dyDescent="0.25">
      <c r="A941" s="27">
        <v>44547</v>
      </c>
      <c r="B941">
        <v>10</v>
      </c>
      <c r="C941">
        <v>1</v>
      </c>
      <c r="E941">
        <v>150</v>
      </c>
      <c r="F941">
        <v>1</v>
      </c>
      <c r="G941">
        <v>85</v>
      </c>
      <c r="H941">
        <v>4</v>
      </c>
      <c r="I941" s="28"/>
      <c r="J941" s="28" t="s">
        <v>232</v>
      </c>
      <c r="K941" s="28" t="s">
        <v>93</v>
      </c>
      <c r="L941" s="28" t="s">
        <v>65</v>
      </c>
      <c r="M941" s="28" t="s">
        <v>94</v>
      </c>
      <c r="N941">
        <v>4</v>
      </c>
      <c r="O941">
        <v>6</v>
      </c>
      <c r="R941">
        <v>0.92</v>
      </c>
      <c r="S941">
        <v>92</v>
      </c>
    </row>
    <row r="942" spans="1:19" x14ac:dyDescent="0.25">
      <c r="A942" s="27">
        <v>44547</v>
      </c>
      <c r="B942">
        <v>11</v>
      </c>
      <c r="C942">
        <v>1</v>
      </c>
      <c r="E942">
        <v>150</v>
      </c>
      <c r="F942">
        <v>2</v>
      </c>
      <c r="G942">
        <v>85</v>
      </c>
      <c r="H942">
        <v>5</v>
      </c>
      <c r="I942" s="28"/>
      <c r="J942" s="28" t="s">
        <v>232</v>
      </c>
      <c r="K942" s="28" t="s">
        <v>93</v>
      </c>
      <c r="L942" s="28" t="s">
        <v>65</v>
      </c>
      <c r="M942" s="28" t="s">
        <v>94</v>
      </c>
      <c r="N942">
        <v>4</v>
      </c>
      <c r="O942">
        <v>6</v>
      </c>
      <c r="R942">
        <v>0.89</v>
      </c>
      <c r="S942">
        <v>96</v>
      </c>
    </row>
    <row r="943" spans="1:19" x14ac:dyDescent="0.25">
      <c r="A943" s="27">
        <v>44547</v>
      </c>
      <c r="B943">
        <v>12</v>
      </c>
      <c r="C943">
        <v>1</v>
      </c>
      <c r="E943">
        <v>150</v>
      </c>
      <c r="F943">
        <v>3</v>
      </c>
      <c r="G943">
        <v>85</v>
      </c>
      <c r="H943">
        <v>4</v>
      </c>
      <c r="I943" s="28"/>
      <c r="J943" s="28" t="s">
        <v>232</v>
      </c>
      <c r="K943" s="28" t="s">
        <v>93</v>
      </c>
      <c r="L943" s="28" t="s">
        <v>65</v>
      </c>
      <c r="M943" s="28" t="s">
        <v>94</v>
      </c>
      <c r="N943">
        <v>4</v>
      </c>
      <c r="O943">
        <v>6</v>
      </c>
      <c r="R943">
        <v>0.92</v>
      </c>
      <c r="S943">
        <v>92</v>
      </c>
    </row>
    <row r="944" spans="1:19" x14ac:dyDescent="0.25">
      <c r="A944" s="27">
        <v>44550</v>
      </c>
      <c r="B944">
        <v>1</v>
      </c>
      <c r="C944">
        <v>1</v>
      </c>
      <c r="E944">
        <v>135</v>
      </c>
      <c r="F944">
        <v>1</v>
      </c>
      <c r="G944">
        <v>245</v>
      </c>
      <c r="H944">
        <v>6</v>
      </c>
      <c r="I944" s="28"/>
      <c r="J944" s="28" t="s">
        <v>232</v>
      </c>
      <c r="K944" s="28" t="s">
        <v>92</v>
      </c>
      <c r="L944" s="28" t="s">
        <v>65</v>
      </c>
      <c r="M944" s="28" t="s">
        <v>100</v>
      </c>
      <c r="N944">
        <v>4</v>
      </c>
      <c r="O944">
        <v>6</v>
      </c>
      <c r="R944">
        <v>0.86</v>
      </c>
      <c r="S944">
        <v>285</v>
      </c>
    </row>
    <row r="945" spans="1:19" x14ac:dyDescent="0.25">
      <c r="A945" s="27">
        <v>44550</v>
      </c>
      <c r="B945">
        <v>2</v>
      </c>
      <c r="C945">
        <v>1</v>
      </c>
      <c r="E945">
        <v>135</v>
      </c>
      <c r="F945">
        <v>2</v>
      </c>
      <c r="G945">
        <v>245</v>
      </c>
      <c r="H945">
        <v>6</v>
      </c>
      <c r="I945" s="28"/>
      <c r="J945" s="28" t="s">
        <v>232</v>
      </c>
      <c r="K945" s="28" t="s">
        <v>92</v>
      </c>
      <c r="L945" s="28" t="s">
        <v>65</v>
      </c>
      <c r="M945" s="28" t="s">
        <v>100</v>
      </c>
      <c r="N945">
        <v>4</v>
      </c>
      <c r="O945">
        <v>6</v>
      </c>
      <c r="R945">
        <v>0.86</v>
      </c>
      <c r="S945">
        <v>285</v>
      </c>
    </row>
    <row r="946" spans="1:19" x14ac:dyDescent="0.25">
      <c r="A946" s="27">
        <v>44550</v>
      </c>
      <c r="B946">
        <v>3</v>
      </c>
      <c r="C946">
        <v>1</v>
      </c>
      <c r="E946">
        <v>135</v>
      </c>
      <c r="F946">
        <v>3</v>
      </c>
      <c r="G946">
        <v>250</v>
      </c>
      <c r="H946">
        <v>4</v>
      </c>
      <c r="I946" s="28"/>
      <c r="J946" s="28" t="s">
        <v>232</v>
      </c>
      <c r="K946" s="28" t="s">
        <v>92</v>
      </c>
      <c r="L946" s="28" t="s">
        <v>65</v>
      </c>
      <c r="M946" s="28" t="s">
        <v>100</v>
      </c>
      <c r="N946">
        <v>4</v>
      </c>
      <c r="O946">
        <v>6</v>
      </c>
      <c r="R946">
        <v>0.92</v>
      </c>
      <c r="S946">
        <v>272</v>
      </c>
    </row>
    <row r="947" spans="1:19" x14ac:dyDescent="0.25">
      <c r="A947" s="27">
        <v>44550</v>
      </c>
      <c r="B947">
        <v>4</v>
      </c>
      <c r="C947">
        <v>1</v>
      </c>
      <c r="E947">
        <v>139</v>
      </c>
      <c r="F947">
        <v>1</v>
      </c>
      <c r="G947">
        <v>120</v>
      </c>
      <c r="H947">
        <v>8</v>
      </c>
      <c r="I947" s="28"/>
      <c r="J947" s="28" t="s">
        <v>232</v>
      </c>
      <c r="K947" s="28" t="s">
        <v>369</v>
      </c>
      <c r="L947" s="28" t="s">
        <v>65</v>
      </c>
      <c r="M947" s="28" t="s">
        <v>100</v>
      </c>
      <c r="N947">
        <v>5</v>
      </c>
      <c r="O947">
        <v>10</v>
      </c>
      <c r="R947">
        <v>0.81</v>
      </c>
      <c r="S947">
        <v>148</v>
      </c>
    </row>
    <row r="948" spans="1:19" x14ac:dyDescent="0.25">
      <c r="A948" s="27">
        <v>44550</v>
      </c>
      <c r="B948">
        <v>5</v>
      </c>
      <c r="C948">
        <v>1</v>
      </c>
      <c r="E948">
        <v>139</v>
      </c>
      <c r="F948">
        <v>2</v>
      </c>
      <c r="G948">
        <v>120</v>
      </c>
      <c r="H948">
        <v>7</v>
      </c>
      <c r="I948" s="28"/>
      <c r="J948" s="28" t="s">
        <v>232</v>
      </c>
      <c r="K948" s="28" t="s">
        <v>369</v>
      </c>
      <c r="L948" s="28" t="s">
        <v>65</v>
      </c>
      <c r="M948" s="28" t="s">
        <v>100</v>
      </c>
      <c r="N948">
        <v>5</v>
      </c>
      <c r="O948">
        <v>10</v>
      </c>
      <c r="R948">
        <v>0.83</v>
      </c>
      <c r="S948">
        <v>145</v>
      </c>
    </row>
    <row r="949" spans="1:19" x14ac:dyDescent="0.25">
      <c r="A949" s="27">
        <v>44550</v>
      </c>
      <c r="B949">
        <v>6</v>
      </c>
      <c r="C949">
        <v>1</v>
      </c>
      <c r="E949">
        <v>139</v>
      </c>
      <c r="F949">
        <v>3</v>
      </c>
      <c r="G949">
        <v>120</v>
      </c>
      <c r="H949">
        <v>7</v>
      </c>
      <c r="I949" s="28"/>
      <c r="J949" s="28" t="s">
        <v>232</v>
      </c>
      <c r="K949" s="28" t="s">
        <v>369</v>
      </c>
      <c r="L949" s="28" t="s">
        <v>65</v>
      </c>
      <c r="M949" s="28" t="s">
        <v>100</v>
      </c>
      <c r="N949">
        <v>5</v>
      </c>
      <c r="O949">
        <v>10</v>
      </c>
      <c r="R949">
        <v>0.83</v>
      </c>
      <c r="S949">
        <v>145</v>
      </c>
    </row>
    <row r="950" spans="1:19" x14ac:dyDescent="0.25">
      <c r="A950" s="27">
        <v>44550</v>
      </c>
      <c r="B950">
        <v>7</v>
      </c>
      <c r="C950">
        <v>1</v>
      </c>
      <c r="E950">
        <v>131</v>
      </c>
      <c r="F950">
        <v>1</v>
      </c>
      <c r="G950">
        <v>65</v>
      </c>
      <c r="H950">
        <v>5</v>
      </c>
      <c r="I950" s="28"/>
      <c r="J950" s="28" t="s">
        <v>232</v>
      </c>
      <c r="K950" s="28" t="s">
        <v>365</v>
      </c>
      <c r="L950" s="28" t="s">
        <v>65</v>
      </c>
      <c r="M950" s="28" t="s">
        <v>100</v>
      </c>
      <c r="N950">
        <v>4</v>
      </c>
      <c r="O950">
        <v>6</v>
      </c>
      <c r="R950">
        <v>0.89</v>
      </c>
      <c r="S950">
        <v>73</v>
      </c>
    </row>
    <row r="951" spans="1:19" x14ac:dyDescent="0.25">
      <c r="A951" s="27">
        <v>44550</v>
      </c>
      <c r="B951">
        <v>8</v>
      </c>
      <c r="C951">
        <v>1</v>
      </c>
      <c r="E951">
        <v>131</v>
      </c>
      <c r="F951">
        <v>2</v>
      </c>
      <c r="G951">
        <v>65</v>
      </c>
      <c r="H951">
        <v>5</v>
      </c>
      <c r="I951" s="28"/>
      <c r="J951" s="28" t="s">
        <v>232</v>
      </c>
      <c r="K951" s="28" t="s">
        <v>365</v>
      </c>
      <c r="L951" s="28" t="s">
        <v>65</v>
      </c>
      <c r="M951" s="28" t="s">
        <v>100</v>
      </c>
      <c r="N951">
        <v>4</v>
      </c>
      <c r="O951">
        <v>6</v>
      </c>
      <c r="R951">
        <v>0.89</v>
      </c>
      <c r="S951">
        <v>73</v>
      </c>
    </row>
    <row r="952" spans="1:19" x14ac:dyDescent="0.25">
      <c r="A952" s="27">
        <v>44550</v>
      </c>
      <c r="B952">
        <v>9</v>
      </c>
      <c r="C952">
        <v>1</v>
      </c>
      <c r="E952">
        <v>131</v>
      </c>
      <c r="F952">
        <v>3</v>
      </c>
      <c r="G952">
        <v>65</v>
      </c>
      <c r="H952">
        <v>5</v>
      </c>
      <c r="I952" s="28" t="s">
        <v>21</v>
      </c>
      <c r="J952" s="28" t="s">
        <v>232</v>
      </c>
      <c r="K952" s="28" t="s">
        <v>365</v>
      </c>
      <c r="L952" s="28" t="s">
        <v>65</v>
      </c>
      <c r="M952" s="28" t="s">
        <v>100</v>
      </c>
      <c r="N952">
        <v>4</v>
      </c>
      <c r="O952">
        <v>6</v>
      </c>
      <c r="R952">
        <v>0.89</v>
      </c>
      <c r="S952">
        <v>73</v>
      </c>
    </row>
    <row r="953" spans="1:19" x14ac:dyDescent="0.25">
      <c r="A953" s="27">
        <v>44550</v>
      </c>
      <c r="B953">
        <v>10</v>
      </c>
      <c r="C953">
        <v>1</v>
      </c>
      <c r="E953">
        <v>133</v>
      </c>
      <c r="F953">
        <v>1</v>
      </c>
      <c r="G953">
        <v>60</v>
      </c>
      <c r="H953">
        <v>6</v>
      </c>
      <c r="I953" s="28"/>
      <c r="J953" s="28" t="s">
        <v>232</v>
      </c>
      <c r="K953" s="28" t="s">
        <v>367</v>
      </c>
      <c r="L953" s="28" t="s">
        <v>65</v>
      </c>
      <c r="M953" s="28" t="s">
        <v>100</v>
      </c>
      <c r="N953">
        <v>4</v>
      </c>
      <c r="O953">
        <v>6</v>
      </c>
      <c r="R953">
        <v>0.86</v>
      </c>
      <c r="S953">
        <v>70</v>
      </c>
    </row>
    <row r="954" spans="1:19" x14ac:dyDescent="0.25">
      <c r="A954" s="27">
        <v>44550</v>
      </c>
      <c r="B954">
        <v>11</v>
      </c>
      <c r="C954">
        <v>1</v>
      </c>
      <c r="E954">
        <v>133</v>
      </c>
      <c r="F954">
        <v>2</v>
      </c>
      <c r="G954">
        <v>60</v>
      </c>
      <c r="H954">
        <v>5</v>
      </c>
      <c r="I954" s="28"/>
      <c r="J954" s="28" t="s">
        <v>232</v>
      </c>
      <c r="K954" s="28" t="s">
        <v>367</v>
      </c>
      <c r="L954" s="28" t="s">
        <v>65</v>
      </c>
      <c r="M954" s="28" t="s">
        <v>100</v>
      </c>
      <c r="N954">
        <v>4</v>
      </c>
      <c r="O954">
        <v>6</v>
      </c>
      <c r="R954">
        <v>0.89</v>
      </c>
      <c r="S954">
        <v>67</v>
      </c>
    </row>
    <row r="955" spans="1:19" x14ac:dyDescent="0.25">
      <c r="A955" s="27">
        <v>44550</v>
      </c>
      <c r="B955">
        <v>12</v>
      </c>
      <c r="C955">
        <v>1</v>
      </c>
      <c r="E955">
        <v>133</v>
      </c>
      <c r="F955">
        <v>3</v>
      </c>
      <c r="G955">
        <v>60</v>
      </c>
      <c r="H955">
        <v>5</v>
      </c>
      <c r="I955" s="28"/>
      <c r="J955" s="28" t="s">
        <v>232</v>
      </c>
      <c r="K955" s="28" t="s">
        <v>367</v>
      </c>
      <c r="L955" s="28" t="s">
        <v>65</v>
      </c>
      <c r="M955" s="28" t="s">
        <v>100</v>
      </c>
      <c r="N955">
        <v>4</v>
      </c>
      <c r="O955">
        <v>6</v>
      </c>
      <c r="R955">
        <v>0.89</v>
      </c>
      <c r="S955">
        <v>67</v>
      </c>
    </row>
    <row r="956" spans="1:19" x14ac:dyDescent="0.25">
      <c r="A956" s="27">
        <v>44550</v>
      </c>
      <c r="B956">
        <v>13</v>
      </c>
      <c r="C956">
        <v>1</v>
      </c>
      <c r="E956">
        <v>136</v>
      </c>
      <c r="F956">
        <v>1</v>
      </c>
      <c r="G956">
        <v>200</v>
      </c>
      <c r="H956">
        <v>10</v>
      </c>
      <c r="I956" s="28"/>
      <c r="J956" s="28" t="s">
        <v>232</v>
      </c>
      <c r="K956" s="28" t="s">
        <v>111</v>
      </c>
      <c r="L956" s="28" t="s">
        <v>65</v>
      </c>
      <c r="M956" s="28" t="s">
        <v>100</v>
      </c>
      <c r="N956">
        <v>6</v>
      </c>
      <c r="O956">
        <v>10</v>
      </c>
      <c r="R956">
        <v>0.75</v>
      </c>
      <c r="S956">
        <v>267</v>
      </c>
    </row>
    <row r="957" spans="1:19" x14ac:dyDescent="0.25">
      <c r="A957" s="27">
        <v>44550</v>
      </c>
      <c r="B957">
        <v>14</v>
      </c>
      <c r="C957">
        <v>1</v>
      </c>
      <c r="E957">
        <v>136</v>
      </c>
      <c r="F957">
        <v>2</v>
      </c>
      <c r="G957">
        <v>200</v>
      </c>
      <c r="H957">
        <v>9</v>
      </c>
      <c r="I957" s="28"/>
      <c r="J957" s="28" t="s">
        <v>232</v>
      </c>
      <c r="K957" s="28" t="s">
        <v>111</v>
      </c>
      <c r="L957" s="28" t="s">
        <v>65</v>
      </c>
      <c r="M957" s="28" t="s">
        <v>100</v>
      </c>
      <c r="N957">
        <v>6</v>
      </c>
      <c r="O957">
        <v>10</v>
      </c>
      <c r="R957">
        <v>0.78</v>
      </c>
      <c r="S957">
        <v>256</v>
      </c>
    </row>
    <row r="958" spans="1:19" x14ac:dyDescent="0.25">
      <c r="A958" s="27">
        <v>44550</v>
      </c>
      <c r="B958">
        <v>15</v>
      </c>
      <c r="C958">
        <v>1</v>
      </c>
      <c r="E958">
        <v>136</v>
      </c>
      <c r="F958">
        <v>3</v>
      </c>
      <c r="G958">
        <v>200</v>
      </c>
      <c r="H958">
        <v>8</v>
      </c>
      <c r="I958" s="28"/>
      <c r="J958" s="28" t="s">
        <v>232</v>
      </c>
      <c r="K958" s="28" t="s">
        <v>111</v>
      </c>
      <c r="L958" s="28" t="s">
        <v>65</v>
      </c>
      <c r="M958" s="28" t="s">
        <v>100</v>
      </c>
      <c r="N958">
        <v>6</v>
      </c>
      <c r="O958">
        <v>10</v>
      </c>
      <c r="R958">
        <v>0.81</v>
      </c>
      <c r="S958">
        <v>247</v>
      </c>
    </row>
    <row r="959" spans="1:19" x14ac:dyDescent="0.25">
      <c r="A959" s="27">
        <v>44552</v>
      </c>
      <c r="B959">
        <v>1</v>
      </c>
      <c r="C959">
        <v>1</v>
      </c>
      <c r="E959">
        <v>124</v>
      </c>
      <c r="F959">
        <v>1</v>
      </c>
      <c r="G959">
        <v>195</v>
      </c>
      <c r="H959">
        <v>5</v>
      </c>
      <c r="I959" s="28"/>
      <c r="J959" s="28" t="s">
        <v>232</v>
      </c>
      <c r="K959" s="28" t="s">
        <v>88</v>
      </c>
      <c r="L959" s="28" t="s">
        <v>65</v>
      </c>
      <c r="M959" s="28" t="s">
        <v>236</v>
      </c>
      <c r="N959">
        <v>4</v>
      </c>
      <c r="O959">
        <v>6</v>
      </c>
      <c r="R959">
        <v>0.89</v>
      </c>
      <c r="S959">
        <v>219</v>
      </c>
    </row>
    <row r="960" spans="1:19" x14ac:dyDescent="0.25">
      <c r="A960" s="27">
        <v>44552</v>
      </c>
      <c r="B960">
        <v>2</v>
      </c>
      <c r="C960">
        <v>1</v>
      </c>
      <c r="E960">
        <v>124</v>
      </c>
      <c r="F960">
        <v>2</v>
      </c>
      <c r="G960">
        <v>195</v>
      </c>
      <c r="H960">
        <v>5</v>
      </c>
      <c r="I960" s="28"/>
      <c r="J960" s="28" t="s">
        <v>232</v>
      </c>
      <c r="K960" s="28" t="s">
        <v>88</v>
      </c>
      <c r="L960" s="28" t="s">
        <v>65</v>
      </c>
      <c r="M960" s="28" t="s">
        <v>236</v>
      </c>
      <c r="N960">
        <v>4</v>
      </c>
      <c r="O960">
        <v>6</v>
      </c>
      <c r="R960">
        <v>0.89</v>
      </c>
      <c r="S960">
        <v>219</v>
      </c>
    </row>
    <row r="961" spans="1:19" x14ac:dyDescent="0.25">
      <c r="A961" s="27">
        <v>44552</v>
      </c>
      <c r="B961">
        <v>3</v>
      </c>
      <c r="C961">
        <v>1</v>
      </c>
      <c r="E961">
        <v>124</v>
      </c>
      <c r="F961">
        <v>3</v>
      </c>
      <c r="G961">
        <v>195</v>
      </c>
      <c r="H961">
        <v>4</v>
      </c>
      <c r="I961" s="28"/>
      <c r="J961" s="28" t="s">
        <v>232</v>
      </c>
      <c r="K961" s="28" t="s">
        <v>88</v>
      </c>
      <c r="L961" s="28" t="s">
        <v>65</v>
      </c>
      <c r="M961" s="28" t="s">
        <v>236</v>
      </c>
      <c r="N961">
        <v>4</v>
      </c>
      <c r="O961">
        <v>6</v>
      </c>
      <c r="R961">
        <v>0.92</v>
      </c>
      <c r="S961">
        <v>212</v>
      </c>
    </row>
    <row r="962" spans="1:19" x14ac:dyDescent="0.25">
      <c r="A962" s="27">
        <v>44552</v>
      </c>
      <c r="B962">
        <v>4</v>
      </c>
      <c r="C962">
        <v>1</v>
      </c>
      <c r="E962">
        <v>123</v>
      </c>
      <c r="F962">
        <v>1</v>
      </c>
      <c r="G962">
        <v>330</v>
      </c>
      <c r="H962">
        <v>4</v>
      </c>
      <c r="I962" s="28"/>
      <c r="J962" s="28" t="s">
        <v>232</v>
      </c>
      <c r="K962" s="28" t="s">
        <v>361</v>
      </c>
      <c r="L962" s="28" t="s">
        <v>65</v>
      </c>
      <c r="M962" s="28" t="s">
        <v>236</v>
      </c>
      <c r="N962">
        <v>4</v>
      </c>
      <c r="O962">
        <v>6</v>
      </c>
      <c r="R962">
        <v>0.92</v>
      </c>
      <c r="S962">
        <v>359</v>
      </c>
    </row>
    <row r="963" spans="1:19" x14ac:dyDescent="0.25">
      <c r="A963" s="27">
        <v>44552</v>
      </c>
      <c r="B963">
        <v>5</v>
      </c>
      <c r="C963">
        <v>1</v>
      </c>
      <c r="E963">
        <v>123</v>
      </c>
      <c r="F963">
        <v>2</v>
      </c>
      <c r="G963">
        <v>320</v>
      </c>
      <c r="H963">
        <v>6</v>
      </c>
      <c r="I963" s="28"/>
      <c r="J963" s="28" t="s">
        <v>232</v>
      </c>
      <c r="K963" s="28" t="s">
        <v>361</v>
      </c>
      <c r="L963" s="28" t="s">
        <v>65</v>
      </c>
      <c r="M963" s="28" t="s">
        <v>236</v>
      </c>
      <c r="N963">
        <v>4</v>
      </c>
      <c r="O963">
        <v>6</v>
      </c>
      <c r="R963">
        <v>0.86</v>
      </c>
      <c r="S963">
        <v>372</v>
      </c>
    </row>
    <row r="964" spans="1:19" x14ac:dyDescent="0.25">
      <c r="A964" s="27">
        <v>44552</v>
      </c>
      <c r="B964">
        <v>6</v>
      </c>
      <c r="C964">
        <v>1</v>
      </c>
      <c r="E964">
        <v>123</v>
      </c>
      <c r="F964">
        <v>3</v>
      </c>
      <c r="G964">
        <v>320</v>
      </c>
      <c r="H964">
        <v>6</v>
      </c>
      <c r="I964" s="28"/>
      <c r="J964" s="28" t="s">
        <v>232</v>
      </c>
      <c r="K964" s="28" t="s">
        <v>361</v>
      </c>
      <c r="L964" s="28" t="s">
        <v>65</v>
      </c>
      <c r="M964" s="28" t="s">
        <v>236</v>
      </c>
      <c r="N964">
        <v>4</v>
      </c>
      <c r="O964">
        <v>6</v>
      </c>
      <c r="R964">
        <v>0.86</v>
      </c>
      <c r="S964">
        <v>372</v>
      </c>
    </row>
    <row r="965" spans="1:19" x14ac:dyDescent="0.25">
      <c r="A965" s="27">
        <v>44552</v>
      </c>
      <c r="B965">
        <v>7</v>
      </c>
      <c r="C965">
        <v>1</v>
      </c>
      <c r="E965">
        <v>125</v>
      </c>
      <c r="F965">
        <v>1</v>
      </c>
      <c r="G965">
        <v>155</v>
      </c>
      <c r="H965">
        <v>10</v>
      </c>
      <c r="I965" s="28"/>
      <c r="J965" s="28" t="s">
        <v>232</v>
      </c>
      <c r="K965" s="28" t="s">
        <v>360</v>
      </c>
      <c r="L965" s="28" t="s">
        <v>65</v>
      </c>
      <c r="M965" s="28" t="s">
        <v>236</v>
      </c>
      <c r="N965">
        <v>6</v>
      </c>
      <c r="O965">
        <v>10</v>
      </c>
      <c r="R965">
        <v>0.75</v>
      </c>
      <c r="S965">
        <v>207</v>
      </c>
    </row>
    <row r="966" spans="1:19" x14ac:dyDescent="0.25">
      <c r="A966" s="27">
        <v>44552</v>
      </c>
      <c r="B966">
        <v>8</v>
      </c>
      <c r="C966">
        <v>1</v>
      </c>
      <c r="E966">
        <v>125</v>
      </c>
      <c r="F966">
        <v>2</v>
      </c>
      <c r="G966">
        <v>155</v>
      </c>
      <c r="H966">
        <v>6</v>
      </c>
      <c r="I966" s="28"/>
      <c r="J966" s="28" t="s">
        <v>232</v>
      </c>
      <c r="K966" s="28" t="s">
        <v>360</v>
      </c>
      <c r="L966" s="28" t="s">
        <v>65</v>
      </c>
      <c r="M966" s="28" t="s">
        <v>236</v>
      </c>
      <c r="N966">
        <v>6</v>
      </c>
      <c r="O966">
        <v>10</v>
      </c>
      <c r="R966">
        <v>0.86</v>
      </c>
      <c r="S966">
        <v>180</v>
      </c>
    </row>
    <row r="967" spans="1:19" x14ac:dyDescent="0.25">
      <c r="A967" s="27">
        <v>44552</v>
      </c>
      <c r="B967">
        <v>9</v>
      </c>
      <c r="C967">
        <v>1</v>
      </c>
      <c r="E967">
        <v>125</v>
      </c>
      <c r="F967">
        <v>3</v>
      </c>
      <c r="G967">
        <v>155</v>
      </c>
      <c r="H967">
        <v>5</v>
      </c>
      <c r="I967" s="28"/>
      <c r="J967" s="28" t="s">
        <v>232</v>
      </c>
      <c r="K967" s="28" t="s">
        <v>360</v>
      </c>
      <c r="L967" s="28" t="s">
        <v>65</v>
      </c>
      <c r="M967" s="28" t="s">
        <v>236</v>
      </c>
      <c r="N967">
        <v>6</v>
      </c>
      <c r="O967">
        <v>10</v>
      </c>
      <c r="R967">
        <v>0.89</v>
      </c>
      <c r="S967">
        <v>174</v>
      </c>
    </row>
    <row r="968" spans="1:19" x14ac:dyDescent="0.25">
      <c r="A968" s="27">
        <v>44552</v>
      </c>
      <c r="B968">
        <v>10</v>
      </c>
      <c r="C968">
        <v>1</v>
      </c>
      <c r="E968">
        <v>129</v>
      </c>
      <c r="F968">
        <v>1</v>
      </c>
      <c r="G968">
        <v>120</v>
      </c>
      <c r="H968">
        <v>14</v>
      </c>
      <c r="I968" s="28"/>
      <c r="J968" s="28" t="s">
        <v>232</v>
      </c>
      <c r="K968" s="28" t="s">
        <v>363</v>
      </c>
      <c r="L968" s="28" t="s">
        <v>65</v>
      </c>
      <c r="M968" s="28" t="s">
        <v>236</v>
      </c>
      <c r="N968">
        <v>10</v>
      </c>
      <c r="O968">
        <v>15</v>
      </c>
      <c r="R968">
        <v>0.68</v>
      </c>
      <c r="S968">
        <v>176</v>
      </c>
    </row>
    <row r="969" spans="1:19" x14ac:dyDescent="0.25">
      <c r="A969" s="27">
        <v>44552</v>
      </c>
      <c r="B969">
        <v>11</v>
      </c>
      <c r="C969">
        <v>1</v>
      </c>
      <c r="E969">
        <v>129</v>
      </c>
      <c r="F969">
        <v>2</v>
      </c>
      <c r="G969">
        <v>120</v>
      </c>
      <c r="H969">
        <v>12</v>
      </c>
      <c r="I969" s="28"/>
      <c r="J969" s="28" t="s">
        <v>232</v>
      </c>
      <c r="K969" s="28" t="s">
        <v>363</v>
      </c>
      <c r="L969" s="28" t="s">
        <v>65</v>
      </c>
      <c r="M969" s="28" t="s">
        <v>236</v>
      </c>
      <c r="N969">
        <v>10</v>
      </c>
      <c r="O969">
        <v>15</v>
      </c>
      <c r="R969">
        <v>0.71</v>
      </c>
      <c r="S969">
        <v>169</v>
      </c>
    </row>
    <row r="970" spans="1:19" x14ac:dyDescent="0.25">
      <c r="A970" s="27">
        <v>44552</v>
      </c>
      <c r="B970">
        <v>12</v>
      </c>
      <c r="C970">
        <v>1</v>
      </c>
      <c r="E970">
        <v>129</v>
      </c>
      <c r="F970">
        <v>3</v>
      </c>
      <c r="G970">
        <v>120</v>
      </c>
      <c r="H970">
        <v>10</v>
      </c>
      <c r="I970" s="28"/>
      <c r="J970" s="28" t="s">
        <v>232</v>
      </c>
      <c r="K970" s="28" t="s">
        <v>363</v>
      </c>
      <c r="L970" s="28" t="s">
        <v>65</v>
      </c>
      <c r="M970" s="28" t="s">
        <v>236</v>
      </c>
      <c r="N970">
        <v>10</v>
      </c>
      <c r="O970">
        <v>15</v>
      </c>
      <c r="R970">
        <v>0.75</v>
      </c>
      <c r="S970">
        <v>160</v>
      </c>
    </row>
    <row r="971" spans="1:19" x14ac:dyDescent="0.25">
      <c r="A971" s="27">
        <v>44557</v>
      </c>
      <c r="B971">
        <v>1</v>
      </c>
      <c r="C971">
        <v>1</v>
      </c>
      <c r="E971">
        <v>144</v>
      </c>
      <c r="F971">
        <v>1</v>
      </c>
      <c r="G971">
        <v>155</v>
      </c>
      <c r="H971">
        <v>6</v>
      </c>
      <c r="I971" s="28"/>
      <c r="J971" s="28" t="s">
        <v>232</v>
      </c>
      <c r="K971" s="28" t="s">
        <v>89</v>
      </c>
      <c r="L971" s="28" t="s">
        <v>65</v>
      </c>
      <c r="M971" s="28" t="s">
        <v>94</v>
      </c>
      <c r="N971">
        <v>4</v>
      </c>
      <c r="O971">
        <v>6</v>
      </c>
      <c r="R971">
        <v>0.86</v>
      </c>
      <c r="S971">
        <v>180</v>
      </c>
    </row>
    <row r="972" spans="1:19" x14ac:dyDescent="0.25">
      <c r="A972" s="27">
        <v>44557</v>
      </c>
      <c r="B972">
        <v>2</v>
      </c>
      <c r="C972">
        <v>1</v>
      </c>
      <c r="E972">
        <v>144</v>
      </c>
      <c r="F972">
        <v>2</v>
      </c>
      <c r="G972">
        <v>155</v>
      </c>
      <c r="H972">
        <v>5</v>
      </c>
      <c r="I972" s="28"/>
      <c r="J972" s="28" t="s">
        <v>232</v>
      </c>
      <c r="K972" s="28" t="s">
        <v>89</v>
      </c>
      <c r="L972" s="28" t="s">
        <v>65</v>
      </c>
      <c r="M972" s="28" t="s">
        <v>94</v>
      </c>
      <c r="N972">
        <v>4</v>
      </c>
      <c r="O972">
        <v>6</v>
      </c>
      <c r="R972">
        <v>0.89</v>
      </c>
      <c r="S972">
        <v>174</v>
      </c>
    </row>
    <row r="973" spans="1:19" x14ac:dyDescent="0.25">
      <c r="A973" s="27">
        <v>44557</v>
      </c>
      <c r="B973">
        <v>3</v>
      </c>
      <c r="C973">
        <v>1</v>
      </c>
      <c r="E973">
        <v>144</v>
      </c>
      <c r="F973">
        <v>3</v>
      </c>
      <c r="G973">
        <v>155</v>
      </c>
      <c r="H973">
        <v>3</v>
      </c>
      <c r="I973" s="28"/>
      <c r="J973" s="28" t="s">
        <v>232</v>
      </c>
      <c r="K973" s="28" t="s">
        <v>89</v>
      </c>
      <c r="L973" s="28" t="s">
        <v>65</v>
      </c>
      <c r="M973" s="28" t="s">
        <v>94</v>
      </c>
      <c r="N973">
        <v>4</v>
      </c>
      <c r="O973">
        <v>6</v>
      </c>
      <c r="R973">
        <v>0.94</v>
      </c>
      <c r="S973">
        <v>165</v>
      </c>
    </row>
    <row r="974" spans="1:19" x14ac:dyDescent="0.25">
      <c r="A974" s="27">
        <v>44557</v>
      </c>
      <c r="B974">
        <v>4</v>
      </c>
      <c r="C974">
        <v>1</v>
      </c>
      <c r="E974">
        <v>146</v>
      </c>
      <c r="F974">
        <v>1</v>
      </c>
      <c r="G974">
        <v>135</v>
      </c>
      <c r="H974">
        <v>5</v>
      </c>
      <c r="I974" s="28"/>
      <c r="J974" s="28" t="s">
        <v>232</v>
      </c>
      <c r="K974" s="28" t="s">
        <v>95</v>
      </c>
      <c r="L974" s="28" t="s">
        <v>65</v>
      </c>
      <c r="M974" s="28" t="s">
        <v>94</v>
      </c>
      <c r="N974">
        <v>4</v>
      </c>
      <c r="O974">
        <v>6</v>
      </c>
      <c r="R974">
        <v>0.89</v>
      </c>
      <c r="S974">
        <v>152</v>
      </c>
    </row>
    <row r="975" spans="1:19" x14ac:dyDescent="0.25">
      <c r="A975" s="27">
        <v>44557</v>
      </c>
      <c r="B975">
        <v>5</v>
      </c>
      <c r="C975">
        <v>1</v>
      </c>
      <c r="E975">
        <v>146</v>
      </c>
      <c r="F975">
        <v>2</v>
      </c>
      <c r="G975">
        <v>135</v>
      </c>
      <c r="H975">
        <v>4</v>
      </c>
      <c r="I975" s="28"/>
      <c r="J975" s="28" t="s">
        <v>232</v>
      </c>
      <c r="K975" s="28" t="s">
        <v>95</v>
      </c>
      <c r="L975" s="28" t="s">
        <v>65</v>
      </c>
      <c r="M975" s="28" t="s">
        <v>94</v>
      </c>
      <c r="N975">
        <v>4</v>
      </c>
      <c r="O975">
        <v>6</v>
      </c>
      <c r="R975">
        <v>0.92</v>
      </c>
      <c r="S975">
        <v>147</v>
      </c>
    </row>
    <row r="976" spans="1:19" x14ac:dyDescent="0.25">
      <c r="A976" s="27">
        <v>44557</v>
      </c>
      <c r="B976">
        <v>6</v>
      </c>
      <c r="C976">
        <v>1</v>
      </c>
      <c r="E976">
        <v>146</v>
      </c>
      <c r="F976">
        <v>3</v>
      </c>
      <c r="G976">
        <v>135</v>
      </c>
      <c r="H976">
        <v>3</v>
      </c>
      <c r="I976" s="28"/>
      <c r="J976" s="28" t="s">
        <v>232</v>
      </c>
      <c r="K976" s="28" t="s">
        <v>95</v>
      </c>
      <c r="L976" s="28" t="s">
        <v>65</v>
      </c>
      <c r="M976" s="28" t="s">
        <v>94</v>
      </c>
      <c r="N976">
        <v>4</v>
      </c>
      <c r="O976">
        <v>6</v>
      </c>
      <c r="R976">
        <v>0.94</v>
      </c>
      <c r="S976">
        <v>144</v>
      </c>
    </row>
    <row r="977" spans="1:19" x14ac:dyDescent="0.25">
      <c r="A977" s="27">
        <v>44557</v>
      </c>
      <c r="B977">
        <v>7</v>
      </c>
      <c r="C977">
        <v>1</v>
      </c>
      <c r="E977">
        <v>147</v>
      </c>
      <c r="F977">
        <v>1</v>
      </c>
      <c r="G977">
        <v>100</v>
      </c>
      <c r="H977">
        <v>5</v>
      </c>
      <c r="I977" s="28"/>
      <c r="J977" s="28" t="s">
        <v>232</v>
      </c>
      <c r="K977" s="28" t="s">
        <v>96</v>
      </c>
      <c r="L977" s="28" t="s">
        <v>65</v>
      </c>
      <c r="M977" s="28" t="s">
        <v>94</v>
      </c>
      <c r="N977">
        <v>4</v>
      </c>
      <c r="O977">
        <v>6</v>
      </c>
      <c r="R977">
        <v>0.89</v>
      </c>
      <c r="S977">
        <v>112</v>
      </c>
    </row>
    <row r="978" spans="1:19" x14ac:dyDescent="0.25">
      <c r="A978" s="27">
        <v>44557</v>
      </c>
      <c r="B978">
        <v>8</v>
      </c>
      <c r="C978">
        <v>1</v>
      </c>
      <c r="E978">
        <v>147</v>
      </c>
      <c r="F978">
        <v>2</v>
      </c>
      <c r="G978">
        <v>100</v>
      </c>
      <c r="H978">
        <v>4</v>
      </c>
      <c r="I978" s="28"/>
      <c r="J978" s="28" t="s">
        <v>232</v>
      </c>
      <c r="K978" s="28" t="s">
        <v>96</v>
      </c>
      <c r="L978" s="28" t="s">
        <v>65</v>
      </c>
      <c r="M978" s="28" t="s">
        <v>94</v>
      </c>
      <c r="N978">
        <v>4</v>
      </c>
      <c r="O978">
        <v>6</v>
      </c>
      <c r="R978">
        <v>0.92</v>
      </c>
      <c r="S978">
        <v>109</v>
      </c>
    </row>
    <row r="979" spans="1:19" x14ac:dyDescent="0.25">
      <c r="A979" s="27">
        <v>44557</v>
      </c>
      <c r="B979">
        <v>9</v>
      </c>
      <c r="C979">
        <v>1</v>
      </c>
      <c r="E979">
        <v>147</v>
      </c>
      <c r="F979">
        <v>3</v>
      </c>
      <c r="G979">
        <v>100</v>
      </c>
      <c r="H979">
        <v>4</v>
      </c>
      <c r="I979" s="28"/>
      <c r="J979" s="28" t="s">
        <v>232</v>
      </c>
      <c r="K979" s="28" t="s">
        <v>96</v>
      </c>
      <c r="L979" s="28" t="s">
        <v>65</v>
      </c>
      <c r="M979" s="28" t="s">
        <v>94</v>
      </c>
      <c r="N979">
        <v>4</v>
      </c>
      <c r="O979">
        <v>6</v>
      </c>
      <c r="R979">
        <v>0.92</v>
      </c>
      <c r="S979">
        <v>109</v>
      </c>
    </row>
    <row r="980" spans="1:19" x14ac:dyDescent="0.25">
      <c r="A980" s="27">
        <v>44557</v>
      </c>
      <c r="B980">
        <v>10</v>
      </c>
      <c r="C980">
        <v>1</v>
      </c>
      <c r="E980">
        <v>150</v>
      </c>
      <c r="F980">
        <v>1</v>
      </c>
      <c r="G980">
        <v>85</v>
      </c>
      <c r="H980">
        <v>5</v>
      </c>
      <c r="I980" s="28"/>
      <c r="J980" s="28" t="s">
        <v>232</v>
      </c>
      <c r="K980" s="28" t="s">
        <v>93</v>
      </c>
      <c r="L980" s="28" t="s">
        <v>65</v>
      </c>
      <c r="M980" s="28" t="s">
        <v>94</v>
      </c>
      <c r="N980">
        <v>4</v>
      </c>
      <c r="O980">
        <v>6</v>
      </c>
      <c r="R980">
        <v>0.89</v>
      </c>
      <c r="S980">
        <v>96</v>
      </c>
    </row>
    <row r="981" spans="1:19" x14ac:dyDescent="0.25">
      <c r="A981" s="27">
        <v>44557</v>
      </c>
      <c r="B981">
        <v>11</v>
      </c>
      <c r="C981">
        <v>1</v>
      </c>
      <c r="E981">
        <v>150</v>
      </c>
      <c r="F981">
        <v>2</v>
      </c>
      <c r="G981">
        <v>85</v>
      </c>
      <c r="H981">
        <v>4</v>
      </c>
      <c r="I981" s="28"/>
      <c r="J981" s="28" t="s">
        <v>232</v>
      </c>
      <c r="K981" s="28" t="s">
        <v>93</v>
      </c>
      <c r="L981" s="28" t="s">
        <v>65</v>
      </c>
      <c r="M981" s="28" t="s">
        <v>94</v>
      </c>
      <c r="N981">
        <v>4</v>
      </c>
      <c r="O981">
        <v>6</v>
      </c>
      <c r="R981">
        <v>0.92</v>
      </c>
      <c r="S981">
        <v>92</v>
      </c>
    </row>
    <row r="982" spans="1:19" x14ac:dyDescent="0.25">
      <c r="A982" s="27">
        <v>44557</v>
      </c>
      <c r="B982">
        <v>12</v>
      </c>
      <c r="C982">
        <v>1</v>
      </c>
      <c r="E982">
        <v>150</v>
      </c>
      <c r="F982">
        <v>3</v>
      </c>
      <c r="G982">
        <v>85</v>
      </c>
      <c r="H982">
        <v>3</v>
      </c>
      <c r="I982" s="28"/>
      <c r="J982" s="28" t="s">
        <v>232</v>
      </c>
      <c r="K982" s="28" t="s">
        <v>93</v>
      </c>
      <c r="L982" s="28" t="s">
        <v>65</v>
      </c>
      <c r="M982" s="28" t="s">
        <v>94</v>
      </c>
      <c r="N982">
        <v>4</v>
      </c>
      <c r="O982">
        <v>6</v>
      </c>
      <c r="R982">
        <v>0.94</v>
      </c>
      <c r="S982">
        <v>90</v>
      </c>
    </row>
    <row r="983" spans="1:19" x14ac:dyDescent="0.25">
      <c r="A983" s="27">
        <v>44559</v>
      </c>
      <c r="B983">
        <v>1</v>
      </c>
      <c r="C983">
        <v>1</v>
      </c>
      <c r="E983">
        <v>135</v>
      </c>
      <c r="F983">
        <v>1</v>
      </c>
      <c r="G983">
        <v>245</v>
      </c>
      <c r="H983">
        <v>6</v>
      </c>
      <c r="I983" s="28"/>
      <c r="J983" s="28" t="s">
        <v>232</v>
      </c>
      <c r="K983" s="28" t="s">
        <v>92</v>
      </c>
      <c r="L983" s="28" t="s">
        <v>65</v>
      </c>
      <c r="M983" s="28" t="s">
        <v>100</v>
      </c>
      <c r="N983">
        <v>4</v>
      </c>
      <c r="O983">
        <v>6</v>
      </c>
      <c r="R983">
        <v>0.86</v>
      </c>
      <c r="S983">
        <v>285</v>
      </c>
    </row>
    <row r="984" spans="1:19" x14ac:dyDescent="0.25">
      <c r="A984" s="27">
        <v>44559</v>
      </c>
      <c r="B984">
        <v>2</v>
      </c>
      <c r="C984">
        <v>1</v>
      </c>
      <c r="E984">
        <v>135</v>
      </c>
      <c r="F984">
        <v>2</v>
      </c>
      <c r="G984">
        <v>245</v>
      </c>
      <c r="H984">
        <v>6</v>
      </c>
      <c r="I984" s="28"/>
      <c r="J984" s="28" t="s">
        <v>232</v>
      </c>
      <c r="K984" s="28" t="s">
        <v>92</v>
      </c>
      <c r="L984" s="28" t="s">
        <v>65</v>
      </c>
      <c r="M984" s="28" t="s">
        <v>100</v>
      </c>
      <c r="N984">
        <v>4</v>
      </c>
      <c r="O984">
        <v>6</v>
      </c>
      <c r="R984">
        <v>0.86</v>
      </c>
      <c r="S984">
        <v>285</v>
      </c>
    </row>
    <row r="985" spans="1:19" x14ac:dyDescent="0.25">
      <c r="A985" s="27">
        <v>44559</v>
      </c>
      <c r="B985">
        <v>3</v>
      </c>
      <c r="C985">
        <v>1</v>
      </c>
      <c r="E985">
        <v>135</v>
      </c>
      <c r="F985">
        <v>3</v>
      </c>
      <c r="G985">
        <v>250</v>
      </c>
      <c r="H985">
        <v>4</v>
      </c>
      <c r="I985" s="28"/>
      <c r="J985" s="28" t="s">
        <v>232</v>
      </c>
      <c r="K985" s="28" t="s">
        <v>92</v>
      </c>
      <c r="L985" s="28" t="s">
        <v>65</v>
      </c>
      <c r="M985" s="28" t="s">
        <v>100</v>
      </c>
      <c r="N985">
        <v>4</v>
      </c>
      <c r="O985">
        <v>6</v>
      </c>
      <c r="R985">
        <v>0.92</v>
      </c>
      <c r="S985">
        <v>272</v>
      </c>
    </row>
    <row r="986" spans="1:19" x14ac:dyDescent="0.25">
      <c r="A986" s="27">
        <v>44559</v>
      </c>
      <c r="B986">
        <v>4</v>
      </c>
      <c r="C986">
        <v>1</v>
      </c>
      <c r="E986">
        <v>139</v>
      </c>
      <c r="F986">
        <v>1</v>
      </c>
      <c r="G986">
        <v>120</v>
      </c>
      <c r="H986">
        <v>10</v>
      </c>
      <c r="I986" s="28"/>
      <c r="J986" s="28" t="s">
        <v>232</v>
      </c>
      <c r="K986" s="28" t="s">
        <v>369</v>
      </c>
      <c r="L986" s="28" t="s">
        <v>65</v>
      </c>
      <c r="M986" s="28" t="s">
        <v>100</v>
      </c>
      <c r="N986">
        <v>5</v>
      </c>
      <c r="O986">
        <v>10</v>
      </c>
      <c r="R986">
        <v>0.75</v>
      </c>
      <c r="S986">
        <v>160</v>
      </c>
    </row>
    <row r="987" spans="1:19" x14ac:dyDescent="0.25">
      <c r="A987" s="27">
        <v>44559</v>
      </c>
      <c r="B987">
        <v>5</v>
      </c>
      <c r="C987">
        <v>1</v>
      </c>
      <c r="E987">
        <v>139</v>
      </c>
      <c r="F987">
        <v>2</v>
      </c>
      <c r="G987">
        <v>125</v>
      </c>
      <c r="H987">
        <v>7</v>
      </c>
      <c r="I987" s="28"/>
      <c r="J987" s="28" t="s">
        <v>232</v>
      </c>
      <c r="K987" s="28" t="s">
        <v>369</v>
      </c>
      <c r="L987" s="28" t="s">
        <v>65</v>
      </c>
      <c r="M987" s="28" t="s">
        <v>100</v>
      </c>
      <c r="N987">
        <v>5</v>
      </c>
      <c r="O987">
        <v>10</v>
      </c>
      <c r="R987">
        <v>0.83</v>
      </c>
      <c r="S987">
        <v>151</v>
      </c>
    </row>
    <row r="988" spans="1:19" x14ac:dyDescent="0.25">
      <c r="A988" s="27">
        <v>44559</v>
      </c>
      <c r="B988">
        <v>6</v>
      </c>
      <c r="C988">
        <v>1</v>
      </c>
      <c r="E988">
        <v>139</v>
      </c>
      <c r="F988">
        <v>3</v>
      </c>
      <c r="G988">
        <v>125</v>
      </c>
      <c r="H988">
        <v>7</v>
      </c>
      <c r="I988" s="28"/>
      <c r="J988" s="28" t="s">
        <v>232</v>
      </c>
      <c r="K988" s="28" t="s">
        <v>369</v>
      </c>
      <c r="L988" s="28" t="s">
        <v>65</v>
      </c>
      <c r="M988" s="28" t="s">
        <v>100</v>
      </c>
      <c r="N988">
        <v>5</v>
      </c>
      <c r="O988">
        <v>10</v>
      </c>
      <c r="R988">
        <v>0.83</v>
      </c>
      <c r="S988">
        <v>151</v>
      </c>
    </row>
    <row r="989" spans="1:19" x14ac:dyDescent="0.25">
      <c r="A989" s="27">
        <v>44559</v>
      </c>
      <c r="B989">
        <v>7</v>
      </c>
      <c r="C989">
        <v>1</v>
      </c>
      <c r="E989">
        <v>131</v>
      </c>
      <c r="F989">
        <v>1</v>
      </c>
      <c r="G989">
        <v>65</v>
      </c>
      <c r="H989">
        <v>6</v>
      </c>
      <c r="I989" s="28"/>
      <c r="J989" s="28" t="s">
        <v>232</v>
      </c>
      <c r="K989" s="28" t="s">
        <v>365</v>
      </c>
      <c r="L989" s="28" t="s">
        <v>65</v>
      </c>
      <c r="M989" s="28" t="s">
        <v>100</v>
      </c>
      <c r="N989">
        <v>4</v>
      </c>
      <c r="O989">
        <v>6</v>
      </c>
      <c r="R989">
        <v>0.86</v>
      </c>
      <c r="S989">
        <v>76</v>
      </c>
    </row>
    <row r="990" spans="1:19" x14ac:dyDescent="0.25">
      <c r="A990" s="27">
        <v>44559</v>
      </c>
      <c r="B990">
        <v>8</v>
      </c>
      <c r="C990">
        <v>1</v>
      </c>
      <c r="E990">
        <v>131</v>
      </c>
      <c r="F990">
        <v>2</v>
      </c>
      <c r="G990">
        <v>70</v>
      </c>
      <c r="H990">
        <v>4</v>
      </c>
      <c r="I990" s="28"/>
      <c r="J990" s="28" t="s">
        <v>232</v>
      </c>
      <c r="K990" s="28" t="s">
        <v>365</v>
      </c>
      <c r="L990" s="28" t="s">
        <v>65</v>
      </c>
      <c r="M990" s="28" t="s">
        <v>100</v>
      </c>
      <c r="N990">
        <v>4</v>
      </c>
      <c r="O990">
        <v>6</v>
      </c>
      <c r="R990">
        <v>0.92</v>
      </c>
      <c r="S990">
        <v>76</v>
      </c>
    </row>
    <row r="991" spans="1:19" x14ac:dyDescent="0.25">
      <c r="A991" s="27">
        <v>44559</v>
      </c>
      <c r="B991">
        <v>9</v>
      </c>
      <c r="C991">
        <v>1</v>
      </c>
      <c r="E991">
        <v>131</v>
      </c>
      <c r="F991">
        <v>3</v>
      </c>
      <c r="G991">
        <v>70</v>
      </c>
      <c r="H991">
        <v>4</v>
      </c>
      <c r="I991" s="28"/>
      <c r="J991" s="28" t="s">
        <v>232</v>
      </c>
      <c r="K991" s="28" t="s">
        <v>365</v>
      </c>
      <c r="L991" s="28" t="s">
        <v>65</v>
      </c>
      <c r="M991" s="28" t="s">
        <v>100</v>
      </c>
      <c r="N991">
        <v>4</v>
      </c>
      <c r="O991">
        <v>6</v>
      </c>
      <c r="R991">
        <v>0.92</v>
      </c>
      <c r="S991">
        <v>76</v>
      </c>
    </row>
    <row r="992" spans="1:19" x14ac:dyDescent="0.25">
      <c r="A992" s="27">
        <v>44559</v>
      </c>
      <c r="B992">
        <v>10</v>
      </c>
      <c r="C992">
        <v>1</v>
      </c>
      <c r="E992">
        <v>133</v>
      </c>
      <c r="F992">
        <v>1</v>
      </c>
      <c r="G992">
        <v>60</v>
      </c>
      <c r="H992">
        <v>6</v>
      </c>
      <c r="I992" s="28"/>
      <c r="J992" s="28" t="s">
        <v>232</v>
      </c>
      <c r="K992" s="28" t="s">
        <v>367</v>
      </c>
      <c r="L992" s="28" t="s">
        <v>65</v>
      </c>
      <c r="M992" s="28" t="s">
        <v>100</v>
      </c>
      <c r="N992">
        <v>4</v>
      </c>
      <c r="O992">
        <v>6</v>
      </c>
      <c r="R992">
        <v>0.86</v>
      </c>
      <c r="S992">
        <v>70</v>
      </c>
    </row>
    <row r="993" spans="1:19" x14ac:dyDescent="0.25">
      <c r="A993" s="27">
        <v>44559</v>
      </c>
      <c r="B993">
        <v>11</v>
      </c>
      <c r="C993">
        <v>1</v>
      </c>
      <c r="E993">
        <v>133</v>
      </c>
      <c r="F993">
        <v>2</v>
      </c>
      <c r="G993">
        <v>60</v>
      </c>
      <c r="H993">
        <v>6</v>
      </c>
      <c r="I993" s="28"/>
      <c r="J993" s="28" t="s">
        <v>232</v>
      </c>
      <c r="K993" s="28" t="s">
        <v>367</v>
      </c>
      <c r="L993" s="28" t="s">
        <v>65</v>
      </c>
      <c r="M993" s="28" t="s">
        <v>100</v>
      </c>
      <c r="N993">
        <v>4</v>
      </c>
      <c r="O993">
        <v>6</v>
      </c>
      <c r="R993">
        <v>0.86</v>
      </c>
      <c r="S993">
        <v>70</v>
      </c>
    </row>
    <row r="994" spans="1:19" x14ac:dyDescent="0.25">
      <c r="A994" s="27">
        <v>44559</v>
      </c>
      <c r="B994">
        <v>12</v>
      </c>
      <c r="C994">
        <v>1</v>
      </c>
      <c r="E994">
        <v>133</v>
      </c>
      <c r="F994">
        <v>3</v>
      </c>
      <c r="G994">
        <v>65</v>
      </c>
      <c r="H994">
        <v>3</v>
      </c>
      <c r="I994" s="28"/>
      <c r="J994" s="28" t="s">
        <v>232</v>
      </c>
      <c r="K994" s="28" t="s">
        <v>367</v>
      </c>
      <c r="L994" s="28" t="s">
        <v>65</v>
      </c>
      <c r="M994" s="28" t="s">
        <v>100</v>
      </c>
      <c r="N994">
        <v>4</v>
      </c>
      <c r="O994">
        <v>6</v>
      </c>
      <c r="R994">
        <v>0.94</v>
      </c>
      <c r="S994">
        <v>69</v>
      </c>
    </row>
    <row r="995" spans="1:19" x14ac:dyDescent="0.25">
      <c r="A995" s="27">
        <v>44559</v>
      </c>
      <c r="B995">
        <v>13</v>
      </c>
      <c r="C995">
        <v>1</v>
      </c>
      <c r="E995">
        <v>136</v>
      </c>
      <c r="F995">
        <v>1</v>
      </c>
      <c r="G995">
        <v>200</v>
      </c>
      <c r="H995">
        <v>10</v>
      </c>
      <c r="I995" s="28"/>
      <c r="J995" s="28" t="s">
        <v>232</v>
      </c>
      <c r="K995" s="28" t="s">
        <v>111</v>
      </c>
      <c r="L995" s="28" t="s">
        <v>65</v>
      </c>
      <c r="M995" s="28" t="s">
        <v>100</v>
      </c>
      <c r="N995">
        <v>6</v>
      </c>
      <c r="O995">
        <v>10</v>
      </c>
      <c r="R995">
        <v>0.75</v>
      </c>
      <c r="S995">
        <v>267</v>
      </c>
    </row>
    <row r="996" spans="1:19" x14ac:dyDescent="0.25">
      <c r="A996" s="27">
        <v>44559</v>
      </c>
      <c r="B996">
        <v>14</v>
      </c>
      <c r="C996">
        <v>1</v>
      </c>
      <c r="E996">
        <v>136</v>
      </c>
      <c r="F996">
        <v>2</v>
      </c>
      <c r="G996">
        <v>200</v>
      </c>
      <c r="H996">
        <v>9</v>
      </c>
      <c r="I996" s="28"/>
      <c r="J996" s="28" t="s">
        <v>232</v>
      </c>
      <c r="K996" s="28" t="s">
        <v>111</v>
      </c>
      <c r="L996" s="28" t="s">
        <v>65</v>
      </c>
      <c r="M996" s="28" t="s">
        <v>100</v>
      </c>
      <c r="N996">
        <v>6</v>
      </c>
      <c r="O996">
        <v>10</v>
      </c>
      <c r="R996">
        <v>0.78</v>
      </c>
      <c r="S996">
        <v>256</v>
      </c>
    </row>
    <row r="997" spans="1:19" x14ac:dyDescent="0.25">
      <c r="A997" s="27">
        <v>44559</v>
      </c>
      <c r="B997">
        <v>15</v>
      </c>
      <c r="C997">
        <v>1</v>
      </c>
      <c r="E997">
        <v>136</v>
      </c>
      <c r="F997">
        <v>3</v>
      </c>
      <c r="G997">
        <v>200</v>
      </c>
      <c r="H997">
        <v>8</v>
      </c>
      <c r="I997" s="28"/>
      <c r="J997" s="28" t="s">
        <v>232</v>
      </c>
      <c r="K997" s="28" t="s">
        <v>111</v>
      </c>
      <c r="L997" s="28" t="s">
        <v>65</v>
      </c>
      <c r="M997" s="28" t="s">
        <v>100</v>
      </c>
      <c r="N997">
        <v>6</v>
      </c>
      <c r="O997">
        <v>10</v>
      </c>
      <c r="R997">
        <v>0.81</v>
      </c>
      <c r="S997">
        <v>247</v>
      </c>
    </row>
    <row r="998" spans="1:19" x14ac:dyDescent="0.25">
      <c r="A998" s="27">
        <v>44564</v>
      </c>
      <c r="B998">
        <v>1</v>
      </c>
      <c r="C998">
        <v>1</v>
      </c>
      <c r="E998">
        <v>124</v>
      </c>
      <c r="F998">
        <v>1</v>
      </c>
      <c r="G998">
        <v>195</v>
      </c>
      <c r="H998">
        <v>6</v>
      </c>
      <c r="I998" s="28"/>
      <c r="J998" s="28" t="s">
        <v>232</v>
      </c>
      <c r="K998" s="28" t="s">
        <v>88</v>
      </c>
      <c r="L998" s="28" t="s">
        <v>65</v>
      </c>
      <c r="M998" s="28" t="s">
        <v>236</v>
      </c>
      <c r="N998">
        <v>4</v>
      </c>
      <c r="O998">
        <v>6</v>
      </c>
      <c r="R998">
        <v>0.86</v>
      </c>
      <c r="S998">
        <v>227</v>
      </c>
    </row>
    <row r="999" spans="1:19" x14ac:dyDescent="0.25">
      <c r="A999" s="27">
        <v>44564</v>
      </c>
      <c r="B999">
        <v>2</v>
      </c>
      <c r="C999">
        <v>1</v>
      </c>
      <c r="E999">
        <v>124</v>
      </c>
      <c r="F999">
        <v>2</v>
      </c>
      <c r="G999">
        <v>200</v>
      </c>
      <c r="H999">
        <v>5</v>
      </c>
      <c r="I999" s="28"/>
      <c r="J999" s="28" t="s">
        <v>232</v>
      </c>
      <c r="K999" s="28" t="s">
        <v>88</v>
      </c>
      <c r="L999" s="28" t="s">
        <v>65</v>
      </c>
      <c r="M999" s="28" t="s">
        <v>236</v>
      </c>
      <c r="N999">
        <v>4</v>
      </c>
      <c r="O999">
        <v>6</v>
      </c>
      <c r="R999">
        <v>0.89</v>
      </c>
      <c r="S999">
        <v>225</v>
      </c>
    </row>
    <row r="1000" spans="1:19" x14ac:dyDescent="0.25">
      <c r="A1000" s="27">
        <v>44564</v>
      </c>
      <c r="B1000">
        <v>3</v>
      </c>
      <c r="C1000">
        <v>1</v>
      </c>
      <c r="E1000">
        <v>124</v>
      </c>
      <c r="F1000">
        <v>3</v>
      </c>
      <c r="G1000">
        <v>200</v>
      </c>
      <c r="H1000">
        <v>5</v>
      </c>
      <c r="I1000" s="28"/>
      <c r="J1000" s="28" t="s">
        <v>232</v>
      </c>
      <c r="K1000" s="28" t="s">
        <v>88</v>
      </c>
      <c r="L1000" s="28" t="s">
        <v>65</v>
      </c>
      <c r="M1000" s="28" t="s">
        <v>236</v>
      </c>
      <c r="N1000">
        <v>4</v>
      </c>
      <c r="O1000">
        <v>6</v>
      </c>
      <c r="R1000">
        <v>0.89</v>
      </c>
      <c r="S1000">
        <v>225</v>
      </c>
    </row>
    <row r="1001" spans="1:19" x14ac:dyDescent="0.25">
      <c r="A1001" s="27">
        <v>44564</v>
      </c>
      <c r="B1001">
        <v>4</v>
      </c>
      <c r="C1001">
        <v>1</v>
      </c>
      <c r="E1001">
        <v>123</v>
      </c>
      <c r="F1001">
        <v>1</v>
      </c>
      <c r="G1001">
        <v>320</v>
      </c>
      <c r="H1001">
        <v>6</v>
      </c>
      <c r="I1001" s="28"/>
      <c r="J1001" s="28" t="s">
        <v>232</v>
      </c>
      <c r="K1001" s="28" t="s">
        <v>361</v>
      </c>
      <c r="L1001" s="28" t="s">
        <v>65</v>
      </c>
      <c r="M1001" s="28" t="s">
        <v>236</v>
      </c>
      <c r="N1001">
        <v>4</v>
      </c>
      <c r="O1001">
        <v>6</v>
      </c>
      <c r="R1001">
        <v>0.86</v>
      </c>
      <c r="S1001">
        <v>372</v>
      </c>
    </row>
    <row r="1002" spans="1:19" x14ac:dyDescent="0.25">
      <c r="A1002" s="27">
        <v>44564</v>
      </c>
      <c r="B1002">
        <v>5</v>
      </c>
      <c r="C1002">
        <v>1</v>
      </c>
      <c r="E1002">
        <v>123</v>
      </c>
      <c r="F1002">
        <v>2</v>
      </c>
      <c r="G1002">
        <v>320</v>
      </c>
      <c r="H1002">
        <v>5</v>
      </c>
      <c r="I1002" s="28"/>
      <c r="J1002" s="28" t="s">
        <v>232</v>
      </c>
      <c r="K1002" s="28" t="s">
        <v>361</v>
      </c>
      <c r="L1002" s="28" t="s">
        <v>65</v>
      </c>
      <c r="M1002" s="28" t="s">
        <v>236</v>
      </c>
      <c r="N1002">
        <v>4</v>
      </c>
      <c r="O1002">
        <v>6</v>
      </c>
      <c r="R1002">
        <v>0.89</v>
      </c>
      <c r="S1002">
        <v>360</v>
      </c>
    </row>
    <row r="1003" spans="1:19" x14ac:dyDescent="0.25">
      <c r="A1003" s="27">
        <v>44564</v>
      </c>
      <c r="B1003">
        <v>6</v>
      </c>
      <c r="C1003">
        <v>1</v>
      </c>
      <c r="E1003">
        <v>123</v>
      </c>
      <c r="F1003">
        <v>3</v>
      </c>
      <c r="G1003">
        <v>320</v>
      </c>
      <c r="H1003">
        <v>4</v>
      </c>
      <c r="I1003" s="28"/>
      <c r="J1003" s="28" t="s">
        <v>232</v>
      </c>
      <c r="K1003" s="28" t="s">
        <v>361</v>
      </c>
      <c r="L1003" s="28" t="s">
        <v>65</v>
      </c>
      <c r="M1003" s="28" t="s">
        <v>236</v>
      </c>
      <c r="N1003">
        <v>4</v>
      </c>
      <c r="O1003">
        <v>6</v>
      </c>
      <c r="R1003">
        <v>0.92</v>
      </c>
      <c r="S1003">
        <v>348</v>
      </c>
    </row>
    <row r="1004" spans="1:19" x14ac:dyDescent="0.25">
      <c r="A1004" s="27">
        <v>44564</v>
      </c>
      <c r="B1004">
        <v>7</v>
      </c>
      <c r="C1004">
        <v>1</v>
      </c>
      <c r="E1004">
        <v>125</v>
      </c>
      <c r="F1004">
        <v>1</v>
      </c>
      <c r="G1004">
        <v>155</v>
      </c>
      <c r="H1004">
        <v>9</v>
      </c>
      <c r="I1004" s="28"/>
      <c r="J1004" s="28" t="s">
        <v>232</v>
      </c>
      <c r="K1004" s="28" t="s">
        <v>360</v>
      </c>
      <c r="L1004" s="28" t="s">
        <v>65</v>
      </c>
      <c r="M1004" s="28" t="s">
        <v>236</v>
      </c>
      <c r="N1004">
        <v>6</v>
      </c>
      <c r="O1004">
        <v>10</v>
      </c>
      <c r="R1004">
        <v>0.78</v>
      </c>
      <c r="S1004">
        <v>199</v>
      </c>
    </row>
    <row r="1005" spans="1:19" x14ac:dyDescent="0.25">
      <c r="A1005" s="27">
        <v>44564</v>
      </c>
      <c r="B1005">
        <v>8</v>
      </c>
      <c r="C1005">
        <v>1</v>
      </c>
      <c r="E1005">
        <v>125</v>
      </c>
      <c r="F1005">
        <v>2</v>
      </c>
      <c r="G1005">
        <v>155</v>
      </c>
      <c r="H1005">
        <v>7</v>
      </c>
      <c r="I1005" s="28"/>
      <c r="J1005" s="28" t="s">
        <v>232</v>
      </c>
      <c r="K1005" s="28" t="s">
        <v>360</v>
      </c>
      <c r="L1005" s="28" t="s">
        <v>65</v>
      </c>
      <c r="M1005" s="28" t="s">
        <v>236</v>
      </c>
      <c r="N1005">
        <v>6</v>
      </c>
      <c r="O1005">
        <v>10</v>
      </c>
      <c r="R1005">
        <v>0.83</v>
      </c>
      <c r="S1005">
        <v>187</v>
      </c>
    </row>
    <row r="1006" spans="1:19" x14ac:dyDescent="0.25">
      <c r="A1006" s="27">
        <v>44564</v>
      </c>
      <c r="B1006">
        <v>9</v>
      </c>
      <c r="C1006">
        <v>1</v>
      </c>
      <c r="E1006">
        <v>125</v>
      </c>
      <c r="F1006">
        <v>3</v>
      </c>
      <c r="G1006">
        <v>155</v>
      </c>
      <c r="H1006">
        <v>5</v>
      </c>
      <c r="I1006" s="28"/>
      <c r="J1006" s="28" t="s">
        <v>232</v>
      </c>
      <c r="K1006" s="28" t="s">
        <v>360</v>
      </c>
      <c r="L1006" s="28" t="s">
        <v>65</v>
      </c>
      <c r="M1006" s="28" t="s">
        <v>236</v>
      </c>
      <c r="N1006">
        <v>6</v>
      </c>
      <c r="O1006">
        <v>10</v>
      </c>
      <c r="R1006">
        <v>0.89</v>
      </c>
      <c r="S1006">
        <v>174</v>
      </c>
    </row>
    <row r="1007" spans="1:19" x14ac:dyDescent="0.25">
      <c r="A1007" s="27">
        <v>44564</v>
      </c>
      <c r="B1007">
        <v>10</v>
      </c>
      <c r="C1007">
        <v>1</v>
      </c>
      <c r="E1007">
        <v>129</v>
      </c>
      <c r="F1007">
        <v>1</v>
      </c>
      <c r="G1007">
        <v>120</v>
      </c>
      <c r="H1007">
        <v>11</v>
      </c>
      <c r="I1007" s="28"/>
      <c r="J1007" s="28" t="s">
        <v>232</v>
      </c>
      <c r="K1007" s="28" t="s">
        <v>363</v>
      </c>
      <c r="L1007" s="28" t="s">
        <v>65</v>
      </c>
      <c r="M1007" s="28" t="s">
        <v>236</v>
      </c>
      <c r="N1007">
        <v>10</v>
      </c>
      <c r="O1007">
        <v>15</v>
      </c>
      <c r="R1007">
        <v>0.73</v>
      </c>
      <c r="S1007">
        <v>164</v>
      </c>
    </row>
    <row r="1008" spans="1:19" x14ac:dyDescent="0.25">
      <c r="A1008" s="27">
        <v>44564</v>
      </c>
      <c r="B1008">
        <v>11</v>
      </c>
      <c r="C1008">
        <v>1</v>
      </c>
      <c r="E1008">
        <v>129</v>
      </c>
      <c r="F1008">
        <v>2</v>
      </c>
      <c r="G1008">
        <v>120</v>
      </c>
      <c r="H1008">
        <v>12</v>
      </c>
      <c r="I1008" s="28"/>
      <c r="J1008" s="28" t="s">
        <v>232</v>
      </c>
      <c r="K1008" s="28" t="s">
        <v>363</v>
      </c>
      <c r="L1008" s="28" t="s">
        <v>65</v>
      </c>
      <c r="M1008" s="28" t="s">
        <v>236</v>
      </c>
      <c r="N1008">
        <v>10</v>
      </c>
      <c r="O1008">
        <v>15</v>
      </c>
      <c r="R1008">
        <v>0.71</v>
      </c>
      <c r="S1008">
        <v>169</v>
      </c>
    </row>
    <row r="1009" spans="1:19" x14ac:dyDescent="0.25">
      <c r="A1009" s="27">
        <v>44564</v>
      </c>
      <c r="B1009">
        <v>12</v>
      </c>
      <c r="C1009">
        <v>1</v>
      </c>
      <c r="E1009">
        <v>129</v>
      </c>
      <c r="F1009">
        <v>3</v>
      </c>
      <c r="G1009">
        <v>120</v>
      </c>
      <c r="H1009">
        <v>12</v>
      </c>
      <c r="I1009" s="28"/>
      <c r="J1009" s="28" t="s">
        <v>232</v>
      </c>
      <c r="K1009" s="28" t="s">
        <v>363</v>
      </c>
      <c r="L1009" s="28" t="s">
        <v>65</v>
      </c>
      <c r="M1009" s="28" t="s">
        <v>236</v>
      </c>
      <c r="N1009">
        <v>10</v>
      </c>
      <c r="O1009">
        <v>15</v>
      </c>
      <c r="R1009">
        <v>0.71</v>
      </c>
      <c r="S1009">
        <v>169</v>
      </c>
    </row>
    <row r="1010" spans="1:19" x14ac:dyDescent="0.25">
      <c r="A1010" s="27">
        <v>44568</v>
      </c>
      <c r="B1010">
        <v>1</v>
      </c>
      <c r="C1010">
        <v>1</v>
      </c>
      <c r="E1010">
        <v>144</v>
      </c>
      <c r="F1010">
        <v>1</v>
      </c>
      <c r="G1010">
        <v>150</v>
      </c>
      <c r="H1010">
        <v>6</v>
      </c>
      <c r="I1010" s="28"/>
      <c r="J1010" s="28" t="s">
        <v>232</v>
      </c>
      <c r="K1010" s="28" t="s">
        <v>89</v>
      </c>
      <c r="L1010" s="28" t="s">
        <v>65</v>
      </c>
      <c r="M1010" s="28" t="s">
        <v>94</v>
      </c>
      <c r="N1010">
        <v>4</v>
      </c>
      <c r="O1010">
        <v>6</v>
      </c>
      <c r="R1010">
        <v>0.86</v>
      </c>
      <c r="S1010">
        <v>174</v>
      </c>
    </row>
    <row r="1011" spans="1:19" x14ac:dyDescent="0.25">
      <c r="A1011" s="27">
        <v>44568</v>
      </c>
      <c r="B1011">
        <v>2</v>
      </c>
      <c r="C1011">
        <v>1</v>
      </c>
      <c r="E1011">
        <v>144</v>
      </c>
      <c r="F1011">
        <v>2</v>
      </c>
      <c r="G1011">
        <v>150</v>
      </c>
      <c r="H1011">
        <v>6</v>
      </c>
      <c r="I1011" s="28"/>
      <c r="J1011" s="28" t="s">
        <v>232</v>
      </c>
      <c r="K1011" s="28" t="s">
        <v>89</v>
      </c>
      <c r="L1011" s="28" t="s">
        <v>65</v>
      </c>
      <c r="M1011" s="28" t="s">
        <v>94</v>
      </c>
      <c r="N1011">
        <v>4</v>
      </c>
      <c r="O1011">
        <v>6</v>
      </c>
      <c r="R1011">
        <v>0.86</v>
      </c>
      <c r="S1011">
        <v>174</v>
      </c>
    </row>
    <row r="1012" spans="1:19" x14ac:dyDescent="0.25">
      <c r="A1012" s="27">
        <v>44568</v>
      </c>
      <c r="B1012">
        <v>3</v>
      </c>
      <c r="C1012">
        <v>1</v>
      </c>
      <c r="E1012">
        <v>144</v>
      </c>
      <c r="F1012">
        <v>3</v>
      </c>
      <c r="G1012">
        <v>150</v>
      </c>
      <c r="H1012">
        <v>5</v>
      </c>
      <c r="I1012" s="28"/>
      <c r="J1012" s="28" t="s">
        <v>232</v>
      </c>
      <c r="K1012" s="28" t="s">
        <v>89</v>
      </c>
      <c r="L1012" s="28" t="s">
        <v>65</v>
      </c>
      <c r="M1012" s="28" t="s">
        <v>94</v>
      </c>
      <c r="N1012">
        <v>4</v>
      </c>
      <c r="O1012">
        <v>6</v>
      </c>
      <c r="R1012">
        <v>0.89</v>
      </c>
      <c r="S1012">
        <v>169</v>
      </c>
    </row>
    <row r="1013" spans="1:19" x14ac:dyDescent="0.25">
      <c r="A1013" s="27">
        <v>44568</v>
      </c>
      <c r="B1013">
        <v>4</v>
      </c>
      <c r="C1013">
        <v>1</v>
      </c>
      <c r="E1013">
        <v>146</v>
      </c>
      <c r="F1013">
        <v>1</v>
      </c>
      <c r="G1013">
        <v>130</v>
      </c>
      <c r="H1013">
        <v>6</v>
      </c>
      <c r="I1013" s="28"/>
      <c r="J1013" s="28" t="s">
        <v>232</v>
      </c>
      <c r="K1013" s="28" t="s">
        <v>95</v>
      </c>
      <c r="L1013" s="28" t="s">
        <v>65</v>
      </c>
      <c r="M1013" s="28" t="s">
        <v>94</v>
      </c>
      <c r="N1013">
        <v>4</v>
      </c>
      <c r="O1013">
        <v>6</v>
      </c>
      <c r="R1013">
        <v>0.86</v>
      </c>
      <c r="S1013">
        <v>151</v>
      </c>
    </row>
    <row r="1014" spans="1:19" x14ac:dyDescent="0.25">
      <c r="A1014" s="27">
        <v>44568</v>
      </c>
      <c r="B1014">
        <v>5</v>
      </c>
      <c r="C1014">
        <v>1</v>
      </c>
      <c r="E1014">
        <v>146</v>
      </c>
      <c r="F1014">
        <v>2</v>
      </c>
      <c r="G1014">
        <v>130</v>
      </c>
      <c r="H1014">
        <v>6</v>
      </c>
      <c r="I1014" s="28"/>
      <c r="J1014" s="28" t="s">
        <v>232</v>
      </c>
      <c r="K1014" s="28" t="s">
        <v>95</v>
      </c>
      <c r="L1014" s="28" t="s">
        <v>65</v>
      </c>
      <c r="M1014" s="28" t="s">
        <v>94</v>
      </c>
      <c r="N1014">
        <v>4</v>
      </c>
      <c r="O1014">
        <v>6</v>
      </c>
      <c r="R1014">
        <v>0.86</v>
      </c>
      <c r="S1014">
        <v>151</v>
      </c>
    </row>
    <row r="1015" spans="1:19" x14ac:dyDescent="0.25">
      <c r="A1015" s="27">
        <v>44568</v>
      </c>
      <c r="B1015">
        <v>6</v>
      </c>
      <c r="C1015">
        <v>1</v>
      </c>
      <c r="E1015">
        <v>146</v>
      </c>
      <c r="F1015">
        <v>3</v>
      </c>
      <c r="G1015">
        <v>135</v>
      </c>
      <c r="H1015">
        <v>3</v>
      </c>
      <c r="I1015" s="28"/>
      <c r="J1015" s="28" t="s">
        <v>232</v>
      </c>
      <c r="K1015" s="28" t="s">
        <v>95</v>
      </c>
      <c r="L1015" s="28" t="s">
        <v>65</v>
      </c>
      <c r="M1015" s="28" t="s">
        <v>94</v>
      </c>
      <c r="N1015">
        <v>4</v>
      </c>
      <c r="O1015">
        <v>6</v>
      </c>
      <c r="R1015">
        <v>0.94</v>
      </c>
      <c r="S1015">
        <v>144</v>
      </c>
    </row>
    <row r="1016" spans="1:19" x14ac:dyDescent="0.25">
      <c r="A1016" s="27">
        <v>44568</v>
      </c>
      <c r="B1016">
        <v>7</v>
      </c>
      <c r="C1016">
        <v>1</v>
      </c>
      <c r="E1016">
        <v>147</v>
      </c>
      <c r="F1016">
        <v>1</v>
      </c>
      <c r="G1016">
        <v>100</v>
      </c>
      <c r="H1016">
        <v>4</v>
      </c>
      <c r="I1016" s="28"/>
      <c r="J1016" s="28" t="s">
        <v>232</v>
      </c>
      <c r="K1016" s="28" t="s">
        <v>96</v>
      </c>
      <c r="L1016" s="28" t="s">
        <v>65</v>
      </c>
      <c r="M1016" s="28" t="s">
        <v>94</v>
      </c>
      <c r="N1016">
        <v>4</v>
      </c>
      <c r="O1016">
        <v>6</v>
      </c>
      <c r="R1016">
        <v>0.92</v>
      </c>
      <c r="S1016">
        <v>109</v>
      </c>
    </row>
    <row r="1017" spans="1:19" x14ac:dyDescent="0.25">
      <c r="A1017" s="27">
        <v>44568</v>
      </c>
      <c r="B1017">
        <v>8</v>
      </c>
      <c r="C1017">
        <v>1</v>
      </c>
      <c r="E1017">
        <v>147</v>
      </c>
      <c r="F1017">
        <v>2</v>
      </c>
      <c r="G1017">
        <v>100</v>
      </c>
      <c r="H1017">
        <v>5</v>
      </c>
      <c r="I1017" s="28"/>
      <c r="J1017" s="28" t="s">
        <v>232</v>
      </c>
      <c r="K1017" s="28" t="s">
        <v>96</v>
      </c>
      <c r="L1017" s="28" t="s">
        <v>65</v>
      </c>
      <c r="M1017" s="28" t="s">
        <v>94</v>
      </c>
      <c r="N1017">
        <v>4</v>
      </c>
      <c r="O1017">
        <v>6</v>
      </c>
      <c r="R1017">
        <v>0.89</v>
      </c>
      <c r="S1017">
        <v>112</v>
      </c>
    </row>
    <row r="1018" spans="1:19" x14ac:dyDescent="0.25">
      <c r="A1018" s="27">
        <v>44568</v>
      </c>
      <c r="B1018">
        <v>9</v>
      </c>
      <c r="C1018">
        <v>1</v>
      </c>
      <c r="E1018">
        <v>147</v>
      </c>
      <c r="F1018">
        <v>3</v>
      </c>
      <c r="G1018">
        <v>100</v>
      </c>
      <c r="H1018">
        <v>3</v>
      </c>
      <c r="I1018" s="28"/>
      <c r="J1018" s="28" t="s">
        <v>232</v>
      </c>
      <c r="K1018" s="28" t="s">
        <v>96</v>
      </c>
      <c r="L1018" s="28" t="s">
        <v>65</v>
      </c>
      <c r="M1018" s="28" t="s">
        <v>94</v>
      </c>
      <c r="N1018">
        <v>4</v>
      </c>
      <c r="O1018">
        <v>6</v>
      </c>
      <c r="R1018">
        <v>0.94</v>
      </c>
      <c r="S1018">
        <v>106</v>
      </c>
    </row>
    <row r="1019" spans="1:19" x14ac:dyDescent="0.25">
      <c r="A1019" s="27">
        <v>44568</v>
      </c>
      <c r="B1019">
        <v>10</v>
      </c>
      <c r="C1019">
        <v>1</v>
      </c>
      <c r="E1019">
        <v>150</v>
      </c>
      <c r="F1019">
        <v>1</v>
      </c>
      <c r="G1019">
        <v>80</v>
      </c>
      <c r="H1019">
        <v>6</v>
      </c>
      <c r="I1019" s="28"/>
      <c r="J1019" s="28" t="s">
        <v>232</v>
      </c>
      <c r="K1019" s="28" t="s">
        <v>93</v>
      </c>
      <c r="L1019" s="28" t="s">
        <v>65</v>
      </c>
      <c r="M1019" s="28" t="s">
        <v>94</v>
      </c>
      <c r="N1019">
        <v>4</v>
      </c>
      <c r="O1019">
        <v>6</v>
      </c>
      <c r="R1019">
        <v>0.86</v>
      </c>
      <c r="S1019">
        <v>93</v>
      </c>
    </row>
    <row r="1020" spans="1:19" x14ac:dyDescent="0.25">
      <c r="A1020" s="27">
        <v>44568</v>
      </c>
      <c r="B1020">
        <v>11</v>
      </c>
      <c r="C1020">
        <v>1</v>
      </c>
      <c r="E1020">
        <v>150</v>
      </c>
      <c r="F1020">
        <v>2</v>
      </c>
      <c r="G1020">
        <v>80</v>
      </c>
      <c r="H1020">
        <v>5</v>
      </c>
      <c r="I1020" s="28"/>
      <c r="J1020" s="28" t="s">
        <v>232</v>
      </c>
      <c r="K1020" s="28" t="s">
        <v>93</v>
      </c>
      <c r="L1020" s="28" t="s">
        <v>65</v>
      </c>
      <c r="M1020" s="28" t="s">
        <v>94</v>
      </c>
      <c r="N1020">
        <v>4</v>
      </c>
      <c r="O1020">
        <v>6</v>
      </c>
      <c r="R1020">
        <v>0.89</v>
      </c>
      <c r="S1020">
        <v>90</v>
      </c>
    </row>
    <row r="1021" spans="1:19" x14ac:dyDescent="0.25">
      <c r="A1021" s="27">
        <v>44568</v>
      </c>
      <c r="B1021">
        <v>12</v>
      </c>
      <c r="C1021">
        <v>1</v>
      </c>
      <c r="E1021">
        <v>150</v>
      </c>
      <c r="F1021">
        <v>3</v>
      </c>
      <c r="G1021">
        <v>80</v>
      </c>
      <c r="H1021">
        <v>4</v>
      </c>
      <c r="I1021" s="28"/>
      <c r="J1021" s="28" t="s">
        <v>232</v>
      </c>
      <c r="K1021" s="28" t="s">
        <v>93</v>
      </c>
      <c r="L1021" s="28" t="s">
        <v>65</v>
      </c>
      <c r="M1021" s="28" t="s">
        <v>94</v>
      </c>
      <c r="N1021">
        <v>4</v>
      </c>
      <c r="O1021">
        <v>6</v>
      </c>
      <c r="R1021">
        <v>0.92</v>
      </c>
      <c r="S1021">
        <v>87</v>
      </c>
    </row>
    <row r="1022" spans="1:19" x14ac:dyDescent="0.25">
      <c r="A1022" s="27">
        <v>44568</v>
      </c>
      <c r="B1022">
        <v>15</v>
      </c>
      <c r="C1022">
        <v>1</v>
      </c>
      <c r="E1022">
        <v>142</v>
      </c>
      <c r="F1022">
        <v>3</v>
      </c>
      <c r="G1022">
        <v>12</v>
      </c>
      <c r="H1022">
        <v>30</v>
      </c>
      <c r="I1022" s="28"/>
      <c r="J1022" s="28" t="s">
        <v>232</v>
      </c>
      <c r="K1022" s="28" t="s">
        <v>371</v>
      </c>
      <c r="L1022" s="28" t="s">
        <v>65</v>
      </c>
      <c r="M1022" s="28" t="s">
        <v>94</v>
      </c>
      <c r="N1022">
        <v>0</v>
      </c>
      <c r="R1022">
        <v>0.5</v>
      </c>
      <c r="S1022">
        <v>24</v>
      </c>
    </row>
    <row r="1023" spans="1:19" x14ac:dyDescent="0.25">
      <c r="A1023" s="27">
        <v>44571</v>
      </c>
      <c r="B1023">
        <v>1</v>
      </c>
      <c r="C1023">
        <v>1</v>
      </c>
      <c r="E1023">
        <v>135</v>
      </c>
      <c r="F1023">
        <v>1</v>
      </c>
      <c r="G1023">
        <v>245</v>
      </c>
      <c r="H1023">
        <v>6</v>
      </c>
      <c r="I1023" s="28"/>
      <c r="J1023" s="28" t="s">
        <v>232</v>
      </c>
      <c r="K1023" s="28" t="s">
        <v>92</v>
      </c>
      <c r="L1023" s="28" t="s">
        <v>65</v>
      </c>
      <c r="M1023" s="28" t="s">
        <v>100</v>
      </c>
      <c r="N1023">
        <v>4</v>
      </c>
      <c r="O1023">
        <v>6</v>
      </c>
      <c r="R1023">
        <v>0.86</v>
      </c>
      <c r="S1023">
        <v>285</v>
      </c>
    </row>
    <row r="1024" spans="1:19" x14ac:dyDescent="0.25">
      <c r="A1024" s="27">
        <v>44571</v>
      </c>
      <c r="B1024">
        <v>2</v>
      </c>
      <c r="C1024">
        <v>1</v>
      </c>
      <c r="E1024">
        <v>135</v>
      </c>
      <c r="F1024">
        <v>2</v>
      </c>
      <c r="G1024">
        <v>245</v>
      </c>
      <c r="H1024">
        <v>5</v>
      </c>
      <c r="I1024" s="28"/>
      <c r="J1024" s="28" t="s">
        <v>232</v>
      </c>
      <c r="K1024" s="28" t="s">
        <v>92</v>
      </c>
      <c r="L1024" s="28" t="s">
        <v>65</v>
      </c>
      <c r="M1024" s="28" t="s">
        <v>100</v>
      </c>
      <c r="N1024">
        <v>4</v>
      </c>
      <c r="O1024">
        <v>6</v>
      </c>
      <c r="R1024">
        <v>0.89</v>
      </c>
      <c r="S1024">
        <v>275</v>
      </c>
    </row>
    <row r="1025" spans="1:19" x14ac:dyDescent="0.25">
      <c r="A1025" s="27">
        <v>44571</v>
      </c>
      <c r="B1025">
        <v>3</v>
      </c>
      <c r="C1025">
        <v>1</v>
      </c>
      <c r="E1025">
        <v>135</v>
      </c>
      <c r="F1025">
        <v>3</v>
      </c>
      <c r="G1025">
        <v>245</v>
      </c>
      <c r="H1025">
        <v>4</v>
      </c>
      <c r="I1025" s="28"/>
      <c r="J1025" s="28" t="s">
        <v>232</v>
      </c>
      <c r="K1025" s="28" t="s">
        <v>92</v>
      </c>
      <c r="L1025" s="28" t="s">
        <v>65</v>
      </c>
      <c r="M1025" s="28" t="s">
        <v>100</v>
      </c>
      <c r="N1025">
        <v>4</v>
      </c>
      <c r="O1025">
        <v>6</v>
      </c>
      <c r="R1025">
        <v>0.92</v>
      </c>
      <c r="S1025">
        <v>266</v>
      </c>
    </row>
    <row r="1026" spans="1:19" x14ac:dyDescent="0.25">
      <c r="A1026" s="27">
        <v>44571</v>
      </c>
      <c r="B1026">
        <v>4</v>
      </c>
      <c r="C1026">
        <v>1</v>
      </c>
      <c r="E1026">
        <v>139</v>
      </c>
      <c r="F1026">
        <v>1</v>
      </c>
      <c r="G1026">
        <v>120</v>
      </c>
      <c r="H1026">
        <v>10</v>
      </c>
      <c r="I1026" s="28"/>
      <c r="J1026" s="28" t="s">
        <v>232</v>
      </c>
      <c r="K1026" s="28" t="s">
        <v>369</v>
      </c>
      <c r="L1026" s="28" t="s">
        <v>65</v>
      </c>
      <c r="M1026" s="28" t="s">
        <v>100</v>
      </c>
      <c r="N1026">
        <v>5</v>
      </c>
      <c r="O1026">
        <v>10</v>
      </c>
      <c r="R1026">
        <v>0.75</v>
      </c>
      <c r="S1026">
        <v>160</v>
      </c>
    </row>
    <row r="1027" spans="1:19" x14ac:dyDescent="0.25">
      <c r="A1027" s="27">
        <v>44571</v>
      </c>
      <c r="B1027">
        <v>5</v>
      </c>
      <c r="C1027">
        <v>1</v>
      </c>
      <c r="E1027">
        <v>139</v>
      </c>
      <c r="F1027">
        <v>2</v>
      </c>
      <c r="G1027">
        <v>125</v>
      </c>
      <c r="H1027">
        <v>6</v>
      </c>
      <c r="I1027" s="28"/>
      <c r="J1027" s="28" t="s">
        <v>232</v>
      </c>
      <c r="K1027" s="28" t="s">
        <v>369</v>
      </c>
      <c r="L1027" s="28" t="s">
        <v>65</v>
      </c>
      <c r="M1027" s="28" t="s">
        <v>100</v>
      </c>
      <c r="N1027">
        <v>5</v>
      </c>
      <c r="O1027">
        <v>10</v>
      </c>
      <c r="R1027">
        <v>0.86</v>
      </c>
      <c r="S1027">
        <v>145</v>
      </c>
    </row>
    <row r="1028" spans="1:19" x14ac:dyDescent="0.25">
      <c r="A1028" s="27">
        <v>44571</v>
      </c>
      <c r="B1028">
        <v>6</v>
      </c>
      <c r="C1028">
        <v>1</v>
      </c>
      <c r="E1028">
        <v>139</v>
      </c>
      <c r="F1028">
        <v>3</v>
      </c>
      <c r="G1028">
        <v>125</v>
      </c>
      <c r="H1028">
        <v>6</v>
      </c>
      <c r="I1028" s="28"/>
      <c r="J1028" s="28" t="s">
        <v>232</v>
      </c>
      <c r="K1028" s="28" t="s">
        <v>369</v>
      </c>
      <c r="L1028" s="28" t="s">
        <v>65</v>
      </c>
      <c r="M1028" s="28" t="s">
        <v>100</v>
      </c>
      <c r="N1028">
        <v>5</v>
      </c>
      <c r="O1028">
        <v>10</v>
      </c>
      <c r="R1028">
        <v>0.86</v>
      </c>
      <c r="S1028">
        <v>145</v>
      </c>
    </row>
    <row r="1029" spans="1:19" x14ac:dyDescent="0.25">
      <c r="A1029" s="27">
        <v>44571</v>
      </c>
      <c r="B1029">
        <v>7</v>
      </c>
      <c r="C1029">
        <v>1</v>
      </c>
      <c r="E1029">
        <v>131</v>
      </c>
      <c r="F1029">
        <v>1</v>
      </c>
      <c r="G1029">
        <v>65</v>
      </c>
      <c r="H1029">
        <v>4</v>
      </c>
      <c r="I1029" s="28"/>
      <c r="J1029" s="28" t="s">
        <v>232</v>
      </c>
      <c r="K1029" s="28" t="s">
        <v>365</v>
      </c>
      <c r="L1029" s="28" t="s">
        <v>65</v>
      </c>
      <c r="M1029" s="28" t="s">
        <v>100</v>
      </c>
      <c r="N1029">
        <v>4</v>
      </c>
      <c r="O1029">
        <v>6</v>
      </c>
      <c r="R1029">
        <v>0.92</v>
      </c>
      <c r="S1029">
        <v>71</v>
      </c>
    </row>
    <row r="1030" spans="1:19" x14ac:dyDescent="0.25">
      <c r="A1030" s="27">
        <v>44571</v>
      </c>
      <c r="B1030">
        <v>8</v>
      </c>
      <c r="C1030">
        <v>1</v>
      </c>
      <c r="E1030">
        <v>131</v>
      </c>
      <c r="F1030">
        <v>2</v>
      </c>
      <c r="G1030">
        <v>65</v>
      </c>
      <c r="H1030">
        <v>5</v>
      </c>
      <c r="I1030" s="28"/>
      <c r="J1030" s="28" t="s">
        <v>232</v>
      </c>
      <c r="K1030" s="28" t="s">
        <v>365</v>
      </c>
      <c r="L1030" s="28" t="s">
        <v>65</v>
      </c>
      <c r="M1030" s="28" t="s">
        <v>100</v>
      </c>
      <c r="N1030">
        <v>4</v>
      </c>
      <c r="O1030">
        <v>6</v>
      </c>
      <c r="R1030">
        <v>0.89</v>
      </c>
      <c r="S1030">
        <v>73</v>
      </c>
    </row>
    <row r="1031" spans="1:19" x14ac:dyDescent="0.25">
      <c r="A1031" s="27">
        <v>44571</v>
      </c>
      <c r="B1031">
        <v>9</v>
      </c>
      <c r="C1031">
        <v>1</v>
      </c>
      <c r="E1031">
        <v>131</v>
      </c>
      <c r="F1031">
        <v>3</v>
      </c>
      <c r="G1031">
        <v>65</v>
      </c>
      <c r="H1031">
        <v>5</v>
      </c>
      <c r="I1031" s="28"/>
      <c r="J1031" s="28" t="s">
        <v>232</v>
      </c>
      <c r="K1031" s="28" t="s">
        <v>365</v>
      </c>
      <c r="L1031" s="28" t="s">
        <v>65</v>
      </c>
      <c r="M1031" s="28" t="s">
        <v>100</v>
      </c>
      <c r="N1031">
        <v>4</v>
      </c>
      <c r="O1031">
        <v>6</v>
      </c>
      <c r="R1031">
        <v>0.89</v>
      </c>
      <c r="S1031">
        <v>73</v>
      </c>
    </row>
    <row r="1032" spans="1:19" x14ac:dyDescent="0.25">
      <c r="A1032" s="27">
        <v>44571</v>
      </c>
      <c r="B1032">
        <v>10</v>
      </c>
      <c r="C1032">
        <v>1</v>
      </c>
      <c r="E1032">
        <v>133</v>
      </c>
      <c r="F1032">
        <v>1</v>
      </c>
      <c r="G1032">
        <v>60</v>
      </c>
      <c r="H1032">
        <v>6</v>
      </c>
      <c r="I1032" s="28"/>
      <c r="J1032" s="28" t="s">
        <v>232</v>
      </c>
      <c r="K1032" s="28" t="s">
        <v>367</v>
      </c>
      <c r="L1032" s="28" t="s">
        <v>65</v>
      </c>
      <c r="M1032" s="28" t="s">
        <v>100</v>
      </c>
      <c r="N1032">
        <v>4</v>
      </c>
      <c r="O1032">
        <v>6</v>
      </c>
      <c r="R1032">
        <v>0.86</v>
      </c>
      <c r="S1032">
        <v>70</v>
      </c>
    </row>
    <row r="1033" spans="1:19" x14ac:dyDescent="0.25">
      <c r="A1033" s="27">
        <v>44571</v>
      </c>
      <c r="B1033">
        <v>11</v>
      </c>
      <c r="C1033">
        <v>1</v>
      </c>
      <c r="E1033">
        <v>133</v>
      </c>
      <c r="F1033">
        <v>2</v>
      </c>
      <c r="G1033">
        <v>60</v>
      </c>
      <c r="H1033">
        <v>5</v>
      </c>
      <c r="I1033" s="28"/>
      <c r="J1033" s="28" t="s">
        <v>232</v>
      </c>
      <c r="K1033" s="28" t="s">
        <v>367</v>
      </c>
      <c r="L1033" s="28" t="s">
        <v>65</v>
      </c>
      <c r="M1033" s="28" t="s">
        <v>100</v>
      </c>
      <c r="N1033">
        <v>4</v>
      </c>
      <c r="O1033">
        <v>6</v>
      </c>
      <c r="R1033">
        <v>0.89</v>
      </c>
      <c r="S1033">
        <v>67</v>
      </c>
    </row>
    <row r="1034" spans="1:19" x14ac:dyDescent="0.25">
      <c r="A1034" s="27">
        <v>44571</v>
      </c>
      <c r="B1034">
        <v>12</v>
      </c>
      <c r="C1034">
        <v>1</v>
      </c>
      <c r="E1034">
        <v>133</v>
      </c>
      <c r="F1034">
        <v>3</v>
      </c>
      <c r="G1034">
        <v>60</v>
      </c>
      <c r="H1034">
        <v>5</v>
      </c>
      <c r="I1034" s="28"/>
      <c r="J1034" s="28" t="s">
        <v>232</v>
      </c>
      <c r="K1034" s="28" t="s">
        <v>367</v>
      </c>
      <c r="L1034" s="28" t="s">
        <v>65</v>
      </c>
      <c r="M1034" s="28" t="s">
        <v>100</v>
      </c>
      <c r="N1034">
        <v>4</v>
      </c>
      <c r="O1034">
        <v>6</v>
      </c>
      <c r="R1034">
        <v>0.89</v>
      </c>
      <c r="S1034">
        <v>67</v>
      </c>
    </row>
    <row r="1035" spans="1:19" x14ac:dyDescent="0.25">
      <c r="A1035" s="27">
        <v>44571</v>
      </c>
      <c r="B1035">
        <v>13</v>
      </c>
      <c r="C1035">
        <v>1</v>
      </c>
      <c r="E1035">
        <v>136</v>
      </c>
      <c r="F1035">
        <v>1</v>
      </c>
      <c r="G1035">
        <v>200</v>
      </c>
      <c r="H1035">
        <v>10</v>
      </c>
      <c r="I1035" s="28"/>
      <c r="J1035" s="28" t="s">
        <v>232</v>
      </c>
      <c r="K1035" s="28" t="s">
        <v>111</v>
      </c>
      <c r="L1035" s="28" t="s">
        <v>65</v>
      </c>
      <c r="M1035" s="28" t="s">
        <v>100</v>
      </c>
      <c r="N1035">
        <v>6</v>
      </c>
      <c r="O1035">
        <v>10</v>
      </c>
      <c r="R1035">
        <v>0.75</v>
      </c>
      <c r="S1035">
        <v>267</v>
      </c>
    </row>
    <row r="1036" spans="1:19" x14ac:dyDescent="0.25">
      <c r="A1036" s="27">
        <v>44571</v>
      </c>
      <c r="B1036">
        <v>14</v>
      </c>
      <c r="C1036">
        <v>1</v>
      </c>
      <c r="E1036">
        <v>136</v>
      </c>
      <c r="F1036">
        <v>2</v>
      </c>
      <c r="G1036">
        <v>200</v>
      </c>
      <c r="H1036">
        <v>8</v>
      </c>
      <c r="I1036" s="28"/>
      <c r="J1036" s="28" t="s">
        <v>232</v>
      </c>
      <c r="K1036" s="28" t="s">
        <v>111</v>
      </c>
      <c r="L1036" s="28" t="s">
        <v>65</v>
      </c>
      <c r="M1036" s="28" t="s">
        <v>100</v>
      </c>
      <c r="N1036">
        <v>6</v>
      </c>
      <c r="O1036">
        <v>10</v>
      </c>
      <c r="R1036">
        <v>0.81</v>
      </c>
      <c r="S1036">
        <v>247</v>
      </c>
    </row>
    <row r="1037" spans="1:19" x14ac:dyDescent="0.25">
      <c r="A1037" s="27">
        <v>44571</v>
      </c>
      <c r="B1037">
        <v>15</v>
      </c>
      <c r="C1037">
        <v>1</v>
      </c>
      <c r="E1037">
        <v>136</v>
      </c>
      <c r="F1037">
        <v>3</v>
      </c>
      <c r="G1037">
        <v>200</v>
      </c>
      <c r="H1037">
        <v>8</v>
      </c>
      <c r="I1037" s="28"/>
      <c r="J1037" s="28" t="s">
        <v>232</v>
      </c>
      <c r="K1037" s="28" t="s">
        <v>111</v>
      </c>
      <c r="L1037" s="28" t="s">
        <v>65</v>
      </c>
      <c r="M1037" s="28" t="s">
        <v>100</v>
      </c>
      <c r="N1037">
        <v>6</v>
      </c>
      <c r="O1037">
        <v>10</v>
      </c>
      <c r="R1037">
        <v>0.81</v>
      </c>
      <c r="S1037">
        <v>247</v>
      </c>
    </row>
    <row r="1038" spans="1:19" x14ac:dyDescent="0.25">
      <c r="A1038" s="27">
        <v>44573</v>
      </c>
      <c r="B1038">
        <v>1</v>
      </c>
      <c r="C1038">
        <v>1</v>
      </c>
      <c r="E1038">
        <v>124</v>
      </c>
      <c r="F1038">
        <v>1</v>
      </c>
      <c r="G1038">
        <v>195</v>
      </c>
      <c r="H1038">
        <v>5</v>
      </c>
      <c r="I1038" s="28"/>
      <c r="J1038" s="28" t="s">
        <v>232</v>
      </c>
      <c r="K1038" s="28" t="s">
        <v>88</v>
      </c>
      <c r="L1038" s="28" t="s">
        <v>65</v>
      </c>
      <c r="M1038" s="28" t="s">
        <v>236</v>
      </c>
      <c r="N1038">
        <v>4</v>
      </c>
      <c r="O1038">
        <v>6</v>
      </c>
      <c r="R1038">
        <v>0.89</v>
      </c>
      <c r="S1038">
        <v>219</v>
      </c>
    </row>
    <row r="1039" spans="1:19" x14ac:dyDescent="0.25">
      <c r="A1039" s="27">
        <v>44573</v>
      </c>
      <c r="B1039">
        <v>2</v>
      </c>
      <c r="C1039">
        <v>1</v>
      </c>
      <c r="E1039">
        <v>124</v>
      </c>
      <c r="F1039">
        <v>2</v>
      </c>
      <c r="G1039">
        <v>195</v>
      </c>
      <c r="H1039">
        <v>4</v>
      </c>
      <c r="I1039" s="28"/>
      <c r="J1039" s="28" t="s">
        <v>232</v>
      </c>
      <c r="K1039" s="28" t="s">
        <v>88</v>
      </c>
      <c r="L1039" s="28" t="s">
        <v>65</v>
      </c>
      <c r="M1039" s="28" t="s">
        <v>236</v>
      </c>
      <c r="N1039">
        <v>4</v>
      </c>
      <c r="O1039">
        <v>6</v>
      </c>
      <c r="R1039">
        <v>0.92</v>
      </c>
      <c r="S1039">
        <v>212</v>
      </c>
    </row>
    <row r="1040" spans="1:19" x14ac:dyDescent="0.25">
      <c r="A1040" s="27">
        <v>44573</v>
      </c>
      <c r="B1040">
        <v>3</v>
      </c>
      <c r="C1040">
        <v>1</v>
      </c>
      <c r="E1040">
        <v>124</v>
      </c>
      <c r="F1040">
        <v>3</v>
      </c>
      <c r="G1040">
        <v>195</v>
      </c>
      <c r="H1040">
        <v>4</v>
      </c>
      <c r="I1040" s="28"/>
      <c r="J1040" s="28" t="s">
        <v>232</v>
      </c>
      <c r="K1040" s="28" t="s">
        <v>88</v>
      </c>
      <c r="L1040" s="28" t="s">
        <v>65</v>
      </c>
      <c r="M1040" s="28" t="s">
        <v>236</v>
      </c>
      <c r="N1040">
        <v>4</v>
      </c>
      <c r="O1040">
        <v>6</v>
      </c>
      <c r="R1040">
        <v>0.92</v>
      </c>
      <c r="S1040">
        <v>212</v>
      </c>
    </row>
    <row r="1041" spans="1:19" x14ac:dyDescent="0.25">
      <c r="A1041" s="27">
        <v>44573</v>
      </c>
      <c r="B1041">
        <v>4</v>
      </c>
      <c r="C1041">
        <v>1</v>
      </c>
      <c r="E1041">
        <v>123</v>
      </c>
      <c r="F1041">
        <v>1</v>
      </c>
      <c r="G1041">
        <v>280</v>
      </c>
      <c r="H1041">
        <v>6</v>
      </c>
      <c r="I1041" s="28"/>
      <c r="J1041" s="28" t="s">
        <v>232</v>
      </c>
      <c r="K1041" s="28" t="s">
        <v>361</v>
      </c>
      <c r="L1041" s="28" t="s">
        <v>65</v>
      </c>
      <c r="M1041" s="28" t="s">
        <v>236</v>
      </c>
      <c r="N1041">
        <v>4</v>
      </c>
      <c r="O1041">
        <v>6</v>
      </c>
      <c r="R1041">
        <v>0.86</v>
      </c>
      <c r="S1041">
        <v>326</v>
      </c>
    </row>
    <row r="1042" spans="1:19" x14ac:dyDescent="0.25">
      <c r="A1042" s="27">
        <v>44573</v>
      </c>
      <c r="B1042">
        <v>5</v>
      </c>
      <c r="C1042">
        <v>1</v>
      </c>
      <c r="E1042">
        <v>123</v>
      </c>
      <c r="F1042">
        <v>2</v>
      </c>
      <c r="G1042">
        <v>300</v>
      </c>
      <c r="H1042">
        <v>6</v>
      </c>
      <c r="I1042" s="28"/>
      <c r="J1042" s="28" t="s">
        <v>232</v>
      </c>
      <c r="K1042" s="28" t="s">
        <v>361</v>
      </c>
      <c r="L1042" s="28" t="s">
        <v>65</v>
      </c>
      <c r="M1042" s="28" t="s">
        <v>236</v>
      </c>
      <c r="N1042">
        <v>4</v>
      </c>
      <c r="O1042">
        <v>6</v>
      </c>
      <c r="R1042">
        <v>0.86</v>
      </c>
      <c r="S1042">
        <v>349</v>
      </c>
    </row>
    <row r="1043" spans="1:19" x14ac:dyDescent="0.25">
      <c r="A1043" s="27">
        <v>44573</v>
      </c>
      <c r="B1043">
        <v>6</v>
      </c>
      <c r="C1043">
        <v>1</v>
      </c>
      <c r="E1043">
        <v>123</v>
      </c>
      <c r="F1043">
        <v>3</v>
      </c>
      <c r="G1043">
        <v>220</v>
      </c>
      <c r="H1043">
        <v>10</v>
      </c>
      <c r="I1043" s="28"/>
      <c r="J1043" s="28" t="s">
        <v>232</v>
      </c>
      <c r="K1043" s="28" t="s">
        <v>361</v>
      </c>
      <c r="L1043" s="28" t="s">
        <v>65</v>
      </c>
      <c r="M1043" s="28" t="s">
        <v>236</v>
      </c>
      <c r="N1043">
        <v>4</v>
      </c>
      <c r="O1043">
        <v>6</v>
      </c>
      <c r="R1043">
        <v>0.75</v>
      </c>
      <c r="S1043">
        <v>293</v>
      </c>
    </row>
    <row r="1044" spans="1:19" x14ac:dyDescent="0.25">
      <c r="A1044" s="27">
        <v>44573</v>
      </c>
      <c r="B1044">
        <v>7</v>
      </c>
      <c r="C1044">
        <v>1</v>
      </c>
      <c r="E1044">
        <v>125</v>
      </c>
      <c r="F1044">
        <v>1</v>
      </c>
      <c r="G1044">
        <v>150</v>
      </c>
      <c r="H1044">
        <v>10</v>
      </c>
      <c r="I1044" s="28"/>
      <c r="J1044" s="28" t="s">
        <v>232</v>
      </c>
      <c r="K1044" s="28" t="s">
        <v>360</v>
      </c>
      <c r="L1044" s="28" t="s">
        <v>65</v>
      </c>
      <c r="M1044" s="28" t="s">
        <v>236</v>
      </c>
      <c r="N1044">
        <v>6</v>
      </c>
      <c r="O1044">
        <v>10</v>
      </c>
      <c r="R1044">
        <v>0.75</v>
      </c>
      <c r="S1044">
        <v>200</v>
      </c>
    </row>
    <row r="1045" spans="1:19" x14ac:dyDescent="0.25">
      <c r="A1045" s="27">
        <v>44573</v>
      </c>
      <c r="B1045">
        <v>8</v>
      </c>
      <c r="C1045">
        <v>1</v>
      </c>
      <c r="E1045">
        <v>125</v>
      </c>
      <c r="F1045">
        <v>2</v>
      </c>
      <c r="G1045">
        <v>150</v>
      </c>
      <c r="H1045">
        <v>7</v>
      </c>
      <c r="I1045" s="28"/>
      <c r="J1045" s="28" t="s">
        <v>232</v>
      </c>
      <c r="K1045" s="28" t="s">
        <v>360</v>
      </c>
      <c r="L1045" s="28" t="s">
        <v>65</v>
      </c>
      <c r="M1045" s="28" t="s">
        <v>236</v>
      </c>
      <c r="N1045">
        <v>6</v>
      </c>
      <c r="O1045">
        <v>10</v>
      </c>
      <c r="R1045">
        <v>0.83</v>
      </c>
      <c r="S1045">
        <v>181</v>
      </c>
    </row>
    <row r="1046" spans="1:19" x14ac:dyDescent="0.25">
      <c r="A1046" s="27">
        <v>44573</v>
      </c>
      <c r="B1046">
        <v>9</v>
      </c>
      <c r="C1046">
        <v>1</v>
      </c>
      <c r="E1046">
        <v>125</v>
      </c>
      <c r="F1046">
        <v>3</v>
      </c>
      <c r="G1046">
        <v>150</v>
      </c>
      <c r="H1046">
        <v>5</v>
      </c>
      <c r="I1046" s="28"/>
      <c r="J1046" s="28" t="s">
        <v>232</v>
      </c>
      <c r="K1046" s="28" t="s">
        <v>360</v>
      </c>
      <c r="L1046" s="28" t="s">
        <v>65</v>
      </c>
      <c r="M1046" s="28" t="s">
        <v>236</v>
      </c>
      <c r="N1046">
        <v>6</v>
      </c>
      <c r="O1046">
        <v>10</v>
      </c>
      <c r="R1046">
        <v>0.89</v>
      </c>
      <c r="S1046">
        <v>169</v>
      </c>
    </row>
    <row r="1047" spans="1:19" x14ac:dyDescent="0.25">
      <c r="A1047" s="27">
        <v>44573</v>
      </c>
      <c r="B1047">
        <v>10</v>
      </c>
      <c r="C1047">
        <v>1</v>
      </c>
      <c r="E1047">
        <v>129</v>
      </c>
      <c r="F1047">
        <v>1</v>
      </c>
      <c r="G1047">
        <v>120</v>
      </c>
      <c r="H1047">
        <v>13</v>
      </c>
      <c r="I1047" s="28"/>
      <c r="J1047" s="28" t="s">
        <v>232</v>
      </c>
      <c r="K1047" s="28" t="s">
        <v>363</v>
      </c>
      <c r="L1047" s="28" t="s">
        <v>65</v>
      </c>
      <c r="M1047" s="28" t="s">
        <v>236</v>
      </c>
      <c r="N1047">
        <v>10</v>
      </c>
      <c r="O1047">
        <v>15</v>
      </c>
      <c r="R1047">
        <v>0.7</v>
      </c>
      <c r="S1047">
        <v>171</v>
      </c>
    </row>
    <row r="1048" spans="1:19" x14ac:dyDescent="0.25">
      <c r="A1048" s="27">
        <v>44573</v>
      </c>
      <c r="B1048">
        <v>11</v>
      </c>
      <c r="C1048">
        <v>1</v>
      </c>
      <c r="E1048">
        <v>129</v>
      </c>
      <c r="F1048">
        <v>2</v>
      </c>
      <c r="G1048">
        <v>120</v>
      </c>
      <c r="H1048">
        <v>10</v>
      </c>
      <c r="I1048" s="28"/>
      <c r="J1048" s="28" t="s">
        <v>232</v>
      </c>
      <c r="K1048" s="28" t="s">
        <v>363</v>
      </c>
      <c r="L1048" s="28" t="s">
        <v>65</v>
      </c>
      <c r="M1048" s="28" t="s">
        <v>236</v>
      </c>
      <c r="N1048">
        <v>10</v>
      </c>
      <c r="O1048">
        <v>15</v>
      </c>
      <c r="R1048">
        <v>0.75</v>
      </c>
      <c r="S1048">
        <v>160</v>
      </c>
    </row>
    <row r="1049" spans="1:19" x14ac:dyDescent="0.25">
      <c r="A1049" s="27">
        <v>44573</v>
      </c>
      <c r="B1049">
        <v>12</v>
      </c>
      <c r="C1049">
        <v>1</v>
      </c>
      <c r="E1049">
        <v>129</v>
      </c>
      <c r="F1049">
        <v>3</v>
      </c>
      <c r="G1049">
        <v>120</v>
      </c>
      <c r="H1049">
        <v>11</v>
      </c>
      <c r="I1049" s="28"/>
      <c r="J1049" s="28" t="s">
        <v>232</v>
      </c>
      <c r="K1049" s="28" t="s">
        <v>363</v>
      </c>
      <c r="L1049" s="28" t="s">
        <v>65</v>
      </c>
      <c r="M1049" s="28" t="s">
        <v>236</v>
      </c>
      <c r="N1049">
        <v>10</v>
      </c>
      <c r="O1049">
        <v>15</v>
      </c>
      <c r="R1049">
        <v>0.73</v>
      </c>
      <c r="S1049">
        <v>164</v>
      </c>
    </row>
    <row r="1050" spans="1:19" x14ac:dyDescent="0.25">
      <c r="A1050" s="27">
        <v>44575</v>
      </c>
      <c r="B1050">
        <v>1</v>
      </c>
      <c r="C1050">
        <v>1</v>
      </c>
      <c r="E1050">
        <v>144</v>
      </c>
      <c r="F1050">
        <v>1</v>
      </c>
      <c r="G1050">
        <v>150</v>
      </c>
      <c r="H1050">
        <v>6</v>
      </c>
      <c r="I1050" s="28"/>
      <c r="J1050" s="28" t="s">
        <v>232</v>
      </c>
      <c r="K1050" s="28" t="s">
        <v>89</v>
      </c>
      <c r="L1050" s="28" t="s">
        <v>65</v>
      </c>
      <c r="M1050" s="28" t="s">
        <v>94</v>
      </c>
      <c r="N1050">
        <v>4</v>
      </c>
      <c r="O1050">
        <v>6</v>
      </c>
      <c r="R1050">
        <v>0.86</v>
      </c>
      <c r="S1050">
        <v>174</v>
      </c>
    </row>
    <row r="1051" spans="1:19" x14ac:dyDescent="0.25">
      <c r="A1051" s="27">
        <v>44575</v>
      </c>
      <c r="B1051">
        <v>2</v>
      </c>
      <c r="C1051">
        <v>1</v>
      </c>
      <c r="E1051">
        <v>144</v>
      </c>
      <c r="F1051">
        <v>2</v>
      </c>
      <c r="G1051">
        <v>150</v>
      </c>
      <c r="H1051">
        <v>6</v>
      </c>
      <c r="I1051" s="28"/>
      <c r="J1051" s="28" t="s">
        <v>232</v>
      </c>
      <c r="K1051" s="28" t="s">
        <v>89</v>
      </c>
      <c r="L1051" s="28" t="s">
        <v>65</v>
      </c>
      <c r="M1051" s="28" t="s">
        <v>94</v>
      </c>
      <c r="N1051">
        <v>4</v>
      </c>
      <c r="O1051">
        <v>6</v>
      </c>
      <c r="R1051">
        <v>0.86</v>
      </c>
      <c r="S1051">
        <v>174</v>
      </c>
    </row>
    <row r="1052" spans="1:19" x14ac:dyDescent="0.25">
      <c r="A1052" s="27">
        <v>44575</v>
      </c>
      <c r="B1052">
        <v>3</v>
      </c>
      <c r="C1052">
        <v>1</v>
      </c>
      <c r="E1052">
        <v>144</v>
      </c>
      <c r="F1052">
        <v>3</v>
      </c>
      <c r="G1052">
        <v>150</v>
      </c>
      <c r="H1052">
        <v>6</v>
      </c>
      <c r="I1052" s="28"/>
      <c r="J1052" s="28" t="s">
        <v>232</v>
      </c>
      <c r="K1052" s="28" t="s">
        <v>89</v>
      </c>
      <c r="L1052" s="28" t="s">
        <v>65</v>
      </c>
      <c r="M1052" s="28" t="s">
        <v>94</v>
      </c>
      <c r="N1052">
        <v>4</v>
      </c>
      <c r="O1052">
        <v>6</v>
      </c>
      <c r="R1052">
        <v>0.86</v>
      </c>
      <c r="S1052">
        <v>174</v>
      </c>
    </row>
    <row r="1053" spans="1:19" x14ac:dyDescent="0.25">
      <c r="A1053" s="27">
        <v>44575</v>
      </c>
      <c r="B1053">
        <v>4</v>
      </c>
      <c r="C1053">
        <v>1</v>
      </c>
      <c r="E1053">
        <v>146</v>
      </c>
      <c r="F1053">
        <v>1</v>
      </c>
      <c r="G1053">
        <v>130</v>
      </c>
      <c r="H1053">
        <v>6</v>
      </c>
      <c r="I1053" s="28"/>
      <c r="J1053" s="28" t="s">
        <v>232</v>
      </c>
      <c r="K1053" s="28" t="s">
        <v>95</v>
      </c>
      <c r="L1053" s="28" t="s">
        <v>65</v>
      </c>
      <c r="M1053" s="28" t="s">
        <v>94</v>
      </c>
      <c r="N1053">
        <v>4</v>
      </c>
      <c r="O1053">
        <v>6</v>
      </c>
      <c r="R1053">
        <v>0.86</v>
      </c>
      <c r="S1053">
        <v>151</v>
      </c>
    </row>
    <row r="1054" spans="1:19" x14ac:dyDescent="0.25">
      <c r="A1054" s="27">
        <v>44575</v>
      </c>
      <c r="B1054">
        <v>5</v>
      </c>
      <c r="C1054">
        <v>1</v>
      </c>
      <c r="E1054">
        <v>146</v>
      </c>
      <c r="F1054">
        <v>2</v>
      </c>
      <c r="G1054">
        <v>130</v>
      </c>
      <c r="H1054">
        <v>6</v>
      </c>
      <c r="I1054" s="28"/>
      <c r="J1054" s="28" t="s">
        <v>232</v>
      </c>
      <c r="K1054" s="28" t="s">
        <v>95</v>
      </c>
      <c r="L1054" s="28" t="s">
        <v>65</v>
      </c>
      <c r="M1054" s="28" t="s">
        <v>94</v>
      </c>
      <c r="N1054">
        <v>4</v>
      </c>
      <c r="O1054">
        <v>6</v>
      </c>
      <c r="R1054">
        <v>0.86</v>
      </c>
      <c r="S1054">
        <v>151</v>
      </c>
    </row>
    <row r="1055" spans="1:19" x14ac:dyDescent="0.25">
      <c r="A1055" s="27">
        <v>44575</v>
      </c>
      <c r="B1055">
        <v>6</v>
      </c>
      <c r="C1055">
        <v>1</v>
      </c>
      <c r="E1055">
        <v>146</v>
      </c>
      <c r="F1055">
        <v>3</v>
      </c>
      <c r="G1055">
        <v>130</v>
      </c>
      <c r="H1055">
        <v>5</v>
      </c>
      <c r="I1055" s="28"/>
      <c r="J1055" s="28" t="s">
        <v>232</v>
      </c>
      <c r="K1055" s="28" t="s">
        <v>95</v>
      </c>
      <c r="L1055" s="28" t="s">
        <v>65</v>
      </c>
      <c r="M1055" s="28" t="s">
        <v>94</v>
      </c>
      <c r="N1055">
        <v>4</v>
      </c>
      <c r="O1055">
        <v>6</v>
      </c>
      <c r="R1055">
        <v>0.89</v>
      </c>
      <c r="S1055">
        <v>146</v>
      </c>
    </row>
    <row r="1056" spans="1:19" x14ac:dyDescent="0.25">
      <c r="A1056" s="27">
        <v>44575</v>
      </c>
      <c r="B1056">
        <v>7</v>
      </c>
      <c r="C1056">
        <v>1</v>
      </c>
      <c r="E1056">
        <v>147</v>
      </c>
      <c r="F1056">
        <v>1</v>
      </c>
      <c r="G1056">
        <v>90</v>
      </c>
      <c r="H1056">
        <v>5</v>
      </c>
      <c r="I1056" s="28"/>
      <c r="J1056" s="28" t="s">
        <v>232</v>
      </c>
      <c r="K1056" s="28" t="s">
        <v>96</v>
      </c>
      <c r="L1056" s="28" t="s">
        <v>65</v>
      </c>
      <c r="M1056" s="28" t="s">
        <v>94</v>
      </c>
      <c r="N1056">
        <v>4</v>
      </c>
      <c r="O1056">
        <v>6</v>
      </c>
      <c r="R1056">
        <v>0.89</v>
      </c>
      <c r="S1056">
        <v>101</v>
      </c>
    </row>
    <row r="1057" spans="1:19" x14ac:dyDescent="0.25">
      <c r="A1057" s="27">
        <v>44575</v>
      </c>
      <c r="B1057">
        <v>8</v>
      </c>
      <c r="C1057">
        <v>1</v>
      </c>
      <c r="E1057">
        <v>147</v>
      </c>
      <c r="F1057">
        <v>2</v>
      </c>
      <c r="G1057">
        <v>90</v>
      </c>
      <c r="H1057">
        <v>6</v>
      </c>
      <c r="I1057" s="28"/>
      <c r="J1057" s="28" t="s">
        <v>232</v>
      </c>
      <c r="K1057" s="28" t="s">
        <v>96</v>
      </c>
      <c r="L1057" s="28" t="s">
        <v>65</v>
      </c>
      <c r="M1057" s="28" t="s">
        <v>94</v>
      </c>
      <c r="N1057">
        <v>4</v>
      </c>
      <c r="O1057">
        <v>6</v>
      </c>
      <c r="R1057">
        <v>0.86</v>
      </c>
      <c r="S1057">
        <v>105</v>
      </c>
    </row>
    <row r="1058" spans="1:19" x14ac:dyDescent="0.25">
      <c r="A1058" s="27">
        <v>44575</v>
      </c>
      <c r="B1058">
        <v>9</v>
      </c>
      <c r="C1058">
        <v>1</v>
      </c>
      <c r="E1058">
        <v>147</v>
      </c>
      <c r="F1058">
        <v>3</v>
      </c>
      <c r="G1058">
        <v>90</v>
      </c>
      <c r="H1058">
        <v>6</v>
      </c>
      <c r="I1058" s="28"/>
      <c r="J1058" s="28" t="s">
        <v>232</v>
      </c>
      <c r="K1058" s="28" t="s">
        <v>96</v>
      </c>
      <c r="L1058" s="28" t="s">
        <v>65</v>
      </c>
      <c r="M1058" s="28" t="s">
        <v>94</v>
      </c>
      <c r="N1058">
        <v>4</v>
      </c>
      <c r="O1058">
        <v>6</v>
      </c>
      <c r="R1058">
        <v>0.86</v>
      </c>
      <c r="S1058">
        <v>105</v>
      </c>
    </row>
    <row r="1059" spans="1:19" x14ac:dyDescent="0.25">
      <c r="A1059" s="27">
        <v>44575</v>
      </c>
      <c r="B1059">
        <v>10</v>
      </c>
      <c r="C1059">
        <v>1</v>
      </c>
      <c r="E1059">
        <v>150</v>
      </c>
      <c r="F1059">
        <v>1</v>
      </c>
      <c r="G1059">
        <v>80</v>
      </c>
      <c r="H1059">
        <v>5</v>
      </c>
      <c r="I1059" s="28"/>
      <c r="J1059" s="28" t="s">
        <v>232</v>
      </c>
      <c r="K1059" s="28" t="s">
        <v>93</v>
      </c>
      <c r="L1059" s="28" t="s">
        <v>65</v>
      </c>
      <c r="M1059" s="28" t="s">
        <v>94</v>
      </c>
      <c r="N1059">
        <v>4</v>
      </c>
      <c r="O1059">
        <v>6</v>
      </c>
      <c r="R1059">
        <v>0.89</v>
      </c>
      <c r="S1059">
        <v>90</v>
      </c>
    </row>
    <row r="1060" spans="1:19" x14ac:dyDescent="0.25">
      <c r="A1060" s="27">
        <v>44575</v>
      </c>
      <c r="B1060">
        <v>11</v>
      </c>
      <c r="C1060">
        <v>1</v>
      </c>
      <c r="E1060">
        <v>150</v>
      </c>
      <c r="F1060">
        <v>2</v>
      </c>
      <c r="G1060">
        <v>80</v>
      </c>
      <c r="H1060">
        <v>4</v>
      </c>
      <c r="I1060" s="28"/>
      <c r="J1060" s="28" t="s">
        <v>232</v>
      </c>
      <c r="K1060" s="28" t="s">
        <v>93</v>
      </c>
      <c r="L1060" s="28" t="s">
        <v>65</v>
      </c>
      <c r="M1060" s="28" t="s">
        <v>94</v>
      </c>
      <c r="N1060">
        <v>4</v>
      </c>
      <c r="O1060">
        <v>6</v>
      </c>
      <c r="R1060">
        <v>0.92</v>
      </c>
      <c r="S1060">
        <v>87</v>
      </c>
    </row>
    <row r="1061" spans="1:19" x14ac:dyDescent="0.25">
      <c r="A1061" s="27">
        <v>44575</v>
      </c>
      <c r="B1061">
        <v>12</v>
      </c>
      <c r="C1061">
        <v>1</v>
      </c>
      <c r="E1061">
        <v>150</v>
      </c>
      <c r="F1061">
        <v>3</v>
      </c>
      <c r="G1061">
        <v>80</v>
      </c>
      <c r="H1061">
        <v>4</v>
      </c>
      <c r="I1061" s="28"/>
      <c r="J1061" s="28" t="s">
        <v>232</v>
      </c>
      <c r="K1061" s="28" t="s">
        <v>93</v>
      </c>
      <c r="L1061" s="28" t="s">
        <v>65</v>
      </c>
      <c r="M1061" s="28" t="s">
        <v>94</v>
      </c>
      <c r="N1061">
        <v>4</v>
      </c>
      <c r="O1061">
        <v>6</v>
      </c>
      <c r="R1061">
        <v>0.92</v>
      </c>
      <c r="S1061">
        <v>87</v>
      </c>
    </row>
    <row r="1062" spans="1:19" x14ac:dyDescent="0.25">
      <c r="A1062" s="27">
        <v>44578</v>
      </c>
      <c r="B1062">
        <v>1</v>
      </c>
      <c r="C1062">
        <v>1</v>
      </c>
      <c r="E1062">
        <v>135</v>
      </c>
      <c r="F1062">
        <v>1</v>
      </c>
      <c r="G1062">
        <v>245</v>
      </c>
      <c r="H1062">
        <v>4</v>
      </c>
      <c r="I1062" s="28"/>
      <c r="J1062" s="28" t="s">
        <v>232</v>
      </c>
      <c r="K1062" s="28" t="s">
        <v>92</v>
      </c>
      <c r="L1062" s="28" t="s">
        <v>65</v>
      </c>
      <c r="M1062" s="28" t="s">
        <v>100</v>
      </c>
      <c r="N1062">
        <v>4</v>
      </c>
      <c r="O1062">
        <v>6</v>
      </c>
      <c r="R1062">
        <v>0.92</v>
      </c>
      <c r="S1062">
        <v>266</v>
      </c>
    </row>
    <row r="1063" spans="1:19" x14ac:dyDescent="0.25">
      <c r="A1063" s="27">
        <v>44578</v>
      </c>
      <c r="B1063">
        <v>2</v>
      </c>
      <c r="C1063">
        <v>1</v>
      </c>
      <c r="E1063">
        <v>135</v>
      </c>
      <c r="F1063">
        <v>2</v>
      </c>
      <c r="G1063">
        <v>245</v>
      </c>
      <c r="H1063">
        <v>4</v>
      </c>
      <c r="I1063" s="28"/>
      <c r="J1063" s="28" t="s">
        <v>232</v>
      </c>
      <c r="K1063" s="28" t="s">
        <v>92</v>
      </c>
      <c r="L1063" s="28" t="s">
        <v>65</v>
      </c>
      <c r="M1063" s="28" t="s">
        <v>100</v>
      </c>
      <c r="N1063">
        <v>4</v>
      </c>
      <c r="O1063">
        <v>6</v>
      </c>
      <c r="R1063">
        <v>0.92</v>
      </c>
      <c r="S1063">
        <v>266</v>
      </c>
    </row>
    <row r="1064" spans="1:19" x14ac:dyDescent="0.25">
      <c r="A1064" s="27">
        <v>44578</v>
      </c>
      <c r="B1064">
        <v>3</v>
      </c>
      <c r="C1064">
        <v>1</v>
      </c>
      <c r="E1064">
        <v>135</v>
      </c>
      <c r="F1064">
        <v>3</v>
      </c>
      <c r="G1064">
        <v>245</v>
      </c>
      <c r="H1064">
        <v>4</v>
      </c>
      <c r="I1064" s="28"/>
      <c r="J1064" s="28" t="s">
        <v>232</v>
      </c>
      <c r="K1064" s="28" t="s">
        <v>92</v>
      </c>
      <c r="L1064" s="28" t="s">
        <v>65</v>
      </c>
      <c r="M1064" s="28" t="s">
        <v>100</v>
      </c>
      <c r="N1064">
        <v>4</v>
      </c>
      <c r="O1064">
        <v>6</v>
      </c>
      <c r="R1064">
        <v>0.92</v>
      </c>
      <c r="S1064">
        <v>266</v>
      </c>
    </row>
    <row r="1065" spans="1:19" x14ac:dyDescent="0.25">
      <c r="A1065" s="27">
        <v>44578</v>
      </c>
      <c r="B1065">
        <v>4</v>
      </c>
      <c r="C1065">
        <v>1</v>
      </c>
      <c r="E1065">
        <v>139</v>
      </c>
      <c r="F1065">
        <v>1</v>
      </c>
      <c r="G1065">
        <v>125</v>
      </c>
      <c r="H1065">
        <v>9</v>
      </c>
      <c r="I1065" s="28"/>
      <c r="J1065" s="28" t="s">
        <v>232</v>
      </c>
      <c r="K1065" s="28" t="s">
        <v>369</v>
      </c>
      <c r="L1065" s="28" t="s">
        <v>65</v>
      </c>
      <c r="M1065" s="28" t="s">
        <v>100</v>
      </c>
      <c r="N1065">
        <v>5</v>
      </c>
      <c r="O1065">
        <v>10</v>
      </c>
      <c r="R1065">
        <v>0.78</v>
      </c>
      <c r="S1065">
        <v>160</v>
      </c>
    </row>
    <row r="1066" spans="1:19" x14ac:dyDescent="0.25">
      <c r="A1066" s="27">
        <v>44578</v>
      </c>
      <c r="B1066">
        <v>5</v>
      </c>
      <c r="C1066">
        <v>1</v>
      </c>
      <c r="E1066">
        <v>139</v>
      </c>
      <c r="F1066">
        <v>2</v>
      </c>
      <c r="G1066">
        <v>125</v>
      </c>
      <c r="H1066">
        <v>7</v>
      </c>
      <c r="I1066" s="28"/>
      <c r="J1066" s="28" t="s">
        <v>232</v>
      </c>
      <c r="K1066" s="28" t="s">
        <v>369</v>
      </c>
      <c r="L1066" s="28" t="s">
        <v>65</v>
      </c>
      <c r="M1066" s="28" t="s">
        <v>100</v>
      </c>
      <c r="N1066">
        <v>5</v>
      </c>
      <c r="O1066">
        <v>10</v>
      </c>
      <c r="R1066">
        <v>0.83</v>
      </c>
      <c r="S1066">
        <v>151</v>
      </c>
    </row>
    <row r="1067" spans="1:19" x14ac:dyDescent="0.25">
      <c r="A1067" s="27">
        <v>44578</v>
      </c>
      <c r="B1067">
        <v>6</v>
      </c>
      <c r="C1067">
        <v>1</v>
      </c>
      <c r="E1067">
        <v>139</v>
      </c>
      <c r="F1067">
        <v>3</v>
      </c>
      <c r="G1067">
        <v>125</v>
      </c>
      <c r="H1067">
        <v>6</v>
      </c>
      <c r="I1067" s="28"/>
      <c r="J1067" s="28" t="s">
        <v>232</v>
      </c>
      <c r="K1067" s="28" t="s">
        <v>369</v>
      </c>
      <c r="L1067" s="28" t="s">
        <v>65</v>
      </c>
      <c r="M1067" s="28" t="s">
        <v>100</v>
      </c>
      <c r="N1067">
        <v>5</v>
      </c>
      <c r="O1067">
        <v>10</v>
      </c>
      <c r="R1067">
        <v>0.86</v>
      </c>
      <c r="S1067">
        <v>145</v>
      </c>
    </row>
    <row r="1068" spans="1:19" x14ac:dyDescent="0.25">
      <c r="A1068" s="27">
        <v>44578</v>
      </c>
      <c r="B1068">
        <v>7</v>
      </c>
      <c r="C1068">
        <v>1</v>
      </c>
      <c r="E1068">
        <v>131</v>
      </c>
      <c r="F1068">
        <v>1</v>
      </c>
      <c r="G1068">
        <v>65</v>
      </c>
      <c r="H1068">
        <v>6</v>
      </c>
      <c r="I1068" s="28"/>
      <c r="J1068" s="28" t="s">
        <v>232</v>
      </c>
      <c r="K1068" s="28" t="s">
        <v>365</v>
      </c>
      <c r="L1068" s="28" t="s">
        <v>65</v>
      </c>
      <c r="M1068" s="28" t="s">
        <v>100</v>
      </c>
      <c r="N1068">
        <v>4</v>
      </c>
      <c r="O1068">
        <v>6</v>
      </c>
      <c r="R1068">
        <v>0.86</v>
      </c>
      <c r="S1068">
        <v>76</v>
      </c>
    </row>
    <row r="1069" spans="1:19" x14ac:dyDescent="0.25">
      <c r="A1069" s="27">
        <v>44578</v>
      </c>
      <c r="B1069">
        <v>8</v>
      </c>
      <c r="C1069">
        <v>1</v>
      </c>
      <c r="E1069">
        <v>131</v>
      </c>
      <c r="F1069">
        <v>2</v>
      </c>
      <c r="G1069">
        <v>65</v>
      </c>
      <c r="H1069">
        <v>5</v>
      </c>
      <c r="I1069" s="28"/>
      <c r="J1069" s="28" t="s">
        <v>232</v>
      </c>
      <c r="K1069" s="28" t="s">
        <v>365</v>
      </c>
      <c r="L1069" s="28" t="s">
        <v>65</v>
      </c>
      <c r="M1069" s="28" t="s">
        <v>100</v>
      </c>
      <c r="N1069">
        <v>4</v>
      </c>
      <c r="O1069">
        <v>6</v>
      </c>
      <c r="R1069">
        <v>0.89</v>
      </c>
      <c r="S1069">
        <v>73</v>
      </c>
    </row>
    <row r="1070" spans="1:19" x14ac:dyDescent="0.25">
      <c r="A1070" s="27">
        <v>44578</v>
      </c>
      <c r="B1070">
        <v>9</v>
      </c>
      <c r="C1070">
        <v>1</v>
      </c>
      <c r="E1070">
        <v>131</v>
      </c>
      <c r="F1070">
        <v>3</v>
      </c>
      <c r="G1070">
        <v>65</v>
      </c>
      <c r="H1070">
        <v>5</v>
      </c>
      <c r="I1070" s="28"/>
      <c r="J1070" s="28" t="s">
        <v>232</v>
      </c>
      <c r="K1070" s="28" t="s">
        <v>365</v>
      </c>
      <c r="L1070" s="28" t="s">
        <v>65</v>
      </c>
      <c r="M1070" s="28" t="s">
        <v>100</v>
      </c>
      <c r="N1070">
        <v>4</v>
      </c>
      <c r="O1070">
        <v>6</v>
      </c>
      <c r="R1070">
        <v>0.89</v>
      </c>
      <c r="S1070">
        <v>73</v>
      </c>
    </row>
    <row r="1071" spans="1:19" x14ac:dyDescent="0.25">
      <c r="A1071" s="27">
        <v>44578</v>
      </c>
      <c r="B1071">
        <v>10</v>
      </c>
      <c r="C1071">
        <v>1</v>
      </c>
      <c r="E1071">
        <v>133</v>
      </c>
      <c r="F1071">
        <v>1</v>
      </c>
      <c r="G1071">
        <v>60</v>
      </c>
      <c r="H1071">
        <v>6</v>
      </c>
      <c r="I1071" s="28"/>
      <c r="J1071" s="28" t="s">
        <v>232</v>
      </c>
      <c r="K1071" s="28" t="s">
        <v>367</v>
      </c>
      <c r="L1071" s="28" t="s">
        <v>65</v>
      </c>
      <c r="M1071" s="28" t="s">
        <v>100</v>
      </c>
      <c r="N1071">
        <v>4</v>
      </c>
      <c r="O1071">
        <v>6</v>
      </c>
      <c r="R1071">
        <v>0.86</v>
      </c>
      <c r="S1071">
        <v>70</v>
      </c>
    </row>
    <row r="1072" spans="1:19" x14ac:dyDescent="0.25">
      <c r="A1072" s="27">
        <v>44578</v>
      </c>
      <c r="B1072">
        <v>11</v>
      </c>
      <c r="C1072">
        <v>1</v>
      </c>
      <c r="E1072">
        <v>133</v>
      </c>
      <c r="F1072">
        <v>2</v>
      </c>
      <c r="G1072">
        <v>60</v>
      </c>
      <c r="H1072">
        <v>5</v>
      </c>
      <c r="I1072" s="28"/>
      <c r="J1072" s="28" t="s">
        <v>232</v>
      </c>
      <c r="K1072" s="28" t="s">
        <v>367</v>
      </c>
      <c r="L1072" s="28" t="s">
        <v>65</v>
      </c>
      <c r="M1072" s="28" t="s">
        <v>100</v>
      </c>
      <c r="N1072">
        <v>4</v>
      </c>
      <c r="O1072">
        <v>6</v>
      </c>
      <c r="R1072">
        <v>0.89</v>
      </c>
      <c r="S1072">
        <v>67</v>
      </c>
    </row>
    <row r="1073" spans="1:19" x14ac:dyDescent="0.25">
      <c r="A1073" s="27">
        <v>44578</v>
      </c>
      <c r="B1073">
        <v>12</v>
      </c>
      <c r="C1073">
        <v>1</v>
      </c>
      <c r="E1073">
        <v>133</v>
      </c>
      <c r="F1073">
        <v>3</v>
      </c>
      <c r="G1073">
        <v>60</v>
      </c>
      <c r="H1073">
        <v>5</v>
      </c>
      <c r="I1073" s="28"/>
      <c r="J1073" s="28" t="s">
        <v>232</v>
      </c>
      <c r="K1073" s="28" t="s">
        <v>367</v>
      </c>
      <c r="L1073" s="28" t="s">
        <v>65</v>
      </c>
      <c r="M1073" s="28" t="s">
        <v>100</v>
      </c>
      <c r="N1073">
        <v>4</v>
      </c>
      <c r="O1073">
        <v>6</v>
      </c>
      <c r="R1073">
        <v>0.89</v>
      </c>
      <c r="S1073">
        <v>67</v>
      </c>
    </row>
    <row r="1074" spans="1:19" x14ac:dyDescent="0.25">
      <c r="A1074" s="27">
        <v>44578</v>
      </c>
      <c r="B1074">
        <v>13</v>
      </c>
      <c r="C1074">
        <v>1</v>
      </c>
      <c r="E1074">
        <v>136</v>
      </c>
      <c r="F1074">
        <v>1</v>
      </c>
      <c r="G1074">
        <v>200</v>
      </c>
      <c r="H1074">
        <v>10</v>
      </c>
      <c r="I1074" s="28"/>
      <c r="J1074" s="28" t="s">
        <v>232</v>
      </c>
      <c r="K1074" s="28" t="s">
        <v>111</v>
      </c>
      <c r="L1074" s="28" t="s">
        <v>65</v>
      </c>
      <c r="M1074" s="28" t="s">
        <v>100</v>
      </c>
      <c r="N1074">
        <v>6</v>
      </c>
      <c r="O1074">
        <v>10</v>
      </c>
      <c r="R1074">
        <v>0.75</v>
      </c>
      <c r="S1074">
        <v>267</v>
      </c>
    </row>
    <row r="1075" spans="1:19" x14ac:dyDescent="0.25">
      <c r="A1075" s="27">
        <v>44578</v>
      </c>
      <c r="B1075">
        <v>14</v>
      </c>
      <c r="C1075">
        <v>1</v>
      </c>
      <c r="E1075">
        <v>136</v>
      </c>
      <c r="F1075">
        <v>2</v>
      </c>
      <c r="G1075">
        <v>200</v>
      </c>
      <c r="H1075">
        <v>8</v>
      </c>
      <c r="I1075" s="28"/>
      <c r="J1075" s="28" t="s">
        <v>232</v>
      </c>
      <c r="K1075" s="28" t="s">
        <v>111</v>
      </c>
      <c r="L1075" s="28" t="s">
        <v>65</v>
      </c>
      <c r="M1075" s="28" t="s">
        <v>100</v>
      </c>
      <c r="N1075">
        <v>6</v>
      </c>
      <c r="O1075">
        <v>10</v>
      </c>
      <c r="R1075">
        <v>0.81</v>
      </c>
      <c r="S1075">
        <v>247</v>
      </c>
    </row>
    <row r="1076" spans="1:19" x14ac:dyDescent="0.25">
      <c r="A1076" s="27">
        <v>44578</v>
      </c>
      <c r="B1076">
        <v>15</v>
      </c>
      <c r="C1076">
        <v>1</v>
      </c>
      <c r="E1076">
        <v>136</v>
      </c>
      <c r="F1076">
        <v>3</v>
      </c>
      <c r="G1076">
        <v>200</v>
      </c>
      <c r="H1076">
        <v>8</v>
      </c>
      <c r="I1076" s="28"/>
      <c r="J1076" s="28" t="s">
        <v>232</v>
      </c>
      <c r="K1076" s="28" t="s">
        <v>111</v>
      </c>
      <c r="L1076" s="28" t="s">
        <v>65</v>
      </c>
      <c r="M1076" s="28" t="s">
        <v>100</v>
      </c>
      <c r="N1076">
        <v>6</v>
      </c>
      <c r="O1076">
        <v>10</v>
      </c>
      <c r="R1076">
        <v>0.81</v>
      </c>
      <c r="S1076">
        <v>247</v>
      </c>
    </row>
    <row r="1077" spans="1:19" x14ac:dyDescent="0.25">
      <c r="A1077" s="27">
        <v>44580</v>
      </c>
      <c r="B1077">
        <v>1</v>
      </c>
      <c r="C1077">
        <v>1</v>
      </c>
      <c r="E1077">
        <v>124</v>
      </c>
      <c r="F1077">
        <v>1</v>
      </c>
      <c r="G1077">
        <v>195</v>
      </c>
      <c r="H1077">
        <v>6</v>
      </c>
      <c r="I1077" s="28"/>
      <c r="J1077" s="28" t="s">
        <v>232</v>
      </c>
      <c r="K1077" s="28" t="s">
        <v>88</v>
      </c>
      <c r="L1077" s="28" t="s">
        <v>65</v>
      </c>
      <c r="M1077" s="28" t="s">
        <v>236</v>
      </c>
      <c r="N1077">
        <v>4</v>
      </c>
      <c r="O1077">
        <v>6</v>
      </c>
      <c r="R1077">
        <v>0.86</v>
      </c>
      <c r="S1077">
        <v>227</v>
      </c>
    </row>
    <row r="1078" spans="1:19" x14ac:dyDescent="0.25">
      <c r="A1078" s="27">
        <v>44580</v>
      </c>
      <c r="B1078">
        <v>2</v>
      </c>
      <c r="C1078">
        <v>1</v>
      </c>
      <c r="E1078">
        <v>124</v>
      </c>
      <c r="F1078">
        <v>2</v>
      </c>
      <c r="G1078">
        <v>200</v>
      </c>
      <c r="H1078">
        <v>4</v>
      </c>
      <c r="I1078" s="28"/>
      <c r="J1078" s="28" t="s">
        <v>232</v>
      </c>
      <c r="K1078" s="28" t="s">
        <v>88</v>
      </c>
      <c r="L1078" s="28" t="s">
        <v>65</v>
      </c>
      <c r="M1078" s="28" t="s">
        <v>236</v>
      </c>
      <c r="N1078">
        <v>4</v>
      </c>
      <c r="O1078">
        <v>6</v>
      </c>
      <c r="R1078">
        <v>0.92</v>
      </c>
      <c r="S1078">
        <v>217</v>
      </c>
    </row>
    <row r="1079" spans="1:19" x14ac:dyDescent="0.25">
      <c r="A1079" s="27">
        <v>44580</v>
      </c>
      <c r="B1079">
        <v>3</v>
      </c>
      <c r="C1079">
        <v>1</v>
      </c>
      <c r="E1079">
        <v>124</v>
      </c>
      <c r="F1079">
        <v>3</v>
      </c>
      <c r="G1079">
        <v>200</v>
      </c>
      <c r="H1079">
        <v>4</v>
      </c>
      <c r="I1079" s="28"/>
      <c r="J1079" s="28" t="s">
        <v>232</v>
      </c>
      <c r="K1079" s="28" t="s">
        <v>88</v>
      </c>
      <c r="L1079" s="28" t="s">
        <v>65</v>
      </c>
      <c r="M1079" s="28" t="s">
        <v>236</v>
      </c>
      <c r="N1079">
        <v>4</v>
      </c>
      <c r="O1079">
        <v>6</v>
      </c>
      <c r="R1079">
        <v>0.92</v>
      </c>
      <c r="S1079">
        <v>217</v>
      </c>
    </row>
    <row r="1080" spans="1:19" x14ac:dyDescent="0.25">
      <c r="A1080" s="27">
        <v>44580</v>
      </c>
      <c r="B1080">
        <v>4</v>
      </c>
      <c r="C1080">
        <v>1</v>
      </c>
      <c r="E1080">
        <v>123</v>
      </c>
      <c r="F1080">
        <v>1</v>
      </c>
      <c r="G1080">
        <v>300</v>
      </c>
      <c r="H1080">
        <v>6</v>
      </c>
      <c r="I1080" s="28"/>
      <c r="J1080" s="28" t="s">
        <v>232</v>
      </c>
      <c r="K1080" s="28" t="s">
        <v>361</v>
      </c>
      <c r="L1080" s="28" t="s">
        <v>65</v>
      </c>
      <c r="M1080" s="28" t="s">
        <v>236</v>
      </c>
      <c r="N1080">
        <v>4</v>
      </c>
      <c r="O1080">
        <v>6</v>
      </c>
      <c r="R1080">
        <v>0.86</v>
      </c>
      <c r="S1080">
        <v>349</v>
      </c>
    </row>
    <row r="1081" spans="1:19" x14ac:dyDescent="0.25">
      <c r="A1081" s="27">
        <v>44580</v>
      </c>
      <c r="B1081">
        <v>5</v>
      </c>
      <c r="C1081">
        <v>1</v>
      </c>
      <c r="E1081">
        <v>123</v>
      </c>
      <c r="F1081">
        <v>2</v>
      </c>
      <c r="G1081">
        <v>310</v>
      </c>
      <c r="H1081">
        <v>5</v>
      </c>
      <c r="I1081" s="28"/>
      <c r="J1081" s="28" t="s">
        <v>232</v>
      </c>
      <c r="K1081" s="28" t="s">
        <v>361</v>
      </c>
      <c r="L1081" s="28" t="s">
        <v>65</v>
      </c>
      <c r="M1081" s="28" t="s">
        <v>236</v>
      </c>
      <c r="N1081">
        <v>4</v>
      </c>
      <c r="O1081">
        <v>6</v>
      </c>
      <c r="R1081">
        <v>0.89</v>
      </c>
      <c r="S1081">
        <v>348</v>
      </c>
    </row>
    <row r="1082" spans="1:19" x14ac:dyDescent="0.25">
      <c r="A1082" s="27">
        <v>44580</v>
      </c>
      <c r="B1082">
        <v>6</v>
      </c>
      <c r="C1082">
        <v>1</v>
      </c>
      <c r="E1082">
        <v>123</v>
      </c>
      <c r="F1082">
        <v>3</v>
      </c>
      <c r="G1082">
        <v>310</v>
      </c>
      <c r="H1082">
        <v>5</v>
      </c>
      <c r="I1082" s="28"/>
      <c r="J1082" s="28" t="s">
        <v>232</v>
      </c>
      <c r="K1082" s="28" t="s">
        <v>361</v>
      </c>
      <c r="L1082" s="28" t="s">
        <v>65</v>
      </c>
      <c r="M1082" s="28" t="s">
        <v>236</v>
      </c>
      <c r="N1082">
        <v>4</v>
      </c>
      <c r="O1082">
        <v>6</v>
      </c>
      <c r="R1082">
        <v>0.89</v>
      </c>
      <c r="S1082">
        <v>348</v>
      </c>
    </row>
    <row r="1083" spans="1:19" x14ac:dyDescent="0.25">
      <c r="A1083" s="27">
        <v>44580</v>
      </c>
      <c r="B1083">
        <v>7</v>
      </c>
      <c r="C1083">
        <v>1</v>
      </c>
      <c r="E1083">
        <v>125</v>
      </c>
      <c r="F1083">
        <v>1</v>
      </c>
      <c r="G1083">
        <v>145</v>
      </c>
      <c r="H1083">
        <v>10</v>
      </c>
      <c r="I1083" s="28"/>
      <c r="J1083" s="28" t="s">
        <v>232</v>
      </c>
      <c r="K1083" s="28" t="s">
        <v>360</v>
      </c>
      <c r="L1083" s="28" t="s">
        <v>65</v>
      </c>
      <c r="M1083" s="28" t="s">
        <v>236</v>
      </c>
      <c r="N1083">
        <v>6</v>
      </c>
      <c r="O1083">
        <v>10</v>
      </c>
      <c r="R1083">
        <v>0.75</v>
      </c>
      <c r="S1083">
        <v>193</v>
      </c>
    </row>
    <row r="1084" spans="1:19" x14ac:dyDescent="0.25">
      <c r="A1084" s="27">
        <v>44580</v>
      </c>
      <c r="B1084">
        <v>8</v>
      </c>
      <c r="C1084">
        <v>1</v>
      </c>
      <c r="E1084">
        <v>125</v>
      </c>
      <c r="F1084">
        <v>2</v>
      </c>
      <c r="G1084">
        <v>145</v>
      </c>
      <c r="H1084">
        <v>9</v>
      </c>
      <c r="I1084" s="28"/>
      <c r="J1084" s="28" t="s">
        <v>232</v>
      </c>
      <c r="K1084" s="28" t="s">
        <v>360</v>
      </c>
      <c r="L1084" s="28" t="s">
        <v>65</v>
      </c>
      <c r="M1084" s="28" t="s">
        <v>236</v>
      </c>
      <c r="N1084">
        <v>6</v>
      </c>
      <c r="O1084">
        <v>10</v>
      </c>
      <c r="R1084">
        <v>0.78</v>
      </c>
      <c r="S1084">
        <v>186</v>
      </c>
    </row>
    <row r="1085" spans="1:19" x14ac:dyDescent="0.25">
      <c r="A1085" s="27">
        <v>44580</v>
      </c>
      <c r="B1085">
        <v>9</v>
      </c>
      <c r="C1085">
        <v>1</v>
      </c>
      <c r="E1085">
        <v>125</v>
      </c>
      <c r="F1085">
        <v>3</v>
      </c>
      <c r="G1085">
        <v>145</v>
      </c>
      <c r="H1085">
        <v>6</v>
      </c>
      <c r="I1085" s="28"/>
      <c r="J1085" s="28" t="s">
        <v>232</v>
      </c>
      <c r="K1085" s="28" t="s">
        <v>360</v>
      </c>
      <c r="L1085" s="28" t="s">
        <v>65</v>
      </c>
      <c r="M1085" s="28" t="s">
        <v>236</v>
      </c>
      <c r="N1085">
        <v>6</v>
      </c>
      <c r="O1085">
        <v>10</v>
      </c>
      <c r="R1085">
        <v>0.86</v>
      </c>
      <c r="S1085">
        <v>169</v>
      </c>
    </row>
    <row r="1086" spans="1:19" x14ac:dyDescent="0.25">
      <c r="A1086" s="27">
        <v>44580</v>
      </c>
      <c r="B1086">
        <v>10</v>
      </c>
      <c r="C1086">
        <v>1</v>
      </c>
      <c r="E1086">
        <v>129</v>
      </c>
      <c r="F1086">
        <v>1</v>
      </c>
      <c r="G1086">
        <v>120</v>
      </c>
      <c r="H1086">
        <v>11</v>
      </c>
      <c r="I1086" s="28"/>
      <c r="J1086" s="28" t="s">
        <v>232</v>
      </c>
      <c r="K1086" s="28" t="s">
        <v>363</v>
      </c>
      <c r="L1086" s="28" t="s">
        <v>65</v>
      </c>
      <c r="M1086" s="28" t="s">
        <v>236</v>
      </c>
      <c r="N1086">
        <v>10</v>
      </c>
      <c r="O1086">
        <v>15</v>
      </c>
      <c r="R1086">
        <v>0.73</v>
      </c>
      <c r="S1086">
        <v>164</v>
      </c>
    </row>
    <row r="1087" spans="1:19" x14ac:dyDescent="0.25">
      <c r="A1087" s="27">
        <v>44580</v>
      </c>
      <c r="B1087">
        <v>11</v>
      </c>
      <c r="C1087">
        <v>1</v>
      </c>
      <c r="E1087">
        <v>129</v>
      </c>
      <c r="F1087">
        <v>2</v>
      </c>
      <c r="G1087">
        <v>120</v>
      </c>
      <c r="H1087">
        <v>11</v>
      </c>
      <c r="I1087" s="28"/>
      <c r="J1087" s="28" t="s">
        <v>232</v>
      </c>
      <c r="K1087" s="28" t="s">
        <v>363</v>
      </c>
      <c r="L1087" s="28" t="s">
        <v>65</v>
      </c>
      <c r="M1087" s="28" t="s">
        <v>236</v>
      </c>
      <c r="N1087">
        <v>10</v>
      </c>
      <c r="O1087">
        <v>15</v>
      </c>
      <c r="R1087">
        <v>0.73</v>
      </c>
      <c r="S1087">
        <v>164</v>
      </c>
    </row>
    <row r="1088" spans="1:19" x14ac:dyDescent="0.25">
      <c r="A1088" s="27">
        <v>44580</v>
      </c>
      <c r="B1088">
        <v>12</v>
      </c>
      <c r="C1088">
        <v>1</v>
      </c>
      <c r="E1088">
        <v>129</v>
      </c>
      <c r="F1088">
        <v>3</v>
      </c>
      <c r="G1088">
        <v>120</v>
      </c>
      <c r="H1088">
        <v>11</v>
      </c>
      <c r="I1088" s="28"/>
      <c r="J1088" s="28" t="s">
        <v>232</v>
      </c>
      <c r="K1088" s="28" t="s">
        <v>363</v>
      </c>
      <c r="L1088" s="28" t="s">
        <v>65</v>
      </c>
      <c r="M1088" s="28" t="s">
        <v>236</v>
      </c>
      <c r="N1088">
        <v>10</v>
      </c>
      <c r="O1088">
        <v>15</v>
      </c>
      <c r="R1088">
        <v>0.73</v>
      </c>
      <c r="S1088">
        <v>164</v>
      </c>
    </row>
    <row r="1089" spans="1:19" x14ac:dyDescent="0.25">
      <c r="A1089" s="27">
        <v>44585</v>
      </c>
      <c r="B1089">
        <v>1</v>
      </c>
      <c r="C1089">
        <v>1</v>
      </c>
      <c r="E1089">
        <v>144</v>
      </c>
      <c r="F1089">
        <v>1</v>
      </c>
      <c r="G1089">
        <v>155</v>
      </c>
      <c r="H1089">
        <v>6</v>
      </c>
      <c r="I1089" s="28"/>
      <c r="J1089" s="28" t="s">
        <v>232</v>
      </c>
      <c r="K1089" s="28" t="s">
        <v>89</v>
      </c>
      <c r="L1089" s="28" t="s">
        <v>65</v>
      </c>
      <c r="M1089" s="28" t="s">
        <v>94</v>
      </c>
      <c r="N1089">
        <v>4</v>
      </c>
      <c r="O1089">
        <v>6</v>
      </c>
      <c r="R1089">
        <v>0.86</v>
      </c>
      <c r="S1089">
        <v>180</v>
      </c>
    </row>
    <row r="1090" spans="1:19" x14ac:dyDescent="0.25">
      <c r="A1090" s="27">
        <v>44585</v>
      </c>
      <c r="B1090">
        <v>2</v>
      </c>
      <c r="C1090">
        <v>1</v>
      </c>
      <c r="E1090">
        <v>144</v>
      </c>
      <c r="F1090">
        <v>2</v>
      </c>
      <c r="G1090">
        <v>155</v>
      </c>
      <c r="H1090">
        <v>4</v>
      </c>
      <c r="I1090" s="28" t="s">
        <v>22</v>
      </c>
      <c r="J1090" s="28" t="s">
        <v>232</v>
      </c>
      <c r="K1090" s="28" t="s">
        <v>89</v>
      </c>
      <c r="L1090" s="28" t="s">
        <v>65</v>
      </c>
      <c r="M1090" s="28" t="s">
        <v>94</v>
      </c>
      <c r="N1090">
        <v>4</v>
      </c>
      <c r="O1090">
        <v>6</v>
      </c>
      <c r="R1090">
        <v>0.92</v>
      </c>
      <c r="S1090">
        <v>168</v>
      </c>
    </row>
    <row r="1091" spans="1:19" x14ac:dyDescent="0.25">
      <c r="A1091" s="27">
        <v>44585</v>
      </c>
      <c r="B1091">
        <v>3</v>
      </c>
      <c r="C1091">
        <v>1</v>
      </c>
      <c r="E1091">
        <v>144</v>
      </c>
      <c r="F1091">
        <v>3</v>
      </c>
      <c r="G1091">
        <v>155</v>
      </c>
      <c r="H1091">
        <v>3</v>
      </c>
      <c r="I1091" s="28"/>
      <c r="J1091" s="28" t="s">
        <v>232</v>
      </c>
      <c r="K1091" s="28" t="s">
        <v>89</v>
      </c>
      <c r="L1091" s="28" t="s">
        <v>65</v>
      </c>
      <c r="M1091" s="28" t="s">
        <v>94</v>
      </c>
      <c r="N1091">
        <v>4</v>
      </c>
      <c r="O1091">
        <v>6</v>
      </c>
      <c r="R1091">
        <v>0.94</v>
      </c>
      <c r="S1091">
        <v>165</v>
      </c>
    </row>
    <row r="1092" spans="1:19" x14ac:dyDescent="0.25">
      <c r="A1092" s="27">
        <v>44585</v>
      </c>
      <c r="B1092">
        <v>4</v>
      </c>
      <c r="C1092">
        <v>1</v>
      </c>
      <c r="E1092">
        <v>146</v>
      </c>
      <c r="F1092">
        <v>1</v>
      </c>
      <c r="G1092">
        <v>130</v>
      </c>
      <c r="H1092">
        <v>4</v>
      </c>
      <c r="I1092" s="28"/>
      <c r="J1092" s="28" t="s">
        <v>232</v>
      </c>
      <c r="K1092" s="28" t="s">
        <v>95</v>
      </c>
      <c r="L1092" s="28" t="s">
        <v>65</v>
      </c>
      <c r="M1092" s="28" t="s">
        <v>94</v>
      </c>
      <c r="N1092">
        <v>4</v>
      </c>
      <c r="O1092">
        <v>6</v>
      </c>
      <c r="R1092">
        <v>0.92</v>
      </c>
      <c r="S1092">
        <v>141</v>
      </c>
    </row>
    <row r="1093" spans="1:19" x14ac:dyDescent="0.25">
      <c r="A1093" s="27">
        <v>44585</v>
      </c>
      <c r="B1093">
        <v>5</v>
      </c>
      <c r="C1093">
        <v>1</v>
      </c>
      <c r="E1093">
        <v>146</v>
      </c>
      <c r="F1093">
        <v>2</v>
      </c>
      <c r="G1093">
        <v>130</v>
      </c>
      <c r="H1093">
        <v>4</v>
      </c>
      <c r="I1093" s="28"/>
      <c r="J1093" s="28" t="s">
        <v>232</v>
      </c>
      <c r="K1093" s="28" t="s">
        <v>95</v>
      </c>
      <c r="L1093" s="28" t="s">
        <v>65</v>
      </c>
      <c r="M1093" s="28" t="s">
        <v>94</v>
      </c>
      <c r="N1093">
        <v>4</v>
      </c>
      <c r="O1093">
        <v>6</v>
      </c>
      <c r="R1093">
        <v>0.92</v>
      </c>
      <c r="S1093">
        <v>141</v>
      </c>
    </row>
    <row r="1094" spans="1:19" x14ac:dyDescent="0.25">
      <c r="A1094" s="27">
        <v>44585</v>
      </c>
      <c r="B1094">
        <v>6</v>
      </c>
      <c r="C1094">
        <v>1</v>
      </c>
      <c r="E1094">
        <v>146</v>
      </c>
      <c r="F1094">
        <v>3</v>
      </c>
      <c r="G1094">
        <v>130</v>
      </c>
      <c r="H1094">
        <v>4</v>
      </c>
      <c r="I1094" s="28"/>
      <c r="J1094" s="28" t="s">
        <v>232</v>
      </c>
      <c r="K1094" s="28" t="s">
        <v>95</v>
      </c>
      <c r="L1094" s="28" t="s">
        <v>65</v>
      </c>
      <c r="M1094" s="28" t="s">
        <v>94</v>
      </c>
      <c r="N1094">
        <v>4</v>
      </c>
      <c r="O1094">
        <v>6</v>
      </c>
      <c r="R1094">
        <v>0.92</v>
      </c>
      <c r="S1094">
        <v>141</v>
      </c>
    </row>
    <row r="1095" spans="1:19" x14ac:dyDescent="0.25">
      <c r="A1095" s="27">
        <v>44585</v>
      </c>
      <c r="B1095">
        <v>7</v>
      </c>
      <c r="C1095">
        <v>1</v>
      </c>
      <c r="E1095">
        <v>147</v>
      </c>
      <c r="F1095">
        <v>1</v>
      </c>
      <c r="G1095">
        <v>90</v>
      </c>
      <c r="H1095">
        <v>6</v>
      </c>
      <c r="I1095" s="28"/>
      <c r="J1095" s="28" t="s">
        <v>232</v>
      </c>
      <c r="K1095" s="28" t="s">
        <v>96</v>
      </c>
      <c r="L1095" s="28" t="s">
        <v>65</v>
      </c>
      <c r="M1095" s="28" t="s">
        <v>94</v>
      </c>
      <c r="N1095">
        <v>4</v>
      </c>
      <c r="O1095">
        <v>6</v>
      </c>
      <c r="R1095">
        <v>0.86</v>
      </c>
      <c r="S1095">
        <v>105</v>
      </c>
    </row>
    <row r="1096" spans="1:19" x14ac:dyDescent="0.25">
      <c r="A1096" s="27">
        <v>44585</v>
      </c>
      <c r="B1096">
        <v>8</v>
      </c>
      <c r="C1096">
        <v>1</v>
      </c>
      <c r="E1096">
        <v>147</v>
      </c>
      <c r="F1096">
        <v>2</v>
      </c>
      <c r="G1096">
        <v>90</v>
      </c>
      <c r="H1096">
        <v>6</v>
      </c>
      <c r="I1096" s="28"/>
      <c r="J1096" s="28" t="s">
        <v>232</v>
      </c>
      <c r="K1096" s="28" t="s">
        <v>96</v>
      </c>
      <c r="L1096" s="28" t="s">
        <v>65</v>
      </c>
      <c r="M1096" s="28" t="s">
        <v>94</v>
      </c>
      <c r="N1096">
        <v>4</v>
      </c>
      <c r="O1096">
        <v>6</v>
      </c>
      <c r="R1096">
        <v>0.86</v>
      </c>
      <c r="S1096">
        <v>105</v>
      </c>
    </row>
    <row r="1097" spans="1:19" x14ac:dyDescent="0.25">
      <c r="A1097" s="27">
        <v>44585</v>
      </c>
      <c r="B1097">
        <v>9</v>
      </c>
      <c r="C1097">
        <v>1</v>
      </c>
      <c r="E1097">
        <v>147</v>
      </c>
      <c r="F1097">
        <v>3</v>
      </c>
      <c r="G1097">
        <v>90</v>
      </c>
      <c r="H1097">
        <v>6</v>
      </c>
      <c r="I1097" s="28"/>
      <c r="J1097" s="28" t="s">
        <v>232</v>
      </c>
      <c r="K1097" s="28" t="s">
        <v>96</v>
      </c>
      <c r="L1097" s="28" t="s">
        <v>65</v>
      </c>
      <c r="M1097" s="28" t="s">
        <v>94</v>
      </c>
      <c r="N1097">
        <v>4</v>
      </c>
      <c r="O1097">
        <v>6</v>
      </c>
      <c r="R1097">
        <v>0.86</v>
      </c>
      <c r="S1097">
        <v>105</v>
      </c>
    </row>
    <row r="1098" spans="1:19" x14ac:dyDescent="0.25">
      <c r="A1098" s="27">
        <v>44585</v>
      </c>
      <c r="B1098">
        <v>10</v>
      </c>
      <c r="C1098">
        <v>1</v>
      </c>
      <c r="E1098">
        <v>150</v>
      </c>
      <c r="F1098">
        <v>1</v>
      </c>
      <c r="G1098">
        <v>80</v>
      </c>
      <c r="H1098">
        <v>6</v>
      </c>
      <c r="I1098" s="28"/>
      <c r="J1098" s="28" t="s">
        <v>232</v>
      </c>
      <c r="K1098" s="28" t="s">
        <v>93</v>
      </c>
      <c r="L1098" s="28" t="s">
        <v>65</v>
      </c>
      <c r="M1098" s="28" t="s">
        <v>94</v>
      </c>
      <c r="N1098">
        <v>4</v>
      </c>
      <c r="O1098">
        <v>6</v>
      </c>
      <c r="R1098">
        <v>0.86</v>
      </c>
      <c r="S1098">
        <v>93</v>
      </c>
    </row>
    <row r="1099" spans="1:19" x14ac:dyDescent="0.25">
      <c r="A1099" s="27">
        <v>44585</v>
      </c>
      <c r="B1099">
        <v>11</v>
      </c>
      <c r="C1099">
        <v>1</v>
      </c>
      <c r="E1099">
        <v>150</v>
      </c>
      <c r="F1099">
        <v>2</v>
      </c>
      <c r="G1099">
        <v>80</v>
      </c>
      <c r="H1099">
        <v>6</v>
      </c>
      <c r="I1099" s="28"/>
      <c r="J1099" s="28" t="s">
        <v>232</v>
      </c>
      <c r="K1099" s="28" t="s">
        <v>93</v>
      </c>
      <c r="L1099" s="28" t="s">
        <v>65</v>
      </c>
      <c r="M1099" s="28" t="s">
        <v>94</v>
      </c>
      <c r="N1099">
        <v>4</v>
      </c>
      <c r="O1099">
        <v>6</v>
      </c>
      <c r="R1099">
        <v>0.86</v>
      </c>
      <c r="S1099">
        <v>93</v>
      </c>
    </row>
    <row r="1100" spans="1:19" x14ac:dyDescent="0.25">
      <c r="A1100" s="27">
        <v>44585</v>
      </c>
      <c r="B1100">
        <v>12</v>
      </c>
      <c r="C1100">
        <v>1</v>
      </c>
      <c r="E1100">
        <v>150</v>
      </c>
      <c r="F1100">
        <v>3</v>
      </c>
      <c r="G1100">
        <v>80</v>
      </c>
      <c r="H1100">
        <v>6</v>
      </c>
      <c r="I1100" s="28"/>
      <c r="J1100" s="28" t="s">
        <v>232</v>
      </c>
      <c r="K1100" s="28" t="s">
        <v>93</v>
      </c>
      <c r="L1100" s="28" t="s">
        <v>65</v>
      </c>
      <c r="M1100" s="28" t="s">
        <v>94</v>
      </c>
      <c r="N1100">
        <v>4</v>
      </c>
      <c r="O1100">
        <v>6</v>
      </c>
      <c r="R1100">
        <v>0.86</v>
      </c>
      <c r="S1100">
        <v>93</v>
      </c>
    </row>
    <row r="1101" spans="1:19" x14ac:dyDescent="0.25">
      <c r="A1101" s="27">
        <v>44585</v>
      </c>
      <c r="B1101">
        <v>15</v>
      </c>
      <c r="C1101">
        <v>1</v>
      </c>
      <c r="E1101">
        <v>142</v>
      </c>
      <c r="F1101">
        <v>3</v>
      </c>
      <c r="G1101">
        <v>15</v>
      </c>
      <c r="H1101">
        <v>27</v>
      </c>
      <c r="I1101" s="28"/>
      <c r="J1101" s="28" t="s">
        <v>232</v>
      </c>
      <c r="K1101" s="28" t="s">
        <v>371</v>
      </c>
      <c r="L1101" s="28" t="s">
        <v>65</v>
      </c>
      <c r="M1101" s="28" t="s">
        <v>94</v>
      </c>
      <c r="N1101">
        <v>0</v>
      </c>
      <c r="R1101">
        <v>0.53</v>
      </c>
      <c r="S1101">
        <v>28</v>
      </c>
    </row>
    <row r="1102" spans="1:19" x14ac:dyDescent="0.25">
      <c r="A1102" s="27">
        <v>44587</v>
      </c>
      <c r="B1102">
        <v>1</v>
      </c>
      <c r="C1102">
        <v>1</v>
      </c>
      <c r="E1102">
        <v>135</v>
      </c>
      <c r="F1102">
        <v>1</v>
      </c>
      <c r="G1102">
        <v>245</v>
      </c>
      <c r="H1102">
        <v>4</v>
      </c>
      <c r="I1102" s="28"/>
      <c r="J1102" s="28" t="s">
        <v>232</v>
      </c>
      <c r="K1102" s="28" t="s">
        <v>92</v>
      </c>
      <c r="L1102" s="28" t="s">
        <v>65</v>
      </c>
      <c r="M1102" s="28" t="s">
        <v>100</v>
      </c>
      <c r="N1102">
        <v>4</v>
      </c>
      <c r="O1102">
        <v>6</v>
      </c>
      <c r="R1102">
        <v>0.92</v>
      </c>
      <c r="S1102">
        <v>266</v>
      </c>
    </row>
    <row r="1103" spans="1:19" x14ac:dyDescent="0.25">
      <c r="A1103" s="27">
        <v>44587</v>
      </c>
      <c r="B1103">
        <v>2</v>
      </c>
      <c r="C1103">
        <v>1</v>
      </c>
      <c r="E1103">
        <v>135</v>
      </c>
      <c r="F1103">
        <v>2</v>
      </c>
      <c r="G1103">
        <v>245</v>
      </c>
      <c r="H1103">
        <v>4</v>
      </c>
      <c r="I1103" s="28"/>
      <c r="J1103" s="28" t="s">
        <v>232</v>
      </c>
      <c r="K1103" s="28" t="s">
        <v>92</v>
      </c>
      <c r="L1103" s="28" t="s">
        <v>65</v>
      </c>
      <c r="M1103" s="28" t="s">
        <v>100</v>
      </c>
      <c r="N1103">
        <v>4</v>
      </c>
      <c r="O1103">
        <v>6</v>
      </c>
      <c r="R1103">
        <v>0.92</v>
      </c>
      <c r="S1103">
        <v>266</v>
      </c>
    </row>
    <row r="1104" spans="1:19" x14ac:dyDescent="0.25">
      <c r="A1104" s="27">
        <v>44587</v>
      </c>
      <c r="B1104">
        <v>3</v>
      </c>
      <c r="C1104">
        <v>1</v>
      </c>
      <c r="E1104">
        <v>135</v>
      </c>
      <c r="F1104">
        <v>3</v>
      </c>
      <c r="G1104">
        <v>245</v>
      </c>
      <c r="H1104">
        <v>4</v>
      </c>
      <c r="I1104" s="28"/>
      <c r="J1104" s="28" t="s">
        <v>232</v>
      </c>
      <c r="K1104" s="28" t="s">
        <v>92</v>
      </c>
      <c r="L1104" s="28" t="s">
        <v>65</v>
      </c>
      <c r="M1104" s="28" t="s">
        <v>100</v>
      </c>
      <c r="N1104">
        <v>4</v>
      </c>
      <c r="O1104">
        <v>6</v>
      </c>
      <c r="R1104">
        <v>0.92</v>
      </c>
      <c r="S1104">
        <v>266</v>
      </c>
    </row>
    <row r="1105" spans="1:19" x14ac:dyDescent="0.25">
      <c r="A1105" s="27">
        <v>44587</v>
      </c>
      <c r="B1105">
        <v>4</v>
      </c>
      <c r="C1105">
        <v>1</v>
      </c>
      <c r="E1105">
        <v>139</v>
      </c>
      <c r="F1105">
        <v>1</v>
      </c>
      <c r="G1105">
        <v>125</v>
      </c>
      <c r="H1105">
        <v>10</v>
      </c>
      <c r="I1105" s="28"/>
      <c r="J1105" s="28" t="s">
        <v>232</v>
      </c>
      <c r="K1105" s="28" t="s">
        <v>369</v>
      </c>
      <c r="L1105" s="28" t="s">
        <v>65</v>
      </c>
      <c r="M1105" s="28" t="s">
        <v>100</v>
      </c>
      <c r="N1105">
        <v>5</v>
      </c>
      <c r="O1105">
        <v>10</v>
      </c>
      <c r="R1105">
        <v>0.75</v>
      </c>
      <c r="S1105">
        <v>167</v>
      </c>
    </row>
    <row r="1106" spans="1:19" x14ac:dyDescent="0.25">
      <c r="A1106" s="27">
        <v>44587</v>
      </c>
      <c r="B1106">
        <v>5</v>
      </c>
      <c r="C1106">
        <v>1</v>
      </c>
      <c r="E1106">
        <v>139</v>
      </c>
      <c r="F1106">
        <v>2</v>
      </c>
      <c r="G1106">
        <v>130</v>
      </c>
      <c r="H1106">
        <v>8</v>
      </c>
      <c r="I1106" s="28"/>
      <c r="J1106" s="28" t="s">
        <v>232</v>
      </c>
      <c r="K1106" s="28" t="s">
        <v>369</v>
      </c>
      <c r="L1106" s="28" t="s">
        <v>65</v>
      </c>
      <c r="M1106" s="28" t="s">
        <v>100</v>
      </c>
      <c r="N1106">
        <v>5</v>
      </c>
      <c r="O1106">
        <v>10</v>
      </c>
      <c r="R1106">
        <v>0.81</v>
      </c>
      <c r="S1106">
        <v>160</v>
      </c>
    </row>
    <row r="1107" spans="1:19" x14ac:dyDescent="0.25">
      <c r="A1107" s="27">
        <v>44587</v>
      </c>
      <c r="B1107">
        <v>6</v>
      </c>
      <c r="C1107">
        <v>1</v>
      </c>
      <c r="E1107">
        <v>139</v>
      </c>
      <c r="F1107">
        <v>3</v>
      </c>
      <c r="G1107">
        <v>130</v>
      </c>
      <c r="H1107">
        <v>7</v>
      </c>
      <c r="I1107" s="28"/>
      <c r="J1107" s="28" t="s">
        <v>232</v>
      </c>
      <c r="K1107" s="28" t="s">
        <v>369</v>
      </c>
      <c r="L1107" s="28" t="s">
        <v>65</v>
      </c>
      <c r="M1107" s="28" t="s">
        <v>100</v>
      </c>
      <c r="N1107">
        <v>5</v>
      </c>
      <c r="O1107">
        <v>10</v>
      </c>
      <c r="R1107">
        <v>0.83</v>
      </c>
      <c r="S1107">
        <v>157</v>
      </c>
    </row>
    <row r="1108" spans="1:19" x14ac:dyDescent="0.25">
      <c r="A1108" s="27">
        <v>44587</v>
      </c>
      <c r="B1108">
        <v>7</v>
      </c>
      <c r="C1108">
        <v>1</v>
      </c>
      <c r="E1108">
        <v>131</v>
      </c>
      <c r="F1108">
        <v>1</v>
      </c>
      <c r="G1108">
        <v>70</v>
      </c>
      <c r="H1108">
        <v>4</v>
      </c>
      <c r="I1108" s="28"/>
      <c r="J1108" s="28" t="s">
        <v>232</v>
      </c>
      <c r="K1108" s="28" t="s">
        <v>365</v>
      </c>
      <c r="L1108" s="28" t="s">
        <v>65</v>
      </c>
      <c r="M1108" s="28" t="s">
        <v>100</v>
      </c>
      <c r="N1108">
        <v>4</v>
      </c>
      <c r="O1108">
        <v>6</v>
      </c>
      <c r="R1108">
        <v>0.92</v>
      </c>
      <c r="S1108">
        <v>76</v>
      </c>
    </row>
    <row r="1109" spans="1:19" x14ac:dyDescent="0.25">
      <c r="A1109" s="27">
        <v>44587</v>
      </c>
      <c r="B1109">
        <v>8</v>
      </c>
      <c r="C1109">
        <v>1</v>
      </c>
      <c r="E1109">
        <v>131</v>
      </c>
      <c r="F1109">
        <v>2</v>
      </c>
      <c r="G1109">
        <v>70</v>
      </c>
      <c r="H1109">
        <v>4</v>
      </c>
      <c r="I1109" s="28"/>
      <c r="J1109" s="28" t="s">
        <v>232</v>
      </c>
      <c r="K1109" s="28" t="s">
        <v>365</v>
      </c>
      <c r="L1109" s="28" t="s">
        <v>65</v>
      </c>
      <c r="M1109" s="28" t="s">
        <v>100</v>
      </c>
      <c r="N1109">
        <v>4</v>
      </c>
      <c r="O1109">
        <v>6</v>
      </c>
      <c r="R1109">
        <v>0.92</v>
      </c>
      <c r="S1109">
        <v>76</v>
      </c>
    </row>
    <row r="1110" spans="1:19" x14ac:dyDescent="0.25">
      <c r="A1110" s="27">
        <v>44587</v>
      </c>
      <c r="B1110">
        <v>9</v>
      </c>
      <c r="C1110">
        <v>1</v>
      </c>
      <c r="E1110">
        <v>131</v>
      </c>
      <c r="F1110">
        <v>3</v>
      </c>
      <c r="G1110">
        <v>70</v>
      </c>
      <c r="H1110">
        <v>4</v>
      </c>
      <c r="I1110" s="28"/>
      <c r="J1110" s="28" t="s">
        <v>232</v>
      </c>
      <c r="K1110" s="28" t="s">
        <v>365</v>
      </c>
      <c r="L1110" s="28" t="s">
        <v>65</v>
      </c>
      <c r="M1110" s="28" t="s">
        <v>100</v>
      </c>
      <c r="N1110">
        <v>4</v>
      </c>
      <c r="O1110">
        <v>6</v>
      </c>
      <c r="R1110">
        <v>0.92</v>
      </c>
      <c r="S1110">
        <v>76</v>
      </c>
    </row>
    <row r="1111" spans="1:19" x14ac:dyDescent="0.25">
      <c r="A1111" s="27">
        <v>44587</v>
      </c>
      <c r="B1111">
        <v>10</v>
      </c>
      <c r="C1111">
        <v>1</v>
      </c>
      <c r="E1111">
        <v>133</v>
      </c>
      <c r="F1111">
        <v>1</v>
      </c>
      <c r="G1111">
        <v>60</v>
      </c>
      <c r="H1111">
        <v>6</v>
      </c>
      <c r="I1111" s="28"/>
      <c r="J1111" s="28" t="s">
        <v>232</v>
      </c>
      <c r="K1111" s="28" t="s">
        <v>367</v>
      </c>
      <c r="L1111" s="28" t="s">
        <v>65</v>
      </c>
      <c r="M1111" s="28" t="s">
        <v>100</v>
      </c>
      <c r="N1111">
        <v>4</v>
      </c>
      <c r="O1111">
        <v>6</v>
      </c>
      <c r="R1111">
        <v>0.86</v>
      </c>
      <c r="S1111">
        <v>70</v>
      </c>
    </row>
    <row r="1112" spans="1:19" x14ac:dyDescent="0.25">
      <c r="A1112" s="27">
        <v>44587</v>
      </c>
      <c r="B1112">
        <v>11</v>
      </c>
      <c r="C1112">
        <v>1</v>
      </c>
      <c r="E1112">
        <v>133</v>
      </c>
      <c r="F1112">
        <v>2</v>
      </c>
      <c r="G1112">
        <v>60</v>
      </c>
      <c r="H1112">
        <v>6</v>
      </c>
      <c r="I1112" s="28"/>
      <c r="J1112" s="28" t="s">
        <v>232</v>
      </c>
      <c r="K1112" s="28" t="s">
        <v>367</v>
      </c>
      <c r="L1112" s="28" t="s">
        <v>65</v>
      </c>
      <c r="M1112" s="28" t="s">
        <v>100</v>
      </c>
      <c r="N1112">
        <v>4</v>
      </c>
      <c r="O1112">
        <v>6</v>
      </c>
      <c r="R1112">
        <v>0.86</v>
      </c>
      <c r="S1112">
        <v>70</v>
      </c>
    </row>
    <row r="1113" spans="1:19" x14ac:dyDescent="0.25">
      <c r="A1113" s="27">
        <v>44587</v>
      </c>
      <c r="B1113">
        <v>12</v>
      </c>
      <c r="C1113">
        <v>1</v>
      </c>
      <c r="E1113">
        <v>133</v>
      </c>
      <c r="F1113">
        <v>3</v>
      </c>
      <c r="G1113">
        <v>60</v>
      </c>
      <c r="H1113">
        <v>6</v>
      </c>
      <c r="I1113" s="28"/>
      <c r="J1113" s="28" t="s">
        <v>232</v>
      </c>
      <c r="K1113" s="28" t="s">
        <v>367</v>
      </c>
      <c r="L1113" s="28" t="s">
        <v>65</v>
      </c>
      <c r="M1113" s="28" t="s">
        <v>100</v>
      </c>
      <c r="N1113">
        <v>4</v>
      </c>
      <c r="O1113">
        <v>6</v>
      </c>
      <c r="R1113">
        <v>0.86</v>
      </c>
      <c r="S1113">
        <v>70</v>
      </c>
    </row>
    <row r="1114" spans="1:19" x14ac:dyDescent="0.25">
      <c r="A1114" s="27">
        <v>44587</v>
      </c>
      <c r="B1114">
        <v>13</v>
      </c>
      <c r="C1114">
        <v>1</v>
      </c>
      <c r="E1114">
        <v>136</v>
      </c>
      <c r="F1114">
        <v>1</v>
      </c>
      <c r="G1114">
        <v>200</v>
      </c>
      <c r="H1114">
        <v>10</v>
      </c>
      <c r="I1114" s="28"/>
      <c r="J1114" s="28" t="s">
        <v>232</v>
      </c>
      <c r="K1114" s="28" t="s">
        <v>111</v>
      </c>
      <c r="L1114" s="28" t="s">
        <v>65</v>
      </c>
      <c r="M1114" s="28" t="s">
        <v>100</v>
      </c>
      <c r="N1114">
        <v>6</v>
      </c>
      <c r="O1114">
        <v>10</v>
      </c>
      <c r="R1114">
        <v>0.75</v>
      </c>
      <c r="S1114">
        <v>267</v>
      </c>
    </row>
    <row r="1115" spans="1:19" x14ac:dyDescent="0.25">
      <c r="A1115" s="27">
        <v>44587</v>
      </c>
      <c r="B1115">
        <v>14</v>
      </c>
      <c r="C1115">
        <v>1</v>
      </c>
      <c r="E1115">
        <v>136</v>
      </c>
      <c r="F1115">
        <v>2</v>
      </c>
      <c r="G1115">
        <v>200</v>
      </c>
      <c r="H1115">
        <v>10</v>
      </c>
      <c r="I1115" s="28"/>
      <c r="J1115" s="28" t="s">
        <v>232</v>
      </c>
      <c r="K1115" s="28" t="s">
        <v>111</v>
      </c>
      <c r="L1115" s="28" t="s">
        <v>65</v>
      </c>
      <c r="M1115" s="28" t="s">
        <v>100</v>
      </c>
      <c r="N1115">
        <v>6</v>
      </c>
      <c r="O1115">
        <v>10</v>
      </c>
      <c r="R1115">
        <v>0.75</v>
      </c>
      <c r="S1115">
        <v>267</v>
      </c>
    </row>
    <row r="1116" spans="1:19" x14ac:dyDescent="0.25">
      <c r="A1116" s="27">
        <v>44587</v>
      </c>
      <c r="B1116">
        <v>15</v>
      </c>
      <c r="C1116">
        <v>1</v>
      </c>
      <c r="E1116">
        <v>136</v>
      </c>
      <c r="F1116">
        <v>3</v>
      </c>
      <c r="G1116">
        <v>210</v>
      </c>
      <c r="H1116">
        <v>7</v>
      </c>
      <c r="I1116" s="28"/>
      <c r="J1116" s="28" t="s">
        <v>232</v>
      </c>
      <c r="K1116" s="28" t="s">
        <v>111</v>
      </c>
      <c r="L1116" s="28" t="s">
        <v>65</v>
      </c>
      <c r="M1116" s="28" t="s">
        <v>100</v>
      </c>
      <c r="N1116">
        <v>6</v>
      </c>
      <c r="O1116">
        <v>10</v>
      </c>
      <c r="R1116">
        <v>0.83</v>
      </c>
      <c r="S1116">
        <v>253</v>
      </c>
    </row>
    <row r="1117" spans="1:19" x14ac:dyDescent="0.25">
      <c r="A1117" s="27">
        <v>44589</v>
      </c>
      <c r="B1117">
        <v>1</v>
      </c>
      <c r="C1117">
        <v>1</v>
      </c>
      <c r="E1117">
        <v>124</v>
      </c>
      <c r="F1117">
        <v>1</v>
      </c>
      <c r="G1117">
        <v>200</v>
      </c>
      <c r="H1117">
        <v>5</v>
      </c>
      <c r="I1117" s="28"/>
      <c r="J1117" s="28" t="s">
        <v>232</v>
      </c>
      <c r="K1117" s="28" t="s">
        <v>88</v>
      </c>
      <c r="L1117" s="28" t="s">
        <v>65</v>
      </c>
      <c r="M1117" s="28" t="s">
        <v>236</v>
      </c>
      <c r="N1117">
        <v>4</v>
      </c>
      <c r="O1117">
        <v>6</v>
      </c>
      <c r="R1117">
        <v>0.89</v>
      </c>
      <c r="S1117">
        <v>225</v>
      </c>
    </row>
    <row r="1118" spans="1:19" x14ac:dyDescent="0.25">
      <c r="A1118" s="27">
        <v>44589</v>
      </c>
      <c r="B1118">
        <v>2</v>
      </c>
      <c r="C1118">
        <v>1</v>
      </c>
      <c r="E1118">
        <v>124</v>
      </c>
      <c r="F1118">
        <v>2</v>
      </c>
      <c r="G1118">
        <v>200</v>
      </c>
      <c r="H1118">
        <v>4</v>
      </c>
      <c r="I1118" s="28"/>
      <c r="J1118" s="28" t="s">
        <v>232</v>
      </c>
      <c r="K1118" s="28" t="s">
        <v>88</v>
      </c>
      <c r="L1118" s="28" t="s">
        <v>65</v>
      </c>
      <c r="M1118" s="28" t="s">
        <v>236</v>
      </c>
      <c r="N1118">
        <v>4</v>
      </c>
      <c r="O1118">
        <v>6</v>
      </c>
      <c r="R1118">
        <v>0.92</v>
      </c>
      <c r="S1118">
        <v>217</v>
      </c>
    </row>
    <row r="1119" spans="1:19" x14ac:dyDescent="0.25">
      <c r="A1119" s="27">
        <v>44589</v>
      </c>
      <c r="B1119">
        <v>3</v>
      </c>
      <c r="C1119">
        <v>1</v>
      </c>
      <c r="E1119">
        <v>124</v>
      </c>
      <c r="F1119">
        <v>3</v>
      </c>
      <c r="G1119">
        <v>200</v>
      </c>
      <c r="H1119">
        <v>4</v>
      </c>
      <c r="I1119" s="28"/>
      <c r="J1119" s="28" t="s">
        <v>232</v>
      </c>
      <c r="K1119" s="28" t="s">
        <v>88</v>
      </c>
      <c r="L1119" s="28" t="s">
        <v>65</v>
      </c>
      <c r="M1119" s="28" t="s">
        <v>236</v>
      </c>
      <c r="N1119">
        <v>4</v>
      </c>
      <c r="O1119">
        <v>6</v>
      </c>
      <c r="R1119">
        <v>0.92</v>
      </c>
      <c r="S1119">
        <v>217</v>
      </c>
    </row>
    <row r="1120" spans="1:19" x14ac:dyDescent="0.25">
      <c r="A1120" s="27">
        <v>44589</v>
      </c>
      <c r="B1120">
        <v>4</v>
      </c>
      <c r="C1120">
        <v>1</v>
      </c>
      <c r="E1120">
        <v>123</v>
      </c>
      <c r="F1120">
        <v>1</v>
      </c>
      <c r="G1120">
        <v>310</v>
      </c>
      <c r="H1120">
        <v>6</v>
      </c>
      <c r="I1120" s="28"/>
      <c r="J1120" s="28" t="s">
        <v>232</v>
      </c>
      <c r="K1120" s="28" t="s">
        <v>361</v>
      </c>
      <c r="L1120" s="28" t="s">
        <v>65</v>
      </c>
      <c r="M1120" s="28" t="s">
        <v>236</v>
      </c>
      <c r="N1120">
        <v>4</v>
      </c>
      <c r="O1120">
        <v>6</v>
      </c>
      <c r="R1120">
        <v>0.86</v>
      </c>
      <c r="S1120">
        <v>360</v>
      </c>
    </row>
    <row r="1121" spans="1:19" x14ac:dyDescent="0.25">
      <c r="A1121" s="27">
        <v>44589</v>
      </c>
      <c r="B1121">
        <v>5</v>
      </c>
      <c r="C1121">
        <v>1</v>
      </c>
      <c r="E1121">
        <v>123</v>
      </c>
      <c r="F1121">
        <v>2</v>
      </c>
      <c r="G1121">
        <v>270</v>
      </c>
      <c r="H1121">
        <v>6</v>
      </c>
      <c r="I1121" s="28"/>
      <c r="J1121" s="28" t="s">
        <v>232</v>
      </c>
      <c r="K1121" s="28" t="s">
        <v>361</v>
      </c>
      <c r="L1121" s="28" t="s">
        <v>65</v>
      </c>
      <c r="M1121" s="28" t="s">
        <v>236</v>
      </c>
      <c r="N1121">
        <v>4</v>
      </c>
      <c r="O1121">
        <v>6</v>
      </c>
      <c r="R1121">
        <v>0.86</v>
      </c>
      <c r="S1121">
        <v>314</v>
      </c>
    </row>
    <row r="1122" spans="1:19" x14ac:dyDescent="0.25">
      <c r="A1122" s="27">
        <v>44589</v>
      </c>
      <c r="B1122">
        <v>6</v>
      </c>
      <c r="C1122">
        <v>1</v>
      </c>
      <c r="E1122">
        <v>123</v>
      </c>
      <c r="F1122">
        <v>3</v>
      </c>
      <c r="G1122">
        <v>310</v>
      </c>
      <c r="H1122">
        <v>5</v>
      </c>
      <c r="I1122" s="28"/>
      <c r="J1122" s="28" t="s">
        <v>232</v>
      </c>
      <c r="K1122" s="28" t="s">
        <v>361</v>
      </c>
      <c r="L1122" s="28" t="s">
        <v>65</v>
      </c>
      <c r="M1122" s="28" t="s">
        <v>236</v>
      </c>
      <c r="N1122">
        <v>4</v>
      </c>
      <c r="O1122">
        <v>6</v>
      </c>
      <c r="R1122">
        <v>0.89</v>
      </c>
      <c r="S1122">
        <v>348</v>
      </c>
    </row>
    <row r="1123" spans="1:19" x14ac:dyDescent="0.25">
      <c r="A1123" s="27">
        <v>44589</v>
      </c>
      <c r="B1123">
        <v>7</v>
      </c>
      <c r="C1123">
        <v>1</v>
      </c>
      <c r="E1123">
        <v>125</v>
      </c>
      <c r="F1123">
        <v>1</v>
      </c>
      <c r="G1123">
        <v>145</v>
      </c>
      <c r="H1123">
        <v>10</v>
      </c>
      <c r="I1123" s="28"/>
      <c r="J1123" s="28" t="s">
        <v>232</v>
      </c>
      <c r="K1123" s="28" t="s">
        <v>360</v>
      </c>
      <c r="L1123" s="28" t="s">
        <v>65</v>
      </c>
      <c r="M1123" s="28" t="s">
        <v>236</v>
      </c>
      <c r="N1123">
        <v>6</v>
      </c>
      <c r="O1123">
        <v>10</v>
      </c>
      <c r="R1123">
        <v>0.75</v>
      </c>
      <c r="S1123">
        <v>193</v>
      </c>
    </row>
    <row r="1124" spans="1:19" x14ac:dyDescent="0.25">
      <c r="A1124" s="27">
        <v>44589</v>
      </c>
      <c r="B1124">
        <v>8</v>
      </c>
      <c r="C1124">
        <v>1</v>
      </c>
      <c r="E1124">
        <v>125</v>
      </c>
      <c r="F1124">
        <v>2</v>
      </c>
      <c r="G1124">
        <v>145</v>
      </c>
      <c r="H1124">
        <v>10</v>
      </c>
      <c r="I1124" s="28"/>
      <c r="J1124" s="28" t="s">
        <v>232</v>
      </c>
      <c r="K1124" s="28" t="s">
        <v>360</v>
      </c>
      <c r="L1124" s="28" t="s">
        <v>65</v>
      </c>
      <c r="M1124" s="28" t="s">
        <v>236</v>
      </c>
      <c r="N1124">
        <v>6</v>
      </c>
      <c r="O1124">
        <v>10</v>
      </c>
      <c r="R1124">
        <v>0.75</v>
      </c>
      <c r="S1124">
        <v>193</v>
      </c>
    </row>
    <row r="1125" spans="1:19" x14ac:dyDescent="0.25">
      <c r="A1125" s="27">
        <v>44589</v>
      </c>
      <c r="B1125">
        <v>9</v>
      </c>
      <c r="C1125">
        <v>1</v>
      </c>
      <c r="E1125">
        <v>125</v>
      </c>
      <c r="F1125">
        <v>3</v>
      </c>
      <c r="G1125">
        <v>150</v>
      </c>
      <c r="H1125">
        <v>7</v>
      </c>
      <c r="I1125" s="28"/>
      <c r="J1125" s="28" t="s">
        <v>232</v>
      </c>
      <c r="K1125" s="28" t="s">
        <v>360</v>
      </c>
      <c r="L1125" s="28" t="s">
        <v>65</v>
      </c>
      <c r="M1125" s="28" t="s">
        <v>236</v>
      </c>
      <c r="N1125">
        <v>6</v>
      </c>
      <c r="O1125">
        <v>10</v>
      </c>
      <c r="R1125">
        <v>0.83</v>
      </c>
      <c r="S1125">
        <v>181</v>
      </c>
    </row>
    <row r="1126" spans="1:19" x14ac:dyDescent="0.25">
      <c r="A1126" s="27">
        <v>44589</v>
      </c>
      <c r="B1126">
        <v>10</v>
      </c>
      <c r="C1126">
        <v>1</v>
      </c>
      <c r="E1126">
        <v>129</v>
      </c>
      <c r="F1126">
        <v>1</v>
      </c>
      <c r="G1126">
        <v>25</v>
      </c>
      <c r="H1126">
        <v>25</v>
      </c>
      <c r="I1126" s="28"/>
      <c r="J1126" s="28" t="s">
        <v>232</v>
      </c>
      <c r="K1126" s="28" t="s">
        <v>363</v>
      </c>
      <c r="L1126" s="28" t="s">
        <v>65</v>
      </c>
      <c r="M1126" s="28" t="s">
        <v>236</v>
      </c>
      <c r="N1126">
        <v>10</v>
      </c>
      <c r="O1126">
        <v>15</v>
      </c>
      <c r="R1126">
        <v>0.55000000000000004</v>
      </c>
      <c r="S1126">
        <v>45</v>
      </c>
    </row>
    <row r="1127" spans="1:19" x14ac:dyDescent="0.25">
      <c r="A1127" s="27">
        <v>44589</v>
      </c>
      <c r="B1127">
        <v>11</v>
      </c>
      <c r="C1127">
        <v>1</v>
      </c>
      <c r="E1127">
        <v>129</v>
      </c>
      <c r="F1127">
        <v>2</v>
      </c>
      <c r="G1127">
        <v>25</v>
      </c>
      <c r="H1127">
        <v>25</v>
      </c>
      <c r="I1127" s="28"/>
      <c r="J1127" s="28" t="s">
        <v>232</v>
      </c>
      <c r="K1127" s="28" t="s">
        <v>363</v>
      </c>
      <c r="L1127" s="28" t="s">
        <v>65</v>
      </c>
      <c r="M1127" s="28" t="s">
        <v>236</v>
      </c>
      <c r="N1127">
        <v>10</v>
      </c>
      <c r="O1127">
        <v>15</v>
      </c>
      <c r="R1127">
        <v>0.55000000000000004</v>
      </c>
      <c r="S1127">
        <v>45</v>
      </c>
    </row>
    <row r="1128" spans="1:19" x14ac:dyDescent="0.25">
      <c r="A1128" s="27">
        <v>44589</v>
      </c>
      <c r="B1128">
        <v>12</v>
      </c>
      <c r="C1128">
        <v>1</v>
      </c>
      <c r="E1128">
        <v>129</v>
      </c>
      <c r="F1128">
        <v>3</v>
      </c>
      <c r="G1128">
        <v>25</v>
      </c>
      <c r="H1128">
        <v>15</v>
      </c>
      <c r="I1128" s="28" t="s">
        <v>23</v>
      </c>
      <c r="J1128" s="28" t="s">
        <v>232</v>
      </c>
      <c r="K1128" s="28" t="s">
        <v>363</v>
      </c>
      <c r="L1128" s="28" t="s">
        <v>65</v>
      </c>
      <c r="M1128" s="28" t="s">
        <v>236</v>
      </c>
      <c r="N1128">
        <v>10</v>
      </c>
      <c r="O1128">
        <v>15</v>
      </c>
      <c r="R1128">
        <v>0.67</v>
      </c>
      <c r="S1128">
        <v>37</v>
      </c>
    </row>
    <row r="1129" spans="1:19" x14ac:dyDescent="0.25">
      <c r="A1129" s="27">
        <v>44592</v>
      </c>
      <c r="B1129">
        <v>1</v>
      </c>
      <c r="C1129">
        <v>1</v>
      </c>
      <c r="E1129">
        <v>144</v>
      </c>
      <c r="F1129">
        <v>1</v>
      </c>
      <c r="G1129">
        <v>155</v>
      </c>
      <c r="H1129">
        <v>6</v>
      </c>
      <c r="I1129" s="28"/>
      <c r="J1129" s="28" t="s">
        <v>232</v>
      </c>
      <c r="K1129" s="28" t="s">
        <v>89</v>
      </c>
      <c r="L1129" s="28" t="s">
        <v>65</v>
      </c>
      <c r="M1129" s="28" t="s">
        <v>94</v>
      </c>
      <c r="N1129">
        <v>4</v>
      </c>
      <c r="O1129">
        <v>6</v>
      </c>
      <c r="R1129">
        <v>0.86</v>
      </c>
      <c r="S1129">
        <v>180</v>
      </c>
    </row>
    <row r="1130" spans="1:19" x14ac:dyDescent="0.25">
      <c r="A1130" s="27">
        <v>44592</v>
      </c>
      <c r="B1130">
        <v>2</v>
      </c>
      <c r="C1130">
        <v>1</v>
      </c>
      <c r="E1130">
        <v>144</v>
      </c>
      <c r="F1130">
        <v>2</v>
      </c>
      <c r="G1130">
        <v>155</v>
      </c>
      <c r="H1130">
        <v>4</v>
      </c>
      <c r="I1130" s="28"/>
      <c r="J1130" s="28" t="s">
        <v>232</v>
      </c>
      <c r="K1130" s="28" t="s">
        <v>89</v>
      </c>
      <c r="L1130" s="28" t="s">
        <v>65</v>
      </c>
      <c r="M1130" s="28" t="s">
        <v>94</v>
      </c>
      <c r="N1130">
        <v>4</v>
      </c>
      <c r="O1130">
        <v>6</v>
      </c>
      <c r="R1130">
        <v>0.92</v>
      </c>
      <c r="S1130">
        <v>168</v>
      </c>
    </row>
    <row r="1131" spans="1:19" x14ac:dyDescent="0.25">
      <c r="A1131" s="27">
        <v>44592</v>
      </c>
      <c r="B1131">
        <v>3</v>
      </c>
      <c r="C1131">
        <v>1</v>
      </c>
      <c r="E1131">
        <v>144</v>
      </c>
      <c r="F1131">
        <v>3</v>
      </c>
      <c r="G1131">
        <v>155</v>
      </c>
      <c r="H1131">
        <v>3</v>
      </c>
      <c r="I1131" s="28" t="s">
        <v>24</v>
      </c>
      <c r="J1131" s="28" t="s">
        <v>232</v>
      </c>
      <c r="K1131" s="28" t="s">
        <v>89</v>
      </c>
      <c r="L1131" s="28" t="s">
        <v>65</v>
      </c>
      <c r="M1131" s="28" t="s">
        <v>94</v>
      </c>
      <c r="N1131">
        <v>4</v>
      </c>
      <c r="O1131">
        <v>6</v>
      </c>
      <c r="R1131">
        <v>0.94</v>
      </c>
      <c r="S1131">
        <v>165</v>
      </c>
    </row>
    <row r="1132" spans="1:19" x14ac:dyDescent="0.25">
      <c r="A1132" s="27">
        <v>44592</v>
      </c>
      <c r="B1132">
        <v>4</v>
      </c>
      <c r="C1132">
        <v>1</v>
      </c>
      <c r="E1132">
        <v>146</v>
      </c>
      <c r="F1132">
        <v>1</v>
      </c>
      <c r="G1132">
        <v>130</v>
      </c>
      <c r="H1132">
        <v>6</v>
      </c>
      <c r="I1132" s="28"/>
      <c r="J1132" s="28" t="s">
        <v>232</v>
      </c>
      <c r="K1132" s="28" t="s">
        <v>95</v>
      </c>
      <c r="L1132" s="28" t="s">
        <v>65</v>
      </c>
      <c r="M1132" s="28" t="s">
        <v>94</v>
      </c>
      <c r="N1132">
        <v>4</v>
      </c>
      <c r="O1132">
        <v>6</v>
      </c>
      <c r="R1132">
        <v>0.86</v>
      </c>
      <c r="S1132">
        <v>151</v>
      </c>
    </row>
    <row r="1133" spans="1:19" x14ac:dyDescent="0.25">
      <c r="A1133" s="27">
        <v>44592</v>
      </c>
      <c r="B1133">
        <v>5</v>
      </c>
      <c r="C1133">
        <v>1</v>
      </c>
      <c r="E1133">
        <v>146</v>
      </c>
      <c r="F1133">
        <v>2</v>
      </c>
      <c r="G1133">
        <v>130</v>
      </c>
      <c r="H1133">
        <v>6</v>
      </c>
      <c r="I1133" s="28"/>
      <c r="J1133" s="28" t="s">
        <v>232</v>
      </c>
      <c r="K1133" s="28" t="s">
        <v>95</v>
      </c>
      <c r="L1133" s="28" t="s">
        <v>65</v>
      </c>
      <c r="M1133" s="28" t="s">
        <v>94</v>
      </c>
      <c r="N1133">
        <v>4</v>
      </c>
      <c r="O1133">
        <v>6</v>
      </c>
      <c r="R1133">
        <v>0.86</v>
      </c>
      <c r="S1133">
        <v>151</v>
      </c>
    </row>
    <row r="1134" spans="1:19" x14ac:dyDescent="0.25">
      <c r="A1134" s="27">
        <v>44592</v>
      </c>
      <c r="B1134">
        <v>6</v>
      </c>
      <c r="C1134">
        <v>1</v>
      </c>
      <c r="E1134">
        <v>146</v>
      </c>
      <c r="F1134">
        <v>3</v>
      </c>
      <c r="G1134">
        <v>130</v>
      </c>
      <c r="H1134">
        <v>6</v>
      </c>
      <c r="I1134" s="28"/>
      <c r="J1134" s="28" t="s">
        <v>232</v>
      </c>
      <c r="K1134" s="28" t="s">
        <v>95</v>
      </c>
      <c r="L1134" s="28" t="s">
        <v>65</v>
      </c>
      <c r="M1134" s="28" t="s">
        <v>94</v>
      </c>
      <c r="N1134">
        <v>4</v>
      </c>
      <c r="O1134">
        <v>6</v>
      </c>
      <c r="R1134">
        <v>0.86</v>
      </c>
      <c r="S1134">
        <v>151</v>
      </c>
    </row>
    <row r="1135" spans="1:19" x14ac:dyDescent="0.25">
      <c r="A1135" s="27">
        <v>44592</v>
      </c>
      <c r="B1135">
        <v>7</v>
      </c>
      <c r="C1135">
        <v>1</v>
      </c>
      <c r="E1135">
        <v>147</v>
      </c>
      <c r="F1135">
        <v>1</v>
      </c>
      <c r="G1135">
        <v>100</v>
      </c>
      <c r="H1135">
        <v>6</v>
      </c>
      <c r="I1135" s="28"/>
      <c r="J1135" s="28" t="s">
        <v>232</v>
      </c>
      <c r="K1135" s="28" t="s">
        <v>96</v>
      </c>
      <c r="L1135" s="28" t="s">
        <v>65</v>
      </c>
      <c r="M1135" s="28" t="s">
        <v>94</v>
      </c>
      <c r="N1135">
        <v>4</v>
      </c>
      <c r="O1135">
        <v>6</v>
      </c>
      <c r="R1135">
        <v>0.86</v>
      </c>
      <c r="S1135">
        <v>116</v>
      </c>
    </row>
    <row r="1136" spans="1:19" x14ac:dyDescent="0.25">
      <c r="A1136" s="27">
        <v>44592</v>
      </c>
      <c r="B1136">
        <v>8</v>
      </c>
      <c r="C1136">
        <v>1</v>
      </c>
      <c r="E1136">
        <v>147</v>
      </c>
      <c r="F1136">
        <v>2</v>
      </c>
      <c r="G1136">
        <v>110</v>
      </c>
      <c r="H1136">
        <v>4</v>
      </c>
      <c r="I1136" s="28"/>
      <c r="J1136" s="28" t="s">
        <v>232</v>
      </c>
      <c r="K1136" s="28" t="s">
        <v>96</v>
      </c>
      <c r="L1136" s="28" t="s">
        <v>65</v>
      </c>
      <c r="M1136" s="28" t="s">
        <v>94</v>
      </c>
      <c r="N1136">
        <v>4</v>
      </c>
      <c r="O1136">
        <v>6</v>
      </c>
      <c r="R1136">
        <v>0.92</v>
      </c>
      <c r="S1136">
        <v>120</v>
      </c>
    </row>
    <row r="1137" spans="1:19" x14ac:dyDescent="0.25">
      <c r="A1137" s="27">
        <v>44592</v>
      </c>
      <c r="B1137">
        <v>9</v>
      </c>
      <c r="C1137">
        <v>1</v>
      </c>
      <c r="E1137">
        <v>147</v>
      </c>
      <c r="F1137">
        <v>3</v>
      </c>
      <c r="G1137">
        <v>100</v>
      </c>
      <c r="H1137">
        <v>6</v>
      </c>
      <c r="I1137" s="28"/>
      <c r="J1137" s="28" t="s">
        <v>232</v>
      </c>
      <c r="K1137" s="28" t="s">
        <v>96</v>
      </c>
      <c r="L1137" s="28" t="s">
        <v>65</v>
      </c>
      <c r="M1137" s="28" t="s">
        <v>94</v>
      </c>
      <c r="N1137">
        <v>4</v>
      </c>
      <c r="O1137">
        <v>6</v>
      </c>
      <c r="R1137">
        <v>0.86</v>
      </c>
      <c r="S1137">
        <v>116</v>
      </c>
    </row>
    <row r="1138" spans="1:19" x14ac:dyDescent="0.25">
      <c r="A1138" s="27">
        <v>44592</v>
      </c>
      <c r="B1138">
        <v>10</v>
      </c>
      <c r="C1138">
        <v>1</v>
      </c>
      <c r="E1138">
        <v>150</v>
      </c>
      <c r="F1138">
        <v>1</v>
      </c>
      <c r="G1138">
        <v>80</v>
      </c>
      <c r="H1138">
        <v>5</v>
      </c>
      <c r="I1138" s="28"/>
      <c r="J1138" s="28" t="s">
        <v>232</v>
      </c>
      <c r="K1138" s="28" t="s">
        <v>93</v>
      </c>
      <c r="L1138" s="28" t="s">
        <v>65</v>
      </c>
      <c r="M1138" s="28" t="s">
        <v>94</v>
      </c>
      <c r="N1138">
        <v>4</v>
      </c>
      <c r="O1138">
        <v>6</v>
      </c>
      <c r="R1138">
        <v>0.89</v>
      </c>
      <c r="S1138">
        <v>90</v>
      </c>
    </row>
    <row r="1139" spans="1:19" x14ac:dyDescent="0.25">
      <c r="A1139" s="27">
        <v>44592</v>
      </c>
      <c r="B1139">
        <v>11</v>
      </c>
      <c r="C1139">
        <v>1</v>
      </c>
      <c r="E1139">
        <v>150</v>
      </c>
      <c r="F1139">
        <v>2</v>
      </c>
      <c r="G1139">
        <v>80</v>
      </c>
      <c r="H1139">
        <v>5</v>
      </c>
      <c r="I1139" s="28"/>
      <c r="J1139" s="28" t="s">
        <v>232</v>
      </c>
      <c r="K1139" s="28" t="s">
        <v>93</v>
      </c>
      <c r="L1139" s="28" t="s">
        <v>65</v>
      </c>
      <c r="M1139" s="28" t="s">
        <v>94</v>
      </c>
      <c r="N1139">
        <v>4</v>
      </c>
      <c r="O1139">
        <v>6</v>
      </c>
      <c r="R1139">
        <v>0.89</v>
      </c>
      <c r="S1139">
        <v>90</v>
      </c>
    </row>
    <row r="1140" spans="1:19" x14ac:dyDescent="0.25">
      <c r="A1140" s="27">
        <v>44592</v>
      </c>
      <c r="B1140">
        <v>12</v>
      </c>
      <c r="C1140">
        <v>1</v>
      </c>
      <c r="E1140">
        <v>150</v>
      </c>
      <c r="F1140">
        <v>3</v>
      </c>
      <c r="G1140">
        <v>80</v>
      </c>
      <c r="H1140">
        <v>4</v>
      </c>
      <c r="I1140" s="28"/>
      <c r="J1140" s="28" t="s">
        <v>232</v>
      </c>
      <c r="K1140" s="28" t="s">
        <v>93</v>
      </c>
      <c r="L1140" s="28" t="s">
        <v>65</v>
      </c>
      <c r="M1140" s="28" t="s">
        <v>94</v>
      </c>
      <c r="N1140">
        <v>4</v>
      </c>
      <c r="O1140">
        <v>6</v>
      </c>
      <c r="R1140">
        <v>0.92</v>
      </c>
      <c r="S1140">
        <v>87</v>
      </c>
    </row>
    <row r="1141" spans="1:19" x14ac:dyDescent="0.25">
      <c r="A1141" s="27">
        <v>44592</v>
      </c>
      <c r="B1141">
        <v>14</v>
      </c>
      <c r="C1141">
        <v>1</v>
      </c>
      <c r="E1141">
        <v>142</v>
      </c>
      <c r="F1141">
        <v>2</v>
      </c>
      <c r="G1141">
        <v>12</v>
      </c>
      <c r="H1141">
        <v>30</v>
      </c>
      <c r="I1141" s="28"/>
      <c r="J1141" s="28" t="s">
        <v>232</v>
      </c>
      <c r="K1141" s="28" t="s">
        <v>371</v>
      </c>
      <c r="L1141" s="28" t="s">
        <v>65</v>
      </c>
      <c r="M1141" s="28" t="s">
        <v>94</v>
      </c>
      <c r="N1141">
        <v>0</v>
      </c>
      <c r="R1141">
        <v>0.5</v>
      </c>
      <c r="S1141">
        <v>24</v>
      </c>
    </row>
    <row r="1142" spans="1:19" x14ac:dyDescent="0.25">
      <c r="A1142" s="27">
        <v>44592</v>
      </c>
      <c r="B1142">
        <v>15</v>
      </c>
      <c r="C1142">
        <v>1</v>
      </c>
      <c r="E1142">
        <v>142</v>
      </c>
      <c r="F1142">
        <v>3</v>
      </c>
      <c r="G1142">
        <v>12</v>
      </c>
      <c r="H1142">
        <v>25</v>
      </c>
      <c r="I1142" s="28"/>
      <c r="J1142" s="28" t="s">
        <v>232</v>
      </c>
      <c r="K1142" s="28" t="s">
        <v>371</v>
      </c>
      <c r="L1142" s="28" t="s">
        <v>65</v>
      </c>
      <c r="M1142" s="28" t="s">
        <v>94</v>
      </c>
      <c r="N1142">
        <v>0</v>
      </c>
      <c r="R1142">
        <v>0.55000000000000004</v>
      </c>
      <c r="S1142">
        <v>22</v>
      </c>
    </row>
    <row r="1143" spans="1:19" x14ac:dyDescent="0.25">
      <c r="A1143" s="27">
        <v>44594</v>
      </c>
      <c r="B1143">
        <v>1</v>
      </c>
      <c r="C1143">
        <v>1</v>
      </c>
      <c r="E1143">
        <v>135</v>
      </c>
      <c r="F1143">
        <v>1</v>
      </c>
      <c r="G1143">
        <v>245</v>
      </c>
      <c r="H1143">
        <v>5</v>
      </c>
      <c r="I1143" s="28"/>
      <c r="J1143" s="28" t="s">
        <v>232</v>
      </c>
      <c r="K1143" s="28" t="s">
        <v>92</v>
      </c>
      <c r="L1143" s="28" t="s">
        <v>65</v>
      </c>
      <c r="M1143" s="28" t="s">
        <v>100</v>
      </c>
      <c r="N1143">
        <v>4</v>
      </c>
      <c r="O1143">
        <v>6</v>
      </c>
      <c r="R1143">
        <v>0.89</v>
      </c>
      <c r="S1143">
        <v>275</v>
      </c>
    </row>
    <row r="1144" spans="1:19" x14ac:dyDescent="0.25">
      <c r="A1144" s="27">
        <v>44594</v>
      </c>
      <c r="B1144">
        <v>2</v>
      </c>
      <c r="C1144">
        <v>1</v>
      </c>
      <c r="E1144">
        <v>135</v>
      </c>
      <c r="F1144">
        <v>2</v>
      </c>
      <c r="G1144">
        <v>245</v>
      </c>
      <c r="H1144">
        <v>4</v>
      </c>
      <c r="I1144" s="28"/>
      <c r="J1144" s="28" t="s">
        <v>232</v>
      </c>
      <c r="K1144" s="28" t="s">
        <v>92</v>
      </c>
      <c r="L1144" s="28" t="s">
        <v>65</v>
      </c>
      <c r="M1144" s="28" t="s">
        <v>100</v>
      </c>
      <c r="N1144">
        <v>4</v>
      </c>
      <c r="O1144">
        <v>6</v>
      </c>
      <c r="R1144">
        <v>0.92</v>
      </c>
      <c r="S1144">
        <v>266</v>
      </c>
    </row>
    <row r="1145" spans="1:19" x14ac:dyDescent="0.25">
      <c r="A1145" s="27">
        <v>44594</v>
      </c>
      <c r="B1145">
        <v>3</v>
      </c>
      <c r="C1145">
        <v>1</v>
      </c>
      <c r="E1145">
        <v>135</v>
      </c>
      <c r="F1145">
        <v>3</v>
      </c>
      <c r="G1145">
        <v>245</v>
      </c>
      <c r="H1145">
        <v>5</v>
      </c>
      <c r="I1145" s="28"/>
      <c r="J1145" s="28" t="s">
        <v>232</v>
      </c>
      <c r="K1145" s="28" t="s">
        <v>92</v>
      </c>
      <c r="L1145" s="28" t="s">
        <v>65</v>
      </c>
      <c r="M1145" s="28" t="s">
        <v>100</v>
      </c>
      <c r="N1145">
        <v>4</v>
      </c>
      <c r="O1145">
        <v>6</v>
      </c>
      <c r="R1145">
        <v>0.89</v>
      </c>
      <c r="S1145">
        <v>275</v>
      </c>
    </row>
    <row r="1146" spans="1:19" x14ac:dyDescent="0.25">
      <c r="A1146" s="27">
        <v>44594</v>
      </c>
      <c r="B1146">
        <v>4</v>
      </c>
      <c r="C1146">
        <v>1</v>
      </c>
      <c r="E1146">
        <v>139</v>
      </c>
      <c r="F1146">
        <v>1</v>
      </c>
      <c r="G1146">
        <v>130</v>
      </c>
      <c r="H1146">
        <v>7</v>
      </c>
      <c r="I1146" s="28"/>
      <c r="J1146" s="28" t="s">
        <v>232</v>
      </c>
      <c r="K1146" s="28" t="s">
        <v>369</v>
      </c>
      <c r="L1146" s="28" t="s">
        <v>65</v>
      </c>
      <c r="M1146" s="28" t="s">
        <v>100</v>
      </c>
      <c r="N1146">
        <v>5</v>
      </c>
      <c r="O1146">
        <v>10</v>
      </c>
      <c r="R1146">
        <v>0.83</v>
      </c>
      <c r="S1146">
        <v>157</v>
      </c>
    </row>
    <row r="1147" spans="1:19" x14ac:dyDescent="0.25">
      <c r="A1147" s="27">
        <v>44594</v>
      </c>
      <c r="B1147">
        <v>5</v>
      </c>
      <c r="C1147">
        <v>1</v>
      </c>
      <c r="E1147">
        <v>139</v>
      </c>
      <c r="F1147">
        <v>2</v>
      </c>
      <c r="G1147">
        <v>130</v>
      </c>
      <c r="H1147">
        <v>7</v>
      </c>
      <c r="I1147" s="28"/>
      <c r="J1147" s="28" t="s">
        <v>232</v>
      </c>
      <c r="K1147" s="28" t="s">
        <v>369</v>
      </c>
      <c r="L1147" s="28" t="s">
        <v>65</v>
      </c>
      <c r="M1147" s="28" t="s">
        <v>100</v>
      </c>
      <c r="N1147">
        <v>5</v>
      </c>
      <c r="O1147">
        <v>10</v>
      </c>
      <c r="R1147">
        <v>0.83</v>
      </c>
      <c r="S1147">
        <v>157</v>
      </c>
    </row>
    <row r="1148" spans="1:19" x14ac:dyDescent="0.25">
      <c r="A1148" s="27">
        <v>44594</v>
      </c>
      <c r="B1148">
        <v>6</v>
      </c>
      <c r="C1148">
        <v>1</v>
      </c>
      <c r="E1148">
        <v>139</v>
      </c>
      <c r="F1148">
        <v>3</v>
      </c>
      <c r="G1148">
        <v>130</v>
      </c>
      <c r="H1148">
        <v>6</v>
      </c>
      <c r="I1148" s="28"/>
      <c r="J1148" s="28" t="s">
        <v>232</v>
      </c>
      <c r="K1148" s="28" t="s">
        <v>369</v>
      </c>
      <c r="L1148" s="28" t="s">
        <v>65</v>
      </c>
      <c r="M1148" s="28" t="s">
        <v>100</v>
      </c>
      <c r="N1148">
        <v>5</v>
      </c>
      <c r="O1148">
        <v>10</v>
      </c>
      <c r="R1148">
        <v>0.86</v>
      </c>
      <c r="S1148">
        <v>151</v>
      </c>
    </row>
    <row r="1149" spans="1:19" x14ac:dyDescent="0.25">
      <c r="A1149" s="27">
        <v>44594</v>
      </c>
      <c r="B1149">
        <v>7</v>
      </c>
      <c r="C1149">
        <v>1</v>
      </c>
      <c r="E1149">
        <v>131</v>
      </c>
      <c r="F1149">
        <v>1</v>
      </c>
      <c r="G1149">
        <v>70</v>
      </c>
      <c r="H1149">
        <v>5</v>
      </c>
      <c r="I1149" s="28"/>
      <c r="J1149" s="28" t="s">
        <v>232</v>
      </c>
      <c r="K1149" s="28" t="s">
        <v>365</v>
      </c>
      <c r="L1149" s="28" t="s">
        <v>65</v>
      </c>
      <c r="M1149" s="28" t="s">
        <v>100</v>
      </c>
      <c r="N1149">
        <v>4</v>
      </c>
      <c r="O1149">
        <v>6</v>
      </c>
      <c r="R1149">
        <v>0.89</v>
      </c>
      <c r="S1149">
        <v>79</v>
      </c>
    </row>
    <row r="1150" spans="1:19" x14ac:dyDescent="0.25">
      <c r="A1150" s="27">
        <v>44594</v>
      </c>
      <c r="B1150">
        <v>8</v>
      </c>
      <c r="C1150">
        <v>1</v>
      </c>
      <c r="E1150">
        <v>131</v>
      </c>
      <c r="F1150">
        <v>2</v>
      </c>
      <c r="G1150">
        <v>70</v>
      </c>
      <c r="H1150">
        <v>4</v>
      </c>
      <c r="I1150" s="28"/>
      <c r="J1150" s="28" t="s">
        <v>232</v>
      </c>
      <c r="K1150" s="28" t="s">
        <v>365</v>
      </c>
      <c r="L1150" s="28" t="s">
        <v>65</v>
      </c>
      <c r="M1150" s="28" t="s">
        <v>100</v>
      </c>
      <c r="N1150">
        <v>4</v>
      </c>
      <c r="O1150">
        <v>6</v>
      </c>
      <c r="R1150">
        <v>0.92</v>
      </c>
      <c r="S1150">
        <v>76</v>
      </c>
    </row>
    <row r="1151" spans="1:19" x14ac:dyDescent="0.25">
      <c r="A1151" s="27">
        <v>44594</v>
      </c>
      <c r="B1151">
        <v>9</v>
      </c>
      <c r="C1151">
        <v>1</v>
      </c>
      <c r="E1151">
        <v>131</v>
      </c>
      <c r="F1151">
        <v>3</v>
      </c>
      <c r="G1151">
        <v>70</v>
      </c>
      <c r="H1151">
        <v>4</v>
      </c>
      <c r="I1151" s="28"/>
      <c r="J1151" s="28" t="s">
        <v>232</v>
      </c>
      <c r="K1151" s="28" t="s">
        <v>365</v>
      </c>
      <c r="L1151" s="28" t="s">
        <v>65</v>
      </c>
      <c r="M1151" s="28" t="s">
        <v>100</v>
      </c>
      <c r="N1151">
        <v>4</v>
      </c>
      <c r="O1151">
        <v>6</v>
      </c>
      <c r="R1151">
        <v>0.92</v>
      </c>
      <c r="S1151">
        <v>76</v>
      </c>
    </row>
    <row r="1152" spans="1:19" x14ac:dyDescent="0.25">
      <c r="A1152" s="27">
        <v>44594</v>
      </c>
      <c r="B1152">
        <v>10</v>
      </c>
      <c r="C1152">
        <v>1</v>
      </c>
      <c r="E1152">
        <v>133</v>
      </c>
      <c r="F1152">
        <v>1</v>
      </c>
      <c r="G1152">
        <v>65</v>
      </c>
      <c r="H1152">
        <v>5</v>
      </c>
      <c r="I1152" s="28"/>
      <c r="J1152" s="28" t="s">
        <v>232</v>
      </c>
      <c r="K1152" s="28" t="s">
        <v>367</v>
      </c>
      <c r="L1152" s="28" t="s">
        <v>65</v>
      </c>
      <c r="M1152" s="28" t="s">
        <v>100</v>
      </c>
      <c r="N1152">
        <v>4</v>
      </c>
      <c r="O1152">
        <v>6</v>
      </c>
      <c r="R1152">
        <v>0.89</v>
      </c>
      <c r="S1152">
        <v>73</v>
      </c>
    </row>
    <row r="1153" spans="1:19" x14ac:dyDescent="0.25">
      <c r="A1153" s="27">
        <v>44594</v>
      </c>
      <c r="B1153">
        <v>11</v>
      </c>
      <c r="C1153">
        <v>1</v>
      </c>
      <c r="E1153">
        <v>133</v>
      </c>
      <c r="F1153">
        <v>2</v>
      </c>
      <c r="G1153">
        <v>65</v>
      </c>
      <c r="H1153">
        <v>5</v>
      </c>
      <c r="I1153" s="28"/>
      <c r="J1153" s="28" t="s">
        <v>232</v>
      </c>
      <c r="K1153" s="28" t="s">
        <v>367</v>
      </c>
      <c r="L1153" s="28" t="s">
        <v>65</v>
      </c>
      <c r="M1153" s="28" t="s">
        <v>100</v>
      </c>
      <c r="N1153">
        <v>4</v>
      </c>
      <c r="O1153">
        <v>6</v>
      </c>
      <c r="R1153">
        <v>0.89</v>
      </c>
      <c r="S1153">
        <v>73</v>
      </c>
    </row>
    <row r="1154" spans="1:19" x14ac:dyDescent="0.25">
      <c r="A1154" s="27">
        <v>44594</v>
      </c>
      <c r="B1154">
        <v>12</v>
      </c>
      <c r="C1154">
        <v>1</v>
      </c>
      <c r="E1154">
        <v>133</v>
      </c>
      <c r="F1154">
        <v>3</v>
      </c>
      <c r="G1154">
        <v>65</v>
      </c>
      <c r="H1154">
        <v>5</v>
      </c>
      <c r="I1154" s="28"/>
      <c r="J1154" s="28" t="s">
        <v>232</v>
      </c>
      <c r="K1154" s="28" t="s">
        <v>367</v>
      </c>
      <c r="L1154" s="28" t="s">
        <v>65</v>
      </c>
      <c r="M1154" s="28" t="s">
        <v>100</v>
      </c>
      <c r="N1154">
        <v>4</v>
      </c>
      <c r="O1154">
        <v>6</v>
      </c>
      <c r="R1154">
        <v>0.89</v>
      </c>
      <c r="S1154">
        <v>73</v>
      </c>
    </row>
    <row r="1155" spans="1:19" x14ac:dyDescent="0.25">
      <c r="A1155" s="27">
        <v>44594</v>
      </c>
      <c r="B1155">
        <v>13</v>
      </c>
      <c r="C1155">
        <v>1</v>
      </c>
      <c r="E1155">
        <v>136</v>
      </c>
      <c r="F1155">
        <v>1</v>
      </c>
      <c r="G1155">
        <v>210</v>
      </c>
      <c r="H1155">
        <v>10</v>
      </c>
      <c r="I1155" s="28"/>
      <c r="J1155" s="28" t="s">
        <v>232</v>
      </c>
      <c r="K1155" s="28" t="s">
        <v>111</v>
      </c>
      <c r="L1155" s="28" t="s">
        <v>65</v>
      </c>
      <c r="M1155" s="28" t="s">
        <v>100</v>
      </c>
      <c r="N1155">
        <v>6</v>
      </c>
      <c r="O1155">
        <v>10</v>
      </c>
      <c r="R1155">
        <v>0.75</v>
      </c>
      <c r="S1155">
        <v>280</v>
      </c>
    </row>
    <row r="1156" spans="1:19" x14ac:dyDescent="0.25">
      <c r="A1156" s="27">
        <v>44594</v>
      </c>
      <c r="B1156">
        <v>14</v>
      </c>
      <c r="C1156">
        <v>1</v>
      </c>
      <c r="E1156">
        <v>136</v>
      </c>
      <c r="F1156">
        <v>2</v>
      </c>
      <c r="G1156">
        <v>220</v>
      </c>
      <c r="H1156">
        <v>6</v>
      </c>
      <c r="I1156" s="28"/>
      <c r="J1156" s="28" t="s">
        <v>232</v>
      </c>
      <c r="K1156" s="28" t="s">
        <v>111</v>
      </c>
      <c r="L1156" s="28" t="s">
        <v>65</v>
      </c>
      <c r="M1156" s="28" t="s">
        <v>100</v>
      </c>
      <c r="N1156">
        <v>6</v>
      </c>
      <c r="O1156">
        <v>10</v>
      </c>
      <c r="R1156">
        <v>0.86</v>
      </c>
      <c r="S1156">
        <v>256</v>
      </c>
    </row>
    <row r="1157" spans="1:19" x14ac:dyDescent="0.25">
      <c r="A1157" s="27">
        <v>44594</v>
      </c>
      <c r="B1157">
        <v>15</v>
      </c>
      <c r="C1157">
        <v>1</v>
      </c>
      <c r="E1157">
        <v>136</v>
      </c>
      <c r="F1157">
        <v>3</v>
      </c>
      <c r="G1157">
        <v>220</v>
      </c>
      <c r="H1157">
        <v>6</v>
      </c>
      <c r="I1157" s="28"/>
      <c r="J1157" s="28" t="s">
        <v>232</v>
      </c>
      <c r="K1157" s="28" t="s">
        <v>111</v>
      </c>
      <c r="L1157" s="28" t="s">
        <v>65</v>
      </c>
      <c r="M1157" s="28" t="s">
        <v>100</v>
      </c>
      <c r="N1157">
        <v>6</v>
      </c>
      <c r="O1157">
        <v>10</v>
      </c>
      <c r="R1157">
        <v>0.86</v>
      </c>
      <c r="S1157">
        <v>256</v>
      </c>
    </row>
    <row r="1158" spans="1:19" x14ac:dyDescent="0.25">
      <c r="A1158" s="27">
        <v>44596</v>
      </c>
      <c r="B1158">
        <v>1</v>
      </c>
      <c r="C1158">
        <v>1</v>
      </c>
      <c r="E1158">
        <v>128</v>
      </c>
      <c r="F1158">
        <v>1</v>
      </c>
      <c r="G1158">
        <v>155</v>
      </c>
      <c r="H1158">
        <v>5</v>
      </c>
      <c r="I1158" s="28"/>
      <c r="J1158" s="28" t="s">
        <v>232</v>
      </c>
      <c r="K1158" s="28" t="s">
        <v>358</v>
      </c>
      <c r="L1158" s="28" t="s">
        <v>65</v>
      </c>
      <c r="M1158" s="28" t="s">
        <v>236</v>
      </c>
      <c r="N1158">
        <v>4</v>
      </c>
      <c r="O1158">
        <v>6</v>
      </c>
      <c r="R1158">
        <v>0.89</v>
      </c>
      <c r="S1158">
        <v>174</v>
      </c>
    </row>
    <row r="1159" spans="1:19" x14ac:dyDescent="0.25">
      <c r="A1159" s="27">
        <v>44596</v>
      </c>
      <c r="B1159">
        <v>2</v>
      </c>
      <c r="C1159">
        <v>1</v>
      </c>
      <c r="E1159">
        <v>128</v>
      </c>
      <c r="F1159">
        <v>2</v>
      </c>
      <c r="G1159">
        <v>155</v>
      </c>
      <c r="H1159">
        <v>3</v>
      </c>
      <c r="I1159" s="28"/>
      <c r="J1159" s="28" t="s">
        <v>232</v>
      </c>
      <c r="K1159" s="28" t="s">
        <v>358</v>
      </c>
      <c r="L1159" s="28" t="s">
        <v>65</v>
      </c>
      <c r="M1159" s="28" t="s">
        <v>236</v>
      </c>
      <c r="N1159">
        <v>4</v>
      </c>
      <c r="O1159">
        <v>6</v>
      </c>
      <c r="R1159">
        <v>0.94</v>
      </c>
      <c r="S1159">
        <v>165</v>
      </c>
    </row>
    <row r="1160" spans="1:19" x14ac:dyDescent="0.25">
      <c r="A1160" s="27">
        <v>44596</v>
      </c>
      <c r="B1160">
        <v>3</v>
      </c>
      <c r="C1160">
        <v>1</v>
      </c>
      <c r="E1160">
        <v>128</v>
      </c>
      <c r="F1160">
        <v>3</v>
      </c>
      <c r="G1160">
        <v>155</v>
      </c>
      <c r="H1160">
        <v>3</v>
      </c>
      <c r="I1160" s="28"/>
      <c r="J1160" s="28" t="s">
        <v>232</v>
      </c>
      <c r="K1160" s="28" t="s">
        <v>358</v>
      </c>
      <c r="L1160" s="28" t="s">
        <v>65</v>
      </c>
      <c r="M1160" s="28" t="s">
        <v>236</v>
      </c>
      <c r="N1160">
        <v>4</v>
      </c>
      <c r="O1160">
        <v>6</v>
      </c>
      <c r="R1160">
        <v>0.94</v>
      </c>
      <c r="S1160">
        <v>165</v>
      </c>
    </row>
    <row r="1161" spans="1:19" x14ac:dyDescent="0.25">
      <c r="A1161" s="27">
        <v>44596</v>
      </c>
      <c r="B1161">
        <v>4</v>
      </c>
      <c r="C1161">
        <v>1</v>
      </c>
      <c r="E1161">
        <v>126</v>
      </c>
      <c r="F1161">
        <v>1</v>
      </c>
      <c r="G1161">
        <v>175</v>
      </c>
      <c r="H1161">
        <v>4</v>
      </c>
      <c r="I1161" s="28"/>
      <c r="J1161" s="28" t="s">
        <v>232</v>
      </c>
      <c r="K1161" s="28" t="s">
        <v>359</v>
      </c>
      <c r="L1161" s="28" t="s">
        <v>65</v>
      </c>
      <c r="M1161" s="28" t="s">
        <v>236</v>
      </c>
      <c r="N1161">
        <v>4</v>
      </c>
      <c r="O1161">
        <v>6</v>
      </c>
      <c r="R1161">
        <v>0.92</v>
      </c>
      <c r="S1161">
        <v>190</v>
      </c>
    </row>
    <row r="1162" spans="1:19" x14ac:dyDescent="0.25">
      <c r="A1162" s="27">
        <v>44596</v>
      </c>
      <c r="B1162">
        <v>5</v>
      </c>
      <c r="C1162">
        <v>1</v>
      </c>
      <c r="E1162">
        <v>126</v>
      </c>
      <c r="F1162">
        <v>2</v>
      </c>
      <c r="G1162">
        <v>175</v>
      </c>
      <c r="H1162">
        <v>5</v>
      </c>
      <c r="I1162" s="28"/>
      <c r="J1162" s="28" t="s">
        <v>232</v>
      </c>
      <c r="K1162" s="28" t="s">
        <v>359</v>
      </c>
      <c r="L1162" s="28" t="s">
        <v>65</v>
      </c>
      <c r="M1162" s="28" t="s">
        <v>236</v>
      </c>
      <c r="N1162">
        <v>4</v>
      </c>
      <c r="O1162">
        <v>6</v>
      </c>
      <c r="R1162">
        <v>0.89</v>
      </c>
      <c r="S1162">
        <v>197</v>
      </c>
    </row>
    <row r="1163" spans="1:19" x14ac:dyDescent="0.25">
      <c r="A1163" s="27">
        <v>44596</v>
      </c>
      <c r="B1163">
        <v>6</v>
      </c>
      <c r="C1163">
        <v>1</v>
      </c>
      <c r="E1163">
        <v>126</v>
      </c>
      <c r="F1163">
        <v>3</v>
      </c>
      <c r="G1163">
        <v>175</v>
      </c>
      <c r="H1163">
        <v>5</v>
      </c>
      <c r="I1163" s="28"/>
      <c r="J1163" s="28" t="s">
        <v>232</v>
      </c>
      <c r="K1163" s="28" t="s">
        <v>359</v>
      </c>
      <c r="L1163" s="28" t="s">
        <v>65</v>
      </c>
      <c r="M1163" s="28" t="s">
        <v>236</v>
      </c>
      <c r="N1163">
        <v>4</v>
      </c>
      <c r="O1163">
        <v>6</v>
      </c>
      <c r="R1163">
        <v>0.89</v>
      </c>
      <c r="S1163">
        <v>197</v>
      </c>
    </row>
    <row r="1164" spans="1:19" x14ac:dyDescent="0.25">
      <c r="A1164" s="27">
        <v>44596</v>
      </c>
      <c r="B1164">
        <v>7</v>
      </c>
      <c r="C1164">
        <v>1</v>
      </c>
      <c r="E1164">
        <v>125</v>
      </c>
      <c r="F1164">
        <v>1</v>
      </c>
      <c r="G1164">
        <v>150</v>
      </c>
      <c r="H1164">
        <v>10</v>
      </c>
      <c r="I1164" s="28"/>
      <c r="J1164" s="28" t="s">
        <v>232</v>
      </c>
      <c r="K1164" s="28" t="s">
        <v>360</v>
      </c>
      <c r="L1164" s="28" t="s">
        <v>65</v>
      </c>
      <c r="M1164" s="28" t="s">
        <v>236</v>
      </c>
      <c r="N1164">
        <v>6</v>
      </c>
      <c r="O1164">
        <v>10</v>
      </c>
      <c r="R1164">
        <v>0.75</v>
      </c>
      <c r="S1164">
        <v>200</v>
      </c>
    </row>
    <row r="1165" spans="1:19" x14ac:dyDescent="0.25">
      <c r="A1165" s="27">
        <v>44596</v>
      </c>
      <c r="B1165">
        <v>8</v>
      </c>
      <c r="C1165">
        <v>1</v>
      </c>
      <c r="E1165">
        <v>125</v>
      </c>
      <c r="F1165">
        <v>2</v>
      </c>
      <c r="G1165">
        <v>155</v>
      </c>
      <c r="H1165">
        <v>10</v>
      </c>
      <c r="I1165" s="28" t="s">
        <v>25</v>
      </c>
      <c r="J1165" s="28" t="s">
        <v>232</v>
      </c>
      <c r="K1165" s="28" t="s">
        <v>360</v>
      </c>
      <c r="L1165" s="28" t="s">
        <v>65</v>
      </c>
      <c r="M1165" s="28" t="s">
        <v>236</v>
      </c>
      <c r="N1165">
        <v>6</v>
      </c>
      <c r="O1165">
        <v>10</v>
      </c>
      <c r="R1165">
        <v>0.75</v>
      </c>
      <c r="S1165">
        <v>207</v>
      </c>
    </row>
    <row r="1166" spans="1:19" x14ac:dyDescent="0.25">
      <c r="A1166" s="27">
        <v>44596</v>
      </c>
      <c r="B1166">
        <v>9</v>
      </c>
      <c r="C1166">
        <v>1</v>
      </c>
      <c r="E1166">
        <v>125</v>
      </c>
      <c r="F1166">
        <v>3</v>
      </c>
      <c r="G1166">
        <v>160</v>
      </c>
      <c r="H1166">
        <v>7</v>
      </c>
      <c r="I1166" s="28"/>
      <c r="J1166" s="28" t="s">
        <v>232</v>
      </c>
      <c r="K1166" s="28" t="s">
        <v>360</v>
      </c>
      <c r="L1166" s="28" t="s">
        <v>65</v>
      </c>
      <c r="M1166" s="28" t="s">
        <v>236</v>
      </c>
      <c r="N1166">
        <v>6</v>
      </c>
      <c r="O1166">
        <v>10</v>
      </c>
      <c r="R1166">
        <v>0.83</v>
      </c>
      <c r="S1166">
        <v>193</v>
      </c>
    </row>
    <row r="1167" spans="1:19" x14ac:dyDescent="0.25">
      <c r="A1167" s="27">
        <v>44596</v>
      </c>
      <c r="B1167">
        <v>10</v>
      </c>
      <c r="C1167">
        <v>1</v>
      </c>
      <c r="E1167">
        <v>127</v>
      </c>
      <c r="F1167">
        <v>1</v>
      </c>
      <c r="G1167">
        <v>120</v>
      </c>
      <c r="H1167">
        <v>13</v>
      </c>
      <c r="I1167" s="28"/>
      <c r="J1167" s="28" t="s">
        <v>232</v>
      </c>
      <c r="K1167" s="28" t="s">
        <v>362</v>
      </c>
      <c r="L1167" s="28" t="s">
        <v>65</v>
      </c>
      <c r="M1167" s="28" t="s">
        <v>236</v>
      </c>
      <c r="N1167">
        <v>10</v>
      </c>
      <c r="O1167">
        <v>15</v>
      </c>
      <c r="R1167">
        <v>0.7</v>
      </c>
      <c r="S1167">
        <v>171</v>
      </c>
    </row>
    <row r="1168" spans="1:19" x14ac:dyDescent="0.25">
      <c r="A1168" s="27">
        <v>44596</v>
      </c>
      <c r="B1168">
        <v>11</v>
      </c>
      <c r="C1168">
        <v>1</v>
      </c>
      <c r="E1168">
        <v>127</v>
      </c>
      <c r="F1168">
        <v>2</v>
      </c>
      <c r="G1168">
        <v>120</v>
      </c>
      <c r="H1168">
        <v>10</v>
      </c>
      <c r="I1168" s="28"/>
      <c r="J1168" s="28" t="s">
        <v>232</v>
      </c>
      <c r="K1168" s="28" t="s">
        <v>362</v>
      </c>
      <c r="L1168" s="28" t="s">
        <v>65</v>
      </c>
      <c r="M1168" s="28" t="s">
        <v>236</v>
      </c>
      <c r="N1168">
        <v>10</v>
      </c>
      <c r="O1168">
        <v>15</v>
      </c>
      <c r="R1168">
        <v>0.75</v>
      </c>
      <c r="S1168">
        <v>160</v>
      </c>
    </row>
    <row r="1169" spans="1:19" x14ac:dyDescent="0.25">
      <c r="A1169" s="27">
        <v>44596</v>
      </c>
      <c r="B1169">
        <v>12</v>
      </c>
      <c r="C1169">
        <v>1</v>
      </c>
      <c r="E1169">
        <v>127</v>
      </c>
      <c r="F1169">
        <v>3</v>
      </c>
      <c r="G1169">
        <v>120</v>
      </c>
      <c r="H1169">
        <v>10</v>
      </c>
      <c r="I1169" s="28"/>
      <c r="J1169" s="28" t="s">
        <v>232</v>
      </c>
      <c r="K1169" s="28" t="s">
        <v>362</v>
      </c>
      <c r="L1169" s="28" t="s">
        <v>65</v>
      </c>
      <c r="M1169" s="28" t="s">
        <v>236</v>
      </c>
      <c r="N1169">
        <v>10</v>
      </c>
      <c r="O1169">
        <v>15</v>
      </c>
      <c r="R1169">
        <v>0.75</v>
      </c>
      <c r="S1169">
        <v>160</v>
      </c>
    </row>
    <row r="1170" spans="1:19" x14ac:dyDescent="0.25">
      <c r="A1170" s="27">
        <v>44599</v>
      </c>
      <c r="B1170">
        <v>1</v>
      </c>
      <c r="C1170">
        <v>1</v>
      </c>
      <c r="E1170">
        <v>144</v>
      </c>
      <c r="F1170">
        <v>1</v>
      </c>
      <c r="G1170">
        <v>150</v>
      </c>
      <c r="H1170">
        <v>6</v>
      </c>
      <c r="I1170" s="28"/>
      <c r="J1170" s="28" t="s">
        <v>232</v>
      </c>
      <c r="K1170" s="28" t="s">
        <v>89</v>
      </c>
      <c r="L1170" s="28" t="s">
        <v>65</v>
      </c>
      <c r="M1170" s="28" t="s">
        <v>94</v>
      </c>
      <c r="N1170">
        <v>4</v>
      </c>
      <c r="O1170">
        <v>6</v>
      </c>
      <c r="R1170">
        <v>0.86</v>
      </c>
      <c r="S1170">
        <v>174</v>
      </c>
    </row>
    <row r="1171" spans="1:19" x14ac:dyDescent="0.25">
      <c r="A1171" s="27">
        <v>44599</v>
      </c>
      <c r="B1171">
        <v>2</v>
      </c>
      <c r="C1171">
        <v>1</v>
      </c>
      <c r="E1171">
        <v>144</v>
      </c>
      <c r="F1171">
        <v>2</v>
      </c>
      <c r="G1171">
        <v>150</v>
      </c>
      <c r="H1171">
        <v>6</v>
      </c>
      <c r="I1171" s="28"/>
      <c r="J1171" s="28" t="s">
        <v>232</v>
      </c>
      <c r="K1171" s="28" t="s">
        <v>89</v>
      </c>
      <c r="L1171" s="28" t="s">
        <v>65</v>
      </c>
      <c r="M1171" s="28" t="s">
        <v>94</v>
      </c>
      <c r="N1171">
        <v>4</v>
      </c>
      <c r="O1171">
        <v>6</v>
      </c>
      <c r="R1171">
        <v>0.86</v>
      </c>
      <c r="S1171">
        <v>174</v>
      </c>
    </row>
    <row r="1172" spans="1:19" x14ac:dyDescent="0.25">
      <c r="A1172" s="27">
        <v>44599</v>
      </c>
      <c r="B1172">
        <v>3</v>
      </c>
      <c r="C1172">
        <v>1</v>
      </c>
      <c r="E1172">
        <v>144</v>
      </c>
      <c r="F1172">
        <v>3</v>
      </c>
      <c r="G1172">
        <v>150</v>
      </c>
      <c r="H1172">
        <v>6</v>
      </c>
      <c r="I1172" s="28"/>
      <c r="J1172" s="28" t="s">
        <v>232</v>
      </c>
      <c r="K1172" s="28" t="s">
        <v>89</v>
      </c>
      <c r="L1172" s="28" t="s">
        <v>65</v>
      </c>
      <c r="M1172" s="28" t="s">
        <v>94</v>
      </c>
      <c r="N1172">
        <v>4</v>
      </c>
      <c r="O1172">
        <v>6</v>
      </c>
      <c r="R1172">
        <v>0.86</v>
      </c>
      <c r="S1172">
        <v>174</v>
      </c>
    </row>
    <row r="1173" spans="1:19" x14ac:dyDescent="0.25">
      <c r="A1173" s="27">
        <v>44599</v>
      </c>
      <c r="B1173">
        <v>4</v>
      </c>
      <c r="C1173">
        <v>1</v>
      </c>
      <c r="E1173">
        <v>146</v>
      </c>
      <c r="F1173">
        <v>1</v>
      </c>
      <c r="G1173">
        <v>135</v>
      </c>
      <c r="H1173">
        <v>5</v>
      </c>
      <c r="I1173" s="28"/>
      <c r="J1173" s="28" t="s">
        <v>232</v>
      </c>
      <c r="K1173" s="28" t="s">
        <v>95</v>
      </c>
      <c r="L1173" s="28" t="s">
        <v>65</v>
      </c>
      <c r="M1173" s="28" t="s">
        <v>94</v>
      </c>
      <c r="N1173">
        <v>4</v>
      </c>
      <c r="O1173">
        <v>6</v>
      </c>
      <c r="R1173">
        <v>0.89</v>
      </c>
      <c r="S1173">
        <v>152</v>
      </c>
    </row>
    <row r="1174" spans="1:19" x14ac:dyDescent="0.25">
      <c r="A1174" s="27">
        <v>44599</v>
      </c>
      <c r="B1174">
        <v>5</v>
      </c>
      <c r="C1174">
        <v>1</v>
      </c>
      <c r="E1174">
        <v>146</v>
      </c>
      <c r="F1174">
        <v>2</v>
      </c>
      <c r="G1174">
        <v>135</v>
      </c>
      <c r="H1174">
        <v>4</v>
      </c>
      <c r="I1174" s="28"/>
      <c r="J1174" s="28" t="s">
        <v>232</v>
      </c>
      <c r="K1174" s="28" t="s">
        <v>95</v>
      </c>
      <c r="L1174" s="28" t="s">
        <v>65</v>
      </c>
      <c r="M1174" s="28" t="s">
        <v>94</v>
      </c>
      <c r="N1174">
        <v>4</v>
      </c>
      <c r="O1174">
        <v>6</v>
      </c>
      <c r="R1174">
        <v>0.92</v>
      </c>
      <c r="S1174">
        <v>147</v>
      </c>
    </row>
    <row r="1175" spans="1:19" x14ac:dyDescent="0.25">
      <c r="A1175" s="27">
        <v>44599</v>
      </c>
      <c r="B1175">
        <v>6</v>
      </c>
      <c r="C1175">
        <v>1</v>
      </c>
      <c r="E1175">
        <v>146</v>
      </c>
      <c r="F1175">
        <v>3</v>
      </c>
      <c r="G1175">
        <v>135</v>
      </c>
      <c r="H1175">
        <v>3</v>
      </c>
      <c r="I1175" s="28"/>
      <c r="J1175" s="28" t="s">
        <v>232</v>
      </c>
      <c r="K1175" s="28" t="s">
        <v>95</v>
      </c>
      <c r="L1175" s="28" t="s">
        <v>65</v>
      </c>
      <c r="M1175" s="28" t="s">
        <v>94</v>
      </c>
      <c r="N1175">
        <v>4</v>
      </c>
      <c r="O1175">
        <v>6</v>
      </c>
      <c r="R1175">
        <v>0.94</v>
      </c>
      <c r="S1175">
        <v>144</v>
      </c>
    </row>
    <row r="1176" spans="1:19" x14ac:dyDescent="0.25">
      <c r="A1176" s="27">
        <v>44599</v>
      </c>
      <c r="B1176">
        <v>7</v>
      </c>
      <c r="C1176">
        <v>1</v>
      </c>
      <c r="E1176">
        <v>147</v>
      </c>
      <c r="F1176">
        <v>1</v>
      </c>
      <c r="G1176">
        <v>100</v>
      </c>
      <c r="H1176">
        <v>4</v>
      </c>
      <c r="I1176" s="28"/>
      <c r="J1176" s="28" t="s">
        <v>232</v>
      </c>
      <c r="K1176" s="28" t="s">
        <v>96</v>
      </c>
      <c r="L1176" s="28" t="s">
        <v>65</v>
      </c>
      <c r="M1176" s="28" t="s">
        <v>94</v>
      </c>
      <c r="N1176">
        <v>4</v>
      </c>
      <c r="O1176">
        <v>6</v>
      </c>
      <c r="R1176">
        <v>0.92</v>
      </c>
      <c r="S1176">
        <v>109</v>
      </c>
    </row>
    <row r="1177" spans="1:19" x14ac:dyDescent="0.25">
      <c r="A1177" s="27">
        <v>44599</v>
      </c>
      <c r="B1177">
        <v>8</v>
      </c>
      <c r="C1177">
        <v>1</v>
      </c>
      <c r="E1177">
        <v>147</v>
      </c>
      <c r="F1177">
        <v>2</v>
      </c>
      <c r="G1177">
        <v>100</v>
      </c>
      <c r="H1177">
        <v>5</v>
      </c>
      <c r="I1177" s="28"/>
      <c r="J1177" s="28" t="s">
        <v>232</v>
      </c>
      <c r="K1177" s="28" t="s">
        <v>96</v>
      </c>
      <c r="L1177" s="28" t="s">
        <v>65</v>
      </c>
      <c r="M1177" s="28" t="s">
        <v>94</v>
      </c>
      <c r="N1177">
        <v>4</v>
      </c>
      <c r="O1177">
        <v>6</v>
      </c>
      <c r="R1177">
        <v>0.89</v>
      </c>
      <c r="S1177">
        <v>112</v>
      </c>
    </row>
    <row r="1178" spans="1:19" x14ac:dyDescent="0.25">
      <c r="A1178" s="27">
        <v>44599</v>
      </c>
      <c r="B1178">
        <v>9</v>
      </c>
      <c r="C1178">
        <v>1</v>
      </c>
      <c r="E1178">
        <v>147</v>
      </c>
      <c r="F1178">
        <v>3</v>
      </c>
      <c r="G1178">
        <v>100</v>
      </c>
      <c r="H1178">
        <v>5</v>
      </c>
      <c r="I1178" s="28"/>
      <c r="J1178" s="28" t="s">
        <v>232</v>
      </c>
      <c r="K1178" s="28" t="s">
        <v>96</v>
      </c>
      <c r="L1178" s="28" t="s">
        <v>65</v>
      </c>
      <c r="M1178" s="28" t="s">
        <v>94</v>
      </c>
      <c r="N1178">
        <v>4</v>
      </c>
      <c r="O1178">
        <v>6</v>
      </c>
      <c r="R1178">
        <v>0.89</v>
      </c>
      <c r="S1178">
        <v>112</v>
      </c>
    </row>
    <row r="1179" spans="1:19" x14ac:dyDescent="0.25">
      <c r="A1179" s="27">
        <v>44599</v>
      </c>
      <c r="B1179">
        <v>10</v>
      </c>
      <c r="C1179">
        <v>1</v>
      </c>
      <c r="E1179">
        <v>150</v>
      </c>
      <c r="F1179">
        <v>1</v>
      </c>
      <c r="G1179">
        <v>80</v>
      </c>
      <c r="H1179">
        <v>6</v>
      </c>
      <c r="I1179" s="28"/>
      <c r="J1179" s="28" t="s">
        <v>232</v>
      </c>
      <c r="K1179" s="28" t="s">
        <v>93</v>
      </c>
      <c r="L1179" s="28" t="s">
        <v>65</v>
      </c>
      <c r="M1179" s="28" t="s">
        <v>94</v>
      </c>
      <c r="N1179">
        <v>4</v>
      </c>
      <c r="O1179">
        <v>6</v>
      </c>
      <c r="R1179">
        <v>0.86</v>
      </c>
      <c r="S1179">
        <v>93</v>
      </c>
    </row>
    <row r="1180" spans="1:19" x14ac:dyDescent="0.25">
      <c r="A1180" s="27">
        <v>44599</v>
      </c>
      <c r="B1180">
        <v>11</v>
      </c>
      <c r="C1180">
        <v>1</v>
      </c>
      <c r="E1180">
        <v>150</v>
      </c>
      <c r="F1180">
        <v>2</v>
      </c>
      <c r="G1180">
        <v>80</v>
      </c>
      <c r="H1180">
        <v>4</v>
      </c>
      <c r="I1180" s="28"/>
      <c r="J1180" s="28" t="s">
        <v>232</v>
      </c>
      <c r="K1180" s="28" t="s">
        <v>93</v>
      </c>
      <c r="L1180" s="28" t="s">
        <v>65</v>
      </c>
      <c r="M1180" s="28" t="s">
        <v>94</v>
      </c>
      <c r="N1180">
        <v>4</v>
      </c>
      <c r="O1180">
        <v>6</v>
      </c>
      <c r="R1180">
        <v>0.92</v>
      </c>
      <c r="S1180">
        <v>87</v>
      </c>
    </row>
    <row r="1181" spans="1:19" x14ac:dyDescent="0.25">
      <c r="A1181" s="27">
        <v>44599</v>
      </c>
      <c r="B1181">
        <v>12</v>
      </c>
      <c r="C1181">
        <v>1</v>
      </c>
      <c r="E1181">
        <v>150</v>
      </c>
      <c r="F1181">
        <v>3</v>
      </c>
      <c r="G1181">
        <v>80</v>
      </c>
      <c r="H1181">
        <v>3</v>
      </c>
      <c r="I1181" s="28"/>
      <c r="J1181" s="28" t="s">
        <v>232</v>
      </c>
      <c r="K1181" s="28" t="s">
        <v>93</v>
      </c>
      <c r="L1181" s="28" t="s">
        <v>65</v>
      </c>
      <c r="M1181" s="28" t="s">
        <v>94</v>
      </c>
      <c r="N1181">
        <v>4</v>
      </c>
      <c r="O1181">
        <v>6</v>
      </c>
      <c r="R1181">
        <v>0.94</v>
      </c>
      <c r="S1181">
        <v>85</v>
      </c>
    </row>
    <row r="1182" spans="1:19" x14ac:dyDescent="0.25">
      <c r="A1182" s="27">
        <v>44599</v>
      </c>
      <c r="B1182">
        <v>15</v>
      </c>
      <c r="C1182">
        <v>1</v>
      </c>
      <c r="E1182">
        <v>142</v>
      </c>
      <c r="F1182">
        <v>3</v>
      </c>
      <c r="G1182">
        <v>12</v>
      </c>
      <c r="H1182">
        <v>25</v>
      </c>
      <c r="I1182" s="28"/>
      <c r="J1182" s="28" t="s">
        <v>232</v>
      </c>
      <c r="K1182" s="28" t="s">
        <v>371</v>
      </c>
      <c r="L1182" s="28" t="s">
        <v>65</v>
      </c>
      <c r="M1182" s="28" t="s">
        <v>94</v>
      </c>
      <c r="N1182">
        <v>0</v>
      </c>
      <c r="R1182">
        <v>0.55000000000000004</v>
      </c>
      <c r="S1182">
        <v>22</v>
      </c>
    </row>
    <row r="1183" spans="1:19" x14ac:dyDescent="0.25">
      <c r="A1183" s="27">
        <v>44601</v>
      </c>
      <c r="B1183">
        <v>1</v>
      </c>
      <c r="C1183">
        <v>1</v>
      </c>
      <c r="E1183">
        <v>135</v>
      </c>
      <c r="F1183">
        <v>1</v>
      </c>
      <c r="G1183">
        <v>245</v>
      </c>
      <c r="H1183">
        <v>4</v>
      </c>
      <c r="I1183" s="28"/>
      <c r="J1183" s="28" t="s">
        <v>232</v>
      </c>
      <c r="K1183" s="28" t="s">
        <v>92</v>
      </c>
      <c r="L1183" s="28" t="s">
        <v>65</v>
      </c>
      <c r="M1183" s="28" t="s">
        <v>100</v>
      </c>
      <c r="N1183">
        <v>4</v>
      </c>
      <c r="O1183">
        <v>6</v>
      </c>
      <c r="R1183">
        <v>0.92</v>
      </c>
      <c r="S1183">
        <v>266</v>
      </c>
    </row>
    <row r="1184" spans="1:19" x14ac:dyDescent="0.25">
      <c r="A1184" s="27">
        <v>44601</v>
      </c>
      <c r="B1184">
        <v>2</v>
      </c>
      <c r="C1184">
        <v>1</v>
      </c>
      <c r="E1184">
        <v>135</v>
      </c>
      <c r="F1184">
        <v>2</v>
      </c>
      <c r="G1184">
        <v>245</v>
      </c>
      <c r="H1184">
        <v>5</v>
      </c>
      <c r="I1184" s="28"/>
      <c r="J1184" s="28" t="s">
        <v>232</v>
      </c>
      <c r="K1184" s="28" t="s">
        <v>92</v>
      </c>
      <c r="L1184" s="28" t="s">
        <v>65</v>
      </c>
      <c r="M1184" s="28" t="s">
        <v>100</v>
      </c>
      <c r="N1184">
        <v>4</v>
      </c>
      <c r="O1184">
        <v>6</v>
      </c>
      <c r="R1184">
        <v>0.89</v>
      </c>
      <c r="S1184">
        <v>275</v>
      </c>
    </row>
    <row r="1185" spans="1:19" x14ac:dyDescent="0.25">
      <c r="A1185" s="27">
        <v>44601</v>
      </c>
      <c r="B1185">
        <v>3</v>
      </c>
      <c r="C1185">
        <v>1</v>
      </c>
      <c r="E1185">
        <v>135</v>
      </c>
      <c r="F1185">
        <v>3</v>
      </c>
      <c r="G1185">
        <v>245</v>
      </c>
      <c r="H1185">
        <v>4</v>
      </c>
      <c r="I1185" s="28"/>
      <c r="J1185" s="28" t="s">
        <v>232</v>
      </c>
      <c r="K1185" s="28" t="s">
        <v>92</v>
      </c>
      <c r="L1185" s="28" t="s">
        <v>65</v>
      </c>
      <c r="M1185" s="28" t="s">
        <v>100</v>
      </c>
      <c r="N1185">
        <v>4</v>
      </c>
      <c r="O1185">
        <v>6</v>
      </c>
      <c r="R1185">
        <v>0.92</v>
      </c>
      <c r="S1185">
        <v>266</v>
      </c>
    </row>
    <row r="1186" spans="1:19" x14ac:dyDescent="0.25">
      <c r="A1186" s="27">
        <v>44601</v>
      </c>
      <c r="B1186">
        <v>4</v>
      </c>
      <c r="C1186">
        <v>1</v>
      </c>
      <c r="E1186">
        <v>139</v>
      </c>
      <c r="F1186">
        <v>1</v>
      </c>
      <c r="G1186">
        <v>130</v>
      </c>
      <c r="H1186">
        <v>9</v>
      </c>
      <c r="I1186" s="28"/>
      <c r="J1186" s="28" t="s">
        <v>232</v>
      </c>
      <c r="K1186" s="28" t="s">
        <v>369</v>
      </c>
      <c r="L1186" s="28" t="s">
        <v>65</v>
      </c>
      <c r="M1186" s="28" t="s">
        <v>100</v>
      </c>
      <c r="N1186">
        <v>5</v>
      </c>
      <c r="O1186">
        <v>10</v>
      </c>
      <c r="R1186">
        <v>0.78</v>
      </c>
      <c r="S1186">
        <v>167</v>
      </c>
    </row>
    <row r="1187" spans="1:19" x14ac:dyDescent="0.25">
      <c r="A1187" s="27">
        <v>44601</v>
      </c>
      <c r="B1187">
        <v>5</v>
      </c>
      <c r="C1187">
        <v>1</v>
      </c>
      <c r="E1187">
        <v>139</v>
      </c>
      <c r="F1187">
        <v>2</v>
      </c>
      <c r="G1187">
        <v>130</v>
      </c>
      <c r="H1187">
        <v>7</v>
      </c>
      <c r="I1187" s="28"/>
      <c r="J1187" s="28" t="s">
        <v>232</v>
      </c>
      <c r="K1187" s="28" t="s">
        <v>369</v>
      </c>
      <c r="L1187" s="28" t="s">
        <v>65</v>
      </c>
      <c r="M1187" s="28" t="s">
        <v>100</v>
      </c>
      <c r="N1187">
        <v>5</v>
      </c>
      <c r="O1187">
        <v>10</v>
      </c>
      <c r="R1187">
        <v>0.83</v>
      </c>
      <c r="S1187">
        <v>157</v>
      </c>
    </row>
    <row r="1188" spans="1:19" x14ac:dyDescent="0.25">
      <c r="A1188" s="27">
        <v>44601</v>
      </c>
      <c r="B1188">
        <v>6</v>
      </c>
      <c r="C1188">
        <v>1</v>
      </c>
      <c r="E1188">
        <v>139</v>
      </c>
      <c r="F1188">
        <v>3</v>
      </c>
      <c r="G1188">
        <v>130</v>
      </c>
      <c r="H1188">
        <v>6</v>
      </c>
      <c r="I1188" s="28"/>
      <c r="J1188" s="28" t="s">
        <v>232</v>
      </c>
      <c r="K1188" s="28" t="s">
        <v>369</v>
      </c>
      <c r="L1188" s="28" t="s">
        <v>65</v>
      </c>
      <c r="M1188" s="28" t="s">
        <v>100</v>
      </c>
      <c r="N1188">
        <v>5</v>
      </c>
      <c r="O1188">
        <v>10</v>
      </c>
      <c r="R1188">
        <v>0.86</v>
      </c>
      <c r="S1188">
        <v>151</v>
      </c>
    </row>
    <row r="1189" spans="1:19" x14ac:dyDescent="0.25">
      <c r="A1189" s="27">
        <v>44601</v>
      </c>
      <c r="B1189">
        <v>7</v>
      </c>
      <c r="C1189">
        <v>1</v>
      </c>
      <c r="E1189">
        <v>131</v>
      </c>
      <c r="F1189">
        <v>1</v>
      </c>
      <c r="G1189">
        <v>70</v>
      </c>
      <c r="H1189">
        <v>5</v>
      </c>
      <c r="I1189" s="28"/>
      <c r="J1189" s="28" t="s">
        <v>232</v>
      </c>
      <c r="K1189" s="28" t="s">
        <v>365</v>
      </c>
      <c r="L1189" s="28" t="s">
        <v>65</v>
      </c>
      <c r="M1189" s="28" t="s">
        <v>100</v>
      </c>
      <c r="N1189">
        <v>4</v>
      </c>
      <c r="O1189">
        <v>6</v>
      </c>
      <c r="R1189">
        <v>0.89</v>
      </c>
      <c r="S1189">
        <v>79</v>
      </c>
    </row>
    <row r="1190" spans="1:19" x14ac:dyDescent="0.25">
      <c r="A1190" s="27">
        <v>44601</v>
      </c>
      <c r="B1190">
        <v>8</v>
      </c>
      <c r="C1190">
        <v>1</v>
      </c>
      <c r="E1190">
        <v>131</v>
      </c>
      <c r="F1190">
        <v>2</v>
      </c>
      <c r="G1190">
        <v>70</v>
      </c>
      <c r="H1190">
        <v>5</v>
      </c>
      <c r="I1190" s="28"/>
      <c r="J1190" s="28" t="s">
        <v>232</v>
      </c>
      <c r="K1190" s="28" t="s">
        <v>365</v>
      </c>
      <c r="L1190" s="28" t="s">
        <v>65</v>
      </c>
      <c r="M1190" s="28" t="s">
        <v>100</v>
      </c>
      <c r="N1190">
        <v>4</v>
      </c>
      <c r="O1190">
        <v>6</v>
      </c>
      <c r="R1190">
        <v>0.89</v>
      </c>
      <c r="S1190">
        <v>79</v>
      </c>
    </row>
    <row r="1191" spans="1:19" x14ac:dyDescent="0.25">
      <c r="A1191" s="27">
        <v>44601</v>
      </c>
      <c r="B1191">
        <v>9</v>
      </c>
      <c r="C1191">
        <v>1</v>
      </c>
      <c r="E1191">
        <v>131</v>
      </c>
      <c r="F1191">
        <v>3</v>
      </c>
      <c r="G1191">
        <v>70</v>
      </c>
      <c r="H1191">
        <v>4</v>
      </c>
      <c r="I1191" s="28"/>
      <c r="J1191" s="28" t="s">
        <v>232</v>
      </c>
      <c r="K1191" s="28" t="s">
        <v>365</v>
      </c>
      <c r="L1191" s="28" t="s">
        <v>65</v>
      </c>
      <c r="M1191" s="28" t="s">
        <v>100</v>
      </c>
      <c r="N1191">
        <v>4</v>
      </c>
      <c r="O1191">
        <v>6</v>
      </c>
      <c r="R1191">
        <v>0.92</v>
      </c>
      <c r="S1191">
        <v>76</v>
      </c>
    </row>
    <row r="1192" spans="1:19" x14ac:dyDescent="0.25">
      <c r="A1192" s="27">
        <v>44601</v>
      </c>
      <c r="B1192">
        <v>10</v>
      </c>
      <c r="C1192">
        <v>1</v>
      </c>
      <c r="E1192">
        <v>133</v>
      </c>
      <c r="F1192">
        <v>1</v>
      </c>
      <c r="G1192">
        <v>65</v>
      </c>
      <c r="H1192">
        <v>5</v>
      </c>
      <c r="I1192" s="28"/>
      <c r="J1192" s="28" t="s">
        <v>232</v>
      </c>
      <c r="K1192" s="28" t="s">
        <v>367</v>
      </c>
      <c r="L1192" s="28" t="s">
        <v>65</v>
      </c>
      <c r="M1192" s="28" t="s">
        <v>100</v>
      </c>
      <c r="N1192">
        <v>4</v>
      </c>
      <c r="O1192">
        <v>6</v>
      </c>
      <c r="R1192">
        <v>0.89</v>
      </c>
      <c r="S1192">
        <v>73</v>
      </c>
    </row>
    <row r="1193" spans="1:19" x14ac:dyDescent="0.25">
      <c r="A1193" s="27">
        <v>44601</v>
      </c>
      <c r="B1193">
        <v>11</v>
      </c>
      <c r="C1193">
        <v>1</v>
      </c>
      <c r="E1193">
        <v>133</v>
      </c>
      <c r="F1193">
        <v>2</v>
      </c>
      <c r="G1193">
        <v>65</v>
      </c>
      <c r="H1193">
        <v>4</v>
      </c>
      <c r="I1193" s="28"/>
      <c r="J1193" s="28" t="s">
        <v>232</v>
      </c>
      <c r="K1193" s="28" t="s">
        <v>367</v>
      </c>
      <c r="L1193" s="28" t="s">
        <v>65</v>
      </c>
      <c r="M1193" s="28" t="s">
        <v>100</v>
      </c>
      <c r="N1193">
        <v>4</v>
      </c>
      <c r="O1193">
        <v>6</v>
      </c>
      <c r="R1193">
        <v>0.92</v>
      </c>
      <c r="S1193">
        <v>71</v>
      </c>
    </row>
    <row r="1194" spans="1:19" x14ac:dyDescent="0.25">
      <c r="A1194" s="27">
        <v>44601</v>
      </c>
      <c r="B1194">
        <v>12</v>
      </c>
      <c r="C1194">
        <v>1</v>
      </c>
      <c r="E1194">
        <v>133</v>
      </c>
      <c r="F1194">
        <v>3</v>
      </c>
      <c r="G1194">
        <v>65</v>
      </c>
      <c r="H1194">
        <v>4</v>
      </c>
      <c r="I1194" s="28"/>
      <c r="J1194" s="28" t="s">
        <v>232</v>
      </c>
      <c r="K1194" s="28" t="s">
        <v>367</v>
      </c>
      <c r="L1194" s="28" t="s">
        <v>65</v>
      </c>
      <c r="M1194" s="28" t="s">
        <v>100</v>
      </c>
      <c r="N1194">
        <v>4</v>
      </c>
      <c r="O1194">
        <v>6</v>
      </c>
      <c r="R1194">
        <v>0.92</v>
      </c>
      <c r="S1194">
        <v>71</v>
      </c>
    </row>
    <row r="1195" spans="1:19" x14ac:dyDescent="0.25">
      <c r="A1195" s="27">
        <v>44601</v>
      </c>
      <c r="B1195">
        <v>13</v>
      </c>
      <c r="C1195">
        <v>1</v>
      </c>
      <c r="E1195">
        <v>136</v>
      </c>
      <c r="F1195">
        <v>1</v>
      </c>
      <c r="G1195">
        <v>220</v>
      </c>
      <c r="H1195">
        <v>7</v>
      </c>
      <c r="I1195" s="28"/>
      <c r="J1195" s="28" t="s">
        <v>232</v>
      </c>
      <c r="K1195" s="28" t="s">
        <v>111</v>
      </c>
      <c r="L1195" s="28" t="s">
        <v>65</v>
      </c>
      <c r="M1195" s="28" t="s">
        <v>100</v>
      </c>
      <c r="N1195">
        <v>6</v>
      </c>
      <c r="O1195">
        <v>10</v>
      </c>
      <c r="R1195">
        <v>0.83</v>
      </c>
      <c r="S1195">
        <v>265</v>
      </c>
    </row>
    <row r="1196" spans="1:19" x14ac:dyDescent="0.25">
      <c r="A1196" s="27">
        <v>44601</v>
      </c>
      <c r="B1196">
        <v>14</v>
      </c>
      <c r="C1196">
        <v>1</v>
      </c>
      <c r="E1196">
        <v>136</v>
      </c>
      <c r="F1196">
        <v>2</v>
      </c>
      <c r="G1196">
        <v>220</v>
      </c>
      <c r="H1196">
        <v>6</v>
      </c>
      <c r="I1196" s="28"/>
      <c r="J1196" s="28" t="s">
        <v>232</v>
      </c>
      <c r="K1196" s="28" t="s">
        <v>111</v>
      </c>
      <c r="L1196" s="28" t="s">
        <v>65</v>
      </c>
      <c r="M1196" s="28" t="s">
        <v>100</v>
      </c>
      <c r="N1196">
        <v>6</v>
      </c>
      <c r="O1196">
        <v>10</v>
      </c>
      <c r="R1196">
        <v>0.86</v>
      </c>
      <c r="S1196">
        <v>256</v>
      </c>
    </row>
    <row r="1197" spans="1:19" x14ac:dyDescent="0.25">
      <c r="A1197" s="27">
        <v>44601</v>
      </c>
      <c r="B1197">
        <v>15</v>
      </c>
      <c r="C1197">
        <v>1</v>
      </c>
      <c r="E1197">
        <v>136</v>
      </c>
      <c r="F1197">
        <v>3</v>
      </c>
      <c r="G1197">
        <v>220</v>
      </c>
      <c r="H1197">
        <v>6</v>
      </c>
      <c r="I1197" s="28"/>
      <c r="J1197" s="28" t="s">
        <v>232</v>
      </c>
      <c r="K1197" s="28" t="s">
        <v>111</v>
      </c>
      <c r="L1197" s="28" t="s">
        <v>65</v>
      </c>
      <c r="M1197" s="28" t="s">
        <v>100</v>
      </c>
      <c r="N1197">
        <v>6</v>
      </c>
      <c r="O1197">
        <v>10</v>
      </c>
      <c r="R1197">
        <v>0.86</v>
      </c>
      <c r="S1197">
        <v>256</v>
      </c>
    </row>
    <row r="1198" spans="1:19" x14ac:dyDescent="0.25">
      <c r="A1198" s="27">
        <v>44603</v>
      </c>
      <c r="B1198">
        <v>1</v>
      </c>
      <c r="C1198">
        <v>1</v>
      </c>
      <c r="E1198">
        <v>128</v>
      </c>
      <c r="F1198">
        <v>1</v>
      </c>
      <c r="G1198">
        <v>150</v>
      </c>
      <c r="H1198">
        <v>6</v>
      </c>
      <c r="I1198" s="28"/>
      <c r="J1198" s="28" t="s">
        <v>232</v>
      </c>
      <c r="K1198" s="28" t="s">
        <v>358</v>
      </c>
      <c r="L1198" s="28" t="s">
        <v>65</v>
      </c>
      <c r="M1198" s="28" t="s">
        <v>236</v>
      </c>
      <c r="N1198">
        <v>4</v>
      </c>
      <c r="O1198">
        <v>6</v>
      </c>
      <c r="R1198">
        <v>0.86</v>
      </c>
      <c r="S1198">
        <v>174</v>
      </c>
    </row>
    <row r="1199" spans="1:19" x14ac:dyDescent="0.25">
      <c r="A1199" s="27">
        <v>44603</v>
      </c>
      <c r="B1199">
        <v>2</v>
      </c>
      <c r="C1199">
        <v>1</v>
      </c>
      <c r="E1199">
        <v>128</v>
      </c>
      <c r="F1199">
        <v>2</v>
      </c>
      <c r="G1199">
        <v>155</v>
      </c>
      <c r="H1199">
        <v>5</v>
      </c>
      <c r="I1199" s="28"/>
      <c r="J1199" s="28" t="s">
        <v>232</v>
      </c>
      <c r="K1199" s="28" t="s">
        <v>358</v>
      </c>
      <c r="L1199" s="28" t="s">
        <v>65</v>
      </c>
      <c r="M1199" s="28" t="s">
        <v>236</v>
      </c>
      <c r="N1199">
        <v>4</v>
      </c>
      <c r="O1199">
        <v>6</v>
      </c>
      <c r="R1199">
        <v>0.89</v>
      </c>
      <c r="S1199">
        <v>174</v>
      </c>
    </row>
    <row r="1200" spans="1:19" x14ac:dyDescent="0.25">
      <c r="A1200" s="27">
        <v>44603</v>
      </c>
      <c r="B1200">
        <v>3</v>
      </c>
      <c r="C1200">
        <v>1</v>
      </c>
      <c r="E1200">
        <v>128</v>
      </c>
      <c r="F1200">
        <v>3</v>
      </c>
      <c r="G1200">
        <v>155</v>
      </c>
      <c r="H1200">
        <v>4</v>
      </c>
      <c r="I1200" s="28"/>
      <c r="J1200" s="28" t="s">
        <v>232</v>
      </c>
      <c r="K1200" s="28" t="s">
        <v>358</v>
      </c>
      <c r="L1200" s="28" t="s">
        <v>65</v>
      </c>
      <c r="M1200" s="28" t="s">
        <v>236</v>
      </c>
      <c r="N1200">
        <v>4</v>
      </c>
      <c r="O1200">
        <v>6</v>
      </c>
      <c r="R1200">
        <v>0.92</v>
      </c>
      <c r="S1200">
        <v>168</v>
      </c>
    </row>
    <row r="1201" spans="1:19" x14ac:dyDescent="0.25">
      <c r="A1201" s="27">
        <v>44603</v>
      </c>
      <c r="B1201">
        <v>4</v>
      </c>
      <c r="C1201">
        <v>1</v>
      </c>
      <c r="E1201">
        <v>126</v>
      </c>
      <c r="F1201">
        <v>1</v>
      </c>
      <c r="G1201">
        <v>175</v>
      </c>
      <c r="H1201">
        <v>4</v>
      </c>
      <c r="I1201" s="28"/>
      <c r="J1201" s="28" t="s">
        <v>232</v>
      </c>
      <c r="K1201" s="28" t="s">
        <v>359</v>
      </c>
      <c r="L1201" s="28" t="s">
        <v>65</v>
      </c>
      <c r="M1201" s="28" t="s">
        <v>236</v>
      </c>
      <c r="N1201">
        <v>4</v>
      </c>
      <c r="O1201">
        <v>6</v>
      </c>
      <c r="R1201">
        <v>0.92</v>
      </c>
      <c r="S1201">
        <v>190</v>
      </c>
    </row>
    <row r="1202" spans="1:19" x14ac:dyDescent="0.25">
      <c r="A1202" s="27">
        <v>44603</v>
      </c>
      <c r="B1202">
        <v>5</v>
      </c>
      <c r="C1202">
        <v>1</v>
      </c>
      <c r="E1202">
        <v>126</v>
      </c>
      <c r="F1202">
        <v>2</v>
      </c>
      <c r="G1202">
        <v>175</v>
      </c>
      <c r="H1202">
        <v>4</v>
      </c>
      <c r="I1202" s="28"/>
      <c r="J1202" s="28" t="s">
        <v>232</v>
      </c>
      <c r="K1202" s="28" t="s">
        <v>359</v>
      </c>
      <c r="L1202" s="28" t="s">
        <v>65</v>
      </c>
      <c r="M1202" s="28" t="s">
        <v>236</v>
      </c>
      <c r="N1202">
        <v>4</v>
      </c>
      <c r="O1202">
        <v>6</v>
      </c>
      <c r="R1202">
        <v>0.92</v>
      </c>
      <c r="S1202">
        <v>190</v>
      </c>
    </row>
    <row r="1203" spans="1:19" x14ac:dyDescent="0.25">
      <c r="A1203" s="27">
        <v>44603</v>
      </c>
      <c r="B1203">
        <v>6</v>
      </c>
      <c r="C1203">
        <v>1</v>
      </c>
      <c r="E1203">
        <v>126</v>
      </c>
      <c r="F1203">
        <v>3</v>
      </c>
      <c r="G1203">
        <v>175</v>
      </c>
      <c r="H1203">
        <v>4</v>
      </c>
      <c r="I1203" s="28"/>
      <c r="J1203" s="28" t="s">
        <v>232</v>
      </c>
      <c r="K1203" s="28" t="s">
        <v>359</v>
      </c>
      <c r="L1203" s="28" t="s">
        <v>65</v>
      </c>
      <c r="M1203" s="28" t="s">
        <v>236</v>
      </c>
      <c r="N1203">
        <v>4</v>
      </c>
      <c r="O1203">
        <v>6</v>
      </c>
      <c r="R1203">
        <v>0.92</v>
      </c>
      <c r="S1203">
        <v>190</v>
      </c>
    </row>
    <row r="1204" spans="1:19" x14ac:dyDescent="0.25">
      <c r="A1204" s="27">
        <v>44603</v>
      </c>
      <c r="B1204">
        <v>7</v>
      </c>
      <c r="C1204">
        <v>1</v>
      </c>
      <c r="E1204">
        <v>125</v>
      </c>
      <c r="F1204">
        <v>1</v>
      </c>
      <c r="G1204">
        <v>160</v>
      </c>
      <c r="H1204">
        <v>9</v>
      </c>
      <c r="I1204" s="28"/>
      <c r="J1204" s="28" t="s">
        <v>232</v>
      </c>
      <c r="K1204" s="28" t="s">
        <v>360</v>
      </c>
      <c r="L1204" s="28" t="s">
        <v>65</v>
      </c>
      <c r="M1204" s="28" t="s">
        <v>236</v>
      </c>
      <c r="N1204">
        <v>6</v>
      </c>
      <c r="O1204">
        <v>10</v>
      </c>
      <c r="R1204">
        <v>0.78</v>
      </c>
      <c r="S1204">
        <v>205</v>
      </c>
    </row>
    <row r="1205" spans="1:19" x14ac:dyDescent="0.25">
      <c r="A1205" s="27">
        <v>44603</v>
      </c>
      <c r="B1205">
        <v>8</v>
      </c>
      <c r="C1205">
        <v>1</v>
      </c>
      <c r="E1205">
        <v>125</v>
      </c>
      <c r="F1205">
        <v>2</v>
      </c>
      <c r="G1205">
        <v>160</v>
      </c>
      <c r="H1205">
        <v>7</v>
      </c>
      <c r="I1205" s="28"/>
      <c r="J1205" s="28" t="s">
        <v>232</v>
      </c>
      <c r="K1205" s="28" t="s">
        <v>360</v>
      </c>
      <c r="L1205" s="28" t="s">
        <v>65</v>
      </c>
      <c r="M1205" s="28" t="s">
        <v>236</v>
      </c>
      <c r="N1205">
        <v>6</v>
      </c>
      <c r="O1205">
        <v>10</v>
      </c>
      <c r="R1205">
        <v>0.83</v>
      </c>
      <c r="S1205">
        <v>193</v>
      </c>
    </row>
    <row r="1206" spans="1:19" x14ac:dyDescent="0.25">
      <c r="A1206" s="27">
        <v>44603</v>
      </c>
      <c r="B1206">
        <v>9</v>
      </c>
      <c r="C1206">
        <v>1</v>
      </c>
      <c r="E1206">
        <v>125</v>
      </c>
      <c r="F1206">
        <v>3</v>
      </c>
      <c r="G1206">
        <v>160</v>
      </c>
      <c r="H1206">
        <v>6</v>
      </c>
      <c r="I1206" s="28"/>
      <c r="J1206" s="28" t="s">
        <v>232</v>
      </c>
      <c r="K1206" s="28" t="s">
        <v>360</v>
      </c>
      <c r="L1206" s="28" t="s">
        <v>65</v>
      </c>
      <c r="M1206" s="28" t="s">
        <v>236</v>
      </c>
      <c r="N1206">
        <v>6</v>
      </c>
      <c r="O1206">
        <v>10</v>
      </c>
      <c r="R1206">
        <v>0.86</v>
      </c>
      <c r="S1206">
        <v>186</v>
      </c>
    </row>
    <row r="1207" spans="1:19" x14ac:dyDescent="0.25">
      <c r="A1207" s="27">
        <v>44603</v>
      </c>
      <c r="B1207">
        <v>10</v>
      </c>
      <c r="C1207">
        <v>1</v>
      </c>
      <c r="E1207">
        <v>127</v>
      </c>
      <c r="F1207">
        <v>1</v>
      </c>
      <c r="G1207">
        <v>120</v>
      </c>
      <c r="H1207">
        <v>15</v>
      </c>
      <c r="I1207" s="28"/>
      <c r="J1207" s="28" t="s">
        <v>232</v>
      </c>
      <c r="K1207" s="28" t="s">
        <v>362</v>
      </c>
      <c r="L1207" s="28" t="s">
        <v>65</v>
      </c>
      <c r="M1207" s="28" t="s">
        <v>236</v>
      </c>
      <c r="N1207">
        <v>10</v>
      </c>
      <c r="O1207">
        <v>15</v>
      </c>
      <c r="R1207">
        <v>0.67</v>
      </c>
      <c r="S1207">
        <v>179</v>
      </c>
    </row>
    <row r="1208" spans="1:19" x14ac:dyDescent="0.25">
      <c r="A1208" s="27">
        <v>44603</v>
      </c>
      <c r="B1208">
        <v>11</v>
      </c>
      <c r="C1208">
        <v>1</v>
      </c>
      <c r="E1208">
        <v>127</v>
      </c>
      <c r="F1208">
        <v>2</v>
      </c>
      <c r="G1208">
        <v>125</v>
      </c>
      <c r="H1208">
        <v>13</v>
      </c>
      <c r="I1208" s="28"/>
      <c r="J1208" s="28" t="s">
        <v>232</v>
      </c>
      <c r="K1208" s="28" t="s">
        <v>362</v>
      </c>
      <c r="L1208" s="28" t="s">
        <v>65</v>
      </c>
      <c r="M1208" s="28" t="s">
        <v>236</v>
      </c>
      <c r="N1208">
        <v>10</v>
      </c>
      <c r="O1208">
        <v>15</v>
      </c>
      <c r="R1208">
        <v>0.7</v>
      </c>
      <c r="S1208">
        <v>179</v>
      </c>
    </row>
    <row r="1209" spans="1:19" x14ac:dyDescent="0.25">
      <c r="A1209" s="27">
        <v>44603</v>
      </c>
      <c r="B1209">
        <v>12</v>
      </c>
      <c r="C1209">
        <v>1</v>
      </c>
      <c r="E1209">
        <v>127</v>
      </c>
      <c r="F1209">
        <v>3</v>
      </c>
      <c r="G1209">
        <v>125</v>
      </c>
      <c r="H1209">
        <v>12</v>
      </c>
      <c r="I1209" s="28"/>
      <c r="J1209" s="28" t="s">
        <v>232</v>
      </c>
      <c r="K1209" s="28" t="s">
        <v>362</v>
      </c>
      <c r="L1209" s="28" t="s">
        <v>65</v>
      </c>
      <c r="M1209" s="28" t="s">
        <v>236</v>
      </c>
      <c r="N1209">
        <v>10</v>
      </c>
      <c r="O1209">
        <v>15</v>
      </c>
      <c r="R1209">
        <v>0.71</v>
      </c>
      <c r="S1209">
        <v>176</v>
      </c>
    </row>
    <row r="1210" spans="1:19" x14ac:dyDescent="0.25">
      <c r="A1210" s="27">
        <v>44608</v>
      </c>
      <c r="B1210">
        <v>1</v>
      </c>
      <c r="C1210">
        <v>1</v>
      </c>
      <c r="E1210">
        <v>144</v>
      </c>
      <c r="F1210">
        <v>1</v>
      </c>
      <c r="G1210">
        <v>155</v>
      </c>
      <c r="H1210">
        <v>6</v>
      </c>
      <c r="I1210" s="28"/>
      <c r="J1210" s="28" t="s">
        <v>232</v>
      </c>
      <c r="K1210" s="28" t="s">
        <v>89</v>
      </c>
      <c r="L1210" s="28" t="s">
        <v>65</v>
      </c>
      <c r="M1210" s="28" t="s">
        <v>94</v>
      </c>
      <c r="N1210">
        <v>4</v>
      </c>
      <c r="O1210">
        <v>6</v>
      </c>
      <c r="R1210">
        <v>0.86</v>
      </c>
      <c r="S1210">
        <v>180</v>
      </c>
    </row>
    <row r="1211" spans="1:19" x14ac:dyDescent="0.25">
      <c r="A1211" s="27">
        <v>44608</v>
      </c>
      <c r="B1211">
        <v>2</v>
      </c>
      <c r="C1211">
        <v>1</v>
      </c>
      <c r="E1211">
        <v>144</v>
      </c>
      <c r="F1211">
        <v>2</v>
      </c>
      <c r="G1211">
        <v>160</v>
      </c>
      <c r="H1211">
        <v>5</v>
      </c>
      <c r="I1211" s="28"/>
      <c r="J1211" s="28" t="s">
        <v>232</v>
      </c>
      <c r="K1211" s="28" t="s">
        <v>89</v>
      </c>
      <c r="L1211" s="28" t="s">
        <v>65</v>
      </c>
      <c r="M1211" s="28" t="s">
        <v>94</v>
      </c>
      <c r="N1211">
        <v>4</v>
      </c>
      <c r="O1211">
        <v>6</v>
      </c>
      <c r="R1211">
        <v>0.89</v>
      </c>
      <c r="S1211">
        <v>180</v>
      </c>
    </row>
    <row r="1212" spans="1:19" x14ac:dyDescent="0.25">
      <c r="A1212" s="27">
        <v>44608</v>
      </c>
      <c r="B1212">
        <v>3</v>
      </c>
      <c r="C1212">
        <v>1</v>
      </c>
      <c r="E1212">
        <v>144</v>
      </c>
      <c r="F1212">
        <v>3</v>
      </c>
      <c r="G1212">
        <v>160</v>
      </c>
      <c r="H1212">
        <v>4</v>
      </c>
      <c r="I1212" s="28"/>
      <c r="J1212" s="28" t="s">
        <v>232</v>
      </c>
      <c r="K1212" s="28" t="s">
        <v>89</v>
      </c>
      <c r="L1212" s="28" t="s">
        <v>65</v>
      </c>
      <c r="M1212" s="28" t="s">
        <v>94</v>
      </c>
      <c r="N1212">
        <v>4</v>
      </c>
      <c r="O1212">
        <v>6</v>
      </c>
      <c r="R1212">
        <v>0.92</v>
      </c>
      <c r="S1212">
        <v>174</v>
      </c>
    </row>
    <row r="1213" spans="1:19" x14ac:dyDescent="0.25">
      <c r="A1213" s="27">
        <v>44608</v>
      </c>
      <c r="B1213">
        <v>4</v>
      </c>
      <c r="C1213">
        <v>1</v>
      </c>
      <c r="E1213">
        <v>146</v>
      </c>
      <c r="F1213">
        <v>1</v>
      </c>
      <c r="G1213">
        <v>135</v>
      </c>
      <c r="H1213">
        <v>4</v>
      </c>
      <c r="I1213" s="28"/>
      <c r="J1213" s="28" t="s">
        <v>232</v>
      </c>
      <c r="K1213" s="28" t="s">
        <v>95</v>
      </c>
      <c r="L1213" s="28" t="s">
        <v>65</v>
      </c>
      <c r="M1213" s="28" t="s">
        <v>94</v>
      </c>
      <c r="N1213">
        <v>4</v>
      </c>
      <c r="O1213">
        <v>6</v>
      </c>
      <c r="R1213">
        <v>0.92</v>
      </c>
      <c r="S1213">
        <v>147</v>
      </c>
    </row>
    <row r="1214" spans="1:19" x14ac:dyDescent="0.25">
      <c r="A1214" s="27">
        <v>44608</v>
      </c>
      <c r="B1214">
        <v>5</v>
      </c>
      <c r="C1214">
        <v>1</v>
      </c>
      <c r="E1214">
        <v>146</v>
      </c>
      <c r="F1214">
        <v>2</v>
      </c>
      <c r="G1214">
        <v>135</v>
      </c>
      <c r="H1214">
        <v>4</v>
      </c>
      <c r="I1214" s="28"/>
      <c r="J1214" s="28" t="s">
        <v>232</v>
      </c>
      <c r="K1214" s="28" t="s">
        <v>95</v>
      </c>
      <c r="L1214" s="28" t="s">
        <v>65</v>
      </c>
      <c r="M1214" s="28" t="s">
        <v>94</v>
      </c>
      <c r="N1214">
        <v>4</v>
      </c>
      <c r="O1214">
        <v>6</v>
      </c>
      <c r="R1214">
        <v>0.92</v>
      </c>
      <c r="S1214">
        <v>147</v>
      </c>
    </row>
    <row r="1215" spans="1:19" x14ac:dyDescent="0.25">
      <c r="A1215" s="27">
        <v>44608</v>
      </c>
      <c r="B1215">
        <v>6</v>
      </c>
      <c r="C1215">
        <v>1</v>
      </c>
      <c r="E1215">
        <v>146</v>
      </c>
      <c r="F1215">
        <v>3</v>
      </c>
      <c r="G1215">
        <v>135</v>
      </c>
      <c r="H1215">
        <v>3</v>
      </c>
      <c r="I1215" s="28"/>
      <c r="J1215" s="28" t="s">
        <v>232</v>
      </c>
      <c r="K1215" s="28" t="s">
        <v>95</v>
      </c>
      <c r="L1215" s="28" t="s">
        <v>65</v>
      </c>
      <c r="M1215" s="28" t="s">
        <v>94</v>
      </c>
      <c r="N1215">
        <v>4</v>
      </c>
      <c r="O1215">
        <v>6</v>
      </c>
      <c r="R1215">
        <v>0.94</v>
      </c>
      <c r="S1215">
        <v>144</v>
      </c>
    </row>
    <row r="1216" spans="1:19" x14ac:dyDescent="0.25">
      <c r="A1216" s="27">
        <v>44608</v>
      </c>
      <c r="B1216">
        <v>7</v>
      </c>
      <c r="C1216">
        <v>1</v>
      </c>
      <c r="E1216">
        <v>147</v>
      </c>
      <c r="F1216">
        <v>1</v>
      </c>
      <c r="G1216">
        <v>100</v>
      </c>
      <c r="H1216">
        <v>4</v>
      </c>
      <c r="I1216" s="28"/>
      <c r="J1216" s="28" t="s">
        <v>232</v>
      </c>
      <c r="K1216" s="28" t="s">
        <v>96</v>
      </c>
      <c r="L1216" s="28" t="s">
        <v>65</v>
      </c>
      <c r="M1216" s="28" t="s">
        <v>94</v>
      </c>
      <c r="N1216">
        <v>4</v>
      </c>
      <c r="O1216">
        <v>6</v>
      </c>
      <c r="R1216">
        <v>0.92</v>
      </c>
      <c r="S1216">
        <v>109</v>
      </c>
    </row>
    <row r="1217" spans="1:19" x14ac:dyDescent="0.25">
      <c r="A1217" s="27">
        <v>44608</v>
      </c>
      <c r="B1217">
        <v>8</v>
      </c>
      <c r="C1217">
        <v>1</v>
      </c>
      <c r="E1217">
        <v>147</v>
      </c>
      <c r="F1217">
        <v>2</v>
      </c>
      <c r="G1217">
        <v>100</v>
      </c>
      <c r="H1217">
        <v>5</v>
      </c>
      <c r="I1217" s="28"/>
      <c r="J1217" s="28" t="s">
        <v>232</v>
      </c>
      <c r="K1217" s="28" t="s">
        <v>96</v>
      </c>
      <c r="L1217" s="28" t="s">
        <v>65</v>
      </c>
      <c r="M1217" s="28" t="s">
        <v>94</v>
      </c>
      <c r="N1217">
        <v>4</v>
      </c>
      <c r="O1217">
        <v>6</v>
      </c>
      <c r="R1217">
        <v>0.89</v>
      </c>
      <c r="S1217">
        <v>112</v>
      </c>
    </row>
    <row r="1218" spans="1:19" x14ac:dyDescent="0.25">
      <c r="A1218" s="27">
        <v>44608</v>
      </c>
      <c r="B1218">
        <v>9</v>
      </c>
      <c r="C1218">
        <v>1</v>
      </c>
      <c r="E1218">
        <v>147</v>
      </c>
      <c r="F1218">
        <v>3</v>
      </c>
      <c r="G1218">
        <v>100</v>
      </c>
      <c r="H1218">
        <v>5</v>
      </c>
      <c r="I1218" s="28"/>
      <c r="J1218" s="28" t="s">
        <v>232</v>
      </c>
      <c r="K1218" s="28" t="s">
        <v>96</v>
      </c>
      <c r="L1218" s="28" t="s">
        <v>65</v>
      </c>
      <c r="M1218" s="28" t="s">
        <v>94</v>
      </c>
      <c r="N1218">
        <v>4</v>
      </c>
      <c r="O1218">
        <v>6</v>
      </c>
      <c r="R1218">
        <v>0.89</v>
      </c>
      <c r="S1218">
        <v>112</v>
      </c>
    </row>
    <row r="1219" spans="1:19" x14ac:dyDescent="0.25">
      <c r="A1219" s="27">
        <v>44608</v>
      </c>
      <c r="B1219">
        <v>10</v>
      </c>
      <c r="C1219">
        <v>1</v>
      </c>
      <c r="E1219">
        <v>150</v>
      </c>
      <c r="F1219">
        <v>1</v>
      </c>
      <c r="G1219">
        <v>80</v>
      </c>
      <c r="H1219">
        <v>6</v>
      </c>
      <c r="I1219" s="28"/>
      <c r="J1219" s="28" t="s">
        <v>232</v>
      </c>
      <c r="K1219" s="28" t="s">
        <v>93</v>
      </c>
      <c r="L1219" s="28" t="s">
        <v>65</v>
      </c>
      <c r="M1219" s="28" t="s">
        <v>94</v>
      </c>
      <c r="N1219">
        <v>4</v>
      </c>
      <c r="O1219">
        <v>6</v>
      </c>
      <c r="R1219">
        <v>0.86</v>
      </c>
      <c r="S1219">
        <v>93</v>
      </c>
    </row>
    <row r="1220" spans="1:19" x14ac:dyDescent="0.25">
      <c r="A1220" s="27">
        <v>44608</v>
      </c>
      <c r="B1220">
        <v>11</v>
      </c>
      <c r="C1220">
        <v>1</v>
      </c>
      <c r="E1220">
        <v>150</v>
      </c>
      <c r="F1220">
        <v>2</v>
      </c>
      <c r="G1220">
        <v>85</v>
      </c>
      <c r="H1220">
        <v>4</v>
      </c>
      <c r="I1220" s="28"/>
      <c r="J1220" s="28" t="s">
        <v>232</v>
      </c>
      <c r="K1220" s="28" t="s">
        <v>93</v>
      </c>
      <c r="L1220" s="28" t="s">
        <v>65</v>
      </c>
      <c r="M1220" s="28" t="s">
        <v>94</v>
      </c>
      <c r="N1220">
        <v>4</v>
      </c>
      <c r="O1220">
        <v>6</v>
      </c>
      <c r="R1220">
        <v>0.92</v>
      </c>
      <c r="S1220">
        <v>92</v>
      </c>
    </row>
    <row r="1221" spans="1:19" x14ac:dyDescent="0.25">
      <c r="A1221" s="27">
        <v>44608</v>
      </c>
      <c r="B1221">
        <v>12</v>
      </c>
      <c r="C1221">
        <v>1</v>
      </c>
      <c r="E1221">
        <v>150</v>
      </c>
      <c r="F1221">
        <v>3</v>
      </c>
      <c r="G1221">
        <v>85</v>
      </c>
      <c r="H1221">
        <v>4</v>
      </c>
      <c r="I1221" s="28"/>
      <c r="J1221" s="28" t="s">
        <v>232</v>
      </c>
      <c r="K1221" s="28" t="s">
        <v>93</v>
      </c>
      <c r="L1221" s="28" t="s">
        <v>65</v>
      </c>
      <c r="M1221" s="28" t="s">
        <v>94</v>
      </c>
      <c r="N1221">
        <v>4</v>
      </c>
      <c r="O1221">
        <v>6</v>
      </c>
      <c r="R1221">
        <v>0.92</v>
      </c>
      <c r="S1221">
        <v>92</v>
      </c>
    </row>
    <row r="1222" spans="1:19" x14ac:dyDescent="0.25">
      <c r="A1222" s="27">
        <v>44608</v>
      </c>
      <c r="B1222">
        <v>15</v>
      </c>
      <c r="C1222">
        <v>1</v>
      </c>
      <c r="E1222">
        <v>142</v>
      </c>
      <c r="F1222">
        <v>3</v>
      </c>
      <c r="G1222">
        <v>12</v>
      </c>
      <c r="H1222">
        <v>28</v>
      </c>
      <c r="I1222" s="28"/>
      <c r="J1222" s="28" t="s">
        <v>232</v>
      </c>
      <c r="K1222" s="28" t="s">
        <v>371</v>
      </c>
      <c r="L1222" s="28" t="s">
        <v>65</v>
      </c>
      <c r="M1222" s="28" t="s">
        <v>94</v>
      </c>
      <c r="N1222">
        <v>0</v>
      </c>
      <c r="R1222">
        <v>0.52</v>
      </c>
      <c r="S1222">
        <v>23</v>
      </c>
    </row>
    <row r="1223" spans="1:19" x14ac:dyDescent="0.25">
      <c r="A1223" s="27">
        <v>44610</v>
      </c>
      <c r="B1223">
        <v>1</v>
      </c>
      <c r="C1223">
        <v>1</v>
      </c>
      <c r="E1223">
        <v>135</v>
      </c>
      <c r="F1223">
        <v>1</v>
      </c>
      <c r="G1223">
        <v>245</v>
      </c>
      <c r="H1223">
        <v>2</v>
      </c>
      <c r="I1223" s="28"/>
      <c r="J1223" s="28" t="s">
        <v>232</v>
      </c>
      <c r="K1223" s="28" t="s">
        <v>92</v>
      </c>
      <c r="L1223" s="28" t="s">
        <v>65</v>
      </c>
      <c r="M1223" s="28" t="s">
        <v>100</v>
      </c>
      <c r="N1223">
        <v>4</v>
      </c>
      <c r="O1223">
        <v>6</v>
      </c>
      <c r="R1223">
        <v>0.97</v>
      </c>
      <c r="S1223">
        <v>253</v>
      </c>
    </row>
    <row r="1224" spans="1:19" x14ac:dyDescent="0.25">
      <c r="A1224" s="27">
        <v>44610</v>
      </c>
      <c r="B1224">
        <v>2</v>
      </c>
      <c r="C1224">
        <v>1</v>
      </c>
      <c r="E1224">
        <v>135</v>
      </c>
      <c r="F1224">
        <v>2</v>
      </c>
      <c r="G1224">
        <v>245</v>
      </c>
      <c r="H1224">
        <v>3</v>
      </c>
      <c r="I1224" s="28" t="s">
        <v>26</v>
      </c>
      <c r="J1224" s="28" t="s">
        <v>232</v>
      </c>
      <c r="K1224" s="28" t="s">
        <v>92</v>
      </c>
      <c r="L1224" s="28" t="s">
        <v>65</v>
      </c>
      <c r="M1224" s="28" t="s">
        <v>100</v>
      </c>
      <c r="N1224">
        <v>4</v>
      </c>
      <c r="O1224">
        <v>6</v>
      </c>
      <c r="R1224">
        <v>0.94</v>
      </c>
      <c r="S1224">
        <v>261</v>
      </c>
    </row>
    <row r="1225" spans="1:19" x14ac:dyDescent="0.25">
      <c r="A1225" s="27">
        <v>44610</v>
      </c>
      <c r="B1225">
        <v>3</v>
      </c>
      <c r="C1225">
        <v>1</v>
      </c>
      <c r="E1225">
        <v>135</v>
      </c>
      <c r="F1225">
        <v>3</v>
      </c>
      <c r="G1225">
        <v>245</v>
      </c>
      <c r="H1225">
        <v>2</v>
      </c>
      <c r="I1225" s="28"/>
      <c r="J1225" s="28" t="s">
        <v>232</v>
      </c>
      <c r="K1225" s="28" t="s">
        <v>92</v>
      </c>
      <c r="L1225" s="28" t="s">
        <v>65</v>
      </c>
      <c r="M1225" s="28" t="s">
        <v>100</v>
      </c>
      <c r="N1225">
        <v>4</v>
      </c>
      <c r="O1225">
        <v>6</v>
      </c>
      <c r="R1225">
        <v>0.97</v>
      </c>
      <c r="S1225">
        <v>253</v>
      </c>
    </row>
    <row r="1226" spans="1:19" x14ac:dyDescent="0.25">
      <c r="A1226" s="27">
        <v>44610</v>
      </c>
      <c r="B1226">
        <v>4</v>
      </c>
      <c r="C1226">
        <v>1</v>
      </c>
      <c r="E1226">
        <v>139</v>
      </c>
      <c r="F1226">
        <v>1</v>
      </c>
      <c r="G1226">
        <v>130</v>
      </c>
      <c r="H1226">
        <v>8</v>
      </c>
      <c r="I1226" s="28"/>
      <c r="J1226" s="28" t="s">
        <v>232</v>
      </c>
      <c r="K1226" s="28" t="s">
        <v>369</v>
      </c>
      <c r="L1226" s="28" t="s">
        <v>65</v>
      </c>
      <c r="M1226" s="28" t="s">
        <v>100</v>
      </c>
      <c r="N1226">
        <v>5</v>
      </c>
      <c r="O1226">
        <v>10</v>
      </c>
      <c r="R1226">
        <v>0.81</v>
      </c>
      <c r="S1226">
        <v>160</v>
      </c>
    </row>
    <row r="1227" spans="1:19" x14ac:dyDescent="0.25">
      <c r="A1227" s="27">
        <v>44610</v>
      </c>
      <c r="B1227">
        <v>5</v>
      </c>
      <c r="C1227">
        <v>1</v>
      </c>
      <c r="E1227">
        <v>139</v>
      </c>
      <c r="F1227">
        <v>2</v>
      </c>
      <c r="G1227">
        <v>130</v>
      </c>
      <c r="H1227">
        <v>7</v>
      </c>
      <c r="I1227" s="28"/>
      <c r="J1227" s="28" t="s">
        <v>232</v>
      </c>
      <c r="K1227" s="28" t="s">
        <v>369</v>
      </c>
      <c r="L1227" s="28" t="s">
        <v>65</v>
      </c>
      <c r="M1227" s="28" t="s">
        <v>100</v>
      </c>
      <c r="N1227">
        <v>5</v>
      </c>
      <c r="O1227">
        <v>10</v>
      </c>
      <c r="R1227">
        <v>0.83</v>
      </c>
      <c r="S1227">
        <v>157</v>
      </c>
    </row>
    <row r="1228" spans="1:19" x14ac:dyDescent="0.25">
      <c r="A1228" s="27">
        <v>44610</v>
      </c>
      <c r="B1228">
        <v>6</v>
      </c>
      <c r="C1228">
        <v>1</v>
      </c>
      <c r="E1228">
        <v>139</v>
      </c>
      <c r="F1228">
        <v>3</v>
      </c>
      <c r="G1228">
        <v>130</v>
      </c>
      <c r="H1228">
        <v>6</v>
      </c>
      <c r="I1228" s="28"/>
      <c r="J1228" s="28" t="s">
        <v>232</v>
      </c>
      <c r="K1228" s="28" t="s">
        <v>369</v>
      </c>
      <c r="L1228" s="28" t="s">
        <v>65</v>
      </c>
      <c r="M1228" s="28" t="s">
        <v>100</v>
      </c>
      <c r="N1228">
        <v>5</v>
      </c>
      <c r="O1228">
        <v>10</v>
      </c>
      <c r="R1228">
        <v>0.86</v>
      </c>
      <c r="S1228">
        <v>151</v>
      </c>
    </row>
    <row r="1229" spans="1:19" x14ac:dyDescent="0.25">
      <c r="A1229" s="27">
        <v>44610</v>
      </c>
      <c r="B1229">
        <v>7</v>
      </c>
      <c r="C1229">
        <v>1</v>
      </c>
      <c r="E1229">
        <v>131</v>
      </c>
      <c r="F1229">
        <v>1</v>
      </c>
      <c r="G1229">
        <v>70</v>
      </c>
      <c r="H1229">
        <v>4</v>
      </c>
      <c r="I1229" s="28"/>
      <c r="J1229" s="28" t="s">
        <v>232</v>
      </c>
      <c r="K1229" s="28" t="s">
        <v>365</v>
      </c>
      <c r="L1229" s="28" t="s">
        <v>65</v>
      </c>
      <c r="M1229" s="28" t="s">
        <v>100</v>
      </c>
      <c r="N1229">
        <v>4</v>
      </c>
      <c r="O1229">
        <v>6</v>
      </c>
      <c r="R1229">
        <v>0.92</v>
      </c>
      <c r="S1229">
        <v>76</v>
      </c>
    </row>
    <row r="1230" spans="1:19" x14ac:dyDescent="0.25">
      <c r="A1230" s="27">
        <v>44610</v>
      </c>
      <c r="B1230">
        <v>8</v>
      </c>
      <c r="C1230">
        <v>1</v>
      </c>
      <c r="E1230">
        <v>131</v>
      </c>
      <c r="F1230">
        <v>2</v>
      </c>
      <c r="G1230">
        <v>70</v>
      </c>
      <c r="H1230">
        <v>4</v>
      </c>
      <c r="I1230" s="28"/>
      <c r="J1230" s="28" t="s">
        <v>232</v>
      </c>
      <c r="K1230" s="28" t="s">
        <v>365</v>
      </c>
      <c r="L1230" s="28" t="s">
        <v>65</v>
      </c>
      <c r="M1230" s="28" t="s">
        <v>100</v>
      </c>
      <c r="N1230">
        <v>4</v>
      </c>
      <c r="O1230">
        <v>6</v>
      </c>
      <c r="R1230">
        <v>0.92</v>
      </c>
      <c r="S1230">
        <v>76</v>
      </c>
    </row>
    <row r="1231" spans="1:19" x14ac:dyDescent="0.25">
      <c r="A1231" s="27">
        <v>44610</v>
      </c>
      <c r="B1231">
        <v>9</v>
      </c>
      <c r="C1231">
        <v>1</v>
      </c>
      <c r="E1231">
        <v>131</v>
      </c>
      <c r="F1231">
        <v>3</v>
      </c>
      <c r="G1231">
        <v>70</v>
      </c>
      <c r="H1231">
        <v>4</v>
      </c>
      <c r="I1231" s="28"/>
      <c r="J1231" s="28" t="s">
        <v>232</v>
      </c>
      <c r="K1231" s="28" t="s">
        <v>365</v>
      </c>
      <c r="L1231" s="28" t="s">
        <v>65</v>
      </c>
      <c r="M1231" s="28" t="s">
        <v>100</v>
      </c>
      <c r="N1231">
        <v>4</v>
      </c>
      <c r="O1231">
        <v>6</v>
      </c>
      <c r="R1231">
        <v>0.92</v>
      </c>
      <c r="S1231">
        <v>76</v>
      </c>
    </row>
    <row r="1232" spans="1:19" x14ac:dyDescent="0.25">
      <c r="A1232" s="27">
        <v>44610</v>
      </c>
      <c r="B1232">
        <v>10</v>
      </c>
      <c r="C1232">
        <v>1</v>
      </c>
      <c r="E1232">
        <v>133</v>
      </c>
      <c r="F1232">
        <v>1</v>
      </c>
      <c r="G1232">
        <v>65</v>
      </c>
      <c r="H1232">
        <v>5</v>
      </c>
      <c r="I1232" s="28"/>
      <c r="J1232" s="28" t="s">
        <v>232</v>
      </c>
      <c r="K1232" s="28" t="s">
        <v>367</v>
      </c>
      <c r="L1232" s="28" t="s">
        <v>65</v>
      </c>
      <c r="M1232" s="28" t="s">
        <v>100</v>
      </c>
      <c r="N1232">
        <v>4</v>
      </c>
      <c r="O1232">
        <v>6</v>
      </c>
      <c r="R1232">
        <v>0.89</v>
      </c>
      <c r="S1232">
        <v>73</v>
      </c>
    </row>
    <row r="1233" spans="1:19" x14ac:dyDescent="0.25">
      <c r="A1233" s="27">
        <v>44610</v>
      </c>
      <c r="B1233">
        <v>11</v>
      </c>
      <c r="C1233">
        <v>1</v>
      </c>
      <c r="E1233">
        <v>133</v>
      </c>
      <c r="F1233">
        <v>2</v>
      </c>
      <c r="G1233">
        <v>65</v>
      </c>
      <c r="H1233">
        <v>5</v>
      </c>
      <c r="I1233" s="28"/>
      <c r="J1233" s="28" t="s">
        <v>232</v>
      </c>
      <c r="K1233" s="28" t="s">
        <v>367</v>
      </c>
      <c r="L1233" s="28" t="s">
        <v>65</v>
      </c>
      <c r="M1233" s="28" t="s">
        <v>100</v>
      </c>
      <c r="N1233">
        <v>4</v>
      </c>
      <c r="O1233">
        <v>6</v>
      </c>
      <c r="R1233">
        <v>0.89</v>
      </c>
      <c r="S1233">
        <v>73</v>
      </c>
    </row>
    <row r="1234" spans="1:19" x14ac:dyDescent="0.25">
      <c r="A1234" s="27">
        <v>44610</v>
      </c>
      <c r="B1234">
        <v>12</v>
      </c>
      <c r="C1234">
        <v>1</v>
      </c>
      <c r="E1234">
        <v>133</v>
      </c>
      <c r="F1234">
        <v>3</v>
      </c>
      <c r="G1234">
        <v>65</v>
      </c>
      <c r="H1234">
        <v>4</v>
      </c>
      <c r="I1234" s="28"/>
      <c r="J1234" s="28" t="s">
        <v>232</v>
      </c>
      <c r="K1234" s="28" t="s">
        <v>367</v>
      </c>
      <c r="L1234" s="28" t="s">
        <v>65</v>
      </c>
      <c r="M1234" s="28" t="s">
        <v>100</v>
      </c>
      <c r="N1234">
        <v>4</v>
      </c>
      <c r="O1234">
        <v>6</v>
      </c>
      <c r="R1234">
        <v>0.92</v>
      </c>
      <c r="S1234">
        <v>71</v>
      </c>
    </row>
    <row r="1235" spans="1:19" x14ac:dyDescent="0.25">
      <c r="A1235" s="27">
        <v>44613</v>
      </c>
      <c r="B1235">
        <v>1</v>
      </c>
      <c r="C1235">
        <v>1</v>
      </c>
      <c r="E1235">
        <v>128</v>
      </c>
      <c r="F1235">
        <v>1</v>
      </c>
      <c r="G1235">
        <v>150</v>
      </c>
      <c r="H1235">
        <v>6</v>
      </c>
      <c r="I1235" s="28"/>
      <c r="J1235" s="28" t="s">
        <v>232</v>
      </c>
      <c r="K1235" s="28" t="s">
        <v>358</v>
      </c>
      <c r="L1235" s="28" t="s">
        <v>65</v>
      </c>
      <c r="M1235" s="28" t="s">
        <v>236</v>
      </c>
      <c r="N1235">
        <v>4</v>
      </c>
      <c r="O1235">
        <v>6</v>
      </c>
      <c r="R1235">
        <v>0.86</v>
      </c>
      <c r="S1235">
        <v>174</v>
      </c>
    </row>
    <row r="1236" spans="1:19" x14ac:dyDescent="0.25">
      <c r="A1236" s="27">
        <v>44613</v>
      </c>
      <c r="B1236">
        <v>2</v>
      </c>
      <c r="C1236">
        <v>1</v>
      </c>
      <c r="E1236">
        <v>128</v>
      </c>
      <c r="F1236">
        <v>2</v>
      </c>
      <c r="G1236">
        <v>150</v>
      </c>
      <c r="H1236">
        <v>5</v>
      </c>
      <c r="I1236" s="28"/>
      <c r="J1236" s="28" t="s">
        <v>232</v>
      </c>
      <c r="K1236" s="28" t="s">
        <v>358</v>
      </c>
      <c r="L1236" s="28" t="s">
        <v>65</v>
      </c>
      <c r="M1236" s="28" t="s">
        <v>236</v>
      </c>
      <c r="N1236">
        <v>4</v>
      </c>
      <c r="O1236">
        <v>6</v>
      </c>
      <c r="R1236">
        <v>0.89</v>
      </c>
      <c r="S1236">
        <v>169</v>
      </c>
    </row>
    <row r="1237" spans="1:19" x14ac:dyDescent="0.25">
      <c r="A1237" s="27">
        <v>44613</v>
      </c>
      <c r="B1237">
        <v>3</v>
      </c>
      <c r="C1237">
        <v>1</v>
      </c>
      <c r="E1237">
        <v>128</v>
      </c>
      <c r="F1237">
        <v>3</v>
      </c>
      <c r="G1237">
        <v>150</v>
      </c>
      <c r="H1237">
        <v>4</v>
      </c>
      <c r="I1237" s="28"/>
      <c r="J1237" s="28" t="s">
        <v>232</v>
      </c>
      <c r="K1237" s="28" t="s">
        <v>358</v>
      </c>
      <c r="L1237" s="28" t="s">
        <v>65</v>
      </c>
      <c r="M1237" s="28" t="s">
        <v>236</v>
      </c>
      <c r="N1237">
        <v>4</v>
      </c>
      <c r="O1237">
        <v>6</v>
      </c>
      <c r="R1237">
        <v>0.92</v>
      </c>
      <c r="S1237">
        <v>163</v>
      </c>
    </row>
    <row r="1238" spans="1:19" x14ac:dyDescent="0.25">
      <c r="A1238" s="27">
        <v>44613</v>
      </c>
      <c r="B1238">
        <v>4</v>
      </c>
      <c r="C1238">
        <v>1</v>
      </c>
      <c r="E1238">
        <v>126</v>
      </c>
      <c r="F1238">
        <v>1</v>
      </c>
      <c r="G1238">
        <v>175</v>
      </c>
      <c r="H1238">
        <v>5</v>
      </c>
      <c r="I1238" s="28"/>
      <c r="J1238" s="28" t="s">
        <v>232</v>
      </c>
      <c r="K1238" s="28" t="s">
        <v>359</v>
      </c>
      <c r="L1238" s="28" t="s">
        <v>65</v>
      </c>
      <c r="M1238" s="28" t="s">
        <v>236</v>
      </c>
      <c r="N1238">
        <v>4</v>
      </c>
      <c r="O1238">
        <v>6</v>
      </c>
      <c r="R1238">
        <v>0.89</v>
      </c>
      <c r="S1238">
        <v>197</v>
      </c>
    </row>
    <row r="1239" spans="1:19" x14ac:dyDescent="0.25">
      <c r="A1239" s="27">
        <v>44613</v>
      </c>
      <c r="B1239">
        <v>5</v>
      </c>
      <c r="C1239">
        <v>1</v>
      </c>
      <c r="E1239">
        <v>126</v>
      </c>
      <c r="F1239">
        <v>2</v>
      </c>
      <c r="G1239">
        <v>175</v>
      </c>
      <c r="H1239">
        <v>4</v>
      </c>
      <c r="I1239" s="28"/>
      <c r="J1239" s="28" t="s">
        <v>232</v>
      </c>
      <c r="K1239" s="28" t="s">
        <v>359</v>
      </c>
      <c r="L1239" s="28" t="s">
        <v>65</v>
      </c>
      <c r="M1239" s="28" t="s">
        <v>236</v>
      </c>
      <c r="N1239">
        <v>4</v>
      </c>
      <c r="O1239">
        <v>6</v>
      </c>
      <c r="R1239">
        <v>0.92</v>
      </c>
      <c r="S1239">
        <v>190</v>
      </c>
    </row>
    <row r="1240" spans="1:19" x14ac:dyDescent="0.25">
      <c r="A1240" s="27">
        <v>44613</v>
      </c>
      <c r="B1240">
        <v>6</v>
      </c>
      <c r="C1240">
        <v>1</v>
      </c>
      <c r="E1240">
        <v>126</v>
      </c>
      <c r="F1240">
        <v>3</v>
      </c>
      <c r="G1240">
        <v>175</v>
      </c>
      <c r="H1240">
        <v>4</v>
      </c>
      <c r="I1240" s="28"/>
      <c r="J1240" s="28" t="s">
        <v>232</v>
      </c>
      <c r="K1240" s="28" t="s">
        <v>359</v>
      </c>
      <c r="L1240" s="28" t="s">
        <v>65</v>
      </c>
      <c r="M1240" s="28" t="s">
        <v>236</v>
      </c>
      <c r="N1240">
        <v>4</v>
      </c>
      <c r="O1240">
        <v>6</v>
      </c>
      <c r="R1240">
        <v>0.92</v>
      </c>
      <c r="S1240">
        <v>190</v>
      </c>
    </row>
    <row r="1241" spans="1:19" x14ac:dyDescent="0.25">
      <c r="A1241" s="27">
        <v>44613</v>
      </c>
      <c r="B1241">
        <v>7</v>
      </c>
      <c r="C1241">
        <v>1</v>
      </c>
      <c r="E1241">
        <v>125</v>
      </c>
      <c r="F1241">
        <v>1</v>
      </c>
      <c r="G1241">
        <v>160</v>
      </c>
      <c r="H1241">
        <v>9</v>
      </c>
      <c r="I1241" s="28"/>
      <c r="J1241" s="28" t="s">
        <v>232</v>
      </c>
      <c r="K1241" s="28" t="s">
        <v>360</v>
      </c>
      <c r="L1241" s="28" t="s">
        <v>65</v>
      </c>
      <c r="M1241" s="28" t="s">
        <v>236</v>
      </c>
      <c r="N1241">
        <v>6</v>
      </c>
      <c r="O1241">
        <v>10</v>
      </c>
      <c r="R1241">
        <v>0.78</v>
      </c>
      <c r="S1241">
        <v>205</v>
      </c>
    </row>
    <row r="1242" spans="1:19" x14ac:dyDescent="0.25">
      <c r="A1242" s="27">
        <v>44613</v>
      </c>
      <c r="B1242">
        <v>8</v>
      </c>
      <c r="C1242">
        <v>1</v>
      </c>
      <c r="E1242">
        <v>125</v>
      </c>
      <c r="F1242">
        <v>2</v>
      </c>
      <c r="G1242">
        <v>160</v>
      </c>
      <c r="H1242">
        <v>7</v>
      </c>
      <c r="I1242" s="28"/>
      <c r="J1242" s="28" t="s">
        <v>232</v>
      </c>
      <c r="K1242" s="28" t="s">
        <v>360</v>
      </c>
      <c r="L1242" s="28" t="s">
        <v>65</v>
      </c>
      <c r="M1242" s="28" t="s">
        <v>236</v>
      </c>
      <c r="N1242">
        <v>6</v>
      </c>
      <c r="O1242">
        <v>10</v>
      </c>
      <c r="R1242">
        <v>0.83</v>
      </c>
      <c r="S1242">
        <v>193</v>
      </c>
    </row>
    <row r="1243" spans="1:19" x14ac:dyDescent="0.25">
      <c r="A1243" s="27">
        <v>44613</v>
      </c>
      <c r="B1243">
        <v>9</v>
      </c>
      <c r="C1243">
        <v>1</v>
      </c>
      <c r="E1243">
        <v>125</v>
      </c>
      <c r="F1243">
        <v>3</v>
      </c>
      <c r="G1243">
        <v>160</v>
      </c>
      <c r="H1243">
        <v>7</v>
      </c>
      <c r="I1243" s="28"/>
      <c r="J1243" s="28" t="s">
        <v>232</v>
      </c>
      <c r="K1243" s="28" t="s">
        <v>360</v>
      </c>
      <c r="L1243" s="28" t="s">
        <v>65</v>
      </c>
      <c r="M1243" s="28" t="s">
        <v>236</v>
      </c>
      <c r="N1243">
        <v>6</v>
      </c>
      <c r="O1243">
        <v>10</v>
      </c>
      <c r="R1243">
        <v>0.83</v>
      </c>
      <c r="S1243">
        <v>193</v>
      </c>
    </row>
    <row r="1244" spans="1:19" x14ac:dyDescent="0.25">
      <c r="A1244" s="27">
        <v>44613</v>
      </c>
      <c r="B1244">
        <v>10</v>
      </c>
      <c r="C1244">
        <v>1</v>
      </c>
      <c r="E1244">
        <v>127</v>
      </c>
      <c r="F1244">
        <v>1</v>
      </c>
      <c r="G1244">
        <v>120</v>
      </c>
      <c r="H1244">
        <v>15</v>
      </c>
      <c r="I1244" s="28"/>
      <c r="J1244" s="28" t="s">
        <v>232</v>
      </c>
      <c r="K1244" s="28" t="s">
        <v>362</v>
      </c>
      <c r="L1244" s="28" t="s">
        <v>65</v>
      </c>
      <c r="M1244" s="28" t="s">
        <v>236</v>
      </c>
      <c r="N1244">
        <v>10</v>
      </c>
      <c r="O1244">
        <v>15</v>
      </c>
      <c r="R1244">
        <v>0.67</v>
      </c>
      <c r="S1244">
        <v>179</v>
      </c>
    </row>
    <row r="1245" spans="1:19" x14ac:dyDescent="0.25">
      <c r="A1245" s="27">
        <v>44613</v>
      </c>
      <c r="B1245">
        <v>11</v>
      </c>
      <c r="C1245">
        <v>1</v>
      </c>
      <c r="E1245">
        <v>127</v>
      </c>
      <c r="F1245">
        <v>2</v>
      </c>
      <c r="G1245">
        <v>120</v>
      </c>
      <c r="H1245">
        <v>10</v>
      </c>
      <c r="I1245" s="28"/>
      <c r="J1245" s="28" t="s">
        <v>232</v>
      </c>
      <c r="K1245" s="28" t="s">
        <v>362</v>
      </c>
      <c r="L1245" s="28" t="s">
        <v>65</v>
      </c>
      <c r="M1245" s="28" t="s">
        <v>236</v>
      </c>
      <c r="N1245">
        <v>10</v>
      </c>
      <c r="O1245">
        <v>15</v>
      </c>
      <c r="R1245">
        <v>0.75</v>
      </c>
      <c r="S1245">
        <v>160</v>
      </c>
    </row>
    <row r="1246" spans="1:19" x14ac:dyDescent="0.25">
      <c r="A1246" s="27">
        <v>44613</v>
      </c>
      <c r="B1246">
        <v>12</v>
      </c>
      <c r="C1246">
        <v>1</v>
      </c>
      <c r="E1246">
        <v>127</v>
      </c>
      <c r="F1246">
        <v>3</v>
      </c>
      <c r="G1246">
        <v>120</v>
      </c>
      <c r="H1246">
        <v>10</v>
      </c>
      <c r="I1246" s="28"/>
      <c r="J1246" s="28" t="s">
        <v>232</v>
      </c>
      <c r="K1246" s="28" t="s">
        <v>362</v>
      </c>
      <c r="L1246" s="28" t="s">
        <v>65</v>
      </c>
      <c r="M1246" s="28" t="s">
        <v>236</v>
      </c>
      <c r="N1246">
        <v>10</v>
      </c>
      <c r="O1246">
        <v>15</v>
      </c>
      <c r="R1246">
        <v>0.75</v>
      </c>
      <c r="S1246">
        <v>160</v>
      </c>
    </row>
    <row r="1247" spans="1:19" x14ac:dyDescent="0.25">
      <c r="A1247" s="27">
        <v>44615</v>
      </c>
      <c r="B1247">
        <v>1</v>
      </c>
      <c r="C1247">
        <v>1</v>
      </c>
      <c r="E1247">
        <v>144</v>
      </c>
      <c r="F1247">
        <v>1</v>
      </c>
      <c r="G1247">
        <v>160</v>
      </c>
      <c r="H1247">
        <v>4</v>
      </c>
      <c r="I1247" s="28"/>
      <c r="J1247" s="28" t="s">
        <v>232</v>
      </c>
      <c r="K1247" s="28" t="s">
        <v>89</v>
      </c>
      <c r="L1247" s="28" t="s">
        <v>65</v>
      </c>
      <c r="M1247" s="28" t="s">
        <v>94</v>
      </c>
      <c r="N1247">
        <v>4</v>
      </c>
      <c r="O1247">
        <v>6</v>
      </c>
      <c r="R1247">
        <v>0.92</v>
      </c>
      <c r="S1247">
        <v>174</v>
      </c>
    </row>
    <row r="1248" spans="1:19" x14ac:dyDescent="0.25">
      <c r="A1248" s="27">
        <v>44615</v>
      </c>
      <c r="B1248">
        <v>2</v>
      </c>
      <c r="C1248">
        <v>1</v>
      </c>
      <c r="E1248">
        <v>144</v>
      </c>
      <c r="F1248">
        <v>2</v>
      </c>
      <c r="G1248">
        <v>160</v>
      </c>
      <c r="H1248">
        <v>3</v>
      </c>
      <c r="I1248" s="28"/>
      <c r="J1248" s="28" t="s">
        <v>232</v>
      </c>
      <c r="K1248" s="28" t="s">
        <v>89</v>
      </c>
      <c r="L1248" s="28" t="s">
        <v>65</v>
      </c>
      <c r="M1248" s="28" t="s">
        <v>94</v>
      </c>
      <c r="N1248">
        <v>4</v>
      </c>
      <c r="O1248">
        <v>6</v>
      </c>
      <c r="R1248">
        <v>0.94</v>
      </c>
      <c r="S1248">
        <v>170</v>
      </c>
    </row>
    <row r="1249" spans="1:19" x14ac:dyDescent="0.25">
      <c r="A1249" s="27">
        <v>44615</v>
      </c>
      <c r="B1249">
        <v>3</v>
      </c>
      <c r="C1249">
        <v>1</v>
      </c>
      <c r="E1249">
        <v>144</v>
      </c>
      <c r="F1249">
        <v>3</v>
      </c>
      <c r="G1249">
        <v>160</v>
      </c>
      <c r="H1249">
        <v>3</v>
      </c>
      <c r="I1249" s="28"/>
      <c r="J1249" s="28" t="s">
        <v>232</v>
      </c>
      <c r="K1249" s="28" t="s">
        <v>89</v>
      </c>
      <c r="L1249" s="28" t="s">
        <v>65</v>
      </c>
      <c r="M1249" s="28" t="s">
        <v>94</v>
      </c>
      <c r="N1249">
        <v>4</v>
      </c>
      <c r="O1249">
        <v>6</v>
      </c>
      <c r="R1249">
        <v>0.94</v>
      </c>
      <c r="S1249">
        <v>170</v>
      </c>
    </row>
    <row r="1250" spans="1:19" x14ac:dyDescent="0.25">
      <c r="A1250" s="27">
        <v>44615</v>
      </c>
      <c r="B1250">
        <v>4</v>
      </c>
      <c r="C1250">
        <v>1</v>
      </c>
      <c r="E1250">
        <v>146</v>
      </c>
      <c r="F1250">
        <v>1</v>
      </c>
      <c r="G1250">
        <v>135</v>
      </c>
      <c r="H1250">
        <v>4</v>
      </c>
      <c r="I1250" s="28"/>
      <c r="J1250" s="28" t="s">
        <v>232</v>
      </c>
      <c r="K1250" s="28" t="s">
        <v>95</v>
      </c>
      <c r="L1250" s="28" t="s">
        <v>65</v>
      </c>
      <c r="M1250" s="28" t="s">
        <v>94</v>
      </c>
      <c r="N1250">
        <v>4</v>
      </c>
      <c r="O1250">
        <v>6</v>
      </c>
      <c r="R1250">
        <v>0.92</v>
      </c>
      <c r="S1250">
        <v>147</v>
      </c>
    </row>
    <row r="1251" spans="1:19" x14ac:dyDescent="0.25">
      <c r="A1251" s="27">
        <v>44615</v>
      </c>
      <c r="B1251">
        <v>5</v>
      </c>
      <c r="C1251">
        <v>1</v>
      </c>
      <c r="E1251">
        <v>146</v>
      </c>
      <c r="F1251">
        <v>2</v>
      </c>
      <c r="G1251">
        <v>135</v>
      </c>
      <c r="H1251">
        <v>4</v>
      </c>
      <c r="I1251" s="28"/>
      <c r="J1251" s="28" t="s">
        <v>232</v>
      </c>
      <c r="K1251" s="28" t="s">
        <v>95</v>
      </c>
      <c r="L1251" s="28" t="s">
        <v>65</v>
      </c>
      <c r="M1251" s="28" t="s">
        <v>94</v>
      </c>
      <c r="N1251">
        <v>4</v>
      </c>
      <c r="O1251">
        <v>6</v>
      </c>
      <c r="R1251">
        <v>0.92</v>
      </c>
      <c r="S1251">
        <v>147</v>
      </c>
    </row>
    <row r="1252" spans="1:19" x14ac:dyDescent="0.25">
      <c r="A1252" s="27">
        <v>44615</v>
      </c>
      <c r="B1252">
        <v>6</v>
      </c>
      <c r="C1252">
        <v>1</v>
      </c>
      <c r="E1252">
        <v>146</v>
      </c>
      <c r="F1252">
        <v>3</v>
      </c>
      <c r="G1252">
        <v>135</v>
      </c>
      <c r="H1252">
        <v>3</v>
      </c>
      <c r="I1252" s="28"/>
      <c r="J1252" s="28" t="s">
        <v>232</v>
      </c>
      <c r="K1252" s="28" t="s">
        <v>95</v>
      </c>
      <c r="L1252" s="28" t="s">
        <v>65</v>
      </c>
      <c r="M1252" s="28" t="s">
        <v>94</v>
      </c>
      <c r="N1252">
        <v>4</v>
      </c>
      <c r="O1252">
        <v>6</v>
      </c>
      <c r="R1252">
        <v>0.94</v>
      </c>
      <c r="S1252">
        <v>144</v>
      </c>
    </row>
    <row r="1253" spans="1:19" x14ac:dyDescent="0.25">
      <c r="A1253" s="27">
        <v>44615</v>
      </c>
      <c r="B1253">
        <v>7</v>
      </c>
      <c r="C1253">
        <v>1</v>
      </c>
      <c r="E1253">
        <v>147</v>
      </c>
      <c r="F1253">
        <v>1</v>
      </c>
      <c r="G1253">
        <v>100</v>
      </c>
      <c r="H1253">
        <v>5</v>
      </c>
      <c r="I1253" s="28"/>
      <c r="J1253" s="28" t="s">
        <v>232</v>
      </c>
      <c r="K1253" s="28" t="s">
        <v>96</v>
      </c>
      <c r="L1253" s="28" t="s">
        <v>65</v>
      </c>
      <c r="M1253" s="28" t="s">
        <v>94</v>
      </c>
      <c r="N1253">
        <v>4</v>
      </c>
      <c r="O1253">
        <v>6</v>
      </c>
      <c r="R1253">
        <v>0.89</v>
      </c>
      <c r="S1253">
        <v>112</v>
      </c>
    </row>
    <row r="1254" spans="1:19" x14ac:dyDescent="0.25">
      <c r="A1254" s="27">
        <v>44615</v>
      </c>
      <c r="B1254">
        <v>8</v>
      </c>
      <c r="C1254">
        <v>1</v>
      </c>
      <c r="E1254">
        <v>147</v>
      </c>
      <c r="F1254">
        <v>2</v>
      </c>
      <c r="G1254">
        <v>100</v>
      </c>
      <c r="H1254">
        <v>5</v>
      </c>
      <c r="I1254" s="28"/>
      <c r="J1254" s="28" t="s">
        <v>232</v>
      </c>
      <c r="K1254" s="28" t="s">
        <v>96</v>
      </c>
      <c r="L1254" s="28" t="s">
        <v>65</v>
      </c>
      <c r="M1254" s="28" t="s">
        <v>94</v>
      </c>
      <c r="N1254">
        <v>4</v>
      </c>
      <c r="O1254">
        <v>6</v>
      </c>
      <c r="R1254">
        <v>0.89</v>
      </c>
      <c r="S1254">
        <v>112</v>
      </c>
    </row>
    <row r="1255" spans="1:19" x14ac:dyDescent="0.25">
      <c r="A1255" s="27">
        <v>44615</v>
      </c>
      <c r="B1255">
        <v>9</v>
      </c>
      <c r="C1255">
        <v>1</v>
      </c>
      <c r="E1255">
        <v>147</v>
      </c>
      <c r="F1255">
        <v>3</v>
      </c>
      <c r="G1255">
        <v>100</v>
      </c>
      <c r="H1255">
        <v>4</v>
      </c>
      <c r="I1255" s="28"/>
      <c r="J1255" s="28" t="s">
        <v>232</v>
      </c>
      <c r="K1255" s="28" t="s">
        <v>96</v>
      </c>
      <c r="L1255" s="28" t="s">
        <v>65</v>
      </c>
      <c r="M1255" s="28" t="s">
        <v>94</v>
      </c>
      <c r="N1255">
        <v>4</v>
      </c>
      <c r="O1255">
        <v>6</v>
      </c>
      <c r="R1255">
        <v>0.92</v>
      </c>
      <c r="S1255">
        <v>109</v>
      </c>
    </row>
    <row r="1256" spans="1:19" x14ac:dyDescent="0.25">
      <c r="A1256" s="27">
        <v>44615</v>
      </c>
      <c r="B1256">
        <v>10</v>
      </c>
      <c r="C1256">
        <v>1</v>
      </c>
      <c r="E1256">
        <v>150</v>
      </c>
      <c r="F1256">
        <v>1</v>
      </c>
      <c r="G1256">
        <v>85</v>
      </c>
      <c r="H1256">
        <v>6</v>
      </c>
      <c r="I1256" s="28"/>
      <c r="J1256" s="28" t="s">
        <v>232</v>
      </c>
      <c r="K1256" s="28" t="s">
        <v>93</v>
      </c>
      <c r="L1256" s="28" t="s">
        <v>65</v>
      </c>
      <c r="M1256" s="28" t="s">
        <v>94</v>
      </c>
      <c r="N1256">
        <v>4</v>
      </c>
      <c r="O1256">
        <v>6</v>
      </c>
      <c r="R1256">
        <v>0.86</v>
      </c>
      <c r="S1256">
        <v>99</v>
      </c>
    </row>
    <row r="1257" spans="1:19" x14ac:dyDescent="0.25">
      <c r="A1257" s="27">
        <v>44615</v>
      </c>
      <c r="B1257">
        <v>11</v>
      </c>
      <c r="C1257">
        <v>1</v>
      </c>
      <c r="E1257">
        <v>150</v>
      </c>
      <c r="F1257">
        <v>2</v>
      </c>
      <c r="G1257">
        <v>85</v>
      </c>
      <c r="H1257">
        <v>4</v>
      </c>
      <c r="I1257" s="28"/>
      <c r="J1257" s="28" t="s">
        <v>232</v>
      </c>
      <c r="K1257" s="28" t="s">
        <v>93</v>
      </c>
      <c r="L1257" s="28" t="s">
        <v>65</v>
      </c>
      <c r="M1257" s="28" t="s">
        <v>94</v>
      </c>
      <c r="N1257">
        <v>4</v>
      </c>
      <c r="O1257">
        <v>6</v>
      </c>
      <c r="R1257">
        <v>0.92</v>
      </c>
      <c r="S1257">
        <v>92</v>
      </c>
    </row>
    <row r="1258" spans="1:19" x14ac:dyDescent="0.25">
      <c r="A1258" s="27">
        <v>44615</v>
      </c>
      <c r="B1258">
        <v>12</v>
      </c>
      <c r="C1258">
        <v>1</v>
      </c>
      <c r="E1258">
        <v>150</v>
      </c>
      <c r="F1258">
        <v>3</v>
      </c>
      <c r="G1258">
        <v>85</v>
      </c>
      <c r="H1258">
        <v>4</v>
      </c>
      <c r="I1258" s="28"/>
      <c r="J1258" s="28" t="s">
        <v>232</v>
      </c>
      <c r="K1258" s="28" t="s">
        <v>93</v>
      </c>
      <c r="L1258" s="28" t="s">
        <v>65</v>
      </c>
      <c r="M1258" s="28" t="s">
        <v>94</v>
      </c>
      <c r="N1258">
        <v>4</v>
      </c>
      <c r="O1258">
        <v>6</v>
      </c>
      <c r="R1258">
        <v>0.92</v>
      </c>
      <c r="S1258">
        <v>92</v>
      </c>
    </row>
    <row r="1259" spans="1:19" x14ac:dyDescent="0.25">
      <c r="A1259" s="27">
        <v>44617</v>
      </c>
      <c r="B1259">
        <v>1</v>
      </c>
      <c r="C1259">
        <v>1</v>
      </c>
      <c r="E1259">
        <v>135</v>
      </c>
      <c r="F1259">
        <v>1</v>
      </c>
      <c r="G1259">
        <v>240</v>
      </c>
      <c r="H1259">
        <v>3</v>
      </c>
      <c r="I1259" s="28"/>
      <c r="J1259" s="28" t="s">
        <v>232</v>
      </c>
      <c r="K1259" s="28" t="s">
        <v>92</v>
      </c>
      <c r="L1259" s="28" t="s">
        <v>65</v>
      </c>
      <c r="M1259" s="28" t="s">
        <v>100</v>
      </c>
      <c r="N1259">
        <v>4</v>
      </c>
      <c r="O1259">
        <v>6</v>
      </c>
      <c r="R1259">
        <v>0.94</v>
      </c>
      <c r="S1259">
        <v>255</v>
      </c>
    </row>
    <row r="1260" spans="1:19" x14ac:dyDescent="0.25">
      <c r="A1260" s="27">
        <v>44617</v>
      </c>
      <c r="B1260">
        <v>2</v>
      </c>
      <c r="C1260">
        <v>1</v>
      </c>
      <c r="E1260">
        <v>135</v>
      </c>
      <c r="F1260">
        <v>2</v>
      </c>
      <c r="G1260">
        <v>240</v>
      </c>
      <c r="H1260">
        <v>4</v>
      </c>
      <c r="I1260" s="28"/>
      <c r="J1260" s="28" t="s">
        <v>232</v>
      </c>
      <c r="K1260" s="28" t="s">
        <v>92</v>
      </c>
      <c r="L1260" s="28" t="s">
        <v>65</v>
      </c>
      <c r="M1260" s="28" t="s">
        <v>100</v>
      </c>
      <c r="N1260">
        <v>4</v>
      </c>
      <c r="O1260">
        <v>6</v>
      </c>
      <c r="R1260">
        <v>0.92</v>
      </c>
      <c r="S1260">
        <v>261</v>
      </c>
    </row>
    <row r="1261" spans="1:19" x14ac:dyDescent="0.25">
      <c r="A1261" s="27">
        <v>44617</v>
      </c>
      <c r="B1261">
        <v>3</v>
      </c>
      <c r="C1261">
        <v>1</v>
      </c>
      <c r="E1261">
        <v>135</v>
      </c>
      <c r="F1261">
        <v>3</v>
      </c>
      <c r="G1261">
        <v>240</v>
      </c>
      <c r="H1261">
        <v>5</v>
      </c>
      <c r="I1261" s="28" t="s">
        <v>27</v>
      </c>
      <c r="J1261" s="28" t="s">
        <v>232</v>
      </c>
      <c r="K1261" s="28" t="s">
        <v>92</v>
      </c>
      <c r="L1261" s="28" t="s">
        <v>65</v>
      </c>
      <c r="M1261" s="28" t="s">
        <v>100</v>
      </c>
      <c r="N1261">
        <v>4</v>
      </c>
      <c r="O1261">
        <v>6</v>
      </c>
      <c r="R1261">
        <v>0.89</v>
      </c>
      <c r="S1261">
        <v>270</v>
      </c>
    </row>
    <row r="1262" spans="1:19" x14ac:dyDescent="0.25">
      <c r="A1262" s="27">
        <v>44617</v>
      </c>
      <c r="B1262">
        <v>4</v>
      </c>
      <c r="C1262">
        <v>1</v>
      </c>
      <c r="E1262">
        <v>139</v>
      </c>
      <c r="F1262">
        <v>1</v>
      </c>
      <c r="G1262">
        <v>130</v>
      </c>
      <c r="H1262">
        <v>10</v>
      </c>
      <c r="I1262" s="28"/>
      <c r="J1262" s="28" t="s">
        <v>232</v>
      </c>
      <c r="K1262" s="28" t="s">
        <v>369</v>
      </c>
      <c r="L1262" s="28" t="s">
        <v>65</v>
      </c>
      <c r="M1262" s="28" t="s">
        <v>100</v>
      </c>
      <c r="N1262">
        <v>5</v>
      </c>
      <c r="O1262">
        <v>10</v>
      </c>
      <c r="R1262">
        <v>0.75</v>
      </c>
      <c r="S1262">
        <v>173</v>
      </c>
    </row>
    <row r="1263" spans="1:19" x14ac:dyDescent="0.25">
      <c r="A1263" s="27">
        <v>44617</v>
      </c>
      <c r="B1263">
        <v>5</v>
      </c>
      <c r="C1263">
        <v>1</v>
      </c>
      <c r="E1263">
        <v>139</v>
      </c>
      <c r="F1263">
        <v>2</v>
      </c>
      <c r="G1263">
        <v>35</v>
      </c>
      <c r="H1263">
        <v>7</v>
      </c>
      <c r="I1263" s="28"/>
      <c r="J1263" s="28" t="s">
        <v>232</v>
      </c>
      <c r="K1263" s="28" t="s">
        <v>369</v>
      </c>
      <c r="L1263" s="28" t="s">
        <v>65</v>
      </c>
      <c r="M1263" s="28" t="s">
        <v>100</v>
      </c>
      <c r="N1263">
        <v>5</v>
      </c>
      <c r="O1263">
        <v>10</v>
      </c>
      <c r="R1263">
        <v>0.83</v>
      </c>
      <c r="S1263">
        <v>42</v>
      </c>
    </row>
    <row r="1264" spans="1:19" x14ac:dyDescent="0.25">
      <c r="A1264" s="27">
        <v>44617</v>
      </c>
      <c r="B1264">
        <v>6</v>
      </c>
      <c r="C1264">
        <v>1</v>
      </c>
      <c r="E1264">
        <v>139</v>
      </c>
      <c r="F1264">
        <v>3</v>
      </c>
      <c r="G1264">
        <v>135</v>
      </c>
      <c r="H1264">
        <v>6</v>
      </c>
      <c r="I1264" s="28" t="s">
        <v>28</v>
      </c>
      <c r="J1264" s="28" t="s">
        <v>232</v>
      </c>
      <c r="K1264" s="28" t="s">
        <v>369</v>
      </c>
      <c r="L1264" s="28" t="s">
        <v>65</v>
      </c>
      <c r="M1264" s="28" t="s">
        <v>100</v>
      </c>
      <c r="N1264">
        <v>5</v>
      </c>
      <c r="O1264">
        <v>10</v>
      </c>
      <c r="R1264">
        <v>0.86</v>
      </c>
      <c r="S1264">
        <v>157</v>
      </c>
    </row>
    <row r="1265" spans="1:19" x14ac:dyDescent="0.25">
      <c r="A1265" s="27">
        <v>44617</v>
      </c>
      <c r="B1265">
        <v>7</v>
      </c>
      <c r="C1265">
        <v>1</v>
      </c>
      <c r="E1265">
        <v>131</v>
      </c>
      <c r="F1265">
        <v>1</v>
      </c>
      <c r="G1265">
        <v>70</v>
      </c>
      <c r="H1265">
        <v>4</v>
      </c>
      <c r="I1265" s="28"/>
      <c r="J1265" s="28" t="s">
        <v>232</v>
      </c>
      <c r="K1265" s="28" t="s">
        <v>365</v>
      </c>
      <c r="L1265" s="28" t="s">
        <v>65</v>
      </c>
      <c r="M1265" s="28" t="s">
        <v>100</v>
      </c>
      <c r="N1265">
        <v>4</v>
      </c>
      <c r="O1265">
        <v>6</v>
      </c>
      <c r="R1265">
        <v>0.92</v>
      </c>
      <c r="S1265">
        <v>76</v>
      </c>
    </row>
    <row r="1266" spans="1:19" x14ac:dyDescent="0.25">
      <c r="A1266" s="27">
        <v>44617</v>
      </c>
      <c r="B1266">
        <v>8</v>
      </c>
      <c r="C1266">
        <v>1</v>
      </c>
      <c r="E1266">
        <v>131</v>
      </c>
      <c r="F1266">
        <v>2</v>
      </c>
      <c r="G1266">
        <v>70</v>
      </c>
      <c r="H1266">
        <v>4</v>
      </c>
      <c r="I1266" s="28"/>
      <c r="J1266" s="28" t="s">
        <v>232</v>
      </c>
      <c r="K1266" s="28" t="s">
        <v>365</v>
      </c>
      <c r="L1266" s="28" t="s">
        <v>65</v>
      </c>
      <c r="M1266" s="28" t="s">
        <v>100</v>
      </c>
      <c r="N1266">
        <v>4</v>
      </c>
      <c r="O1266">
        <v>6</v>
      </c>
      <c r="R1266">
        <v>0.92</v>
      </c>
      <c r="S1266">
        <v>76</v>
      </c>
    </row>
    <row r="1267" spans="1:19" x14ac:dyDescent="0.25">
      <c r="A1267" s="27">
        <v>44617</v>
      </c>
      <c r="B1267">
        <v>9</v>
      </c>
      <c r="C1267">
        <v>1</v>
      </c>
      <c r="E1267">
        <v>131</v>
      </c>
      <c r="F1267">
        <v>3</v>
      </c>
      <c r="G1267">
        <v>70</v>
      </c>
      <c r="H1267">
        <v>4</v>
      </c>
      <c r="I1267" s="28"/>
      <c r="J1267" s="28" t="s">
        <v>232</v>
      </c>
      <c r="K1267" s="28" t="s">
        <v>365</v>
      </c>
      <c r="L1267" s="28" t="s">
        <v>65</v>
      </c>
      <c r="M1267" s="28" t="s">
        <v>100</v>
      </c>
      <c r="N1267">
        <v>4</v>
      </c>
      <c r="O1267">
        <v>6</v>
      </c>
      <c r="R1267">
        <v>0.92</v>
      </c>
      <c r="S1267">
        <v>76</v>
      </c>
    </row>
    <row r="1268" spans="1:19" x14ac:dyDescent="0.25">
      <c r="A1268" s="27">
        <v>44617</v>
      </c>
      <c r="B1268">
        <v>10</v>
      </c>
      <c r="C1268">
        <v>1</v>
      </c>
      <c r="E1268">
        <v>133</v>
      </c>
      <c r="F1268">
        <v>1</v>
      </c>
      <c r="G1268">
        <v>65</v>
      </c>
      <c r="H1268">
        <v>6</v>
      </c>
      <c r="I1268" s="28"/>
      <c r="J1268" s="28" t="s">
        <v>232</v>
      </c>
      <c r="K1268" s="28" t="s">
        <v>367</v>
      </c>
      <c r="L1268" s="28" t="s">
        <v>65</v>
      </c>
      <c r="M1268" s="28" t="s">
        <v>100</v>
      </c>
      <c r="N1268">
        <v>4</v>
      </c>
      <c r="O1268">
        <v>6</v>
      </c>
      <c r="R1268">
        <v>0.86</v>
      </c>
      <c r="S1268">
        <v>76</v>
      </c>
    </row>
    <row r="1269" spans="1:19" x14ac:dyDescent="0.25">
      <c r="A1269" s="27">
        <v>44617</v>
      </c>
      <c r="B1269">
        <v>11</v>
      </c>
      <c r="C1269">
        <v>1</v>
      </c>
      <c r="E1269">
        <v>133</v>
      </c>
      <c r="F1269">
        <v>2</v>
      </c>
      <c r="G1269">
        <v>65</v>
      </c>
      <c r="H1269">
        <v>4</v>
      </c>
      <c r="I1269" s="28"/>
      <c r="J1269" s="28" t="s">
        <v>232</v>
      </c>
      <c r="K1269" s="28" t="s">
        <v>367</v>
      </c>
      <c r="L1269" s="28" t="s">
        <v>65</v>
      </c>
      <c r="M1269" s="28" t="s">
        <v>100</v>
      </c>
      <c r="N1269">
        <v>4</v>
      </c>
      <c r="O1269">
        <v>6</v>
      </c>
      <c r="R1269">
        <v>0.92</v>
      </c>
      <c r="S1269">
        <v>71</v>
      </c>
    </row>
    <row r="1270" spans="1:19" x14ac:dyDescent="0.25">
      <c r="A1270" s="27">
        <v>44617</v>
      </c>
      <c r="B1270">
        <v>12</v>
      </c>
      <c r="C1270">
        <v>1</v>
      </c>
      <c r="E1270">
        <v>133</v>
      </c>
      <c r="F1270">
        <v>3</v>
      </c>
      <c r="G1270">
        <v>65</v>
      </c>
      <c r="H1270">
        <v>4</v>
      </c>
      <c r="I1270" s="28"/>
      <c r="J1270" s="28" t="s">
        <v>232</v>
      </c>
      <c r="K1270" s="28" t="s">
        <v>367</v>
      </c>
      <c r="L1270" s="28" t="s">
        <v>65</v>
      </c>
      <c r="M1270" s="28" t="s">
        <v>100</v>
      </c>
      <c r="N1270">
        <v>4</v>
      </c>
      <c r="O1270">
        <v>6</v>
      </c>
      <c r="R1270">
        <v>0.92</v>
      </c>
      <c r="S1270">
        <v>71</v>
      </c>
    </row>
    <row r="1271" spans="1:19" x14ac:dyDescent="0.25">
      <c r="A1271" s="27">
        <v>44617</v>
      </c>
      <c r="B1271">
        <v>13</v>
      </c>
      <c r="C1271">
        <v>1</v>
      </c>
      <c r="E1271">
        <v>136</v>
      </c>
      <c r="F1271">
        <v>1</v>
      </c>
      <c r="G1271">
        <v>220</v>
      </c>
      <c r="H1271">
        <v>10</v>
      </c>
      <c r="I1271" s="28"/>
      <c r="J1271" s="28" t="s">
        <v>232</v>
      </c>
      <c r="K1271" s="28" t="s">
        <v>111</v>
      </c>
      <c r="L1271" s="28" t="s">
        <v>65</v>
      </c>
      <c r="M1271" s="28" t="s">
        <v>100</v>
      </c>
      <c r="N1271">
        <v>6</v>
      </c>
      <c r="O1271">
        <v>10</v>
      </c>
      <c r="R1271">
        <v>0.75</v>
      </c>
      <c r="S1271">
        <v>293</v>
      </c>
    </row>
    <row r="1272" spans="1:19" x14ac:dyDescent="0.25">
      <c r="A1272" s="27">
        <v>44617</v>
      </c>
      <c r="B1272">
        <v>14</v>
      </c>
      <c r="C1272">
        <v>1</v>
      </c>
      <c r="E1272">
        <v>136</v>
      </c>
      <c r="F1272">
        <v>2</v>
      </c>
      <c r="G1272">
        <v>230</v>
      </c>
      <c r="H1272">
        <v>6</v>
      </c>
      <c r="I1272" s="28"/>
      <c r="J1272" s="28" t="s">
        <v>232</v>
      </c>
      <c r="K1272" s="28" t="s">
        <v>111</v>
      </c>
      <c r="L1272" s="28" t="s">
        <v>65</v>
      </c>
      <c r="M1272" s="28" t="s">
        <v>100</v>
      </c>
      <c r="N1272">
        <v>6</v>
      </c>
      <c r="O1272">
        <v>10</v>
      </c>
      <c r="R1272">
        <v>0.86</v>
      </c>
      <c r="S1272">
        <v>267</v>
      </c>
    </row>
    <row r="1273" spans="1:19" x14ac:dyDescent="0.25">
      <c r="A1273" s="27">
        <v>44617</v>
      </c>
      <c r="B1273">
        <v>15</v>
      </c>
      <c r="C1273">
        <v>1</v>
      </c>
      <c r="E1273">
        <v>136</v>
      </c>
      <c r="F1273">
        <v>3</v>
      </c>
      <c r="G1273">
        <v>230</v>
      </c>
      <c r="H1273">
        <v>5</v>
      </c>
      <c r="I1273" s="28"/>
      <c r="J1273" s="28" t="s">
        <v>232</v>
      </c>
      <c r="K1273" s="28" t="s">
        <v>111</v>
      </c>
      <c r="L1273" s="28" t="s">
        <v>65</v>
      </c>
      <c r="M1273" s="28" t="s">
        <v>100</v>
      </c>
      <c r="N1273">
        <v>6</v>
      </c>
      <c r="O1273">
        <v>10</v>
      </c>
      <c r="R1273">
        <v>0.89</v>
      </c>
      <c r="S1273">
        <v>258</v>
      </c>
    </row>
    <row r="1274" spans="1:19" x14ac:dyDescent="0.25">
      <c r="A1274" s="27">
        <v>44620</v>
      </c>
      <c r="B1274">
        <v>1</v>
      </c>
      <c r="C1274">
        <v>1</v>
      </c>
      <c r="E1274">
        <v>128</v>
      </c>
      <c r="F1274">
        <v>1</v>
      </c>
      <c r="G1274">
        <v>150</v>
      </c>
      <c r="H1274">
        <v>6</v>
      </c>
      <c r="I1274" s="28"/>
      <c r="J1274" s="28" t="s">
        <v>232</v>
      </c>
      <c r="K1274" s="28" t="s">
        <v>358</v>
      </c>
      <c r="L1274" s="28" t="s">
        <v>65</v>
      </c>
      <c r="M1274" s="28" t="s">
        <v>236</v>
      </c>
      <c r="N1274">
        <v>4</v>
      </c>
      <c r="O1274">
        <v>6</v>
      </c>
      <c r="R1274">
        <v>0.86</v>
      </c>
      <c r="S1274">
        <v>174</v>
      </c>
    </row>
    <row r="1275" spans="1:19" x14ac:dyDescent="0.25">
      <c r="A1275" s="27">
        <v>44620</v>
      </c>
      <c r="B1275">
        <v>2</v>
      </c>
      <c r="C1275">
        <v>1</v>
      </c>
      <c r="E1275">
        <v>128</v>
      </c>
      <c r="F1275">
        <v>2</v>
      </c>
      <c r="G1275">
        <v>150</v>
      </c>
      <c r="H1275">
        <v>5</v>
      </c>
      <c r="I1275" s="28"/>
      <c r="J1275" s="28" t="s">
        <v>232</v>
      </c>
      <c r="K1275" s="28" t="s">
        <v>358</v>
      </c>
      <c r="L1275" s="28" t="s">
        <v>65</v>
      </c>
      <c r="M1275" s="28" t="s">
        <v>236</v>
      </c>
      <c r="N1275">
        <v>4</v>
      </c>
      <c r="O1275">
        <v>6</v>
      </c>
      <c r="R1275">
        <v>0.89</v>
      </c>
      <c r="S1275">
        <v>169</v>
      </c>
    </row>
    <row r="1276" spans="1:19" x14ac:dyDescent="0.25">
      <c r="A1276" s="27">
        <v>44620</v>
      </c>
      <c r="B1276">
        <v>3</v>
      </c>
      <c r="C1276">
        <v>1</v>
      </c>
      <c r="E1276">
        <v>128</v>
      </c>
      <c r="F1276">
        <v>3</v>
      </c>
      <c r="G1276">
        <v>150</v>
      </c>
      <c r="H1276">
        <v>5</v>
      </c>
      <c r="I1276" s="28"/>
      <c r="J1276" s="28" t="s">
        <v>232</v>
      </c>
      <c r="K1276" s="28" t="s">
        <v>358</v>
      </c>
      <c r="L1276" s="28" t="s">
        <v>65</v>
      </c>
      <c r="M1276" s="28" t="s">
        <v>236</v>
      </c>
      <c r="N1276">
        <v>4</v>
      </c>
      <c r="O1276">
        <v>6</v>
      </c>
      <c r="R1276">
        <v>0.89</v>
      </c>
      <c r="S1276">
        <v>169</v>
      </c>
    </row>
    <row r="1277" spans="1:19" x14ac:dyDescent="0.25">
      <c r="A1277" s="27">
        <v>44620</v>
      </c>
      <c r="B1277">
        <v>4</v>
      </c>
      <c r="C1277">
        <v>1</v>
      </c>
      <c r="E1277">
        <v>126</v>
      </c>
      <c r="F1277">
        <v>1</v>
      </c>
      <c r="G1277">
        <v>175</v>
      </c>
      <c r="H1277">
        <v>5</v>
      </c>
      <c r="I1277" s="28"/>
      <c r="J1277" s="28" t="s">
        <v>232</v>
      </c>
      <c r="K1277" s="28" t="s">
        <v>359</v>
      </c>
      <c r="L1277" s="28" t="s">
        <v>65</v>
      </c>
      <c r="M1277" s="28" t="s">
        <v>236</v>
      </c>
      <c r="N1277">
        <v>4</v>
      </c>
      <c r="O1277">
        <v>6</v>
      </c>
      <c r="R1277">
        <v>0.89</v>
      </c>
      <c r="S1277">
        <v>197</v>
      </c>
    </row>
    <row r="1278" spans="1:19" x14ac:dyDescent="0.25">
      <c r="A1278" s="27">
        <v>44620</v>
      </c>
      <c r="B1278">
        <v>5</v>
      </c>
      <c r="C1278">
        <v>1</v>
      </c>
      <c r="E1278">
        <v>126</v>
      </c>
      <c r="F1278">
        <v>2</v>
      </c>
      <c r="G1278">
        <v>175</v>
      </c>
      <c r="H1278">
        <v>4</v>
      </c>
      <c r="I1278" s="28"/>
      <c r="J1278" s="28" t="s">
        <v>232</v>
      </c>
      <c r="K1278" s="28" t="s">
        <v>359</v>
      </c>
      <c r="L1278" s="28" t="s">
        <v>65</v>
      </c>
      <c r="M1278" s="28" t="s">
        <v>236</v>
      </c>
      <c r="N1278">
        <v>4</v>
      </c>
      <c r="O1278">
        <v>6</v>
      </c>
      <c r="R1278">
        <v>0.92</v>
      </c>
      <c r="S1278">
        <v>190</v>
      </c>
    </row>
    <row r="1279" spans="1:19" x14ac:dyDescent="0.25">
      <c r="A1279" s="27">
        <v>44620</v>
      </c>
      <c r="B1279">
        <v>6</v>
      </c>
      <c r="C1279">
        <v>1</v>
      </c>
      <c r="E1279">
        <v>126</v>
      </c>
      <c r="F1279">
        <v>3</v>
      </c>
      <c r="G1279">
        <v>175</v>
      </c>
      <c r="H1279">
        <v>4</v>
      </c>
      <c r="I1279" s="28"/>
      <c r="J1279" s="28" t="s">
        <v>232</v>
      </c>
      <c r="K1279" s="28" t="s">
        <v>359</v>
      </c>
      <c r="L1279" s="28" t="s">
        <v>65</v>
      </c>
      <c r="M1279" s="28" t="s">
        <v>236</v>
      </c>
      <c r="N1279">
        <v>4</v>
      </c>
      <c r="O1279">
        <v>6</v>
      </c>
      <c r="R1279">
        <v>0.92</v>
      </c>
      <c r="S1279">
        <v>190</v>
      </c>
    </row>
    <row r="1280" spans="1:19" x14ac:dyDescent="0.25">
      <c r="A1280" s="27">
        <v>44620</v>
      </c>
      <c r="B1280">
        <v>7</v>
      </c>
      <c r="C1280">
        <v>1</v>
      </c>
      <c r="E1280">
        <v>125</v>
      </c>
      <c r="F1280">
        <v>1</v>
      </c>
      <c r="G1280">
        <v>160</v>
      </c>
      <c r="H1280">
        <v>10</v>
      </c>
      <c r="I1280" s="28"/>
      <c r="J1280" s="28" t="s">
        <v>232</v>
      </c>
      <c r="K1280" s="28" t="s">
        <v>360</v>
      </c>
      <c r="L1280" s="28" t="s">
        <v>65</v>
      </c>
      <c r="M1280" s="28" t="s">
        <v>236</v>
      </c>
      <c r="N1280">
        <v>6</v>
      </c>
      <c r="O1280">
        <v>10</v>
      </c>
      <c r="R1280">
        <v>0.75</v>
      </c>
      <c r="S1280">
        <v>213</v>
      </c>
    </row>
    <row r="1281" spans="1:19" x14ac:dyDescent="0.25">
      <c r="A1281" s="27">
        <v>44620</v>
      </c>
      <c r="B1281">
        <v>8</v>
      </c>
      <c r="C1281">
        <v>1</v>
      </c>
      <c r="E1281">
        <v>125</v>
      </c>
      <c r="F1281">
        <v>2</v>
      </c>
      <c r="G1281">
        <v>165</v>
      </c>
      <c r="H1281">
        <v>6</v>
      </c>
      <c r="I1281" s="28"/>
      <c r="J1281" s="28" t="s">
        <v>232</v>
      </c>
      <c r="K1281" s="28" t="s">
        <v>360</v>
      </c>
      <c r="L1281" s="28" t="s">
        <v>65</v>
      </c>
      <c r="M1281" s="28" t="s">
        <v>236</v>
      </c>
      <c r="N1281">
        <v>6</v>
      </c>
      <c r="O1281">
        <v>10</v>
      </c>
      <c r="R1281">
        <v>0.86</v>
      </c>
      <c r="S1281">
        <v>192</v>
      </c>
    </row>
    <row r="1282" spans="1:19" x14ac:dyDescent="0.25">
      <c r="A1282" s="27">
        <v>44620</v>
      </c>
      <c r="B1282">
        <v>9</v>
      </c>
      <c r="C1282">
        <v>1</v>
      </c>
      <c r="E1282">
        <v>125</v>
      </c>
      <c r="F1282">
        <v>3</v>
      </c>
      <c r="G1282">
        <v>165</v>
      </c>
      <c r="H1282">
        <v>5</v>
      </c>
      <c r="I1282" s="28"/>
      <c r="J1282" s="28" t="s">
        <v>232</v>
      </c>
      <c r="K1282" s="28" t="s">
        <v>360</v>
      </c>
      <c r="L1282" s="28" t="s">
        <v>65</v>
      </c>
      <c r="M1282" s="28" t="s">
        <v>236</v>
      </c>
      <c r="N1282">
        <v>6</v>
      </c>
      <c r="O1282">
        <v>10</v>
      </c>
      <c r="R1282">
        <v>0.89</v>
      </c>
      <c r="S1282">
        <v>185</v>
      </c>
    </row>
    <row r="1283" spans="1:19" x14ac:dyDescent="0.25">
      <c r="A1283" s="27">
        <v>44620</v>
      </c>
      <c r="B1283">
        <v>10</v>
      </c>
      <c r="C1283">
        <v>1</v>
      </c>
      <c r="E1283">
        <v>127</v>
      </c>
      <c r="F1283">
        <v>1</v>
      </c>
      <c r="G1283">
        <v>120</v>
      </c>
      <c r="H1283">
        <v>15</v>
      </c>
      <c r="I1283" s="28"/>
      <c r="J1283" s="28" t="s">
        <v>232</v>
      </c>
      <c r="K1283" s="28" t="s">
        <v>362</v>
      </c>
      <c r="L1283" s="28" t="s">
        <v>65</v>
      </c>
      <c r="M1283" s="28" t="s">
        <v>236</v>
      </c>
      <c r="N1283">
        <v>10</v>
      </c>
      <c r="O1283">
        <v>15</v>
      </c>
      <c r="R1283">
        <v>0.67</v>
      </c>
      <c r="S1283">
        <v>179</v>
      </c>
    </row>
    <row r="1284" spans="1:19" x14ac:dyDescent="0.25">
      <c r="A1284" s="27">
        <v>44620</v>
      </c>
      <c r="B1284">
        <v>11</v>
      </c>
      <c r="C1284">
        <v>1</v>
      </c>
      <c r="E1284">
        <v>127</v>
      </c>
      <c r="F1284">
        <v>2</v>
      </c>
      <c r="G1284">
        <v>120</v>
      </c>
      <c r="H1284">
        <v>11</v>
      </c>
      <c r="I1284" s="28"/>
      <c r="J1284" s="28" t="s">
        <v>232</v>
      </c>
      <c r="K1284" s="28" t="s">
        <v>362</v>
      </c>
      <c r="L1284" s="28" t="s">
        <v>65</v>
      </c>
      <c r="M1284" s="28" t="s">
        <v>236</v>
      </c>
      <c r="N1284">
        <v>10</v>
      </c>
      <c r="O1284">
        <v>15</v>
      </c>
      <c r="R1284">
        <v>0.73</v>
      </c>
      <c r="S1284">
        <v>164</v>
      </c>
    </row>
    <row r="1285" spans="1:19" x14ac:dyDescent="0.25">
      <c r="A1285" s="27">
        <v>44620</v>
      </c>
      <c r="B1285">
        <v>12</v>
      </c>
      <c r="C1285">
        <v>1</v>
      </c>
      <c r="E1285">
        <v>127</v>
      </c>
      <c r="F1285">
        <v>3</v>
      </c>
      <c r="G1285">
        <v>120</v>
      </c>
      <c r="H1285">
        <v>12</v>
      </c>
      <c r="I1285" s="28"/>
      <c r="J1285" s="28" t="s">
        <v>232</v>
      </c>
      <c r="K1285" s="28" t="s">
        <v>362</v>
      </c>
      <c r="L1285" s="28" t="s">
        <v>65</v>
      </c>
      <c r="M1285" s="28" t="s">
        <v>236</v>
      </c>
      <c r="N1285">
        <v>10</v>
      </c>
      <c r="O1285">
        <v>15</v>
      </c>
      <c r="R1285">
        <v>0.71</v>
      </c>
      <c r="S1285">
        <v>169</v>
      </c>
    </row>
    <row r="1286" spans="1:19" x14ac:dyDescent="0.25">
      <c r="A1286" s="27">
        <v>44622</v>
      </c>
      <c r="B1286">
        <v>1</v>
      </c>
      <c r="C1286">
        <v>1</v>
      </c>
      <c r="E1286">
        <v>144</v>
      </c>
      <c r="F1286">
        <v>1</v>
      </c>
      <c r="G1286">
        <v>150</v>
      </c>
      <c r="H1286">
        <v>6</v>
      </c>
      <c r="I1286" s="28"/>
      <c r="J1286" s="28" t="s">
        <v>232</v>
      </c>
      <c r="K1286" s="28" t="s">
        <v>89</v>
      </c>
      <c r="L1286" s="28" t="s">
        <v>65</v>
      </c>
      <c r="M1286" s="28" t="s">
        <v>94</v>
      </c>
      <c r="N1286">
        <v>4</v>
      </c>
      <c r="O1286">
        <v>6</v>
      </c>
      <c r="R1286">
        <v>0.86</v>
      </c>
      <c r="S1286">
        <v>174</v>
      </c>
    </row>
    <row r="1287" spans="1:19" x14ac:dyDescent="0.25">
      <c r="A1287" s="27">
        <v>44622</v>
      </c>
      <c r="B1287">
        <v>2</v>
      </c>
      <c r="C1287">
        <v>1</v>
      </c>
      <c r="E1287">
        <v>144</v>
      </c>
      <c r="F1287">
        <v>2</v>
      </c>
      <c r="G1287">
        <v>155</v>
      </c>
      <c r="H1287">
        <v>6</v>
      </c>
      <c r="I1287" s="28"/>
      <c r="J1287" s="28" t="s">
        <v>232</v>
      </c>
      <c r="K1287" s="28" t="s">
        <v>89</v>
      </c>
      <c r="L1287" s="28" t="s">
        <v>65</v>
      </c>
      <c r="M1287" s="28" t="s">
        <v>94</v>
      </c>
      <c r="N1287">
        <v>4</v>
      </c>
      <c r="O1287">
        <v>6</v>
      </c>
      <c r="R1287">
        <v>0.86</v>
      </c>
      <c r="S1287">
        <v>180</v>
      </c>
    </row>
    <row r="1288" spans="1:19" x14ac:dyDescent="0.25">
      <c r="A1288" s="27">
        <v>44622</v>
      </c>
      <c r="B1288">
        <v>3</v>
      </c>
      <c r="C1288">
        <v>1</v>
      </c>
      <c r="E1288">
        <v>144</v>
      </c>
      <c r="F1288">
        <v>3</v>
      </c>
      <c r="G1288">
        <v>155</v>
      </c>
      <c r="H1288">
        <v>4</v>
      </c>
      <c r="I1288" s="28"/>
      <c r="J1288" s="28" t="s">
        <v>232</v>
      </c>
      <c r="K1288" s="28" t="s">
        <v>89</v>
      </c>
      <c r="L1288" s="28" t="s">
        <v>65</v>
      </c>
      <c r="M1288" s="28" t="s">
        <v>94</v>
      </c>
      <c r="N1288">
        <v>4</v>
      </c>
      <c r="O1288">
        <v>6</v>
      </c>
      <c r="R1288">
        <v>0.92</v>
      </c>
      <c r="S1288">
        <v>168</v>
      </c>
    </row>
    <row r="1289" spans="1:19" x14ac:dyDescent="0.25">
      <c r="A1289" s="27">
        <v>44622</v>
      </c>
      <c r="B1289">
        <v>4</v>
      </c>
      <c r="C1289">
        <v>1</v>
      </c>
      <c r="E1289">
        <v>146</v>
      </c>
      <c r="F1289">
        <v>1</v>
      </c>
      <c r="G1289">
        <v>130</v>
      </c>
      <c r="H1289">
        <v>6</v>
      </c>
      <c r="I1289" s="28"/>
      <c r="J1289" s="28" t="s">
        <v>232</v>
      </c>
      <c r="K1289" s="28" t="s">
        <v>95</v>
      </c>
      <c r="L1289" s="28" t="s">
        <v>65</v>
      </c>
      <c r="M1289" s="28" t="s">
        <v>94</v>
      </c>
      <c r="N1289">
        <v>4</v>
      </c>
      <c r="O1289">
        <v>6</v>
      </c>
      <c r="R1289">
        <v>0.86</v>
      </c>
      <c r="S1289">
        <v>151</v>
      </c>
    </row>
    <row r="1290" spans="1:19" x14ac:dyDescent="0.25">
      <c r="A1290" s="27">
        <v>44622</v>
      </c>
      <c r="B1290">
        <v>5</v>
      </c>
      <c r="C1290">
        <v>1</v>
      </c>
      <c r="E1290">
        <v>146</v>
      </c>
      <c r="F1290">
        <v>2</v>
      </c>
      <c r="G1290">
        <v>130</v>
      </c>
      <c r="H1290">
        <v>5</v>
      </c>
      <c r="I1290" s="28"/>
      <c r="J1290" s="28" t="s">
        <v>232</v>
      </c>
      <c r="K1290" s="28" t="s">
        <v>95</v>
      </c>
      <c r="L1290" s="28" t="s">
        <v>65</v>
      </c>
      <c r="M1290" s="28" t="s">
        <v>94</v>
      </c>
      <c r="N1290">
        <v>4</v>
      </c>
      <c r="O1290">
        <v>6</v>
      </c>
      <c r="R1290">
        <v>0.89</v>
      </c>
      <c r="S1290">
        <v>146</v>
      </c>
    </row>
    <row r="1291" spans="1:19" x14ac:dyDescent="0.25">
      <c r="A1291" s="27">
        <v>44622</v>
      </c>
      <c r="B1291">
        <v>6</v>
      </c>
      <c r="C1291">
        <v>1</v>
      </c>
      <c r="E1291">
        <v>146</v>
      </c>
      <c r="F1291">
        <v>3</v>
      </c>
      <c r="G1291">
        <v>130</v>
      </c>
      <c r="H1291">
        <v>4</v>
      </c>
      <c r="I1291" s="28"/>
      <c r="J1291" s="28" t="s">
        <v>232</v>
      </c>
      <c r="K1291" s="28" t="s">
        <v>95</v>
      </c>
      <c r="L1291" s="28" t="s">
        <v>65</v>
      </c>
      <c r="M1291" s="28" t="s">
        <v>94</v>
      </c>
      <c r="N1291">
        <v>4</v>
      </c>
      <c r="O1291">
        <v>6</v>
      </c>
      <c r="R1291">
        <v>0.92</v>
      </c>
      <c r="S1291">
        <v>141</v>
      </c>
    </row>
    <row r="1292" spans="1:19" x14ac:dyDescent="0.25">
      <c r="A1292" s="27">
        <v>44622</v>
      </c>
      <c r="B1292">
        <v>7</v>
      </c>
      <c r="C1292">
        <v>1</v>
      </c>
      <c r="E1292">
        <v>147</v>
      </c>
      <c r="F1292">
        <v>1</v>
      </c>
      <c r="G1292">
        <v>100</v>
      </c>
      <c r="H1292">
        <v>4</v>
      </c>
      <c r="I1292" s="28"/>
      <c r="J1292" s="28" t="s">
        <v>232</v>
      </c>
      <c r="K1292" s="28" t="s">
        <v>96</v>
      </c>
      <c r="L1292" s="28" t="s">
        <v>65</v>
      </c>
      <c r="M1292" s="28" t="s">
        <v>94</v>
      </c>
      <c r="N1292">
        <v>4</v>
      </c>
      <c r="O1292">
        <v>6</v>
      </c>
      <c r="R1292">
        <v>0.92</v>
      </c>
      <c r="S1292">
        <v>109</v>
      </c>
    </row>
    <row r="1293" spans="1:19" x14ac:dyDescent="0.25">
      <c r="A1293" s="27">
        <v>44622</v>
      </c>
      <c r="B1293">
        <v>8</v>
      </c>
      <c r="C1293">
        <v>1</v>
      </c>
      <c r="E1293">
        <v>147</v>
      </c>
      <c r="F1293">
        <v>2</v>
      </c>
      <c r="G1293">
        <v>100</v>
      </c>
      <c r="H1293">
        <v>4</v>
      </c>
      <c r="I1293" s="28"/>
      <c r="J1293" s="28" t="s">
        <v>232</v>
      </c>
      <c r="K1293" s="28" t="s">
        <v>96</v>
      </c>
      <c r="L1293" s="28" t="s">
        <v>65</v>
      </c>
      <c r="M1293" s="28" t="s">
        <v>94</v>
      </c>
      <c r="N1293">
        <v>4</v>
      </c>
      <c r="O1293">
        <v>6</v>
      </c>
      <c r="R1293">
        <v>0.92</v>
      </c>
      <c r="S1293">
        <v>109</v>
      </c>
    </row>
    <row r="1294" spans="1:19" x14ac:dyDescent="0.25">
      <c r="A1294" s="27">
        <v>44622</v>
      </c>
      <c r="B1294">
        <v>9</v>
      </c>
      <c r="C1294">
        <v>1</v>
      </c>
      <c r="E1294">
        <v>147</v>
      </c>
      <c r="F1294">
        <v>3</v>
      </c>
      <c r="G1294">
        <v>100</v>
      </c>
      <c r="H1294">
        <v>4</v>
      </c>
      <c r="I1294" s="28"/>
      <c r="J1294" s="28" t="s">
        <v>232</v>
      </c>
      <c r="K1294" s="28" t="s">
        <v>96</v>
      </c>
      <c r="L1294" s="28" t="s">
        <v>65</v>
      </c>
      <c r="M1294" s="28" t="s">
        <v>94</v>
      </c>
      <c r="N1294">
        <v>4</v>
      </c>
      <c r="O1294">
        <v>6</v>
      </c>
      <c r="R1294">
        <v>0.92</v>
      </c>
      <c r="S1294">
        <v>109</v>
      </c>
    </row>
    <row r="1295" spans="1:19" x14ac:dyDescent="0.25">
      <c r="A1295" s="27">
        <v>44622</v>
      </c>
      <c r="B1295">
        <v>10</v>
      </c>
      <c r="C1295">
        <v>1</v>
      </c>
      <c r="E1295">
        <v>149</v>
      </c>
      <c r="F1295">
        <v>1</v>
      </c>
      <c r="G1295">
        <v>8</v>
      </c>
      <c r="H1295">
        <v>11</v>
      </c>
      <c r="I1295" s="28"/>
      <c r="J1295" s="28" t="s">
        <v>232</v>
      </c>
      <c r="K1295" s="28" t="s">
        <v>122</v>
      </c>
      <c r="L1295" s="28" t="s">
        <v>65</v>
      </c>
      <c r="M1295" s="28" t="s">
        <v>94</v>
      </c>
      <c r="N1295">
        <v>10</v>
      </c>
      <c r="O1295">
        <v>20</v>
      </c>
      <c r="R1295">
        <v>0.73</v>
      </c>
      <c r="S1295">
        <v>11</v>
      </c>
    </row>
    <row r="1296" spans="1:19" x14ac:dyDescent="0.25">
      <c r="A1296" s="27">
        <v>44622</v>
      </c>
      <c r="B1296">
        <v>11</v>
      </c>
      <c r="C1296">
        <v>1</v>
      </c>
      <c r="E1296">
        <v>149</v>
      </c>
      <c r="F1296">
        <v>2</v>
      </c>
      <c r="G1296">
        <v>8</v>
      </c>
      <c r="H1296">
        <v>10</v>
      </c>
      <c r="I1296" s="28"/>
      <c r="J1296" s="28" t="s">
        <v>232</v>
      </c>
      <c r="K1296" s="28" t="s">
        <v>122</v>
      </c>
      <c r="L1296" s="28" t="s">
        <v>65</v>
      </c>
      <c r="M1296" s="28" t="s">
        <v>94</v>
      </c>
      <c r="N1296">
        <v>10</v>
      </c>
      <c r="O1296">
        <v>20</v>
      </c>
      <c r="R1296">
        <v>0.75</v>
      </c>
      <c r="S1296">
        <v>11</v>
      </c>
    </row>
    <row r="1297" spans="1:19" x14ac:dyDescent="0.25">
      <c r="A1297" s="27">
        <v>44622</v>
      </c>
      <c r="B1297">
        <v>12</v>
      </c>
      <c r="C1297">
        <v>1</v>
      </c>
      <c r="E1297">
        <v>149</v>
      </c>
      <c r="F1297">
        <v>3</v>
      </c>
      <c r="G1297">
        <v>8</v>
      </c>
      <c r="H1297">
        <v>7</v>
      </c>
      <c r="I1297" s="28"/>
      <c r="J1297" s="28" t="s">
        <v>232</v>
      </c>
      <c r="K1297" s="28" t="s">
        <v>122</v>
      </c>
      <c r="L1297" s="28" t="s">
        <v>65</v>
      </c>
      <c r="M1297" s="28" t="s">
        <v>94</v>
      </c>
      <c r="N1297">
        <v>10</v>
      </c>
      <c r="O1297">
        <v>20</v>
      </c>
      <c r="R1297">
        <v>0.83</v>
      </c>
      <c r="S1297">
        <v>10</v>
      </c>
    </row>
    <row r="1298" spans="1:19" x14ac:dyDescent="0.25">
      <c r="A1298" s="27">
        <v>44624</v>
      </c>
      <c r="B1298">
        <v>1</v>
      </c>
      <c r="C1298">
        <v>1</v>
      </c>
      <c r="E1298">
        <v>135</v>
      </c>
      <c r="F1298">
        <v>1</v>
      </c>
      <c r="G1298">
        <v>235</v>
      </c>
      <c r="H1298">
        <v>6</v>
      </c>
      <c r="I1298" s="28"/>
      <c r="J1298" s="28" t="s">
        <v>232</v>
      </c>
      <c r="K1298" s="28" t="s">
        <v>92</v>
      </c>
      <c r="L1298" s="28" t="s">
        <v>65</v>
      </c>
      <c r="M1298" s="28" t="s">
        <v>100</v>
      </c>
      <c r="N1298">
        <v>4</v>
      </c>
      <c r="O1298">
        <v>6</v>
      </c>
      <c r="R1298">
        <v>0.86</v>
      </c>
      <c r="S1298">
        <v>273</v>
      </c>
    </row>
    <row r="1299" spans="1:19" x14ac:dyDescent="0.25">
      <c r="A1299" s="27">
        <v>44624</v>
      </c>
      <c r="B1299">
        <v>2</v>
      </c>
      <c r="C1299">
        <v>1</v>
      </c>
      <c r="E1299">
        <v>135</v>
      </c>
      <c r="F1299">
        <v>2</v>
      </c>
      <c r="G1299">
        <v>240</v>
      </c>
      <c r="H1299">
        <v>5</v>
      </c>
      <c r="I1299" s="28"/>
      <c r="J1299" s="28" t="s">
        <v>232</v>
      </c>
      <c r="K1299" s="28" t="s">
        <v>92</v>
      </c>
      <c r="L1299" s="28" t="s">
        <v>65</v>
      </c>
      <c r="M1299" s="28" t="s">
        <v>100</v>
      </c>
      <c r="N1299">
        <v>4</v>
      </c>
      <c r="O1299">
        <v>6</v>
      </c>
      <c r="R1299">
        <v>0.89</v>
      </c>
      <c r="S1299">
        <v>270</v>
      </c>
    </row>
    <row r="1300" spans="1:19" x14ac:dyDescent="0.25">
      <c r="A1300" s="27">
        <v>44624</v>
      </c>
      <c r="B1300">
        <v>3</v>
      </c>
      <c r="C1300">
        <v>1</v>
      </c>
      <c r="E1300">
        <v>135</v>
      </c>
      <c r="F1300">
        <v>3</v>
      </c>
      <c r="G1300">
        <v>240</v>
      </c>
      <c r="H1300">
        <v>5</v>
      </c>
      <c r="I1300" s="28"/>
      <c r="J1300" s="28" t="s">
        <v>232</v>
      </c>
      <c r="K1300" s="28" t="s">
        <v>92</v>
      </c>
      <c r="L1300" s="28" t="s">
        <v>65</v>
      </c>
      <c r="M1300" s="28" t="s">
        <v>100</v>
      </c>
      <c r="N1300">
        <v>4</v>
      </c>
      <c r="O1300">
        <v>6</v>
      </c>
      <c r="R1300">
        <v>0.89</v>
      </c>
      <c r="S1300">
        <v>270</v>
      </c>
    </row>
    <row r="1301" spans="1:19" x14ac:dyDescent="0.25">
      <c r="A1301" s="27">
        <v>44624</v>
      </c>
      <c r="B1301">
        <v>4</v>
      </c>
      <c r="C1301">
        <v>1</v>
      </c>
      <c r="E1301">
        <v>139</v>
      </c>
      <c r="F1301">
        <v>1</v>
      </c>
      <c r="G1301">
        <v>135</v>
      </c>
      <c r="H1301">
        <v>10</v>
      </c>
      <c r="I1301" s="28"/>
      <c r="J1301" s="28" t="s">
        <v>232</v>
      </c>
      <c r="K1301" s="28" t="s">
        <v>369</v>
      </c>
      <c r="L1301" s="28" t="s">
        <v>65</v>
      </c>
      <c r="M1301" s="28" t="s">
        <v>100</v>
      </c>
      <c r="N1301">
        <v>5</v>
      </c>
      <c r="O1301">
        <v>10</v>
      </c>
      <c r="R1301">
        <v>0.75</v>
      </c>
      <c r="S1301">
        <v>180</v>
      </c>
    </row>
    <row r="1302" spans="1:19" x14ac:dyDescent="0.25">
      <c r="A1302" s="27">
        <v>44624</v>
      </c>
      <c r="B1302">
        <v>6</v>
      </c>
      <c r="C1302">
        <v>1</v>
      </c>
      <c r="E1302">
        <v>139</v>
      </c>
      <c r="F1302">
        <v>3</v>
      </c>
      <c r="G1302">
        <v>140</v>
      </c>
      <c r="H1302">
        <v>6</v>
      </c>
      <c r="I1302" s="28"/>
      <c r="J1302" s="28" t="s">
        <v>232</v>
      </c>
      <c r="K1302" s="28" t="s">
        <v>369</v>
      </c>
      <c r="L1302" s="28" t="s">
        <v>65</v>
      </c>
      <c r="M1302" s="28" t="s">
        <v>100</v>
      </c>
      <c r="N1302">
        <v>5</v>
      </c>
      <c r="O1302">
        <v>10</v>
      </c>
      <c r="R1302">
        <v>0.86</v>
      </c>
      <c r="S1302">
        <v>163</v>
      </c>
    </row>
    <row r="1303" spans="1:19" x14ac:dyDescent="0.25">
      <c r="A1303" s="27">
        <v>44624</v>
      </c>
      <c r="B1303">
        <v>7</v>
      </c>
      <c r="C1303">
        <v>1</v>
      </c>
      <c r="E1303">
        <v>131</v>
      </c>
      <c r="F1303">
        <v>1</v>
      </c>
      <c r="G1303">
        <v>70</v>
      </c>
      <c r="H1303">
        <v>4</v>
      </c>
      <c r="I1303" s="28"/>
      <c r="J1303" s="28" t="s">
        <v>232</v>
      </c>
      <c r="K1303" s="28" t="s">
        <v>365</v>
      </c>
      <c r="L1303" s="28" t="s">
        <v>65</v>
      </c>
      <c r="M1303" s="28" t="s">
        <v>100</v>
      </c>
      <c r="N1303">
        <v>4</v>
      </c>
      <c r="O1303">
        <v>6</v>
      </c>
      <c r="R1303">
        <v>0.92</v>
      </c>
      <c r="S1303">
        <v>76</v>
      </c>
    </row>
    <row r="1304" spans="1:19" x14ac:dyDescent="0.25">
      <c r="A1304" s="27">
        <v>44624</v>
      </c>
      <c r="B1304">
        <v>8</v>
      </c>
      <c r="C1304">
        <v>1</v>
      </c>
      <c r="E1304">
        <v>131</v>
      </c>
      <c r="F1304">
        <v>2</v>
      </c>
      <c r="G1304">
        <v>70</v>
      </c>
      <c r="H1304">
        <v>4</v>
      </c>
      <c r="I1304" s="28"/>
      <c r="J1304" s="28" t="s">
        <v>232</v>
      </c>
      <c r="K1304" s="28" t="s">
        <v>365</v>
      </c>
      <c r="L1304" s="28" t="s">
        <v>65</v>
      </c>
      <c r="M1304" s="28" t="s">
        <v>100</v>
      </c>
      <c r="N1304">
        <v>4</v>
      </c>
      <c r="O1304">
        <v>6</v>
      </c>
      <c r="R1304">
        <v>0.92</v>
      </c>
      <c r="S1304">
        <v>76</v>
      </c>
    </row>
    <row r="1305" spans="1:19" x14ac:dyDescent="0.25">
      <c r="A1305" s="27">
        <v>44624</v>
      </c>
      <c r="B1305">
        <v>9</v>
      </c>
      <c r="C1305">
        <v>1</v>
      </c>
      <c r="E1305">
        <v>131</v>
      </c>
      <c r="F1305">
        <v>3</v>
      </c>
      <c r="G1305">
        <v>70</v>
      </c>
      <c r="H1305">
        <v>4</v>
      </c>
      <c r="I1305" s="28" t="s">
        <v>29</v>
      </c>
      <c r="J1305" s="28" t="s">
        <v>232</v>
      </c>
      <c r="K1305" s="28" t="s">
        <v>365</v>
      </c>
      <c r="L1305" s="28" t="s">
        <v>65</v>
      </c>
      <c r="M1305" s="28" t="s">
        <v>100</v>
      </c>
      <c r="N1305">
        <v>4</v>
      </c>
      <c r="O1305">
        <v>6</v>
      </c>
      <c r="R1305">
        <v>0.92</v>
      </c>
      <c r="S1305">
        <v>76</v>
      </c>
    </row>
    <row r="1306" spans="1:19" x14ac:dyDescent="0.25">
      <c r="A1306" s="27">
        <v>44624</v>
      </c>
      <c r="B1306">
        <v>10</v>
      </c>
      <c r="C1306">
        <v>1</v>
      </c>
      <c r="E1306">
        <v>133</v>
      </c>
      <c r="F1306">
        <v>1</v>
      </c>
      <c r="G1306">
        <v>65</v>
      </c>
      <c r="H1306">
        <v>5</v>
      </c>
      <c r="I1306" s="28"/>
      <c r="J1306" s="28" t="s">
        <v>232</v>
      </c>
      <c r="K1306" s="28" t="s">
        <v>367</v>
      </c>
      <c r="L1306" s="28" t="s">
        <v>65</v>
      </c>
      <c r="M1306" s="28" t="s">
        <v>100</v>
      </c>
      <c r="N1306">
        <v>4</v>
      </c>
      <c r="O1306">
        <v>6</v>
      </c>
      <c r="R1306">
        <v>0.89</v>
      </c>
      <c r="S1306">
        <v>73</v>
      </c>
    </row>
    <row r="1307" spans="1:19" x14ac:dyDescent="0.25">
      <c r="A1307" s="27">
        <v>44624</v>
      </c>
      <c r="B1307">
        <v>11</v>
      </c>
      <c r="C1307">
        <v>1</v>
      </c>
      <c r="E1307">
        <v>133</v>
      </c>
      <c r="F1307">
        <v>2</v>
      </c>
      <c r="G1307">
        <v>65</v>
      </c>
      <c r="H1307">
        <v>5</v>
      </c>
      <c r="I1307" s="28"/>
      <c r="J1307" s="28" t="s">
        <v>232</v>
      </c>
      <c r="K1307" s="28" t="s">
        <v>367</v>
      </c>
      <c r="L1307" s="28" t="s">
        <v>65</v>
      </c>
      <c r="M1307" s="28" t="s">
        <v>100</v>
      </c>
      <c r="N1307">
        <v>4</v>
      </c>
      <c r="O1307">
        <v>6</v>
      </c>
      <c r="R1307">
        <v>0.89</v>
      </c>
      <c r="S1307">
        <v>73</v>
      </c>
    </row>
    <row r="1308" spans="1:19" x14ac:dyDescent="0.25">
      <c r="A1308" s="27">
        <v>44624</v>
      </c>
      <c r="B1308">
        <v>12</v>
      </c>
      <c r="C1308">
        <v>1</v>
      </c>
      <c r="E1308">
        <v>133</v>
      </c>
      <c r="F1308">
        <v>3</v>
      </c>
      <c r="G1308">
        <v>65</v>
      </c>
      <c r="H1308">
        <v>4</v>
      </c>
      <c r="I1308" s="28"/>
      <c r="J1308" s="28" t="s">
        <v>232</v>
      </c>
      <c r="K1308" s="28" t="s">
        <v>367</v>
      </c>
      <c r="L1308" s="28" t="s">
        <v>65</v>
      </c>
      <c r="M1308" s="28" t="s">
        <v>100</v>
      </c>
      <c r="N1308">
        <v>4</v>
      </c>
      <c r="O1308">
        <v>6</v>
      </c>
      <c r="R1308">
        <v>0.92</v>
      </c>
      <c r="S1308">
        <v>71</v>
      </c>
    </row>
    <row r="1309" spans="1:19" x14ac:dyDescent="0.25">
      <c r="A1309" s="27">
        <v>44624</v>
      </c>
      <c r="B1309">
        <v>13</v>
      </c>
      <c r="C1309">
        <v>1</v>
      </c>
      <c r="E1309">
        <v>136</v>
      </c>
      <c r="F1309">
        <v>1</v>
      </c>
      <c r="G1309">
        <v>220</v>
      </c>
      <c r="H1309">
        <v>9</v>
      </c>
      <c r="I1309" s="28"/>
      <c r="J1309" s="28" t="s">
        <v>232</v>
      </c>
      <c r="K1309" s="28" t="s">
        <v>111</v>
      </c>
      <c r="L1309" s="28" t="s">
        <v>65</v>
      </c>
      <c r="M1309" s="28" t="s">
        <v>100</v>
      </c>
      <c r="N1309">
        <v>6</v>
      </c>
      <c r="O1309">
        <v>10</v>
      </c>
      <c r="R1309">
        <v>0.78</v>
      </c>
      <c r="S1309">
        <v>282</v>
      </c>
    </row>
    <row r="1310" spans="1:19" x14ac:dyDescent="0.25">
      <c r="A1310" s="27">
        <v>44624</v>
      </c>
      <c r="B1310">
        <v>14</v>
      </c>
      <c r="C1310">
        <v>1</v>
      </c>
      <c r="E1310">
        <v>136</v>
      </c>
      <c r="F1310">
        <v>2</v>
      </c>
      <c r="G1310">
        <v>220</v>
      </c>
      <c r="H1310">
        <v>6</v>
      </c>
      <c r="I1310" s="28"/>
      <c r="J1310" s="28" t="s">
        <v>232</v>
      </c>
      <c r="K1310" s="28" t="s">
        <v>111</v>
      </c>
      <c r="L1310" s="28" t="s">
        <v>65</v>
      </c>
      <c r="M1310" s="28" t="s">
        <v>100</v>
      </c>
      <c r="N1310">
        <v>6</v>
      </c>
      <c r="O1310">
        <v>10</v>
      </c>
      <c r="R1310">
        <v>0.86</v>
      </c>
      <c r="S1310">
        <v>256</v>
      </c>
    </row>
    <row r="1311" spans="1:19" x14ac:dyDescent="0.25">
      <c r="A1311" s="27">
        <v>44624</v>
      </c>
      <c r="B1311">
        <v>15</v>
      </c>
      <c r="C1311">
        <v>1</v>
      </c>
      <c r="E1311">
        <v>136</v>
      </c>
      <c r="F1311">
        <v>3</v>
      </c>
      <c r="G1311">
        <v>220</v>
      </c>
      <c r="H1311">
        <v>6</v>
      </c>
      <c r="I1311" s="28"/>
      <c r="J1311" s="28" t="s">
        <v>232</v>
      </c>
      <c r="K1311" s="28" t="s">
        <v>111</v>
      </c>
      <c r="L1311" s="28" t="s">
        <v>65</v>
      </c>
      <c r="M1311" s="28" t="s">
        <v>100</v>
      </c>
      <c r="N1311">
        <v>6</v>
      </c>
      <c r="O1311">
        <v>10</v>
      </c>
      <c r="R1311">
        <v>0.86</v>
      </c>
      <c r="S1311">
        <v>256</v>
      </c>
    </row>
    <row r="1312" spans="1:19" x14ac:dyDescent="0.25">
      <c r="A1312" s="27">
        <v>44627</v>
      </c>
      <c r="B1312">
        <v>1</v>
      </c>
      <c r="C1312">
        <v>1</v>
      </c>
      <c r="E1312">
        <v>128</v>
      </c>
      <c r="F1312">
        <v>1</v>
      </c>
      <c r="G1312">
        <v>150</v>
      </c>
      <c r="H1312">
        <v>6</v>
      </c>
      <c r="I1312" s="28"/>
      <c r="J1312" s="28" t="s">
        <v>232</v>
      </c>
      <c r="K1312" s="28" t="s">
        <v>358</v>
      </c>
      <c r="L1312" s="28" t="s">
        <v>65</v>
      </c>
      <c r="M1312" s="28" t="s">
        <v>236</v>
      </c>
      <c r="N1312">
        <v>4</v>
      </c>
      <c r="O1312">
        <v>6</v>
      </c>
      <c r="R1312">
        <v>0.86</v>
      </c>
      <c r="S1312">
        <v>174</v>
      </c>
    </row>
    <row r="1313" spans="1:19" x14ac:dyDescent="0.25">
      <c r="A1313" s="27">
        <v>44627</v>
      </c>
      <c r="B1313">
        <v>2</v>
      </c>
      <c r="C1313">
        <v>1</v>
      </c>
      <c r="E1313">
        <v>128</v>
      </c>
      <c r="F1313">
        <v>2</v>
      </c>
      <c r="G1313">
        <v>150</v>
      </c>
      <c r="H1313">
        <v>5</v>
      </c>
      <c r="I1313" s="28"/>
      <c r="J1313" s="28" t="s">
        <v>232</v>
      </c>
      <c r="K1313" s="28" t="s">
        <v>358</v>
      </c>
      <c r="L1313" s="28" t="s">
        <v>65</v>
      </c>
      <c r="M1313" s="28" t="s">
        <v>236</v>
      </c>
      <c r="N1313">
        <v>4</v>
      </c>
      <c r="O1313">
        <v>6</v>
      </c>
      <c r="R1313">
        <v>0.89</v>
      </c>
      <c r="S1313">
        <v>169</v>
      </c>
    </row>
    <row r="1314" spans="1:19" x14ac:dyDescent="0.25">
      <c r="A1314" s="27">
        <v>44627</v>
      </c>
      <c r="B1314">
        <v>3</v>
      </c>
      <c r="C1314">
        <v>1</v>
      </c>
      <c r="E1314">
        <v>128</v>
      </c>
      <c r="F1314">
        <v>3</v>
      </c>
      <c r="G1314">
        <v>150</v>
      </c>
      <c r="H1314">
        <v>4</v>
      </c>
      <c r="I1314" s="28"/>
      <c r="J1314" s="28" t="s">
        <v>232</v>
      </c>
      <c r="K1314" s="28" t="s">
        <v>358</v>
      </c>
      <c r="L1314" s="28" t="s">
        <v>65</v>
      </c>
      <c r="M1314" s="28" t="s">
        <v>236</v>
      </c>
      <c r="N1314">
        <v>4</v>
      </c>
      <c r="O1314">
        <v>6</v>
      </c>
      <c r="R1314">
        <v>0.92</v>
      </c>
      <c r="S1314">
        <v>163</v>
      </c>
    </row>
    <row r="1315" spans="1:19" x14ac:dyDescent="0.25">
      <c r="A1315" s="27">
        <v>44627</v>
      </c>
      <c r="B1315">
        <v>4</v>
      </c>
      <c r="C1315">
        <v>1</v>
      </c>
      <c r="E1315">
        <v>126</v>
      </c>
      <c r="F1315">
        <v>1</v>
      </c>
      <c r="G1315">
        <v>175</v>
      </c>
      <c r="H1315">
        <v>5</v>
      </c>
      <c r="I1315" s="28"/>
      <c r="J1315" s="28" t="s">
        <v>232</v>
      </c>
      <c r="K1315" s="28" t="s">
        <v>359</v>
      </c>
      <c r="L1315" s="28" t="s">
        <v>65</v>
      </c>
      <c r="M1315" s="28" t="s">
        <v>236</v>
      </c>
      <c r="N1315">
        <v>4</v>
      </c>
      <c r="O1315">
        <v>6</v>
      </c>
      <c r="R1315">
        <v>0.89</v>
      </c>
      <c r="S1315">
        <v>197</v>
      </c>
    </row>
    <row r="1316" spans="1:19" x14ac:dyDescent="0.25">
      <c r="A1316" s="27">
        <v>44627</v>
      </c>
      <c r="B1316">
        <v>5</v>
      </c>
      <c r="C1316">
        <v>1</v>
      </c>
      <c r="E1316">
        <v>126</v>
      </c>
      <c r="F1316">
        <v>2</v>
      </c>
      <c r="G1316">
        <v>175</v>
      </c>
      <c r="H1316">
        <v>4</v>
      </c>
      <c r="I1316" s="28"/>
      <c r="J1316" s="28" t="s">
        <v>232</v>
      </c>
      <c r="K1316" s="28" t="s">
        <v>359</v>
      </c>
      <c r="L1316" s="28" t="s">
        <v>65</v>
      </c>
      <c r="M1316" s="28" t="s">
        <v>236</v>
      </c>
      <c r="N1316">
        <v>4</v>
      </c>
      <c r="O1316">
        <v>6</v>
      </c>
      <c r="R1316">
        <v>0.92</v>
      </c>
      <c r="S1316">
        <v>190</v>
      </c>
    </row>
    <row r="1317" spans="1:19" x14ac:dyDescent="0.25">
      <c r="A1317" s="27">
        <v>44627</v>
      </c>
      <c r="B1317">
        <v>6</v>
      </c>
      <c r="C1317">
        <v>1</v>
      </c>
      <c r="E1317">
        <v>126</v>
      </c>
      <c r="F1317">
        <v>3</v>
      </c>
      <c r="G1317">
        <v>175</v>
      </c>
      <c r="H1317">
        <v>4</v>
      </c>
      <c r="I1317" s="28"/>
      <c r="J1317" s="28" t="s">
        <v>232</v>
      </c>
      <c r="K1317" s="28" t="s">
        <v>359</v>
      </c>
      <c r="L1317" s="28" t="s">
        <v>65</v>
      </c>
      <c r="M1317" s="28" t="s">
        <v>236</v>
      </c>
      <c r="N1317">
        <v>4</v>
      </c>
      <c r="O1317">
        <v>6</v>
      </c>
      <c r="R1317">
        <v>0.92</v>
      </c>
      <c r="S1317">
        <v>190</v>
      </c>
    </row>
    <row r="1318" spans="1:19" x14ac:dyDescent="0.25">
      <c r="A1318" s="27">
        <v>44627</v>
      </c>
      <c r="B1318">
        <v>7</v>
      </c>
      <c r="C1318">
        <v>1</v>
      </c>
      <c r="E1318">
        <v>125</v>
      </c>
      <c r="F1318">
        <v>1</v>
      </c>
      <c r="G1318">
        <v>160</v>
      </c>
      <c r="H1318">
        <v>9</v>
      </c>
      <c r="I1318" s="28"/>
      <c r="J1318" s="28" t="s">
        <v>232</v>
      </c>
      <c r="K1318" s="28" t="s">
        <v>360</v>
      </c>
      <c r="L1318" s="28" t="s">
        <v>65</v>
      </c>
      <c r="M1318" s="28" t="s">
        <v>236</v>
      </c>
      <c r="N1318">
        <v>6</v>
      </c>
      <c r="O1318">
        <v>10</v>
      </c>
      <c r="R1318">
        <v>0.78</v>
      </c>
      <c r="S1318">
        <v>205</v>
      </c>
    </row>
    <row r="1319" spans="1:19" x14ac:dyDescent="0.25">
      <c r="A1319" s="27">
        <v>44627</v>
      </c>
      <c r="B1319">
        <v>8</v>
      </c>
      <c r="C1319">
        <v>1</v>
      </c>
      <c r="E1319">
        <v>125</v>
      </c>
      <c r="F1319">
        <v>2</v>
      </c>
      <c r="G1319">
        <v>160</v>
      </c>
      <c r="H1319">
        <v>8</v>
      </c>
      <c r="I1319" s="28"/>
      <c r="J1319" s="28" t="s">
        <v>232</v>
      </c>
      <c r="K1319" s="28" t="s">
        <v>360</v>
      </c>
      <c r="L1319" s="28" t="s">
        <v>65</v>
      </c>
      <c r="M1319" s="28" t="s">
        <v>236</v>
      </c>
      <c r="N1319">
        <v>6</v>
      </c>
      <c r="O1319">
        <v>10</v>
      </c>
      <c r="R1319">
        <v>0.81</v>
      </c>
      <c r="S1319">
        <v>198</v>
      </c>
    </row>
    <row r="1320" spans="1:19" x14ac:dyDescent="0.25">
      <c r="A1320" s="27">
        <v>44627</v>
      </c>
      <c r="B1320">
        <v>9</v>
      </c>
      <c r="C1320">
        <v>1</v>
      </c>
      <c r="E1320">
        <v>125</v>
      </c>
      <c r="F1320">
        <v>3</v>
      </c>
      <c r="G1320">
        <v>160</v>
      </c>
      <c r="H1320">
        <v>6</v>
      </c>
      <c r="I1320" s="28"/>
      <c r="J1320" s="28" t="s">
        <v>232</v>
      </c>
      <c r="K1320" s="28" t="s">
        <v>360</v>
      </c>
      <c r="L1320" s="28" t="s">
        <v>65</v>
      </c>
      <c r="M1320" s="28" t="s">
        <v>236</v>
      </c>
      <c r="N1320">
        <v>6</v>
      </c>
      <c r="O1320">
        <v>10</v>
      </c>
      <c r="R1320">
        <v>0.86</v>
      </c>
      <c r="S1320">
        <v>186</v>
      </c>
    </row>
    <row r="1321" spans="1:19" x14ac:dyDescent="0.25">
      <c r="A1321" s="27">
        <v>44627</v>
      </c>
      <c r="B1321">
        <v>10</v>
      </c>
      <c r="C1321">
        <v>1</v>
      </c>
      <c r="E1321">
        <v>127</v>
      </c>
      <c r="F1321">
        <v>1</v>
      </c>
      <c r="G1321">
        <v>120</v>
      </c>
      <c r="H1321">
        <v>15</v>
      </c>
      <c r="I1321" s="28"/>
      <c r="J1321" s="28" t="s">
        <v>232</v>
      </c>
      <c r="K1321" s="28" t="s">
        <v>362</v>
      </c>
      <c r="L1321" s="28" t="s">
        <v>65</v>
      </c>
      <c r="M1321" s="28" t="s">
        <v>236</v>
      </c>
      <c r="N1321">
        <v>10</v>
      </c>
      <c r="O1321">
        <v>15</v>
      </c>
      <c r="R1321">
        <v>0.67</v>
      </c>
      <c r="S1321">
        <v>179</v>
      </c>
    </row>
    <row r="1322" spans="1:19" x14ac:dyDescent="0.25">
      <c r="A1322" s="27">
        <v>44627</v>
      </c>
      <c r="B1322">
        <v>11</v>
      </c>
      <c r="C1322">
        <v>1</v>
      </c>
      <c r="E1322">
        <v>127</v>
      </c>
      <c r="F1322">
        <v>2</v>
      </c>
      <c r="G1322">
        <v>120</v>
      </c>
      <c r="H1322">
        <v>15</v>
      </c>
      <c r="I1322" s="28"/>
      <c r="J1322" s="28" t="s">
        <v>232</v>
      </c>
      <c r="K1322" s="28" t="s">
        <v>362</v>
      </c>
      <c r="L1322" s="28" t="s">
        <v>65</v>
      </c>
      <c r="M1322" s="28" t="s">
        <v>236</v>
      </c>
      <c r="N1322">
        <v>10</v>
      </c>
      <c r="O1322">
        <v>15</v>
      </c>
      <c r="R1322">
        <v>0.67</v>
      </c>
      <c r="S1322">
        <v>179</v>
      </c>
    </row>
    <row r="1323" spans="1:19" x14ac:dyDescent="0.25">
      <c r="A1323" s="27">
        <v>44627</v>
      </c>
      <c r="B1323">
        <v>12</v>
      </c>
      <c r="C1323">
        <v>1</v>
      </c>
      <c r="E1323">
        <v>127</v>
      </c>
      <c r="F1323">
        <v>3</v>
      </c>
      <c r="G1323">
        <v>125</v>
      </c>
      <c r="H1323">
        <v>11</v>
      </c>
      <c r="I1323" s="28"/>
      <c r="J1323" s="28" t="s">
        <v>232</v>
      </c>
      <c r="K1323" s="28" t="s">
        <v>362</v>
      </c>
      <c r="L1323" s="28" t="s">
        <v>65</v>
      </c>
      <c r="M1323" s="28" t="s">
        <v>236</v>
      </c>
      <c r="N1323">
        <v>10</v>
      </c>
      <c r="O1323">
        <v>15</v>
      </c>
      <c r="R1323">
        <v>0.73</v>
      </c>
      <c r="S1323">
        <v>171</v>
      </c>
    </row>
    <row r="1324" spans="1:19" x14ac:dyDescent="0.25">
      <c r="A1324" s="27">
        <v>44629</v>
      </c>
      <c r="B1324">
        <v>1</v>
      </c>
      <c r="C1324">
        <v>1</v>
      </c>
      <c r="E1324">
        <v>144</v>
      </c>
      <c r="F1324">
        <v>1</v>
      </c>
      <c r="G1324">
        <v>155</v>
      </c>
      <c r="H1324">
        <v>6</v>
      </c>
      <c r="I1324" s="28"/>
      <c r="J1324" s="28" t="s">
        <v>232</v>
      </c>
      <c r="K1324" s="28" t="s">
        <v>89</v>
      </c>
      <c r="L1324" s="28" t="s">
        <v>65</v>
      </c>
      <c r="M1324" s="28" t="s">
        <v>94</v>
      </c>
      <c r="N1324">
        <v>4</v>
      </c>
      <c r="O1324">
        <v>6</v>
      </c>
      <c r="R1324">
        <v>0.86</v>
      </c>
      <c r="S1324">
        <v>180</v>
      </c>
    </row>
    <row r="1325" spans="1:19" x14ac:dyDescent="0.25">
      <c r="A1325" s="27">
        <v>44629</v>
      </c>
      <c r="B1325">
        <v>2</v>
      </c>
      <c r="C1325">
        <v>1</v>
      </c>
      <c r="E1325">
        <v>144</v>
      </c>
      <c r="F1325">
        <v>2</v>
      </c>
      <c r="G1325">
        <v>155</v>
      </c>
      <c r="H1325">
        <v>6</v>
      </c>
      <c r="I1325" s="28"/>
      <c r="J1325" s="28" t="s">
        <v>232</v>
      </c>
      <c r="K1325" s="28" t="s">
        <v>89</v>
      </c>
      <c r="L1325" s="28" t="s">
        <v>65</v>
      </c>
      <c r="M1325" s="28" t="s">
        <v>94</v>
      </c>
      <c r="N1325">
        <v>4</v>
      </c>
      <c r="O1325">
        <v>6</v>
      </c>
      <c r="R1325">
        <v>0.86</v>
      </c>
      <c r="S1325">
        <v>180</v>
      </c>
    </row>
    <row r="1326" spans="1:19" x14ac:dyDescent="0.25">
      <c r="A1326" s="27">
        <v>44629</v>
      </c>
      <c r="B1326">
        <v>3</v>
      </c>
      <c r="C1326">
        <v>1</v>
      </c>
      <c r="E1326">
        <v>144</v>
      </c>
      <c r="F1326">
        <v>3</v>
      </c>
      <c r="G1326">
        <v>160</v>
      </c>
      <c r="H1326">
        <v>3</v>
      </c>
      <c r="I1326" s="28"/>
      <c r="J1326" s="28" t="s">
        <v>232</v>
      </c>
      <c r="K1326" s="28" t="s">
        <v>89</v>
      </c>
      <c r="L1326" s="28" t="s">
        <v>65</v>
      </c>
      <c r="M1326" s="28" t="s">
        <v>94</v>
      </c>
      <c r="N1326">
        <v>4</v>
      </c>
      <c r="O1326">
        <v>6</v>
      </c>
      <c r="R1326">
        <v>0.94</v>
      </c>
      <c r="S1326">
        <v>170</v>
      </c>
    </row>
    <row r="1327" spans="1:19" x14ac:dyDescent="0.25">
      <c r="A1327" s="27">
        <v>44629</v>
      </c>
      <c r="B1327">
        <v>4</v>
      </c>
      <c r="C1327">
        <v>1</v>
      </c>
      <c r="E1327">
        <v>146</v>
      </c>
      <c r="F1327">
        <v>1</v>
      </c>
      <c r="G1327">
        <v>130</v>
      </c>
      <c r="H1327">
        <v>6</v>
      </c>
      <c r="I1327" s="28"/>
      <c r="J1327" s="28" t="s">
        <v>232</v>
      </c>
      <c r="K1327" s="28" t="s">
        <v>95</v>
      </c>
      <c r="L1327" s="28" t="s">
        <v>65</v>
      </c>
      <c r="M1327" s="28" t="s">
        <v>94</v>
      </c>
      <c r="N1327">
        <v>4</v>
      </c>
      <c r="O1327">
        <v>6</v>
      </c>
      <c r="R1327">
        <v>0.86</v>
      </c>
      <c r="S1327">
        <v>151</v>
      </c>
    </row>
    <row r="1328" spans="1:19" x14ac:dyDescent="0.25">
      <c r="A1328" s="27">
        <v>44629</v>
      </c>
      <c r="B1328">
        <v>5</v>
      </c>
      <c r="C1328">
        <v>1</v>
      </c>
      <c r="E1328">
        <v>146</v>
      </c>
      <c r="F1328">
        <v>2</v>
      </c>
      <c r="G1328">
        <v>130</v>
      </c>
      <c r="H1328">
        <v>6</v>
      </c>
      <c r="I1328" s="28"/>
      <c r="J1328" s="28" t="s">
        <v>232</v>
      </c>
      <c r="K1328" s="28" t="s">
        <v>95</v>
      </c>
      <c r="L1328" s="28" t="s">
        <v>65</v>
      </c>
      <c r="M1328" s="28" t="s">
        <v>94</v>
      </c>
      <c r="N1328">
        <v>4</v>
      </c>
      <c r="O1328">
        <v>6</v>
      </c>
      <c r="R1328">
        <v>0.86</v>
      </c>
      <c r="S1328">
        <v>151</v>
      </c>
    </row>
    <row r="1329" spans="1:19" x14ac:dyDescent="0.25">
      <c r="A1329" s="27">
        <v>44629</v>
      </c>
      <c r="B1329">
        <v>6</v>
      </c>
      <c r="C1329">
        <v>1</v>
      </c>
      <c r="E1329">
        <v>146</v>
      </c>
      <c r="F1329">
        <v>3</v>
      </c>
      <c r="G1329">
        <v>130</v>
      </c>
      <c r="H1329">
        <v>6</v>
      </c>
      <c r="I1329" s="28"/>
      <c r="J1329" s="28" t="s">
        <v>232</v>
      </c>
      <c r="K1329" s="28" t="s">
        <v>95</v>
      </c>
      <c r="L1329" s="28" t="s">
        <v>65</v>
      </c>
      <c r="M1329" s="28" t="s">
        <v>94</v>
      </c>
      <c r="N1329">
        <v>4</v>
      </c>
      <c r="O1329">
        <v>6</v>
      </c>
      <c r="R1329">
        <v>0.86</v>
      </c>
      <c r="S1329">
        <v>151</v>
      </c>
    </row>
    <row r="1330" spans="1:19" x14ac:dyDescent="0.25">
      <c r="A1330" s="27">
        <v>44629</v>
      </c>
      <c r="B1330">
        <v>7</v>
      </c>
      <c r="C1330">
        <v>1</v>
      </c>
      <c r="E1330">
        <v>147</v>
      </c>
      <c r="F1330">
        <v>1</v>
      </c>
      <c r="G1330">
        <v>100</v>
      </c>
      <c r="H1330">
        <v>4</v>
      </c>
      <c r="I1330" s="28"/>
      <c r="J1330" s="28" t="s">
        <v>232</v>
      </c>
      <c r="K1330" s="28" t="s">
        <v>96</v>
      </c>
      <c r="L1330" s="28" t="s">
        <v>65</v>
      </c>
      <c r="M1330" s="28" t="s">
        <v>94</v>
      </c>
      <c r="N1330">
        <v>4</v>
      </c>
      <c r="O1330">
        <v>6</v>
      </c>
      <c r="R1330">
        <v>0.92</v>
      </c>
      <c r="S1330">
        <v>109</v>
      </c>
    </row>
    <row r="1331" spans="1:19" x14ac:dyDescent="0.25">
      <c r="A1331" s="27">
        <v>44629</v>
      </c>
      <c r="B1331">
        <v>8</v>
      </c>
      <c r="C1331">
        <v>1</v>
      </c>
      <c r="E1331">
        <v>147</v>
      </c>
      <c r="F1331">
        <v>2</v>
      </c>
      <c r="G1331">
        <v>100</v>
      </c>
      <c r="H1331">
        <v>4</v>
      </c>
      <c r="I1331" s="28"/>
      <c r="J1331" s="28" t="s">
        <v>232</v>
      </c>
      <c r="K1331" s="28" t="s">
        <v>96</v>
      </c>
      <c r="L1331" s="28" t="s">
        <v>65</v>
      </c>
      <c r="M1331" s="28" t="s">
        <v>94</v>
      </c>
      <c r="N1331">
        <v>4</v>
      </c>
      <c r="O1331">
        <v>6</v>
      </c>
      <c r="R1331">
        <v>0.92</v>
      </c>
      <c r="S1331">
        <v>109</v>
      </c>
    </row>
    <row r="1332" spans="1:19" x14ac:dyDescent="0.25">
      <c r="A1332" s="27">
        <v>44629</v>
      </c>
      <c r="B1332">
        <v>9</v>
      </c>
      <c r="C1332">
        <v>1</v>
      </c>
      <c r="E1332">
        <v>147</v>
      </c>
      <c r="F1332">
        <v>3</v>
      </c>
      <c r="G1332">
        <v>100</v>
      </c>
      <c r="H1332">
        <v>4</v>
      </c>
      <c r="I1332" s="28"/>
      <c r="J1332" s="28" t="s">
        <v>232</v>
      </c>
      <c r="K1332" s="28" t="s">
        <v>96</v>
      </c>
      <c r="L1332" s="28" t="s">
        <v>65</v>
      </c>
      <c r="M1332" s="28" t="s">
        <v>94</v>
      </c>
      <c r="N1332">
        <v>4</v>
      </c>
      <c r="O1332">
        <v>6</v>
      </c>
      <c r="R1332">
        <v>0.92</v>
      </c>
      <c r="S1332">
        <v>109</v>
      </c>
    </row>
    <row r="1333" spans="1:19" x14ac:dyDescent="0.25">
      <c r="A1333" s="27">
        <v>44629</v>
      </c>
      <c r="B1333">
        <v>10</v>
      </c>
      <c r="C1333">
        <v>1</v>
      </c>
      <c r="E1333">
        <v>149</v>
      </c>
      <c r="F1333">
        <v>1</v>
      </c>
      <c r="G1333">
        <v>5</v>
      </c>
      <c r="H1333">
        <v>5</v>
      </c>
      <c r="I1333" s="28"/>
      <c r="J1333" s="28" t="s">
        <v>232</v>
      </c>
      <c r="K1333" s="28" t="s">
        <v>122</v>
      </c>
      <c r="L1333" s="28" t="s">
        <v>65</v>
      </c>
      <c r="M1333" s="28" t="s">
        <v>94</v>
      </c>
      <c r="N1333">
        <v>10</v>
      </c>
      <c r="O1333">
        <v>20</v>
      </c>
      <c r="R1333">
        <v>0.89</v>
      </c>
      <c r="S1333">
        <v>6</v>
      </c>
    </row>
    <row r="1334" spans="1:19" x14ac:dyDescent="0.25">
      <c r="A1334" s="27">
        <v>44629</v>
      </c>
      <c r="B1334">
        <v>11</v>
      </c>
      <c r="C1334">
        <v>1</v>
      </c>
      <c r="E1334">
        <v>149</v>
      </c>
      <c r="F1334">
        <v>2</v>
      </c>
      <c r="G1334">
        <v>5</v>
      </c>
      <c r="H1334">
        <v>5</v>
      </c>
      <c r="I1334" s="28"/>
      <c r="J1334" s="28" t="s">
        <v>232</v>
      </c>
      <c r="K1334" s="28" t="s">
        <v>122</v>
      </c>
      <c r="L1334" s="28" t="s">
        <v>65</v>
      </c>
      <c r="M1334" s="28" t="s">
        <v>94</v>
      </c>
      <c r="N1334">
        <v>10</v>
      </c>
      <c r="O1334">
        <v>20</v>
      </c>
      <c r="R1334">
        <v>0.89</v>
      </c>
      <c r="S1334">
        <v>6</v>
      </c>
    </row>
    <row r="1335" spans="1:19" x14ac:dyDescent="0.25">
      <c r="A1335" s="27">
        <v>44629</v>
      </c>
      <c r="B1335">
        <v>12</v>
      </c>
      <c r="C1335">
        <v>1</v>
      </c>
      <c r="E1335">
        <v>149</v>
      </c>
      <c r="F1335">
        <v>3</v>
      </c>
      <c r="G1335">
        <v>5</v>
      </c>
      <c r="H1335">
        <v>5</v>
      </c>
      <c r="I1335" s="28"/>
      <c r="J1335" s="28" t="s">
        <v>232</v>
      </c>
      <c r="K1335" s="28" t="s">
        <v>122</v>
      </c>
      <c r="L1335" s="28" t="s">
        <v>65</v>
      </c>
      <c r="M1335" s="28" t="s">
        <v>94</v>
      </c>
      <c r="N1335">
        <v>10</v>
      </c>
      <c r="O1335">
        <v>20</v>
      </c>
      <c r="R1335">
        <v>0.89</v>
      </c>
      <c r="S1335">
        <v>6</v>
      </c>
    </row>
    <row r="1336" spans="1:19" x14ac:dyDescent="0.25">
      <c r="A1336" s="27">
        <v>44631</v>
      </c>
      <c r="B1336">
        <v>1</v>
      </c>
      <c r="C1336">
        <v>1</v>
      </c>
      <c r="E1336">
        <v>135</v>
      </c>
      <c r="F1336">
        <v>1</v>
      </c>
      <c r="G1336">
        <v>240</v>
      </c>
      <c r="H1336">
        <v>6</v>
      </c>
      <c r="I1336" s="28"/>
      <c r="J1336" s="28" t="s">
        <v>232</v>
      </c>
      <c r="K1336" s="28" t="s">
        <v>92</v>
      </c>
      <c r="L1336" s="28" t="s">
        <v>65</v>
      </c>
      <c r="M1336" s="28" t="s">
        <v>100</v>
      </c>
      <c r="N1336">
        <v>4</v>
      </c>
      <c r="O1336">
        <v>6</v>
      </c>
      <c r="R1336">
        <v>0.86</v>
      </c>
      <c r="S1336">
        <v>279</v>
      </c>
    </row>
    <row r="1337" spans="1:19" x14ac:dyDescent="0.25">
      <c r="A1337" s="27">
        <v>44631</v>
      </c>
      <c r="B1337">
        <v>2</v>
      </c>
      <c r="C1337">
        <v>1</v>
      </c>
      <c r="E1337">
        <v>135</v>
      </c>
      <c r="F1337">
        <v>2</v>
      </c>
      <c r="G1337">
        <v>240</v>
      </c>
      <c r="H1337">
        <v>4</v>
      </c>
      <c r="I1337" s="28"/>
      <c r="J1337" s="28" t="s">
        <v>232</v>
      </c>
      <c r="K1337" s="28" t="s">
        <v>92</v>
      </c>
      <c r="L1337" s="28" t="s">
        <v>65</v>
      </c>
      <c r="M1337" s="28" t="s">
        <v>100</v>
      </c>
      <c r="N1337">
        <v>4</v>
      </c>
      <c r="O1337">
        <v>6</v>
      </c>
      <c r="R1337">
        <v>0.92</v>
      </c>
      <c r="S1337">
        <v>261</v>
      </c>
    </row>
    <row r="1338" spans="1:19" x14ac:dyDescent="0.25">
      <c r="A1338" s="27">
        <v>44631</v>
      </c>
      <c r="B1338">
        <v>3</v>
      </c>
      <c r="C1338">
        <v>1</v>
      </c>
      <c r="E1338">
        <v>135</v>
      </c>
      <c r="F1338">
        <v>3</v>
      </c>
      <c r="G1338">
        <v>240</v>
      </c>
      <c r="H1338">
        <v>4</v>
      </c>
      <c r="I1338" s="28"/>
      <c r="J1338" s="28" t="s">
        <v>232</v>
      </c>
      <c r="K1338" s="28" t="s">
        <v>92</v>
      </c>
      <c r="L1338" s="28" t="s">
        <v>65</v>
      </c>
      <c r="M1338" s="28" t="s">
        <v>100</v>
      </c>
      <c r="N1338">
        <v>4</v>
      </c>
      <c r="O1338">
        <v>6</v>
      </c>
      <c r="R1338">
        <v>0.92</v>
      </c>
      <c r="S1338">
        <v>261</v>
      </c>
    </row>
    <row r="1339" spans="1:19" x14ac:dyDescent="0.25">
      <c r="A1339" s="27">
        <v>44631</v>
      </c>
      <c r="B1339">
        <v>4</v>
      </c>
      <c r="C1339">
        <v>1</v>
      </c>
      <c r="E1339">
        <v>139</v>
      </c>
      <c r="F1339">
        <v>1</v>
      </c>
      <c r="G1339">
        <v>135</v>
      </c>
      <c r="H1339">
        <v>10</v>
      </c>
      <c r="I1339" s="28"/>
      <c r="J1339" s="28" t="s">
        <v>232</v>
      </c>
      <c r="K1339" s="28" t="s">
        <v>369</v>
      </c>
      <c r="L1339" s="28" t="s">
        <v>65</v>
      </c>
      <c r="M1339" s="28" t="s">
        <v>100</v>
      </c>
      <c r="N1339">
        <v>5</v>
      </c>
      <c r="O1339">
        <v>10</v>
      </c>
      <c r="R1339">
        <v>0.75</v>
      </c>
      <c r="S1339">
        <v>180</v>
      </c>
    </row>
    <row r="1340" spans="1:19" x14ac:dyDescent="0.25">
      <c r="A1340" s="27">
        <v>44631</v>
      </c>
      <c r="B1340">
        <v>5</v>
      </c>
      <c r="C1340">
        <v>1</v>
      </c>
      <c r="E1340">
        <v>139</v>
      </c>
      <c r="F1340">
        <v>2</v>
      </c>
      <c r="G1340">
        <v>135</v>
      </c>
      <c r="H1340">
        <v>8</v>
      </c>
      <c r="I1340" s="28"/>
      <c r="J1340" s="28" t="s">
        <v>232</v>
      </c>
      <c r="K1340" s="28" t="s">
        <v>369</v>
      </c>
      <c r="L1340" s="28" t="s">
        <v>65</v>
      </c>
      <c r="M1340" s="28" t="s">
        <v>100</v>
      </c>
      <c r="N1340">
        <v>5</v>
      </c>
      <c r="O1340">
        <v>10</v>
      </c>
      <c r="R1340">
        <v>0.81</v>
      </c>
      <c r="S1340">
        <v>167</v>
      </c>
    </row>
    <row r="1341" spans="1:19" x14ac:dyDescent="0.25">
      <c r="A1341" s="27">
        <v>44631</v>
      </c>
      <c r="B1341">
        <v>6</v>
      </c>
      <c r="C1341">
        <v>1</v>
      </c>
      <c r="E1341">
        <v>139</v>
      </c>
      <c r="F1341">
        <v>3</v>
      </c>
      <c r="G1341">
        <v>135</v>
      </c>
      <c r="H1341">
        <v>6</v>
      </c>
      <c r="I1341" s="28"/>
      <c r="J1341" s="28" t="s">
        <v>232</v>
      </c>
      <c r="K1341" s="28" t="s">
        <v>369</v>
      </c>
      <c r="L1341" s="28" t="s">
        <v>65</v>
      </c>
      <c r="M1341" s="28" t="s">
        <v>100</v>
      </c>
      <c r="N1341">
        <v>5</v>
      </c>
      <c r="O1341">
        <v>10</v>
      </c>
      <c r="R1341">
        <v>0.86</v>
      </c>
      <c r="S1341">
        <v>157</v>
      </c>
    </row>
    <row r="1342" spans="1:19" x14ac:dyDescent="0.25">
      <c r="A1342" s="27">
        <v>44631</v>
      </c>
      <c r="B1342">
        <v>7</v>
      </c>
      <c r="C1342">
        <v>1</v>
      </c>
      <c r="E1342">
        <v>131</v>
      </c>
      <c r="F1342">
        <v>1</v>
      </c>
      <c r="G1342">
        <v>70</v>
      </c>
      <c r="H1342">
        <v>5</v>
      </c>
      <c r="I1342" s="28"/>
      <c r="J1342" s="28" t="s">
        <v>232</v>
      </c>
      <c r="K1342" s="28" t="s">
        <v>365</v>
      </c>
      <c r="L1342" s="28" t="s">
        <v>65</v>
      </c>
      <c r="M1342" s="28" t="s">
        <v>100</v>
      </c>
      <c r="N1342">
        <v>4</v>
      </c>
      <c r="O1342">
        <v>6</v>
      </c>
      <c r="R1342">
        <v>0.89</v>
      </c>
      <c r="S1342">
        <v>79</v>
      </c>
    </row>
    <row r="1343" spans="1:19" x14ac:dyDescent="0.25">
      <c r="A1343" s="27">
        <v>44631</v>
      </c>
      <c r="B1343">
        <v>8</v>
      </c>
      <c r="C1343">
        <v>1</v>
      </c>
      <c r="E1343">
        <v>131</v>
      </c>
      <c r="F1343">
        <v>2</v>
      </c>
      <c r="G1343">
        <v>70</v>
      </c>
      <c r="H1343">
        <v>4</v>
      </c>
      <c r="I1343" s="28"/>
      <c r="J1343" s="28" t="s">
        <v>232</v>
      </c>
      <c r="K1343" s="28" t="s">
        <v>365</v>
      </c>
      <c r="L1343" s="28" t="s">
        <v>65</v>
      </c>
      <c r="M1343" s="28" t="s">
        <v>100</v>
      </c>
      <c r="N1343">
        <v>4</v>
      </c>
      <c r="O1343">
        <v>6</v>
      </c>
      <c r="R1343">
        <v>0.92</v>
      </c>
      <c r="S1343">
        <v>76</v>
      </c>
    </row>
    <row r="1344" spans="1:19" x14ac:dyDescent="0.25">
      <c r="A1344" s="27">
        <v>44631</v>
      </c>
      <c r="B1344">
        <v>9</v>
      </c>
      <c r="C1344">
        <v>1</v>
      </c>
      <c r="E1344">
        <v>131</v>
      </c>
      <c r="F1344">
        <v>3</v>
      </c>
      <c r="G1344">
        <v>70</v>
      </c>
      <c r="H1344">
        <v>4</v>
      </c>
      <c r="I1344" s="28"/>
      <c r="J1344" s="28" t="s">
        <v>232</v>
      </c>
      <c r="K1344" s="28" t="s">
        <v>365</v>
      </c>
      <c r="L1344" s="28" t="s">
        <v>65</v>
      </c>
      <c r="M1344" s="28" t="s">
        <v>100</v>
      </c>
      <c r="N1344">
        <v>4</v>
      </c>
      <c r="O1344">
        <v>6</v>
      </c>
      <c r="R1344">
        <v>0.92</v>
      </c>
      <c r="S1344">
        <v>76</v>
      </c>
    </row>
    <row r="1345" spans="1:19" x14ac:dyDescent="0.25">
      <c r="A1345" s="27">
        <v>44631</v>
      </c>
      <c r="B1345">
        <v>10</v>
      </c>
      <c r="C1345">
        <v>1</v>
      </c>
      <c r="E1345">
        <v>133</v>
      </c>
      <c r="F1345">
        <v>1</v>
      </c>
      <c r="G1345">
        <v>65</v>
      </c>
      <c r="H1345">
        <v>6</v>
      </c>
      <c r="I1345" s="28"/>
      <c r="J1345" s="28" t="s">
        <v>232</v>
      </c>
      <c r="K1345" s="28" t="s">
        <v>367</v>
      </c>
      <c r="L1345" s="28" t="s">
        <v>65</v>
      </c>
      <c r="M1345" s="28" t="s">
        <v>100</v>
      </c>
      <c r="N1345">
        <v>4</v>
      </c>
      <c r="O1345">
        <v>6</v>
      </c>
      <c r="R1345">
        <v>0.86</v>
      </c>
      <c r="S1345">
        <v>76</v>
      </c>
    </row>
    <row r="1346" spans="1:19" x14ac:dyDescent="0.25">
      <c r="A1346" s="27">
        <v>44631</v>
      </c>
      <c r="B1346">
        <v>11</v>
      </c>
      <c r="C1346">
        <v>1</v>
      </c>
      <c r="E1346">
        <v>133</v>
      </c>
      <c r="F1346">
        <v>2</v>
      </c>
      <c r="G1346">
        <v>65</v>
      </c>
      <c r="H1346">
        <v>6</v>
      </c>
      <c r="I1346" s="28"/>
      <c r="J1346" s="28" t="s">
        <v>232</v>
      </c>
      <c r="K1346" s="28" t="s">
        <v>367</v>
      </c>
      <c r="L1346" s="28" t="s">
        <v>65</v>
      </c>
      <c r="M1346" s="28" t="s">
        <v>100</v>
      </c>
      <c r="N1346">
        <v>4</v>
      </c>
      <c r="O1346">
        <v>6</v>
      </c>
      <c r="R1346">
        <v>0.86</v>
      </c>
      <c r="S1346">
        <v>76</v>
      </c>
    </row>
    <row r="1347" spans="1:19" x14ac:dyDescent="0.25">
      <c r="A1347" s="27">
        <v>44631</v>
      </c>
      <c r="B1347">
        <v>12</v>
      </c>
      <c r="C1347">
        <v>1</v>
      </c>
      <c r="E1347">
        <v>133</v>
      </c>
      <c r="F1347">
        <v>3</v>
      </c>
      <c r="G1347">
        <v>70</v>
      </c>
      <c r="H1347">
        <v>3</v>
      </c>
      <c r="I1347" s="28"/>
      <c r="J1347" s="28" t="s">
        <v>232</v>
      </c>
      <c r="K1347" s="28" t="s">
        <v>367</v>
      </c>
      <c r="L1347" s="28" t="s">
        <v>65</v>
      </c>
      <c r="M1347" s="28" t="s">
        <v>100</v>
      </c>
      <c r="N1347">
        <v>4</v>
      </c>
      <c r="O1347">
        <v>6</v>
      </c>
      <c r="R1347">
        <v>0.94</v>
      </c>
      <c r="S1347">
        <v>74</v>
      </c>
    </row>
    <row r="1348" spans="1:19" x14ac:dyDescent="0.25">
      <c r="A1348" s="27">
        <v>44631</v>
      </c>
      <c r="B1348">
        <v>13</v>
      </c>
      <c r="C1348">
        <v>1</v>
      </c>
      <c r="E1348">
        <v>136</v>
      </c>
      <c r="F1348">
        <v>1</v>
      </c>
      <c r="G1348">
        <v>220</v>
      </c>
      <c r="H1348">
        <v>10</v>
      </c>
      <c r="I1348" s="28"/>
      <c r="J1348" s="28" t="s">
        <v>232</v>
      </c>
      <c r="K1348" s="28" t="s">
        <v>111</v>
      </c>
      <c r="L1348" s="28" t="s">
        <v>65</v>
      </c>
      <c r="M1348" s="28" t="s">
        <v>100</v>
      </c>
      <c r="N1348">
        <v>6</v>
      </c>
      <c r="O1348">
        <v>10</v>
      </c>
      <c r="R1348">
        <v>0.75</v>
      </c>
      <c r="S1348">
        <v>293</v>
      </c>
    </row>
    <row r="1349" spans="1:19" x14ac:dyDescent="0.25">
      <c r="A1349" s="27">
        <v>44631</v>
      </c>
      <c r="B1349">
        <v>14</v>
      </c>
      <c r="C1349">
        <v>1</v>
      </c>
      <c r="E1349">
        <v>136</v>
      </c>
      <c r="F1349">
        <v>2</v>
      </c>
      <c r="G1349">
        <v>220</v>
      </c>
      <c r="H1349">
        <v>8</v>
      </c>
      <c r="I1349" s="28"/>
      <c r="J1349" s="28" t="s">
        <v>232</v>
      </c>
      <c r="K1349" s="28" t="s">
        <v>111</v>
      </c>
      <c r="L1349" s="28" t="s">
        <v>65</v>
      </c>
      <c r="M1349" s="28" t="s">
        <v>100</v>
      </c>
      <c r="N1349">
        <v>6</v>
      </c>
      <c r="O1349">
        <v>10</v>
      </c>
      <c r="R1349">
        <v>0.81</v>
      </c>
      <c r="S1349">
        <v>272</v>
      </c>
    </row>
    <row r="1350" spans="1:19" x14ac:dyDescent="0.25">
      <c r="A1350" s="27">
        <v>44631</v>
      </c>
      <c r="B1350">
        <v>15</v>
      </c>
      <c r="C1350">
        <v>1</v>
      </c>
      <c r="E1350">
        <v>136</v>
      </c>
      <c r="F1350">
        <v>3</v>
      </c>
      <c r="G1350">
        <v>220</v>
      </c>
      <c r="H1350">
        <v>7</v>
      </c>
      <c r="I1350" s="28"/>
      <c r="J1350" s="28" t="s">
        <v>232</v>
      </c>
      <c r="K1350" s="28" t="s">
        <v>111</v>
      </c>
      <c r="L1350" s="28" t="s">
        <v>65</v>
      </c>
      <c r="M1350" s="28" t="s">
        <v>100</v>
      </c>
      <c r="N1350">
        <v>6</v>
      </c>
      <c r="O1350">
        <v>10</v>
      </c>
      <c r="R1350">
        <v>0.83</v>
      </c>
      <c r="S1350">
        <v>265</v>
      </c>
    </row>
    <row r="1351" spans="1:19" x14ac:dyDescent="0.25">
      <c r="A1351" s="27">
        <v>44634</v>
      </c>
      <c r="B1351">
        <v>1</v>
      </c>
      <c r="C1351">
        <v>1</v>
      </c>
      <c r="E1351">
        <v>128</v>
      </c>
      <c r="F1351">
        <v>1</v>
      </c>
      <c r="G1351">
        <v>150</v>
      </c>
      <c r="H1351">
        <v>6</v>
      </c>
      <c r="I1351" s="28"/>
      <c r="J1351" s="28" t="s">
        <v>232</v>
      </c>
      <c r="K1351" s="28" t="s">
        <v>358</v>
      </c>
      <c r="L1351" s="28" t="s">
        <v>65</v>
      </c>
      <c r="M1351" s="28" t="s">
        <v>236</v>
      </c>
      <c r="N1351">
        <v>4</v>
      </c>
      <c r="O1351">
        <v>6</v>
      </c>
      <c r="R1351">
        <v>0.86</v>
      </c>
      <c r="S1351">
        <v>174</v>
      </c>
    </row>
    <row r="1352" spans="1:19" x14ac:dyDescent="0.25">
      <c r="A1352" s="27">
        <v>44634</v>
      </c>
      <c r="B1352">
        <v>2</v>
      </c>
      <c r="C1352">
        <v>1</v>
      </c>
      <c r="E1352">
        <v>128</v>
      </c>
      <c r="F1352">
        <v>2</v>
      </c>
      <c r="G1352">
        <v>150</v>
      </c>
      <c r="H1352">
        <v>5</v>
      </c>
      <c r="I1352" s="28"/>
      <c r="J1352" s="28" t="s">
        <v>232</v>
      </c>
      <c r="K1352" s="28" t="s">
        <v>358</v>
      </c>
      <c r="L1352" s="28" t="s">
        <v>65</v>
      </c>
      <c r="M1352" s="28" t="s">
        <v>236</v>
      </c>
      <c r="N1352">
        <v>4</v>
      </c>
      <c r="O1352">
        <v>6</v>
      </c>
      <c r="R1352">
        <v>0.89</v>
      </c>
      <c r="S1352">
        <v>169</v>
      </c>
    </row>
    <row r="1353" spans="1:19" x14ac:dyDescent="0.25">
      <c r="A1353" s="27">
        <v>44634</v>
      </c>
      <c r="B1353">
        <v>3</v>
      </c>
      <c r="C1353">
        <v>1</v>
      </c>
      <c r="E1353">
        <v>128</v>
      </c>
      <c r="F1353">
        <v>3</v>
      </c>
      <c r="G1353">
        <v>150</v>
      </c>
      <c r="H1353">
        <v>5</v>
      </c>
      <c r="I1353" s="28"/>
      <c r="J1353" s="28" t="s">
        <v>232</v>
      </c>
      <c r="K1353" s="28" t="s">
        <v>358</v>
      </c>
      <c r="L1353" s="28" t="s">
        <v>65</v>
      </c>
      <c r="M1353" s="28" t="s">
        <v>236</v>
      </c>
      <c r="N1353">
        <v>4</v>
      </c>
      <c r="O1353">
        <v>6</v>
      </c>
      <c r="R1353">
        <v>0.89</v>
      </c>
      <c r="S1353">
        <v>169</v>
      </c>
    </row>
    <row r="1354" spans="1:19" x14ac:dyDescent="0.25">
      <c r="A1354" s="27">
        <v>44634</v>
      </c>
      <c r="B1354">
        <v>4</v>
      </c>
      <c r="C1354">
        <v>1</v>
      </c>
      <c r="E1354">
        <v>126</v>
      </c>
      <c r="F1354">
        <v>1</v>
      </c>
      <c r="G1354">
        <v>175</v>
      </c>
      <c r="H1354">
        <v>5</v>
      </c>
      <c r="I1354" s="28"/>
      <c r="J1354" s="28" t="s">
        <v>232</v>
      </c>
      <c r="K1354" s="28" t="s">
        <v>359</v>
      </c>
      <c r="L1354" s="28" t="s">
        <v>65</v>
      </c>
      <c r="M1354" s="28" t="s">
        <v>236</v>
      </c>
      <c r="N1354">
        <v>4</v>
      </c>
      <c r="O1354">
        <v>6</v>
      </c>
      <c r="R1354">
        <v>0.89</v>
      </c>
      <c r="S1354">
        <v>197</v>
      </c>
    </row>
    <row r="1355" spans="1:19" x14ac:dyDescent="0.25">
      <c r="A1355" s="27">
        <v>44634</v>
      </c>
      <c r="B1355">
        <v>5</v>
      </c>
      <c r="C1355">
        <v>1</v>
      </c>
      <c r="E1355">
        <v>126</v>
      </c>
      <c r="F1355">
        <v>2</v>
      </c>
      <c r="G1355">
        <v>175</v>
      </c>
      <c r="H1355">
        <v>5</v>
      </c>
      <c r="I1355" s="28"/>
      <c r="J1355" s="28" t="s">
        <v>232</v>
      </c>
      <c r="K1355" s="28" t="s">
        <v>359</v>
      </c>
      <c r="L1355" s="28" t="s">
        <v>65</v>
      </c>
      <c r="M1355" s="28" t="s">
        <v>236</v>
      </c>
      <c r="N1355">
        <v>4</v>
      </c>
      <c r="O1355">
        <v>6</v>
      </c>
      <c r="R1355">
        <v>0.89</v>
      </c>
      <c r="S1355">
        <v>197</v>
      </c>
    </row>
    <row r="1356" spans="1:19" x14ac:dyDescent="0.25">
      <c r="A1356" s="27">
        <v>44634</v>
      </c>
      <c r="B1356">
        <v>6</v>
      </c>
      <c r="C1356">
        <v>1</v>
      </c>
      <c r="E1356">
        <v>126</v>
      </c>
      <c r="F1356">
        <v>3</v>
      </c>
      <c r="G1356">
        <v>175</v>
      </c>
      <c r="H1356">
        <v>5</v>
      </c>
      <c r="I1356" s="28"/>
      <c r="J1356" s="28" t="s">
        <v>232</v>
      </c>
      <c r="K1356" s="28" t="s">
        <v>359</v>
      </c>
      <c r="L1356" s="28" t="s">
        <v>65</v>
      </c>
      <c r="M1356" s="28" t="s">
        <v>236</v>
      </c>
      <c r="N1356">
        <v>4</v>
      </c>
      <c r="O1356">
        <v>6</v>
      </c>
      <c r="R1356">
        <v>0.89</v>
      </c>
      <c r="S1356">
        <v>197</v>
      </c>
    </row>
    <row r="1357" spans="1:19" x14ac:dyDescent="0.25">
      <c r="A1357" s="27">
        <v>44634</v>
      </c>
      <c r="B1357">
        <v>7</v>
      </c>
      <c r="C1357">
        <v>1</v>
      </c>
      <c r="E1357">
        <v>125</v>
      </c>
      <c r="F1357">
        <v>1</v>
      </c>
      <c r="G1357">
        <v>160</v>
      </c>
      <c r="H1357">
        <v>10</v>
      </c>
      <c r="I1357" s="28"/>
      <c r="J1357" s="28" t="s">
        <v>232</v>
      </c>
      <c r="K1357" s="28" t="s">
        <v>360</v>
      </c>
      <c r="L1357" s="28" t="s">
        <v>65</v>
      </c>
      <c r="M1357" s="28" t="s">
        <v>236</v>
      </c>
      <c r="N1357">
        <v>6</v>
      </c>
      <c r="O1357">
        <v>10</v>
      </c>
      <c r="R1357">
        <v>0.75</v>
      </c>
      <c r="S1357">
        <v>213</v>
      </c>
    </row>
    <row r="1358" spans="1:19" x14ac:dyDescent="0.25">
      <c r="A1358" s="27">
        <v>44634</v>
      </c>
      <c r="B1358">
        <v>8</v>
      </c>
      <c r="C1358">
        <v>1</v>
      </c>
      <c r="E1358">
        <v>125</v>
      </c>
      <c r="F1358">
        <v>2</v>
      </c>
      <c r="G1358">
        <v>160</v>
      </c>
      <c r="H1358">
        <v>10</v>
      </c>
      <c r="I1358" s="28"/>
      <c r="J1358" s="28" t="s">
        <v>232</v>
      </c>
      <c r="K1358" s="28" t="s">
        <v>360</v>
      </c>
      <c r="L1358" s="28" t="s">
        <v>65</v>
      </c>
      <c r="M1358" s="28" t="s">
        <v>236</v>
      </c>
      <c r="N1358">
        <v>6</v>
      </c>
      <c r="O1358">
        <v>10</v>
      </c>
      <c r="R1358">
        <v>0.75</v>
      </c>
      <c r="S1358">
        <v>213</v>
      </c>
    </row>
    <row r="1359" spans="1:19" x14ac:dyDescent="0.25">
      <c r="A1359" s="27">
        <v>44634</v>
      </c>
      <c r="B1359">
        <v>9</v>
      </c>
      <c r="C1359">
        <v>1</v>
      </c>
      <c r="E1359">
        <v>125</v>
      </c>
      <c r="F1359">
        <v>3</v>
      </c>
      <c r="G1359">
        <v>165</v>
      </c>
      <c r="H1359">
        <v>7</v>
      </c>
      <c r="I1359" s="28"/>
      <c r="J1359" s="28" t="s">
        <v>232</v>
      </c>
      <c r="K1359" s="28" t="s">
        <v>360</v>
      </c>
      <c r="L1359" s="28" t="s">
        <v>65</v>
      </c>
      <c r="M1359" s="28" t="s">
        <v>236</v>
      </c>
      <c r="N1359">
        <v>6</v>
      </c>
      <c r="O1359">
        <v>10</v>
      </c>
      <c r="R1359">
        <v>0.83</v>
      </c>
      <c r="S1359">
        <v>199</v>
      </c>
    </row>
    <row r="1360" spans="1:19" x14ac:dyDescent="0.25">
      <c r="A1360" s="27">
        <v>44634</v>
      </c>
      <c r="B1360">
        <v>10</v>
      </c>
      <c r="C1360">
        <v>1</v>
      </c>
      <c r="E1360">
        <v>127</v>
      </c>
      <c r="F1360">
        <v>1</v>
      </c>
      <c r="G1360">
        <v>125</v>
      </c>
      <c r="H1360">
        <v>15</v>
      </c>
      <c r="I1360" s="28"/>
      <c r="J1360" s="28" t="s">
        <v>232</v>
      </c>
      <c r="K1360" s="28" t="s">
        <v>362</v>
      </c>
      <c r="L1360" s="28" t="s">
        <v>65</v>
      </c>
      <c r="M1360" s="28" t="s">
        <v>236</v>
      </c>
      <c r="N1360">
        <v>10</v>
      </c>
      <c r="O1360">
        <v>15</v>
      </c>
      <c r="R1360">
        <v>0.67</v>
      </c>
      <c r="S1360">
        <v>187</v>
      </c>
    </row>
    <row r="1361" spans="1:19" x14ac:dyDescent="0.25">
      <c r="A1361" s="27">
        <v>44634</v>
      </c>
      <c r="B1361">
        <v>11</v>
      </c>
      <c r="C1361">
        <v>1</v>
      </c>
      <c r="E1361">
        <v>127</v>
      </c>
      <c r="F1361">
        <v>2</v>
      </c>
      <c r="G1361">
        <v>125</v>
      </c>
      <c r="H1361">
        <v>11</v>
      </c>
      <c r="I1361" s="28"/>
      <c r="J1361" s="28" t="s">
        <v>232</v>
      </c>
      <c r="K1361" s="28" t="s">
        <v>362</v>
      </c>
      <c r="L1361" s="28" t="s">
        <v>65</v>
      </c>
      <c r="M1361" s="28" t="s">
        <v>236</v>
      </c>
      <c r="N1361">
        <v>10</v>
      </c>
      <c r="O1361">
        <v>15</v>
      </c>
      <c r="R1361">
        <v>0.73</v>
      </c>
      <c r="S1361">
        <v>171</v>
      </c>
    </row>
    <row r="1362" spans="1:19" x14ac:dyDescent="0.25">
      <c r="A1362" s="27">
        <v>44634</v>
      </c>
      <c r="B1362">
        <v>12</v>
      </c>
      <c r="C1362">
        <v>1</v>
      </c>
      <c r="E1362">
        <v>127</v>
      </c>
      <c r="F1362">
        <v>3</v>
      </c>
      <c r="G1362">
        <v>125</v>
      </c>
      <c r="H1362">
        <v>10</v>
      </c>
      <c r="I1362" s="28"/>
      <c r="J1362" s="28" t="s">
        <v>232</v>
      </c>
      <c r="K1362" s="28" t="s">
        <v>362</v>
      </c>
      <c r="L1362" s="28" t="s">
        <v>65</v>
      </c>
      <c r="M1362" s="28" t="s">
        <v>236</v>
      </c>
      <c r="N1362">
        <v>10</v>
      </c>
      <c r="O1362">
        <v>15</v>
      </c>
      <c r="R1362">
        <v>0.75</v>
      </c>
      <c r="S1362">
        <v>167</v>
      </c>
    </row>
    <row r="1363" spans="1:19" x14ac:dyDescent="0.25">
      <c r="A1363" s="27">
        <v>44636</v>
      </c>
      <c r="B1363">
        <v>1</v>
      </c>
      <c r="C1363">
        <v>1</v>
      </c>
      <c r="E1363">
        <v>144</v>
      </c>
      <c r="F1363">
        <v>1</v>
      </c>
      <c r="G1363">
        <v>155</v>
      </c>
      <c r="H1363">
        <v>6</v>
      </c>
      <c r="I1363" s="28"/>
      <c r="J1363" s="28" t="s">
        <v>232</v>
      </c>
      <c r="K1363" s="28" t="s">
        <v>89</v>
      </c>
      <c r="L1363" s="28" t="s">
        <v>65</v>
      </c>
      <c r="M1363" s="28" t="s">
        <v>94</v>
      </c>
      <c r="N1363">
        <v>4</v>
      </c>
      <c r="O1363">
        <v>6</v>
      </c>
      <c r="R1363">
        <v>0.86</v>
      </c>
      <c r="S1363">
        <v>180</v>
      </c>
    </row>
    <row r="1364" spans="1:19" x14ac:dyDescent="0.25">
      <c r="A1364" s="27">
        <v>44636</v>
      </c>
      <c r="B1364">
        <v>2</v>
      </c>
      <c r="C1364">
        <v>1</v>
      </c>
      <c r="E1364">
        <v>144</v>
      </c>
      <c r="F1364">
        <v>2</v>
      </c>
      <c r="G1364">
        <v>155</v>
      </c>
      <c r="H1364">
        <v>6</v>
      </c>
      <c r="I1364" s="28"/>
      <c r="J1364" s="28" t="s">
        <v>232</v>
      </c>
      <c r="K1364" s="28" t="s">
        <v>89</v>
      </c>
      <c r="L1364" s="28" t="s">
        <v>65</v>
      </c>
      <c r="M1364" s="28" t="s">
        <v>94</v>
      </c>
      <c r="N1364">
        <v>4</v>
      </c>
      <c r="O1364">
        <v>6</v>
      </c>
      <c r="R1364">
        <v>0.86</v>
      </c>
      <c r="S1364">
        <v>180</v>
      </c>
    </row>
    <row r="1365" spans="1:19" x14ac:dyDescent="0.25">
      <c r="A1365" s="27">
        <v>44636</v>
      </c>
      <c r="B1365">
        <v>3</v>
      </c>
      <c r="C1365">
        <v>1</v>
      </c>
      <c r="E1365">
        <v>144</v>
      </c>
      <c r="F1365">
        <v>3</v>
      </c>
      <c r="G1365">
        <v>155</v>
      </c>
      <c r="H1365">
        <v>4</v>
      </c>
      <c r="I1365" s="28"/>
      <c r="J1365" s="28" t="s">
        <v>232</v>
      </c>
      <c r="K1365" s="28" t="s">
        <v>89</v>
      </c>
      <c r="L1365" s="28" t="s">
        <v>65</v>
      </c>
      <c r="M1365" s="28" t="s">
        <v>94</v>
      </c>
      <c r="N1365">
        <v>4</v>
      </c>
      <c r="O1365">
        <v>6</v>
      </c>
      <c r="R1365">
        <v>0.92</v>
      </c>
      <c r="S1365">
        <v>168</v>
      </c>
    </row>
    <row r="1366" spans="1:19" x14ac:dyDescent="0.25">
      <c r="A1366" s="27">
        <v>44636</v>
      </c>
      <c r="B1366">
        <v>4</v>
      </c>
      <c r="C1366">
        <v>1</v>
      </c>
      <c r="E1366">
        <v>146</v>
      </c>
      <c r="F1366">
        <v>1</v>
      </c>
      <c r="G1366">
        <v>135</v>
      </c>
      <c r="H1366">
        <v>5</v>
      </c>
      <c r="I1366" s="28"/>
      <c r="J1366" s="28" t="s">
        <v>232</v>
      </c>
      <c r="K1366" s="28" t="s">
        <v>95</v>
      </c>
      <c r="L1366" s="28" t="s">
        <v>65</v>
      </c>
      <c r="M1366" s="28" t="s">
        <v>94</v>
      </c>
      <c r="N1366">
        <v>4</v>
      </c>
      <c r="O1366">
        <v>6</v>
      </c>
      <c r="R1366">
        <v>0.89</v>
      </c>
      <c r="S1366">
        <v>152</v>
      </c>
    </row>
    <row r="1367" spans="1:19" x14ac:dyDescent="0.25">
      <c r="A1367" s="27">
        <v>44636</v>
      </c>
      <c r="B1367">
        <v>5</v>
      </c>
      <c r="C1367">
        <v>1</v>
      </c>
      <c r="E1367">
        <v>146</v>
      </c>
      <c r="F1367">
        <v>2</v>
      </c>
      <c r="G1367">
        <v>135</v>
      </c>
      <c r="H1367">
        <v>4</v>
      </c>
      <c r="I1367" s="28"/>
      <c r="J1367" s="28" t="s">
        <v>232</v>
      </c>
      <c r="K1367" s="28" t="s">
        <v>95</v>
      </c>
      <c r="L1367" s="28" t="s">
        <v>65</v>
      </c>
      <c r="M1367" s="28" t="s">
        <v>94</v>
      </c>
      <c r="N1367">
        <v>4</v>
      </c>
      <c r="O1367">
        <v>6</v>
      </c>
      <c r="R1367">
        <v>0.92</v>
      </c>
      <c r="S1367">
        <v>147</v>
      </c>
    </row>
    <row r="1368" spans="1:19" x14ac:dyDescent="0.25">
      <c r="A1368" s="27">
        <v>44636</v>
      </c>
      <c r="B1368">
        <v>6</v>
      </c>
      <c r="C1368">
        <v>1</v>
      </c>
      <c r="E1368">
        <v>146</v>
      </c>
      <c r="F1368">
        <v>3</v>
      </c>
      <c r="G1368">
        <v>135</v>
      </c>
      <c r="H1368">
        <v>4</v>
      </c>
      <c r="I1368" s="28"/>
      <c r="J1368" s="28" t="s">
        <v>232</v>
      </c>
      <c r="K1368" s="28" t="s">
        <v>95</v>
      </c>
      <c r="L1368" s="28" t="s">
        <v>65</v>
      </c>
      <c r="M1368" s="28" t="s">
        <v>94</v>
      </c>
      <c r="N1368">
        <v>4</v>
      </c>
      <c r="O1368">
        <v>6</v>
      </c>
      <c r="R1368">
        <v>0.92</v>
      </c>
      <c r="S1368">
        <v>147</v>
      </c>
    </row>
    <row r="1369" spans="1:19" x14ac:dyDescent="0.25">
      <c r="A1369" s="27">
        <v>44636</v>
      </c>
      <c r="B1369">
        <v>7</v>
      </c>
      <c r="C1369">
        <v>1</v>
      </c>
      <c r="E1369">
        <v>147</v>
      </c>
      <c r="F1369">
        <v>1</v>
      </c>
      <c r="G1369">
        <v>100</v>
      </c>
      <c r="H1369">
        <v>4</v>
      </c>
      <c r="I1369" s="28"/>
      <c r="J1369" s="28" t="s">
        <v>232</v>
      </c>
      <c r="K1369" s="28" t="s">
        <v>96</v>
      </c>
      <c r="L1369" s="28" t="s">
        <v>65</v>
      </c>
      <c r="M1369" s="28" t="s">
        <v>94</v>
      </c>
      <c r="N1369">
        <v>4</v>
      </c>
      <c r="O1369">
        <v>6</v>
      </c>
      <c r="R1369">
        <v>0.92</v>
      </c>
      <c r="S1369">
        <v>109</v>
      </c>
    </row>
    <row r="1370" spans="1:19" x14ac:dyDescent="0.25">
      <c r="A1370" s="27">
        <v>44636</v>
      </c>
      <c r="B1370">
        <v>8</v>
      </c>
      <c r="C1370">
        <v>1</v>
      </c>
      <c r="E1370">
        <v>147</v>
      </c>
      <c r="F1370">
        <v>2</v>
      </c>
      <c r="G1370">
        <v>100</v>
      </c>
      <c r="H1370">
        <v>4</v>
      </c>
      <c r="I1370" s="28"/>
      <c r="J1370" s="28" t="s">
        <v>232</v>
      </c>
      <c r="K1370" s="28" t="s">
        <v>96</v>
      </c>
      <c r="L1370" s="28" t="s">
        <v>65</v>
      </c>
      <c r="M1370" s="28" t="s">
        <v>94</v>
      </c>
      <c r="N1370">
        <v>4</v>
      </c>
      <c r="O1370">
        <v>6</v>
      </c>
      <c r="R1370">
        <v>0.92</v>
      </c>
      <c r="S1370">
        <v>109</v>
      </c>
    </row>
    <row r="1371" spans="1:19" x14ac:dyDescent="0.25">
      <c r="A1371" s="27">
        <v>44636</v>
      </c>
      <c r="B1371">
        <v>9</v>
      </c>
      <c r="C1371">
        <v>1</v>
      </c>
      <c r="E1371">
        <v>147</v>
      </c>
      <c r="F1371">
        <v>3</v>
      </c>
      <c r="G1371">
        <v>100</v>
      </c>
      <c r="H1371">
        <v>4</v>
      </c>
      <c r="I1371" s="28"/>
      <c r="J1371" s="28" t="s">
        <v>232</v>
      </c>
      <c r="K1371" s="28" t="s">
        <v>96</v>
      </c>
      <c r="L1371" s="28" t="s">
        <v>65</v>
      </c>
      <c r="M1371" s="28" t="s">
        <v>94</v>
      </c>
      <c r="N1371">
        <v>4</v>
      </c>
      <c r="O1371">
        <v>6</v>
      </c>
      <c r="R1371">
        <v>0.92</v>
      </c>
      <c r="S1371">
        <v>109</v>
      </c>
    </row>
    <row r="1372" spans="1:19" x14ac:dyDescent="0.25">
      <c r="A1372" s="27">
        <v>44636</v>
      </c>
      <c r="B1372">
        <v>10</v>
      </c>
      <c r="C1372">
        <v>1</v>
      </c>
      <c r="E1372">
        <v>149</v>
      </c>
      <c r="F1372">
        <v>1</v>
      </c>
      <c r="G1372">
        <v>5</v>
      </c>
      <c r="H1372">
        <v>20</v>
      </c>
      <c r="I1372" s="28"/>
      <c r="J1372" s="28" t="s">
        <v>232</v>
      </c>
      <c r="K1372" s="28" t="s">
        <v>122</v>
      </c>
      <c r="L1372" s="28" t="s">
        <v>65</v>
      </c>
      <c r="M1372" s="28" t="s">
        <v>94</v>
      </c>
      <c r="N1372">
        <v>10</v>
      </c>
      <c r="O1372">
        <v>20</v>
      </c>
      <c r="R1372">
        <v>0.6</v>
      </c>
      <c r="S1372">
        <v>8</v>
      </c>
    </row>
    <row r="1373" spans="1:19" x14ac:dyDescent="0.25">
      <c r="A1373" s="27">
        <v>44636</v>
      </c>
      <c r="B1373">
        <v>11</v>
      </c>
      <c r="C1373">
        <v>1</v>
      </c>
      <c r="E1373">
        <v>149</v>
      </c>
      <c r="F1373">
        <v>2</v>
      </c>
      <c r="G1373">
        <v>5</v>
      </c>
      <c r="H1373">
        <v>20</v>
      </c>
      <c r="I1373" s="28"/>
      <c r="J1373" s="28" t="s">
        <v>232</v>
      </c>
      <c r="K1373" s="28" t="s">
        <v>122</v>
      </c>
      <c r="L1373" s="28" t="s">
        <v>65</v>
      </c>
      <c r="M1373" s="28" t="s">
        <v>94</v>
      </c>
      <c r="N1373">
        <v>10</v>
      </c>
      <c r="O1373">
        <v>20</v>
      </c>
      <c r="R1373">
        <v>0.6</v>
      </c>
      <c r="S1373">
        <v>8</v>
      </c>
    </row>
    <row r="1374" spans="1:19" x14ac:dyDescent="0.25">
      <c r="A1374" s="27">
        <v>44636</v>
      </c>
      <c r="B1374">
        <v>12</v>
      </c>
      <c r="C1374">
        <v>1</v>
      </c>
      <c r="E1374">
        <v>149</v>
      </c>
      <c r="F1374">
        <v>3</v>
      </c>
      <c r="G1374">
        <v>8</v>
      </c>
      <c r="H1374">
        <v>15</v>
      </c>
      <c r="I1374" s="28"/>
      <c r="J1374" s="28" t="s">
        <v>232</v>
      </c>
      <c r="K1374" s="28" t="s">
        <v>122</v>
      </c>
      <c r="L1374" s="28" t="s">
        <v>65</v>
      </c>
      <c r="M1374" s="28" t="s">
        <v>94</v>
      </c>
      <c r="N1374">
        <v>10</v>
      </c>
      <c r="O1374">
        <v>20</v>
      </c>
      <c r="R1374">
        <v>0.67</v>
      </c>
      <c r="S1374">
        <v>12</v>
      </c>
    </row>
    <row r="1375" spans="1:19" x14ac:dyDescent="0.25">
      <c r="A1375" s="27">
        <v>44636</v>
      </c>
      <c r="B1375">
        <v>15</v>
      </c>
      <c r="C1375">
        <v>1</v>
      </c>
      <c r="E1375">
        <v>142</v>
      </c>
      <c r="F1375">
        <v>3</v>
      </c>
      <c r="G1375">
        <v>12</v>
      </c>
      <c r="H1375">
        <v>15</v>
      </c>
      <c r="I1375" s="28"/>
      <c r="J1375" s="28" t="s">
        <v>232</v>
      </c>
      <c r="K1375" s="28" t="s">
        <v>371</v>
      </c>
      <c r="L1375" s="28" t="s">
        <v>65</v>
      </c>
      <c r="M1375" s="28" t="s">
        <v>94</v>
      </c>
      <c r="N1375">
        <v>0</v>
      </c>
      <c r="R1375">
        <v>0.67</v>
      </c>
      <c r="S1375">
        <v>18</v>
      </c>
    </row>
    <row r="1376" spans="1:19" x14ac:dyDescent="0.25">
      <c r="A1376" s="27">
        <v>44638</v>
      </c>
      <c r="B1376">
        <v>1</v>
      </c>
      <c r="C1376">
        <v>1</v>
      </c>
      <c r="E1376">
        <v>135</v>
      </c>
      <c r="F1376">
        <v>1</v>
      </c>
      <c r="G1376">
        <v>240</v>
      </c>
      <c r="H1376">
        <v>6</v>
      </c>
      <c r="I1376" s="28"/>
      <c r="J1376" s="28" t="s">
        <v>232</v>
      </c>
      <c r="K1376" s="28" t="s">
        <v>92</v>
      </c>
      <c r="L1376" s="28" t="s">
        <v>65</v>
      </c>
      <c r="M1376" s="28" t="s">
        <v>100</v>
      </c>
      <c r="N1376">
        <v>4</v>
      </c>
      <c r="O1376">
        <v>6</v>
      </c>
      <c r="R1376">
        <v>0.86</v>
      </c>
      <c r="S1376">
        <v>279</v>
      </c>
    </row>
    <row r="1377" spans="1:19" x14ac:dyDescent="0.25">
      <c r="A1377" s="27">
        <v>44638</v>
      </c>
      <c r="B1377">
        <v>2</v>
      </c>
      <c r="C1377">
        <v>1</v>
      </c>
      <c r="E1377">
        <v>135</v>
      </c>
      <c r="F1377">
        <v>2</v>
      </c>
      <c r="G1377">
        <v>240</v>
      </c>
      <c r="H1377">
        <v>6</v>
      </c>
      <c r="I1377" s="28"/>
      <c r="J1377" s="28" t="s">
        <v>232</v>
      </c>
      <c r="K1377" s="28" t="s">
        <v>92</v>
      </c>
      <c r="L1377" s="28" t="s">
        <v>65</v>
      </c>
      <c r="M1377" s="28" t="s">
        <v>100</v>
      </c>
      <c r="N1377">
        <v>4</v>
      </c>
      <c r="O1377">
        <v>6</v>
      </c>
      <c r="R1377">
        <v>0.86</v>
      </c>
      <c r="S1377">
        <v>279</v>
      </c>
    </row>
    <row r="1378" spans="1:19" x14ac:dyDescent="0.25">
      <c r="A1378" s="27">
        <v>44638</v>
      </c>
      <c r="B1378">
        <v>3</v>
      </c>
      <c r="C1378">
        <v>1</v>
      </c>
      <c r="E1378">
        <v>135</v>
      </c>
      <c r="F1378">
        <v>3</v>
      </c>
      <c r="G1378">
        <v>240</v>
      </c>
      <c r="H1378">
        <v>4</v>
      </c>
      <c r="I1378" s="28"/>
      <c r="J1378" s="28" t="s">
        <v>232</v>
      </c>
      <c r="K1378" s="28" t="s">
        <v>92</v>
      </c>
      <c r="L1378" s="28" t="s">
        <v>65</v>
      </c>
      <c r="M1378" s="28" t="s">
        <v>100</v>
      </c>
      <c r="N1378">
        <v>4</v>
      </c>
      <c r="O1378">
        <v>6</v>
      </c>
      <c r="R1378">
        <v>0.92</v>
      </c>
      <c r="S1378">
        <v>261</v>
      </c>
    </row>
    <row r="1379" spans="1:19" x14ac:dyDescent="0.25">
      <c r="A1379" s="27">
        <v>44638</v>
      </c>
      <c r="B1379">
        <v>4</v>
      </c>
      <c r="C1379">
        <v>1</v>
      </c>
      <c r="E1379">
        <v>139</v>
      </c>
      <c r="F1379">
        <v>1</v>
      </c>
      <c r="G1379">
        <v>135</v>
      </c>
      <c r="H1379">
        <v>10</v>
      </c>
      <c r="I1379" s="28"/>
      <c r="J1379" s="28" t="s">
        <v>232</v>
      </c>
      <c r="K1379" s="28" t="s">
        <v>369</v>
      </c>
      <c r="L1379" s="28" t="s">
        <v>65</v>
      </c>
      <c r="M1379" s="28" t="s">
        <v>100</v>
      </c>
      <c r="N1379">
        <v>5</v>
      </c>
      <c r="O1379">
        <v>10</v>
      </c>
      <c r="R1379">
        <v>0.75</v>
      </c>
      <c r="S1379">
        <v>180</v>
      </c>
    </row>
    <row r="1380" spans="1:19" x14ac:dyDescent="0.25">
      <c r="A1380" s="27">
        <v>44638</v>
      </c>
      <c r="B1380">
        <v>5</v>
      </c>
      <c r="C1380">
        <v>1</v>
      </c>
      <c r="E1380">
        <v>139</v>
      </c>
      <c r="F1380">
        <v>2</v>
      </c>
      <c r="G1380">
        <v>135</v>
      </c>
      <c r="H1380">
        <v>9</v>
      </c>
      <c r="I1380" s="28"/>
      <c r="J1380" s="28" t="s">
        <v>232</v>
      </c>
      <c r="K1380" s="28" t="s">
        <v>369</v>
      </c>
      <c r="L1380" s="28" t="s">
        <v>65</v>
      </c>
      <c r="M1380" s="28" t="s">
        <v>100</v>
      </c>
      <c r="N1380">
        <v>5</v>
      </c>
      <c r="O1380">
        <v>10</v>
      </c>
      <c r="R1380">
        <v>0.78</v>
      </c>
      <c r="S1380">
        <v>173</v>
      </c>
    </row>
    <row r="1381" spans="1:19" x14ac:dyDescent="0.25">
      <c r="A1381" s="27">
        <v>44638</v>
      </c>
      <c r="B1381">
        <v>6</v>
      </c>
      <c r="C1381">
        <v>1</v>
      </c>
      <c r="E1381">
        <v>139</v>
      </c>
      <c r="F1381">
        <v>3</v>
      </c>
      <c r="G1381">
        <v>135</v>
      </c>
      <c r="H1381">
        <v>6</v>
      </c>
      <c r="I1381" s="28"/>
      <c r="J1381" s="28" t="s">
        <v>232</v>
      </c>
      <c r="K1381" s="28" t="s">
        <v>369</v>
      </c>
      <c r="L1381" s="28" t="s">
        <v>65</v>
      </c>
      <c r="M1381" s="28" t="s">
        <v>100</v>
      </c>
      <c r="N1381">
        <v>5</v>
      </c>
      <c r="O1381">
        <v>10</v>
      </c>
      <c r="R1381">
        <v>0.86</v>
      </c>
      <c r="S1381">
        <v>157</v>
      </c>
    </row>
    <row r="1382" spans="1:19" x14ac:dyDescent="0.25">
      <c r="A1382" s="27">
        <v>44638</v>
      </c>
      <c r="B1382">
        <v>7</v>
      </c>
      <c r="C1382">
        <v>1</v>
      </c>
      <c r="E1382">
        <v>131</v>
      </c>
      <c r="F1382">
        <v>1</v>
      </c>
      <c r="G1382">
        <v>70</v>
      </c>
      <c r="H1382">
        <v>5</v>
      </c>
      <c r="I1382" s="28"/>
      <c r="J1382" s="28" t="s">
        <v>232</v>
      </c>
      <c r="K1382" s="28" t="s">
        <v>365</v>
      </c>
      <c r="L1382" s="28" t="s">
        <v>65</v>
      </c>
      <c r="M1382" s="28" t="s">
        <v>100</v>
      </c>
      <c r="N1382">
        <v>4</v>
      </c>
      <c r="O1382">
        <v>6</v>
      </c>
      <c r="R1382">
        <v>0.89</v>
      </c>
      <c r="S1382">
        <v>79</v>
      </c>
    </row>
    <row r="1383" spans="1:19" x14ac:dyDescent="0.25">
      <c r="A1383" s="27">
        <v>44638</v>
      </c>
      <c r="B1383">
        <v>8</v>
      </c>
      <c r="C1383">
        <v>1</v>
      </c>
      <c r="E1383">
        <v>131</v>
      </c>
      <c r="F1383">
        <v>2</v>
      </c>
      <c r="G1383">
        <v>70</v>
      </c>
      <c r="H1383">
        <v>4</v>
      </c>
      <c r="I1383" s="28"/>
      <c r="J1383" s="28" t="s">
        <v>232</v>
      </c>
      <c r="K1383" s="28" t="s">
        <v>365</v>
      </c>
      <c r="L1383" s="28" t="s">
        <v>65</v>
      </c>
      <c r="M1383" s="28" t="s">
        <v>100</v>
      </c>
      <c r="N1383">
        <v>4</v>
      </c>
      <c r="O1383">
        <v>6</v>
      </c>
      <c r="R1383">
        <v>0.92</v>
      </c>
      <c r="S1383">
        <v>76</v>
      </c>
    </row>
    <row r="1384" spans="1:19" x14ac:dyDescent="0.25">
      <c r="A1384" s="27">
        <v>44638</v>
      </c>
      <c r="B1384">
        <v>9</v>
      </c>
      <c r="C1384">
        <v>1</v>
      </c>
      <c r="E1384">
        <v>131</v>
      </c>
      <c r="F1384">
        <v>3</v>
      </c>
      <c r="G1384">
        <v>70</v>
      </c>
      <c r="H1384">
        <v>5</v>
      </c>
      <c r="I1384" s="28" t="s">
        <v>31</v>
      </c>
      <c r="J1384" s="28" t="s">
        <v>232</v>
      </c>
      <c r="K1384" s="28" t="s">
        <v>365</v>
      </c>
      <c r="L1384" s="28" t="s">
        <v>65</v>
      </c>
      <c r="M1384" s="28" t="s">
        <v>100</v>
      </c>
      <c r="N1384">
        <v>4</v>
      </c>
      <c r="O1384">
        <v>6</v>
      </c>
      <c r="R1384">
        <v>0.89</v>
      </c>
      <c r="S1384">
        <v>79</v>
      </c>
    </row>
    <row r="1385" spans="1:19" x14ac:dyDescent="0.25">
      <c r="A1385" s="27">
        <v>44638</v>
      </c>
      <c r="B1385">
        <v>10</v>
      </c>
      <c r="C1385">
        <v>1</v>
      </c>
      <c r="E1385">
        <v>133</v>
      </c>
      <c r="F1385">
        <v>1</v>
      </c>
      <c r="G1385">
        <v>65</v>
      </c>
      <c r="H1385">
        <v>6</v>
      </c>
      <c r="I1385" s="28"/>
      <c r="J1385" s="28" t="s">
        <v>232</v>
      </c>
      <c r="K1385" s="28" t="s">
        <v>367</v>
      </c>
      <c r="L1385" s="28" t="s">
        <v>65</v>
      </c>
      <c r="M1385" s="28" t="s">
        <v>100</v>
      </c>
      <c r="N1385">
        <v>4</v>
      </c>
      <c r="O1385">
        <v>6</v>
      </c>
      <c r="R1385">
        <v>0.86</v>
      </c>
      <c r="S1385">
        <v>76</v>
      </c>
    </row>
    <row r="1386" spans="1:19" x14ac:dyDescent="0.25">
      <c r="A1386" s="27">
        <v>44638</v>
      </c>
      <c r="B1386">
        <v>11</v>
      </c>
      <c r="C1386">
        <v>1</v>
      </c>
      <c r="E1386">
        <v>133</v>
      </c>
      <c r="F1386">
        <v>2</v>
      </c>
      <c r="G1386">
        <v>65</v>
      </c>
      <c r="H1386">
        <v>6</v>
      </c>
      <c r="I1386" s="28"/>
      <c r="J1386" s="28" t="s">
        <v>232</v>
      </c>
      <c r="K1386" s="28" t="s">
        <v>367</v>
      </c>
      <c r="L1386" s="28" t="s">
        <v>65</v>
      </c>
      <c r="M1386" s="28" t="s">
        <v>100</v>
      </c>
      <c r="N1386">
        <v>4</v>
      </c>
      <c r="O1386">
        <v>6</v>
      </c>
      <c r="R1386">
        <v>0.86</v>
      </c>
      <c r="S1386">
        <v>76</v>
      </c>
    </row>
    <row r="1387" spans="1:19" x14ac:dyDescent="0.25">
      <c r="A1387" s="27">
        <v>44638</v>
      </c>
      <c r="B1387">
        <v>12</v>
      </c>
      <c r="C1387">
        <v>1</v>
      </c>
      <c r="E1387">
        <v>133</v>
      </c>
      <c r="F1387">
        <v>3</v>
      </c>
      <c r="G1387">
        <v>65</v>
      </c>
      <c r="H1387">
        <v>4</v>
      </c>
      <c r="I1387" s="28"/>
      <c r="J1387" s="28" t="s">
        <v>232</v>
      </c>
      <c r="K1387" s="28" t="s">
        <v>367</v>
      </c>
      <c r="L1387" s="28" t="s">
        <v>65</v>
      </c>
      <c r="M1387" s="28" t="s">
        <v>100</v>
      </c>
      <c r="N1387">
        <v>4</v>
      </c>
      <c r="O1387">
        <v>6</v>
      </c>
      <c r="R1387">
        <v>0.92</v>
      </c>
      <c r="S1387">
        <v>71</v>
      </c>
    </row>
    <row r="1388" spans="1:19" x14ac:dyDescent="0.25">
      <c r="A1388" s="27">
        <v>44638</v>
      </c>
      <c r="B1388">
        <v>13</v>
      </c>
      <c r="C1388">
        <v>1</v>
      </c>
      <c r="E1388">
        <v>136</v>
      </c>
      <c r="F1388">
        <v>1</v>
      </c>
      <c r="G1388">
        <v>220</v>
      </c>
      <c r="H1388">
        <v>8</v>
      </c>
      <c r="I1388" s="28"/>
      <c r="J1388" s="28" t="s">
        <v>232</v>
      </c>
      <c r="K1388" s="28" t="s">
        <v>111</v>
      </c>
      <c r="L1388" s="28" t="s">
        <v>65</v>
      </c>
      <c r="M1388" s="28" t="s">
        <v>100</v>
      </c>
      <c r="N1388">
        <v>6</v>
      </c>
      <c r="O1388">
        <v>10</v>
      </c>
      <c r="R1388">
        <v>0.81</v>
      </c>
      <c r="S1388">
        <v>272</v>
      </c>
    </row>
    <row r="1389" spans="1:19" x14ac:dyDescent="0.25">
      <c r="A1389" s="27">
        <v>44638</v>
      </c>
      <c r="B1389">
        <v>14</v>
      </c>
      <c r="C1389">
        <v>1</v>
      </c>
      <c r="E1389">
        <v>136</v>
      </c>
      <c r="F1389">
        <v>2</v>
      </c>
      <c r="G1389">
        <v>220</v>
      </c>
      <c r="H1389">
        <v>6</v>
      </c>
      <c r="I1389" s="28"/>
      <c r="J1389" s="28" t="s">
        <v>232</v>
      </c>
      <c r="K1389" s="28" t="s">
        <v>111</v>
      </c>
      <c r="L1389" s="28" t="s">
        <v>65</v>
      </c>
      <c r="M1389" s="28" t="s">
        <v>100</v>
      </c>
      <c r="N1389">
        <v>6</v>
      </c>
      <c r="O1389">
        <v>10</v>
      </c>
      <c r="R1389">
        <v>0.86</v>
      </c>
      <c r="S1389">
        <v>256</v>
      </c>
    </row>
    <row r="1390" spans="1:19" x14ac:dyDescent="0.25">
      <c r="A1390" s="27">
        <v>44638</v>
      </c>
      <c r="B1390">
        <v>15</v>
      </c>
      <c r="C1390">
        <v>1</v>
      </c>
      <c r="E1390">
        <v>136</v>
      </c>
      <c r="F1390">
        <v>3</v>
      </c>
      <c r="G1390">
        <v>220</v>
      </c>
      <c r="H1390">
        <v>6</v>
      </c>
      <c r="I1390" s="28"/>
      <c r="J1390" s="28" t="s">
        <v>232</v>
      </c>
      <c r="K1390" s="28" t="s">
        <v>111</v>
      </c>
      <c r="L1390" s="28" t="s">
        <v>65</v>
      </c>
      <c r="M1390" s="28" t="s">
        <v>100</v>
      </c>
      <c r="N1390">
        <v>6</v>
      </c>
      <c r="O1390">
        <v>10</v>
      </c>
      <c r="R1390">
        <v>0.86</v>
      </c>
      <c r="S1390">
        <v>256</v>
      </c>
    </row>
    <row r="1391" spans="1:19" x14ac:dyDescent="0.25">
      <c r="A1391" s="27">
        <v>44641</v>
      </c>
      <c r="B1391">
        <v>1</v>
      </c>
      <c r="C1391">
        <v>1</v>
      </c>
      <c r="E1391">
        <v>128</v>
      </c>
      <c r="F1391">
        <v>1</v>
      </c>
      <c r="G1391">
        <v>150</v>
      </c>
      <c r="H1391">
        <v>6</v>
      </c>
      <c r="I1391" s="28"/>
      <c r="J1391" s="28" t="s">
        <v>232</v>
      </c>
      <c r="K1391" s="28" t="s">
        <v>358</v>
      </c>
      <c r="L1391" s="28" t="s">
        <v>65</v>
      </c>
      <c r="M1391" s="28" t="s">
        <v>236</v>
      </c>
      <c r="N1391">
        <v>4</v>
      </c>
      <c r="O1391">
        <v>6</v>
      </c>
      <c r="R1391">
        <v>0.86</v>
      </c>
      <c r="S1391">
        <v>174</v>
      </c>
    </row>
    <row r="1392" spans="1:19" x14ac:dyDescent="0.25">
      <c r="A1392" s="27">
        <v>44641</v>
      </c>
      <c r="B1392">
        <v>2</v>
      </c>
      <c r="C1392">
        <v>1</v>
      </c>
      <c r="E1392">
        <v>128</v>
      </c>
      <c r="F1392">
        <v>2</v>
      </c>
      <c r="G1392">
        <v>150</v>
      </c>
      <c r="H1392">
        <v>6</v>
      </c>
      <c r="I1392" s="28"/>
      <c r="J1392" s="28" t="s">
        <v>232</v>
      </c>
      <c r="K1392" s="28" t="s">
        <v>358</v>
      </c>
      <c r="L1392" s="28" t="s">
        <v>65</v>
      </c>
      <c r="M1392" s="28" t="s">
        <v>236</v>
      </c>
      <c r="N1392">
        <v>4</v>
      </c>
      <c r="O1392">
        <v>6</v>
      </c>
      <c r="R1392">
        <v>0.86</v>
      </c>
      <c r="S1392">
        <v>174</v>
      </c>
    </row>
    <row r="1393" spans="1:19" x14ac:dyDescent="0.25">
      <c r="A1393" s="27">
        <v>44641</v>
      </c>
      <c r="B1393">
        <v>3</v>
      </c>
      <c r="C1393">
        <v>1</v>
      </c>
      <c r="E1393">
        <v>128</v>
      </c>
      <c r="F1393">
        <v>3</v>
      </c>
      <c r="G1393">
        <v>155</v>
      </c>
      <c r="H1393">
        <v>4</v>
      </c>
      <c r="I1393" s="28"/>
      <c r="J1393" s="28" t="s">
        <v>232</v>
      </c>
      <c r="K1393" s="28" t="s">
        <v>358</v>
      </c>
      <c r="L1393" s="28" t="s">
        <v>65</v>
      </c>
      <c r="M1393" s="28" t="s">
        <v>236</v>
      </c>
      <c r="N1393">
        <v>4</v>
      </c>
      <c r="O1393">
        <v>6</v>
      </c>
      <c r="R1393">
        <v>0.92</v>
      </c>
      <c r="S1393">
        <v>168</v>
      </c>
    </row>
    <row r="1394" spans="1:19" x14ac:dyDescent="0.25">
      <c r="A1394" s="27">
        <v>44641</v>
      </c>
      <c r="B1394">
        <v>4</v>
      </c>
      <c r="C1394">
        <v>1</v>
      </c>
      <c r="E1394">
        <v>126</v>
      </c>
      <c r="F1394">
        <v>1</v>
      </c>
      <c r="G1394">
        <v>175</v>
      </c>
      <c r="H1394">
        <v>6</v>
      </c>
      <c r="I1394" s="28"/>
      <c r="J1394" s="28" t="s">
        <v>232</v>
      </c>
      <c r="K1394" s="28" t="s">
        <v>359</v>
      </c>
      <c r="L1394" s="28" t="s">
        <v>65</v>
      </c>
      <c r="M1394" s="28" t="s">
        <v>236</v>
      </c>
      <c r="N1394">
        <v>4</v>
      </c>
      <c r="O1394">
        <v>6</v>
      </c>
      <c r="R1394">
        <v>0.86</v>
      </c>
      <c r="S1394">
        <v>203</v>
      </c>
    </row>
    <row r="1395" spans="1:19" x14ac:dyDescent="0.25">
      <c r="A1395" s="27">
        <v>44641</v>
      </c>
      <c r="B1395">
        <v>5</v>
      </c>
      <c r="C1395">
        <v>1</v>
      </c>
      <c r="E1395">
        <v>126</v>
      </c>
      <c r="F1395">
        <v>2</v>
      </c>
      <c r="G1395">
        <v>175</v>
      </c>
      <c r="H1395">
        <v>4</v>
      </c>
      <c r="I1395" s="28" t="s">
        <v>32</v>
      </c>
      <c r="J1395" s="28" t="s">
        <v>232</v>
      </c>
      <c r="K1395" s="28" t="s">
        <v>359</v>
      </c>
      <c r="L1395" s="28" t="s">
        <v>65</v>
      </c>
      <c r="M1395" s="28" t="s">
        <v>236</v>
      </c>
      <c r="N1395">
        <v>4</v>
      </c>
      <c r="O1395">
        <v>6</v>
      </c>
      <c r="R1395">
        <v>0.92</v>
      </c>
      <c r="S1395">
        <v>190</v>
      </c>
    </row>
    <row r="1396" spans="1:19" x14ac:dyDescent="0.25">
      <c r="A1396" s="27">
        <v>44641</v>
      </c>
      <c r="B1396">
        <v>6</v>
      </c>
      <c r="C1396">
        <v>1</v>
      </c>
      <c r="E1396">
        <v>126</v>
      </c>
      <c r="F1396">
        <v>3</v>
      </c>
      <c r="G1396">
        <v>175</v>
      </c>
      <c r="H1396">
        <v>4</v>
      </c>
      <c r="I1396" s="28"/>
      <c r="J1396" s="28" t="s">
        <v>232</v>
      </c>
      <c r="K1396" s="28" t="s">
        <v>359</v>
      </c>
      <c r="L1396" s="28" t="s">
        <v>65</v>
      </c>
      <c r="M1396" s="28" t="s">
        <v>236</v>
      </c>
      <c r="N1396">
        <v>4</v>
      </c>
      <c r="O1396">
        <v>6</v>
      </c>
      <c r="R1396">
        <v>0.92</v>
      </c>
      <c r="S1396">
        <v>190</v>
      </c>
    </row>
    <row r="1397" spans="1:19" x14ac:dyDescent="0.25">
      <c r="A1397" s="27">
        <v>44641</v>
      </c>
      <c r="B1397">
        <v>7</v>
      </c>
      <c r="C1397">
        <v>1</v>
      </c>
      <c r="E1397">
        <v>125</v>
      </c>
      <c r="F1397">
        <v>1</v>
      </c>
      <c r="G1397">
        <v>165</v>
      </c>
      <c r="H1397">
        <v>8</v>
      </c>
      <c r="I1397" s="28"/>
      <c r="J1397" s="28" t="s">
        <v>232</v>
      </c>
      <c r="K1397" s="28" t="s">
        <v>360</v>
      </c>
      <c r="L1397" s="28" t="s">
        <v>65</v>
      </c>
      <c r="M1397" s="28" t="s">
        <v>236</v>
      </c>
      <c r="N1397">
        <v>6</v>
      </c>
      <c r="O1397">
        <v>10</v>
      </c>
      <c r="R1397">
        <v>0.81</v>
      </c>
      <c r="S1397">
        <v>204</v>
      </c>
    </row>
    <row r="1398" spans="1:19" x14ac:dyDescent="0.25">
      <c r="A1398" s="27">
        <v>44641</v>
      </c>
      <c r="B1398">
        <v>8</v>
      </c>
      <c r="C1398">
        <v>1</v>
      </c>
      <c r="E1398">
        <v>125</v>
      </c>
      <c r="F1398">
        <v>2</v>
      </c>
      <c r="G1398">
        <v>165</v>
      </c>
      <c r="H1398">
        <v>7</v>
      </c>
      <c r="I1398" s="28"/>
      <c r="J1398" s="28" t="s">
        <v>232</v>
      </c>
      <c r="K1398" s="28" t="s">
        <v>360</v>
      </c>
      <c r="L1398" s="28" t="s">
        <v>65</v>
      </c>
      <c r="M1398" s="28" t="s">
        <v>236</v>
      </c>
      <c r="N1398">
        <v>6</v>
      </c>
      <c r="O1398">
        <v>10</v>
      </c>
      <c r="R1398">
        <v>0.83</v>
      </c>
      <c r="S1398">
        <v>199</v>
      </c>
    </row>
    <row r="1399" spans="1:19" x14ac:dyDescent="0.25">
      <c r="A1399" s="27">
        <v>44641</v>
      </c>
      <c r="B1399">
        <v>9</v>
      </c>
      <c r="C1399">
        <v>1</v>
      </c>
      <c r="E1399">
        <v>125</v>
      </c>
      <c r="F1399">
        <v>3</v>
      </c>
      <c r="G1399">
        <v>165</v>
      </c>
      <c r="H1399">
        <v>6</v>
      </c>
      <c r="I1399" s="28"/>
      <c r="J1399" s="28" t="s">
        <v>232</v>
      </c>
      <c r="K1399" s="28" t="s">
        <v>360</v>
      </c>
      <c r="L1399" s="28" t="s">
        <v>65</v>
      </c>
      <c r="M1399" s="28" t="s">
        <v>236</v>
      </c>
      <c r="N1399">
        <v>6</v>
      </c>
      <c r="O1399">
        <v>10</v>
      </c>
      <c r="R1399">
        <v>0.86</v>
      </c>
      <c r="S1399">
        <v>192</v>
      </c>
    </row>
    <row r="1400" spans="1:19" x14ac:dyDescent="0.25">
      <c r="A1400" s="27">
        <v>44641</v>
      </c>
      <c r="B1400">
        <v>10</v>
      </c>
      <c r="C1400">
        <v>1</v>
      </c>
      <c r="E1400">
        <v>127</v>
      </c>
      <c r="F1400">
        <v>1</v>
      </c>
      <c r="G1400">
        <v>125</v>
      </c>
      <c r="H1400">
        <v>13</v>
      </c>
      <c r="I1400" s="28"/>
      <c r="J1400" s="28" t="s">
        <v>232</v>
      </c>
      <c r="K1400" s="28" t="s">
        <v>362</v>
      </c>
      <c r="L1400" s="28" t="s">
        <v>65</v>
      </c>
      <c r="M1400" s="28" t="s">
        <v>236</v>
      </c>
      <c r="N1400">
        <v>10</v>
      </c>
      <c r="O1400">
        <v>15</v>
      </c>
      <c r="R1400">
        <v>0.7</v>
      </c>
      <c r="S1400">
        <v>179</v>
      </c>
    </row>
    <row r="1401" spans="1:19" x14ac:dyDescent="0.25">
      <c r="A1401" s="27">
        <v>44641</v>
      </c>
      <c r="B1401">
        <v>11</v>
      </c>
      <c r="C1401">
        <v>1</v>
      </c>
      <c r="E1401">
        <v>127</v>
      </c>
      <c r="F1401">
        <v>2</v>
      </c>
      <c r="G1401">
        <v>125</v>
      </c>
      <c r="H1401">
        <v>13</v>
      </c>
      <c r="I1401" s="28"/>
      <c r="J1401" s="28" t="s">
        <v>232</v>
      </c>
      <c r="K1401" s="28" t="s">
        <v>362</v>
      </c>
      <c r="L1401" s="28" t="s">
        <v>65</v>
      </c>
      <c r="M1401" s="28" t="s">
        <v>236</v>
      </c>
      <c r="N1401">
        <v>10</v>
      </c>
      <c r="O1401">
        <v>15</v>
      </c>
      <c r="R1401">
        <v>0.7</v>
      </c>
      <c r="S1401">
        <v>179</v>
      </c>
    </row>
    <row r="1402" spans="1:19" x14ac:dyDescent="0.25">
      <c r="A1402" s="27">
        <v>44641</v>
      </c>
      <c r="B1402">
        <v>12</v>
      </c>
      <c r="C1402">
        <v>1</v>
      </c>
      <c r="E1402">
        <v>127</v>
      </c>
      <c r="F1402">
        <v>3</v>
      </c>
      <c r="G1402">
        <v>125</v>
      </c>
      <c r="H1402">
        <v>11</v>
      </c>
      <c r="I1402" s="28"/>
      <c r="J1402" s="28" t="s">
        <v>232</v>
      </c>
      <c r="K1402" s="28" t="s">
        <v>362</v>
      </c>
      <c r="L1402" s="28" t="s">
        <v>65</v>
      </c>
      <c r="M1402" s="28" t="s">
        <v>236</v>
      </c>
      <c r="N1402">
        <v>10</v>
      </c>
      <c r="O1402">
        <v>15</v>
      </c>
      <c r="R1402">
        <v>0.73</v>
      </c>
      <c r="S1402">
        <v>171</v>
      </c>
    </row>
    <row r="1403" spans="1:19" x14ac:dyDescent="0.25">
      <c r="A1403" s="27">
        <v>44643</v>
      </c>
      <c r="B1403">
        <v>1</v>
      </c>
      <c r="C1403">
        <v>1</v>
      </c>
      <c r="E1403">
        <v>144</v>
      </c>
      <c r="F1403">
        <v>1</v>
      </c>
      <c r="G1403">
        <v>155</v>
      </c>
      <c r="H1403">
        <v>6</v>
      </c>
      <c r="I1403" s="28"/>
      <c r="J1403" s="28" t="s">
        <v>232</v>
      </c>
      <c r="K1403" s="28" t="s">
        <v>89</v>
      </c>
      <c r="L1403" s="28" t="s">
        <v>65</v>
      </c>
      <c r="M1403" s="28" t="s">
        <v>94</v>
      </c>
      <c r="N1403">
        <v>4</v>
      </c>
      <c r="O1403">
        <v>6</v>
      </c>
      <c r="R1403">
        <v>0.86</v>
      </c>
      <c r="S1403">
        <v>180</v>
      </c>
    </row>
    <row r="1404" spans="1:19" x14ac:dyDescent="0.25">
      <c r="A1404" s="27">
        <v>44643</v>
      </c>
      <c r="B1404">
        <v>2</v>
      </c>
      <c r="C1404">
        <v>1</v>
      </c>
      <c r="E1404">
        <v>144</v>
      </c>
      <c r="F1404">
        <v>2</v>
      </c>
      <c r="G1404">
        <v>155</v>
      </c>
      <c r="H1404">
        <v>6</v>
      </c>
      <c r="I1404" s="28"/>
      <c r="J1404" s="28" t="s">
        <v>232</v>
      </c>
      <c r="K1404" s="28" t="s">
        <v>89</v>
      </c>
      <c r="L1404" s="28" t="s">
        <v>65</v>
      </c>
      <c r="M1404" s="28" t="s">
        <v>94</v>
      </c>
      <c r="N1404">
        <v>4</v>
      </c>
      <c r="O1404">
        <v>6</v>
      </c>
      <c r="R1404">
        <v>0.86</v>
      </c>
      <c r="S1404">
        <v>180</v>
      </c>
    </row>
    <row r="1405" spans="1:19" x14ac:dyDescent="0.25">
      <c r="A1405" s="27">
        <v>44643</v>
      </c>
      <c r="B1405">
        <v>3</v>
      </c>
      <c r="C1405">
        <v>1</v>
      </c>
      <c r="E1405">
        <v>144</v>
      </c>
      <c r="F1405">
        <v>3</v>
      </c>
      <c r="G1405">
        <v>155</v>
      </c>
      <c r="H1405">
        <v>5</v>
      </c>
      <c r="I1405" s="28"/>
      <c r="J1405" s="28" t="s">
        <v>232</v>
      </c>
      <c r="K1405" s="28" t="s">
        <v>89</v>
      </c>
      <c r="L1405" s="28" t="s">
        <v>65</v>
      </c>
      <c r="M1405" s="28" t="s">
        <v>94</v>
      </c>
      <c r="N1405">
        <v>4</v>
      </c>
      <c r="O1405">
        <v>6</v>
      </c>
      <c r="R1405">
        <v>0.89</v>
      </c>
      <c r="S1405">
        <v>174</v>
      </c>
    </row>
    <row r="1406" spans="1:19" x14ac:dyDescent="0.25">
      <c r="A1406" s="27">
        <v>44643</v>
      </c>
      <c r="B1406">
        <v>4</v>
      </c>
      <c r="C1406">
        <v>1</v>
      </c>
      <c r="E1406">
        <v>146</v>
      </c>
      <c r="F1406">
        <v>1</v>
      </c>
      <c r="G1406">
        <v>135</v>
      </c>
      <c r="H1406">
        <v>5</v>
      </c>
      <c r="I1406" s="28"/>
      <c r="J1406" s="28" t="s">
        <v>232</v>
      </c>
      <c r="K1406" s="28" t="s">
        <v>95</v>
      </c>
      <c r="L1406" s="28" t="s">
        <v>65</v>
      </c>
      <c r="M1406" s="28" t="s">
        <v>94</v>
      </c>
      <c r="N1406">
        <v>4</v>
      </c>
      <c r="O1406">
        <v>6</v>
      </c>
      <c r="R1406">
        <v>0.89</v>
      </c>
      <c r="S1406">
        <v>152</v>
      </c>
    </row>
    <row r="1407" spans="1:19" x14ac:dyDescent="0.25">
      <c r="A1407" s="27">
        <v>44643</v>
      </c>
      <c r="B1407">
        <v>5</v>
      </c>
      <c r="C1407">
        <v>1</v>
      </c>
      <c r="E1407">
        <v>146</v>
      </c>
      <c r="F1407">
        <v>2</v>
      </c>
      <c r="G1407">
        <v>135</v>
      </c>
      <c r="H1407">
        <v>5</v>
      </c>
      <c r="I1407" s="28"/>
      <c r="J1407" s="28" t="s">
        <v>232</v>
      </c>
      <c r="K1407" s="28" t="s">
        <v>95</v>
      </c>
      <c r="L1407" s="28" t="s">
        <v>65</v>
      </c>
      <c r="M1407" s="28" t="s">
        <v>94</v>
      </c>
      <c r="N1407">
        <v>4</v>
      </c>
      <c r="O1407">
        <v>6</v>
      </c>
      <c r="R1407">
        <v>0.89</v>
      </c>
      <c r="S1407">
        <v>152</v>
      </c>
    </row>
    <row r="1408" spans="1:19" x14ac:dyDescent="0.25">
      <c r="A1408" s="27">
        <v>44643</v>
      </c>
      <c r="B1408">
        <v>6</v>
      </c>
      <c r="C1408">
        <v>1</v>
      </c>
      <c r="E1408">
        <v>146</v>
      </c>
      <c r="F1408">
        <v>3</v>
      </c>
      <c r="G1408">
        <v>135</v>
      </c>
      <c r="H1408">
        <v>4</v>
      </c>
      <c r="I1408" s="28"/>
      <c r="J1408" s="28" t="s">
        <v>232</v>
      </c>
      <c r="K1408" s="28" t="s">
        <v>95</v>
      </c>
      <c r="L1408" s="28" t="s">
        <v>65</v>
      </c>
      <c r="M1408" s="28" t="s">
        <v>94</v>
      </c>
      <c r="N1408">
        <v>4</v>
      </c>
      <c r="O1408">
        <v>6</v>
      </c>
      <c r="R1408">
        <v>0.92</v>
      </c>
      <c r="S1408">
        <v>147</v>
      </c>
    </row>
    <row r="1409" spans="1:19" x14ac:dyDescent="0.25">
      <c r="A1409" s="27">
        <v>44643</v>
      </c>
      <c r="B1409">
        <v>7</v>
      </c>
      <c r="C1409">
        <v>1</v>
      </c>
      <c r="E1409">
        <v>147</v>
      </c>
      <c r="F1409">
        <v>1</v>
      </c>
      <c r="G1409">
        <v>100</v>
      </c>
      <c r="H1409">
        <v>5</v>
      </c>
      <c r="I1409" s="28"/>
      <c r="J1409" s="28" t="s">
        <v>232</v>
      </c>
      <c r="K1409" s="28" t="s">
        <v>96</v>
      </c>
      <c r="L1409" s="28" t="s">
        <v>65</v>
      </c>
      <c r="M1409" s="28" t="s">
        <v>94</v>
      </c>
      <c r="N1409">
        <v>4</v>
      </c>
      <c r="O1409">
        <v>6</v>
      </c>
      <c r="R1409">
        <v>0.89</v>
      </c>
      <c r="S1409">
        <v>112</v>
      </c>
    </row>
    <row r="1410" spans="1:19" x14ac:dyDescent="0.25">
      <c r="A1410" s="27">
        <v>44643</v>
      </c>
      <c r="B1410">
        <v>8</v>
      </c>
      <c r="C1410">
        <v>1</v>
      </c>
      <c r="E1410">
        <v>147</v>
      </c>
      <c r="F1410">
        <v>2</v>
      </c>
      <c r="G1410">
        <v>100</v>
      </c>
      <c r="H1410">
        <v>4</v>
      </c>
      <c r="I1410" s="28"/>
      <c r="J1410" s="28" t="s">
        <v>232</v>
      </c>
      <c r="K1410" s="28" t="s">
        <v>96</v>
      </c>
      <c r="L1410" s="28" t="s">
        <v>65</v>
      </c>
      <c r="M1410" s="28" t="s">
        <v>94</v>
      </c>
      <c r="N1410">
        <v>4</v>
      </c>
      <c r="O1410">
        <v>6</v>
      </c>
      <c r="R1410">
        <v>0.92</v>
      </c>
      <c r="S1410">
        <v>109</v>
      </c>
    </row>
    <row r="1411" spans="1:19" x14ac:dyDescent="0.25">
      <c r="A1411" s="27">
        <v>44643</v>
      </c>
      <c r="B1411">
        <v>9</v>
      </c>
      <c r="C1411">
        <v>1</v>
      </c>
      <c r="E1411">
        <v>147</v>
      </c>
      <c r="F1411">
        <v>3</v>
      </c>
      <c r="G1411">
        <v>100</v>
      </c>
      <c r="H1411">
        <v>5</v>
      </c>
      <c r="I1411" s="28"/>
      <c r="J1411" s="28" t="s">
        <v>232</v>
      </c>
      <c r="K1411" s="28" t="s">
        <v>96</v>
      </c>
      <c r="L1411" s="28" t="s">
        <v>65</v>
      </c>
      <c r="M1411" s="28" t="s">
        <v>94</v>
      </c>
      <c r="N1411">
        <v>4</v>
      </c>
      <c r="O1411">
        <v>6</v>
      </c>
      <c r="R1411">
        <v>0.89</v>
      </c>
      <c r="S1411">
        <v>112</v>
      </c>
    </row>
    <row r="1412" spans="1:19" x14ac:dyDescent="0.25">
      <c r="A1412" s="27">
        <v>44643</v>
      </c>
      <c r="B1412">
        <v>10</v>
      </c>
      <c r="C1412">
        <v>1</v>
      </c>
      <c r="E1412">
        <v>149</v>
      </c>
      <c r="F1412">
        <v>1</v>
      </c>
      <c r="G1412">
        <v>8</v>
      </c>
      <c r="H1412">
        <v>13</v>
      </c>
      <c r="I1412" s="28"/>
      <c r="J1412" s="28" t="s">
        <v>232</v>
      </c>
      <c r="K1412" s="28" t="s">
        <v>122</v>
      </c>
      <c r="L1412" s="28" t="s">
        <v>65</v>
      </c>
      <c r="M1412" s="28" t="s">
        <v>94</v>
      </c>
      <c r="N1412">
        <v>10</v>
      </c>
      <c r="O1412">
        <v>20</v>
      </c>
      <c r="R1412">
        <v>0.7</v>
      </c>
      <c r="S1412">
        <v>11</v>
      </c>
    </row>
    <row r="1413" spans="1:19" x14ac:dyDescent="0.25">
      <c r="A1413" s="27">
        <v>44643</v>
      </c>
      <c r="B1413">
        <v>11</v>
      </c>
      <c r="C1413">
        <v>1</v>
      </c>
      <c r="E1413">
        <v>149</v>
      </c>
      <c r="F1413">
        <v>2</v>
      </c>
      <c r="G1413">
        <v>8</v>
      </c>
      <c r="H1413">
        <v>15</v>
      </c>
      <c r="I1413" s="28"/>
      <c r="J1413" s="28" t="s">
        <v>232</v>
      </c>
      <c r="K1413" s="28" t="s">
        <v>122</v>
      </c>
      <c r="L1413" s="28" t="s">
        <v>65</v>
      </c>
      <c r="M1413" s="28" t="s">
        <v>94</v>
      </c>
      <c r="N1413">
        <v>10</v>
      </c>
      <c r="O1413">
        <v>20</v>
      </c>
      <c r="R1413">
        <v>0.67</v>
      </c>
      <c r="S1413">
        <v>12</v>
      </c>
    </row>
    <row r="1414" spans="1:19" x14ac:dyDescent="0.25">
      <c r="A1414" s="27">
        <v>44643</v>
      </c>
      <c r="B1414">
        <v>12</v>
      </c>
      <c r="C1414">
        <v>1</v>
      </c>
      <c r="E1414">
        <v>149</v>
      </c>
      <c r="F1414">
        <v>3</v>
      </c>
      <c r="G1414">
        <v>8</v>
      </c>
      <c r="H1414">
        <v>14</v>
      </c>
      <c r="I1414" s="28"/>
      <c r="J1414" s="28" t="s">
        <v>232</v>
      </c>
      <c r="K1414" s="28" t="s">
        <v>122</v>
      </c>
      <c r="L1414" s="28" t="s">
        <v>65</v>
      </c>
      <c r="M1414" s="28" t="s">
        <v>94</v>
      </c>
      <c r="N1414">
        <v>10</v>
      </c>
      <c r="O1414">
        <v>20</v>
      </c>
      <c r="R1414">
        <v>0.68</v>
      </c>
      <c r="S1414">
        <v>12</v>
      </c>
    </row>
    <row r="1415" spans="1:19" x14ac:dyDescent="0.25">
      <c r="A1415" s="27">
        <v>44643</v>
      </c>
      <c r="B1415">
        <v>13</v>
      </c>
      <c r="C1415">
        <v>1</v>
      </c>
      <c r="E1415">
        <v>142</v>
      </c>
      <c r="F1415">
        <v>1</v>
      </c>
      <c r="G1415">
        <v>12</v>
      </c>
      <c r="H1415">
        <v>24</v>
      </c>
      <c r="I1415" s="28" t="s">
        <v>33</v>
      </c>
      <c r="J1415" s="28" t="s">
        <v>232</v>
      </c>
      <c r="K1415" s="28" t="s">
        <v>371</v>
      </c>
      <c r="L1415" s="28" t="s">
        <v>65</v>
      </c>
      <c r="M1415" s="28" t="s">
        <v>94</v>
      </c>
      <c r="N1415">
        <v>0</v>
      </c>
      <c r="R1415">
        <v>0.56000000000000005</v>
      </c>
      <c r="S1415">
        <v>21</v>
      </c>
    </row>
    <row r="1416" spans="1:19" x14ac:dyDescent="0.25">
      <c r="A1416" s="27">
        <v>44643</v>
      </c>
      <c r="B1416">
        <v>14</v>
      </c>
      <c r="C1416">
        <v>1</v>
      </c>
      <c r="E1416">
        <v>142</v>
      </c>
      <c r="F1416">
        <v>2</v>
      </c>
      <c r="G1416">
        <v>12</v>
      </c>
      <c r="H1416">
        <v>24</v>
      </c>
      <c r="I1416" s="28" t="s">
        <v>34</v>
      </c>
      <c r="J1416" s="28" t="s">
        <v>232</v>
      </c>
      <c r="K1416" s="28" t="s">
        <v>371</v>
      </c>
      <c r="L1416" s="28" t="s">
        <v>65</v>
      </c>
      <c r="M1416" s="28" t="s">
        <v>94</v>
      </c>
      <c r="N1416">
        <v>0</v>
      </c>
      <c r="R1416">
        <v>0.56000000000000005</v>
      </c>
      <c r="S1416">
        <v>21</v>
      </c>
    </row>
    <row r="1417" spans="1:19" x14ac:dyDescent="0.25">
      <c r="A1417" s="27">
        <v>44643</v>
      </c>
      <c r="B1417">
        <v>15</v>
      </c>
      <c r="C1417">
        <v>1</v>
      </c>
      <c r="E1417">
        <v>142</v>
      </c>
      <c r="F1417">
        <v>3</v>
      </c>
      <c r="G1417">
        <v>12</v>
      </c>
      <c r="H1417">
        <v>14</v>
      </c>
      <c r="I1417" s="28" t="s">
        <v>35</v>
      </c>
      <c r="J1417" s="28" t="s">
        <v>232</v>
      </c>
      <c r="K1417" s="28" t="s">
        <v>371</v>
      </c>
      <c r="L1417" s="28" t="s">
        <v>65</v>
      </c>
      <c r="M1417" s="28" t="s">
        <v>94</v>
      </c>
      <c r="N1417">
        <v>0</v>
      </c>
      <c r="R1417">
        <v>0.68</v>
      </c>
      <c r="S1417">
        <v>18</v>
      </c>
    </row>
    <row r="1418" spans="1:19" x14ac:dyDescent="0.25">
      <c r="A1418" s="27">
        <v>44645</v>
      </c>
      <c r="B1418">
        <v>1</v>
      </c>
      <c r="C1418">
        <v>1</v>
      </c>
      <c r="E1418">
        <v>135</v>
      </c>
      <c r="F1418">
        <v>1</v>
      </c>
      <c r="G1418">
        <v>245</v>
      </c>
      <c r="H1418">
        <v>6</v>
      </c>
      <c r="I1418" s="28"/>
      <c r="J1418" s="28" t="s">
        <v>232</v>
      </c>
      <c r="K1418" s="28" t="s">
        <v>92</v>
      </c>
      <c r="L1418" s="28" t="s">
        <v>65</v>
      </c>
      <c r="M1418" s="28" t="s">
        <v>100</v>
      </c>
      <c r="N1418">
        <v>4</v>
      </c>
      <c r="O1418">
        <v>6</v>
      </c>
      <c r="R1418">
        <v>0.86</v>
      </c>
      <c r="S1418">
        <v>285</v>
      </c>
    </row>
    <row r="1419" spans="1:19" x14ac:dyDescent="0.25">
      <c r="A1419" s="27">
        <v>44645</v>
      </c>
      <c r="B1419">
        <v>2</v>
      </c>
      <c r="C1419">
        <v>1</v>
      </c>
      <c r="E1419">
        <v>135</v>
      </c>
      <c r="F1419">
        <v>2</v>
      </c>
      <c r="G1419">
        <v>245</v>
      </c>
      <c r="H1419">
        <v>4</v>
      </c>
      <c r="I1419" s="28"/>
      <c r="J1419" s="28" t="s">
        <v>232</v>
      </c>
      <c r="K1419" s="28" t="s">
        <v>92</v>
      </c>
      <c r="L1419" s="28" t="s">
        <v>65</v>
      </c>
      <c r="M1419" s="28" t="s">
        <v>100</v>
      </c>
      <c r="N1419">
        <v>4</v>
      </c>
      <c r="O1419">
        <v>6</v>
      </c>
      <c r="R1419">
        <v>0.92</v>
      </c>
      <c r="S1419">
        <v>266</v>
      </c>
    </row>
    <row r="1420" spans="1:19" x14ac:dyDescent="0.25">
      <c r="A1420" s="27">
        <v>44645</v>
      </c>
      <c r="B1420">
        <v>3</v>
      </c>
      <c r="C1420">
        <v>1</v>
      </c>
      <c r="E1420">
        <v>135</v>
      </c>
      <c r="F1420">
        <v>3</v>
      </c>
      <c r="G1420">
        <v>245</v>
      </c>
      <c r="H1420">
        <v>4</v>
      </c>
      <c r="I1420" s="28"/>
      <c r="J1420" s="28" t="s">
        <v>232</v>
      </c>
      <c r="K1420" s="28" t="s">
        <v>92</v>
      </c>
      <c r="L1420" s="28" t="s">
        <v>65</v>
      </c>
      <c r="M1420" s="28" t="s">
        <v>100</v>
      </c>
      <c r="N1420">
        <v>4</v>
      </c>
      <c r="O1420">
        <v>6</v>
      </c>
      <c r="R1420">
        <v>0.92</v>
      </c>
      <c r="S1420">
        <v>266</v>
      </c>
    </row>
    <row r="1421" spans="1:19" x14ac:dyDescent="0.25">
      <c r="A1421" s="27">
        <v>44645</v>
      </c>
      <c r="B1421">
        <v>4</v>
      </c>
      <c r="C1421">
        <v>1</v>
      </c>
      <c r="E1421">
        <v>139</v>
      </c>
      <c r="F1421">
        <v>1</v>
      </c>
      <c r="G1421">
        <v>135</v>
      </c>
      <c r="H1421">
        <v>10</v>
      </c>
      <c r="I1421" s="28"/>
      <c r="J1421" s="28" t="s">
        <v>232</v>
      </c>
      <c r="K1421" s="28" t="s">
        <v>369</v>
      </c>
      <c r="L1421" s="28" t="s">
        <v>65</v>
      </c>
      <c r="M1421" s="28" t="s">
        <v>100</v>
      </c>
      <c r="N1421">
        <v>5</v>
      </c>
      <c r="O1421">
        <v>10</v>
      </c>
      <c r="R1421">
        <v>0.75</v>
      </c>
      <c r="S1421">
        <v>180</v>
      </c>
    </row>
    <row r="1422" spans="1:19" x14ac:dyDescent="0.25">
      <c r="A1422" s="27">
        <v>44645</v>
      </c>
      <c r="B1422">
        <v>5</v>
      </c>
      <c r="C1422">
        <v>1</v>
      </c>
      <c r="E1422">
        <v>139</v>
      </c>
      <c r="F1422">
        <v>2</v>
      </c>
      <c r="G1422">
        <v>135</v>
      </c>
      <c r="H1422">
        <v>9</v>
      </c>
      <c r="I1422" s="28"/>
      <c r="J1422" s="28" t="s">
        <v>232</v>
      </c>
      <c r="K1422" s="28" t="s">
        <v>369</v>
      </c>
      <c r="L1422" s="28" t="s">
        <v>65</v>
      </c>
      <c r="M1422" s="28" t="s">
        <v>100</v>
      </c>
      <c r="N1422">
        <v>5</v>
      </c>
      <c r="O1422">
        <v>10</v>
      </c>
      <c r="R1422">
        <v>0.78</v>
      </c>
      <c r="S1422">
        <v>173</v>
      </c>
    </row>
    <row r="1423" spans="1:19" x14ac:dyDescent="0.25">
      <c r="A1423" s="27">
        <v>44645</v>
      </c>
      <c r="B1423">
        <v>6</v>
      </c>
      <c r="C1423">
        <v>1</v>
      </c>
      <c r="E1423">
        <v>139</v>
      </c>
      <c r="F1423">
        <v>3</v>
      </c>
      <c r="G1423">
        <v>135</v>
      </c>
      <c r="H1423">
        <v>7</v>
      </c>
      <c r="I1423" s="28"/>
      <c r="J1423" s="28" t="s">
        <v>232</v>
      </c>
      <c r="K1423" s="28" t="s">
        <v>369</v>
      </c>
      <c r="L1423" s="28" t="s">
        <v>65</v>
      </c>
      <c r="M1423" s="28" t="s">
        <v>100</v>
      </c>
      <c r="N1423">
        <v>5</v>
      </c>
      <c r="O1423">
        <v>10</v>
      </c>
      <c r="R1423">
        <v>0.83</v>
      </c>
      <c r="S1423">
        <v>163</v>
      </c>
    </row>
    <row r="1424" spans="1:19" x14ac:dyDescent="0.25">
      <c r="A1424" s="27">
        <v>44645</v>
      </c>
      <c r="B1424">
        <v>7</v>
      </c>
      <c r="C1424">
        <v>1</v>
      </c>
      <c r="E1424">
        <v>131</v>
      </c>
      <c r="F1424">
        <v>1</v>
      </c>
      <c r="G1424">
        <v>70</v>
      </c>
      <c r="H1424">
        <v>6</v>
      </c>
      <c r="I1424" s="28"/>
      <c r="J1424" s="28" t="s">
        <v>232</v>
      </c>
      <c r="K1424" s="28" t="s">
        <v>365</v>
      </c>
      <c r="L1424" s="28" t="s">
        <v>65</v>
      </c>
      <c r="M1424" s="28" t="s">
        <v>100</v>
      </c>
      <c r="N1424">
        <v>4</v>
      </c>
      <c r="O1424">
        <v>6</v>
      </c>
      <c r="R1424">
        <v>0.86</v>
      </c>
      <c r="S1424">
        <v>81</v>
      </c>
    </row>
    <row r="1425" spans="1:19" x14ac:dyDescent="0.25">
      <c r="A1425" s="27">
        <v>44645</v>
      </c>
      <c r="B1425">
        <v>8</v>
      </c>
      <c r="C1425">
        <v>1</v>
      </c>
      <c r="E1425">
        <v>131</v>
      </c>
      <c r="F1425">
        <v>2</v>
      </c>
      <c r="G1425">
        <v>70</v>
      </c>
      <c r="H1425">
        <v>6</v>
      </c>
      <c r="I1425" s="28" t="s">
        <v>36</v>
      </c>
      <c r="J1425" s="28" t="s">
        <v>232</v>
      </c>
      <c r="K1425" s="28" t="s">
        <v>365</v>
      </c>
      <c r="L1425" s="28" t="s">
        <v>65</v>
      </c>
      <c r="M1425" s="28" t="s">
        <v>100</v>
      </c>
      <c r="N1425">
        <v>4</v>
      </c>
      <c r="O1425">
        <v>6</v>
      </c>
      <c r="R1425">
        <v>0.86</v>
      </c>
      <c r="S1425">
        <v>81</v>
      </c>
    </row>
    <row r="1426" spans="1:19" x14ac:dyDescent="0.25">
      <c r="A1426" s="27">
        <v>44645</v>
      </c>
      <c r="B1426">
        <v>9</v>
      </c>
      <c r="C1426">
        <v>1</v>
      </c>
      <c r="E1426">
        <v>131</v>
      </c>
      <c r="F1426">
        <v>3</v>
      </c>
      <c r="G1426">
        <v>75</v>
      </c>
      <c r="H1426">
        <v>4</v>
      </c>
      <c r="I1426" s="28" t="s">
        <v>37</v>
      </c>
      <c r="J1426" s="28" t="s">
        <v>232</v>
      </c>
      <c r="K1426" s="28" t="s">
        <v>365</v>
      </c>
      <c r="L1426" s="28" t="s">
        <v>65</v>
      </c>
      <c r="M1426" s="28" t="s">
        <v>100</v>
      </c>
      <c r="N1426">
        <v>4</v>
      </c>
      <c r="O1426">
        <v>6</v>
      </c>
      <c r="R1426">
        <v>0.92</v>
      </c>
      <c r="S1426">
        <v>82</v>
      </c>
    </row>
    <row r="1427" spans="1:19" x14ac:dyDescent="0.25">
      <c r="A1427" s="27">
        <v>44645</v>
      </c>
      <c r="B1427">
        <v>10</v>
      </c>
      <c r="C1427">
        <v>1</v>
      </c>
      <c r="E1427">
        <v>133</v>
      </c>
      <c r="F1427">
        <v>1</v>
      </c>
      <c r="G1427">
        <v>65</v>
      </c>
      <c r="H1427">
        <v>6</v>
      </c>
      <c r="I1427" s="28"/>
      <c r="J1427" s="28" t="s">
        <v>232</v>
      </c>
      <c r="K1427" s="28" t="s">
        <v>367</v>
      </c>
      <c r="L1427" s="28" t="s">
        <v>65</v>
      </c>
      <c r="M1427" s="28" t="s">
        <v>100</v>
      </c>
      <c r="N1427">
        <v>4</v>
      </c>
      <c r="O1427">
        <v>6</v>
      </c>
      <c r="R1427">
        <v>0.86</v>
      </c>
      <c r="S1427">
        <v>76</v>
      </c>
    </row>
    <row r="1428" spans="1:19" x14ac:dyDescent="0.25">
      <c r="A1428" s="27">
        <v>44645</v>
      </c>
      <c r="B1428">
        <v>11</v>
      </c>
      <c r="C1428">
        <v>1</v>
      </c>
      <c r="E1428">
        <v>133</v>
      </c>
      <c r="F1428">
        <v>2</v>
      </c>
      <c r="G1428">
        <v>65</v>
      </c>
      <c r="H1428">
        <v>6</v>
      </c>
      <c r="I1428" s="28"/>
      <c r="J1428" s="28" t="s">
        <v>232</v>
      </c>
      <c r="K1428" s="28" t="s">
        <v>367</v>
      </c>
      <c r="L1428" s="28" t="s">
        <v>65</v>
      </c>
      <c r="M1428" s="28" t="s">
        <v>100</v>
      </c>
      <c r="N1428">
        <v>4</v>
      </c>
      <c r="O1428">
        <v>6</v>
      </c>
      <c r="R1428">
        <v>0.86</v>
      </c>
      <c r="S1428">
        <v>76</v>
      </c>
    </row>
    <row r="1429" spans="1:19" x14ac:dyDescent="0.25">
      <c r="A1429" s="27">
        <v>44645</v>
      </c>
      <c r="B1429">
        <v>12</v>
      </c>
      <c r="C1429">
        <v>1</v>
      </c>
      <c r="E1429">
        <v>133</v>
      </c>
      <c r="F1429">
        <v>3</v>
      </c>
      <c r="G1429">
        <v>65</v>
      </c>
      <c r="H1429">
        <v>4</v>
      </c>
      <c r="I1429" s="28"/>
      <c r="J1429" s="28" t="s">
        <v>232</v>
      </c>
      <c r="K1429" s="28" t="s">
        <v>367</v>
      </c>
      <c r="L1429" s="28" t="s">
        <v>65</v>
      </c>
      <c r="M1429" s="28" t="s">
        <v>100</v>
      </c>
      <c r="N1429">
        <v>4</v>
      </c>
      <c r="O1429">
        <v>6</v>
      </c>
      <c r="R1429">
        <v>0.92</v>
      </c>
      <c r="S1429">
        <v>71</v>
      </c>
    </row>
    <row r="1430" spans="1:19" x14ac:dyDescent="0.25">
      <c r="A1430" s="27">
        <v>44645</v>
      </c>
      <c r="B1430">
        <v>13</v>
      </c>
      <c r="C1430">
        <v>1</v>
      </c>
      <c r="E1430">
        <v>136</v>
      </c>
      <c r="F1430">
        <v>1</v>
      </c>
      <c r="G1430">
        <v>220</v>
      </c>
      <c r="H1430">
        <v>8</v>
      </c>
      <c r="I1430" s="28"/>
      <c r="J1430" s="28" t="s">
        <v>232</v>
      </c>
      <c r="K1430" s="28" t="s">
        <v>111</v>
      </c>
      <c r="L1430" s="28" t="s">
        <v>65</v>
      </c>
      <c r="M1430" s="28" t="s">
        <v>100</v>
      </c>
      <c r="N1430">
        <v>6</v>
      </c>
      <c r="O1430">
        <v>10</v>
      </c>
      <c r="R1430">
        <v>0.81</v>
      </c>
      <c r="S1430">
        <v>272</v>
      </c>
    </row>
    <row r="1431" spans="1:19" x14ac:dyDescent="0.25">
      <c r="A1431" s="27">
        <v>44645</v>
      </c>
      <c r="B1431">
        <v>14</v>
      </c>
      <c r="C1431">
        <v>1</v>
      </c>
      <c r="E1431">
        <v>136</v>
      </c>
      <c r="F1431">
        <v>2</v>
      </c>
      <c r="G1431">
        <v>220</v>
      </c>
      <c r="H1431">
        <v>6</v>
      </c>
      <c r="I1431" s="28"/>
      <c r="J1431" s="28" t="s">
        <v>232</v>
      </c>
      <c r="K1431" s="28" t="s">
        <v>111</v>
      </c>
      <c r="L1431" s="28" t="s">
        <v>65</v>
      </c>
      <c r="M1431" s="28" t="s">
        <v>100</v>
      </c>
      <c r="N1431">
        <v>6</v>
      </c>
      <c r="O1431">
        <v>10</v>
      </c>
      <c r="R1431">
        <v>0.86</v>
      </c>
      <c r="S1431">
        <v>256</v>
      </c>
    </row>
    <row r="1432" spans="1:19" x14ac:dyDescent="0.25">
      <c r="A1432" s="27">
        <v>44645</v>
      </c>
      <c r="B1432">
        <v>15</v>
      </c>
      <c r="C1432">
        <v>1</v>
      </c>
      <c r="E1432">
        <v>136</v>
      </c>
      <c r="F1432">
        <v>3</v>
      </c>
      <c r="G1432">
        <v>220</v>
      </c>
      <c r="H1432">
        <v>6</v>
      </c>
      <c r="I1432" s="28"/>
      <c r="J1432" s="28" t="s">
        <v>232</v>
      </c>
      <c r="K1432" s="28" t="s">
        <v>111</v>
      </c>
      <c r="L1432" s="28" t="s">
        <v>65</v>
      </c>
      <c r="M1432" s="28" t="s">
        <v>100</v>
      </c>
      <c r="N1432">
        <v>6</v>
      </c>
      <c r="O1432">
        <v>10</v>
      </c>
      <c r="R1432">
        <v>0.86</v>
      </c>
      <c r="S1432">
        <v>256</v>
      </c>
    </row>
    <row r="1433" spans="1:19" x14ac:dyDescent="0.25">
      <c r="A1433" s="27">
        <v>44648</v>
      </c>
      <c r="B1433">
        <v>1</v>
      </c>
      <c r="C1433">
        <v>1</v>
      </c>
      <c r="E1433">
        <v>128</v>
      </c>
      <c r="F1433">
        <v>1</v>
      </c>
      <c r="G1433">
        <v>155</v>
      </c>
      <c r="H1433">
        <v>6</v>
      </c>
      <c r="I1433" s="28"/>
      <c r="J1433" s="28" t="s">
        <v>232</v>
      </c>
      <c r="K1433" s="28" t="s">
        <v>358</v>
      </c>
      <c r="L1433" s="28" t="s">
        <v>65</v>
      </c>
      <c r="M1433" s="28" t="s">
        <v>236</v>
      </c>
      <c r="N1433">
        <v>4</v>
      </c>
      <c r="O1433">
        <v>6</v>
      </c>
      <c r="R1433">
        <v>0.86</v>
      </c>
      <c r="S1433">
        <v>180</v>
      </c>
    </row>
    <row r="1434" spans="1:19" x14ac:dyDescent="0.25">
      <c r="A1434" s="27">
        <v>44648</v>
      </c>
      <c r="B1434">
        <v>2</v>
      </c>
      <c r="C1434">
        <v>1</v>
      </c>
      <c r="E1434">
        <v>128</v>
      </c>
      <c r="F1434">
        <v>2</v>
      </c>
      <c r="G1434">
        <v>155</v>
      </c>
      <c r="H1434">
        <v>6</v>
      </c>
      <c r="I1434" s="28"/>
      <c r="J1434" s="28" t="s">
        <v>232</v>
      </c>
      <c r="K1434" s="28" t="s">
        <v>358</v>
      </c>
      <c r="L1434" s="28" t="s">
        <v>65</v>
      </c>
      <c r="M1434" s="28" t="s">
        <v>236</v>
      </c>
      <c r="N1434">
        <v>4</v>
      </c>
      <c r="O1434">
        <v>6</v>
      </c>
      <c r="R1434">
        <v>0.86</v>
      </c>
      <c r="S1434">
        <v>180</v>
      </c>
    </row>
    <row r="1435" spans="1:19" x14ac:dyDescent="0.25">
      <c r="A1435" s="27">
        <v>44648</v>
      </c>
      <c r="B1435">
        <v>3</v>
      </c>
      <c r="C1435">
        <v>1</v>
      </c>
      <c r="E1435">
        <v>128</v>
      </c>
      <c r="F1435">
        <v>3</v>
      </c>
      <c r="G1435">
        <v>160</v>
      </c>
      <c r="H1435">
        <v>4</v>
      </c>
      <c r="I1435" s="28"/>
      <c r="J1435" s="28" t="s">
        <v>232</v>
      </c>
      <c r="K1435" s="28" t="s">
        <v>358</v>
      </c>
      <c r="L1435" s="28" t="s">
        <v>65</v>
      </c>
      <c r="M1435" s="28" t="s">
        <v>236</v>
      </c>
      <c r="N1435">
        <v>4</v>
      </c>
      <c r="O1435">
        <v>6</v>
      </c>
      <c r="R1435">
        <v>0.92</v>
      </c>
      <c r="S1435">
        <v>174</v>
      </c>
    </row>
    <row r="1436" spans="1:19" x14ac:dyDescent="0.25">
      <c r="A1436" s="27">
        <v>44648</v>
      </c>
      <c r="B1436">
        <v>4</v>
      </c>
      <c r="C1436">
        <v>1</v>
      </c>
      <c r="E1436">
        <v>126</v>
      </c>
      <c r="F1436">
        <v>1</v>
      </c>
      <c r="G1436">
        <v>175</v>
      </c>
      <c r="H1436">
        <v>6</v>
      </c>
      <c r="I1436" s="28"/>
      <c r="J1436" s="28" t="s">
        <v>232</v>
      </c>
      <c r="K1436" s="28" t="s">
        <v>359</v>
      </c>
      <c r="L1436" s="28" t="s">
        <v>65</v>
      </c>
      <c r="M1436" s="28" t="s">
        <v>236</v>
      </c>
      <c r="N1436">
        <v>4</v>
      </c>
      <c r="O1436">
        <v>6</v>
      </c>
      <c r="R1436">
        <v>0.86</v>
      </c>
      <c r="S1436">
        <v>203</v>
      </c>
    </row>
    <row r="1437" spans="1:19" x14ac:dyDescent="0.25">
      <c r="A1437" s="27">
        <v>44648</v>
      </c>
      <c r="B1437">
        <v>5</v>
      </c>
      <c r="C1437">
        <v>1</v>
      </c>
      <c r="E1437">
        <v>126</v>
      </c>
      <c r="F1437">
        <v>2</v>
      </c>
      <c r="G1437">
        <v>175</v>
      </c>
      <c r="H1437">
        <v>5</v>
      </c>
      <c r="I1437" s="28"/>
      <c r="J1437" s="28" t="s">
        <v>232</v>
      </c>
      <c r="K1437" s="28" t="s">
        <v>359</v>
      </c>
      <c r="L1437" s="28" t="s">
        <v>65</v>
      </c>
      <c r="M1437" s="28" t="s">
        <v>236</v>
      </c>
      <c r="N1437">
        <v>4</v>
      </c>
      <c r="O1437">
        <v>6</v>
      </c>
      <c r="R1437">
        <v>0.89</v>
      </c>
      <c r="S1437">
        <v>197</v>
      </c>
    </row>
    <row r="1438" spans="1:19" x14ac:dyDescent="0.25">
      <c r="A1438" s="27">
        <v>44648</v>
      </c>
      <c r="B1438">
        <v>6</v>
      </c>
      <c r="C1438">
        <v>1</v>
      </c>
      <c r="E1438">
        <v>126</v>
      </c>
      <c r="F1438">
        <v>3</v>
      </c>
      <c r="G1438">
        <v>175</v>
      </c>
      <c r="H1438">
        <v>4</v>
      </c>
      <c r="I1438" s="28"/>
      <c r="J1438" s="28" t="s">
        <v>232</v>
      </c>
      <c r="K1438" s="28" t="s">
        <v>359</v>
      </c>
      <c r="L1438" s="28" t="s">
        <v>65</v>
      </c>
      <c r="M1438" s="28" t="s">
        <v>236</v>
      </c>
      <c r="N1438">
        <v>4</v>
      </c>
      <c r="O1438">
        <v>6</v>
      </c>
      <c r="R1438">
        <v>0.92</v>
      </c>
      <c r="S1438">
        <v>190</v>
      </c>
    </row>
    <row r="1439" spans="1:19" x14ac:dyDescent="0.25">
      <c r="A1439" s="27">
        <v>44648</v>
      </c>
      <c r="B1439">
        <v>7</v>
      </c>
      <c r="C1439">
        <v>1</v>
      </c>
      <c r="E1439">
        <v>125</v>
      </c>
      <c r="F1439">
        <v>1</v>
      </c>
      <c r="G1439">
        <v>165</v>
      </c>
      <c r="H1439">
        <v>8</v>
      </c>
      <c r="I1439" s="28"/>
      <c r="J1439" s="28" t="s">
        <v>232</v>
      </c>
      <c r="K1439" s="28" t="s">
        <v>360</v>
      </c>
      <c r="L1439" s="28" t="s">
        <v>65</v>
      </c>
      <c r="M1439" s="28" t="s">
        <v>236</v>
      </c>
      <c r="N1439">
        <v>6</v>
      </c>
      <c r="O1439">
        <v>10</v>
      </c>
      <c r="R1439">
        <v>0.81</v>
      </c>
      <c r="S1439">
        <v>204</v>
      </c>
    </row>
    <row r="1440" spans="1:19" x14ac:dyDescent="0.25">
      <c r="A1440" s="27">
        <v>44648</v>
      </c>
      <c r="B1440">
        <v>8</v>
      </c>
      <c r="C1440">
        <v>1</v>
      </c>
      <c r="E1440">
        <v>125</v>
      </c>
      <c r="F1440">
        <v>2</v>
      </c>
      <c r="G1440">
        <v>165</v>
      </c>
      <c r="H1440">
        <v>7</v>
      </c>
      <c r="I1440" s="28"/>
      <c r="J1440" s="28" t="s">
        <v>232</v>
      </c>
      <c r="K1440" s="28" t="s">
        <v>360</v>
      </c>
      <c r="L1440" s="28" t="s">
        <v>65</v>
      </c>
      <c r="M1440" s="28" t="s">
        <v>236</v>
      </c>
      <c r="N1440">
        <v>6</v>
      </c>
      <c r="O1440">
        <v>10</v>
      </c>
      <c r="R1440">
        <v>0.83</v>
      </c>
      <c r="S1440">
        <v>199</v>
      </c>
    </row>
    <row r="1441" spans="1:19" x14ac:dyDescent="0.25">
      <c r="A1441" s="27">
        <v>44648</v>
      </c>
      <c r="B1441">
        <v>9</v>
      </c>
      <c r="C1441">
        <v>1</v>
      </c>
      <c r="E1441">
        <v>125</v>
      </c>
      <c r="F1441">
        <v>3</v>
      </c>
      <c r="G1441">
        <v>165</v>
      </c>
      <c r="H1441">
        <v>5</v>
      </c>
      <c r="I1441" s="28"/>
      <c r="J1441" s="28" t="s">
        <v>232</v>
      </c>
      <c r="K1441" s="28" t="s">
        <v>360</v>
      </c>
      <c r="L1441" s="28" t="s">
        <v>65</v>
      </c>
      <c r="M1441" s="28" t="s">
        <v>236</v>
      </c>
      <c r="N1441">
        <v>6</v>
      </c>
      <c r="O1441">
        <v>10</v>
      </c>
      <c r="R1441">
        <v>0.89</v>
      </c>
      <c r="S1441">
        <v>185</v>
      </c>
    </row>
    <row r="1442" spans="1:19" x14ac:dyDescent="0.25">
      <c r="A1442" s="27">
        <v>44648</v>
      </c>
      <c r="B1442">
        <v>10</v>
      </c>
      <c r="C1442">
        <v>1</v>
      </c>
      <c r="E1442">
        <v>127</v>
      </c>
      <c r="F1442">
        <v>1</v>
      </c>
      <c r="G1442">
        <v>125</v>
      </c>
      <c r="H1442">
        <v>15</v>
      </c>
      <c r="I1442" s="28"/>
      <c r="J1442" s="28" t="s">
        <v>232</v>
      </c>
      <c r="K1442" s="28" t="s">
        <v>362</v>
      </c>
      <c r="L1442" s="28" t="s">
        <v>65</v>
      </c>
      <c r="M1442" s="28" t="s">
        <v>236</v>
      </c>
      <c r="N1442">
        <v>10</v>
      </c>
      <c r="O1442">
        <v>15</v>
      </c>
      <c r="R1442">
        <v>0.67</v>
      </c>
      <c r="S1442">
        <v>187</v>
      </c>
    </row>
    <row r="1443" spans="1:19" x14ac:dyDescent="0.25">
      <c r="A1443" s="27">
        <v>44648</v>
      </c>
      <c r="B1443">
        <v>11</v>
      </c>
      <c r="C1443">
        <v>1</v>
      </c>
      <c r="E1443">
        <v>127</v>
      </c>
      <c r="F1443">
        <v>2</v>
      </c>
      <c r="G1443">
        <v>125</v>
      </c>
      <c r="H1443">
        <v>15</v>
      </c>
      <c r="I1443" s="28"/>
      <c r="J1443" s="28" t="s">
        <v>232</v>
      </c>
      <c r="K1443" s="28" t="s">
        <v>362</v>
      </c>
      <c r="L1443" s="28" t="s">
        <v>65</v>
      </c>
      <c r="M1443" s="28" t="s">
        <v>236</v>
      </c>
      <c r="N1443">
        <v>10</v>
      </c>
      <c r="O1443">
        <v>15</v>
      </c>
      <c r="R1443">
        <v>0.67</v>
      </c>
      <c r="S1443">
        <v>187</v>
      </c>
    </row>
    <row r="1444" spans="1:19" x14ac:dyDescent="0.25">
      <c r="A1444" s="27">
        <v>44648</v>
      </c>
      <c r="B1444">
        <v>12</v>
      </c>
      <c r="C1444">
        <v>1</v>
      </c>
      <c r="E1444">
        <v>127</v>
      </c>
      <c r="F1444">
        <v>3</v>
      </c>
      <c r="G1444">
        <v>130</v>
      </c>
      <c r="H1444">
        <v>10</v>
      </c>
      <c r="I1444" s="28"/>
      <c r="J1444" s="28" t="s">
        <v>232</v>
      </c>
      <c r="K1444" s="28" t="s">
        <v>362</v>
      </c>
      <c r="L1444" s="28" t="s">
        <v>65</v>
      </c>
      <c r="M1444" s="28" t="s">
        <v>236</v>
      </c>
      <c r="N1444">
        <v>10</v>
      </c>
      <c r="O1444">
        <v>15</v>
      </c>
      <c r="R1444">
        <v>0.75</v>
      </c>
      <c r="S1444">
        <v>173</v>
      </c>
    </row>
    <row r="1445" spans="1:19" x14ac:dyDescent="0.25">
      <c r="A1445" s="27">
        <v>44650</v>
      </c>
      <c r="B1445">
        <v>1</v>
      </c>
      <c r="C1445">
        <v>1</v>
      </c>
      <c r="E1445">
        <v>144</v>
      </c>
      <c r="F1445">
        <v>1</v>
      </c>
      <c r="G1445">
        <v>155</v>
      </c>
      <c r="H1445">
        <v>6</v>
      </c>
      <c r="I1445" s="28"/>
      <c r="J1445" s="28" t="s">
        <v>232</v>
      </c>
      <c r="K1445" s="28" t="s">
        <v>89</v>
      </c>
      <c r="L1445" s="28" t="s">
        <v>65</v>
      </c>
      <c r="M1445" s="28" t="s">
        <v>94</v>
      </c>
      <c r="N1445">
        <v>4</v>
      </c>
      <c r="O1445">
        <v>6</v>
      </c>
      <c r="R1445">
        <v>0.86</v>
      </c>
      <c r="S1445">
        <v>180</v>
      </c>
    </row>
    <row r="1446" spans="1:19" x14ac:dyDescent="0.25">
      <c r="A1446" s="27">
        <v>44650</v>
      </c>
      <c r="B1446">
        <v>2</v>
      </c>
      <c r="C1446">
        <v>1</v>
      </c>
      <c r="E1446">
        <v>144</v>
      </c>
      <c r="F1446">
        <v>2</v>
      </c>
      <c r="G1446">
        <v>155</v>
      </c>
      <c r="H1446">
        <v>6</v>
      </c>
      <c r="I1446" s="28"/>
      <c r="J1446" s="28" t="s">
        <v>232</v>
      </c>
      <c r="K1446" s="28" t="s">
        <v>89</v>
      </c>
      <c r="L1446" s="28" t="s">
        <v>65</v>
      </c>
      <c r="M1446" s="28" t="s">
        <v>94</v>
      </c>
      <c r="N1446">
        <v>4</v>
      </c>
      <c r="O1446">
        <v>6</v>
      </c>
      <c r="R1446">
        <v>0.86</v>
      </c>
      <c r="S1446">
        <v>180</v>
      </c>
    </row>
    <row r="1447" spans="1:19" x14ac:dyDescent="0.25">
      <c r="A1447" s="27">
        <v>44650</v>
      </c>
      <c r="B1447">
        <v>3</v>
      </c>
      <c r="C1447">
        <v>1</v>
      </c>
      <c r="E1447">
        <v>144</v>
      </c>
      <c r="F1447">
        <v>3</v>
      </c>
      <c r="G1447">
        <v>155</v>
      </c>
      <c r="H1447">
        <v>4</v>
      </c>
      <c r="I1447" s="28"/>
      <c r="J1447" s="28" t="s">
        <v>232</v>
      </c>
      <c r="K1447" s="28" t="s">
        <v>89</v>
      </c>
      <c r="L1447" s="28" t="s">
        <v>65</v>
      </c>
      <c r="M1447" s="28" t="s">
        <v>94</v>
      </c>
      <c r="N1447">
        <v>4</v>
      </c>
      <c r="O1447">
        <v>6</v>
      </c>
      <c r="R1447">
        <v>0.92</v>
      </c>
      <c r="S1447">
        <v>168</v>
      </c>
    </row>
    <row r="1448" spans="1:19" x14ac:dyDescent="0.25">
      <c r="A1448" s="27">
        <v>44650</v>
      </c>
      <c r="B1448">
        <v>4</v>
      </c>
      <c r="C1448">
        <v>1</v>
      </c>
      <c r="E1448">
        <v>146</v>
      </c>
      <c r="F1448">
        <v>1</v>
      </c>
      <c r="G1448">
        <v>135</v>
      </c>
      <c r="H1448">
        <v>6</v>
      </c>
      <c r="I1448" s="28"/>
      <c r="J1448" s="28" t="s">
        <v>232</v>
      </c>
      <c r="K1448" s="28" t="s">
        <v>95</v>
      </c>
      <c r="L1448" s="28" t="s">
        <v>65</v>
      </c>
      <c r="M1448" s="28" t="s">
        <v>94</v>
      </c>
      <c r="N1448">
        <v>4</v>
      </c>
      <c r="O1448">
        <v>6</v>
      </c>
      <c r="R1448">
        <v>0.86</v>
      </c>
      <c r="S1448">
        <v>157</v>
      </c>
    </row>
    <row r="1449" spans="1:19" x14ac:dyDescent="0.25">
      <c r="A1449" s="27">
        <v>44650</v>
      </c>
      <c r="B1449">
        <v>5</v>
      </c>
      <c r="C1449">
        <v>1</v>
      </c>
      <c r="E1449">
        <v>146</v>
      </c>
      <c r="F1449">
        <v>2</v>
      </c>
      <c r="G1449">
        <v>135</v>
      </c>
      <c r="H1449">
        <v>6</v>
      </c>
      <c r="I1449" s="28"/>
      <c r="J1449" s="28" t="s">
        <v>232</v>
      </c>
      <c r="K1449" s="28" t="s">
        <v>95</v>
      </c>
      <c r="L1449" s="28" t="s">
        <v>65</v>
      </c>
      <c r="M1449" s="28" t="s">
        <v>94</v>
      </c>
      <c r="N1449">
        <v>4</v>
      </c>
      <c r="O1449">
        <v>6</v>
      </c>
      <c r="R1449">
        <v>0.86</v>
      </c>
      <c r="S1449">
        <v>157</v>
      </c>
    </row>
    <row r="1450" spans="1:19" x14ac:dyDescent="0.25">
      <c r="A1450" s="27">
        <v>44650</v>
      </c>
      <c r="B1450">
        <v>6</v>
      </c>
      <c r="C1450">
        <v>1</v>
      </c>
      <c r="E1450">
        <v>146</v>
      </c>
      <c r="F1450">
        <v>3</v>
      </c>
      <c r="G1450">
        <v>140</v>
      </c>
      <c r="H1450">
        <v>5</v>
      </c>
      <c r="I1450" s="28"/>
      <c r="J1450" s="28" t="s">
        <v>232</v>
      </c>
      <c r="K1450" s="28" t="s">
        <v>95</v>
      </c>
      <c r="L1450" s="28" t="s">
        <v>65</v>
      </c>
      <c r="M1450" s="28" t="s">
        <v>94</v>
      </c>
      <c r="N1450">
        <v>4</v>
      </c>
      <c r="O1450">
        <v>6</v>
      </c>
      <c r="R1450">
        <v>0.89</v>
      </c>
      <c r="S1450">
        <v>157</v>
      </c>
    </row>
    <row r="1451" spans="1:19" x14ac:dyDescent="0.25">
      <c r="A1451" s="27">
        <v>44650</v>
      </c>
      <c r="B1451">
        <v>7</v>
      </c>
      <c r="C1451">
        <v>1</v>
      </c>
      <c r="E1451">
        <v>147</v>
      </c>
      <c r="F1451">
        <v>1</v>
      </c>
      <c r="G1451">
        <v>100</v>
      </c>
      <c r="H1451">
        <v>6</v>
      </c>
      <c r="I1451" s="28"/>
      <c r="J1451" s="28" t="s">
        <v>232</v>
      </c>
      <c r="K1451" s="28" t="s">
        <v>96</v>
      </c>
      <c r="L1451" s="28" t="s">
        <v>65</v>
      </c>
      <c r="M1451" s="28" t="s">
        <v>94</v>
      </c>
      <c r="N1451">
        <v>4</v>
      </c>
      <c r="O1451">
        <v>6</v>
      </c>
      <c r="R1451">
        <v>0.86</v>
      </c>
      <c r="S1451">
        <v>116</v>
      </c>
    </row>
    <row r="1452" spans="1:19" x14ac:dyDescent="0.25">
      <c r="A1452" s="27">
        <v>44650</v>
      </c>
      <c r="B1452">
        <v>8</v>
      </c>
      <c r="C1452">
        <v>1</v>
      </c>
      <c r="E1452">
        <v>147</v>
      </c>
      <c r="F1452">
        <v>2</v>
      </c>
      <c r="G1452">
        <v>100</v>
      </c>
      <c r="H1452">
        <v>6</v>
      </c>
      <c r="I1452" s="28"/>
      <c r="J1452" s="28" t="s">
        <v>232</v>
      </c>
      <c r="K1452" s="28" t="s">
        <v>96</v>
      </c>
      <c r="L1452" s="28" t="s">
        <v>65</v>
      </c>
      <c r="M1452" s="28" t="s">
        <v>94</v>
      </c>
      <c r="N1452">
        <v>4</v>
      </c>
      <c r="O1452">
        <v>6</v>
      </c>
      <c r="R1452">
        <v>0.86</v>
      </c>
      <c r="S1452">
        <v>116</v>
      </c>
    </row>
    <row r="1453" spans="1:19" x14ac:dyDescent="0.25">
      <c r="A1453" s="27">
        <v>44650</v>
      </c>
      <c r="B1453">
        <v>9</v>
      </c>
      <c r="C1453">
        <v>1</v>
      </c>
      <c r="E1453">
        <v>147</v>
      </c>
      <c r="F1453">
        <v>3</v>
      </c>
      <c r="G1453">
        <v>110</v>
      </c>
      <c r="H1453">
        <v>4</v>
      </c>
      <c r="I1453" s="28"/>
      <c r="J1453" s="28" t="s">
        <v>232</v>
      </c>
      <c r="K1453" s="28" t="s">
        <v>96</v>
      </c>
      <c r="L1453" s="28" t="s">
        <v>65</v>
      </c>
      <c r="M1453" s="28" t="s">
        <v>94</v>
      </c>
      <c r="N1453">
        <v>4</v>
      </c>
      <c r="O1453">
        <v>6</v>
      </c>
      <c r="R1453">
        <v>0.92</v>
      </c>
      <c r="S1453">
        <v>120</v>
      </c>
    </row>
    <row r="1454" spans="1:19" x14ac:dyDescent="0.25">
      <c r="A1454" s="27">
        <v>44650</v>
      </c>
      <c r="B1454">
        <v>10</v>
      </c>
      <c r="C1454">
        <v>1</v>
      </c>
      <c r="E1454">
        <v>149</v>
      </c>
      <c r="F1454">
        <v>1</v>
      </c>
      <c r="G1454">
        <v>8</v>
      </c>
      <c r="H1454">
        <v>20</v>
      </c>
      <c r="I1454" s="28"/>
      <c r="J1454" s="28" t="s">
        <v>232</v>
      </c>
      <c r="K1454" s="28" t="s">
        <v>122</v>
      </c>
      <c r="L1454" s="28" t="s">
        <v>65</v>
      </c>
      <c r="M1454" s="28" t="s">
        <v>94</v>
      </c>
      <c r="N1454">
        <v>10</v>
      </c>
      <c r="O1454">
        <v>20</v>
      </c>
      <c r="R1454">
        <v>0.6</v>
      </c>
      <c r="S1454">
        <v>13</v>
      </c>
    </row>
    <row r="1455" spans="1:19" x14ac:dyDescent="0.25">
      <c r="A1455" s="27">
        <v>44650</v>
      </c>
      <c r="B1455">
        <v>11</v>
      </c>
      <c r="C1455">
        <v>1</v>
      </c>
      <c r="E1455">
        <v>149</v>
      </c>
      <c r="F1455">
        <v>2</v>
      </c>
      <c r="G1455">
        <v>8</v>
      </c>
      <c r="H1455">
        <v>13</v>
      </c>
      <c r="I1455" s="28"/>
      <c r="J1455" s="28" t="s">
        <v>232</v>
      </c>
      <c r="K1455" s="28" t="s">
        <v>122</v>
      </c>
      <c r="L1455" s="28" t="s">
        <v>65</v>
      </c>
      <c r="M1455" s="28" t="s">
        <v>94</v>
      </c>
      <c r="N1455">
        <v>10</v>
      </c>
      <c r="O1455">
        <v>20</v>
      </c>
      <c r="R1455">
        <v>0.7</v>
      </c>
      <c r="S1455">
        <v>11</v>
      </c>
    </row>
    <row r="1456" spans="1:19" x14ac:dyDescent="0.25">
      <c r="A1456" s="27">
        <v>44650</v>
      </c>
      <c r="B1456">
        <v>12</v>
      </c>
      <c r="C1456">
        <v>1</v>
      </c>
      <c r="E1456">
        <v>149</v>
      </c>
      <c r="F1456">
        <v>3</v>
      </c>
      <c r="G1456">
        <v>8</v>
      </c>
      <c r="H1456">
        <v>15</v>
      </c>
      <c r="I1456" s="28"/>
      <c r="J1456" s="28" t="s">
        <v>232</v>
      </c>
      <c r="K1456" s="28" t="s">
        <v>122</v>
      </c>
      <c r="L1456" s="28" t="s">
        <v>65</v>
      </c>
      <c r="M1456" s="28" t="s">
        <v>94</v>
      </c>
      <c r="N1456">
        <v>10</v>
      </c>
      <c r="O1456">
        <v>20</v>
      </c>
      <c r="R1456">
        <v>0.67</v>
      </c>
      <c r="S1456">
        <v>12</v>
      </c>
    </row>
    <row r="1457" spans="1:19" x14ac:dyDescent="0.25">
      <c r="A1457" s="27">
        <v>44650</v>
      </c>
      <c r="B1457">
        <v>13</v>
      </c>
      <c r="C1457">
        <v>1</v>
      </c>
      <c r="E1457">
        <v>153</v>
      </c>
      <c r="F1457">
        <v>1</v>
      </c>
      <c r="G1457">
        <v>10</v>
      </c>
      <c r="H1457">
        <v>25</v>
      </c>
      <c r="I1457" s="28"/>
      <c r="J1457" s="28" t="s">
        <v>232</v>
      </c>
      <c r="K1457" s="28" t="s">
        <v>123</v>
      </c>
      <c r="L1457" s="28" t="s">
        <v>65</v>
      </c>
      <c r="M1457" s="28" t="s">
        <v>94</v>
      </c>
      <c r="N1457">
        <v>10</v>
      </c>
      <c r="O1457">
        <v>20</v>
      </c>
      <c r="R1457">
        <v>0.55000000000000004</v>
      </c>
      <c r="S1457">
        <v>18</v>
      </c>
    </row>
    <row r="1458" spans="1:19" x14ac:dyDescent="0.25">
      <c r="A1458" s="27">
        <v>44650</v>
      </c>
      <c r="B1458">
        <v>14</v>
      </c>
      <c r="C1458">
        <v>1</v>
      </c>
      <c r="E1458">
        <v>153</v>
      </c>
      <c r="F1458">
        <v>2</v>
      </c>
      <c r="G1458">
        <v>25</v>
      </c>
      <c r="H1458">
        <v>10</v>
      </c>
      <c r="I1458" s="28"/>
      <c r="J1458" s="28" t="s">
        <v>232</v>
      </c>
      <c r="K1458" s="28" t="s">
        <v>123</v>
      </c>
      <c r="L1458" s="28" t="s">
        <v>65</v>
      </c>
      <c r="M1458" s="28" t="s">
        <v>94</v>
      </c>
      <c r="N1458">
        <v>10</v>
      </c>
      <c r="O1458">
        <v>20</v>
      </c>
      <c r="R1458">
        <v>0.75</v>
      </c>
      <c r="S1458">
        <v>33</v>
      </c>
    </row>
    <row r="1459" spans="1:19" x14ac:dyDescent="0.25">
      <c r="A1459" s="27">
        <v>44650</v>
      </c>
      <c r="B1459">
        <v>15</v>
      </c>
      <c r="C1459">
        <v>1</v>
      </c>
      <c r="E1459">
        <v>153</v>
      </c>
      <c r="F1459">
        <v>3</v>
      </c>
      <c r="G1459">
        <v>25</v>
      </c>
      <c r="H1459">
        <v>10</v>
      </c>
      <c r="I1459" s="28"/>
      <c r="J1459" s="28" t="s">
        <v>232</v>
      </c>
      <c r="K1459" s="28" t="s">
        <v>123</v>
      </c>
      <c r="L1459" s="28" t="s">
        <v>65</v>
      </c>
      <c r="M1459" s="28" t="s">
        <v>94</v>
      </c>
      <c r="N1459">
        <v>10</v>
      </c>
      <c r="O1459">
        <v>20</v>
      </c>
      <c r="R1459">
        <v>0.75</v>
      </c>
      <c r="S1459">
        <v>33</v>
      </c>
    </row>
    <row r="1460" spans="1:19" x14ac:dyDescent="0.25">
      <c r="A1460" s="27">
        <v>44652</v>
      </c>
      <c r="B1460">
        <v>1</v>
      </c>
      <c r="C1460">
        <v>1</v>
      </c>
      <c r="E1460">
        <v>135</v>
      </c>
      <c r="F1460">
        <v>1</v>
      </c>
      <c r="G1460">
        <v>245</v>
      </c>
      <c r="H1460">
        <v>6</v>
      </c>
      <c r="I1460" s="28"/>
      <c r="J1460" s="28" t="s">
        <v>232</v>
      </c>
      <c r="K1460" s="28" t="s">
        <v>92</v>
      </c>
      <c r="L1460" s="28" t="s">
        <v>65</v>
      </c>
      <c r="M1460" s="28" t="s">
        <v>100</v>
      </c>
      <c r="N1460">
        <v>4</v>
      </c>
      <c r="O1460">
        <v>6</v>
      </c>
      <c r="R1460">
        <v>0.86</v>
      </c>
      <c r="S1460">
        <v>285</v>
      </c>
    </row>
    <row r="1461" spans="1:19" x14ac:dyDescent="0.25">
      <c r="A1461" s="27">
        <v>44652</v>
      </c>
      <c r="B1461">
        <v>2</v>
      </c>
      <c r="C1461">
        <v>1</v>
      </c>
      <c r="E1461">
        <v>135</v>
      </c>
      <c r="F1461">
        <v>2</v>
      </c>
      <c r="G1461">
        <v>245</v>
      </c>
      <c r="H1461">
        <v>5</v>
      </c>
      <c r="I1461" s="28"/>
      <c r="J1461" s="28" t="s">
        <v>232</v>
      </c>
      <c r="K1461" s="28" t="s">
        <v>92</v>
      </c>
      <c r="L1461" s="28" t="s">
        <v>65</v>
      </c>
      <c r="M1461" s="28" t="s">
        <v>100</v>
      </c>
      <c r="N1461">
        <v>4</v>
      </c>
      <c r="O1461">
        <v>6</v>
      </c>
      <c r="R1461">
        <v>0.89</v>
      </c>
      <c r="S1461">
        <v>275</v>
      </c>
    </row>
    <row r="1462" spans="1:19" x14ac:dyDescent="0.25">
      <c r="A1462" s="27">
        <v>44652</v>
      </c>
      <c r="B1462">
        <v>3</v>
      </c>
      <c r="C1462">
        <v>1</v>
      </c>
      <c r="E1462">
        <v>135</v>
      </c>
      <c r="F1462">
        <v>3</v>
      </c>
      <c r="G1462">
        <v>245</v>
      </c>
      <c r="H1462">
        <v>5</v>
      </c>
      <c r="I1462" s="28"/>
      <c r="J1462" s="28" t="s">
        <v>232</v>
      </c>
      <c r="K1462" s="28" t="s">
        <v>92</v>
      </c>
      <c r="L1462" s="28" t="s">
        <v>65</v>
      </c>
      <c r="M1462" s="28" t="s">
        <v>100</v>
      </c>
      <c r="N1462">
        <v>4</v>
      </c>
      <c r="O1462">
        <v>6</v>
      </c>
      <c r="R1462">
        <v>0.89</v>
      </c>
      <c r="S1462">
        <v>275</v>
      </c>
    </row>
    <row r="1463" spans="1:19" x14ac:dyDescent="0.25">
      <c r="A1463" s="27">
        <v>44652</v>
      </c>
      <c r="B1463">
        <v>4</v>
      </c>
      <c r="C1463">
        <v>1</v>
      </c>
      <c r="E1463">
        <v>139</v>
      </c>
      <c r="F1463">
        <v>1</v>
      </c>
      <c r="G1463">
        <v>135</v>
      </c>
      <c r="H1463">
        <v>10</v>
      </c>
      <c r="I1463" s="28"/>
      <c r="J1463" s="28" t="s">
        <v>232</v>
      </c>
      <c r="K1463" s="28" t="s">
        <v>369</v>
      </c>
      <c r="L1463" s="28" t="s">
        <v>65</v>
      </c>
      <c r="M1463" s="28" t="s">
        <v>100</v>
      </c>
      <c r="N1463">
        <v>5</v>
      </c>
      <c r="O1463">
        <v>10</v>
      </c>
      <c r="R1463">
        <v>0.75</v>
      </c>
      <c r="S1463">
        <v>180</v>
      </c>
    </row>
    <row r="1464" spans="1:19" x14ac:dyDescent="0.25">
      <c r="A1464" s="27">
        <v>44652</v>
      </c>
      <c r="B1464">
        <v>5</v>
      </c>
      <c r="C1464">
        <v>1</v>
      </c>
      <c r="E1464">
        <v>139</v>
      </c>
      <c r="F1464">
        <v>2</v>
      </c>
      <c r="G1464">
        <v>135</v>
      </c>
      <c r="H1464">
        <v>8</v>
      </c>
      <c r="I1464" s="28"/>
      <c r="J1464" s="28" t="s">
        <v>232</v>
      </c>
      <c r="K1464" s="28" t="s">
        <v>369</v>
      </c>
      <c r="L1464" s="28" t="s">
        <v>65</v>
      </c>
      <c r="M1464" s="28" t="s">
        <v>100</v>
      </c>
      <c r="N1464">
        <v>5</v>
      </c>
      <c r="O1464">
        <v>10</v>
      </c>
      <c r="R1464">
        <v>0.81</v>
      </c>
      <c r="S1464">
        <v>167</v>
      </c>
    </row>
    <row r="1465" spans="1:19" x14ac:dyDescent="0.25">
      <c r="A1465" s="27">
        <v>44652</v>
      </c>
      <c r="B1465">
        <v>6</v>
      </c>
      <c r="C1465">
        <v>1</v>
      </c>
      <c r="E1465">
        <v>139</v>
      </c>
      <c r="F1465">
        <v>3</v>
      </c>
      <c r="G1465">
        <v>135</v>
      </c>
      <c r="H1465">
        <v>7</v>
      </c>
      <c r="I1465" s="28"/>
      <c r="J1465" s="28" t="s">
        <v>232</v>
      </c>
      <c r="K1465" s="28" t="s">
        <v>369</v>
      </c>
      <c r="L1465" s="28" t="s">
        <v>65</v>
      </c>
      <c r="M1465" s="28" t="s">
        <v>100</v>
      </c>
      <c r="N1465">
        <v>5</v>
      </c>
      <c r="O1465">
        <v>10</v>
      </c>
      <c r="R1465">
        <v>0.83</v>
      </c>
      <c r="S1465">
        <v>163</v>
      </c>
    </row>
    <row r="1466" spans="1:19" x14ac:dyDescent="0.25">
      <c r="A1466" s="27">
        <v>44652</v>
      </c>
      <c r="B1466">
        <v>7</v>
      </c>
      <c r="C1466">
        <v>1</v>
      </c>
      <c r="E1466">
        <v>131</v>
      </c>
      <c r="F1466">
        <v>1</v>
      </c>
      <c r="G1466">
        <v>75</v>
      </c>
      <c r="H1466">
        <v>5</v>
      </c>
      <c r="I1466" s="28"/>
      <c r="J1466" s="28" t="s">
        <v>232</v>
      </c>
      <c r="K1466" s="28" t="s">
        <v>365</v>
      </c>
      <c r="L1466" s="28" t="s">
        <v>65</v>
      </c>
      <c r="M1466" s="28" t="s">
        <v>100</v>
      </c>
      <c r="N1466">
        <v>4</v>
      </c>
      <c r="O1466">
        <v>6</v>
      </c>
      <c r="R1466">
        <v>0.89</v>
      </c>
      <c r="S1466">
        <v>84</v>
      </c>
    </row>
    <row r="1467" spans="1:19" x14ac:dyDescent="0.25">
      <c r="A1467" s="27">
        <v>44652</v>
      </c>
      <c r="B1467">
        <v>8</v>
      </c>
      <c r="C1467">
        <v>1</v>
      </c>
      <c r="E1467">
        <v>131</v>
      </c>
      <c r="F1467">
        <v>2</v>
      </c>
      <c r="G1467">
        <v>75</v>
      </c>
      <c r="H1467">
        <v>6</v>
      </c>
      <c r="I1467" s="28"/>
      <c r="J1467" s="28" t="s">
        <v>232</v>
      </c>
      <c r="K1467" s="28" t="s">
        <v>365</v>
      </c>
      <c r="L1467" s="28" t="s">
        <v>65</v>
      </c>
      <c r="M1467" s="28" t="s">
        <v>100</v>
      </c>
      <c r="N1467">
        <v>4</v>
      </c>
      <c r="O1467">
        <v>6</v>
      </c>
      <c r="R1467">
        <v>0.86</v>
      </c>
      <c r="S1467">
        <v>87</v>
      </c>
    </row>
    <row r="1468" spans="1:19" x14ac:dyDescent="0.25">
      <c r="A1468" s="27">
        <v>44652</v>
      </c>
      <c r="B1468">
        <v>9</v>
      </c>
      <c r="C1468">
        <v>1</v>
      </c>
      <c r="E1468">
        <v>131</v>
      </c>
      <c r="F1468">
        <v>3</v>
      </c>
      <c r="G1468">
        <v>75</v>
      </c>
      <c r="H1468">
        <v>5</v>
      </c>
      <c r="I1468" s="28" t="s">
        <v>38</v>
      </c>
      <c r="J1468" s="28" t="s">
        <v>232</v>
      </c>
      <c r="K1468" s="28" t="s">
        <v>365</v>
      </c>
      <c r="L1468" s="28" t="s">
        <v>65</v>
      </c>
      <c r="M1468" s="28" t="s">
        <v>100</v>
      </c>
      <c r="N1468">
        <v>4</v>
      </c>
      <c r="O1468">
        <v>6</v>
      </c>
      <c r="R1468">
        <v>0.89</v>
      </c>
      <c r="S1468">
        <v>84</v>
      </c>
    </row>
    <row r="1469" spans="1:19" x14ac:dyDescent="0.25">
      <c r="A1469" s="27">
        <v>44652</v>
      </c>
      <c r="B1469">
        <v>10</v>
      </c>
      <c r="C1469">
        <v>1</v>
      </c>
      <c r="E1469">
        <v>133</v>
      </c>
      <c r="F1469">
        <v>1</v>
      </c>
      <c r="G1469">
        <v>65</v>
      </c>
      <c r="H1469">
        <v>6</v>
      </c>
      <c r="I1469" s="28"/>
      <c r="J1469" s="28" t="s">
        <v>232</v>
      </c>
      <c r="K1469" s="28" t="s">
        <v>367</v>
      </c>
      <c r="L1469" s="28" t="s">
        <v>65</v>
      </c>
      <c r="M1469" s="28" t="s">
        <v>100</v>
      </c>
      <c r="N1469">
        <v>4</v>
      </c>
      <c r="O1469">
        <v>6</v>
      </c>
      <c r="R1469">
        <v>0.86</v>
      </c>
      <c r="S1469">
        <v>76</v>
      </c>
    </row>
    <row r="1470" spans="1:19" x14ac:dyDescent="0.25">
      <c r="A1470" s="27">
        <v>44652</v>
      </c>
      <c r="B1470">
        <v>11</v>
      </c>
      <c r="C1470">
        <v>1</v>
      </c>
      <c r="E1470">
        <v>133</v>
      </c>
      <c r="F1470">
        <v>2</v>
      </c>
      <c r="G1470">
        <v>65</v>
      </c>
      <c r="H1470">
        <v>5</v>
      </c>
      <c r="I1470" s="28"/>
      <c r="J1470" s="28" t="s">
        <v>232</v>
      </c>
      <c r="K1470" s="28" t="s">
        <v>367</v>
      </c>
      <c r="L1470" s="28" t="s">
        <v>65</v>
      </c>
      <c r="M1470" s="28" t="s">
        <v>100</v>
      </c>
      <c r="N1470">
        <v>4</v>
      </c>
      <c r="O1470">
        <v>6</v>
      </c>
      <c r="R1470">
        <v>0.89</v>
      </c>
      <c r="S1470">
        <v>73</v>
      </c>
    </row>
    <row r="1471" spans="1:19" x14ac:dyDescent="0.25">
      <c r="A1471" s="27">
        <v>44652</v>
      </c>
      <c r="B1471">
        <v>12</v>
      </c>
      <c r="C1471">
        <v>1</v>
      </c>
      <c r="E1471">
        <v>133</v>
      </c>
      <c r="F1471">
        <v>3</v>
      </c>
      <c r="G1471">
        <v>65</v>
      </c>
      <c r="H1471">
        <v>5</v>
      </c>
      <c r="I1471" s="28"/>
      <c r="J1471" s="28" t="s">
        <v>232</v>
      </c>
      <c r="K1471" s="28" t="s">
        <v>367</v>
      </c>
      <c r="L1471" s="28" t="s">
        <v>65</v>
      </c>
      <c r="M1471" s="28" t="s">
        <v>100</v>
      </c>
      <c r="N1471">
        <v>4</v>
      </c>
      <c r="O1471">
        <v>6</v>
      </c>
      <c r="R1471">
        <v>0.89</v>
      </c>
      <c r="S1471">
        <v>73</v>
      </c>
    </row>
    <row r="1472" spans="1:19" x14ac:dyDescent="0.25">
      <c r="A1472" s="27">
        <v>44652</v>
      </c>
      <c r="B1472">
        <v>13</v>
      </c>
      <c r="C1472">
        <v>1</v>
      </c>
      <c r="E1472">
        <v>136</v>
      </c>
      <c r="F1472">
        <v>1</v>
      </c>
      <c r="G1472">
        <v>220</v>
      </c>
      <c r="H1472">
        <v>8</v>
      </c>
      <c r="I1472" s="28"/>
      <c r="J1472" s="28" t="s">
        <v>232</v>
      </c>
      <c r="K1472" s="28" t="s">
        <v>111</v>
      </c>
      <c r="L1472" s="28" t="s">
        <v>65</v>
      </c>
      <c r="M1472" s="28" t="s">
        <v>100</v>
      </c>
      <c r="N1472">
        <v>6</v>
      </c>
      <c r="O1472">
        <v>10</v>
      </c>
      <c r="R1472">
        <v>0.81</v>
      </c>
      <c r="S1472">
        <v>272</v>
      </c>
    </row>
    <row r="1473" spans="1:19" x14ac:dyDescent="0.25">
      <c r="A1473" s="27">
        <v>44652</v>
      </c>
      <c r="B1473">
        <v>14</v>
      </c>
      <c r="C1473">
        <v>1</v>
      </c>
      <c r="E1473">
        <v>136</v>
      </c>
      <c r="F1473">
        <v>2</v>
      </c>
      <c r="G1473">
        <v>220</v>
      </c>
      <c r="H1473">
        <v>7</v>
      </c>
      <c r="I1473" s="28"/>
      <c r="J1473" s="28" t="s">
        <v>232</v>
      </c>
      <c r="K1473" s="28" t="s">
        <v>111</v>
      </c>
      <c r="L1473" s="28" t="s">
        <v>65</v>
      </c>
      <c r="M1473" s="28" t="s">
        <v>100</v>
      </c>
      <c r="N1473">
        <v>6</v>
      </c>
      <c r="O1473">
        <v>10</v>
      </c>
      <c r="R1473">
        <v>0.83</v>
      </c>
      <c r="S1473">
        <v>265</v>
      </c>
    </row>
    <row r="1474" spans="1:19" x14ac:dyDescent="0.25">
      <c r="A1474" s="27">
        <v>44652</v>
      </c>
      <c r="B1474">
        <v>15</v>
      </c>
      <c r="C1474">
        <v>1</v>
      </c>
      <c r="E1474">
        <v>136</v>
      </c>
      <c r="F1474">
        <v>3</v>
      </c>
      <c r="G1474">
        <v>220</v>
      </c>
      <c r="H1474">
        <v>6</v>
      </c>
      <c r="I1474" s="28"/>
      <c r="J1474" s="28" t="s">
        <v>232</v>
      </c>
      <c r="K1474" s="28" t="s">
        <v>111</v>
      </c>
      <c r="L1474" s="28" t="s">
        <v>65</v>
      </c>
      <c r="M1474" s="28" t="s">
        <v>100</v>
      </c>
      <c r="N1474">
        <v>6</v>
      </c>
      <c r="O1474">
        <v>10</v>
      </c>
      <c r="R1474">
        <v>0.86</v>
      </c>
      <c r="S1474">
        <v>256</v>
      </c>
    </row>
    <row r="1475" spans="1:19" x14ac:dyDescent="0.25">
      <c r="A1475" s="27">
        <v>44655</v>
      </c>
      <c r="B1475">
        <v>1</v>
      </c>
      <c r="C1475">
        <v>1</v>
      </c>
      <c r="D1475">
        <v>8</v>
      </c>
      <c r="E1475">
        <v>128</v>
      </c>
      <c r="F1475">
        <v>1</v>
      </c>
      <c r="G1475">
        <v>135</v>
      </c>
      <c r="H1475">
        <v>4</v>
      </c>
      <c r="I1475" s="28" t="s">
        <v>39</v>
      </c>
      <c r="J1475" s="28" t="s">
        <v>232</v>
      </c>
      <c r="K1475" s="28" t="s">
        <v>358</v>
      </c>
      <c r="L1475" s="28" t="s">
        <v>65</v>
      </c>
      <c r="M1475" s="28" t="s">
        <v>236</v>
      </c>
      <c r="N1475">
        <v>4</v>
      </c>
      <c r="O1475">
        <v>6</v>
      </c>
      <c r="R1475">
        <v>0.92</v>
      </c>
      <c r="S1475">
        <v>147</v>
      </c>
    </row>
    <row r="1476" spans="1:19" x14ac:dyDescent="0.25">
      <c r="A1476" s="27">
        <v>44655</v>
      </c>
      <c r="B1476">
        <v>2</v>
      </c>
      <c r="C1476">
        <v>1</v>
      </c>
      <c r="D1476">
        <v>8</v>
      </c>
      <c r="E1476">
        <v>128</v>
      </c>
      <c r="F1476">
        <v>2</v>
      </c>
      <c r="G1476">
        <v>135</v>
      </c>
      <c r="H1476">
        <v>6</v>
      </c>
      <c r="I1476" s="28"/>
      <c r="J1476" s="28" t="s">
        <v>232</v>
      </c>
      <c r="K1476" s="28" t="s">
        <v>358</v>
      </c>
      <c r="L1476" s="28" t="s">
        <v>65</v>
      </c>
      <c r="M1476" s="28" t="s">
        <v>236</v>
      </c>
      <c r="N1476">
        <v>4</v>
      </c>
      <c r="O1476">
        <v>6</v>
      </c>
      <c r="R1476">
        <v>0.86</v>
      </c>
      <c r="S1476">
        <v>157</v>
      </c>
    </row>
    <row r="1477" spans="1:19" x14ac:dyDescent="0.25">
      <c r="A1477" s="27">
        <v>44655</v>
      </c>
      <c r="B1477">
        <v>3</v>
      </c>
      <c r="C1477">
        <v>1</v>
      </c>
      <c r="D1477">
        <v>8</v>
      </c>
      <c r="E1477">
        <v>128</v>
      </c>
      <c r="F1477">
        <v>3</v>
      </c>
      <c r="G1477">
        <v>135</v>
      </c>
      <c r="H1477">
        <v>5</v>
      </c>
      <c r="I1477" s="28" t="s">
        <v>40</v>
      </c>
      <c r="J1477" s="28" t="s">
        <v>232</v>
      </c>
      <c r="K1477" s="28" t="s">
        <v>358</v>
      </c>
      <c r="L1477" s="28" t="s">
        <v>65</v>
      </c>
      <c r="M1477" s="28" t="s">
        <v>236</v>
      </c>
      <c r="N1477">
        <v>4</v>
      </c>
      <c r="O1477">
        <v>6</v>
      </c>
      <c r="R1477">
        <v>0.89</v>
      </c>
      <c r="S1477">
        <v>152</v>
      </c>
    </row>
    <row r="1478" spans="1:19" x14ac:dyDescent="0.25">
      <c r="A1478" s="27">
        <v>44655</v>
      </c>
      <c r="B1478">
        <v>4</v>
      </c>
      <c r="C1478">
        <v>1</v>
      </c>
      <c r="D1478">
        <v>8</v>
      </c>
      <c r="E1478">
        <v>126</v>
      </c>
      <c r="F1478">
        <v>1</v>
      </c>
      <c r="G1478">
        <v>145</v>
      </c>
      <c r="H1478">
        <v>6</v>
      </c>
      <c r="I1478" s="28"/>
      <c r="J1478" s="28" t="s">
        <v>232</v>
      </c>
      <c r="K1478" s="28" t="s">
        <v>359</v>
      </c>
      <c r="L1478" s="28" t="s">
        <v>65</v>
      </c>
      <c r="M1478" s="28" t="s">
        <v>236</v>
      </c>
      <c r="N1478">
        <v>4</v>
      </c>
      <c r="O1478">
        <v>6</v>
      </c>
      <c r="R1478">
        <v>0.86</v>
      </c>
      <c r="S1478">
        <v>169</v>
      </c>
    </row>
    <row r="1479" spans="1:19" x14ac:dyDescent="0.25">
      <c r="A1479" s="27">
        <v>44655</v>
      </c>
      <c r="B1479">
        <v>5</v>
      </c>
      <c r="C1479">
        <v>1</v>
      </c>
      <c r="D1479">
        <v>8</v>
      </c>
      <c r="E1479">
        <v>126</v>
      </c>
      <c r="F1479">
        <v>2</v>
      </c>
      <c r="G1479">
        <v>145</v>
      </c>
      <c r="H1479">
        <v>6</v>
      </c>
      <c r="I1479" s="28"/>
      <c r="J1479" s="28" t="s">
        <v>232</v>
      </c>
      <c r="K1479" s="28" t="s">
        <v>359</v>
      </c>
      <c r="L1479" s="28" t="s">
        <v>65</v>
      </c>
      <c r="M1479" s="28" t="s">
        <v>236</v>
      </c>
      <c r="N1479">
        <v>4</v>
      </c>
      <c r="O1479">
        <v>6</v>
      </c>
      <c r="R1479">
        <v>0.86</v>
      </c>
      <c r="S1479">
        <v>169</v>
      </c>
    </row>
    <row r="1480" spans="1:19" x14ac:dyDescent="0.25">
      <c r="A1480" s="27">
        <v>44655</v>
      </c>
      <c r="B1480">
        <v>6</v>
      </c>
      <c r="C1480">
        <v>1</v>
      </c>
      <c r="D1480">
        <v>8</v>
      </c>
      <c r="E1480">
        <v>126</v>
      </c>
      <c r="F1480">
        <v>3</v>
      </c>
      <c r="G1480">
        <v>155</v>
      </c>
      <c r="H1480">
        <v>6</v>
      </c>
      <c r="I1480" s="28"/>
      <c r="J1480" s="28" t="s">
        <v>232</v>
      </c>
      <c r="K1480" s="28" t="s">
        <v>359</v>
      </c>
      <c r="L1480" s="28" t="s">
        <v>65</v>
      </c>
      <c r="M1480" s="28" t="s">
        <v>236</v>
      </c>
      <c r="N1480">
        <v>4</v>
      </c>
      <c r="O1480">
        <v>6</v>
      </c>
      <c r="R1480">
        <v>0.86</v>
      </c>
      <c r="S1480">
        <v>180</v>
      </c>
    </row>
    <row r="1481" spans="1:19" x14ac:dyDescent="0.25">
      <c r="A1481" s="27">
        <v>44655</v>
      </c>
      <c r="B1481">
        <v>7</v>
      </c>
      <c r="C1481">
        <v>1</v>
      </c>
      <c r="D1481">
        <v>8</v>
      </c>
      <c r="E1481">
        <v>125</v>
      </c>
      <c r="F1481">
        <v>1</v>
      </c>
      <c r="G1481">
        <v>125</v>
      </c>
      <c r="H1481">
        <v>10</v>
      </c>
      <c r="I1481" s="28"/>
      <c r="J1481" s="28" t="s">
        <v>232</v>
      </c>
      <c r="K1481" s="28" t="s">
        <v>360</v>
      </c>
      <c r="L1481" s="28" t="s">
        <v>65</v>
      </c>
      <c r="M1481" s="28" t="s">
        <v>236</v>
      </c>
      <c r="N1481">
        <v>6</v>
      </c>
      <c r="O1481">
        <v>10</v>
      </c>
      <c r="R1481">
        <v>0.75</v>
      </c>
      <c r="S1481">
        <v>167</v>
      </c>
    </row>
    <row r="1482" spans="1:19" x14ac:dyDescent="0.25">
      <c r="A1482" s="27">
        <v>44655</v>
      </c>
      <c r="B1482">
        <v>8</v>
      </c>
      <c r="C1482">
        <v>1</v>
      </c>
      <c r="D1482">
        <v>8</v>
      </c>
      <c r="E1482">
        <v>125</v>
      </c>
      <c r="F1482">
        <v>2</v>
      </c>
      <c r="G1482">
        <v>165</v>
      </c>
      <c r="H1482">
        <v>7</v>
      </c>
      <c r="I1482" s="28"/>
      <c r="J1482" s="28" t="s">
        <v>232</v>
      </c>
      <c r="K1482" s="28" t="s">
        <v>360</v>
      </c>
      <c r="L1482" s="28" t="s">
        <v>65</v>
      </c>
      <c r="M1482" s="28" t="s">
        <v>236</v>
      </c>
      <c r="N1482">
        <v>6</v>
      </c>
      <c r="O1482">
        <v>10</v>
      </c>
      <c r="R1482">
        <v>0.83</v>
      </c>
      <c r="S1482">
        <v>199</v>
      </c>
    </row>
    <row r="1483" spans="1:19" x14ac:dyDescent="0.25">
      <c r="A1483" s="27">
        <v>44655</v>
      </c>
      <c r="B1483">
        <v>9</v>
      </c>
      <c r="C1483">
        <v>1</v>
      </c>
      <c r="D1483">
        <v>8</v>
      </c>
      <c r="E1483">
        <v>125</v>
      </c>
      <c r="F1483">
        <v>3</v>
      </c>
      <c r="G1483">
        <v>165</v>
      </c>
      <c r="H1483">
        <v>6</v>
      </c>
      <c r="I1483" s="28"/>
      <c r="J1483" s="28" t="s">
        <v>232</v>
      </c>
      <c r="K1483" s="28" t="s">
        <v>360</v>
      </c>
      <c r="L1483" s="28" t="s">
        <v>65</v>
      </c>
      <c r="M1483" s="28" t="s">
        <v>236</v>
      </c>
      <c r="N1483">
        <v>6</v>
      </c>
      <c r="O1483">
        <v>10</v>
      </c>
      <c r="R1483">
        <v>0.86</v>
      </c>
      <c r="S1483">
        <v>192</v>
      </c>
    </row>
    <row r="1484" spans="1:19" x14ac:dyDescent="0.25">
      <c r="A1484" s="27">
        <v>44655</v>
      </c>
      <c r="B1484">
        <v>10</v>
      </c>
      <c r="C1484">
        <v>1</v>
      </c>
      <c r="D1484">
        <v>8</v>
      </c>
      <c r="E1484">
        <v>127</v>
      </c>
      <c r="F1484">
        <v>1</v>
      </c>
      <c r="G1484">
        <v>130</v>
      </c>
      <c r="H1484">
        <v>15</v>
      </c>
      <c r="I1484" s="28"/>
      <c r="J1484" s="28" t="s">
        <v>232</v>
      </c>
      <c r="K1484" s="28" t="s">
        <v>362</v>
      </c>
      <c r="L1484" s="28" t="s">
        <v>65</v>
      </c>
      <c r="M1484" s="28" t="s">
        <v>236</v>
      </c>
      <c r="N1484">
        <v>10</v>
      </c>
      <c r="O1484">
        <v>15</v>
      </c>
      <c r="R1484">
        <v>0.67</v>
      </c>
      <c r="S1484">
        <v>194</v>
      </c>
    </row>
    <row r="1485" spans="1:19" x14ac:dyDescent="0.25">
      <c r="A1485" s="27">
        <v>44655</v>
      </c>
      <c r="B1485">
        <v>11</v>
      </c>
      <c r="C1485">
        <v>1</v>
      </c>
      <c r="D1485">
        <v>8</v>
      </c>
      <c r="E1485">
        <v>127</v>
      </c>
      <c r="F1485">
        <v>2</v>
      </c>
      <c r="G1485">
        <v>130</v>
      </c>
      <c r="H1485">
        <v>12</v>
      </c>
      <c r="I1485" s="28"/>
      <c r="J1485" s="28" t="s">
        <v>232</v>
      </c>
      <c r="K1485" s="28" t="s">
        <v>362</v>
      </c>
      <c r="L1485" s="28" t="s">
        <v>65</v>
      </c>
      <c r="M1485" s="28" t="s">
        <v>236</v>
      </c>
      <c r="N1485">
        <v>10</v>
      </c>
      <c r="O1485">
        <v>15</v>
      </c>
      <c r="R1485">
        <v>0.71</v>
      </c>
      <c r="S1485">
        <v>183</v>
      </c>
    </row>
    <row r="1486" spans="1:19" x14ac:dyDescent="0.25">
      <c r="A1486" s="27">
        <v>44657</v>
      </c>
      <c r="B1486">
        <v>1</v>
      </c>
      <c r="C1486">
        <v>1</v>
      </c>
      <c r="D1486">
        <v>8</v>
      </c>
      <c r="E1486">
        <v>144</v>
      </c>
      <c r="F1486">
        <v>1</v>
      </c>
      <c r="G1486">
        <v>155</v>
      </c>
      <c r="H1486">
        <v>6</v>
      </c>
      <c r="I1486" s="28"/>
      <c r="J1486" s="28" t="s">
        <v>232</v>
      </c>
      <c r="K1486" s="28" t="s">
        <v>89</v>
      </c>
      <c r="L1486" s="28" t="s">
        <v>65</v>
      </c>
      <c r="M1486" s="28" t="s">
        <v>94</v>
      </c>
      <c r="N1486">
        <v>4</v>
      </c>
      <c r="O1486">
        <v>6</v>
      </c>
      <c r="R1486">
        <v>0.86</v>
      </c>
      <c r="S1486">
        <v>180</v>
      </c>
    </row>
    <row r="1487" spans="1:19" x14ac:dyDescent="0.25">
      <c r="A1487" s="27">
        <v>44657</v>
      </c>
      <c r="B1487">
        <v>2</v>
      </c>
      <c r="C1487">
        <v>1</v>
      </c>
      <c r="D1487">
        <v>8</v>
      </c>
      <c r="E1487">
        <v>144</v>
      </c>
      <c r="F1487">
        <v>2</v>
      </c>
      <c r="G1487">
        <v>155</v>
      </c>
      <c r="H1487">
        <v>6</v>
      </c>
      <c r="I1487" s="28"/>
      <c r="J1487" s="28" t="s">
        <v>232</v>
      </c>
      <c r="K1487" s="28" t="s">
        <v>89</v>
      </c>
      <c r="L1487" s="28" t="s">
        <v>65</v>
      </c>
      <c r="M1487" s="28" t="s">
        <v>94</v>
      </c>
      <c r="N1487">
        <v>4</v>
      </c>
      <c r="O1487">
        <v>6</v>
      </c>
      <c r="R1487">
        <v>0.86</v>
      </c>
      <c r="S1487">
        <v>180</v>
      </c>
    </row>
    <row r="1488" spans="1:19" x14ac:dyDescent="0.25">
      <c r="A1488" s="27">
        <v>44657</v>
      </c>
      <c r="B1488">
        <v>3</v>
      </c>
      <c r="C1488">
        <v>1</v>
      </c>
      <c r="D1488">
        <v>8</v>
      </c>
      <c r="E1488">
        <v>146</v>
      </c>
      <c r="F1488">
        <v>1</v>
      </c>
      <c r="G1488">
        <v>135</v>
      </c>
      <c r="H1488">
        <v>6</v>
      </c>
      <c r="I1488" s="28"/>
      <c r="J1488" s="28" t="s">
        <v>232</v>
      </c>
      <c r="K1488" s="28" t="s">
        <v>95</v>
      </c>
      <c r="L1488" s="28" t="s">
        <v>65</v>
      </c>
      <c r="M1488" s="28" t="s">
        <v>94</v>
      </c>
      <c r="N1488">
        <v>4</v>
      </c>
      <c r="O1488">
        <v>6</v>
      </c>
      <c r="R1488">
        <v>0.86</v>
      </c>
      <c r="S1488">
        <v>157</v>
      </c>
    </row>
    <row r="1489" spans="1:19" x14ac:dyDescent="0.25">
      <c r="A1489" s="27">
        <v>44657</v>
      </c>
      <c r="B1489">
        <v>4</v>
      </c>
      <c r="C1489">
        <v>1</v>
      </c>
      <c r="D1489">
        <v>8</v>
      </c>
      <c r="E1489">
        <v>146</v>
      </c>
      <c r="F1489">
        <v>2</v>
      </c>
      <c r="G1489">
        <v>135</v>
      </c>
      <c r="H1489">
        <v>5</v>
      </c>
      <c r="I1489" s="28"/>
      <c r="J1489" s="28" t="s">
        <v>232</v>
      </c>
      <c r="K1489" s="28" t="s">
        <v>95</v>
      </c>
      <c r="L1489" s="28" t="s">
        <v>65</v>
      </c>
      <c r="M1489" s="28" t="s">
        <v>94</v>
      </c>
      <c r="N1489">
        <v>4</v>
      </c>
      <c r="O1489">
        <v>6</v>
      </c>
      <c r="R1489">
        <v>0.89</v>
      </c>
      <c r="S1489">
        <v>152</v>
      </c>
    </row>
    <row r="1490" spans="1:19" x14ac:dyDescent="0.25">
      <c r="A1490" s="27">
        <v>44657</v>
      </c>
      <c r="B1490">
        <v>5</v>
      </c>
      <c r="C1490">
        <v>1</v>
      </c>
      <c r="D1490">
        <v>8</v>
      </c>
      <c r="E1490">
        <v>147</v>
      </c>
      <c r="F1490">
        <v>1</v>
      </c>
      <c r="G1490">
        <v>100</v>
      </c>
      <c r="H1490">
        <v>6</v>
      </c>
      <c r="I1490" s="28"/>
      <c r="J1490" s="28" t="s">
        <v>232</v>
      </c>
      <c r="K1490" s="28" t="s">
        <v>96</v>
      </c>
      <c r="L1490" s="28" t="s">
        <v>65</v>
      </c>
      <c r="M1490" s="28" t="s">
        <v>94</v>
      </c>
      <c r="N1490">
        <v>4</v>
      </c>
      <c r="O1490">
        <v>6</v>
      </c>
      <c r="R1490">
        <v>0.86</v>
      </c>
      <c r="S1490">
        <v>116</v>
      </c>
    </row>
    <row r="1491" spans="1:19" x14ac:dyDescent="0.25">
      <c r="A1491" s="27">
        <v>44657</v>
      </c>
      <c r="B1491">
        <v>6</v>
      </c>
      <c r="C1491">
        <v>1</v>
      </c>
      <c r="D1491">
        <v>8</v>
      </c>
      <c r="E1491">
        <v>147</v>
      </c>
      <c r="F1491">
        <v>2</v>
      </c>
      <c r="G1491">
        <v>100</v>
      </c>
      <c r="H1491">
        <v>6</v>
      </c>
      <c r="I1491" s="28"/>
      <c r="J1491" s="28" t="s">
        <v>232</v>
      </c>
      <c r="K1491" s="28" t="s">
        <v>96</v>
      </c>
      <c r="L1491" s="28" t="s">
        <v>65</v>
      </c>
      <c r="M1491" s="28" t="s">
        <v>94</v>
      </c>
      <c r="N1491">
        <v>4</v>
      </c>
      <c r="O1491">
        <v>6</v>
      </c>
      <c r="R1491">
        <v>0.86</v>
      </c>
      <c r="S1491">
        <v>116</v>
      </c>
    </row>
    <row r="1492" spans="1:19" x14ac:dyDescent="0.25">
      <c r="A1492" s="27">
        <v>44657</v>
      </c>
      <c r="B1492">
        <v>7</v>
      </c>
      <c r="C1492">
        <v>1</v>
      </c>
      <c r="D1492">
        <v>8</v>
      </c>
      <c r="E1492">
        <v>149</v>
      </c>
      <c r="F1492">
        <v>1</v>
      </c>
      <c r="G1492">
        <v>8</v>
      </c>
      <c r="H1492">
        <v>20</v>
      </c>
      <c r="I1492" s="28"/>
      <c r="J1492" s="28" t="s">
        <v>232</v>
      </c>
      <c r="K1492" s="28" t="s">
        <v>122</v>
      </c>
      <c r="L1492" s="28" t="s">
        <v>65</v>
      </c>
      <c r="M1492" s="28" t="s">
        <v>94</v>
      </c>
      <c r="N1492">
        <v>10</v>
      </c>
      <c r="O1492">
        <v>20</v>
      </c>
      <c r="R1492">
        <v>0.6</v>
      </c>
      <c r="S1492">
        <v>13</v>
      </c>
    </row>
    <row r="1493" spans="1:19" x14ac:dyDescent="0.25">
      <c r="A1493" s="27">
        <v>44657</v>
      </c>
      <c r="B1493">
        <v>8</v>
      </c>
      <c r="C1493">
        <v>1</v>
      </c>
      <c r="D1493">
        <v>8</v>
      </c>
      <c r="E1493">
        <v>149</v>
      </c>
      <c r="F1493">
        <v>2</v>
      </c>
      <c r="G1493">
        <v>8</v>
      </c>
      <c r="H1493">
        <v>20</v>
      </c>
      <c r="I1493" s="28"/>
      <c r="J1493" s="28" t="s">
        <v>232</v>
      </c>
      <c r="K1493" s="28" t="s">
        <v>122</v>
      </c>
      <c r="L1493" s="28" t="s">
        <v>65</v>
      </c>
      <c r="M1493" s="28" t="s">
        <v>94</v>
      </c>
      <c r="N1493">
        <v>10</v>
      </c>
      <c r="O1493">
        <v>20</v>
      </c>
      <c r="R1493">
        <v>0.6</v>
      </c>
      <c r="S1493">
        <v>13</v>
      </c>
    </row>
    <row r="1494" spans="1:19" x14ac:dyDescent="0.25">
      <c r="A1494" s="27">
        <v>44657</v>
      </c>
      <c r="B1494">
        <v>9</v>
      </c>
      <c r="C1494">
        <v>1</v>
      </c>
      <c r="D1494">
        <v>8</v>
      </c>
      <c r="E1494">
        <v>153</v>
      </c>
      <c r="F1494">
        <v>1</v>
      </c>
      <c r="G1494">
        <v>25</v>
      </c>
      <c r="H1494">
        <v>20</v>
      </c>
      <c r="I1494" s="28"/>
      <c r="J1494" s="28" t="s">
        <v>232</v>
      </c>
      <c r="K1494" s="28" t="s">
        <v>123</v>
      </c>
      <c r="L1494" s="28" t="s">
        <v>65</v>
      </c>
      <c r="M1494" s="28" t="s">
        <v>94</v>
      </c>
      <c r="N1494">
        <v>10</v>
      </c>
      <c r="O1494">
        <v>20</v>
      </c>
      <c r="R1494">
        <v>0.6</v>
      </c>
      <c r="S1494">
        <v>42</v>
      </c>
    </row>
    <row r="1495" spans="1:19" x14ac:dyDescent="0.25">
      <c r="A1495" s="27">
        <v>44657</v>
      </c>
      <c r="B1495">
        <v>10</v>
      </c>
      <c r="C1495">
        <v>1</v>
      </c>
      <c r="D1495">
        <v>8</v>
      </c>
      <c r="E1495">
        <v>153</v>
      </c>
      <c r="F1495">
        <v>2</v>
      </c>
      <c r="G1495">
        <v>25</v>
      </c>
      <c r="H1495">
        <v>14</v>
      </c>
      <c r="I1495" s="28"/>
      <c r="J1495" s="28" t="s">
        <v>232</v>
      </c>
      <c r="K1495" s="28" t="s">
        <v>123</v>
      </c>
      <c r="L1495" s="28" t="s">
        <v>65</v>
      </c>
      <c r="M1495" s="28" t="s">
        <v>94</v>
      </c>
      <c r="N1495">
        <v>10</v>
      </c>
      <c r="O1495">
        <v>20</v>
      </c>
      <c r="R1495">
        <v>0.68</v>
      </c>
      <c r="S1495">
        <v>37</v>
      </c>
    </row>
    <row r="1496" spans="1:19" x14ac:dyDescent="0.25">
      <c r="A1496" s="27">
        <v>44659</v>
      </c>
      <c r="B1496">
        <v>1</v>
      </c>
      <c r="C1496">
        <v>1</v>
      </c>
      <c r="D1496">
        <v>8</v>
      </c>
      <c r="E1496">
        <v>120</v>
      </c>
      <c r="F1496">
        <v>1</v>
      </c>
      <c r="G1496">
        <v>245</v>
      </c>
      <c r="H1496">
        <v>6</v>
      </c>
      <c r="I1496" s="28"/>
      <c r="J1496" s="28" t="s">
        <v>232</v>
      </c>
      <c r="K1496" s="28" t="s">
        <v>92</v>
      </c>
      <c r="L1496" s="28" t="s">
        <v>65</v>
      </c>
      <c r="M1496" s="28" t="s">
        <v>235</v>
      </c>
      <c r="N1496">
        <v>3</v>
      </c>
      <c r="O1496">
        <v>3</v>
      </c>
      <c r="R1496">
        <v>0.86</v>
      </c>
      <c r="S1496">
        <v>285</v>
      </c>
    </row>
    <row r="1497" spans="1:19" x14ac:dyDescent="0.25">
      <c r="A1497" s="27">
        <v>44659</v>
      </c>
      <c r="B1497">
        <v>2</v>
      </c>
      <c r="C1497">
        <v>1</v>
      </c>
      <c r="D1497">
        <v>8</v>
      </c>
      <c r="E1497">
        <v>120</v>
      </c>
      <c r="F1497">
        <v>2</v>
      </c>
      <c r="G1497">
        <v>245</v>
      </c>
      <c r="H1497">
        <v>6</v>
      </c>
      <c r="I1497" s="28"/>
      <c r="J1497" s="28" t="s">
        <v>232</v>
      </c>
      <c r="K1497" s="28" t="s">
        <v>92</v>
      </c>
      <c r="L1497" s="28" t="s">
        <v>65</v>
      </c>
      <c r="M1497" s="28" t="s">
        <v>235</v>
      </c>
      <c r="N1497">
        <v>3</v>
      </c>
      <c r="O1497">
        <v>3</v>
      </c>
      <c r="R1497">
        <v>0.86</v>
      </c>
      <c r="S1497">
        <v>285</v>
      </c>
    </row>
    <row r="1498" spans="1:19" x14ac:dyDescent="0.25">
      <c r="A1498" s="27">
        <v>44659</v>
      </c>
      <c r="B1498">
        <v>3</v>
      </c>
      <c r="C1498">
        <v>1</v>
      </c>
      <c r="D1498">
        <v>8</v>
      </c>
      <c r="E1498">
        <v>139</v>
      </c>
      <c r="F1498">
        <v>1</v>
      </c>
      <c r="G1498">
        <v>135</v>
      </c>
      <c r="H1498">
        <v>10</v>
      </c>
      <c r="I1498" s="28"/>
      <c r="J1498" s="28" t="s">
        <v>232</v>
      </c>
      <c r="K1498" s="28" t="s">
        <v>369</v>
      </c>
      <c r="L1498" s="28" t="s">
        <v>65</v>
      </c>
      <c r="M1498" s="28" t="s">
        <v>100</v>
      </c>
      <c r="N1498">
        <v>5</v>
      </c>
      <c r="O1498">
        <v>10</v>
      </c>
      <c r="R1498">
        <v>0.75</v>
      </c>
      <c r="S1498">
        <v>180</v>
      </c>
    </row>
    <row r="1499" spans="1:19" x14ac:dyDescent="0.25">
      <c r="A1499" s="27">
        <v>44659</v>
      </c>
      <c r="B1499">
        <v>4</v>
      </c>
      <c r="C1499">
        <v>1</v>
      </c>
      <c r="D1499">
        <v>8</v>
      </c>
      <c r="E1499">
        <v>139</v>
      </c>
      <c r="F1499">
        <v>2</v>
      </c>
      <c r="G1499">
        <v>135</v>
      </c>
      <c r="H1499">
        <v>6</v>
      </c>
      <c r="I1499" s="28"/>
      <c r="J1499" s="28" t="s">
        <v>232</v>
      </c>
      <c r="K1499" s="28" t="s">
        <v>369</v>
      </c>
      <c r="L1499" s="28" t="s">
        <v>65</v>
      </c>
      <c r="M1499" s="28" t="s">
        <v>100</v>
      </c>
      <c r="N1499">
        <v>5</v>
      </c>
      <c r="O1499">
        <v>10</v>
      </c>
      <c r="R1499">
        <v>0.86</v>
      </c>
      <c r="S1499">
        <v>157</v>
      </c>
    </row>
    <row r="1500" spans="1:19" x14ac:dyDescent="0.25">
      <c r="A1500" s="27">
        <v>44659</v>
      </c>
      <c r="B1500">
        <v>5</v>
      </c>
      <c r="C1500">
        <v>1</v>
      </c>
      <c r="D1500">
        <v>8</v>
      </c>
      <c r="E1500">
        <v>131</v>
      </c>
      <c r="F1500">
        <v>1</v>
      </c>
      <c r="G1500">
        <v>75</v>
      </c>
      <c r="H1500">
        <v>6</v>
      </c>
      <c r="I1500" s="28"/>
      <c r="J1500" s="28" t="s">
        <v>232</v>
      </c>
      <c r="K1500" s="28" t="s">
        <v>365</v>
      </c>
      <c r="L1500" s="28" t="s">
        <v>65</v>
      </c>
      <c r="M1500" s="28" t="s">
        <v>100</v>
      </c>
      <c r="N1500">
        <v>4</v>
      </c>
      <c r="O1500">
        <v>6</v>
      </c>
      <c r="R1500">
        <v>0.86</v>
      </c>
      <c r="S1500">
        <v>87</v>
      </c>
    </row>
    <row r="1501" spans="1:19" x14ac:dyDescent="0.25">
      <c r="A1501" s="27">
        <v>44659</v>
      </c>
      <c r="B1501">
        <v>6</v>
      </c>
      <c r="C1501">
        <v>1</v>
      </c>
      <c r="D1501">
        <v>8</v>
      </c>
      <c r="E1501">
        <v>131</v>
      </c>
      <c r="F1501">
        <v>2</v>
      </c>
      <c r="G1501">
        <v>75</v>
      </c>
      <c r="H1501">
        <v>5</v>
      </c>
      <c r="I1501" s="28"/>
      <c r="J1501" s="28" t="s">
        <v>232</v>
      </c>
      <c r="K1501" s="28" t="s">
        <v>365</v>
      </c>
      <c r="L1501" s="28" t="s">
        <v>65</v>
      </c>
      <c r="M1501" s="28" t="s">
        <v>100</v>
      </c>
      <c r="N1501">
        <v>4</v>
      </c>
      <c r="O1501">
        <v>6</v>
      </c>
      <c r="R1501">
        <v>0.89</v>
      </c>
      <c r="S1501">
        <v>84</v>
      </c>
    </row>
    <row r="1502" spans="1:19" x14ac:dyDescent="0.25">
      <c r="A1502" s="27">
        <v>44659</v>
      </c>
      <c r="B1502">
        <v>7</v>
      </c>
      <c r="C1502">
        <v>1</v>
      </c>
      <c r="D1502">
        <v>8</v>
      </c>
      <c r="E1502">
        <v>133</v>
      </c>
      <c r="F1502">
        <v>1</v>
      </c>
      <c r="G1502">
        <v>65</v>
      </c>
      <c r="H1502">
        <v>6</v>
      </c>
      <c r="I1502" s="28"/>
      <c r="J1502" s="28" t="s">
        <v>232</v>
      </c>
      <c r="K1502" s="28" t="s">
        <v>367</v>
      </c>
      <c r="L1502" s="28" t="s">
        <v>65</v>
      </c>
      <c r="M1502" s="28" t="s">
        <v>100</v>
      </c>
      <c r="N1502">
        <v>4</v>
      </c>
      <c r="O1502">
        <v>6</v>
      </c>
      <c r="R1502">
        <v>0.86</v>
      </c>
      <c r="S1502">
        <v>76</v>
      </c>
    </row>
    <row r="1503" spans="1:19" x14ac:dyDescent="0.25">
      <c r="A1503" s="27">
        <v>44659</v>
      </c>
      <c r="B1503">
        <v>8</v>
      </c>
      <c r="C1503">
        <v>1</v>
      </c>
      <c r="D1503">
        <v>8</v>
      </c>
      <c r="E1503">
        <v>133</v>
      </c>
      <c r="F1503">
        <v>2</v>
      </c>
      <c r="G1503">
        <v>65</v>
      </c>
      <c r="H1503">
        <v>6</v>
      </c>
      <c r="I1503" s="28"/>
      <c r="J1503" s="28" t="s">
        <v>232</v>
      </c>
      <c r="K1503" s="28" t="s">
        <v>367</v>
      </c>
      <c r="L1503" s="28" t="s">
        <v>65</v>
      </c>
      <c r="M1503" s="28" t="s">
        <v>100</v>
      </c>
      <c r="N1503">
        <v>4</v>
      </c>
      <c r="O1503">
        <v>6</v>
      </c>
      <c r="R1503">
        <v>0.86</v>
      </c>
      <c r="S1503">
        <v>76</v>
      </c>
    </row>
    <row r="1504" spans="1:19" x14ac:dyDescent="0.25">
      <c r="A1504" s="27">
        <v>44659</v>
      </c>
      <c r="B1504">
        <v>9</v>
      </c>
      <c r="C1504">
        <v>1</v>
      </c>
      <c r="D1504">
        <v>8</v>
      </c>
      <c r="E1504">
        <v>136</v>
      </c>
      <c r="F1504">
        <v>1</v>
      </c>
      <c r="G1504">
        <v>220</v>
      </c>
      <c r="H1504">
        <v>8</v>
      </c>
      <c r="I1504" s="28"/>
      <c r="J1504" s="28" t="s">
        <v>232</v>
      </c>
      <c r="K1504" s="28" t="s">
        <v>111</v>
      </c>
      <c r="L1504" s="28" t="s">
        <v>65</v>
      </c>
      <c r="M1504" s="28" t="s">
        <v>100</v>
      </c>
      <c r="N1504">
        <v>6</v>
      </c>
      <c r="O1504">
        <v>10</v>
      </c>
      <c r="R1504">
        <v>0.81</v>
      </c>
      <c r="S1504">
        <v>272</v>
      </c>
    </row>
    <row r="1505" spans="1:19" x14ac:dyDescent="0.25">
      <c r="A1505" s="27">
        <v>44659</v>
      </c>
      <c r="B1505">
        <v>10</v>
      </c>
      <c r="C1505">
        <v>1</v>
      </c>
      <c r="D1505">
        <v>8</v>
      </c>
      <c r="E1505">
        <v>136</v>
      </c>
      <c r="F1505">
        <v>2</v>
      </c>
      <c r="G1505">
        <v>220</v>
      </c>
      <c r="H1505">
        <v>7</v>
      </c>
      <c r="I1505" s="28"/>
      <c r="J1505" s="28" t="s">
        <v>232</v>
      </c>
      <c r="K1505" s="28" t="s">
        <v>111</v>
      </c>
      <c r="L1505" s="28" t="s">
        <v>65</v>
      </c>
      <c r="M1505" s="28" t="s">
        <v>100</v>
      </c>
      <c r="N1505">
        <v>6</v>
      </c>
      <c r="O1505">
        <v>10</v>
      </c>
      <c r="R1505">
        <v>0.83</v>
      </c>
      <c r="S1505">
        <v>265</v>
      </c>
    </row>
    <row r="1506" spans="1:19" x14ac:dyDescent="0.25">
      <c r="A1506" s="27">
        <v>44662</v>
      </c>
      <c r="B1506">
        <v>1</v>
      </c>
      <c r="C1506">
        <v>1</v>
      </c>
      <c r="D1506">
        <v>1</v>
      </c>
      <c r="E1506">
        <v>128</v>
      </c>
      <c r="F1506">
        <v>1</v>
      </c>
      <c r="G1506">
        <v>155</v>
      </c>
      <c r="H1506">
        <v>6</v>
      </c>
      <c r="I1506" s="28"/>
      <c r="J1506" s="28" t="s">
        <v>232</v>
      </c>
      <c r="K1506" s="28" t="s">
        <v>358</v>
      </c>
      <c r="L1506" s="28" t="s">
        <v>65</v>
      </c>
      <c r="M1506" s="28" t="s">
        <v>236</v>
      </c>
      <c r="N1506">
        <v>4</v>
      </c>
      <c r="O1506">
        <v>6</v>
      </c>
      <c r="R1506">
        <v>0.86</v>
      </c>
      <c r="S1506">
        <v>180</v>
      </c>
    </row>
    <row r="1507" spans="1:19" x14ac:dyDescent="0.25">
      <c r="A1507" s="27">
        <v>44662</v>
      </c>
      <c r="B1507">
        <v>2</v>
      </c>
      <c r="C1507">
        <v>1</v>
      </c>
      <c r="D1507">
        <v>1</v>
      </c>
      <c r="E1507">
        <v>128</v>
      </c>
      <c r="F1507">
        <v>2</v>
      </c>
      <c r="G1507">
        <v>155</v>
      </c>
      <c r="H1507">
        <v>6</v>
      </c>
      <c r="I1507" s="28"/>
      <c r="J1507" s="28" t="s">
        <v>232</v>
      </c>
      <c r="K1507" s="28" t="s">
        <v>358</v>
      </c>
      <c r="L1507" s="28" t="s">
        <v>65</v>
      </c>
      <c r="M1507" s="28" t="s">
        <v>236</v>
      </c>
      <c r="N1507">
        <v>4</v>
      </c>
      <c r="O1507">
        <v>6</v>
      </c>
      <c r="R1507">
        <v>0.86</v>
      </c>
      <c r="S1507">
        <v>180</v>
      </c>
    </row>
    <row r="1508" spans="1:19" x14ac:dyDescent="0.25">
      <c r="A1508" s="27">
        <v>44662</v>
      </c>
      <c r="B1508">
        <v>3</v>
      </c>
      <c r="C1508">
        <v>1</v>
      </c>
      <c r="D1508">
        <v>1</v>
      </c>
      <c r="E1508">
        <v>128</v>
      </c>
      <c r="F1508">
        <v>3</v>
      </c>
      <c r="G1508">
        <v>160</v>
      </c>
      <c r="H1508">
        <v>5</v>
      </c>
      <c r="I1508" s="28"/>
      <c r="J1508" s="28" t="s">
        <v>232</v>
      </c>
      <c r="K1508" s="28" t="s">
        <v>358</v>
      </c>
      <c r="L1508" s="28" t="s">
        <v>65</v>
      </c>
      <c r="M1508" s="28" t="s">
        <v>236</v>
      </c>
      <c r="N1508">
        <v>4</v>
      </c>
      <c r="O1508">
        <v>6</v>
      </c>
      <c r="R1508">
        <v>0.89</v>
      </c>
      <c r="S1508">
        <v>180</v>
      </c>
    </row>
    <row r="1509" spans="1:19" x14ac:dyDescent="0.25">
      <c r="A1509" s="27">
        <v>44662</v>
      </c>
      <c r="B1509">
        <v>4</v>
      </c>
      <c r="C1509">
        <v>1</v>
      </c>
      <c r="D1509">
        <v>1</v>
      </c>
      <c r="E1509">
        <v>126</v>
      </c>
      <c r="F1509">
        <v>1</v>
      </c>
      <c r="G1509">
        <v>175</v>
      </c>
      <c r="H1509">
        <v>6</v>
      </c>
      <c r="I1509" s="28"/>
      <c r="J1509" s="28" t="s">
        <v>232</v>
      </c>
      <c r="K1509" s="28" t="s">
        <v>359</v>
      </c>
      <c r="L1509" s="28" t="s">
        <v>65</v>
      </c>
      <c r="M1509" s="28" t="s">
        <v>236</v>
      </c>
      <c r="N1509">
        <v>4</v>
      </c>
      <c r="O1509">
        <v>6</v>
      </c>
      <c r="R1509">
        <v>0.86</v>
      </c>
      <c r="S1509">
        <v>203</v>
      </c>
    </row>
    <row r="1510" spans="1:19" x14ac:dyDescent="0.25">
      <c r="A1510" s="27">
        <v>44662</v>
      </c>
      <c r="B1510">
        <v>5</v>
      </c>
      <c r="C1510">
        <v>1</v>
      </c>
      <c r="D1510">
        <v>1</v>
      </c>
      <c r="E1510">
        <v>126</v>
      </c>
      <c r="F1510">
        <v>2</v>
      </c>
      <c r="G1510">
        <v>175</v>
      </c>
      <c r="H1510">
        <v>6</v>
      </c>
      <c r="I1510" s="28"/>
      <c r="J1510" s="28" t="s">
        <v>232</v>
      </c>
      <c r="K1510" s="28" t="s">
        <v>359</v>
      </c>
      <c r="L1510" s="28" t="s">
        <v>65</v>
      </c>
      <c r="M1510" s="28" t="s">
        <v>236</v>
      </c>
      <c r="N1510">
        <v>4</v>
      </c>
      <c r="O1510">
        <v>6</v>
      </c>
      <c r="R1510">
        <v>0.86</v>
      </c>
      <c r="S1510">
        <v>203</v>
      </c>
    </row>
    <row r="1511" spans="1:19" x14ac:dyDescent="0.25">
      <c r="A1511" s="27">
        <v>44662</v>
      </c>
      <c r="B1511">
        <v>6</v>
      </c>
      <c r="C1511">
        <v>1</v>
      </c>
      <c r="D1511">
        <v>1</v>
      </c>
      <c r="E1511">
        <v>126</v>
      </c>
      <c r="F1511">
        <v>3</v>
      </c>
      <c r="G1511">
        <v>180</v>
      </c>
      <c r="H1511">
        <v>4</v>
      </c>
      <c r="I1511" s="28"/>
      <c r="J1511" s="28" t="s">
        <v>232</v>
      </c>
      <c r="K1511" s="28" t="s">
        <v>359</v>
      </c>
      <c r="L1511" s="28" t="s">
        <v>65</v>
      </c>
      <c r="M1511" s="28" t="s">
        <v>236</v>
      </c>
      <c r="N1511">
        <v>4</v>
      </c>
      <c r="O1511">
        <v>6</v>
      </c>
      <c r="R1511">
        <v>0.92</v>
      </c>
      <c r="S1511">
        <v>196</v>
      </c>
    </row>
    <row r="1512" spans="1:19" x14ac:dyDescent="0.25">
      <c r="A1512" s="27">
        <v>44662</v>
      </c>
      <c r="B1512">
        <v>7</v>
      </c>
      <c r="C1512">
        <v>1</v>
      </c>
      <c r="D1512">
        <v>1</v>
      </c>
      <c r="E1512">
        <v>125</v>
      </c>
      <c r="F1512">
        <v>1</v>
      </c>
      <c r="G1512">
        <v>160</v>
      </c>
      <c r="H1512">
        <v>10</v>
      </c>
      <c r="I1512" s="28"/>
      <c r="J1512" s="28" t="s">
        <v>232</v>
      </c>
      <c r="K1512" s="28" t="s">
        <v>360</v>
      </c>
      <c r="L1512" s="28" t="s">
        <v>65</v>
      </c>
      <c r="M1512" s="28" t="s">
        <v>236</v>
      </c>
      <c r="N1512">
        <v>6</v>
      </c>
      <c r="O1512">
        <v>10</v>
      </c>
      <c r="R1512">
        <v>0.75</v>
      </c>
      <c r="S1512">
        <v>213</v>
      </c>
    </row>
    <row r="1513" spans="1:19" x14ac:dyDescent="0.25">
      <c r="A1513" s="27">
        <v>44662</v>
      </c>
      <c r="B1513">
        <v>8</v>
      </c>
      <c r="C1513">
        <v>1</v>
      </c>
      <c r="D1513">
        <v>1</v>
      </c>
      <c r="E1513">
        <v>125</v>
      </c>
      <c r="F1513">
        <v>2</v>
      </c>
      <c r="G1513">
        <v>160</v>
      </c>
      <c r="H1513">
        <v>10</v>
      </c>
      <c r="I1513" s="28"/>
      <c r="J1513" s="28" t="s">
        <v>232</v>
      </c>
      <c r="K1513" s="28" t="s">
        <v>360</v>
      </c>
      <c r="L1513" s="28" t="s">
        <v>65</v>
      </c>
      <c r="M1513" s="28" t="s">
        <v>236</v>
      </c>
      <c r="N1513">
        <v>6</v>
      </c>
      <c r="O1513">
        <v>10</v>
      </c>
      <c r="R1513">
        <v>0.75</v>
      </c>
      <c r="S1513">
        <v>213</v>
      </c>
    </row>
    <row r="1514" spans="1:19" x14ac:dyDescent="0.25">
      <c r="A1514" s="27">
        <v>44662</v>
      </c>
      <c r="B1514">
        <v>9</v>
      </c>
      <c r="C1514">
        <v>1</v>
      </c>
      <c r="D1514">
        <v>1</v>
      </c>
      <c r="E1514">
        <v>125</v>
      </c>
      <c r="F1514">
        <v>3</v>
      </c>
      <c r="G1514">
        <v>160</v>
      </c>
      <c r="H1514">
        <v>6</v>
      </c>
      <c r="I1514" s="28"/>
      <c r="J1514" s="28" t="s">
        <v>232</v>
      </c>
      <c r="K1514" s="28" t="s">
        <v>360</v>
      </c>
      <c r="L1514" s="28" t="s">
        <v>65</v>
      </c>
      <c r="M1514" s="28" t="s">
        <v>236</v>
      </c>
      <c r="N1514">
        <v>6</v>
      </c>
      <c r="O1514">
        <v>10</v>
      </c>
      <c r="R1514">
        <v>0.86</v>
      </c>
      <c r="S1514">
        <v>186</v>
      </c>
    </row>
    <row r="1515" spans="1:19" x14ac:dyDescent="0.25">
      <c r="A1515" s="27">
        <v>44662</v>
      </c>
      <c r="B1515">
        <v>10</v>
      </c>
      <c r="C1515">
        <v>1</v>
      </c>
      <c r="D1515">
        <v>1</v>
      </c>
      <c r="E1515">
        <v>127</v>
      </c>
      <c r="F1515">
        <v>1</v>
      </c>
      <c r="G1515">
        <v>130</v>
      </c>
      <c r="H1515">
        <v>15</v>
      </c>
      <c r="I1515" s="28"/>
      <c r="J1515" s="28" t="s">
        <v>232</v>
      </c>
      <c r="K1515" s="28" t="s">
        <v>362</v>
      </c>
      <c r="L1515" s="28" t="s">
        <v>65</v>
      </c>
      <c r="M1515" s="28" t="s">
        <v>236</v>
      </c>
      <c r="N1515">
        <v>10</v>
      </c>
      <c r="O1515">
        <v>15</v>
      </c>
      <c r="R1515">
        <v>0.67</v>
      </c>
      <c r="S1515">
        <v>194</v>
      </c>
    </row>
    <row r="1516" spans="1:19" x14ac:dyDescent="0.25">
      <c r="A1516" s="27">
        <v>44662</v>
      </c>
      <c r="B1516">
        <v>11</v>
      </c>
      <c r="C1516">
        <v>1</v>
      </c>
      <c r="D1516">
        <v>1</v>
      </c>
      <c r="E1516">
        <v>127</v>
      </c>
      <c r="F1516">
        <v>2</v>
      </c>
      <c r="G1516">
        <v>130</v>
      </c>
      <c r="H1516">
        <v>11</v>
      </c>
      <c r="I1516" s="28"/>
      <c r="J1516" s="28" t="s">
        <v>232</v>
      </c>
      <c r="K1516" s="28" t="s">
        <v>362</v>
      </c>
      <c r="L1516" s="28" t="s">
        <v>65</v>
      </c>
      <c r="M1516" s="28" t="s">
        <v>236</v>
      </c>
      <c r="N1516">
        <v>10</v>
      </c>
      <c r="O1516">
        <v>15</v>
      </c>
      <c r="R1516">
        <v>0.73</v>
      </c>
      <c r="S1516">
        <v>178</v>
      </c>
    </row>
    <row r="1517" spans="1:19" x14ac:dyDescent="0.25">
      <c r="A1517" s="27">
        <v>44662</v>
      </c>
      <c r="B1517">
        <v>12</v>
      </c>
      <c r="C1517">
        <v>1</v>
      </c>
      <c r="D1517">
        <v>1</v>
      </c>
      <c r="E1517">
        <v>127</v>
      </c>
      <c r="F1517">
        <v>3</v>
      </c>
      <c r="G1517">
        <v>130</v>
      </c>
      <c r="H1517">
        <v>11</v>
      </c>
      <c r="I1517" s="28"/>
      <c r="J1517" s="28" t="s">
        <v>232</v>
      </c>
      <c r="K1517" s="28" t="s">
        <v>362</v>
      </c>
      <c r="L1517" s="28" t="s">
        <v>65</v>
      </c>
      <c r="M1517" s="28" t="s">
        <v>236</v>
      </c>
      <c r="N1517">
        <v>10</v>
      </c>
      <c r="O1517">
        <v>15</v>
      </c>
      <c r="R1517">
        <v>0.73</v>
      </c>
      <c r="S1517">
        <v>178</v>
      </c>
    </row>
    <row r="1518" spans="1:19" x14ac:dyDescent="0.25">
      <c r="A1518" s="27">
        <v>44664</v>
      </c>
      <c r="B1518">
        <v>1</v>
      </c>
      <c r="C1518">
        <v>1</v>
      </c>
      <c r="D1518">
        <v>1</v>
      </c>
      <c r="E1518">
        <v>144</v>
      </c>
      <c r="F1518">
        <v>1</v>
      </c>
      <c r="G1518">
        <v>155</v>
      </c>
      <c r="H1518">
        <v>6</v>
      </c>
      <c r="I1518" s="28"/>
      <c r="J1518" s="28" t="s">
        <v>232</v>
      </c>
      <c r="K1518" s="28" t="s">
        <v>89</v>
      </c>
      <c r="L1518" s="28" t="s">
        <v>65</v>
      </c>
      <c r="M1518" s="28" t="s">
        <v>94</v>
      </c>
      <c r="N1518">
        <v>4</v>
      </c>
      <c r="O1518">
        <v>6</v>
      </c>
      <c r="R1518">
        <v>0.86</v>
      </c>
      <c r="S1518">
        <v>180</v>
      </c>
    </row>
    <row r="1519" spans="1:19" x14ac:dyDescent="0.25">
      <c r="A1519" s="27">
        <v>44664</v>
      </c>
      <c r="B1519">
        <v>2</v>
      </c>
      <c r="C1519">
        <v>1</v>
      </c>
      <c r="D1519">
        <v>1</v>
      </c>
      <c r="E1519">
        <v>144</v>
      </c>
      <c r="F1519">
        <v>2</v>
      </c>
      <c r="G1519">
        <v>155</v>
      </c>
      <c r="H1519">
        <v>6</v>
      </c>
      <c r="I1519" s="28"/>
      <c r="J1519" s="28" t="s">
        <v>232</v>
      </c>
      <c r="K1519" s="28" t="s">
        <v>89</v>
      </c>
      <c r="L1519" s="28" t="s">
        <v>65</v>
      </c>
      <c r="M1519" s="28" t="s">
        <v>94</v>
      </c>
      <c r="N1519">
        <v>4</v>
      </c>
      <c r="O1519">
        <v>6</v>
      </c>
      <c r="R1519">
        <v>0.86</v>
      </c>
      <c r="S1519">
        <v>180</v>
      </c>
    </row>
    <row r="1520" spans="1:19" x14ac:dyDescent="0.25">
      <c r="A1520" s="27">
        <v>44664</v>
      </c>
      <c r="B1520">
        <v>3</v>
      </c>
      <c r="C1520">
        <v>1</v>
      </c>
      <c r="D1520">
        <v>1</v>
      </c>
      <c r="E1520">
        <v>144</v>
      </c>
      <c r="F1520">
        <v>3</v>
      </c>
      <c r="G1520">
        <v>155</v>
      </c>
      <c r="H1520">
        <v>4</v>
      </c>
      <c r="I1520" s="28"/>
      <c r="J1520" s="28" t="s">
        <v>232</v>
      </c>
      <c r="K1520" s="28" t="s">
        <v>89</v>
      </c>
      <c r="L1520" s="28" t="s">
        <v>65</v>
      </c>
      <c r="M1520" s="28" t="s">
        <v>94</v>
      </c>
      <c r="N1520">
        <v>4</v>
      </c>
      <c r="O1520">
        <v>6</v>
      </c>
      <c r="R1520">
        <v>0.92</v>
      </c>
      <c r="S1520">
        <v>168</v>
      </c>
    </row>
    <row r="1521" spans="1:19" x14ac:dyDescent="0.25">
      <c r="A1521" s="27">
        <v>44664</v>
      </c>
      <c r="B1521">
        <v>4</v>
      </c>
      <c r="C1521">
        <v>1</v>
      </c>
      <c r="D1521">
        <v>1</v>
      </c>
      <c r="E1521">
        <v>146</v>
      </c>
      <c r="F1521">
        <v>1</v>
      </c>
      <c r="G1521">
        <v>135</v>
      </c>
      <c r="H1521">
        <v>6</v>
      </c>
      <c r="I1521" s="28"/>
      <c r="J1521" s="28" t="s">
        <v>232</v>
      </c>
      <c r="K1521" s="28" t="s">
        <v>95</v>
      </c>
      <c r="L1521" s="28" t="s">
        <v>65</v>
      </c>
      <c r="M1521" s="28" t="s">
        <v>94</v>
      </c>
      <c r="N1521">
        <v>4</v>
      </c>
      <c r="O1521">
        <v>6</v>
      </c>
      <c r="R1521">
        <v>0.86</v>
      </c>
      <c r="S1521">
        <v>157</v>
      </c>
    </row>
    <row r="1522" spans="1:19" x14ac:dyDescent="0.25">
      <c r="A1522" s="27">
        <v>44664</v>
      </c>
      <c r="B1522">
        <v>5</v>
      </c>
      <c r="C1522">
        <v>1</v>
      </c>
      <c r="D1522">
        <v>1</v>
      </c>
      <c r="E1522">
        <v>146</v>
      </c>
      <c r="F1522">
        <v>2</v>
      </c>
      <c r="G1522">
        <v>135</v>
      </c>
      <c r="H1522">
        <v>4</v>
      </c>
      <c r="I1522" s="28"/>
      <c r="J1522" s="28" t="s">
        <v>232</v>
      </c>
      <c r="K1522" s="28" t="s">
        <v>95</v>
      </c>
      <c r="L1522" s="28" t="s">
        <v>65</v>
      </c>
      <c r="M1522" s="28" t="s">
        <v>94</v>
      </c>
      <c r="N1522">
        <v>4</v>
      </c>
      <c r="O1522">
        <v>6</v>
      </c>
      <c r="R1522">
        <v>0.92</v>
      </c>
      <c r="S1522">
        <v>147</v>
      </c>
    </row>
    <row r="1523" spans="1:19" x14ac:dyDescent="0.25">
      <c r="A1523" s="27">
        <v>44664</v>
      </c>
      <c r="B1523">
        <v>6</v>
      </c>
      <c r="C1523">
        <v>1</v>
      </c>
      <c r="D1523">
        <v>1</v>
      </c>
      <c r="E1523">
        <v>146</v>
      </c>
      <c r="F1523">
        <v>3</v>
      </c>
      <c r="G1523">
        <v>135</v>
      </c>
      <c r="H1523">
        <v>3</v>
      </c>
      <c r="I1523" s="28"/>
      <c r="J1523" s="28" t="s">
        <v>232</v>
      </c>
      <c r="K1523" s="28" t="s">
        <v>95</v>
      </c>
      <c r="L1523" s="28" t="s">
        <v>65</v>
      </c>
      <c r="M1523" s="28" t="s">
        <v>94</v>
      </c>
      <c r="N1523">
        <v>4</v>
      </c>
      <c r="O1523">
        <v>6</v>
      </c>
      <c r="R1523">
        <v>0.94</v>
      </c>
      <c r="S1523">
        <v>144</v>
      </c>
    </row>
    <row r="1524" spans="1:19" x14ac:dyDescent="0.25">
      <c r="A1524" s="27">
        <v>44664</v>
      </c>
      <c r="B1524">
        <v>7</v>
      </c>
      <c r="C1524">
        <v>1</v>
      </c>
      <c r="D1524">
        <v>1</v>
      </c>
      <c r="E1524">
        <v>147</v>
      </c>
      <c r="F1524">
        <v>1</v>
      </c>
      <c r="G1524">
        <v>100</v>
      </c>
      <c r="H1524">
        <v>6</v>
      </c>
      <c r="I1524" s="28"/>
      <c r="J1524" s="28" t="s">
        <v>232</v>
      </c>
      <c r="K1524" s="28" t="s">
        <v>96</v>
      </c>
      <c r="L1524" s="28" t="s">
        <v>65</v>
      </c>
      <c r="M1524" s="28" t="s">
        <v>94</v>
      </c>
      <c r="N1524">
        <v>4</v>
      </c>
      <c r="O1524">
        <v>6</v>
      </c>
      <c r="R1524">
        <v>0.86</v>
      </c>
      <c r="S1524">
        <v>116</v>
      </c>
    </row>
    <row r="1525" spans="1:19" x14ac:dyDescent="0.25">
      <c r="A1525" s="27">
        <v>44664</v>
      </c>
      <c r="B1525">
        <v>8</v>
      </c>
      <c r="C1525">
        <v>1</v>
      </c>
      <c r="D1525">
        <v>1</v>
      </c>
      <c r="E1525">
        <v>147</v>
      </c>
      <c r="F1525">
        <v>2</v>
      </c>
      <c r="G1525">
        <v>100</v>
      </c>
      <c r="H1525">
        <v>5</v>
      </c>
      <c r="I1525" s="28"/>
      <c r="J1525" s="28" t="s">
        <v>232</v>
      </c>
      <c r="K1525" s="28" t="s">
        <v>96</v>
      </c>
      <c r="L1525" s="28" t="s">
        <v>65</v>
      </c>
      <c r="M1525" s="28" t="s">
        <v>94</v>
      </c>
      <c r="N1525">
        <v>4</v>
      </c>
      <c r="O1525">
        <v>6</v>
      </c>
      <c r="R1525">
        <v>0.89</v>
      </c>
      <c r="S1525">
        <v>112</v>
      </c>
    </row>
    <row r="1526" spans="1:19" x14ac:dyDescent="0.25">
      <c r="A1526" s="27">
        <v>44664</v>
      </c>
      <c r="B1526">
        <v>9</v>
      </c>
      <c r="C1526">
        <v>1</v>
      </c>
      <c r="D1526">
        <v>1</v>
      </c>
      <c r="E1526">
        <v>147</v>
      </c>
      <c r="F1526">
        <v>3</v>
      </c>
      <c r="G1526">
        <v>100</v>
      </c>
      <c r="H1526">
        <v>5</v>
      </c>
      <c r="I1526" s="28"/>
      <c r="J1526" s="28" t="s">
        <v>232</v>
      </c>
      <c r="K1526" s="28" t="s">
        <v>96</v>
      </c>
      <c r="L1526" s="28" t="s">
        <v>65</v>
      </c>
      <c r="M1526" s="28" t="s">
        <v>94</v>
      </c>
      <c r="N1526">
        <v>4</v>
      </c>
      <c r="O1526">
        <v>6</v>
      </c>
      <c r="R1526">
        <v>0.89</v>
      </c>
      <c r="S1526">
        <v>112</v>
      </c>
    </row>
    <row r="1527" spans="1:19" x14ac:dyDescent="0.25">
      <c r="A1527" s="27">
        <v>44664</v>
      </c>
      <c r="B1527">
        <v>10</v>
      </c>
      <c r="C1527">
        <v>1</v>
      </c>
      <c r="D1527">
        <v>1</v>
      </c>
      <c r="E1527">
        <v>149</v>
      </c>
      <c r="F1527">
        <v>1</v>
      </c>
      <c r="G1527">
        <v>10</v>
      </c>
      <c r="H1527">
        <v>14</v>
      </c>
      <c r="I1527" s="28"/>
      <c r="J1527" s="28" t="s">
        <v>232</v>
      </c>
      <c r="K1527" s="28" t="s">
        <v>122</v>
      </c>
      <c r="L1527" s="28" t="s">
        <v>65</v>
      </c>
      <c r="M1527" s="28" t="s">
        <v>94</v>
      </c>
      <c r="N1527">
        <v>10</v>
      </c>
      <c r="O1527">
        <v>20</v>
      </c>
      <c r="R1527">
        <v>0.68</v>
      </c>
      <c r="S1527">
        <v>15</v>
      </c>
    </row>
    <row r="1528" spans="1:19" x14ac:dyDescent="0.25">
      <c r="A1528" s="27">
        <v>44664</v>
      </c>
      <c r="B1528">
        <v>11</v>
      </c>
      <c r="C1528">
        <v>1</v>
      </c>
      <c r="D1528">
        <v>1</v>
      </c>
      <c r="E1528">
        <v>149</v>
      </c>
      <c r="F1528">
        <v>2</v>
      </c>
      <c r="G1528">
        <v>10</v>
      </c>
      <c r="H1528">
        <v>10</v>
      </c>
      <c r="I1528" s="28"/>
      <c r="J1528" s="28" t="s">
        <v>232</v>
      </c>
      <c r="K1528" s="28" t="s">
        <v>122</v>
      </c>
      <c r="L1528" s="28" t="s">
        <v>65</v>
      </c>
      <c r="M1528" s="28" t="s">
        <v>94</v>
      </c>
      <c r="N1528">
        <v>10</v>
      </c>
      <c r="O1528">
        <v>20</v>
      </c>
      <c r="R1528">
        <v>0.75</v>
      </c>
      <c r="S1528">
        <v>13</v>
      </c>
    </row>
    <row r="1529" spans="1:19" x14ac:dyDescent="0.25">
      <c r="A1529" s="27">
        <v>44664</v>
      </c>
      <c r="B1529">
        <v>12</v>
      </c>
      <c r="C1529">
        <v>1</v>
      </c>
      <c r="D1529">
        <v>1</v>
      </c>
      <c r="E1529">
        <v>149</v>
      </c>
      <c r="F1529">
        <v>3</v>
      </c>
      <c r="G1529">
        <v>10</v>
      </c>
      <c r="H1529">
        <v>10</v>
      </c>
      <c r="I1529" s="28"/>
      <c r="J1529" s="28" t="s">
        <v>232</v>
      </c>
      <c r="K1529" s="28" t="s">
        <v>122</v>
      </c>
      <c r="L1529" s="28" t="s">
        <v>65</v>
      </c>
      <c r="M1529" s="28" t="s">
        <v>94</v>
      </c>
      <c r="N1529">
        <v>10</v>
      </c>
      <c r="O1529">
        <v>20</v>
      </c>
      <c r="R1529">
        <v>0.75</v>
      </c>
      <c r="S1529">
        <v>13</v>
      </c>
    </row>
    <row r="1530" spans="1:19" x14ac:dyDescent="0.25">
      <c r="A1530" s="27">
        <v>44664</v>
      </c>
      <c r="B1530">
        <v>13</v>
      </c>
      <c r="C1530">
        <v>1</v>
      </c>
      <c r="D1530">
        <v>1</v>
      </c>
      <c r="E1530">
        <v>153</v>
      </c>
      <c r="F1530">
        <v>1</v>
      </c>
      <c r="G1530">
        <v>30</v>
      </c>
      <c r="H1530">
        <v>14</v>
      </c>
      <c r="I1530" s="28"/>
      <c r="J1530" s="28" t="s">
        <v>232</v>
      </c>
      <c r="K1530" s="28" t="s">
        <v>123</v>
      </c>
      <c r="L1530" s="28" t="s">
        <v>65</v>
      </c>
      <c r="M1530" s="28" t="s">
        <v>94</v>
      </c>
      <c r="N1530">
        <v>10</v>
      </c>
      <c r="O1530">
        <v>20</v>
      </c>
      <c r="R1530">
        <v>0.68</v>
      </c>
      <c r="S1530">
        <v>44</v>
      </c>
    </row>
    <row r="1531" spans="1:19" x14ac:dyDescent="0.25">
      <c r="A1531" s="27">
        <v>44664</v>
      </c>
      <c r="B1531">
        <v>14</v>
      </c>
      <c r="C1531">
        <v>1</v>
      </c>
      <c r="D1531">
        <v>1</v>
      </c>
      <c r="E1531">
        <v>153</v>
      </c>
      <c r="F1531">
        <v>2</v>
      </c>
      <c r="G1531">
        <v>30</v>
      </c>
      <c r="H1531">
        <v>11</v>
      </c>
      <c r="I1531" s="28"/>
      <c r="J1531" s="28" t="s">
        <v>232</v>
      </c>
      <c r="K1531" s="28" t="s">
        <v>123</v>
      </c>
      <c r="L1531" s="28" t="s">
        <v>65</v>
      </c>
      <c r="M1531" s="28" t="s">
        <v>94</v>
      </c>
      <c r="N1531">
        <v>10</v>
      </c>
      <c r="O1531">
        <v>20</v>
      </c>
      <c r="R1531">
        <v>0.73</v>
      </c>
      <c r="S1531">
        <v>41</v>
      </c>
    </row>
    <row r="1532" spans="1:19" x14ac:dyDescent="0.25">
      <c r="A1532" s="27">
        <v>44664</v>
      </c>
      <c r="B1532">
        <v>15</v>
      </c>
      <c r="C1532">
        <v>1</v>
      </c>
      <c r="D1532">
        <v>1</v>
      </c>
      <c r="E1532">
        <v>153</v>
      </c>
      <c r="F1532">
        <v>3</v>
      </c>
      <c r="G1532">
        <v>35</v>
      </c>
      <c r="H1532">
        <v>9</v>
      </c>
      <c r="I1532" s="28" t="s">
        <v>41</v>
      </c>
      <c r="J1532" s="28" t="s">
        <v>232</v>
      </c>
      <c r="K1532" s="28" t="s">
        <v>123</v>
      </c>
      <c r="L1532" s="28" t="s">
        <v>65</v>
      </c>
      <c r="M1532" s="28" t="s">
        <v>94</v>
      </c>
      <c r="N1532">
        <v>10</v>
      </c>
      <c r="O1532">
        <v>20</v>
      </c>
      <c r="R1532">
        <v>0.78</v>
      </c>
      <c r="S1532">
        <v>45</v>
      </c>
    </row>
    <row r="1533" spans="1:19" x14ac:dyDescent="0.25">
      <c r="A1533" s="27">
        <v>44669</v>
      </c>
      <c r="B1533">
        <v>1</v>
      </c>
      <c r="C1533">
        <v>1</v>
      </c>
      <c r="D1533">
        <v>2</v>
      </c>
      <c r="E1533">
        <v>135</v>
      </c>
      <c r="F1533">
        <v>1</v>
      </c>
      <c r="G1533">
        <v>245</v>
      </c>
      <c r="H1533">
        <v>6</v>
      </c>
      <c r="I1533" s="28"/>
      <c r="J1533" s="28" t="s">
        <v>232</v>
      </c>
      <c r="K1533" s="28" t="s">
        <v>92</v>
      </c>
      <c r="L1533" s="28" t="s">
        <v>65</v>
      </c>
      <c r="M1533" s="28" t="s">
        <v>100</v>
      </c>
      <c r="N1533">
        <v>4</v>
      </c>
      <c r="O1533">
        <v>6</v>
      </c>
      <c r="R1533">
        <v>0.86</v>
      </c>
      <c r="S1533">
        <v>285</v>
      </c>
    </row>
    <row r="1534" spans="1:19" x14ac:dyDescent="0.25">
      <c r="A1534" s="27">
        <v>44669</v>
      </c>
      <c r="B1534">
        <v>2</v>
      </c>
      <c r="C1534">
        <v>1</v>
      </c>
      <c r="D1534">
        <v>2</v>
      </c>
      <c r="E1534">
        <v>135</v>
      </c>
      <c r="F1534">
        <v>2</v>
      </c>
      <c r="G1534">
        <v>245</v>
      </c>
      <c r="H1534">
        <v>4</v>
      </c>
      <c r="I1534" s="28"/>
      <c r="J1534" s="28" t="s">
        <v>232</v>
      </c>
      <c r="K1534" s="28" t="s">
        <v>92</v>
      </c>
      <c r="L1534" s="28" t="s">
        <v>65</v>
      </c>
      <c r="M1534" s="28" t="s">
        <v>100</v>
      </c>
      <c r="N1534">
        <v>4</v>
      </c>
      <c r="O1534">
        <v>6</v>
      </c>
      <c r="R1534">
        <v>0.92</v>
      </c>
      <c r="S1534">
        <v>266</v>
      </c>
    </row>
    <row r="1535" spans="1:19" x14ac:dyDescent="0.25">
      <c r="A1535" s="27">
        <v>44669</v>
      </c>
      <c r="B1535">
        <v>3</v>
      </c>
      <c r="C1535">
        <v>1</v>
      </c>
      <c r="D1535">
        <v>2</v>
      </c>
      <c r="E1535">
        <v>135</v>
      </c>
      <c r="F1535">
        <v>3</v>
      </c>
      <c r="G1535">
        <v>245</v>
      </c>
      <c r="H1535">
        <v>4</v>
      </c>
      <c r="I1535" s="28"/>
      <c r="J1535" s="28" t="s">
        <v>232</v>
      </c>
      <c r="K1535" s="28" t="s">
        <v>92</v>
      </c>
      <c r="L1535" s="28" t="s">
        <v>65</v>
      </c>
      <c r="M1535" s="28" t="s">
        <v>100</v>
      </c>
      <c r="N1535">
        <v>4</v>
      </c>
      <c r="O1535">
        <v>6</v>
      </c>
      <c r="R1535">
        <v>0.92</v>
      </c>
      <c r="S1535">
        <v>266</v>
      </c>
    </row>
    <row r="1536" spans="1:19" x14ac:dyDescent="0.25">
      <c r="A1536" s="27">
        <v>44669</v>
      </c>
      <c r="B1536">
        <v>4</v>
      </c>
      <c r="C1536">
        <v>1</v>
      </c>
      <c r="D1536">
        <v>2</v>
      </c>
      <c r="E1536">
        <v>139</v>
      </c>
      <c r="F1536">
        <v>1</v>
      </c>
      <c r="G1536">
        <v>135</v>
      </c>
      <c r="H1536">
        <v>10</v>
      </c>
      <c r="I1536" s="28"/>
      <c r="J1536" s="28" t="s">
        <v>232</v>
      </c>
      <c r="K1536" s="28" t="s">
        <v>369</v>
      </c>
      <c r="L1536" s="28" t="s">
        <v>65</v>
      </c>
      <c r="M1536" s="28" t="s">
        <v>100</v>
      </c>
      <c r="N1536">
        <v>5</v>
      </c>
      <c r="O1536">
        <v>10</v>
      </c>
      <c r="R1536">
        <v>0.75</v>
      </c>
      <c r="S1536">
        <v>180</v>
      </c>
    </row>
    <row r="1537" spans="1:19" x14ac:dyDescent="0.25">
      <c r="A1537" s="27">
        <v>44669</v>
      </c>
      <c r="B1537">
        <v>5</v>
      </c>
      <c r="C1537">
        <v>1</v>
      </c>
      <c r="D1537">
        <v>2</v>
      </c>
      <c r="E1537">
        <v>139</v>
      </c>
      <c r="F1537">
        <v>2</v>
      </c>
      <c r="G1537">
        <v>135</v>
      </c>
      <c r="H1537">
        <v>8</v>
      </c>
      <c r="I1537" s="28"/>
      <c r="J1537" s="28" t="s">
        <v>232</v>
      </c>
      <c r="K1537" s="28" t="s">
        <v>369</v>
      </c>
      <c r="L1537" s="28" t="s">
        <v>65</v>
      </c>
      <c r="M1537" s="28" t="s">
        <v>100</v>
      </c>
      <c r="N1537">
        <v>5</v>
      </c>
      <c r="O1537">
        <v>10</v>
      </c>
      <c r="R1537">
        <v>0.81</v>
      </c>
      <c r="S1537">
        <v>167</v>
      </c>
    </row>
    <row r="1538" spans="1:19" x14ac:dyDescent="0.25">
      <c r="A1538" s="27">
        <v>44669</v>
      </c>
      <c r="B1538">
        <v>6</v>
      </c>
      <c r="C1538">
        <v>1</v>
      </c>
      <c r="D1538">
        <v>2</v>
      </c>
      <c r="E1538">
        <v>139</v>
      </c>
      <c r="F1538">
        <v>3</v>
      </c>
      <c r="G1538">
        <v>135</v>
      </c>
      <c r="H1538">
        <v>6</v>
      </c>
      <c r="I1538" s="28"/>
      <c r="J1538" s="28" t="s">
        <v>232</v>
      </c>
      <c r="K1538" s="28" t="s">
        <v>369</v>
      </c>
      <c r="L1538" s="28" t="s">
        <v>65</v>
      </c>
      <c r="M1538" s="28" t="s">
        <v>100</v>
      </c>
      <c r="N1538">
        <v>5</v>
      </c>
      <c r="O1538">
        <v>10</v>
      </c>
      <c r="R1538">
        <v>0.86</v>
      </c>
      <c r="S1538">
        <v>157</v>
      </c>
    </row>
    <row r="1539" spans="1:19" x14ac:dyDescent="0.25">
      <c r="A1539" s="27">
        <v>44669</v>
      </c>
      <c r="B1539">
        <v>7</v>
      </c>
      <c r="C1539">
        <v>1</v>
      </c>
      <c r="D1539">
        <v>2</v>
      </c>
      <c r="E1539">
        <v>131</v>
      </c>
      <c r="F1539">
        <v>1</v>
      </c>
      <c r="G1539">
        <v>75</v>
      </c>
      <c r="H1539">
        <v>6</v>
      </c>
      <c r="I1539" s="28"/>
      <c r="J1539" s="28" t="s">
        <v>232</v>
      </c>
      <c r="K1539" s="28" t="s">
        <v>365</v>
      </c>
      <c r="L1539" s="28" t="s">
        <v>65</v>
      </c>
      <c r="M1539" s="28" t="s">
        <v>100</v>
      </c>
      <c r="N1539">
        <v>4</v>
      </c>
      <c r="O1539">
        <v>6</v>
      </c>
      <c r="R1539">
        <v>0.86</v>
      </c>
      <c r="S1539">
        <v>87</v>
      </c>
    </row>
    <row r="1540" spans="1:19" x14ac:dyDescent="0.25">
      <c r="A1540" s="27">
        <v>44669</v>
      </c>
      <c r="B1540">
        <v>8</v>
      </c>
      <c r="C1540">
        <v>1</v>
      </c>
      <c r="D1540">
        <v>2</v>
      </c>
      <c r="E1540">
        <v>131</v>
      </c>
      <c r="F1540">
        <v>2</v>
      </c>
      <c r="G1540">
        <v>75</v>
      </c>
      <c r="H1540">
        <v>6</v>
      </c>
      <c r="I1540" s="28"/>
      <c r="J1540" s="28" t="s">
        <v>232</v>
      </c>
      <c r="K1540" s="28" t="s">
        <v>365</v>
      </c>
      <c r="L1540" s="28" t="s">
        <v>65</v>
      </c>
      <c r="M1540" s="28" t="s">
        <v>100</v>
      </c>
      <c r="N1540">
        <v>4</v>
      </c>
      <c r="O1540">
        <v>6</v>
      </c>
      <c r="R1540">
        <v>0.86</v>
      </c>
      <c r="S1540">
        <v>87</v>
      </c>
    </row>
    <row r="1541" spans="1:19" x14ac:dyDescent="0.25">
      <c r="A1541" s="27">
        <v>44669</v>
      </c>
      <c r="B1541">
        <v>9</v>
      </c>
      <c r="C1541">
        <v>1</v>
      </c>
      <c r="D1541">
        <v>2</v>
      </c>
      <c r="E1541">
        <v>131</v>
      </c>
      <c r="F1541">
        <v>3</v>
      </c>
      <c r="G1541">
        <v>75</v>
      </c>
      <c r="H1541">
        <v>5</v>
      </c>
      <c r="I1541" s="28" t="s">
        <v>42</v>
      </c>
      <c r="J1541" s="28" t="s">
        <v>232</v>
      </c>
      <c r="K1541" s="28" t="s">
        <v>365</v>
      </c>
      <c r="L1541" s="28" t="s">
        <v>65</v>
      </c>
      <c r="M1541" s="28" t="s">
        <v>100</v>
      </c>
      <c r="N1541">
        <v>4</v>
      </c>
      <c r="O1541">
        <v>6</v>
      </c>
      <c r="R1541">
        <v>0.89</v>
      </c>
      <c r="S1541">
        <v>84</v>
      </c>
    </row>
    <row r="1542" spans="1:19" x14ac:dyDescent="0.25">
      <c r="A1542" s="27">
        <v>44669</v>
      </c>
      <c r="B1542">
        <v>10</v>
      </c>
      <c r="C1542">
        <v>1</v>
      </c>
      <c r="D1542">
        <v>2</v>
      </c>
      <c r="E1542">
        <v>133</v>
      </c>
      <c r="F1542">
        <v>1</v>
      </c>
      <c r="G1542">
        <v>65</v>
      </c>
      <c r="H1542">
        <v>6</v>
      </c>
      <c r="I1542" s="28"/>
      <c r="J1542" s="28" t="s">
        <v>232</v>
      </c>
      <c r="K1542" s="28" t="s">
        <v>367</v>
      </c>
      <c r="L1542" s="28" t="s">
        <v>65</v>
      </c>
      <c r="M1542" s="28" t="s">
        <v>100</v>
      </c>
      <c r="N1542">
        <v>4</v>
      </c>
      <c r="O1542">
        <v>6</v>
      </c>
      <c r="R1542">
        <v>0.86</v>
      </c>
      <c r="S1542">
        <v>76</v>
      </c>
    </row>
    <row r="1543" spans="1:19" x14ac:dyDescent="0.25">
      <c r="A1543" s="27">
        <v>44669</v>
      </c>
      <c r="B1543">
        <v>11</v>
      </c>
      <c r="C1543">
        <v>1</v>
      </c>
      <c r="D1543">
        <v>2</v>
      </c>
      <c r="E1543">
        <v>133</v>
      </c>
      <c r="F1543">
        <v>2</v>
      </c>
      <c r="G1543">
        <v>65</v>
      </c>
      <c r="H1543">
        <v>6</v>
      </c>
      <c r="I1543" s="28"/>
      <c r="J1543" s="28" t="s">
        <v>232</v>
      </c>
      <c r="K1543" s="28" t="s">
        <v>367</v>
      </c>
      <c r="L1543" s="28" t="s">
        <v>65</v>
      </c>
      <c r="M1543" s="28" t="s">
        <v>100</v>
      </c>
      <c r="N1543">
        <v>4</v>
      </c>
      <c r="O1543">
        <v>6</v>
      </c>
      <c r="R1543">
        <v>0.86</v>
      </c>
      <c r="S1543">
        <v>76</v>
      </c>
    </row>
    <row r="1544" spans="1:19" x14ac:dyDescent="0.25">
      <c r="A1544" s="27">
        <v>44669</v>
      </c>
      <c r="B1544">
        <v>12</v>
      </c>
      <c r="C1544">
        <v>1</v>
      </c>
      <c r="D1544">
        <v>2</v>
      </c>
      <c r="E1544">
        <v>133</v>
      </c>
      <c r="F1544">
        <v>3</v>
      </c>
      <c r="G1544">
        <v>65</v>
      </c>
      <c r="H1544">
        <v>5</v>
      </c>
      <c r="I1544" s="28"/>
      <c r="J1544" s="28" t="s">
        <v>232</v>
      </c>
      <c r="K1544" s="28" t="s">
        <v>367</v>
      </c>
      <c r="L1544" s="28" t="s">
        <v>65</v>
      </c>
      <c r="M1544" s="28" t="s">
        <v>100</v>
      </c>
      <c r="N1544">
        <v>4</v>
      </c>
      <c r="O1544">
        <v>6</v>
      </c>
      <c r="R1544">
        <v>0.89</v>
      </c>
      <c r="S1544">
        <v>73</v>
      </c>
    </row>
    <row r="1545" spans="1:19" x14ac:dyDescent="0.25">
      <c r="A1545" s="27">
        <v>44669</v>
      </c>
      <c r="B1545">
        <v>13</v>
      </c>
      <c r="C1545">
        <v>1</v>
      </c>
      <c r="D1545">
        <v>2</v>
      </c>
      <c r="E1545">
        <v>136</v>
      </c>
      <c r="F1545">
        <v>1</v>
      </c>
      <c r="G1545">
        <v>220</v>
      </c>
      <c r="H1545">
        <v>8</v>
      </c>
      <c r="I1545" s="28"/>
      <c r="J1545" s="28" t="s">
        <v>232</v>
      </c>
      <c r="K1545" s="28" t="s">
        <v>111</v>
      </c>
      <c r="L1545" s="28" t="s">
        <v>65</v>
      </c>
      <c r="M1545" s="28" t="s">
        <v>100</v>
      </c>
      <c r="N1545">
        <v>6</v>
      </c>
      <c r="O1545">
        <v>10</v>
      </c>
      <c r="R1545">
        <v>0.81</v>
      </c>
      <c r="S1545">
        <v>272</v>
      </c>
    </row>
    <row r="1546" spans="1:19" x14ac:dyDescent="0.25">
      <c r="A1546" s="27">
        <v>44669</v>
      </c>
      <c r="B1546">
        <v>14</v>
      </c>
      <c r="C1546">
        <v>1</v>
      </c>
      <c r="D1546">
        <v>2</v>
      </c>
      <c r="E1546">
        <v>136</v>
      </c>
      <c r="F1546">
        <v>2</v>
      </c>
      <c r="G1546">
        <v>220</v>
      </c>
      <c r="H1546">
        <v>6</v>
      </c>
      <c r="I1546" s="28"/>
      <c r="J1546" s="28" t="s">
        <v>232</v>
      </c>
      <c r="K1546" s="28" t="s">
        <v>111</v>
      </c>
      <c r="L1546" s="28" t="s">
        <v>65</v>
      </c>
      <c r="M1546" s="28" t="s">
        <v>100</v>
      </c>
      <c r="N1546">
        <v>6</v>
      </c>
      <c r="O1546">
        <v>10</v>
      </c>
      <c r="R1546">
        <v>0.86</v>
      </c>
      <c r="S1546">
        <v>256</v>
      </c>
    </row>
    <row r="1547" spans="1:19" x14ac:dyDescent="0.25">
      <c r="A1547" s="27">
        <v>44669</v>
      </c>
      <c r="B1547">
        <v>15</v>
      </c>
      <c r="C1547">
        <v>1</v>
      </c>
      <c r="D1547">
        <v>2</v>
      </c>
      <c r="E1547">
        <v>136</v>
      </c>
      <c r="F1547">
        <v>3</v>
      </c>
      <c r="G1547">
        <v>220</v>
      </c>
      <c r="H1547">
        <v>5</v>
      </c>
      <c r="I1547" s="28"/>
      <c r="J1547" s="28" t="s">
        <v>232</v>
      </c>
      <c r="K1547" s="28" t="s">
        <v>111</v>
      </c>
      <c r="L1547" s="28" t="s">
        <v>65</v>
      </c>
      <c r="M1547" s="28" t="s">
        <v>100</v>
      </c>
      <c r="N1547">
        <v>6</v>
      </c>
      <c r="O1547">
        <v>10</v>
      </c>
      <c r="R1547">
        <v>0.89</v>
      </c>
      <c r="S1547">
        <v>247</v>
      </c>
    </row>
    <row r="1548" spans="1:19" x14ac:dyDescent="0.25">
      <c r="A1548" s="27">
        <v>44671</v>
      </c>
      <c r="B1548">
        <v>1</v>
      </c>
      <c r="C1548">
        <v>1</v>
      </c>
      <c r="D1548">
        <v>2</v>
      </c>
      <c r="E1548">
        <v>128</v>
      </c>
      <c r="F1548">
        <v>1</v>
      </c>
      <c r="G1548">
        <v>160</v>
      </c>
      <c r="H1548">
        <v>6</v>
      </c>
      <c r="I1548" s="28"/>
      <c r="J1548" s="28" t="s">
        <v>232</v>
      </c>
      <c r="K1548" s="28" t="s">
        <v>358</v>
      </c>
      <c r="L1548" s="28" t="s">
        <v>65</v>
      </c>
      <c r="M1548" s="28" t="s">
        <v>236</v>
      </c>
      <c r="N1548">
        <v>4</v>
      </c>
      <c r="O1548">
        <v>6</v>
      </c>
      <c r="R1548">
        <v>0.86</v>
      </c>
      <c r="S1548">
        <v>186</v>
      </c>
    </row>
    <row r="1549" spans="1:19" x14ac:dyDescent="0.25">
      <c r="A1549" s="27">
        <v>44671</v>
      </c>
      <c r="B1549">
        <v>2</v>
      </c>
      <c r="C1549">
        <v>1</v>
      </c>
      <c r="D1549">
        <v>2</v>
      </c>
      <c r="E1549">
        <v>128</v>
      </c>
      <c r="F1549">
        <v>2</v>
      </c>
      <c r="G1549">
        <v>160</v>
      </c>
      <c r="H1549">
        <v>5</v>
      </c>
      <c r="I1549" s="28"/>
      <c r="J1549" s="28" t="s">
        <v>232</v>
      </c>
      <c r="K1549" s="28" t="s">
        <v>358</v>
      </c>
      <c r="L1549" s="28" t="s">
        <v>65</v>
      </c>
      <c r="M1549" s="28" t="s">
        <v>236</v>
      </c>
      <c r="N1549">
        <v>4</v>
      </c>
      <c r="O1549">
        <v>6</v>
      </c>
      <c r="R1549">
        <v>0.89</v>
      </c>
      <c r="S1549">
        <v>180</v>
      </c>
    </row>
    <row r="1550" spans="1:19" x14ac:dyDescent="0.25">
      <c r="A1550" s="27">
        <v>44671</v>
      </c>
      <c r="B1550">
        <v>3</v>
      </c>
      <c r="C1550">
        <v>1</v>
      </c>
      <c r="D1550">
        <v>2</v>
      </c>
      <c r="E1550">
        <v>128</v>
      </c>
      <c r="F1550">
        <v>3</v>
      </c>
      <c r="G1550">
        <v>160</v>
      </c>
      <c r="H1550">
        <v>5</v>
      </c>
      <c r="I1550" s="28" t="s">
        <v>43</v>
      </c>
      <c r="J1550" s="28" t="s">
        <v>232</v>
      </c>
      <c r="K1550" s="28" t="s">
        <v>358</v>
      </c>
      <c r="L1550" s="28" t="s">
        <v>65</v>
      </c>
      <c r="M1550" s="28" t="s">
        <v>236</v>
      </c>
      <c r="N1550">
        <v>4</v>
      </c>
      <c r="O1550">
        <v>6</v>
      </c>
      <c r="R1550">
        <v>0.89</v>
      </c>
      <c r="S1550">
        <v>180</v>
      </c>
    </row>
    <row r="1551" spans="1:19" x14ac:dyDescent="0.25">
      <c r="A1551" s="27">
        <v>44671</v>
      </c>
      <c r="B1551">
        <v>4</v>
      </c>
      <c r="C1551">
        <v>1</v>
      </c>
      <c r="D1551">
        <v>2</v>
      </c>
      <c r="E1551">
        <v>126</v>
      </c>
      <c r="F1551">
        <v>1</v>
      </c>
      <c r="G1551">
        <v>180</v>
      </c>
      <c r="H1551">
        <v>5</v>
      </c>
      <c r="I1551" s="28"/>
      <c r="J1551" s="28" t="s">
        <v>232</v>
      </c>
      <c r="K1551" s="28" t="s">
        <v>359</v>
      </c>
      <c r="L1551" s="28" t="s">
        <v>65</v>
      </c>
      <c r="M1551" s="28" t="s">
        <v>236</v>
      </c>
      <c r="N1551">
        <v>4</v>
      </c>
      <c r="O1551">
        <v>6</v>
      </c>
      <c r="R1551">
        <v>0.89</v>
      </c>
      <c r="S1551">
        <v>202</v>
      </c>
    </row>
    <row r="1552" spans="1:19" x14ac:dyDescent="0.25">
      <c r="A1552" s="27">
        <v>44671</v>
      </c>
      <c r="B1552">
        <v>5</v>
      </c>
      <c r="C1552">
        <v>1</v>
      </c>
      <c r="D1552">
        <v>2</v>
      </c>
      <c r="E1552">
        <v>126</v>
      </c>
      <c r="F1552">
        <v>2</v>
      </c>
      <c r="G1552">
        <v>180</v>
      </c>
      <c r="H1552">
        <v>5</v>
      </c>
      <c r="I1552" s="28"/>
      <c r="J1552" s="28" t="s">
        <v>232</v>
      </c>
      <c r="K1552" s="28" t="s">
        <v>359</v>
      </c>
      <c r="L1552" s="28" t="s">
        <v>65</v>
      </c>
      <c r="M1552" s="28" t="s">
        <v>236</v>
      </c>
      <c r="N1552">
        <v>4</v>
      </c>
      <c r="O1552">
        <v>6</v>
      </c>
      <c r="R1552">
        <v>0.89</v>
      </c>
      <c r="S1552">
        <v>202</v>
      </c>
    </row>
    <row r="1553" spans="1:19" x14ac:dyDescent="0.25">
      <c r="A1553" s="27">
        <v>44671</v>
      </c>
      <c r="B1553">
        <v>6</v>
      </c>
      <c r="C1553">
        <v>1</v>
      </c>
      <c r="D1553">
        <v>2</v>
      </c>
      <c r="E1553">
        <v>126</v>
      </c>
      <c r="F1553">
        <v>3</v>
      </c>
      <c r="G1553">
        <v>180</v>
      </c>
      <c r="H1553">
        <v>5</v>
      </c>
      <c r="I1553" s="28" t="s">
        <v>44</v>
      </c>
      <c r="J1553" s="28" t="s">
        <v>232</v>
      </c>
      <c r="K1553" s="28" t="s">
        <v>359</v>
      </c>
      <c r="L1553" s="28" t="s">
        <v>65</v>
      </c>
      <c r="M1553" s="28" t="s">
        <v>236</v>
      </c>
      <c r="N1553">
        <v>4</v>
      </c>
      <c r="O1553">
        <v>6</v>
      </c>
      <c r="R1553">
        <v>0.89</v>
      </c>
      <c r="S1553">
        <v>202</v>
      </c>
    </row>
    <row r="1554" spans="1:19" x14ac:dyDescent="0.25">
      <c r="A1554" s="27">
        <v>44671</v>
      </c>
      <c r="B1554">
        <v>7</v>
      </c>
      <c r="C1554">
        <v>1</v>
      </c>
      <c r="D1554">
        <v>2</v>
      </c>
      <c r="E1554">
        <v>125</v>
      </c>
      <c r="F1554">
        <v>1</v>
      </c>
      <c r="G1554">
        <v>160</v>
      </c>
      <c r="H1554">
        <v>7</v>
      </c>
      <c r="I1554" s="28"/>
      <c r="J1554" s="28" t="s">
        <v>232</v>
      </c>
      <c r="K1554" s="28" t="s">
        <v>360</v>
      </c>
      <c r="L1554" s="28" t="s">
        <v>65</v>
      </c>
      <c r="M1554" s="28" t="s">
        <v>236</v>
      </c>
      <c r="N1554">
        <v>6</v>
      </c>
      <c r="O1554">
        <v>10</v>
      </c>
      <c r="R1554">
        <v>0.83</v>
      </c>
      <c r="S1554">
        <v>193</v>
      </c>
    </row>
    <row r="1555" spans="1:19" x14ac:dyDescent="0.25">
      <c r="A1555" s="27">
        <v>44671</v>
      </c>
      <c r="B1555">
        <v>8</v>
      </c>
      <c r="C1555">
        <v>1</v>
      </c>
      <c r="D1555">
        <v>2</v>
      </c>
      <c r="E1555">
        <v>125</v>
      </c>
      <c r="F1555">
        <v>2</v>
      </c>
      <c r="G1555">
        <v>160</v>
      </c>
      <c r="H1555">
        <v>6</v>
      </c>
      <c r="I1555" s="28"/>
      <c r="J1555" s="28" t="s">
        <v>232</v>
      </c>
      <c r="K1555" s="28" t="s">
        <v>360</v>
      </c>
      <c r="L1555" s="28" t="s">
        <v>65</v>
      </c>
      <c r="M1555" s="28" t="s">
        <v>236</v>
      </c>
      <c r="N1555">
        <v>6</v>
      </c>
      <c r="O1555">
        <v>10</v>
      </c>
      <c r="R1555">
        <v>0.86</v>
      </c>
      <c r="S1555">
        <v>186</v>
      </c>
    </row>
    <row r="1556" spans="1:19" x14ac:dyDescent="0.25">
      <c r="A1556" s="27">
        <v>44671</v>
      </c>
      <c r="B1556">
        <v>9</v>
      </c>
      <c r="C1556">
        <v>1</v>
      </c>
      <c r="D1556">
        <v>2</v>
      </c>
      <c r="E1556">
        <v>125</v>
      </c>
      <c r="F1556">
        <v>3</v>
      </c>
      <c r="G1556">
        <v>160</v>
      </c>
      <c r="H1556">
        <v>6</v>
      </c>
      <c r="I1556" s="28"/>
      <c r="J1556" s="28" t="s">
        <v>232</v>
      </c>
      <c r="K1556" s="28" t="s">
        <v>360</v>
      </c>
      <c r="L1556" s="28" t="s">
        <v>65</v>
      </c>
      <c r="M1556" s="28" t="s">
        <v>236</v>
      </c>
      <c r="N1556">
        <v>6</v>
      </c>
      <c r="O1556">
        <v>10</v>
      </c>
      <c r="R1556">
        <v>0.86</v>
      </c>
      <c r="S1556">
        <v>186</v>
      </c>
    </row>
    <row r="1557" spans="1:19" x14ac:dyDescent="0.25">
      <c r="A1557" s="27">
        <v>44671</v>
      </c>
      <c r="B1557">
        <v>10</v>
      </c>
      <c r="C1557">
        <v>1</v>
      </c>
      <c r="D1557">
        <v>2</v>
      </c>
      <c r="E1557">
        <v>127</v>
      </c>
      <c r="F1557">
        <v>1</v>
      </c>
      <c r="G1557">
        <v>130</v>
      </c>
      <c r="H1557">
        <v>15</v>
      </c>
      <c r="I1557" s="28"/>
      <c r="J1557" s="28" t="s">
        <v>232</v>
      </c>
      <c r="K1557" s="28" t="s">
        <v>362</v>
      </c>
      <c r="L1557" s="28" t="s">
        <v>65</v>
      </c>
      <c r="M1557" s="28" t="s">
        <v>236</v>
      </c>
      <c r="N1557">
        <v>10</v>
      </c>
      <c r="O1557">
        <v>15</v>
      </c>
      <c r="R1557">
        <v>0.67</v>
      </c>
      <c r="S1557">
        <v>194</v>
      </c>
    </row>
    <row r="1558" spans="1:19" x14ac:dyDescent="0.25">
      <c r="A1558" s="27">
        <v>44671</v>
      </c>
      <c r="B1558">
        <v>11</v>
      </c>
      <c r="C1558">
        <v>1</v>
      </c>
      <c r="D1558">
        <v>2</v>
      </c>
      <c r="E1558">
        <v>127</v>
      </c>
      <c r="F1558">
        <v>2</v>
      </c>
      <c r="G1558">
        <v>130</v>
      </c>
      <c r="H1558">
        <v>12</v>
      </c>
      <c r="I1558" s="28"/>
      <c r="J1558" s="28" t="s">
        <v>232</v>
      </c>
      <c r="K1558" s="28" t="s">
        <v>362</v>
      </c>
      <c r="L1558" s="28" t="s">
        <v>65</v>
      </c>
      <c r="M1558" s="28" t="s">
        <v>236</v>
      </c>
      <c r="N1558">
        <v>10</v>
      </c>
      <c r="O1558">
        <v>15</v>
      </c>
      <c r="R1558">
        <v>0.71</v>
      </c>
      <c r="S1558">
        <v>183</v>
      </c>
    </row>
    <row r="1559" spans="1:19" x14ac:dyDescent="0.25">
      <c r="A1559" s="27">
        <v>44671</v>
      </c>
      <c r="B1559">
        <v>12</v>
      </c>
      <c r="C1559">
        <v>1</v>
      </c>
      <c r="D1559">
        <v>2</v>
      </c>
      <c r="E1559">
        <v>127</v>
      </c>
      <c r="F1559">
        <v>3</v>
      </c>
      <c r="G1559">
        <v>130</v>
      </c>
      <c r="H1559">
        <v>11</v>
      </c>
      <c r="I1559" s="28"/>
      <c r="J1559" s="28" t="s">
        <v>232</v>
      </c>
      <c r="K1559" s="28" t="s">
        <v>362</v>
      </c>
      <c r="L1559" s="28" t="s">
        <v>65</v>
      </c>
      <c r="M1559" s="28" t="s">
        <v>236</v>
      </c>
      <c r="N1559">
        <v>10</v>
      </c>
      <c r="O1559">
        <v>15</v>
      </c>
      <c r="R1559">
        <v>0.73</v>
      </c>
      <c r="S1559">
        <v>178</v>
      </c>
    </row>
    <row r="1560" spans="1:19" x14ac:dyDescent="0.25">
      <c r="A1560" s="27">
        <v>44673</v>
      </c>
      <c r="B1560">
        <v>1</v>
      </c>
      <c r="C1560">
        <v>1</v>
      </c>
      <c r="D1560">
        <v>2</v>
      </c>
      <c r="E1560">
        <v>144</v>
      </c>
      <c r="F1560">
        <v>1</v>
      </c>
      <c r="G1560">
        <v>155</v>
      </c>
      <c r="H1560">
        <v>6</v>
      </c>
      <c r="I1560" s="28"/>
      <c r="J1560" s="28" t="s">
        <v>232</v>
      </c>
      <c r="K1560" s="28" t="s">
        <v>89</v>
      </c>
      <c r="L1560" s="28" t="s">
        <v>65</v>
      </c>
      <c r="M1560" s="28" t="s">
        <v>94</v>
      </c>
      <c r="N1560">
        <v>4</v>
      </c>
      <c r="O1560">
        <v>6</v>
      </c>
      <c r="R1560">
        <v>0.86</v>
      </c>
      <c r="S1560">
        <v>180</v>
      </c>
    </row>
    <row r="1561" spans="1:19" x14ac:dyDescent="0.25">
      <c r="A1561" s="27">
        <v>44673</v>
      </c>
      <c r="B1561">
        <v>2</v>
      </c>
      <c r="C1561">
        <v>1</v>
      </c>
      <c r="D1561">
        <v>2</v>
      </c>
      <c r="E1561">
        <v>144</v>
      </c>
      <c r="F1561">
        <v>2</v>
      </c>
      <c r="G1561">
        <v>155</v>
      </c>
      <c r="H1561">
        <v>6</v>
      </c>
      <c r="I1561" s="28"/>
      <c r="J1561" s="28" t="s">
        <v>232</v>
      </c>
      <c r="K1561" s="28" t="s">
        <v>89</v>
      </c>
      <c r="L1561" s="28" t="s">
        <v>65</v>
      </c>
      <c r="M1561" s="28" t="s">
        <v>94</v>
      </c>
      <c r="N1561">
        <v>4</v>
      </c>
      <c r="O1561">
        <v>6</v>
      </c>
      <c r="R1561">
        <v>0.86</v>
      </c>
      <c r="S1561">
        <v>180</v>
      </c>
    </row>
    <row r="1562" spans="1:19" x14ac:dyDescent="0.25">
      <c r="A1562" s="27">
        <v>44673</v>
      </c>
      <c r="B1562">
        <v>3</v>
      </c>
      <c r="C1562">
        <v>1</v>
      </c>
      <c r="D1562">
        <v>2</v>
      </c>
      <c r="E1562">
        <v>144</v>
      </c>
      <c r="F1562">
        <v>3</v>
      </c>
      <c r="G1562">
        <v>155</v>
      </c>
      <c r="H1562">
        <v>5</v>
      </c>
      <c r="I1562" s="28"/>
      <c r="J1562" s="28" t="s">
        <v>232</v>
      </c>
      <c r="K1562" s="28" t="s">
        <v>89</v>
      </c>
      <c r="L1562" s="28" t="s">
        <v>65</v>
      </c>
      <c r="M1562" s="28" t="s">
        <v>94</v>
      </c>
      <c r="N1562">
        <v>4</v>
      </c>
      <c r="O1562">
        <v>6</v>
      </c>
      <c r="R1562">
        <v>0.89</v>
      </c>
      <c r="S1562">
        <v>174</v>
      </c>
    </row>
    <row r="1563" spans="1:19" x14ac:dyDescent="0.25">
      <c r="A1563" s="27">
        <v>44673</v>
      </c>
      <c r="B1563">
        <v>4</v>
      </c>
      <c r="C1563">
        <v>1</v>
      </c>
      <c r="D1563">
        <v>2</v>
      </c>
      <c r="E1563">
        <v>146</v>
      </c>
      <c r="F1563">
        <v>1</v>
      </c>
      <c r="G1563">
        <v>135</v>
      </c>
      <c r="H1563">
        <v>6</v>
      </c>
      <c r="I1563" s="28"/>
      <c r="J1563" s="28" t="s">
        <v>232</v>
      </c>
      <c r="K1563" s="28" t="s">
        <v>95</v>
      </c>
      <c r="L1563" s="28" t="s">
        <v>65</v>
      </c>
      <c r="M1563" s="28" t="s">
        <v>94</v>
      </c>
      <c r="N1563">
        <v>4</v>
      </c>
      <c r="O1563">
        <v>6</v>
      </c>
      <c r="R1563">
        <v>0.86</v>
      </c>
      <c r="S1563">
        <v>157</v>
      </c>
    </row>
    <row r="1564" spans="1:19" x14ac:dyDescent="0.25">
      <c r="A1564" s="27">
        <v>44673</v>
      </c>
      <c r="B1564">
        <v>5</v>
      </c>
      <c r="C1564">
        <v>1</v>
      </c>
      <c r="D1564">
        <v>2</v>
      </c>
      <c r="E1564">
        <v>146</v>
      </c>
      <c r="F1564">
        <v>2</v>
      </c>
      <c r="G1564">
        <v>135</v>
      </c>
      <c r="H1564">
        <v>4</v>
      </c>
      <c r="I1564" s="28"/>
      <c r="J1564" s="28" t="s">
        <v>232</v>
      </c>
      <c r="K1564" s="28" t="s">
        <v>95</v>
      </c>
      <c r="L1564" s="28" t="s">
        <v>65</v>
      </c>
      <c r="M1564" s="28" t="s">
        <v>94</v>
      </c>
      <c r="N1564">
        <v>4</v>
      </c>
      <c r="O1564">
        <v>6</v>
      </c>
      <c r="R1564">
        <v>0.92</v>
      </c>
      <c r="S1564">
        <v>147</v>
      </c>
    </row>
    <row r="1565" spans="1:19" x14ac:dyDescent="0.25">
      <c r="A1565" s="27">
        <v>44673</v>
      </c>
      <c r="B1565">
        <v>6</v>
      </c>
      <c r="C1565">
        <v>1</v>
      </c>
      <c r="D1565">
        <v>2</v>
      </c>
      <c r="E1565">
        <v>146</v>
      </c>
      <c r="F1565">
        <v>3</v>
      </c>
      <c r="G1565">
        <v>135</v>
      </c>
      <c r="H1565">
        <v>4</v>
      </c>
      <c r="I1565" s="28"/>
      <c r="J1565" s="28" t="s">
        <v>232</v>
      </c>
      <c r="K1565" s="28" t="s">
        <v>95</v>
      </c>
      <c r="L1565" s="28" t="s">
        <v>65</v>
      </c>
      <c r="M1565" s="28" t="s">
        <v>94</v>
      </c>
      <c r="N1565">
        <v>4</v>
      </c>
      <c r="O1565">
        <v>6</v>
      </c>
      <c r="R1565">
        <v>0.92</v>
      </c>
      <c r="S1565">
        <v>147</v>
      </c>
    </row>
    <row r="1566" spans="1:19" x14ac:dyDescent="0.25">
      <c r="A1566" s="27">
        <v>44673</v>
      </c>
      <c r="B1566">
        <v>7</v>
      </c>
      <c r="C1566">
        <v>1</v>
      </c>
      <c r="D1566">
        <v>2</v>
      </c>
      <c r="E1566">
        <v>147</v>
      </c>
      <c r="F1566">
        <v>1</v>
      </c>
      <c r="G1566">
        <v>100</v>
      </c>
      <c r="H1566">
        <v>6</v>
      </c>
      <c r="I1566" s="28"/>
      <c r="J1566" s="28" t="s">
        <v>232</v>
      </c>
      <c r="K1566" s="28" t="s">
        <v>96</v>
      </c>
      <c r="L1566" s="28" t="s">
        <v>65</v>
      </c>
      <c r="M1566" s="28" t="s">
        <v>94</v>
      </c>
      <c r="N1566">
        <v>4</v>
      </c>
      <c r="O1566">
        <v>6</v>
      </c>
      <c r="R1566">
        <v>0.86</v>
      </c>
      <c r="S1566">
        <v>116</v>
      </c>
    </row>
    <row r="1567" spans="1:19" x14ac:dyDescent="0.25">
      <c r="A1567" s="27">
        <v>44673</v>
      </c>
      <c r="B1567">
        <v>8</v>
      </c>
      <c r="C1567">
        <v>1</v>
      </c>
      <c r="D1567">
        <v>2</v>
      </c>
      <c r="E1567">
        <v>147</v>
      </c>
      <c r="F1567">
        <v>2</v>
      </c>
      <c r="G1567">
        <v>100</v>
      </c>
      <c r="H1567">
        <v>5</v>
      </c>
      <c r="I1567" s="28"/>
      <c r="J1567" s="28" t="s">
        <v>232</v>
      </c>
      <c r="K1567" s="28" t="s">
        <v>96</v>
      </c>
      <c r="L1567" s="28" t="s">
        <v>65</v>
      </c>
      <c r="M1567" s="28" t="s">
        <v>94</v>
      </c>
      <c r="N1567">
        <v>4</v>
      </c>
      <c r="O1567">
        <v>6</v>
      </c>
      <c r="R1567">
        <v>0.89</v>
      </c>
      <c r="S1567">
        <v>112</v>
      </c>
    </row>
    <row r="1568" spans="1:19" x14ac:dyDescent="0.25">
      <c r="A1568" s="27">
        <v>44673</v>
      </c>
      <c r="B1568">
        <v>9</v>
      </c>
      <c r="C1568">
        <v>1</v>
      </c>
      <c r="D1568">
        <v>2</v>
      </c>
      <c r="E1568">
        <v>147</v>
      </c>
      <c r="F1568">
        <v>3</v>
      </c>
      <c r="G1568">
        <v>100</v>
      </c>
      <c r="H1568">
        <v>6</v>
      </c>
      <c r="I1568" s="28"/>
      <c r="J1568" s="28" t="s">
        <v>232</v>
      </c>
      <c r="K1568" s="28" t="s">
        <v>96</v>
      </c>
      <c r="L1568" s="28" t="s">
        <v>65</v>
      </c>
      <c r="M1568" s="28" t="s">
        <v>94</v>
      </c>
      <c r="N1568">
        <v>4</v>
      </c>
      <c r="O1568">
        <v>6</v>
      </c>
      <c r="R1568">
        <v>0.86</v>
      </c>
      <c r="S1568">
        <v>116</v>
      </c>
    </row>
    <row r="1569" spans="1:19" x14ac:dyDescent="0.25">
      <c r="A1569" s="27">
        <v>44673</v>
      </c>
      <c r="B1569">
        <v>10</v>
      </c>
      <c r="C1569">
        <v>1</v>
      </c>
      <c r="D1569">
        <v>2</v>
      </c>
      <c r="E1569">
        <v>149</v>
      </c>
      <c r="F1569">
        <v>1</v>
      </c>
      <c r="G1569">
        <v>10</v>
      </c>
      <c r="H1569">
        <v>13</v>
      </c>
      <c r="I1569" s="28"/>
      <c r="J1569" s="28" t="s">
        <v>232</v>
      </c>
      <c r="K1569" s="28" t="s">
        <v>122</v>
      </c>
      <c r="L1569" s="28" t="s">
        <v>65</v>
      </c>
      <c r="M1569" s="28" t="s">
        <v>94</v>
      </c>
      <c r="N1569">
        <v>10</v>
      </c>
      <c r="O1569">
        <v>20</v>
      </c>
      <c r="R1569">
        <v>0.7</v>
      </c>
      <c r="S1569">
        <v>14</v>
      </c>
    </row>
    <row r="1570" spans="1:19" x14ac:dyDescent="0.25">
      <c r="A1570" s="27">
        <v>44673</v>
      </c>
      <c r="B1570">
        <v>11</v>
      </c>
      <c r="C1570">
        <v>1</v>
      </c>
      <c r="D1570">
        <v>2</v>
      </c>
      <c r="E1570">
        <v>149</v>
      </c>
      <c r="F1570">
        <v>2</v>
      </c>
      <c r="G1570">
        <v>10</v>
      </c>
      <c r="H1570">
        <v>10</v>
      </c>
      <c r="I1570" s="28"/>
      <c r="J1570" s="28" t="s">
        <v>232</v>
      </c>
      <c r="K1570" s="28" t="s">
        <v>122</v>
      </c>
      <c r="L1570" s="28" t="s">
        <v>65</v>
      </c>
      <c r="M1570" s="28" t="s">
        <v>94</v>
      </c>
      <c r="N1570">
        <v>10</v>
      </c>
      <c r="O1570">
        <v>20</v>
      </c>
      <c r="R1570">
        <v>0.75</v>
      </c>
      <c r="S1570">
        <v>13</v>
      </c>
    </row>
    <row r="1571" spans="1:19" x14ac:dyDescent="0.25">
      <c r="A1571" s="27">
        <v>44673</v>
      </c>
      <c r="B1571">
        <v>12</v>
      </c>
      <c r="C1571">
        <v>1</v>
      </c>
      <c r="D1571">
        <v>2</v>
      </c>
      <c r="E1571">
        <v>149</v>
      </c>
      <c r="F1571">
        <v>3</v>
      </c>
      <c r="G1571">
        <v>10</v>
      </c>
      <c r="H1571">
        <v>10</v>
      </c>
      <c r="I1571" s="28"/>
      <c r="J1571" s="28" t="s">
        <v>232</v>
      </c>
      <c r="K1571" s="28" t="s">
        <v>122</v>
      </c>
      <c r="L1571" s="28" t="s">
        <v>65</v>
      </c>
      <c r="M1571" s="28" t="s">
        <v>94</v>
      </c>
      <c r="N1571">
        <v>10</v>
      </c>
      <c r="O1571">
        <v>20</v>
      </c>
      <c r="R1571">
        <v>0.75</v>
      </c>
      <c r="S1571">
        <v>13</v>
      </c>
    </row>
    <row r="1572" spans="1:19" x14ac:dyDescent="0.25">
      <c r="A1572" s="27">
        <v>44673</v>
      </c>
      <c r="B1572">
        <v>13</v>
      </c>
      <c r="C1572">
        <v>1</v>
      </c>
      <c r="D1572">
        <v>2</v>
      </c>
      <c r="E1572">
        <v>153</v>
      </c>
      <c r="F1572">
        <v>1</v>
      </c>
      <c r="G1572">
        <v>35</v>
      </c>
      <c r="H1572">
        <v>12</v>
      </c>
      <c r="I1572" s="28"/>
      <c r="J1572" s="28" t="s">
        <v>232</v>
      </c>
      <c r="K1572" s="28" t="s">
        <v>123</v>
      </c>
      <c r="L1572" s="28" t="s">
        <v>65</v>
      </c>
      <c r="M1572" s="28" t="s">
        <v>94</v>
      </c>
      <c r="N1572">
        <v>10</v>
      </c>
      <c r="O1572">
        <v>20</v>
      </c>
      <c r="R1572">
        <v>0.71</v>
      </c>
      <c r="S1572">
        <v>49</v>
      </c>
    </row>
    <row r="1573" spans="1:19" x14ac:dyDescent="0.25">
      <c r="A1573" s="27">
        <v>44673</v>
      </c>
      <c r="B1573">
        <v>14</v>
      </c>
      <c r="C1573">
        <v>1</v>
      </c>
      <c r="D1573">
        <v>2</v>
      </c>
      <c r="E1573">
        <v>153</v>
      </c>
      <c r="F1573">
        <v>2</v>
      </c>
      <c r="G1573">
        <v>35</v>
      </c>
      <c r="H1573">
        <v>8</v>
      </c>
      <c r="I1573" s="28"/>
      <c r="J1573" s="28" t="s">
        <v>232</v>
      </c>
      <c r="K1573" s="28" t="s">
        <v>123</v>
      </c>
      <c r="L1573" s="28" t="s">
        <v>65</v>
      </c>
      <c r="M1573" s="28" t="s">
        <v>94</v>
      </c>
      <c r="N1573">
        <v>10</v>
      </c>
      <c r="O1573">
        <v>20</v>
      </c>
      <c r="R1573">
        <v>0.81</v>
      </c>
      <c r="S1573">
        <v>43</v>
      </c>
    </row>
    <row r="1574" spans="1:19" x14ac:dyDescent="0.25">
      <c r="A1574" s="27">
        <v>44673</v>
      </c>
      <c r="B1574">
        <v>15</v>
      </c>
      <c r="C1574">
        <v>1</v>
      </c>
      <c r="D1574">
        <v>2</v>
      </c>
      <c r="E1574">
        <v>153</v>
      </c>
      <c r="F1574">
        <v>3</v>
      </c>
      <c r="G1574">
        <v>35</v>
      </c>
      <c r="H1574">
        <v>8</v>
      </c>
      <c r="I1574" s="28"/>
      <c r="J1574" s="28" t="s">
        <v>232</v>
      </c>
      <c r="K1574" s="28" t="s">
        <v>123</v>
      </c>
      <c r="L1574" s="28" t="s">
        <v>65</v>
      </c>
      <c r="M1574" s="28" t="s">
        <v>94</v>
      </c>
      <c r="N1574">
        <v>10</v>
      </c>
      <c r="O1574">
        <v>20</v>
      </c>
      <c r="R1574">
        <v>0.81</v>
      </c>
      <c r="S1574">
        <v>43</v>
      </c>
    </row>
    <row r="1575" spans="1:19" x14ac:dyDescent="0.25">
      <c r="A1575" s="27">
        <v>44683</v>
      </c>
      <c r="B1575">
        <v>1</v>
      </c>
      <c r="C1575">
        <v>1</v>
      </c>
      <c r="D1575">
        <v>3</v>
      </c>
      <c r="E1575">
        <v>135</v>
      </c>
      <c r="F1575">
        <v>1</v>
      </c>
      <c r="G1575">
        <v>245</v>
      </c>
      <c r="H1575">
        <v>5</v>
      </c>
      <c r="I1575" s="28"/>
      <c r="J1575" s="28" t="s">
        <v>232</v>
      </c>
      <c r="K1575" s="28" t="s">
        <v>92</v>
      </c>
      <c r="L1575" s="28" t="s">
        <v>65</v>
      </c>
      <c r="M1575" s="28" t="s">
        <v>100</v>
      </c>
      <c r="N1575">
        <v>4</v>
      </c>
      <c r="O1575">
        <v>6</v>
      </c>
      <c r="R1575">
        <v>0.89</v>
      </c>
      <c r="S1575">
        <v>275</v>
      </c>
    </row>
    <row r="1576" spans="1:19" x14ac:dyDescent="0.25">
      <c r="A1576" s="27">
        <v>44683</v>
      </c>
      <c r="B1576">
        <v>2</v>
      </c>
      <c r="C1576">
        <v>1</v>
      </c>
      <c r="D1576">
        <v>3</v>
      </c>
      <c r="E1576">
        <v>135</v>
      </c>
      <c r="F1576">
        <v>2</v>
      </c>
      <c r="G1576">
        <v>245</v>
      </c>
      <c r="H1576">
        <v>4</v>
      </c>
      <c r="I1576" s="28"/>
      <c r="J1576" s="28" t="s">
        <v>232</v>
      </c>
      <c r="K1576" s="28" t="s">
        <v>92</v>
      </c>
      <c r="L1576" s="28" t="s">
        <v>65</v>
      </c>
      <c r="M1576" s="28" t="s">
        <v>100</v>
      </c>
      <c r="N1576">
        <v>4</v>
      </c>
      <c r="O1576">
        <v>6</v>
      </c>
      <c r="R1576">
        <v>0.92</v>
      </c>
      <c r="S1576">
        <v>266</v>
      </c>
    </row>
    <row r="1577" spans="1:19" x14ac:dyDescent="0.25">
      <c r="A1577" s="27">
        <v>44683</v>
      </c>
      <c r="B1577">
        <v>3</v>
      </c>
      <c r="C1577">
        <v>1</v>
      </c>
      <c r="D1577">
        <v>3</v>
      </c>
      <c r="E1577">
        <v>135</v>
      </c>
      <c r="F1577">
        <v>3</v>
      </c>
      <c r="G1577">
        <v>245</v>
      </c>
      <c r="H1577">
        <v>4</v>
      </c>
      <c r="I1577" s="28"/>
      <c r="J1577" s="28" t="s">
        <v>232</v>
      </c>
      <c r="K1577" s="28" t="s">
        <v>92</v>
      </c>
      <c r="L1577" s="28" t="s">
        <v>65</v>
      </c>
      <c r="M1577" s="28" t="s">
        <v>100</v>
      </c>
      <c r="N1577">
        <v>4</v>
      </c>
      <c r="O1577">
        <v>6</v>
      </c>
      <c r="R1577">
        <v>0.92</v>
      </c>
      <c r="S1577">
        <v>266</v>
      </c>
    </row>
    <row r="1578" spans="1:19" x14ac:dyDescent="0.25">
      <c r="A1578" s="27">
        <v>44683</v>
      </c>
      <c r="B1578">
        <v>4</v>
      </c>
      <c r="C1578">
        <v>1</v>
      </c>
      <c r="D1578">
        <v>3</v>
      </c>
      <c r="E1578">
        <v>139</v>
      </c>
      <c r="F1578">
        <v>1</v>
      </c>
      <c r="G1578">
        <v>135</v>
      </c>
      <c r="H1578">
        <v>10</v>
      </c>
      <c r="I1578" s="28"/>
      <c r="J1578" s="28" t="s">
        <v>232</v>
      </c>
      <c r="K1578" s="28" t="s">
        <v>369</v>
      </c>
      <c r="L1578" s="28" t="s">
        <v>65</v>
      </c>
      <c r="M1578" s="28" t="s">
        <v>100</v>
      </c>
      <c r="N1578">
        <v>5</v>
      </c>
      <c r="O1578">
        <v>10</v>
      </c>
      <c r="R1578">
        <v>0.75</v>
      </c>
      <c r="S1578">
        <v>180</v>
      </c>
    </row>
    <row r="1579" spans="1:19" x14ac:dyDescent="0.25">
      <c r="A1579" s="27">
        <v>44683</v>
      </c>
      <c r="B1579">
        <v>5</v>
      </c>
      <c r="C1579">
        <v>1</v>
      </c>
      <c r="D1579">
        <v>3</v>
      </c>
      <c r="E1579">
        <v>139</v>
      </c>
      <c r="F1579">
        <v>2</v>
      </c>
      <c r="G1579">
        <v>135</v>
      </c>
      <c r="H1579">
        <v>6</v>
      </c>
      <c r="I1579" s="28"/>
      <c r="J1579" s="28" t="s">
        <v>232</v>
      </c>
      <c r="K1579" s="28" t="s">
        <v>369</v>
      </c>
      <c r="L1579" s="28" t="s">
        <v>65</v>
      </c>
      <c r="M1579" s="28" t="s">
        <v>100</v>
      </c>
      <c r="N1579">
        <v>5</v>
      </c>
      <c r="O1579">
        <v>10</v>
      </c>
      <c r="R1579">
        <v>0.86</v>
      </c>
      <c r="S1579">
        <v>157</v>
      </c>
    </row>
    <row r="1580" spans="1:19" x14ac:dyDescent="0.25">
      <c r="A1580" s="27">
        <v>44683</v>
      </c>
      <c r="B1580">
        <v>6</v>
      </c>
      <c r="C1580">
        <v>1</v>
      </c>
      <c r="D1580">
        <v>3</v>
      </c>
      <c r="E1580">
        <v>139</v>
      </c>
      <c r="F1580">
        <v>3</v>
      </c>
      <c r="G1580">
        <v>135</v>
      </c>
      <c r="H1580">
        <v>7</v>
      </c>
      <c r="I1580" s="28"/>
      <c r="J1580" s="28" t="s">
        <v>232</v>
      </c>
      <c r="K1580" s="28" t="s">
        <v>369</v>
      </c>
      <c r="L1580" s="28" t="s">
        <v>65</v>
      </c>
      <c r="M1580" s="28" t="s">
        <v>100</v>
      </c>
      <c r="N1580">
        <v>5</v>
      </c>
      <c r="O1580">
        <v>10</v>
      </c>
      <c r="R1580">
        <v>0.83</v>
      </c>
      <c r="S1580">
        <v>163</v>
      </c>
    </row>
    <row r="1581" spans="1:19" x14ac:dyDescent="0.25">
      <c r="A1581" s="27">
        <v>44683</v>
      </c>
      <c r="B1581">
        <v>7</v>
      </c>
      <c r="C1581">
        <v>1</v>
      </c>
      <c r="D1581">
        <v>3</v>
      </c>
      <c r="E1581">
        <v>134</v>
      </c>
      <c r="F1581">
        <v>1</v>
      </c>
      <c r="G1581">
        <v>95</v>
      </c>
      <c r="H1581">
        <v>6</v>
      </c>
      <c r="I1581" s="28"/>
      <c r="J1581" s="28" t="s">
        <v>232</v>
      </c>
      <c r="K1581" s="28" t="s">
        <v>368</v>
      </c>
      <c r="L1581" s="28" t="s">
        <v>65</v>
      </c>
      <c r="M1581" s="28" t="s">
        <v>100</v>
      </c>
      <c r="N1581">
        <v>4</v>
      </c>
      <c r="O1581">
        <v>6</v>
      </c>
      <c r="R1581">
        <v>0.86</v>
      </c>
      <c r="S1581">
        <v>110</v>
      </c>
    </row>
    <row r="1582" spans="1:19" x14ac:dyDescent="0.25">
      <c r="A1582" s="27">
        <v>44683</v>
      </c>
      <c r="B1582">
        <v>8</v>
      </c>
      <c r="C1582">
        <v>1</v>
      </c>
      <c r="D1582">
        <v>3</v>
      </c>
      <c r="E1582">
        <v>134</v>
      </c>
      <c r="F1582">
        <v>2</v>
      </c>
      <c r="G1582">
        <v>115</v>
      </c>
      <c r="H1582">
        <v>6</v>
      </c>
      <c r="I1582" s="28"/>
      <c r="J1582" s="28" t="s">
        <v>232</v>
      </c>
      <c r="K1582" s="28" t="s">
        <v>368</v>
      </c>
      <c r="L1582" s="28" t="s">
        <v>65</v>
      </c>
      <c r="M1582" s="28" t="s">
        <v>100</v>
      </c>
      <c r="N1582">
        <v>4</v>
      </c>
      <c r="O1582">
        <v>6</v>
      </c>
      <c r="R1582">
        <v>0.86</v>
      </c>
      <c r="S1582">
        <v>134</v>
      </c>
    </row>
    <row r="1583" spans="1:19" x14ac:dyDescent="0.25">
      <c r="A1583" s="27">
        <v>44683</v>
      </c>
      <c r="B1583">
        <v>9</v>
      </c>
      <c r="C1583">
        <v>1</v>
      </c>
      <c r="D1583">
        <v>3</v>
      </c>
      <c r="E1583">
        <v>134</v>
      </c>
      <c r="F1583">
        <v>3</v>
      </c>
      <c r="G1583">
        <v>135</v>
      </c>
      <c r="H1583">
        <v>4</v>
      </c>
      <c r="I1583" s="28"/>
      <c r="J1583" s="28" t="s">
        <v>232</v>
      </c>
      <c r="K1583" s="28" t="s">
        <v>368</v>
      </c>
      <c r="L1583" s="28" t="s">
        <v>65</v>
      </c>
      <c r="M1583" s="28" t="s">
        <v>100</v>
      </c>
      <c r="N1583">
        <v>4</v>
      </c>
      <c r="O1583">
        <v>6</v>
      </c>
      <c r="R1583">
        <v>0.92</v>
      </c>
      <c r="S1583">
        <v>147</v>
      </c>
    </row>
    <row r="1584" spans="1:19" x14ac:dyDescent="0.25">
      <c r="A1584" s="27">
        <v>44683</v>
      </c>
      <c r="B1584">
        <v>10</v>
      </c>
      <c r="C1584">
        <v>1</v>
      </c>
      <c r="D1584">
        <v>3</v>
      </c>
      <c r="E1584">
        <v>133</v>
      </c>
      <c r="F1584">
        <v>1</v>
      </c>
      <c r="G1584">
        <v>65</v>
      </c>
      <c r="H1584">
        <v>6</v>
      </c>
      <c r="I1584" s="28"/>
      <c r="J1584" s="28" t="s">
        <v>232</v>
      </c>
      <c r="K1584" s="28" t="s">
        <v>367</v>
      </c>
      <c r="L1584" s="28" t="s">
        <v>65</v>
      </c>
      <c r="M1584" s="28" t="s">
        <v>100</v>
      </c>
      <c r="N1584">
        <v>4</v>
      </c>
      <c r="O1584">
        <v>6</v>
      </c>
      <c r="R1584">
        <v>0.86</v>
      </c>
      <c r="S1584">
        <v>76</v>
      </c>
    </row>
    <row r="1585" spans="1:19" x14ac:dyDescent="0.25">
      <c r="A1585" s="27">
        <v>44683</v>
      </c>
      <c r="B1585">
        <v>11</v>
      </c>
      <c r="C1585">
        <v>1</v>
      </c>
      <c r="D1585">
        <v>3</v>
      </c>
      <c r="E1585">
        <v>133</v>
      </c>
      <c r="F1585">
        <v>2</v>
      </c>
      <c r="G1585">
        <v>65</v>
      </c>
      <c r="H1585">
        <v>6</v>
      </c>
      <c r="I1585" s="28"/>
      <c r="J1585" s="28" t="s">
        <v>232</v>
      </c>
      <c r="K1585" s="28" t="s">
        <v>367</v>
      </c>
      <c r="L1585" s="28" t="s">
        <v>65</v>
      </c>
      <c r="M1585" s="28" t="s">
        <v>100</v>
      </c>
      <c r="N1585">
        <v>4</v>
      </c>
      <c r="O1585">
        <v>6</v>
      </c>
      <c r="R1585">
        <v>0.86</v>
      </c>
      <c r="S1585">
        <v>76</v>
      </c>
    </row>
    <row r="1586" spans="1:19" x14ac:dyDescent="0.25">
      <c r="A1586" s="27">
        <v>44683</v>
      </c>
      <c r="B1586">
        <v>12</v>
      </c>
      <c r="C1586">
        <v>1</v>
      </c>
      <c r="D1586">
        <v>3</v>
      </c>
      <c r="E1586">
        <v>133</v>
      </c>
      <c r="F1586">
        <v>3</v>
      </c>
      <c r="G1586">
        <v>65</v>
      </c>
      <c r="H1586">
        <v>6</v>
      </c>
      <c r="I1586" s="28"/>
      <c r="J1586" s="28" t="s">
        <v>232</v>
      </c>
      <c r="K1586" s="28" t="s">
        <v>367</v>
      </c>
      <c r="L1586" s="28" t="s">
        <v>65</v>
      </c>
      <c r="M1586" s="28" t="s">
        <v>100</v>
      </c>
      <c r="N1586">
        <v>4</v>
      </c>
      <c r="O1586">
        <v>6</v>
      </c>
      <c r="R1586">
        <v>0.86</v>
      </c>
      <c r="S1586">
        <v>76</v>
      </c>
    </row>
    <row r="1587" spans="1:19" x14ac:dyDescent="0.25">
      <c r="A1587" s="27">
        <v>44683</v>
      </c>
      <c r="B1587">
        <v>13</v>
      </c>
      <c r="C1587">
        <v>1</v>
      </c>
      <c r="D1587">
        <v>3</v>
      </c>
      <c r="E1587">
        <v>136</v>
      </c>
      <c r="F1587">
        <v>1</v>
      </c>
      <c r="G1587">
        <v>210</v>
      </c>
      <c r="H1587">
        <v>7</v>
      </c>
      <c r="I1587" s="28"/>
      <c r="J1587" s="28" t="s">
        <v>232</v>
      </c>
      <c r="K1587" s="28" t="s">
        <v>111</v>
      </c>
      <c r="L1587" s="28" t="s">
        <v>65</v>
      </c>
      <c r="M1587" s="28" t="s">
        <v>100</v>
      </c>
      <c r="N1587">
        <v>6</v>
      </c>
      <c r="O1587">
        <v>10</v>
      </c>
      <c r="R1587">
        <v>0.83</v>
      </c>
      <c r="S1587">
        <v>253</v>
      </c>
    </row>
    <row r="1588" spans="1:19" x14ac:dyDescent="0.25">
      <c r="A1588" s="27">
        <v>44683</v>
      </c>
      <c r="B1588">
        <v>14</v>
      </c>
      <c r="C1588">
        <v>1</v>
      </c>
      <c r="D1588">
        <v>3</v>
      </c>
      <c r="E1588">
        <v>136</v>
      </c>
      <c r="F1588">
        <v>2</v>
      </c>
      <c r="G1588">
        <v>210</v>
      </c>
      <c r="H1588">
        <v>7</v>
      </c>
      <c r="I1588" s="28"/>
      <c r="J1588" s="28" t="s">
        <v>232</v>
      </c>
      <c r="K1588" s="28" t="s">
        <v>111</v>
      </c>
      <c r="L1588" s="28" t="s">
        <v>65</v>
      </c>
      <c r="M1588" s="28" t="s">
        <v>100</v>
      </c>
      <c r="N1588">
        <v>6</v>
      </c>
      <c r="O1588">
        <v>10</v>
      </c>
      <c r="R1588">
        <v>0.83</v>
      </c>
      <c r="S1588">
        <v>253</v>
      </c>
    </row>
    <row r="1589" spans="1:19" x14ac:dyDescent="0.25">
      <c r="A1589" s="27">
        <v>44683</v>
      </c>
      <c r="B1589">
        <v>15</v>
      </c>
      <c r="C1589">
        <v>1</v>
      </c>
      <c r="D1589">
        <v>3</v>
      </c>
      <c r="E1589">
        <v>136</v>
      </c>
      <c r="F1589">
        <v>3</v>
      </c>
      <c r="G1589">
        <v>210</v>
      </c>
      <c r="H1589">
        <v>7</v>
      </c>
      <c r="I1589" s="28"/>
      <c r="J1589" s="28" t="s">
        <v>232</v>
      </c>
      <c r="K1589" s="28" t="s">
        <v>111</v>
      </c>
      <c r="L1589" s="28" t="s">
        <v>65</v>
      </c>
      <c r="M1589" s="28" t="s">
        <v>100</v>
      </c>
      <c r="N1589">
        <v>6</v>
      </c>
      <c r="O1589">
        <v>10</v>
      </c>
      <c r="R1589">
        <v>0.83</v>
      </c>
      <c r="S1589">
        <v>253</v>
      </c>
    </row>
    <row r="1590" spans="1:19" x14ac:dyDescent="0.25">
      <c r="A1590" s="27">
        <v>44685</v>
      </c>
      <c r="B1590">
        <v>1</v>
      </c>
      <c r="C1590">
        <v>1</v>
      </c>
      <c r="D1590">
        <v>3</v>
      </c>
      <c r="E1590">
        <v>128</v>
      </c>
      <c r="F1590">
        <v>1</v>
      </c>
      <c r="G1590">
        <v>160</v>
      </c>
      <c r="H1590">
        <v>6</v>
      </c>
      <c r="I1590" s="28"/>
      <c r="J1590" s="28" t="s">
        <v>232</v>
      </c>
      <c r="K1590" s="28" t="s">
        <v>358</v>
      </c>
      <c r="L1590" s="28" t="s">
        <v>65</v>
      </c>
      <c r="M1590" s="28" t="s">
        <v>236</v>
      </c>
      <c r="N1590">
        <v>4</v>
      </c>
      <c r="O1590">
        <v>6</v>
      </c>
      <c r="R1590">
        <v>0.86</v>
      </c>
      <c r="S1590">
        <v>186</v>
      </c>
    </row>
    <row r="1591" spans="1:19" x14ac:dyDescent="0.25">
      <c r="A1591" s="27">
        <v>44685</v>
      </c>
      <c r="B1591">
        <v>2</v>
      </c>
      <c r="C1591">
        <v>1</v>
      </c>
      <c r="D1591">
        <v>3</v>
      </c>
      <c r="E1591">
        <v>128</v>
      </c>
      <c r="F1591">
        <v>2</v>
      </c>
      <c r="G1591">
        <v>160</v>
      </c>
      <c r="H1591">
        <v>5</v>
      </c>
      <c r="I1591" s="28"/>
      <c r="J1591" s="28" t="s">
        <v>232</v>
      </c>
      <c r="K1591" s="28" t="s">
        <v>358</v>
      </c>
      <c r="L1591" s="28" t="s">
        <v>65</v>
      </c>
      <c r="M1591" s="28" t="s">
        <v>236</v>
      </c>
      <c r="N1591">
        <v>4</v>
      </c>
      <c r="O1591">
        <v>6</v>
      </c>
      <c r="R1591">
        <v>0.89</v>
      </c>
      <c r="S1591">
        <v>180</v>
      </c>
    </row>
    <row r="1592" spans="1:19" x14ac:dyDescent="0.25">
      <c r="A1592" s="27">
        <v>44685</v>
      </c>
      <c r="B1592">
        <v>3</v>
      </c>
      <c r="C1592">
        <v>1</v>
      </c>
      <c r="D1592">
        <v>3</v>
      </c>
      <c r="E1592">
        <v>128</v>
      </c>
      <c r="F1592">
        <v>3</v>
      </c>
      <c r="G1592">
        <v>160</v>
      </c>
      <c r="H1592">
        <v>6</v>
      </c>
      <c r="I1592" s="28"/>
      <c r="J1592" s="28" t="s">
        <v>232</v>
      </c>
      <c r="K1592" s="28" t="s">
        <v>358</v>
      </c>
      <c r="L1592" s="28" t="s">
        <v>65</v>
      </c>
      <c r="M1592" s="28" t="s">
        <v>236</v>
      </c>
      <c r="N1592">
        <v>4</v>
      </c>
      <c r="O1592">
        <v>6</v>
      </c>
      <c r="R1592">
        <v>0.86</v>
      </c>
      <c r="S1592">
        <v>186</v>
      </c>
    </row>
    <row r="1593" spans="1:19" x14ac:dyDescent="0.25">
      <c r="A1593" s="27">
        <v>44685</v>
      </c>
      <c r="B1593">
        <v>4</v>
      </c>
      <c r="C1593">
        <v>1</v>
      </c>
      <c r="D1593">
        <v>3</v>
      </c>
      <c r="E1593">
        <v>126</v>
      </c>
      <c r="F1593">
        <v>1</v>
      </c>
      <c r="G1593">
        <v>180</v>
      </c>
      <c r="H1593">
        <v>5</v>
      </c>
      <c r="I1593" s="28"/>
      <c r="J1593" s="28" t="s">
        <v>232</v>
      </c>
      <c r="K1593" s="28" t="s">
        <v>359</v>
      </c>
      <c r="L1593" s="28" t="s">
        <v>65</v>
      </c>
      <c r="M1593" s="28" t="s">
        <v>236</v>
      </c>
      <c r="N1593">
        <v>4</v>
      </c>
      <c r="O1593">
        <v>6</v>
      </c>
      <c r="R1593">
        <v>0.89</v>
      </c>
      <c r="S1593">
        <v>202</v>
      </c>
    </row>
    <row r="1594" spans="1:19" x14ac:dyDescent="0.25">
      <c r="A1594" s="27">
        <v>44685</v>
      </c>
      <c r="B1594">
        <v>5</v>
      </c>
      <c r="C1594">
        <v>1</v>
      </c>
      <c r="D1594">
        <v>3</v>
      </c>
      <c r="E1594">
        <v>126</v>
      </c>
      <c r="F1594">
        <v>2</v>
      </c>
      <c r="G1594">
        <v>180</v>
      </c>
      <c r="H1594">
        <v>4</v>
      </c>
      <c r="I1594" s="28"/>
      <c r="J1594" s="28" t="s">
        <v>232</v>
      </c>
      <c r="K1594" s="28" t="s">
        <v>359</v>
      </c>
      <c r="L1594" s="28" t="s">
        <v>65</v>
      </c>
      <c r="M1594" s="28" t="s">
        <v>236</v>
      </c>
      <c r="N1594">
        <v>4</v>
      </c>
      <c r="O1594">
        <v>6</v>
      </c>
      <c r="R1594">
        <v>0.92</v>
      </c>
      <c r="S1594">
        <v>196</v>
      </c>
    </row>
    <row r="1595" spans="1:19" x14ac:dyDescent="0.25">
      <c r="A1595" s="27">
        <v>44685</v>
      </c>
      <c r="B1595">
        <v>6</v>
      </c>
      <c r="C1595">
        <v>1</v>
      </c>
      <c r="D1595">
        <v>3</v>
      </c>
      <c r="E1595">
        <v>126</v>
      </c>
      <c r="F1595">
        <v>3</v>
      </c>
      <c r="G1595">
        <v>180</v>
      </c>
      <c r="H1595">
        <v>4</v>
      </c>
      <c r="I1595" s="28"/>
      <c r="J1595" s="28" t="s">
        <v>232</v>
      </c>
      <c r="K1595" s="28" t="s">
        <v>359</v>
      </c>
      <c r="L1595" s="28" t="s">
        <v>65</v>
      </c>
      <c r="M1595" s="28" t="s">
        <v>236</v>
      </c>
      <c r="N1595">
        <v>4</v>
      </c>
      <c r="O1595">
        <v>6</v>
      </c>
      <c r="R1595">
        <v>0.92</v>
      </c>
      <c r="S1595">
        <v>196</v>
      </c>
    </row>
    <row r="1596" spans="1:19" x14ac:dyDescent="0.25">
      <c r="A1596" s="27">
        <v>44685</v>
      </c>
      <c r="B1596">
        <v>7</v>
      </c>
      <c r="C1596">
        <v>1</v>
      </c>
      <c r="D1596">
        <v>3</v>
      </c>
      <c r="E1596">
        <v>125</v>
      </c>
      <c r="F1596">
        <v>1</v>
      </c>
      <c r="G1596">
        <v>160</v>
      </c>
      <c r="H1596">
        <v>8</v>
      </c>
      <c r="I1596" s="28"/>
      <c r="J1596" s="28" t="s">
        <v>232</v>
      </c>
      <c r="K1596" s="28" t="s">
        <v>360</v>
      </c>
      <c r="L1596" s="28" t="s">
        <v>65</v>
      </c>
      <c r="M1596" s="28" t="s">
        <v>236</v>
      </c>
      <c r="N1596">
        <v>6</v>
      </c>
      <c r="O1596">
        <v>10</v>
      </c>
      <c r="R1596">
        <v>0.81</v>
      </c>
      <c r="S1596">
        <v>198</v>
      </c>
    </row>
    <row r="1597" spans="1:19" x14ac:dyDescent="0.25">
      <c r="A1597" s="27">
        <v>44685</v>
      </c>
      <c r="B1597">
        <v>8</v>
      </c>
      <c r="C1597">
        <v>1</v>
      </c>
      <c r="D1597">
        <v>3</v>
      </c>
      <c r="E1597">
        <v>125</v>
      </c>
      <c r="F1597">
        <v>2</v>
      </c>
      <c r="G1597">
        <v>160</v>
      </c>
      <c r="H1597">
        <v>8</v>
      </c>
      <c r="I1597" s="28"/>
      <c r="J1597" s="28" t="s">
        <v>232</v>
      </c>
      <c r="K1597" s="28" t="s">
        <v>360</v>
      </c>
      <c r="L1597" s="28" t="s">
        <v>65</v>
      </c>
      <c r="M1597" s="28" t="s">
        <v>236</v>
      </c>
      <c r="N1597">
        <v>6</v>
      </c>
      <c r="O1597">
        <v>10</v>
      </c>
      <c r="R1597">
        <v>0.81</v>
      </c>
      <c r="S1597">
        <v>198</v>
      </c>
    </row>
    <row r="1598" spans="1:19" x14ac:dyDescent="0.25">
      <c r="A1598" s="27">
        <v>44685</v>
      </c>
      <c r="B1598">
        <v>9</v>
      </c>
      <c r="C1598">
        <v>1</v>
      </c>
      <c r="D1598">
        <v>3</v>
      </c>
      <c r="E1598">
        <v>125</v>
      </c>
      <c r="F1598">
        <v>3</v>
      </c>
      <c r="G1598">
        <v>160</v>
      </c>
      <c r="H1598">
        <v>6</v>
      </c>
      <c r="I1598" s="28"/>
      <c r="J1598" s="28" t="s">
        <v>232</v>
      </c>
      <c r="K1598" s="28" t="s">
        <v>360</v>
      </c>
      <c r="L1598" s="28" t="s">
        <v>65</v>
      </c>
      <c r="M1598" s="28" t="s">
        <v>236</v>
      </c>
      <c r="N1598">
        <v>6</v>
      </c>
      <c r="O1598">
        <v>10</v>
      </c>
      <c r="R1598">
        <v>0.86</v>
      </c>
      <c r="S1598">
        <v>186</v>
      </c>
    </row>
    <row r="1599" spans="1:19" x14ac:dyDescent="0.25">
      <c r="A1599" s="27">
        <v>44685</v>
      </c>
      <c r="B1599">
        <v>10</v>
      </c>
      <c r="C1599">
        <v>1</v>
      </c>
      <c r="D1599">
        <v>3</v>
      </c>
      <c r="E1599">
        <v>127</v>
      </c>
      <c r="F1599">
        <v>1</v>
      </c>
      <c r="G1599">
        <v>130</v>
      </c>
      <c r="H1599">
        <v>15</v>
      </c>
      <c r="I1599" s="28"/>
      <c r="J1599" s="28" t="s">
        <v>232</v>
      </c>
      <c r="K1599" s="28" t="s">
        <v>362</v>
      </c>
      <c r="L1599" s="28" t="s">
        <v>65</v>
      </c>
      <c r="M1599" s="28" t="s">
        <v>236</v>
      </c>
      <c r="N1599">
        <v>10</v>
      </c>
      <c r="O1599">
        <v>15</v>
      </c>
      <c r="R1599">
        <v>0.67</v>
      </c>
      <c r="S1599">
        <v>194</v>
      </c>
    </row>
    <row r="1600" spans="1:19" x14ac:dyDescent="0.25">
      <c r="A1600" s="27">
        <v>44685</v>
      </c>
      <c r="B1600">
        <v>11</v>
      </c>
      <c r="C1600">
        <v>1</v>
      </c>
      <c r="D1600">
        <v>3</v>
      </c>
      <c r="E1600">
        <v>127</v>
      </c>
      <c r="F1600">
        <v>2</v>
      </c>
      <c r="G1600">
        <v>130</v>
      </c>
      <c r="H1600">
        <v>13</v>
      </c>
      <c r="I1600" s="28"/>
      <c r="J1600" s="28" t="s">
        <v>232</v>
      </c>
      <c r="K1600" s="28" t="s">
        <v>362</v>
      </c>
      <c r="L1600" s="28" t="s">
        <v>65</v>
      </c>
      <c r="M1600" s="28" t="s">
        <v>236</v>
      </c>
      <c r="N1600">
        <v>10</v>
      </c>
      <c r="O1600">
        <v>15</v>
      </c>
      <c r="R1600">
        <v>0.7</v>
      </c>
      <c r="S1600">
        <v>186</v>
      </c>
    </row>
    <row r="1601" spans="1:19" x14ac:dyDescent="0.25">
      <c r="A1601" s="27">
        <v>44685</v>
      </c>
      <c r="B1601">
        <v>12</v>
      </c>
      <c r="C1601">
        <v>1</v>
      </c>
      <c r="D1601">
        <v>3</v>
      </c>
      <c r="E1601">
        <v>127</v>
      </c>
      <c r="F1601">
        <v>3</v>
      </c>
      <c r="G1601">
        <v>130</v>
      </c>
      <c r="H1601">
        <v>11</v>
      </c>
      <c r="I1601" s="28"/>
      <c r="J1601" s="28" t="s">
        <v>232</v>
      </c>
      <c r="K1601" s="28" t="s">
        <v>362</v>
      </c>
      <c r="L1601" s="28" t="s">
        <v>65</v>
      </c>
      <c r="M1601" s="28" t="s">
        <v>236</v>
      </c>
      <c r="N1601">
        <v>10</v>
      </c>
      <c r="O1601">
        <v>15</v>
      </c>
      <c r="R1601">
        <v>0.73</v>
      </c>
      <c r="S1601">
        <v>178</v>
      </c>
    </row>
    <row r="1602" spans="1:19" x14ac:dyDescent="0.25">
      <c r="A1602" s="27">
        <v>44687</v>
      </c>
      <c r="B1602">
        <v>1</v>
      </c>
      <c r="C1602">
        <v>1</v>
      </c>
      <c r="D1602">
        <v>3</v>
      </c>
      <c r="E1602">
        <v>144</v>
      </c>
      <c r="F1602">
        <v>1</v>
      </c>
      <c r="G1602">
        <v>155</v>
      </c>
      <c r="H1602">
        <v>6</v>
      </c>
      <c r="I1602" s="28"/>
      <c r="J1602" s="28" t="s">
        <v>232</v>
      </c>
      <c r="K1602" s="28" t="s">
        <v>89</v>
      </c>
      <c r="L1602" s="28" t="s">
        <v>65</v>
      </c>
      <c r="M1602" s="28" t="s">
        <v>94</v>
      </c>
      <c r="N1602">
        <v>4</v>
      </c>
      <c r="O1602">
        <v>6</v>
      </c>
      <c r="R1602">
        <v>0.86</v>
      </c>
      <c r="S1602">
        <v>180</v>
      </c>
    </row>
    <row r="1603" spans="1:19" x14ac:dyDescent="0.25">
      <c r="A1603" s="27">
        <v>44687</v>
      </c>
      <c r="B1603">
        <v>2</v>
      </c>
      <c r="C1603">
        <v>1</v>
      </c>
      <c r="D1603">
        <v>3</v>
      </c>
      <c r="E1603">
        <v>144</v>
      </c>
      <c r="F1603">
        <v>2</v>
      </c>
      <c r="G1603">
        <v>155</v>
      </c>
      <c r="H1603">
        <v>6</v>
      </c>
      <c r="I1603" s="28"/>
      <c r="J1603" s="28" t="s">
        <v>232</v>
      </c>
      <c r="K1603" s="28" t="s">
        <v>89</v>
      </c>
      <c r="L1603" s="28" t="s">
        <v>65</v>
      </c>
      <c r="M1603" s="28" t="s">
        <v>94</v>
      </c>
      <c r="N1603">
        <v>4</v>
      </c>
      <c r="O1603">
        <v>6</v>
      </c>
      <c r="R1603">
        <v>0.86</v>
      </c>
      <c r="S1603">
        <v>180</v>
      </c>
    </row>
    <row r="1604" spans="1:19" x14ac:dyDescent="0.25">
      <c r="A1604" s="27">
        <v>44687</v>
      </c>
      <c r="B1604">
        <v>3</v>
      </c>
      <c r="C1604">
        <v>1</v>
      </c>
      <c r="D1604">
        <v>3</v>
      </c>
      <c r="E1604">
        <v>144</v>
      </c>
      <c r="F1604">
        <v>3</v>
      </c>
      <c r="G1604">
        <v>160</v>
      </c>
      <c r="H1604">
        <v>6</v>
      </c>
      <c r="I1604" s="28"/>
      <c r="J1604" s="28" t="s">
        <v>232</v>
      </c>
      <c r="K1604" s="28" t="s">
        <v>89</v>
      </c>
      <c r="L1604" s="28" t="s">
        <v>65</v>
      </c>
      <c r="M1604" s="28" t="s">
        <v>94</v>
      </c>
      <c r="N1604">
        <v>4</v>
      </c>
      <c r="O1604">
        <v>6</v>
      </c>
      <c r="R1604">
        <v>0.86</v>
      </c>
      <c r="S1604">
        <v>186</v>
      </c>
    </row>
    <row r="1605" spans="1:19" x14ac:dyDescent="0.25">
      <c r="A1605" s="27">
        <v>44687</v>
      </c>
      <c r="B1605">
        <v>4</v>
      </c>
      <c r="C1605">
        <v>1</v>
      </c>
      <c r="D1605">
        <v>3</v>
      </c>
      <c r="E1605">
        <v>146</v>
      </c>
      <c r="F1605">
        <v>1</v>
      </c>
      <c r="G1605">
        <v>135</v>
      </c>
      <c r="H1605">
        <v>6</v>
      </c>
      <c r="I1605" s="28"/>
      <c r="J1605" s="28" t="s">
        <v>232</v>
      </c>
      <c r="K1605" s="28" t="s">
        <v>95</v>
      </c>
      <c r="L1605" s="28" t="s">
        <v>65</v>
      </c>
      <c r="M1605" s="28" t="s">
        <v>94</v>
      </c>
      <c r="N1605">
        <v>4</v>
      </c>
      <c r="O1605">
        <v>6</v>
      </c>
      <c r="R1605">
        <v>0.86</v>
      </c>
      <c r="S1605">
        <v>157</v>
      </c>
    </row>
    <row r="1606" spans="1:19" x14ac:dyDescent="0.25">
      <c r="A1606" s="27">
        <v>44687</v>
      </c>
      <c r="B1606">
        <v>5</v>
      </c>
      <c r="C1606">
        <v>1</v>
      </c>
      <c r="D1606">
        <v>3</v>
      </c>
      <c r="E1606">
        <v>146</v>
      </c>
      <c r="F1606">
        <v>2</v>
      </c>
      <c r="G1606">
        <v>135</v>
      </c>
      <c r="H1606">
        <v>4</v>
      </c>
      <c r="I1606" s="28"/>
      <c r="J1606" s="28" t="s">
        <v>232</v>
      </c>
      <c r="K1606" s="28" t="s">
        <v>95</v>
      </c>
      <c r="L1606" s="28" t="s">
        <v>65</v>
      </c>
      <c r="M1606" s="28" t="s">
        <v>94</v>
      </c>
      <c r="N1606">
        <v>4</v>
      </c>
      <c r="O1606">
        <v>6</v>
      </c>
      <c r="R1606">
        <v>0.92</v>
      </c>
      <c r="S1606">
        <v>147</v>
      </c>
    </row>
    <row r="1607" spans="1:19" x14ac:dyDescent="0.25">
      <c r="A1607" s="27">
        <v>44687</v>
      </c>
      <c r="B1607">
        <v>6</v>
      </c>
      <c r="C1607">
        <v>1</v>
      </c>
      <c r="D1607">
        <v>3</v>
      </c>
      <c r="E1607">
        <v>146</v>
      </c>
      <c r="F1607">
        <v>3</v>
      </c>
      <c r="G1607">
        <v>135</v>
      </c>
      <c r="H1607">
        <v>5</v>
      </c>
      <c r="I1607" s="28"/>
      <c r="J1607" s="28" t="s">
        <v>232</v>
      </c>
      <c r="K1607" s="28" t="s">
        <v>95</v>
      </c>
      <c r="L1607" s="28" t="s">
        <v>65</v>
      </c>
      <c r="M1607" s="28" t="s">
        <v>94</v>
      </c>
      <c r="N1607">
        <v>4</v>
      </c>
      <c r="O1607">
        <v>6</v>
      </c>
      <c r="R1607">
        <v>0.89</v>
      </c>
      <c r="S1607">
        <v>152</v>
      </c>
    </row>
    <row r="1608" spans="1:19" x14ac:dyDescent="0.25">
      <c r="A1608" s="27">
        <v>44687</v>
      </c>
      <c r="B1608">
        <v>7</v>
      </c>
      <c r="C1608">
        <v>1</v>
      </c>
      <c r="D1608">
        <v>3</v>
      </c>
      <c r="E1608">
        <v>147</v>
      </c>
      <c r="F1608">
        <v>1</v>
      </c>
      <c r="G1608">
        <v>100</v>
      </c>
      <c r="H1608">
        <v>6</v>
      </c>
      <c r="I1608" s="28"/>
      <c r="J1608" s="28" t="s">
        <v>232</v>
      </c>
      <c r="K1608" s="28" t="s">
        <v>96</v>
      </c>
      <c r="L1608" s="28" t="s">
        <v>65</v>
      </c>
      <c r="M1608" s="28" t="s">
        <v>94</v>
      </c>
      <c r="N1608">
        <v>4</v>
      </c>
      <c r="O1608">
        <v>6</v>
      </c>
      <c r="R1608">
        <v>0.86</v>
      </c>
      <c r="S1608">
        <v>116</v>
      </c>
    </row>
    <row r="1609" spans="1:19" x14ac:dyDescent="0.25">
      <c r="A1609" s="27">
        <v>44687</v>
      </c>
      <c r="B1609">
        <v>8</v>
      </c>
      <c r="C1609">
        <v>1</v>
      </c>
      <c r="D1609">
        <v>3</v>
      </c>
      <c r="E1609">
        <v>147</v>
      </c>
      <c r="F1609">
        <v>2</v>
      </c>
      <c r="G1609">
        <v>100</v>
      </c>
      <c r="H1609">
        <v>6</v>
      </c>
      <c r="I1609" s="28"/>
      <c r="J1609" s="28" t="s">
        <v>232</v>
      </c>
      <c r="K1609" s="28" t="s">
        <v>96</v>
      </c>
      <c r="L1609" s="28" t="s">
        <v>65</v>
      </c>
      <c r="M1609" s="28" t="s">
        <v>94</v>
      </c>
      <c r="N1609">
        <v>4</v>
      </c>
      <c r="O1609">
        <v>6</v>
      </c>
      <c r="R1609">
        <v>0.86</v>
      </c>
      <c r="S1609">
        <v>116</v>
      </c>
    </row>
    <row r="1610" spans="1:19" x14ac:dyDescent="0.25">
      <c r="A1610" s="27">
        <v>44687</v>
      </c>
      <c r="B1610">
        <v>9</v>
      </c>
      <c r="C1610">
        <v>1</v>
      </c>
      <c r="D1610">
        <v>3</v>
      </c>
      <c r="E1610">
        <v>147</v>
      </c>
      <c r="F1610">
        <v>3</v>
      </c>
      <c r="G1610">
        <v>100</v>
      </c>
      <c r="H1610">
        <v>6</v>
      </c>
      <c r="I1610" s="28"/>
      <c r="J1610" s="28" t="s">
        <v>232</v>
      </c>
      <c r="K1610" s="28" t="s">
        <v>96</v>
      </c>
      <c r="L1610" s="28" t="s">
        <v>65</v>
      </c>
      <c r="M1610" s="28" t="s">
        <v>94</v>
      </c>
      <c r="N1610">
        <v>4</v>
      </c>
      <c r="O1610">
        <v>6</v>
      </c>
      <c r="R1610">
        <v>0.86</v>
      </c>
      <c r="S1610">
        <v>116</v>
      </c>
    </row>
    <row r="1611" spans="1:19" x14ac:dyDescent="0.25">
      <c r="A1611" s="27">
        <v>44687</v>
      </c>
      <c r="B1611">
        <v>10</v>
      </c>
      <c r="C1611">
        <v>1</v>
      </c>
      <c r="D1611">
        <v>3</v>
      </c>
      <c r="E1611">
        <v>149</v>
      </c>
      <c r="F1611">
        <v>1</v>
      </c>
      <c r="G1611">
        <v>10</v>
      </c>
      <c r="H1611">
        <v>12</v>
      </c>
      <c r="I1611" s="28"/>
      <c r="J1611" s="28" t="s">
        <v>232</v>
      </c>
      <c r="K1611" s="28" t="s">
        <v>122</v>
      </c>
      <c r="L1611" s="28" t="s">
        <v>65</v>
      </c>
      <c r="M1611" s="28" t="s">
        <v>94</v>
      </c>
      <c r="N1611">
        <v>10</v>
      </c>
      <c r="O1611">
        <v>20</v>
      </c>
      <c r="R1611">
        <v>0.71</v>
      </c>
      <c r="S1611">
        <v>14</v>
      </c>
    </row>
    <row r="1612" spans="1:19" x14ac:dyDescent="0.25">
      <c r="A1612" s="27">
        <v>44687</v>
      </c>
      <c r="B1612">
        <v>11</v>
      </c>
      <c r="C1612">
        <v>1</v>
      </c>
      <c r="D1612">
        <v>3</v>
      </c>
      <c r="E1612">
        <v>149</v>
      </c>
      <c r="F1612">
        <v>2</v>
      </c>
      <c r="G1612">
        <v>10</v>
      </c>
      <c r="H1612">
        <v>12</v>
      </c>
      <c r="I1612" s="28"/>
      <c r="J1612" s="28" t="s">
        <v>232</v>
      </c>
      <c r="K1612" s="28" t="s">
        <v>122</v>
      </c>
      <c r="L1612" s="28" t="s">
        <v>65</v>
      </c>
      <c r="M1612" s="28" t="s">
        <v>94</v>
      </c>
      <c r="N1612">
        <v>10</v>
      </c>
      <c r="O1612">
        <v>20</v>
      </c>
      <c r="R1612">
        <v>0.71</v>
      </c>
      <c r="S1612">
        <v>14</v>
      </c>
    </row>
    <row r="1613" spans="1:19" x14ac:dyDescent="0.25">
      <c r="A1613" s="27">
        <v>44687</v>
      </c>
      <c r="B1613">
        <v>12</v>
      </c>
      <c r="C1613">
        <v>1</v>
      </c>
      <c r="D1613">
        <v>3</v>
      </c>
      <c r="E1613">
        <v>149</v>
      </c>
      <c r="F1613">
        <v>3</v>
      </c>
      <c r="G1613">
        <v>10</v>
      </c>
      <c r="H1613">
        <v>11</v>
      </c>
      <c r="I1613" s="28"/>
      <c r="J1613" s="28" t="s">
        <v>232</v>
      </c>
      <c r="K1613" s="28" t="s">
        <v>122</v>
      </c>
      <c r="L1613" s="28" t="s">
        <v>65</v>
      </c>
      <c r="M1613" s="28" t="s">
        <v>94</v>
      </c>
      <c r="N1613">
        <v>10</v>
      </c>
      <c r="O1613">
        <v>20</v>
      </c>
      <c r="R1613">
        <v>0.73</v>
      </c>
      <c r="S1613">
        <v>14</v>
      </c>
    </row>
    <row r="1614" spans="1:19" x14ac:dyDescent="0.25">
      <c r="A1614" s="27">
        <v>44687</v>
      </c>
      <c r="B1614">
        <v>13</v>
      </c>
      <c r="C1614">
        <v>1</v>
      </c>
      <c r="D1614">
        <v>3</v>
      </c>
      <c r="E1614">
        <v>153</v>
      </c>
      <c r="F1614">
        <v>1</v>
      </c>
      <c r="G1614">
        <v>35</v>
      </c>
      <c r="H1614">
        <v>12</v>
      </c>
      <c r="I1614" s="28"/>
      <c r="J1614" s="28" t="s">
        <v>232</v>
      </c>
      <c r="K1614" s="28" t="s">
        <v>123</v>
      </c>
      <c r="L1614" s="28" t="s">
        <v>65</v>
      </c>
      <c r="M1614" s="28" t="s">
        <v>94</v>
      </c>
      <c r="N1614">
        <v>10</v>
      </c>
      <c r="O1614">
        <v>20</v>
      </c>
      <c r="R1614">
        <v>0.71</v>
      </c>
      <c r="S1614">
        <v>49</v>
      </c>
    </row>
    <row r="1615" spans="1:19" x14ac:dyDescent="0.25">
      <c r="A1615" s="27">
        <v>44687</v>
      </c>
      <c r="B1615">
        <v>14</v>
      </c>
      <c r="C1615">
        <v>1</v>
      </c>
      <c r="D1615">
        <v>3</v>
      </c>
      <c r="E1615">
        <v>153</v>
      </c>
      <c r="F1615">
        <v>2</v>
      </c>
      <c r="G1615">
        <v>35</v>
      </c>
      <c r="H1615">
        <v>9</v>
      </c>
      <c r="I1615" s="28"/>
      <c r="J1615" s="28" t="s">
        <v>232</v>
      </c>
      <c r="K1615" s="28" t="s">
        <v>123</v>
      </c>
      <c r="L1615" s="28" t="s">
        <v>65</v>
      </c>
      <c r="M1615" s="28" t="s">
        <v>94</v>
      </c>
      <c r="N1615">
        <v>10</v>
      </c>
      <c r="O1615">
        <v>20</v>
      </c>
      <c r="R1615">
        <v>0.78</v>
      </c>
      <c r="S1615">
        <v>45</v>
      </c>
    </row>
    <row r="1616" spans="1:19" x14ac:dyDescent="0.25">
      <c r="A1616" s="27">
        <v>44687</v>
      </c>
      <c r="B1616">
        <v>15</v>
      </c>
      <c r="C1616">
        <v>1</v>
      </c>
      <c r="D1616">
        <v>3</v>
      </c>
      <c r="E1616">
        <v>153</v>
      </c>
      <c r="F1616">
        <v>3</v>
      </c>
      <c r="G1616">
        <v>35</v>
      </c>
      <c r="H1616">
        <v>8</v>
      </c>
      <c r="I1616" s="28"/>
      <c r="J1616" s="28" t="s">
        <v>232</v>
      </c>
      <c r="K1616" s="28" t="s">
        <v>123</v>
      </c>
      <c r="L1616" s="28" t="s">
        <v>65</v>
      </c>
      <c r="M1616" s="28" t="s">
        <v>94</v>
      </c>
      <c r="N1616">
        <v>10</v>
      </c>
      <c r="O1616">
        <v>20</v>
      </c>
      <c r="R1616">
        <v>0.81</v>
      </c>
      <c r="S1616">
        <v>43</v>
      </c>
    </row>
    <row r="1617" spans="1:19" x14ac:dyDescent="0.25">
      <c r="A1617" s="27">
        <v>44690</v>
      </c>
      <c r="B1617">
        <v>1</v>
      </c>
      <c r="C1617">
        <v>1</v>
      </c>
      <c r="D1617">
        <v>4</v>
      </c>
      <c r="E1617">
        <v>135</v>
      </c>
      <c r="F1617">
        <v>1</v>
      </c>
      <c r="G1617">
        <v>245</v>
      </c>
      <c r="H1617">
        <v>6</v>
      </c>
      <c r="I1617" s="28"/>
      <c r="J1617" s="28" t="s">
        <v>232</v>
      </c>
      <c r="K1617" s="28" t="s">
        <v>92</v>
      </c>
      <c r="L1617" s="28" t="s">
        <v>65</v>
      </c>
      <c r="M1617" s="28" t="s">
        <v>100</v>
      </c>
      <c r="N1617">
        <v>4</v>
      </c>
      <c r="O1617">
        <v>6</v>
      </c>
      <c r="R1617">
        <v>0.86</v>
      </c>
      <c r="S1617">
        <v>285</v>
      </c>
    </row>
    <row r="1618" spans="1:19" x14ac:dyDescent="0.25">
      <c r="A1618" s="27">
        <v>44690</v>
      </c>
      <c r="B1618">
        <v>2</v>
      </c>
      <c r="C1618">
        <v>1</v>
      </c>
      <c r="D1618">
        <v>4</v>
      </c>
      <c r="E1618">
        <v>135</v>
      </c>
      <c r="F1618">
        <v>2</v>
      </c>
      <c r="G1618">
        <v>245</v>
      </c>
      <c r="H1618">
        <v>5</v>
      </c>
      <c r="I1618" s="28"/>
      <c r="J1618" s="28" t="s">
        <v>232</v>
      </c>
      <c r="K1618" s="28" t="s">
        <v>92</v>
      </c>
      <c r="L1618" s="28" t="s">
        <v>65</v>
      </c>
      <c r="M1618" s="28" t="s">
        <v>100</v>
      </c>
      <c r="N1618">
        <v>4</v>
      </c>
      <c r="O1618">
        <v>6</v>
      </c>
      <c r="R1618">
        <v>0.89</v>
      </c>
      <c r="S1618">
        <v>275</v>
      </c>
    </row>
    <row r="1619" spans="1:19" x14ac:dyDescent="0.25">
      <c r="A1619" s="27">
        <v>44690</v>
      </c>
      <c r="B1619">
        <v>3</v>
      </c>
      <c r="C1619">
        <v>1</v>
      </c>
      <c r="D1619">
        <v>4</v>
      </c>
      <c r="E1619">
        <v>135</v>
      </c>
      <c r="F1619">
        <v>3</v>
      </c>
      <c r="G1619">
        <v>245</v>
      </c>
      <c r="H1619">
        <v>5</v>
      </c>
      <c r="I1619" s="28"/>
      <c r="J1619" s="28" t="s">
        <v>232</v>
      </c>
      <c r="K1619" s="28" t="s">
        <v>92</v>
      </c>
      <c r="L1619" s="28" t="s">
        <v>65</v>
      </c>
      <c r="M1619" s="28" t="s">
        <v>100</v>
      </c>
      <c r="N1619">
        <v>4</v>
      </c>
      <c r="O1619">
        <v>6</v>
      </c>
      <c r="R1619">
        <v>0.89</v>
      </c>
      <c r="S1619">
        <v>275</v>
      </c>
    </row>
    <row r="1620" spans="1:19" x14ac:dyDescent="0.25">
      <c r="A1620" s="27">
        <v>44690</v>
      </c>
      <c r="B1620">
        <v>4</v>
      </c>
      <c r="C1620">
        <v>1</v>
      </c>
      <c r="D1620">
        <v>4</v>
      </c>
      <c r="E1620">
        <v>139</v>
      </c>
      <c r="F1620">
        <v>1</v>
      </c>
      <c r="G1620">
        <v>135</v>
      </c>
      <c r="H1620">
        <v>10</v>
      </c>
      <c r="I1620" s="28"/>
      <c r="J1620" s="28" t="s">
        <v>232</v>
      </c>
      <c r="K1620" s="28" t="s">
        <v>369</v>
      </c>
      <c r="L1620" s="28" t="s">
        <v>65</v>
      </c>
      <c r="M1620" s="28" t="s">
        <v>100</v>
      </c>
      <c r="N1620">
        <v>5</v>
      </c>
      <c r="O1620">
        <v>10</v>
      </c>
      <c r="R1620">
        <v>0.75</v>
      </c>
      <c r="S1620">
        <v>180</v>
      </c>
    </row>
    <row r="1621" spans="1:19" x14ac:dyDescent="0.25">
      <c r="A1621" s="27">
        <v>44690</v>
      </c>
      <c r="B1621">
        <v>5</v>
      </c>
      <c r="C1621">
        <v>1</v>
      </c>
      <c r="D1621">
        <v>4</v>
      </c>
      <c r="E1621">
        <v>139</v>
      </c>
      <c r="F1621">
        <v>2</v>
      </c>
      <c r="G1621">
        <v>135</v>
      </c>
      <c r="H1621">
        <v>8</v>
      </c>
      <c r="I1621" s="28"/>
      <c r="J1621" s="28" t="s">
        <v>232</v>
      </c>
      <c r="K1621" s="28" t="s">
        <v>369</v>
      </c>
      <c r="L1621" s="28" t="s">
        <v>65</v>
      </c>
      <c r="M1621" s="28" t="s">
        <v>100</v>
      </c>
      <c r="N1621">
        <v>5</v>
      </c>
      <c r="O1621">
        <v>10</v>
      </c>
      <c r="R1621">
        <v>0.81</v>
      </c>
      <c r="S1621">
        <v>167</v>
      </c>
    </row>
    <row r="1622" spans="1:19" x14ac:dyDescent="0.25">
      <c r="A1622" s="27">
        <v>44690</v>
      </c>
      <c r="B1622">
        <v>6</v>
      </c>
      <c r="C1622">
        <v>1</v>
      </c>
      <c r="D1622">
        <v>4</v>
      </c>
      <c r="E1622">
        <v>139</v>
      </c>
      <c r="F1622">
        <v>3</v>
      </c>
      <c r="G1622">
        <v>135</v>
      </c>
      <c r="H1622">
        <v>7</v>
      </c>
      <c r="I1622" s="28"/>
      <c r="J1622" s="28" t="s">
        <v>232</v>
      </c>
      <c r="K1622" s="28" t="s">
        <v>369</v>
      </c>
      <c r="L1622" s="28" t="s">
        <v>65</v>
      </c>
      <c r="M1622" s="28" t="s">
        <v>100</v>
      </c>
      <c r="N1622">
        <v>5</v>
      </c>
      <c r="O1622">
        <v>10</v>
      </c>
      <c r="R1622">
        <v>0.83</v>
      </c>
      <c r="S1622">
        <v>163</v>
      </c>
    </row>
    <row r="1623" spans="1:19" x14ac:dyDescent="0.25">
      <c r="A1623" s="27">
        <v>44690</v>
      </c>
      <c r="B1623">
        <v>7</v>
      </c>
      <c r="C1623">
        <v>1</v>
      </c>
      <c r="D1623">
        <v>4</v>
      </c>
      <c r="E1623">
        <v>134</v>
      </c>
      <c r="F1623">
        <v>1</v>
      </c>
      <c r="G1623">
        <v>135</v>
      </c>
      <c r="H1623">
        <v>2</v>
      </c>
      <c r="I1623" s="28"/>
      <c r="J1623" s="28" t="s">
        <v>232</v>
      </c>
      <c r="K1623" s="28" t="s">
        <v>368</v>
      </c>
      <c r="L1623" s="28" t="s">
        <v>65</v>
      </c>
      <c r="M1623" s="28" t="s">
        <v>100</v>
      </c>
      <c r="N1623">
        <v>4</v>
      </c>
      <c r="O1623">
        <v>6</v>
      </c>
      <c r="R1623">
        <v>0.97</v>
      </c>
      <c r="S1623">
        <v>139</v>
      </c>
    </row>
    <row r="1624" spans="1:19" x14ac:dyDescent="0.25">
      <c r="A1624" s="27">
        <v>44690</v>
      </c>
      <c r="B1624">
        <v>8</v>
      </c>
      <c r="C1624">
        <v>1</v>
      </c>
      <c r="D1624">
        <v>4</v>
      </c>
      <c r="E1624">
        <v>134</v>
      </c>
      <c r="F1624">
        <v>2</v>
      </c>
      <c r="G1624">
        <v>125</v>
      </c>
      <c r="H1624">
        <v>4</v>
      </c>
      <c r="I1624" s="28"/>
      <c r="J1624" s="28" t="s">
        <v>232</v>
      </c>
      <c r="K1624" s="28" t="s">
        <v>368</v>
      </c>
      <c r="L1624" s="28" t="s">
        <v>65</v>
      </c>
      <c r="M1624" s="28" t="s">
        <v>100</v>
      </c>
      <c r="N1624">
        <v>4</v>
      </c>
      <c r="O1624">
        <v>6</v>
      </c>
      <c r="R1624">
        <v>0.92</v>
      </c>
      <c r="S1624">
        <v>136</v>
      </c>
    </row>
    <row r="1625" spans="1:19" x14ac:dyDescent="0.25">
      <c r="A1625" s="27">
        <v>44690</v>
      </c>
      <c r="B1625">
        <v>9</v>
      </c>
      <c r="C1625">
        <v>1</v>
      </c>
      <c r="D1625">
        <v>4</v>
      </c>
      <c r="E1625">
        <v>134</v>
      </c>
      <c r="F1625">
        <v>3</v>
      </c>
      <c r="G1625">
        <v>115</v>
      </c>
      <c r="H1625">
        <v>4</v>
      </c>
      <c r="I1625" s="28"/>
      <c r="J1625" s="28" t="s">
        <v>232</v>
      </c>
      <c r="K1625" s="28" t="s">
        <v>368</v>
      </c>
      <c r="L1625" s="28" t="s">
        <v>65</v>
      </c>
      <c r="M1625" s="28" t="s">
        <v>100</v>
      </c>
      <c r="N1625">
        <v>4</v>
      </c>
      <c r="O1625">
        <v>6</v>
      </c>
      <c r="R1625">
        <v>0.92</v>
      </c>
      <c r="S1625">
        <v>125</v>
      </c>
    </row>
    <row r="1626" spans="1:19" x14ac:dyDescent="0.25">
      <c r="A1626" s="27">
        <v>44690</v>
      </c>
      <c r="B1626">
        <v>10</v>
      </c>
      <c r="C1626">
        <v>1</v>
      </c>
      <c r="D1626">
        <v>4</v>
      </c>
      <c r="E1626">
        <v>133</v>
      </c>
      <c r="F1626">
        <v>1</v>
      </c>
      <c r="G1626">
        <v>70</v>
      </c>
      <c r="H1626">
        <v>6</v>
      </c>
      <c r="I1626" s="28"/>
      <c r="J1626" s="28" t="s">
        <v>232</v>
      </c>
      <c r="K1626" s="28" t="s">
        <v>367</v>
      </c>
      <c r="L1626" s="28" t="s">
        <v>65</v>
      </c>
      <c r="M1626" s="28" t="s">
        <v>100</v>
      </c>
      <c r="N1626">
        <v>4</v>
      </c>
      <c r="O1626">
        <v>6</v>
      </c>
      <c r="R1626">
        <v>0.86</v>
      </c>
      <c r="S1626">
        <v>81</v>
      </c>
    </row>
    <row r="1627" spans="1:19" x14ac:dyDescent="0.25">
      <c r="A1627" s="27">
        <v>44690</v>
      </c>
      <c r="B1627">
        <v>11</v>
      </c>
      <c r="C1627">
        <v>1</v>
      </c>
      <c r="D1627">
        <v>4</v>
      </c>
      <c r="E1627">
        <v>133</v>
      </c>
      <c r="F1627">
        <v>2</v>
      </c>
      <c r="G1627">
        <v>70</v>
      </c>
      <c r="H1627">
        <v>4</v>
      </c>
      <c r="I1627" s="28"/>
      <c r="J1627" s="28" t="s">
        <v>232</v>
      </c>
      <c r="K1627" s="28" t="s">
        <v>367</v>
      </c>
      <c r="L1627" s="28" t="s">
        <v>65</v>
      </c>
      <c r="M1627" s="28" t="s">
        <v>100</v>
      </c>
      <c r="N1627">
        <v>4</v>
      </c>
      <c r="O1627">
        <v>6</v>
      </c>
      <c r="R1627">
        <v>0.92</v>
      </c>
      <c r="S1627">
        <v>76</v>
      </c>
    </row>
    <row r="1628" spans="1:19" x14ac:dyDescent="0.25">
      <c r="A1628" s="27">
        <v>44690</v>
      </c>
      <c r="B1628">
        <v>12</v>
      </c>
      <c r="C1628">
        <v>1</v>
      </c>
      <c r="D1628">
        <v>4</v>
      </c>
      <c r="E1628">
        <v>133</v>
      </c>
      <c r="F1628">
        <v>3</v>
      </c>
      <c r="G1628">
        <v>70</v>
      </c>
      <c r="H1628">
        <v>4</v>
      </c>
      <c r="I1628" s="28"/>
      <c r="J1628" s="28" t="s">
        <v>232</v>
      </c>
      <c r="K1628" s="28" t="s">
        <v>367</v>
      </c>
      <c r="L1628" s="28" t="s">
        <v>65</v>
      </c>
      <c r="M1628" s="28" t="s">
        <v>100</v>
      </c>
      <c r="N1628">
        <v>4</v>
      </c>
      <c r="O1628">
        <v>6</v>
      </c>
      <c r="R1628">
        <v>0.92</v>
      </c>
      <c r="S1628">
        <v>76</v>
      </c>
    </row>
    <row r="1629" spans="1:19" x14ac:dyDescent="0.25">
      <c r="A1629" s="27">
        <v>44690</v>
      </c>
      <c r="B1629">
        <v>13</v>
      </c>
      <c r="C1629">
        <v>1</v>
      </c>
      <c r="D1629">
        <v>4</v>
      </c>
      <c r="E1629">
        <v>136</v>
      </c>
      <c r="F1629">
        <v>1</v>
      </c>
      <c r="G1629">
        <v>210</v>
      </c>
      <c r="H1629">
        <v>10</v>
      </c>
      <c r="I1629" s="28"/>
      <c r="J1629" s="28" t="s">
        <v>232</v>
      </c>
      <c r="K1629" s="28" t="s">
        <v>111</v>
      </c>
      <c r="L1629" s="28" t="s">
        <v>65</v>
      </c>
      <c r="M1629" s="28" t="s">
        <v>100</v>
      </c>
      <c r="N1629">
        <v>6</v>
      </c>
      <c r="O1629">
        <v>10</v>
      </c>
      <c r="R1629">
        <v>0.75</v>
      </c>
      <c r="S1629">
        <v>280</v>
      </c>
    </row>
    <row r="1630" spans="1:19" x14ac:dyDescent="0.25">
      <c r="A1630" s="27">
        <v>44690</v>
      </c>
      <c r="B1630">
        <v>14</v>
      </c>
      <c r="C1630">
        <v>1</v>
      </c>
      <c r="D1630">
        <v>4</v>
      </c>
      <c r="E1630">
        <v>136</v>
      </c>
      <c r="F1630">
        <v>2</v>
      </c>
      <c r="G1630">
        <v>210</v>
      </c>
      <c r="H1630">
        <v>8</v>
      </c>
      <c r="I1630" s="28"/>
      <c r="J1630" s="28" t="s">
        <v>232</v>
      </c>
      <c r="K1630" s="28" t="s">
        <v>111</v>
      </c>
      <c r="L1630" s="28" t="s">
        <v>65</v>
      </c>
      <c r="M1630" s="28" t="s">
        <v>100</v>
      </c>
      <c r="N1630">
        <v>6</v>
      </c>
      <c r="O1630">
        <v>10</v>
      </c>
      <c r="R1630">
        <v>0.81</v>
      </c>
      <c r="S1630">
        <v>259</v>
      </c>
    </row>
    <row r="1631" spans="1:19" x14ac:dyDescent="0.25">
      <c r="A1631" s="27">
        <v>44690</v>
      </c>
      <c r="B1631">
        <v>15</v>
      </c>
      <c r="C1631">
        <v>1</v>
      </c>
      <c r="D1631">
        <v>4</v>
      </c>
      <c r="E1631">
        <v>136</v>
      </c>
      <c r="F1631">
        <v>3</v>
      </c>
      <c r="G1631">
        <v>210</v>
      </c>
      <c r="H1631">
        <v>7</v>
      </c>
      <c r="I1631" s="28"/>
      <c r="J1631" s="28" t="s">
        <v>232</v>
      </c>
      <c r="K1631" s="28" t="s">
        <v>111</v>
      </c>
      <c r="L1631" s="28" t="s">
        <v>65</v>
      </c>
      <c r="M1631" s="28" t="s">
        <v>100</v>
      </c>
      <c r="N1631">
        <v>6</v>
      </c>
      <c r="O1631">
        <v>10</v>
      </c>
      <c r="R1631">
        <v>0.83</v>
      </c>
      <c r="S1631">
        <v>253</v>
      </c>
    </row>
    <row r="1632" spans="1:19" x14ac:dyDescent="0.25">
      <c r="A1632" s="27">
        <v>44692</v>
      </c>
      <c r="B1632">
        <v>1</v>
      </c>
      <c r="C1632">
        <v>1</v>
      </c>
      <c r="D1632">
        <v>4</v>
      </c>
      <c r="E1632">
        <v>128</v>
      </c>
      <c r="F1632">
        <v>1</v>
      </c>
      <c r="G1632">
        <v>165</v>
      </c>
      <c r="H1632">
        <v>6</v>
      </c>
      <c r="I1632" s="28"/>
      <c r="J1632" s="28" t="s">
        <v>232</v>
      </c>
      <c r="K1632" s="28" t="s">
        <v>358</v>
      </c>
      <c r="L1632" s="28" t="s">
        <v>65</v>
      </c>
      <c r="M1632" s="28" t="s">
        <v>236</v>
      </c>
      <c r="N1632">
        <v>4</v>
      </c>
      <c r="O1632">
        <v>6</v>
      </c>
      <c r="R1632">
        <v>0.86</v>
      </c>
      <c r="S1632">
        <v>192</v>
      </c>
    </row>
    <row r="1633" spans="1:19" x14ac:dyDescent="0.25">
      <c r="A1633" s="27">
        <v>44692</v>
      </c>
      <c r="B1633">
        <v>2</v>
      </c>
      <c r="C1633">
        <v>1</v>
      </c>
      <c r="D1633">
        <v>4</v>
      </c>
      <c r="E1633">
        <v>128</v>
      </c>
      <c r="F1633">
        <v>2</v>
      </c>
      <c r="G1633">
        <v>165</v>
      </c>
      <c r="H1633">
        <v>6</v>
      </c>
      <c r="I1633" s="28"/>
      <c r="J1633" s="28" t="s">
        <v>232</v>
      </c>
      <c r="K1633" s="28" t="s">
        <v>358</v>
      </c>
      <c r="L1633" s="28" t="s">
        <v>65</v>
      </c>
      <c r="M1633" s="28" t="s">
        <v>236</v>
      </c>
      <c r="N1633">
        <v>4</v>
      </c>
      <c r="O1633">
        <v>6</v>
      </c>
      <c r="R1633">
        <v>0.86</v>
      </c>
      <c r="S1633">
        <v>192</v>
      </c>
    </row>
    <row r="1634" spans="1:19" x14ac:dyDescent="0.25">
      <c r="A1634" s="27">
        <v>44692</v>
      </c>
      <c r="B1634">
        <v>3</v>
      </c>
      <c r="C1634">
        <v>1</v>
      </c>
      <c r="D1634">
        <v>4</v>
      </c>
      <c r="E1634">
        <v>128</v>
      </c>
      <c r="F1634">
        <v>3</v>
      </c>
      <c r="G1634">
        <v>170</v>
      </c>
      <c r="H1634">
        <v>5</v>
      </c>
      <c r="I1634" s="28"/>
      <c r="J1634" s="28" t="s">
        <v>232</v>
      </c>
      <c r="K1634" s="28" t="s">
        <v>358</v>
      </c>
      <c r="L1634" s="28" t="s">
        <v>65</v>
      </c>
      <c r="M1634" s="28" t="s">
        <v>236</v>
      </c>
      <c r="N1634">
        <v>4</v>
      </c>
      <c r="O1634">
        <v>6</v>
      </c>
      <c r="R1634">
        <v>0.89</v>
      </c>
      <c r="S1634">
        <v>191</v>
      </c>
    </row>
    <row r="1635" spans="1:19" x14ac:dyDescent="0.25">
      <c r="A1635" s="27">
        <v>44692</v>
      </c>
      <c r="B1635">
        <v>4</v>
      </c>
      <c r="C1635">
        <v>1</v>
      </c>
      <c r="D1635">
        <v>4</v>
      </c>
      <c r="E1635">
        <v>126</v>
      </c>
      <c r="F1635">
        <v>1</v>
      </c>
      <c r="G1635">
        <v>180</v>
      </c>
      <c r="H1635">
        <v>6</v>
      </c>
      <c r="I1635" s="28"/>
      <c r="J1635" s="28" t="s">
        <v>232</v>
      </c>
      <c r="K1635" s="28" t="s">
        <v>359</v>
      </c>
      <c r="L1635" s="28" t="s">
        <v>65</v>
      </c>
      <c r="M1635" s="28" t="s">
        <v>236</v>
      </c>
      <c r="N1635">
        <v>4</v>
      </c>
      <c r="O1635">
        <v>6</v>
      </c>
      <c r="R1635">
        <v>0.86</v>
      </c>
      <c r="S1635">
        <v>209</v>
      </c>
    </row>
    <row r="1636" spans="1:19" x14ac:dyDescent="0.25">
      <c r="A1636" s="27">
        <v>44692</v>
      </c>
      <c r="B1636">
        <v>5</v>
      </c>
      <c r="C1636">
        <v>1</v>
      </c>
      <c r="D1636">
        <v>4</v>
      </c>
      <c r="E1636">
        <v>126</v>
      </c>
      <c r="F1636">
        <v>2</v>
      </c>
      <c r="G1636">
        <v>180</v>
      </c>
      <c r="H1636">
        <v>6</v>
      </c>
      <c r="I1636" s="28"/>
      <c r="J1636" s="28" t="s">
        <v>232</v>
      </c>
      <c r="K1636" s="28" t="s">
        <v>359</v>
      </c>
      <c r="L1636" s="28" t="s">
        <v>65</v>
      </c>
      <c r="M1636" s="28" t="s">
        <v>236</v>
      </c>
      <c r="N1636">
        <v>4</v>
      </c>
      <c r="O1636">
        <v>6</v>
      </c>
      <c r="R1636">
        <v>0.86</v>
      </c>
      <c r="S1636">
        <v>209</v>
      </c>
    </row>
    <row r="1637" spans="1:19" x14ac:dyDescent="0.25">
      <c r="A1637" s="27">
        <v>44692</v>
      </c>
      <c r="B1637">
        <v>6</v>
      </c>
      <c r="C1637">
        <v>1</v>
      </c>
      <c r="D1637">
        <v>4</v>
      </c>
      <c r="E1637">
        <v>126</v>
      </c>
      <c r="F1637">
        <v>3</v>
      </c>
      <c r="G1637">
        <v>185</v>
      </c>
      <c r="H1637">
        <v>5</v>
      </c>
      <c r="I1637" s="28"/>
      <c r="J1637" s="28" t="s">
        <v>232</v>
      </c>
      <c r="K1637" s="28" t="s">
        <v>359</v>
      </c>
      <c r="L1637" s="28" t="s">
        <v>65</v>
      </c>
      <c r="M1637" s="28" t="s">
        <v>236</v>
      </c>
      <c r="N1637">
        <v>4</v>
      </c>
      <c r="O1637">
        <v>6</v>
      </c>
      <c r="R1637">
        <v>0.89</v>
      </c>
      <c r="S1637">
        <v>208</v>
      </c>
    </row>
    <row r="1638" spans="1:19" x14ac:dyDescent="0.25">
      <c r="A1638" s="27">
        <v>44692</v>
      </c>
      <c r="B1638">
        <v>7</v>
      </c>
      <c r="C1638">
        <v>1</v>
      </c>
      <c r="D1638">
        <v>4</v>
      </c>
      <c r="E1638">
        <v>125</v>
      </c>
      <c r="F1638">
        <v>1</v>
      </c>
      <c r="G1638">
        <v>160</v>
      </c>
      <c r="H1638">
        <v>9</v>
      </c>
      <c r="I1638" s="28"/>
      <c r="J1638" s="28" t="s">
        <v>232</v>
      </c>
      <c r="K1638" s="28" t="s">
        <v>360</v>
      </c>
      <c r="L1638" s="28" t="s">
        <v>65</v>
      </c>
      <c r="M1638" s="28" t="s">
        <v>236</v>
      </c>
      <c r="N1638">
        <v>6</v>
      </c>
      <c r="O1638">
        <v>10</v>
      </c>
      <c r="R1638">
        <v>0.78</v>
      </c>
      <c r="S1638">
        <v>205</v>
      </c>
    </row>
    <row r="1639" spans="1:19" x14ac:dyDescent="0.25">
      <c r="A1639" s="27">
        <v>44692</v>
      </c>
      <c r="B1639">
        <v>8</v>
      </c>
      <c r="C1639">
        <v>1</v>
      </c>
      <c r="D1639">
        <v>4</v>
      </c>
      <c r="E1639">
        <v>125</v>
      </c>
      <c r="F1639">
        <v>2</v>
      </c>
      <c r="G1639">
        <v>160</v>
      </c>
      <c r="H1639">
        <v>7</v>
      </c>
      <c r="I1639" s="28"/>
      <c r="J1639" s="28" t="s">
        <v>232</v>
      </c>
      <c r="K1639" s="28" t="s">
        <v>360</v>
      </c>
      <c r="L1639" s="28" t="s">
        <v>65</v>
      </c>
      <c r="M1639" s="28" t="s">
        <v>236</v>
      </c>
      <c r="N1639">
        <v>6</v>
      </c>
      <c r="O1639">
        <v>10</v>
      </c>
      <c r="R1639">
        <v>0.83</v>
      </c>
      <c r="S1639">
        <v>193</v>
      </c>
    </row>
    <row r="1640" spans="1:19" x14ac:dyDescent="0.25">
      <c r="A1640" s="27">
        <v>44692</v>
      </c>
      <c r="B1640">
        <v>9</v>
      </c>
      <c r="C1640">
        <v>1</v>
      </c>
      <c r="D1640">
        <v>4</v>
      </c>
      <c r="E1640">
        <v>125</v>
      </c>
      <c r="F1640">
        <v>3</v>
      </c>
      <c r="G1640">
        <v>160</v>
      </c>
      <c r="H1640">
        <v>5</v>
      </c>
      <c r="I1640" s="28" t="s">
        <v>45</v>
      </c>
      <c r="J1640" s="28" t="s">
        <v>232</v>
      </c>
      <c r="K1640" s="28" t="s">
        <v>360</v>
      </c>
      <c r="L1640" s="28" t="s">
        <v>65</v>
      </c>
      <c r="M1640" s="28" t="s">
        <v>236</v>
      </c>
      <c r="N1640">
        <v>6</v>
      </c>
      <c r="O1640">
        <v>10</v>
      </c>
      <c r="R1640">
        <v>0.89</v>
      </c>
      <c r="S1640">
        <v>180</v>
      </c>
    </row>
    <row r="1641" spans="1:19" x14ac:dyDescent="0.25">
      <c r="A1641" s="27">
        <v>44692</v>
      </c>
      <c r="B1641">
        <v>10</v>
      </c>
      <c r="C1641">
        <v>1</v>
      </c>
      <c r="D1641">
        <v>4</v>
      </c>
      <c r="E1641">
        <v>127</v>
      </c>
      <c r="F1641">
        <v>1</v>
      </c>
      <c r="G1641">
        <v>130</v>
      </c>
      <c r="H1641">
        <v>15</v>
      </c>
      <c r="I1641" s="28"/>
      <c r="J1641" s="28" t="s">
        <v>232</v>
      </c>
      <c r="K1641" s="28" t="s">
        <v>362</v>
      </c>
      <c r="L1641" s="28" t="s">
        <v>65</v>
      </c>
      <c r="M1641" s="28" t="s">
        <v>236</v>
      </c>
      <c r="N1641">
        <v>10</v>
      </c>
      <c r="O1641">
        <v>15</v>
      </c>
      <c r="R1641">
        <v>0.67</v>
      </c>
      <c r="S1641">
        <v>194</v>
      </c>
    </row>
    <row r="1642" spans="1:19" x14ac:dyDescent="0.25">
      <c r="A1642" s="27">
        <v>44692</v>
      </c>
      <c r="B1642">
        <v>11</v>
      </c>
      <c r="C1642">
        <v>1</v>
      </c>
      <c r="D1642">
        <v>4</v>
      </c>
      <c r="E1642">
        <v>127</v>
      </c>
      <c r="F1642">
        <v>2</v>
      </c>
      <c r="G1642">
        <v>130</v>
      </c>
      <c r="H1642">
        <v>14</v>
      </c>
      <c r="I1642" s="28"/>
      <c r="J1642" s="28" t="s">
        <v>232</v>
      </c>
      <c r="K1642" s="28" t="s">
        <v>362</v>
      </c>
      <c r="L1642" s="28" t="s">
        <v>65</v>
      </c>
      <c r="M1642" s="28" t="s">
        <v>236</v>
      </c>
      <c r="N1642">
        <v>10</v>
      </c>
      <c r="O1642">
        <v>15</v>
      </c>
      <c r="R1642">
        <v>0.68</v>
      </c>
      <c r="S1642">
        <v>191</v>
      </c>
    </row>
    <row r="1643" spans="1:19" x14ac:dyDescent="0.25">
      <c r="A1643" s="27">
        <v>44692</v>
      </c>
      <c r="B1643">
        <v>12</v>
      </c>
      <c r="C1643">
        <v>1</v>
      </c>
      <c r="D1643">
        <v>4</v>
      </c>
      <c r="E1643">
        <v>127</v>
      </c>
      <c r="F1643">
        <v>3</v>
      </c>
      <c r="G1643">
        <v>130</v>
      </c>
      <c r="H1643">
        <v>11</v>
      </c>
      <c r="I1643" s="28"/>
      <c r="J1643" s="28" t="s">
        <v>232</v>
      </c>
      <c r="K1643" s="28" t="s">
        <v>362</v>
      </c>
      <c r="L1643" s="28" t="s">
        <v>65</v>
      </c>
      <c r="M1643" s="28" t="s">
        <v>236</v>
      </c>
      <c r="N1643">
        <v>10</v>
      </c>
      <c r="O1643">
        <v>15</v>
      </c>
      <c r="R1643">
        <v>0.73</v>
      </c>
      <c r="S1643">
        <v>178</v>
      </c>
    </row>
    <row r="1644" spans="1:19" x14ac:dyDescent="0.25">
      <c r="A1644" s="27">
        <v>44701</v>
      </c>
      <c r="B1644">
        <v>1</v>
      </c>
      <c r="C1644">
        <v>1</v>
      </c>
      <c r="D1644">
        <v>4</v>
      </c>
      <c r="E1644">
        <v>144</v>
      </c>
      <c r="F1644">
        <v>1</v>
      </c>
      <c r="G1644">
        <v>155</v>
      </c>
      <c r="H1644">
        <v>6</v>
      </c>
      <c r="I1644" s="28"/>
      <c r="J1644" s="28" t="s">
        <v>232</v>
      </c>
      <c r="K1644" s="28" t="s">
        <v>89</v>
      </c>
      <c r="L1644" s="28" t="s">
        <v>65</v>
      </c>
      <c r="M1644" s="28" t="s">
        <v>94</v>
      </c>
      <c r="N1644">
        <v>4</v>
      </c>
      <c r="O1644">
        <v>6</v>
      </c>
      <c r="R1644">
        <v>0.86</v>
      </c>
      <c r="S1644">
        <v>180</v>
      </c>
    </row>
    <row r="1645" spans="1:19" x14ac:dyDescent="0.25">
      <c r="A1645" s="27">
        <v>44701</v>
      </c>
      <c r="B1645">
        <v>2</v>
      </c>
      <c r="C1645">
        <v>1</v>
      </c>
      <c r="D1645">
        <v>4</v>
      </c>
      <c r="E1645">
        <v>144</v>
      </c>
      <c r="F1645">
        <v>2</v>
      </c>
      <c r="G1645">
        <v>155</v>
      </c>
      <c r="H1645">
        <v>6</v>
      </c>
      <c r="I1645" s="28"/>
      <c r="J1645" s="28" t="s">
        <v>232</v>
      </c>
      <c r="K1645" s="28" t="s">
        <v>89</v>
      </c>
      <c r="L1645" s="28" t="s">
        <v>65</v>
      </c>
      <c r="M1645" s="28" t="s">
        <v>94</v>
      </c>
      <c r="N1645">
        <v>4</v>
      </c>
      <c r="O1645">
        <v>6</v>
      </c>
      <c r="R1645">
        <v>0.86</v>
      </c>
      <c r="S1645">
        <v>180</v>
      </c>
    </row>
    <row r="1646" spans="1:19" x14ac:dyDescent="0.25">
      <c r="A1646" s="27">
        <v>44701</v>
      </c>
      <c r="B1646">
        <v>3</v>
      </c>
      <c r="C1646">
        <v>1</v>
      </c>
      <c r="D1646">
        <v>4</v>
      </c>
      <c r="E1646">
        <v>144</v>
      </c>
      <c r="F1646">
        <v>3</v>
      </c>
      <c r="G1646">
        <v>160</v>
      </c>
      <c r="H1646">
        <v>6</v>
      </c>
      <c r="I1646" s="28"/>
      <c r="J1646" s="28" t="s">
        <v>232</v>
      </c>
      <c r="K1646" s="28" t="s">
        <v>89</v>
      </c>
      <c r="L1646" s="28" t="s">
        <v>65</v>
      </c>
      <c r="M1646" s="28" t="s">
        <v>94</v>
      </c>
      <c r="N1646">
        <v>4</v>
      </c>
      <c r="O1646">
        <v>6</v>
      </c>
      <c r="R1646">
        <v>0.86</v>
      </c>
      <c r="S1646">
        <v>186</v>
      </c>
    </row>
    <row r="1647" spans="1:19" x14ac:dyDescent="0.25">
      <c r="A1647" s="27">
        <v>44701</v>
      </c>
      <c r="B1647">
        <v>4</v>
      </c>
      <c r="C1647">
        <v>1</v>
      </c>
      <c r="D1647">
        <v>4</v>
      </c>
      <c r="E1647">
        <v>146</v>
      </c>
      <c r="F1647">
        <v>1</v>
      </c>
      <c r="G1647">
        <v>135</v>
      </c>
      <c r="H1647">
        <v>6</v>
      </c>
      <c r="I1647" s="28"/>
      <c r="J1647" s="28" t="s">
        <v>232</v>
      </c>
      <c r="K1647" s="28" t="s">
        <v>95</v>
      </c>
      <c r="L1647" s="28" t="s">
        <v>65</v>
      </c>
      <c r="M1647" s="28" t="s">
        <v>94</v>
      </c>
      <c r="N1647">
        <v>4</v>
      </c>
      <c r="O1647">
        <v>6</v>
      </c>
      <c r="R1647">
        <v>0.86</v>
      </c>
      <c r="S1647">
        <v>157</v>
      </c>
    </row>
    <row r="1648" spans="1:19" x14ac:dyDescent="0.25">
      <c r="A1648" s="27">
        <v>44701</v>
      </c>
      <c r="B1648">
        <v>5</v>
      </c>
      <c r="C1648">
        <v>1</v>
      </c>
      <c r="D1648">
        <v>4</v>
      </c>
      <c r="E1648">
        <v>146</v>
      </c>
      <c r="F1648">
        <v>2</v>
      </c>
      <c r="G1648">
        <v>135</v>
      </c>
      <c r="H1648">
        <v>5</v>
      </c>
      <c r="I1648" s="28"/>
      <c r="J1648" s="28" t="s">
        <v>232</v>
      </c>
      <c r="K1648" s="28" t="s">
        <v>95</v>
      </c>
      <c r="L1648" s="28" t="s">
        <v>65</v>
      </c>
      <c r="M1648" s="28" t="s">
        <v>94</v>
      </c>
      <c r="N1648">
        <v>4</v>
      </c>
      <c r="O1648">
        <v>6</v>
      </c>
      <c r="R1648">
        <v>0.89</v>
      </c>
      <c r="S1648">
        <v>152</v>
      </c>
    </row>
    <row r="1649" spans="1:19" x14ac:dyDescent="0.25">
      <c r="A1649" s="27">
        <v>44701</v>
      </c>
      <c r="B1649">
        <v>6</v>
      </c>
      <c r="C1649">
        <v>1</v>
      </c>
      <c r="D1649">
        <v>4</v>
      </c>
      <c r="E1649">
        <v>146</v>
      </c>
      <c r="F1649">
        <v>3</v>
      </c>
      <c r="G1649">
        <v>135</v>
      </c>
      <c r="H1649">
        <v>4</v>
      </c>
      <c r="I1649" s="28"/>
      <c r="J1649" s="28" t="s">
        <v>232</v>
      </c>
      <c r="K1649" s="28" t="s">
        <v>95</v>
      </c>
      <c r="L1649" s="28" t="s">
        <v>65</v>
      </c>
      <c r="M1649" s="28" t="s">
        <v>94</v>
      </c>
      <c r="N1649">
        <v>4</v>
      </c>
      <c r="O1649">
        <v>6</v>
      </c>
      <c r="R1649">
        <v>0.92</v>
      </c>
      <c r="S1649">
        <v>147</v>
      </c>
    </row>
    <row r="1650" spans="1:19" x14ac:dyDescent="0.25">
      <c r="A1650" s="27">
        <v>44701</v>
      </c>
      <c r="B1650">
        <v>7</v>
      </c>
      <c r="C1650">
        <v>1</v>
      </c>
      <c r="D1650">
        <v>4</v>
      </c>
      <c r="E1650">
        <v>147</v>
      </c>
      <c r="F1650">
        <v>1</v>
      </c>
      <c r="G1650">
        <v>110</v>
      </c>
      <c r="H1650">
        <v>5</v>
      </c>
      <c r="I1650" s="28"/>
      <c r="J1650" s="28" t="s">
        <v>232</v>
      </c>
      <c r="K1650" s="28" t="s">
        <v>96</v>
      </c>
      <c r="L1650" s="28" t="s">
        <v>65</v>
      </c>
      <c r="M1650" s="28" t="s">
        <v>94</v>
      </c>
      <c r="N1650">
        <v>4</v>
      </c>
      <c r="O1650">
        <v>6</v>
      </c>
      <c r="R1650">
        <v>0.89</v>
      </c>
      <c r="S1650">
        <v>124</v>
      </c>
    </row>
    <row r="1651" spans="1:19" x14ac:dyDescent="0.25">
      <c r="A1651" s="27">
        <v>44701</v>
      </c>
      <c r="B1651">
        <v>8</v>
      </c>
      <c r="C1651">
        <v>1</v>
      </c>
      <c r="D1651">
        <v>4</v>
      </c>
      <c r="E1651">
        <v>147</v>
      </c>
      <c r="F1651">
        <v>2</v>
      </c>
      <c r="G1651">
        <v>110</v>
      </c>
      <c r="H1651">
        <v>5</v>
      </c>
      <c r="I1651" s="28"/>
      <c r="J1651" s="28" t="s">
        <v>232</v>
      </c>
      <c r="K1651" s="28" t="s">
        <v>96</v>
      </c>
      <c r="L1651" s="28" t="s">
        <v>65</v>
      </c>
      <c r="M1651" s="28" t="s">
        <v>94</v>
      </c>
      <c r="N1651">
        <v>4</v>
      </c>
      <c r="O1651">
        <v>6</v>
      </c>
      <c r="R1651">
        <v>0.89</v>
      </c>
      <c r="S1651">
        <v>124</v>
      </c>
    </row>
    <row r="1652" spans="1:19" x14ac:dyDescent="0.25">
      <c r="A1652" s="27">
        <v>44701</v>
      </c>
      <c r="B1652">
        <v>9</v>
      </c>
      <c r="C1652">
        <v>1</v>
      </c>
      <c r="D1652">
        <v>4</v>
      </c>
      <c r="E1652">
        <v>147</v>
      </c>
      <c r="F1652">
        <v>3</v>
      </c>
      <c r="G1652">
        <v>110</v>
      </c>
      <c r="H1652">
        <v>4</v>
      </c>
      <c r="I1652" s="28"/>
      <c r="J1652" s="28" t="s">
        <v>232</v>
      </c>
      <c r="K1652" s="28" t="s">
        <v>96</v>
      </c>
      <c r="L1652" s="28" t="s">
        <v>65</v>
      </c>
      <c r="M1652" s="28" t="s">
        <v>94</v>
      </c>
      <c r="N1652">
        <v>4</v>
      </c>
      <c r="O1652">
        <v>6</v>
      </c>
      <c r="R1652">
        <v>0.92</v>
      </c>
      <c r="S1652">
        <v>120</v>
      </c>
    </row>
    <row r="1653" spans="1:19" x14ac:dyDescent="0.25">
      <c r="A1653" s="27">
        <v>44701</v>
      </c>
      <c r="B1653">
        <v>10</v>
      </c>
      <c r="C1653">
        <v>1</v>
      </c>
      <c r="D1653">
        <v>4</v>
      </c>
      <c r="E1653">
        <v>149</v>
      </c>
      <c r="F1653">
        <v>1</v>
      </c>
      <c r="G1653">
        <v>10</v>
      </c>
      <c r="H1653">
        <v>15</v>
      </c>
      <c r="I1653" s="28"/>
      <c r="J1653" s="28" t="s">
        <v>232</v>
      </c>
      <c r="K1653" s="28" t="s">
        <v>122</v>
      </c>
      <c r="L1653" s="28" t="s">
        <v>65</v>
      </c>
      <c r="M1653" s="28" t="s">
        <v>94</v>
      </c>
      <c r="N1653">
        <v>10</v>
      </c>
      <c r="O1653">
        <v>20</v>
      </c>
      <c r="R1653">
        <v>0.67</v>
      </c>
      <c r="S1653">
        <v>15</v>
      </c>
    </row>
    <row r="1654" spans="1:19" x14ac:dyDescent="0.25">
      <c r="A1654" s="27">
        <v>44701</v>
      </c>
      <c r="B1654">
        <v>11</v>
      </c>
      <c r="C1654">
        <v>1</v>
      </c>
      <c r="D1654">
        <v>4</v>
      </c>
      <c r="E1654">
        <v>149</v>
      </c>
      <c r="F1654">
        <v>2</v>
      </c>
      <c r="G1654">
        <v>10</v>
      </c>
      <c r="H1654">
        <v>11</v>
      </c>
      <c r="I1654" s="28"/>
      <c r="J1654" s="28" t="s">
        <v>232</v>
      </c>
      <c r="K1654" s="28" t="s">
        <v>122</v>
      </c>
      <c r="L1654" s="28" t="s">
        <v>65</v>
      </c>
      <c r="M1654" s="28" t="s">
        <v>94</v>
      </c>
      <c r="N1654">
        <v>10</v>
      </c>
      <c r="O1654">
        <v>20</v>
      </c>
      <c r="R1654">
        <v>0.73</v>
      </c>
      <c r="S1654">
        <v>14</v>
      </c>
    </row>
    <row r="1655" spans="1:19" x14ac:dyDescent="0.25">
      <c r="A1655" s="27">
        <v>44701</v>
      </c>
      <c r="B1655">
        <v>12</v>
      </c>
      <c r="C1655">
        <v>1</v>
      </c>
      <c r="D1655">
        <v>4</v>
      </c>
      <c r="E1655">
        <v>149</v>
      </c>
      <c r="F1655">
        <v>3</v>
      </c>
      <c r="G1655">
        <v>101</v>
      </c>
      <c r="H1655">
        <v>11</v>
      </c>
      <c r="I1655" s="28"/>
      <c r="J1655" s="28" t="s">
        <v>232</v>
      </c>
      <c r="K1655" s="28" t="s">
        <v>122</v>
      </c>
      <c r="L1655" s="28" t="s">
        <v>65</v>
      </c>
      <c r="M1655" s="28" t="s">
        <v>94</v>
      </c>
      <c r="N1655">
        <v>10</v>
      </c>
      <c r="O1655">
        <v>20</v>
      </c>
      <c r="R1655">
        <v>0.73</v>
      </c>
      <c r="S1655">
        <v>138</v>
      </c>
    </row>
    <row r="1656" spans="1:19" x14ac:dyDescent="0.25">
      <c r="A1656" s="27">
        <v>44701</v>
      </c>
      <c r="B1656">
        <v>13</v>
      </c>
      <c r="C1656">
        <v>1</v>
      </c>
      <c r="D1656">
        <v>4</v>
      </c>
      <c r="E1656">
        <v>153</v>
      </c>
      <c r="F1656">
        <v>1</v>
      </c>
      <c r="G1656">
        <v>35</v>
      </c>
      <c r="H1656">
        <v>11</v>
      </c>
      <c r="I1656" s="28"/>
      <c r="J1656" s="28" t="s">
        <v>232</v>
      </c>
      <c r="K1656" s="28" t="s">
        <v>123</v>
      </c>
      <c r="L1656" s="28" t="s">
        <v>65</v>
      </c>
      <c r="M1656" s="28" t="s">
        <v>94</v>
      </c>
      <c r="N1656">
        <v>10</v>
      </c>
      <c r="O1656">
        <v>20</v>
      </c>
      <c r="R1656">
        <v>0.73</v>
      </c>
      <c r="S1656">
        <v>48</v>
      </c>
    </row>
    <row r="1657" spans="1:19" x14ac:dyDescent="0.25">
      <c r="A1657" s="27">
        <v>44701</v>
      </c>
      <c r="B1657">
        <v>14</v>
      </c>
      <c r="C1657">
        <v>1</v>
      </c>
      <c r="D1657">
        <v>4</v>
      </c>
      <c r="E1657">
        <v>153</v>
      </c>
      <c r="F1657">
        <v>2</v>
      </c>
      <c r="G1657">
        <v>35</v>
      </c>
      <c r="H1657">
        <v>11</v>
      </c>
      <c r="I1657" s="28"/>
      <c r="J1657" s="28" t="s">
        <v>232</v>
      </c>
      <c r="K1657" s="28" t="s">
        <v>123</v>
      </c>
      <c r="L1657" s="28" t="s">
        <v>65</v>
      </c>
      <c r="M1657" s="28" t="s">
        <v>94</v>
      </c>
      <c r="N1657">
        <v>10</v>
      </c>
      <c r="O1657">
        <v>20</v>
      </c>
      <c r="R1657">
        <v>0.73</v>
      </c>
      <c r="S1657">
        <v>48</v>
      </c>
    </row>
    <row r="1658" spans="1:19" x14ac:dyDescent="0.25">
      <c r="A1658" s="27">
        <v>44701</v>
      </c>
      <c r="B1658">
        <v>15</v>
      </c>
      <c r="C1658">
        <v>1</v>
      </c>
      <c r="D1658">
        <v>4</v>
      </c>
      <c r="E1658">
        <v>153</v>
      </c>
      <c r="F1658">
        <v>3</v>
      </c>
      <c r="G1658">
        <v>35</v>
      </c>
      <c r="H1658">
        <v>12</v>
      </c>
      <c r="I1658" s="28"/>
      <c r="J1658" s="28" t="s">
        <v>232</v>
      </c>
      <c r="K1658" s="28" t="s">
        <v>123</v>
      </c>
      <c r="L1658" s="28" t="s">
        <v>65</v>
      </c>
      <c r="M1658" s="28" t="s">
        <v>94</v>
      </c>
      <c r="N1658">
        <v>10</v>
      </c>
      <c r="O1658">
        <v>20</v>
      </c>
      <c r="R1658">
        <v>0.71</v>
      </c>
      <c r="S1658">
        <v>49</v>
      </c>
    </row>
    <row r="1659" spans="1:19" x14ac:dyDescent="0.25">
      <c r="A1659" s="27">
        <v>44704</v>
      </c>
      <c r="B1659">
        <v>1</v>
      </c>
      <c r="C1659">
        <v>1</v>
      </c>
      <c r="D1659">
        <v>5</v>
      </c>
      <c r="E1659">
        <v>135</v>
      </c>
      <c r="F1659">
        <v>1</v>
      </c>
      <c r="G1659">
        <v>245</v>
      </c>
      <c r="H1659">
        <v>6</v>
      </c>
      <c r="I1659" s="28"/>
      <c r="J1659" s="28" t="s">
        <v>232</v>
      </c>
      <c r="K1659" s="28" t="s">
        <v>92</v>
      </c>
      <c r="L1659" s="28" t="s">
        <v>65</v>
      </c>
      <c r="M1659" s="28" t="s">
        <v>100</v>
      </c>
      <c r="N1659">
        <v>4</v>
      </c>
      <c r="O1659">
        <v>6</v>
      </c>
      <c r="R1659">
        <v>0.86</v>
      </c>
      <c r="S1659">
        <v>285</v>
      </c>
    </row>
    <row r="1660" spans="1:19" x14ac:dyDescent="0.25">
      <c r="A1660" s="27">
        <v>44704</v>
      </c>
      <c r="B1660">
        <v>2</v>
      </c>
      <c r="C1660">
        <v>1</v>
      </c>
      <c r="D1660">
        <v>5</v>
      </c>
      <c r="E1660">
        <v>135</v>
      </c>
      <c r="F1660">
        <v>2</v>
      </c>
      <c r="G1660">
        <v>245</v>
      </c>
      <c r="H1660">
        <v>6</v>
      </c>
      <c r="I1660" s="28"/>
      <c r="J1660" s="28" t="s">
        <v>232</v>
      </c>
      <c r="K1660" s="28" t="s">
        <v>92</v>
      </c>
      <c r="L1660" s="28" t="s">
        <v>65</v>
      </c>
      <c r="M1660" s="28" t="s">
        <v>100</v>
      </c>
      <c r="N1660">
        <v>4</v>
      </c>
      <c r="O1660">
        <v>6</v>
      </c>
      <c r="R1660">
        <v>0.86</v>
      </c>
      <c r="S1660">
        <v>285</v>
      </c>
    </row>
    <row r="1661" spans="1:19" x14ac:dyDescent="0.25">
      <c r="A1661" s="27">
        <v>44704</v>
      </c>
      <c r="B1661">
        <v>3</v>
      </c>
      <c r="C1661">
        <v>1</v>
      </c>
      <c r="D1661">
        <v>5</v>
      </c>
      <c r="E1661">
        <v>135</v>
      </c>
      <c r="F1661">
        <v>3</v>
      </c>
      <c r="G1661">
        <v>250</v>
      </c>
      <c r="H1661">
        <v>3</v>
      </c>
      <c r="I1661" s="28"/>
      <c r="J1661" s="28" t="s">
        <v>232</v>
      </c>
      <c r="K1661" s="28" t="s">
        <v>92</v>
      </c>
      <c r="L1661" s="28" t="s">
        <v>65</v>
      </c>
      <c r="M1661" s="28" t="s">
        <v>100</v>
      </c>
      <c r="N1661">
        <v>4</v>
      </c>
      <c r="O1661">
        <v>6</v>
      </c>
      <c r="R1661">
        <v>0.94</v>
      </c>
      <c r="S1661">
        <v>266</v>
      </c>
    </row>
    <row r="1662" spans="1:19" x14ac:dyDescent="0.25">
      <c r="A1662" s="27">
        <v>44704</v>
      </c>
      <c r="B1662">
        <v>4</v>
      </c>
      <c r="C1662">
        <v>1</v>
      </c>
      <c r="D1662">
        <v>5</v>
      </c>
      <c r="E1662">
        <v>139</v>
      </c>
      <c r="F1662">
        <v>1</v>
      </c>
      <c r="G1662">
        <v>135</v>
      </c>
      <c r="H1662">
        <v>10</v>
      </c>
      <c r="I1662" s="28"/>
      <c r="J1662" s="28" t="s">
        <v>232</v>
      </c>
      <c r="K1662" s="28" t="s">
        <v>369</v>
      </c>
      <c r="L1662" s="28" t="s">
        <v>65</v>
      </c>
      <c r="M1662" s="28" t="s">
        <v>100</v>
      </c>
      <c r="N1662">
        <v>5</v>
      </c>
      <c r="O1662">
        <v>10</v>
      </c>
      <c r="R1662">
        <v>0.75</v>
      </c>
      <c r="S1662">
        <v>180</v>
      </c>
    </row>
    <row r="1663" spans="1:19" x14ac:dyDescent="0.25">
      <c r="A1663" s="27">
        <v>44704</v>
      </c>
      <c r="B1663">
        <v>5</v>
      </c>
      <c r="C1663">
        <v>1</v>
      </c>
      <c r="D1663">
        <v>5</v>
      </c>
      <c r="E1663">
        <v>139</v>
      </c>
      <c r="F1663">
        <v>2</v>
      </c>
      <c r="G1663">
        <v>135</v>
      </c>
      <c r="H1663">
        <v>9</v>
      </c>
      <c r="I1663" s="28" t="s">
        <v>46</v>
      </c>
      <c r="J1663" s="28" t="s">
        <v>232</v>
      </c>
      <c r="K1663" s="28" t="s">
        <v>369</v>
      </c>
      <c r="L1663" s="28" t="s">
        <v>65</v>
      </c>
      <c r="M1663" s="28" t="s">
        <v>100</v>
      </c>
      <c r="N1663">
        <v>5</v>
      </c>
      <c r="O1663">
        <v>10</v>
      </c>
      <c r="R1663">
        <v>0.78</v>
      </c>
      <c r="S1663">
        <v>173</v>
      </c>
    </row>
    <row r="1664" spans="1:19" x14ac:dyDescent="0.25">
      <c r="A1664" s="27">
        <v>44704</v>
      </c>
      <c r="B1664">
        <v>6</v>
      </c>
      <c r="C1664">
        <v>1</v>
      </c>
      <c r="D1664">
        <v>5</v>
      </c>
      <c r="E1664">
        <v>139</v>
      </c>
      <c r="F1664">
        <v>3</v>
      </c>
      <c r="G1664">
        <v>135</v>
      </c>
      <c r="H1664">
        <v>8</v>
      </c>
      <c r="I1664" s="28"/>
      <c r="J1664" s="28" t="s">
        <v>232</v>
      </c>
      <c r="K1664" s="28" t="s">
        <v>369</v>
      </c>
      <c r="L1664" s="28" t="s">
        <v>65</v>
      </c>
      <c r="M1664" s="28" t="s">
        <v>100</v>
      </c>
      <c r="N1664">
        <v>5</v>
      </c>
      <c r="O1664">
        <v>10</v>
      </c>
      <c r="R1664">
        <v>0.81</v>
      </c>
      <c r="S1664">
        <v>167</v>
      </c>
    </row>
    <row r="1665" spans="1:19" x14ac:dyDescent="0.25">
      <c r="A1665" s="27">
        <v>44704</v>
      </c>
      <c r="B1665">
        <v>7</v>
      </c>
      <c r="C1665">
        <v>1</v>
      </c>
      <c r="D1665">
        <v>5</v>
      </c>
      <c r="E1665">
        <v>134</v>
      </c>
      <c r="F1665">
        <v>1</v>
      </c>
      <c r="G1665">
        <v>115</v>
      </c>
      <c r="H1665">
        <v>4</v>
      </c>
      <c r="I1665" s="28"/>
      <c r="J1665" s="28" t="s">
        <v>232</v>
      </c>
      <c r="K1665" s="28" t="s">
        <v>368</v>
      </c>
      <c r="L1665" s="28" t="s">
        <v>65</v>
      </c>
      <c r="M1665" s="28" t="s">
        <v>100</v>
      </c>
      <c r="N1665">
        <v>4</v>
      </c>
      <c r="O1665">
        <v>6</v>
      </c>
      <c r="R1665">
        <v>0.92</v>
      </c>
      <c r="S1665">
        <v>125</v>
      </c>
    </row>
    <row r="1666" spans="1:19" x14ac:dyDescent="0.25">
      <c r="A1666" s="27">
        <v>44704</v>
      </c>
      <c r="B1666">
        <v>8</v>
      </c>
      <c r="C1666">
        <v>1</v>
      </c>
      <c r="D1666">
        <v>5</v>
      </c>
      <c r="E1666">
        <v>134</v>
      </c>
      <c r="F1666">
        <v>2</v>
      </c>
      <c r="G1666">
        <v>115</v>
      </c>
      <c r="H1666">
        <v>4</v>
      </c>
      <c r="I1666" s="28"/>
      <c r="J1666" s="28" t="s">
        <v>232</v>
      </c>
      <c r="K1666" s="28" t="s">
        <v>368</v>
      </c>
      <c r="L1666" s="28" t="s">
        <v>65</v>
      </c>
      <c r="M1666" s="28" t="s">
        <v>100</v>
      </c>
      <c r="N1666">
        <v>4</v>
      </c>
      <c r="O1666">
        <v>6</v>
      </c>
      <c r="R1666">
        <v>0.92</v>
      </c>
      <c r="S1666">
        <v>125</v>
      </c>
    </row>
    <row r="1667" spans="1:19" x14ac:dyDescent="0.25">
      <c r="A1667" s="27">
        <v>44704</v>
      </c>
      <c r="B1667">
        <v>9</v>
      </c>
      <c r="C1667">
        <v>1</v>
      </c>
      <c r="D1667">
        <v>5</v>
      </c>
      <c r="E1667">
        <v>134</v>
      </c>
      <c r="F1667">
        <v>3</v>
      </c>
      <c r="G1667">
        <v>115</v>
      </c>
      <c r="H1667">
        <v>5</v>
      </c>
      <c r="I1667" s="28" t="s">
        <v>47</v>
      </c>
      <c r="J1667" s="28" t="s">
        <v>232</v>
      </c>
      <c r="K1667" s="28" t="s">
        <v>368</v>
      </c>
      <c r="L1667" s="28" t="s">
        <v>65</v>
      </c>
      <c r="M1667" s="28" t="s">
        <v>100</v>
      </c>
      <c r="N1667">
        <v>4</v>
      </c>
      <c r="O1667">
        <v>6</v>
      </c>
      <c r="R1667">
        <v>0.89</v>
      </c>
      <c r="S1667">
        <v>129</v>
      </c>
    </row>
    <row r="1668" spans="1:19" x14ac:dyDescent="0.25">
      <c r="A1668" s="27">
        <v>44704</v>
      </c>
      <c r="B1668">
        <v>10</v>
      </c>
      <c r="C1668">
        <v>1</v>
      </c>
      <c r="D1668">
        <v>5</v>
      </c>
      <c r="E1668">
        <v>133</v>
      </c>
      <c r="F1668">
        <v>1</v>
      </c>
      <c r="G1668">
        <v>70</v>
      </c>
      <c r="H1668">
        <v>6</v>
      </c>
      <c r="I1668" s="28"/>
      <c r="J1668" s="28" t="s">
        <v>232</v>
      </c>
      <c r="K1668" s="28" t="s">
        <v>367</v>
      </c>
      <c r="L1668" s="28" t="s">
        <v>65</v>
      </c>
      <c r="M1668" s="28" t="s">
        <v>100</v>
      </c>
      <c r="N1668">
        <v>4</v>
      </c>
      <c r="O1668">
        <v>6</v>
      </c>
      <c r="R1668">
        <v>0.86</v>
      </c>
      <c r="S1668">
        <v>81</v>
      </c>
    </row>
    <row r="1669" spans="1:19" x14ac:dyDescent="0.25">
      <c r="A1669" s="27">
        <v>44704</v>
      </c>
      <c r="B1669">
        <v>11</v>
      </c>
      <c r="C1669">
        <v>1</v>
      </c>
      <c r="D1669">
        <v>5</v>
      </c>
      <c r="E1669">
        <v>133</v>
      </c>
      <c r="F1669">
        <v>2</v>
      </c>
      <c r="G1669">
        <v>70</v>
      </c>
      <c r="H1669">
        <v>4</v>
      </c>
      <c r="I1669" s="28"/>
      <c r="J1669" s="28" t="s">
        <v>232</v>
      </c>
      <c r="K1669" s="28" t="s">
        <v>367</v>
      </c>
      <c r="L1669" s="28" t="s">
        <v>65</v>
      </c>
      <c r="M1669" s="28" t="s">
        <v>100</v>
      </c>
      <c r="N1669">
        <v>4</v>
      </c>
      <c r="O1669">
        <v>6</v>
      </c>
      <c r="R1669">
        <v>0.92</v>
      </c>
      <c r="S1669">
        <v>76</v>
      </c>
    </row>
    <row r="1670" spans="1:19" x14ac:dyDescent="0.25">
      <c r="A1670" s="27">
        <v>44704</v>
      </c>
      <c r="B1670">
        <v>12</v>
      </c>
      <c r="C1670">
        <v>1</v>
      </c>
      <c r="D1670">
        <v>5</v>
      </c>
      <c r="E1670">
        <v>133</v>
      </c>
      <c r="F1670">
        <v>3</v>
      </c>
      <c r="G1670">
        <v>70</v>
      </c>
      <c r="H1670">
        <v>4</v>
      </c>
      <c r="I1670" s="28"/>
      <c r="J1670" s="28" t="s">
        <v>232</v>
      </c>
      <c r="K1670" s="28" t="s">
        <v>367</v>
      </c>
      <c r="L1670" s="28" t="s">
        <v>65</v>
      </c>
      <c r="M1670" s="28" t="s">
        <v>100</v>
      </c>
      <c r="N1670">
        <v>4</v>
      </c>
      <c r="O1670">
        <v>6</v>
      </c>
      <c r="R1670">
        <v>0.92</v>
      </c>
      <c r="S1670">
        <v>76</v>
      </c>
    </row>
    <row r="1671" spans="1:19" x14ac:dyDescent="0.25">
      <c r="A1671" s="27">
        <v>44704</v>
      </c>
      <c r="B1671">
        <v>13</v>
      </c>
      <c r="C1671">
        <v>1</v>
      </c>
      <c r="D1671">
        <v>5</v>
      </c>
      <c r="E1671">
        <v>136</v>
      </c>
      <c r="F1671">
        <v>1</v>
      </c>
      <c r="G1671">
        <v>210</v>
      </c>
      <c r="H1671">
        <v>10</v>
      </c>
      <c r="I1671" s="28"/>
      <c r="J1671" s="28" t="s">
        <v>232</v>
      </c>
      <c r="K1671" s="28" t="s">
        <v>111</v>
      </c>
      <c r="L1671" s="28" t="s">
        <v>65</v>
      </c>
      <c r="M1671" s="28" t="s">
        <v>100</v>
      </c>
      <c r="N1671">
        <v>6</v>
      </c>
      <c r="O1671">
        <v>10</v>
      </c>
      <c r="R1671">
        <v>0.75</v>
      </c>
      <c r="S1671">
        <v>280</v>
      </c>
    </row>
    <row r="1672" spans="1:19" x14ac:dyDescent="0.25">
      <c r="A1672" s="27">
        <v>44704</v>
      </c>
      <c r="B1672">
        <v>14</v>
      </c>
      <c r="C1672">
        <v>1</v>
      </c>
      <c r="D1672">
        <v>5</v>
      </c>
      <c r="E1672">
        <v>136</v>
      </c>
      <c r="F1672">
        <v>2</v>
      </c>
      <c r="G1672">
        <v>210</v>
      </c>
      <c r="H1672">
        <v>8</v>
      </c>
      <c r="I1672" s="28"/>
      <c r="J1672" s="28" t="s">
        <v>232</v>
      </c>
      <c r="K1672" s="28" t="s">
        <v>111</v>
      </c>
      <c r="L1672" s="28" t="s">
        <v>65</v>
      </c>
      <c r="M1672" s="28" t="s">
        <v>100</v>
      </c>
      <c r="N1672">
        <v>6</v>
      </c>
      <c r="O1672">
        <v>10</v>
      </c>
      <c r="R1672">
        <v>0.81</v>
      </c>
      <c r="S1672">
        <v>259</v>
      </c>
    </row>
    <row r="1673" spans="1:19" x14ac:dyDescent="0.25">
      <c r="A1673" s="27">
        <v>44704</v>
      </c>
      <c r="B1673">
        <v>15</v>
      </c>
      <c r="C1673">
        <v>1</v>
      </c>
      <c r="D1673">
        <v>5</v>
      </c>
      <c r="E1673">
        <v>136</v>
      </c>
      <c r="F1673">
        <v>3</v>
      </c>
      <c r="G1673">
        <v>210</v>
      </c>
      <c r="H1673">
        <v>6</v>
      </c>
      <c r="I1673" s="28"/>
      <c r="J1673" s="28" t="s">
        <v>232</v>
      </c>
      <c r="K1673" s="28" t="s">
        <v>111</v>
      </c>
      <c r="L1673" s="28" t="s">
        <v>65</v>
      </c>
      <c r="M1673" s="28" t="s">
        <v>100</v>
      </c>
      <c r="N1673">
        <v>6</v>
      </c>
      <c r="O1673">
        <v>10</v>
      </c>
      <c r="R1673">
        <v>0.86</v>
      </c>
      <c r="S1673">
        <v>244</v>
      </c>
    </row>
    <row r="1674" spans="1:19" x14ac:dyDescent="0.25">
      <c r="A1674" s="27">
        <v>44706</v>
      </c>
      <c r="B1674">
        <v>1</v>
      </c>
      <c r="C1674">
        <v>1</v>
      </c>
      <c r="D1674">
        <v>5</v>
      </c>
      <c r="E1674">
        <v>128</v>
      </c>
      <c r="F1674">
        <v>1</v>
      </c>
      <c r="G1674">
        <v>165</v>
      </c>
      <c r="H1674">
        <v>6</v>
      </c>
      <c r="I1674" s="28"/>
      <c r="J1674" s="28" t="s">
        <v>232</v>
      </c>
      <c r="K1674" s="28" t="s">
        <v>358</v>
      </c>
      <c r="L1674" s="28" t="s">
        <v>65</v>
      </c>
      <c r="M1674" s="28" t="s">
        <v>236</v>
      </c>
      <c r="N1674">
        <v>4</v>
      </c>
      <c r="O1674">
        <v>6</v>
      </c>
      <c r="R1674">
        <v>0.86</v>
      </c>
      <c r="S1674">
        <v>192</v>
      </c>
    </row>
    <row r="1675" spans="1:19" x14ac:dyDescent="0.25">
      <c r="A1675" s="27">
        <v>44706</v>
      </c>
      <c r="B1675">
        <v>2</v>
      </c>
      <c r="C1675">
        <v>1</v>
      </c>
      <c r="D1675">
        <v>5</v>
      </c>
      <c r="E1675">
        <v>128</v>
      </c>
      <c r="F1675">
        <v>2</v>
      </c>
      <c r="G1675">
        <v>165</v>
      </c>
      <c r="H1675">
        <v>6</v>
      </c>
      <c r="I1675" s="28"/>
      <c r="J1675" s="28" t="s">
        <v>232</v>
      </c>
      <c r="K1675" s="28" t="s">
        <v>358</v>
      </c>
      <c r="L1675" s="28" t="s">
        <v>65</v>
      </c>
      <c r="M1675" s="28" t="s">
        <v>236</v>
      </c>
      <c r="N1675">
        <v>4</v>
      </c>
      <c r="O1675">
        <v>6</v>
      </c>
      <c r="R1675">
        <v>0.86</v>
      </c>
      <c r="S1675">
        <v>192</v>
      </c>
    </row>
    <row r="1676" spans="1:19" x14ac:dyDescent="0.25">
      <c r="A1676" s="27">
        <v>44706</v>
      </c>
      <c r="B1676">
        <v>3</v>
      </c>
      <c r="C1676">
        <v>1</v>
      </c>
      <c r="D1676">
        <v>5</v>
      </c>
      <c r="E1676">
        <v>128</v>
      </c>
      <c r="F1676">
        <v>3</v>
      </c>
      <c r="G1676">
        <v>170</v>
      </c>
      <c r="H1676">
        <v>4</v>
      </c>
      <c r="I1676" s="28"/>
      <c r="J1676" s="28" t="s">
        <v>232</v>
      </c>
      <c r="K1676" s="28" t="s">
        <v>358</v>
      </c>
      <c r="L1676" s="28" t="s">
        <v>65</v>
      </c>
      <c r="M1676" s="28" t="s">
        <v>236</v>
      </c>
      <c r="N1676">
        <v>4</v>
      </c>
      <c r="O1676">
        <v>6</v>
      </c>
      <c r="R1676">
        <v>0.92</v>
      </c>
      <c r="S1676">
        <v>185</v>
      </c>
    </row>
    <row r="1677" spans="1:19" x14ac:dyDescent="0.25">
      <c r="A1677" s="27">
        <v>44706</v>
      </c>
      <c r="B1677">
        <v>4</v>
      </c>
      <c r="C1677">
        <v>1</v>
      </c>
      <c r="D1677">
        <v>5</v>
      </c>
      <c r="E1677">
        <v>126</v>
      </c>
      <c r="F1677">
        <v>1</v>
      </c>
      <c r="G1677">
        <v>180</v>
      </c>
      <c r="H1677">
        <v>4</v>
      </c>
      <c r="I1677" s="28"/>
      <c r="J1677" s="28" t="s">
        <v>232</v>
      </c>
      <c r="K1677" s="28" t="s">
        <v>359</v>
      </c>
      <c r="L1677" s="28" t="s">
        <v>65</v>
      </c>
      <c r="M1677" s="28" t="s">
        <v>236</v>
      </c>
      <c r="N1677">
        <v>4</v>
      </c>
      <c r="O1677">
        <v>6</v>
      </c>
      <c r="R1677">
        <v>0.92</v>
      </c>
      <c r="S1677">
        <v>196</v>
      </c>
    </row>
    <row r="1678" spans="1:19" x14ac:dyDescent="0.25">
      <c r="A1678" s="27">
        <v>44706</v>
      </c>
      <c r="B1678">
        <v>5</v>
      </c>
      <c r="C1678">
        <v>1</v>
      </c>
      <c r="D1678">
        <v>5</v>
      </c>
      <c r="E1678">
        <v>126</v>
      </c>
      <c r="F1678">
        <v>2</v>
      </c>
      <c r="G1678">
        <v>180</v>
      </c>
      <c r="H1678">
        <v>4</v>
      </c>
      <c r="I1678" s="28"/>
      <c r="J1678" s="28" t="s">
        <v>232</v>
      </c>
      <c r="K1678" s="28" t="s">
        <v>359</v>
      </c>
      <c r="L1678" s="28" t="s">
        <v>65</v>
      </c>
      <c r="M1678" s="28" t="s">
        <v>236</v>
      </c>
      <c r="N1678">
        <v>4</v>
      </c>
      <c r="O1678">
        <v>6</v>
      </c>
      <c r="R1678">
        <v>0.92</v>
      </c>
      <c r="S1678">
        <v>196</v>
      </c>
    </row>
    <row r="1679" spans="1:19" x14ac:dyDescent="0.25">
      <c r="A1679" s="27">
        <v>44706</v>
      </c>
      <c r="B1679">
        <v>6</v>
      </c>
      <c r="C1679">
        <v>1</v>
      </c>
      <c r="D1679">
        <v>5</v>
      </c>
      <c r="E1679">
        <v>126</v>
      </c>
      <c r="F1679">
        <v>3</v>
      </c>
      <c r="G1679">
        <v>180</v>
      </c>
      <c r="H1679">
        <v>4</v>
      </c>
      <c r="I1679" s="28"/>
      <c r="J1679" s="28" t="s">
        <v>232</v>
      </c>
      <c r="K1679" s="28" t="s">
        <v>359</v>
      </c>
      <c r="L1679" s="28" t="s">
        <v>65</v>
      </c>
      <c r="M1679" s="28" t="s">
        <v>236</v>
      </c>
      <c r="N1679">
        <v>4</v>
      </c>
      <c r="O1679">
        <v>6</v>
      </c>
      <c r="R1679">
        <v>0.92</v>
      </c>
      <c r="S1679">
        <v>196</v>
      </c>
    </row>
    <row r="1680" spans="1:19" x14ac:dyDescent="0.25">
      <c r="A1680" s="27">
        <v>44706</v>
      </c>
      <c r="B1680">
        <v>7</v>
      </c>
      <c r="C1680">
        <v>1</v>
      </c>
      <c r="D1680">
        <v>5</v>
      </c>
      <c r="E1680">
        <v>125</v>
      </c>
      <c r="F1680">
        <v>1</v>
      </c>
      <c r="G1680">
        <v>155</v>
      </c>
      <c r="H1680">
        <v>8</v>
      </c>
      <c r="I1680" s="28"/>
      <c r="J1680" s="28" t="s">
        <v>232</v>
      </c>
      <c r="K1680" s="28" t="s">
        <v>360</v>
      </c>
      <c r="L1680" s="28" t="s">
        <v>65</v>
      </c>
      <c r="M1680" s="28" t="s">
        <v>236</v>
      </c>
      <c r="N1680">
        <v>6</v>
      </c>
      <c r="O1680">
        <v>10</v>
      </c>
      <c r="R1680">
        <v>0.81</v>
      </c>
      <c r="S1680">
        <v>191</v>
      </c>
    </row>
    <row r="1681" spans="1:19" x14ac:dyDescent="0.25">
      <c r="A1681" s="27">
        <v>44706</v>
      </c>
      <c r="B1681">
        <v>8</v>
      </c>
      <c r="C1681">
        <v>1</v>
      </c>
      <c r="D1681">
        <v>5</v>
      </c>
      <c r="E1681">
        <v>125</v>
      </c>
      <c r="F1681">
        <v>2</v>
      </c>
      <c r="G1681">
        <v>155</v>
      </c>
      <c r="H1681">
        <v>9</v>
      </c>
      <c r="I1681" s="28"/>
      <c r="J1681" s="28" t="s">
        <v>232</v>
      </c>
      <c r="K1681" s="28" t="s">
        <v>360</v>
      </c>
      <c r="L1681" s="28" t="s">
        <v>65</v>
      </c>
      <c r="M1681" s="28" t="s">
        <v>236</v>
      </c>
      <c r="N1681">
        <v>6</v>
      </c>
      <c r="O1681">
        <v>10</v>
      </c>
      <c r="R1681">
        <v>0.78</v>
      </c>
      <c r="S1681">
        <v>199</v>
      </c>
    </row>
    <row r="1682" spans="1:19" x14ac:dyDescent="0.25">
      <c r="A1682" s="27">
        <v>44706</v>
      </c>
      <c r="B1682">
        <v>9</v>
      </c>
      <c r="C1682">
        <v>1</v>
      </c>
      <c r="D1682">
        <v>5</v>
      </c>
      <c r="E1682">
        <v>125</v>
      </c>
      <c r="F1682">
        <v>3</v>
      </c>
      <c r="G1682">
        <v>155</v>
      </c>
      <c r="H1682">
        <v>6</v>
      </c>
      <c r="I1682" s="28"/>
      <c r="J1682" s="28" t="s">
        <v>232</v>
      </c>
      <c r="K1682" s="28" t="s">
        <v>360</v>
      </c>
      <c r="L1682" s="28" t="s">
        <v>65</v>
      </c>
      <c r="M1682" s="28" t="s">
        <v>236</v>
      </c>
      <c r="N1682">
        <v>6</v>
      </c>
      <c r="O1682">
        <v>10</v>
      </c>
      <c r="R1682">
        <v>0.86</v>
      </c>
      <c r="S1682">
        <v>180</v>
      </c>
    </row>
    <row r="1683" spans="1:19" x14ac:dyDescent="0.25">
      <c r="A1683" s="27">
        <v>44706</v>
      </c>
      <c r="B1683">
        <v>10</v>
      </c>
      <c r="C1683">
        <v>1</v>
      </c>
      <c r="D1683">
        <v>5</v>
      </c>
      <c r="E1683">
        <v>127</v>
      </c>
      <c r="F1683">
        <v>1</v>
      </c>
      <c r="G1683">
        <v>130</v>
      </c>
      <c r="H1683">
        <v>15</v>
      </c>
      <c r="I1683" s="28"/>
      <c r="J1683" s="28" t="s">
        <v>232</v>
      </c>
      <c r="K1683" s="28" t="s">
        <v>362</v>
      </c>
      <c r="L1683" s="28" t="s">
        <v>65</v>
      </c>
      <c r="M1683" s="28" t="s">
        <v>236</v>
      </c>
      <c r="N1683">
        <v>10</v>
      </c>
      <c r="O1683">
        <v>15</v>
      </c>
      <c r="R1683">
        <v>0.67</v>
      </c>
      <c r="S1683">
        <v>194</v>
      </c>
    </row>
    <row r="1684" spans="1:19" x14ac:dyDescent="0.25">
      <c r="A1684" s="27">
        <v>44706</v>
      </c>
      <c r="B1684">
        <v>11</v>
      </c>
      <c r="C1684">
        <v>1</v>
      </c>
      <c r="D1684">
        <v>5</v>
      </c>
      <c r="E1684">
        <v>127</v>
      </c>
      <c r="F1684">
        <v>2</v>
      </c>
      <c r="G1684">
        <v>130</v>
      </c>
      <c r="H1684">
        <v>12</v>
      </c>
      <c r="I1684" s="28"/>
      <c r="J1684" s="28" t="s">
        <v>232</v>
      </c>
      <c r="K1684" s="28" t="s">
        <v>362</v>
      </c>
      <c r="L1684" s="28" t="s">
        <v>65</v>
      </c>
      <c r="M1684" s="28" t="s">
        <v>236</v>
      </c>
      <c r="N1684">
        <v>10</v>
      </c>
      <c r="O1684">
        <v>15</v>
      </c>
      <c r="R1684">
        <v>0.71</v>
      </c>
      <c r="S1684">
        <v>183</v>
      </c>
    </row>
    <row r="1685" spans="1:19" x14ac:dyDescent="0.25">
      <c r="A1685" s="27">
        <v>44706</v>
      </c>
      <c r="B1685">
        <v>12</v>
      </c>
      <c r="C1685">
        <v>1</v>
      </c>
      <c r="D1685">
        <v>5</v>
      </c>
      <c r="E1685">
        <v>127</v>
      </c>
      <c r="F1685">
        <v>3</v>
      </c>
      <c r="G1685">
        <v>130</v>
      </c>
      <c r="H1685">
        <v>11</v>
      </c>
      <c r="I1685" s="28"/>
      <c r="J1685" s="28" t="s">
        <v>232</v>
      </c>
      <c r="K1685" s="28" t="s">
        <v>362</v>
      </c>
      <c r="L1685" s="28" t="s">
        <v>65</v>
      </c>
      <c r="M1685" s="28" t="s">
        <v>236</v>
      </c>
      <c r="N1685">
        <v>10</v>
      </c>
      <c r="O1685">
        <v>15</v>
      </c>
      <c r="R1685">
        <v>0.73</v>
      </c>
      <c r="S1685">
        <v>178</v>
      </c>
    </row>
    <row r="1686" spans="1:19" x14ac:dyDescent="0.25">
      <c r="A1686" s="27">
        <v>44708</v>
      </c>
      <c r="B1686">
        <v>1</v>
      </c>
      <c r="C1686">
        <v>1</v>
      </c>
      <c r="D1686">
        <v>5</v>
      </c>
      <c r="E1686">
        <v>144</v>
      </c>
      <c r="F1686">
        <v>1</v>
      </c>
      <c r="G1686">
        <v>160</v>
      </c>
      <c r="H1686">
        <v>6</v>
      </c>
      <c r="I1686" s="28"/>
      <c r="J1686" s="28" t="s">
        <v>232</v>
      </c>
      <c r="K1686" s="28" t="s">
        <v>89</v>
      </c>
      <c r="L1686" s="28" t="s">
        <v>65</v>
      </c>
      <c r="M1686" s="28" t="s">
        <v>94</v>
      </c>
      <c r="N1686">
        <v>4</v>
      </c>
      <c r="O1686">
        <v>6</v>
      </c>
      <c r="R1686">
        <v>0.86</v>
      </c>
      <c r="S1686">
        <v>186</v>
      </c>
    </row>
    <row r="1687" spans="1:19" x14ac:dyDescent="0.25">
      <c r="A1687" s="27">
        <v>44708</v>
      </c>
      <c r="B1687">
        <v>2</v>
      </c>
      <c r="C1687">
        <v>1</v>
      </c>
      <c r="D1687">
        <v>5</v>
      </c>
      <c r="E1687">
        <v>144</v>
      </c>
      <c r="F1687">
        <v>2</v>
      </c>
      <c r="G1687">
        <v>160</v>
      </c>
      <c r="H1687">
        <v>6</v>
      </c>
      <c r="I1687" s="28"/>
      <c r="J1687" s="28" t="s">
        <v>232</v>
      </c>
      <c r="K1687" s="28" t="s">
        <v>89</v>
      </c>
      <c r="L1687" s="28" t="s">
        <v>65</v>
      </c>
      <c r="M1687" s="28" t="s">
        <v>94</v>
      </c>
      <c r="N1687">
        <v>4</v>
      </c>
      <c r="O1687">
        <v>6</v>
      </c>
      <c r="R1687">
        <v>0.86</v>
      </c>
      <c r="S1687">
        <v>186</v>
      </c>
    </row>
    <row r="1688" spans="1:19" x14ac:dyDescent="0.25">
      <c r="A1688" s="27">
        <v>44708</v>
      </c>
      <c r="B1688">
        <v>3</v>
      </c>
      <c r="C1688">
        <v>1</v>
      </c>
      <c r="D1688">
        <v>5</v>
      </c>
      <c r="E1688">
        <v>144</v>
      </c>
      <c r="F1688">
        <v>3</v>
      </c>
      <c r="G1688">
        <v>165</v>
      </c>
      <c r="H1688">
        <v>5</v>
      </c>
      <c r="I1688" s="28"/>
      <c r="J1688" s="28" t="s">
        <v>232</v>
      </c>
      <c r="K1688" s="28" t="s">
        <v>89</v>
      </c>
      <c r="L1688" s="28" t="s">
        <v>65</v>
      </c>
      <c r="M1688" s="28" t="s">
        <v>94</v>
      </c>
      <c r="N1688">
        <v>4</v>
      </c>
      <c r="O1688">
        <v>6</v>
      </c>
      <c r="R1688">
        <v>0.89</v>
      </c>
      <c r="S1688">
        <v>185</v>
      </c>
    </row>
    <row r="1689" spans="1:19" x14ac:dyDescent="0.25">
      <c r="A1689" s="27">
        <v>44708</v>
      </c>
      <c r="B1689">
        <v>4</v>
      </c>
      <c r="C1689">
        <v>1</v>
      </c>
      <c r="D1689">
        <v>5</v>
      </c>
      <c r="E1689">
        <v>146</v>
      </c>
      <c r="F1689">
        <v>1</v>
      </c>
      <c r="G1689">
        <v>135</v>
      </c>
      <c r="H1689">
        <v>6</v>
      </c>
      <c r="I1689" s="28"/>
      <c r="J1689" s="28" t="s">
        <v>232</v>
      </c>
      <c r="K1689" s="28" t="s">
        <v>95</v>
      </c>
      <c r="L1689" s="28" t="s">
        <v>65</v>
      </c>
      <c r="M1689" s="28" t="s">
        <v>94</v>
      </c>
      <c r="N1689">
        <v>4</v>
      </c>
      <c r="O1689">
        <v>6</v>
      </c>
      <c r="R1689">
        <v>0.86</v>
      </c>
      <c r="S1689">
        <v>157</v>
      </c>
    </row>
    <row r="1690" spans="1:19" x14ac:dyDescent="0.25">
      <c r="A1690" s="27">
        <v>44708</v>
      </c>
      <c r="B1690">
        <v>5</v>
      </c>
      <c r="C1690">
        <v>1</v>
      </c>
      <c r="D1690">
        <v>5</v>
      </c>
      <c r="E1690">
        <v>146</v>
      </c>
      <c r="F1690">
        <v>2</v>
      </c>
      <c r="G1690">
        <v>135</v>
      </c>
      <c r="H1690">
        <v>6</v>
      </c>
      <c r="I1690" s="28"/>
      <c r="J1690" s="28" t="s">
        <v>232</v>
      </c>
      <c r="K1690" s="28" t="s">
        <v>95</v>
      </c>
      <c r="L1690" s="28" t="s">
        <v>65</v>
      </c>
      <c r="M1690" s="28" t="s">
        <v>94</v>
      </c>
      <c r="N1690">
        <v>4</v>
      </c>
      <c r="O1690">
        <v>6</v>
      </c>
      <c r="R1690">
        <v>0.86</v>
      </c>
      <c r="S1690">
        <v>157</v>
      </c>
    </row>
    <row r="1691" spans="1:19" x14ac:dyDescent="0.25">
      <c r="A1691" s="27">
        <v>44708</v>
      </c>
      <c r="B1691">
        <v>6</v>
      </c>
      <c r="C1691">
        <v>1</v>
      </c>
      <c r="D1691">
        <v>5</v>
      </c>
      <c r="E1691">
        <v>146</v>
      </c>
      <c r="F1691">
        <v>3</v>
      </c>
      <c r="G1691">
        <v>135</v>
      </c>
      <c r="H1691">
        <v>5</v>
      </c>
      <c r="I1691" s="28"/>
      <c r="J1691" s="28" t="s">
        <v>232</v>
      </c>
      <c r="K1691" s="28" t="s">
        <v>95</v>
      </c>
      <c r="L1691" s="28" t="s">
        <v>65</v>
      </c>
      <c r="M1691" s="28" t="s">
        <v>94</v>
      </c>
      <c r="N1691">
        <v>4</v>
      </c>
      <c r="O1691">
        <v>6</v>
      </c>
      <c r="R1691">
        <v>0.89</v>
      </c>
      <c r="S1691">
        <v>152</v>
      </c>
    </row>
    <row r="1692" spans="1:19" x14ac:dyDescent="0.25">
      <c r="A1692" s="27">
        <v>44708</v>
      </c>
      <c r="B1692">
        <v>7</v>
      </c>
      <c r="C1692">
        <v>1</v>
      </c>
      <c r="D1692">
        <v>5</v>
      </c>
      <c r="E1692">
        <v>147</v>
      </c>
      <c r="F1692">
        <v>1</v>
      </c>
      <c r="G1692">
        <v>110</v>
      </c>
      <c r="H1692">
        <v>4</v>
      </c>
      <c r="I1692" s="28"/>
      <c r="J1692" s="28" t="s">
        <v>232</v>
      </c>
      <c r="K1692" s="28" t="s">
        <v>96</v>
      </c>
      <c r="L1692" s="28" t="s">
        <v>65</v>
      </c>
      <c r="M1692" s="28" t="s">
        <v>94</v>
      </c>
      <c r="N1692">
        <v>4</v>
      </c>
      <c r="O1692">
        <v>6</v>
      </c>
      <c r="R1692">
        <v>0.92</v>
      </c>
      <c r="S1692">
        <v>120</v>
      </c>
    </row>
    <row r="1693" spans="1:19" x14ac:dyDescent="0.25">
      <c r="A1693" s="27">
        <v>44708</v>
      </c>
      <c r="B1693">
        <v>8</v>
      </c>
      <c r="C1693">
        <v>1</v>
      </c>
      <c r="D1693">
        <v>5</v>
      </c>
      <c r="E1693">
        <v>147</v>
      </c>
      <c r="F1693">
        <v>2</v>
      </c>
      <c r="G1693">
        <v>110</v>
      </c>
      <c r="H1693">
        <v>4</v>
      </c>
      <c r="I1693" s="28"/>
      <c r="J1693" s="28" t="s">
        <v>232</v>
      </c>
      <c r="K1693" s="28" t="s">
        <v>96</v>
      </c>
      <c r="L1693" s="28" t="s">
        <v>65</v>
      </c>
      <c r="M1693" s="28" t="s">
        <v>94</v>
      </c>
      <c r="N1693">
        <v>4</v>
      </c>
      <c r="O1693">
        <v>6</v>
      </c>
      <c r="R1693">
        <v>0.92</v>
      </c>
      <c r="S1693">
        <v>120</v>
      </c>
    </row>
    <row r="1694" spans="1:19" x14ac:dyDescent="0.25">
      <c r="A1694" s="27">
        <v>44708</v>
      </c>
      <c r="B1694">
        <v>9</v>
      </c>
      <c r="C1694">
        <v>1</v>
      </c>
      <c r="D1694">
        <v>5</v>
      </c>
      <c r="E1694">
        <v>147</v>
      </c>
      <c r="F1694">
        <v>3</v>
      </c>
      <c r="G1694">
        <v>110</v>
      </c>
      <c r="H1694">
        <v>5</v>
      </c>
      <c r="I1694" s="28"/>
      <c r="J1694" s="28" t="s">
        <v>232</v>
      </c>
      <c r="K1694" s="28" t="s">
        <v>96</v>
      </c>
      <c r="L1694" s="28" t="s">
        <v>65</v>
      </c>
      <c r="M1694" s="28" t="s">
        <v>94</v>
      </c>
      <c r="N1694">
        <v>4</v>
      </c>
      <c r="O1694">
        <v>6</v>
      </c>
      <c r="R1694">
        <v>0.89</v>
      </c>
      <c r="S1694">
        <v>124</v>
      </c>
    </row>
    <row r="1695" spans="1:19" x14ac:dyDescent="0.25">
      <c r="A1695" s="27">
        <v>44708</v>
      </c>
      <c r="B1695">
        <v>10</v>
      </c>
      <c r="C1695">
        <v>1</v>
      </c>
      <c r="D1695">
        <v>5</v>
      </c>
      <c r="E1695">
        <v>149</v>
      </c>
      <c r="F1695">
        <v>1</v>
      </c>
      <c r="G1695">
        <v>10</v>
      </c>
      <c r="H1695">
        <v>12</v>
      </c>
      <c r="I1695" s="28"/>
      <c r="J1695" s="28" t="s">
        <v>232</v>
      </c>
      <c r="K1695" s="28" t="s">
        <v>122</v>
      </c>
      <c r="L1695" s="28" t="s">
        <v>65</v>
      </c>
      <c r="M1695" s="28" t="s">
        <v>94</v>
      </c>
      <c r="N1695">
        <v>10</v>
      </c>
      <c r="O1695">
        <v>20</v>
      </c>
      <c r="R1695">
        <v>0.71</v>
      </c>
      <c r="S1695">
        <v>14</v>
      </c>
    </row>
    <row r="1696" spans="1:19" x14ac:dyDescent="0.25">
      <c r="A1696" s="27">
        <v>44708</v>
      </c>
      <c r="B1696">
        <v>11</v>
      </c>
      <c r="C1696">
        <v>1</v>
      </c>
      <c r="D1696">
        <v>5</v>
      </c>
      <c r="E1696">
        <v>149</v>
      </c>
      <c r="F1696">
        <v>2</v>
      </c>
      <c r="G1696">
        <v>10</v>
      </c>
      <c r="H1696">
        <v>11</v>
      </c>
      <c r="I1696" s="28"/>
      <c r="J1696" s="28" t="s">
        <v>232</v>
      </c>
      <c r="K1696" s="28" t="s">
        <v>122</v>
      </c>
      <c r="L1696" s="28" t="s">
        <v>65</v>
      </c>
      <c r="M1696" s="28" t="s">
        <v>94</v>
      </c>
      <c r="N1696">
        <v>10</v>
      </c>
      <c r="O1696">
        <v>20</v>
      </c>
      <c r="R1696">
        <v>0.73</v>
      </c>
      <c r="S1696">
        <v>14</v>
      </c>
    </row>
    <row r="1697" spans="1:19" x14ac:dyDescent="0.25">
      <c r="A1697" s="27">
        <v>44708</v>
      </c>
      <c r="B1697">
        <v>12</v>
      </c>
      <c r="C1697">
        <v>1</v>
      </c>
      <c r="D1697">
        <v>5</v>
      </c>
      <c r="E1697">
        <v>149</v>
      </c>
      <c r="F1697">
        <v>3</v>
      </c>
      <c r="G1697">
        <v>10</v>
      </c>
      <c r="H1697">
        <v>12</v>
      </c>
      <c r="I1697" s="28"/>
      <c r="J1697" s="28" t="s">
        <v>232</v>
      </c>
      <c r="K1697" s="28" t="s">
        <v>122</v>
      </c>
      <c r="L1697" s="28" t="s">
        <v>65</v>
      </c>
      <c r="M1697" s="28" t="s">
        <v>94</v>
      </c>
      <c r="N1697">
        <v>10</v>
      </c>
      <c r="O1697">
        <v>20</v>
      </c>
      <c r="R1697">
        <v>0.71</v>
      </c>
      <c r="S1697">
        <v>14</v>
      </c>
    </row>
    <row r="1698" spans="1:19" x14ac:dyDescent="0.25">
      <c r="A1698" s="27">
        <v>44713</v>
      </c>
      <c r="B1698">
        <v>1</v>
      </c>
      <c r="C1698">
        <v>1</v>
      </c>
      <c r="D1698">
        <v>6</v>
      </c>
      <c r="E1698">
        <v>135</v>
      </c>
      <c r="F1698">
        <v>1</v>
      </c>
      <c r="G1698">
        <v>245</v>
      </c>
      <c r="H1698">
        <v>6</v>
      </c>
      <c r="I1698" s="28"/>
      <c r="J1698" s="28" t="s">
        <v>232</v>
      </c>
      <c r="K1698" s="28" t="s">
        <v>92</v>
      </c>
      <c r="L1698" s="28" t="s">
        <v>65</v>
      </c>
      <c r="M1698" s="28" t="s">
        <v>100</v>
      </c>
      <c r="N1698">
        <v>4</v>
      </c>
      <c r="O1698">
        <v>6</v>
      </c>
      <c r="R1698">
        <v>0.86</v>
      </c>
      <c r="S1698">
        <v>285</v>
      </c>
    </row>
    <row r="1699" spans="1:19" x14ac:dyDescent="0.25">
      <c r="A1699" s="27">
        <v>44713</v>
      </c>
      <c r="B1699">
        <v>2</v>
      </c>
      <c r="C1699">
        <v>1</v>
      </c>
      <c r="D1699">
        <v>6</v>
      </c>
      <c r="E1699">
        <v>135</v>
      </c>
      <c r="F1699">
        <v>2</v>
      </c>
      <c r="G1699">
        <v>245</v>
      </c>
      <c r="H1699">
        <v>6</v>
      </c>
      <c r="I1699" s="28"/>
      <c r="J1699" s="28" t="s">
        <v>232</v>
      </c>
      <c r="K1699" s="28" t="s">
        <v>92</v>
      </c>
      <c r="L1699" s="28" t="s">
        <v>65</v>
      </c>
      <c r="M1699" s="28" t="s">
        <v>100</v>
      </c>
      <c r="N1699">
        <v>4</v>
      </c>
      <c r="O1699">
        <v>6</v>
      </c>
      <c r="R1699">
        <v>0.86</v>
      </c>
      <c r="S1699">
        <v>285</v>
      </c>
    </row>
    <row r="1700" spans="1:19" x14ac:dyDescent="0.25">
      <c r="A1700" s="27">
        <v>44713</v>
      </c>
      <c r="B1700">
        <v>3</v>
      </c>
      <c r="C1700">
        <v>1</v>
      </c>
      <c r="D1700">
        <v>6</v>
      </c>
      <c r="E1700">
        <v>135</v>
      </c>
      <c r="F1700">
        <v>3</v>
      </c>
      <c r="G1700">
        <v>245</v>
      </c>
      <c r="H1700">
        <v>4</v>
      </c>
      <c r="I1700" s="28"/>
      <c r="J1700" s="28" t="s">
        <v>232</v>
      </c>
      <c r="K1700" s="28" t="s">
        <v>92</v>
      </c>
      <c r="L1700" s="28" t="s">
        <v>65</v>
      </c>
      <c r="M1700" s="28" t="s">
        <v>100</v>
      </c>
      <c r="N1700">
        <v>4</v>
      </c>
      <c r="O1700">
        <v>6</v>
      </c>
      <c r="R1700">
        <v>0.92</v>
      </c>
      <c r="S1700">
        <v>266</v>
      </c>
    </row>
    <row r="1701" spans="1:19" x14ac:dyDescent="0.25">
      <c r="A1701" s="27">
        <v>44713</v>
      </c>
      <c r="B1701">
        <v>4</v>
      </c>
      <c r="C1701">
        <v>1</v>
      </c>
      <c r="D1701">
        <v>6</v>
      </c>
      <c r="E1701">
        <v>140</v>
      </c>
      <c r="F1701">
        <v>1</v>
      </c>
      <c r="G1701">
        <v>0</v>
      </c>
      <c r="H1701">
        <v>7</v>
      </c>
      <c r="I1701" s="28"/>
      <c r="J1701" s="28" t="s">
        <v>232</v>
      </c>
      <c r="K1701" s="28" t="s">
        <v>76</v>
      </c>
      <c r="L1701" s="28" t="s">
        <v>65</v>
      </c>
      <c r="M1701" s="28" t="s">
        <v>100</v>
      </c>
      <c r="N1701">
        <v>5</v>
      </c>
      <c r="O1701">
        <v>10</v>
      </c>
      <c r="R1701">
        <v>0.83</v>
      </c>
      <c r="S1701">
        <v>0</v>
      </c>
    </row>
    <row r="1702" spans="1:19" x14ac:dyDescent="0.25">
      <c r="A1702" s="27">
        <v>44713</v>
      </c>
      <c r="B1702">
        <v>5</v>
      </c>
      <c r="C1702">
        <v>1</v>
      </c>
      <c r="D1702">
        <v>6</v>
      </c>
      <c r="E1702">
        <v>140</v>
      </c>
      <c r="F1702">
        <v>2</v>
      </c>
      <c r="G1702">
        <v>0</v>
      </c>
      <c r="H1702">
        <v>4</v>
      </c>
      <c r="I1702" s="28"/>
      <c r="J1702" s="28" t="s">
        <v>232</v>
      </c>
      <c r="K1702" s="28" t="s">
        <v>76</v>
      </c>
      <c r="L1702" s="28" t="s">
        <v>65</v>
      </c>
      <c r="M1702" s="28" t="s">
        <v>100</v>
      </c>
      <c r="N1702">
        <v>5</v>
      </c>
      <c r="O1702">
        <v>10</v>
      </c>
      <c r="R1702">
        <v>0.92</v>
      </c>
      <c r="S1702">
        <v>0</v>
      </c>
    </row>
    <row r="1703" spans="1:19" x14ac:dyDescent="0.25">
      <c r="A1703" s="27">
        <v>44713</v>
      </c>
      <c r="B1703">
        <v>6</v>
      </c>
      <c r="C1703">
        <v>1</v>
      </c>
      <c r="D1703">
        <v>6</v>
      </c>
      <c r="E1703">
        <v>140</v>
      </c>
      <c r="F1703">
        <v>3</v>
      </c>
      <c r="G1703">
        <v>0</v>
      </c>
      <c r="H1703">
        <v>4</v>
      </c>
      <c r="I1703" s="28"/>
      <c r="J1703" s="28" t="s">
        <v>232</v>
      </c>
      <c r="K1703" s="28" t="s">
        <v>76</v>
      </c>
      <c r="L1703" s="28" t="s">
        <v>65</v>
      </c>
      <c r="M1703" s="28" t="s">
        <v>100</v>
      </c>
      <c r="N1703">
        <v>5</v>
      </c>
      <c r="O1703">
        <v>10</v>
      </c>
      <c r="R1703">
        <v>0.92</v>
      </c>
      <c r="S1703">
        <v>0</v>
      </c>
    </row>
    <row r="1704" spans="1:19" x14ac:dyDescent="0.25">
      <c r="A1704" s="27">
        <v>44713</v>
      </c>
      <c r="B1704">
        <v>7</v>
      </c>
      <c r="C1704">
        <v>1</v>
      </c>
      <c r="D1704">
        <v>6</v>
      </c>
      <c r="E1704">
        <v>134</v>
      </c>
      <c r="F1704">
        <v>1</v>
      </c>
      <c r="G1704">
        <v>115</v>
      </c>
      <c r="H1704">
        <v>4</v>
      </c>
      <c r="I1704" s="28"/>
      <c r="J1704" s="28" t="s">
        <v>232</v>
      </c>
      <c r="K1704" s="28" t="s">
        <v>368</v>
      </c>
      <c r="L1704" s="28" t="s">
        <v>65</v>
      </c>
      <c r="M1704" s="28" t="s">
        <v>100</v>
      </c>
      <c r="N1704">
        <v>4</v>
      </c>
      <c r="O1704">
        <v>6</v>
      </c>
      <c r="R1704">
        <v>0.92</v>
      </c>
      <c r="S1704">
        <v>125</v>
      </c>
    </row>
    <row r="1705" spans="1:19" x14ac:dyDescent="0.25">
      <c r="A1705" s="27">
        <v>44713</v>
      </c>
      <c r="B1705">
        <v>8</v>
      </c>
      <c r="C1705">
        <v>1</v>
      </c>
      <c r="D1705">
        <v>6</v>
      </c>
      <c r="E1705">
        <v>134</v>
      </c>
      <c r="F1705">
        <v>2</v>
      </c>
      <c r="G1705">
        <v>115</v>
      </c>
      <c r="H1705">
        <v>4</v>
      </c>
      <c r="I1705" s="28"/>
      <c r="J1705" s="28" t="s">
        <v>232</v>
      </c>
      <c r="K1705" s="28" t="s">
        <v>368</v>
      </c>
      <c r="L1705" s="28" t="s">
        <v>65</v>
      </c>
      <c r="M1705" s="28" t="s">
        <v>100</v>
      </c>
      <c r="N1705">
        <v>4</v>
      </c>
      <c r="O1705">
        <v>6</v>
      </c>
      <c r="R1705">
        <v>0.92</v>
      </c>
      <c r="S1705">
        <v>125</v>
      </c>
    </row>
    <row r="1706" spans="1:19" x14ac:dyDescent="0.25">
      <c r="A1706" s="27">
        <v>44713</v>
      </c>
      <c r="B1706">
        <v>9</v>
      </c>
      <c r="C1706">
        <v>1</v>
      </c>
      <c r="D1706">
        <v>6</v>
      </c>
      <c r="E1706">
        <v>134</v>
      </c>
      <c r="F1706">
        <v>3</v>
      </c>
      <c r="G1706">
        <v>115</v>
      </c>
      <c r="H1706">
        <v>5</v>
      </c>
      <c r="I1706" s="28"/>
      <c r="J1706" s="28" t="s">
        <v>232</v>
      </c>
      <c r="K1706" s="28" t="s">
        <v>368</v>
      </c>
      <c r="L1706" s="28" t="s">
        <v>65</v>
      </c>
      <c r="M1706" s="28" t="s">
        <v>100</v>
      </c>
      <c r="N1706">
        <v>4</v>
      </c>
      <c r="O1706">
        <v>6</v>
      </c>
      <c r="R1706">
        <v>0.89</v>
      </c>
      <c r="S1706">
        <v>129</v>
      </c>
    </row>
    <row r="1707" spans="1:19" x14ac:dyDescent="0.25">
      <c r="A1707" s="27">
        <v>44713</v>
      </c>
      <c r="B1707">
        <v>10</v>
      </c>
      <c r="C1707">
        <v>1</v>
      </c>
      <c r="D1707">
        <v>6</v>
      </c>
      <c r="E1707">
        <v>133</v>
      </c>
      <c r="F1707">
        <v>1</v>
      </c>
      <c r="G1707">
        <v>70</v>
      </c>
      <c r="H1707">
        <v>5</v>
      </c>
      <c r="I1707" s="28"/>
      <c r="J1707" s="28" t="s">
        <v>232</v>
      </c>
      <c r="K1707" s="28" t="s">
        <v>367</v>
      </c>
      <c r="L1707" s="28" t="s">
        <v>65</v>
      </c>
      <c r="M1707" s="28" t="s">
        <v>100</v>
      </c>
      <c r="N1707">
        <v>4</v>
      </c>
      <c r="O1707">
        <v>6</v>
      </c>
      <c r="R1707">
        <v>0.89</v>
      </c>
      <c r="S1707">
        <v>79</v>
      </c>
    </row>
    <row r="1708" spans="1:19" x14ac:dyDescent="0.25">
      <c r="A1708" s="27">
        <v>44713</v>
      </c>
      <c r="B1708">
        <v>11</v>
      </c>
      <c r="C1708">
        <v>1</v>
      </c>
      <c r="D1708">
        <v>6</v>
      </c>
      <c r="E1708">
        <v>133</v>
      </c>
      <c r="F1708">
        <v>2</v>
      </c>
      <c r="G1708">
        <v>70</v>
      </c>
      <c r="H1708">
        <v>3</v>
      </c>
      <c r="I1708" s="28"/>
      <c r="J1708" s="28" t="s">
        <v>232</v>
      </c>
      <c r="K1708" s="28" t="s">
        <v>367</v>
      </c>
      <c r="L1708" s="28" t="s">
        <v>65</v>
      </c>
      <c r="M1708" s="28" t="s">
        <v>100</v>
      </c>
      <c r="N1708">
        <v>4</v>
      </c>
      <c r="O1708">
        <v>6</v>
      </c>
      <c r="R1708">
        <v>0.94</v>
      </c>
      <c r="S1708">
        <v>74</v>
      </c>
    </row>
    <row r="1709" spans="1:19" x14ac:dyDescent="0.25">
      <c r="A1709" s="27">
        <v>44713</v>
      </c>
      <c r="B1709">
        <v>12</v>
      </c>
      <c r="C1709">
        <v>1</v>
      </c>
      <c r="D1709">
        <v>6</v>
      </c>
      <c r="E1709">
        <v>133</v>
      </c>
      <c r="F1709">
        <v>3</v>
      </c>
      <c r="G1709">
        <v>70</v>
      </c>
      <c r="H1709">
        <v>3</v>
      </c>
      <c r="I1709" s="28"/>
      <c r="J1709" s="28" t="s">
        <v>232</v>
      </c>
      <c r="K1709" s="28" t="s">
        <v>367</v>
      </c>
      <c r="L1709" s="28" t="s">
        <v>65</v>
      </c>
      <c r="M1709" s="28" t="s">
        <v>100</v>
      </c>
      <c r="N1709">
        <v>4</v>
      </c>
      <c r="O1709">
        <v>6</v>
      </c>
      <c r="R1709">
        <v>0.94</v>
      </c>
      <c r="S1709">
        <v>74</v>
      </c>
    </row>
    <row r="1710" spans="1:19" x14ac:dyDescent="0.25">
      <c r="A1710" s="27">
        <v>44713</v>
      </c>
      <c r="B1710">
        <v>13</v>
      </c>
      <c r="C1710">
        <v>1</v>
      </c>
      <c r="D1710">
        <v>6</v>
      </c>
      <c r="E1710">
        <v>136</v>
      </c>
      <c r="F1710">
        <v>1</v>
      </c>
      <c r="G1710">
        <v>210</v>
      </c>
      <c r="H1710">
        <v>10</v>
      </c>
      <c r="I1710" s="28"/>
      <c r="J1710" s="28" t="s">
        <v>232</v>
      </c>
      <c r="K1710" s="28" t="s">
        <v>111</v>
      </c>
      <c r="L1710" s="28" t="s">
        <v>65</v>
      </c>
      <c r="M1710" s="28" t="s">
        <v>100</v>
      </c>
      <c r="N1710">
        <v>6</v>
      </c>
      <c r="O1710">
        <v>10</v>
      </c>
      <c r="R1710">
        <v>0.75</v>
      </c>
      <c r="S1710">
        <v>280</v>
      </c>
    </row>
    <row r="1711" spans="1:19" x14ac:dyDescent="0.25">
      <c r="A1711" s="27">
        <v>44713</v>
      </c>
      <c r="B1711">
        <v>14</v>
      </c>
      <c r="C1711">
        <v>1</v>
      </c>
      <c r="D1711">
        <v>6</v>
      </c>
      <c r="E1711">
        <v>136</v>
      </c>
      <c r="F1711">
        <v>2</v>
      </c>
      <c r="G1711">
        <v>210</v>
      </c>
      <c r="H1711">
        <v>13</v>
      </c>
      <c r="I1711" s="28"/>
      <c r="J1711" s="28" t="s">
        <v>232</v>
      </c>
      <c r="K1711" s="28" t="s">
        <v>111</v>
      </c>
      <c r="L1711" s="28" t="s">
        <v>65</v>
      </c>
      <c r="M1711" s="28" t="s">
        <v>100</v>
      </c>
      <c r="N1711">
        <v>6</v>
      </c>
      <c r="O1711">
        <v>10</v>
      </c>
      <c r="R1711">
        <v>0.7</v>
      </c>
      <c r="S1711">
        <v>300</v>
      </c>
    </row>
    <row r="1712" spans="1:19" x14ac:dyDescent="0.25">
      <c r="A1712" s="27">
        <v>44713</v>
      </c>
      <c r="B1712">
        <v>15</v>
      </c>
      <c r="C1712">
        <v>1</v>
      </c>
      <c r="D1712">
        <v>6</v>
      </c>
      <c r="E1712">
        <v>136</v>
      </c>
      <c r="F1712">
        <v>3</v>
      </c>
      <c r="G1712">
        <v>210</v>
      </c>
      <c r="H1712">
        <v>10</v>
      </c>
      <c r="I1712" s="28"/>
      <c r="J1712" s="28" t="s">
        <v>232</v>
      </c>
      <c r="K1712" s="28" t="s">
        <v>111</v>
      </c>
      <c r="L1712" s="28" t="s">
        <v>65</v>
      </c>
      <c r="M1712" s="28" t="s">
        <v>100</v>
      </c>
      <c r="N1712">
        <v>6</v>
      </c>
      <c r="O1712">
        <v>10</v>
      </c>
      <c r="R1712">
        <v>0.75</v>
      </c>
      <c r="S1712">
        <v>280</v>
      </c>
    </row>
    <row r="1713" spans="1:19" x14ac:dyDescent="0.25">
      <c r="A1713" s="27">
        <v>44715</v>
      </c>
      <c r="B1713">
        <v>1</v>
      </c>
      <c r="C1713">
        <v>1</v>
      </c>
      <c r="D1713">
        <v>6</v>
      </c>
      <c r="E1713">
        <v>128</v>
      </c>
      <c r="F1713">
        <v>1</v>
      </c>
      <c r="G1713">
        <v>165</v>
      </c>
      <c r="H1713">
        <v>6</v>
      </c>
      <c r="I1713" s="28"/>
      <c r="J1713" s="28" t="s">
        <v>232</v>
      </c>
      <c r="K1713" s="28" t="s">
        <v>358</v>
      </c>
      <c r="L1713" s="28" t="s">
        <v>65</v>
      </c>
      <c r="M1713" s="28" t="s">
        <v>236</v>
      </c>
      <c r="N1713">
        <v>4</v>
      </c>
      <c r="O1713">
        <v>6</v>
      </c>
      <c r="R1713">
        <v>0.86</v>
      </c>
      <c r="S1713">
        <v>192</v>
      </c>
    </row>
    <row r="1714" spans="1:19" x14ac:dyDescent="0.25">
      <c r="A1714" s="27">
        <v>44715</v>
      </c>
      <c r="B1714">
        <v>2</v>
      </c>
      <c r="C1714">
        <v>1</v>
      </c>
      <c r="D1714">
        <v>6</v>
      </c>
      <c r="E1714">
        <v>128</v>
      </c>
      <c r="F1714">
        <v>2</v>
      </c>
      <c r="G1714">
        <v>165</v>
      </c>
      <c r="H1714">
        <v>6</v>
      </c>
      <c r="I1714" s="28"/>
      <c r="J1714" s="28" t="s">
        <v>232</v>
      </c>
      <c r="K1714" s="28" t="s">
        <v>358</v>
      </c>
      <c r="L1714" s="28" t="s">
        <v>65</v>
      </c>
      <c r="M1714" s="28" t="s">
        <v>236</v>
      </c>
      <c r="N1714">
        <v>4</v>
      </c>
      <c r="O1714">
        <v>6</v>
      </c>
      <c r="R1714">
        <v>0.86</v>
      </c>
      <c r="S1714">
        <v>192</v>
      </c>
    </row>
    <row r="1715" spans="1:19" x14ac:dyDescent="0.25">
      <c r="A1715" s="27">
        <v>44715</v>
      </c>
      <c r="B1715">
        <v>3</v>
      </c>
      <c r="C1715">
        <v>1</v>
      </c>
      <c r="D1715">
        <v>6</v>
      </c>
      <c r="E1715">
        <v>128</v>
      </c>
      <c r="F1715">
        <v>3</v>
      </c>
      <c r="G1715">
        <v>170</v>
      </c>
      <c r="H1715">
        <v>4</v>
      </c>
      <c r="I1715" s="28"/>
      <c r="J1715" s="28" t="s">
        <v>232</v>
      </c>
      <c r="K1715" s="28" t="s">
        <v>358</v>
      </c>
      <c r="L1715" s="28" t="s">
        <v>65</v>
      </c>
      <c r="M1715" s="28" t="s">
        <v>236</v>
      </c>
      <c r="N1715">
        <v>4</v>
      </c>
      <c r="O1715">
        <v>6</v>
      </c>
      <c r="R1715">
        <v>0.92</v>
      </c>
      <c r="S1715">
        <v>185</v>
      </c>
    </row>
    <row r="1716" spans="1:19" x14ac:dyDescent="0.25">
      <c r="A1716" s="27">
        <v>44715</v>
      </c>
      <c r="B1716">
        <v>4</v>
      </c>
      <c r="C1716">
        <v>1</v>
      </c>
      <c r="D1716">
        <v>6</v>
      </c>
      <c r="E1716">
        <v>126</v>
      </c>
      <c r="F1716">
        <v>1</v>
      </c>
      <c r="G1716">
        <v>180</v>
      </c>
      <c r="H1716">
        <v>6</v>
      </c>
      <c r="I1716" s="28"/>
      <c r="J1716" s="28" t="s">
        <v>232</v>
      </c>
      <c r="K1716" s="28" t="s">
        <v>359</v>
      </c>
      <c r="L1716" s="28" t="s">
        <v>65</v>
      </c>
      <c r="M1716" s="28" t="s">
        <v>236</v>
      </c>
      <c r="N1716">
        <v>4</v>
      </c>
      <c r="O1716">
        <v>6</v>
      </c>
      <c r="R1716">
        <v>0.86</v>
      </c>
      <c r="S1716">
        <v>209</v>
      </c>
    </row>
    <row r="1717" spans="1:19" x14ac:dyDescent="0.25">
      <c r="A1717" s="27">
        <v>44715</v>
      </c>
      <c r="B1717">
        <v>5</v>
      </c>
      <c r="C1717">
        <v>1</v>
      </c>
      <c r="D1717">
        <v>6</v>
      </c>
      <c r="E1717">
        <v>126</v>
      </c>
      <c r="F1717">
        <v>2</v>
      </c>
      <c r="G1717">
        <v>180</v>
      </c>
      <c r="H1717">
        <v>4</v>
      </c>
      <c r="I1717" s="28"/>
      <c r="J1717" s="28" t="s">
        <v>232</v>
      </c>
      <c r="K1717" s="28" t="s">
        <v>359</v>
      </c>
      <c r="L1717" s="28" t="s">
        <v>65</v>
      </c>
      <c r="M1717" s="28" t="s">
        <v>236</v>
      </c>
      <c r="N1717">
        <v>4</v>
      </c>
      <c r="O1717">
        <v>6</v>
      </c>
      <c r="R1717">
        <v>0.92</v>
      </c>
      <c r="S1717">
        <v>196</v>
      </c>
    </row>
    <row r="1718" spans="1:19" x14ac:dyDescent="0.25">
      <c r="A1718" s="27">
        <v>44715</v>
      </c>
      <c r="B1718">
        <v>6</v>
      </c>
      <c r="C1718">
        <v>1</v>
      </c>
      <c r="D1718">
        <v>6</v>
      </c>
      <c r="E1718">
        <v>126</v>
      </c>
      <c r="F1718">
        <v>3</v>
      </c>
      <c r="G1718">
        <v>180</v>
      </c>
      <c r="H1718">
        <v>5</v>
      </c>
      <c r="I1718" s="28"/>
      <c r="J1718" s="28" t="s">
        <v>232</v>
      </c>
      <c r="K1718" s="28" t="s">
        <v>359</v>
      </c>
      <c r="L1718" s="28" t="s">
        <v>65</v>
      </c>
      <c r="M1718" s="28" t="s">
        <v>236</v>
      </c>
      <c r="N1718">
        <v>4</v>
      </c>
      <c r="O1718">
        <v>6</v>
      </c>
      <c r="R1718">
        <v>0.89</v>
      </c>
      <c r="S1718">
        <v>202</v>
      </c>
    </row>
    <row r="1719" spans="1:19" x14ac:dyDescent="0.25">
      <c r="A1719" s="27">
        <v>44715</v>
      </c>
      <c r="B1719">
        <v>7</v>
      </c>
      <c r="C1719">
        <v>1</v>
      </c>
      <c r="D1719">
        <v>6</v>
      </c>
      <c r="E1719">
        <v>125</v>
      </c>
      <c r="F1719">
        <v>1</v>
      </c>
      <c r="G1719">
        <v>150</v>
      </c>
      <c r="H1719">
        <v>6</v>
      </c>
      <c r="I1719" s="28"/>
      <c r="J1719" s="28" t="s">
        <v>232</v>
      </c>
      <c r="K1719" s="28" t="s">
        <v>360</v>
      </c>
      <c r="L1719" s="28" t="s">
        <v>65</v>
      </c>
      <c r="M1719" s="28" t="s">
        <v>236</v>
      </c>
      <c r="N1719">
        <v>6</v>
      </c>
      <c r="O1719">
        <v>10</v>
      </c>
      <c r="R1719">
        <v>0.86</v>
      </c>
      <c r="S1719">
        <v>174</v>
      </c>
    </row>
    <row r="1720" spans="1:19" x14ac:dyDescent="0.25">
      <c r="A1720" s="27">
        <v>44715</v>
      </c>
      <c r="B1720">
        <v>8</v>
      </c>
      <c r="C1720">
        <v>1</v>
      </c>
      <c r="D1720">
        <v>6</v>
      </c>
      <c r="E1720">
        <v>125</v>
      </c>
      <c r="F1720">
        <v>2</v>
      </c>
      <c r="G1720">
        <v>150</v>
      </c>
      <c r="H1720">
        <v>10</v>
      </c>
      <c r="I1720" s="28"/>
      <c r="J1720" s="28" t="s">
        <v>232</v>
      </c>
      <c r="K1720" s="28" t="s">
        <v>360</v>
      </c>
      <c r="L1720" s="28" t="s">
        <v>65</v>
      </c>
      <c r="M1720" s="28" t="s">
        <v>236</v>
      </c>
      <c r="N1720">
        <v>6</v>
      </c>
      <c r="O1720">
        <v>10</v>
      </c>
      <c r="R1720">
        <v>0.75</v>
      </c>
      <c r="S1720">
        <v>200</v>
      </c>
    </row>
    <row r="1721" spans="1:19" x14ac:dyDescent="0.25">
      <c r="A1721" s="27">
        <v>44715</v>
      </c>
      <c r="B1721">
        <v>9</v>
      </c>
      <c r="C1721">
        <v>1</v>
      </c>
      <c r="D1721">
        <v>6</v>
      </c>
      <c r="E1721">
        <v>125</v>
      </c>
      <c r="F1721">
        <v>3</v>
      </c>
      <c r="G1721">
        <v>155</v>
      </c>
      <c r="H1721">
        <v>6</v>
      </c>
      <c r="I1721" s="28"/>
      <c r="J1721" s="28" t="s">
        <v>232</v>
      </c>
      <c r="K1721" s="28" t="s">
        <v>360</v>
      </c>
      <c r="L1721" s="28" t="s">
        <v>65</v>
      </c>
      <c r="M1721" s="28" t="s">
        <v>236</v>
      </c>
      <c r="N1721">
        <v>6</v>
      </c>
      <c r="O1721">
        <v>10</v>
      </c>
      <c r="R1721">
        <v>0.86</v>
      </c>
      <c r="S1721">
        <v>180</v>
      </c>
    </row>
    <row r="1722" spans="1:19" x14ac:dyDescent="0.25">
      <c r="A1722" s="27">
        <v>44715</v>
      </c>
      <c r="B1722">
        <v>10</v>
      </c>
      <c r="C1722">
        <v>1</v>
      </c>
      <c r="D1722">
        <v>6</v>
      </c>
      <c r="E1722">
        <v>127</v>
      </c>
      <c r="F1722">
        <v>1</v>
      </c>
      <c r="G1722">
        <v>130</v>
      </c>
      <c r="H1722">
        <v>15</v>
      </c>
      <c r="I1722" s="28"/>
      <c r="J1722" s="28" t="s">
        <v>232</v>
      </c>
      <c r="K1722" s="28" t="s">
        <v>362</v>
      </c>
      <c r="L1722" s="28" t="s">
        <v>65</v>
      </c>
      <c r="M1722" s="28" t="s">
        <v>236</v>
      </c>
      <c r="N1722">
        <v>10</v>
      </c>
      <c r="O1722">
        <v>15</v>
      </c>
      <c r="R1722">
        <v>0.67</v>
      </c>
      <c r="S1722">
        <v>194</v>
      </c>
    </row>
    <row r="1723" spans="1:19" x14ac:dyDescent="0.25">
      <c r="A1723" s="27">
        <v>44715</v>
      </c>
      <c r="B1723">
        <v>11</v>
      </c>
      <c r="C1723">
        <v>1</v>
      </c>
      <c r="D1723">
        <v>6</v>
      </c>
      <c r="E1723">
        <v>127</v>
      </c>
      <c r="F1723">
        <v>2</v>
      </c>
      <c r="G1723">
        <v>130</v>
      </c>
      <c r="H1723">
        <v>15</v>
      </c>
      <c r="I1723" s="28"/>
      <c r="J1723" s="28" t="s">
        <v>232</v>
      </c>
      <c r="K1723" s="28" t="s">
        <v>362</v>
      </c>
      <c r="L1723" s="28" t="s">
        <v>65</v>
      </c>
      <c r="M1723" s="28" t="s">
        <v>236</v>
      </c>
      <c r="N1723">
        <v>10</v>
      </c>
      <c r="O1723">
        <v>15</v>
      </c>
      <c r="R1723">
        <v>0.67</v>
      </c>
      <c r="S1723">
        <v>194</v>
      </c>
    </row>
    <row r="1724" spans="1:19" x14ac:dyDescent="0.25">
      <c r="A1724" s="27">
        <v>44715</v>
      </c>
      <c r="B1724">
        <v>12</v>
      </c>
      <c r="C1724">
        <v>1</v>
      </c>
      <c r="D1724">
        <v>6</v>
      </c>
      <c r="E1724">
        <v>127</v>
      </c>
      <c r="F1724">
        <v>3</v>
      </c>
      <c r="G1724">
        <v>135</v>
      </c>
      <c r="H1724">
        <v>13</v>
      </c>
      <c r="I1724" s="28"/>
      <c r="J1724" s="28" t="s">
        <v>232</v>
      </c>
      <c r="K1724" s="28" t="s">
        <v>362</v>
      </c>
      <c r="L1724" s="28" t="s">
        <v>65</v>
      </c>
      <c r="M1724" s="28" t="s">
        <v>236</v>
      </c>
      <c r="N1724">
        <v>10</v>
      </c>
      <c r="O1724">
        <v>15</v>
      </c>
      <c r="R1724">
        <v>0.7</v>
      </c>
      <c r="S1724">
        <v>193</v>
      </c>
    </row>
    <row r="1725" spans="1:19" x14ac:dyDescent="0.25">
      <c r="A1725" s="27">
        <v>44718</v>
      </c>
      <c r="B1725">
        <v>1</v>
      </c>
      <c r="C1725">
        <v>1</v>
      </c>
      <c r="D1725">
        <v>6</v>
      </c>
      <c r="E1725">
        <v>144</v>
      </c>
      <c r="F1725">
        <v>1</v>
      </c>
      <c r="G1725">
        <v>160</v>
      </c>
      <c r="H1725">
        <v>6</v>
      </c>
      <c r="I1725" s="28"/>
      <c r="J1725" s="28" t="s">
        <v>232</v>
      </c>
      <c r="K1725" s="28" t="s">
        <v>89</v>
      </c>
      <c r="L1725" s="28" t="s">
        <v>65</v>
      </c>
      <c r="M1725" s="28" t="s">
        <v>94</v>
      </c>
      <c r="N1725">
        <v>4</v>
      </c>
      <c r="O1725">
        <v>6</v>
      </c>
      <c r="R1725">
        <v>0.86</v>
      </c>
      <c r="S1725">
        <v>186</v>
      </c>
    </row>
    <row r="1726" spans="1:19" x14ac:dyDescent="0.25">
      <c r="A1726" s="27">
        <v>44718</v>
      </c>
      <c r="B1726">
        <v>2</v>
      </c>
      <c r="C1726">
        <v>1</v>
      </c>
      <c r="D1726">
        <v>6</v>
      </c>
      <c r="E1726">
        <v>144</v>
      </c>
      <c r="F1726">
        <v>2</v>
      </c>
      <c r="G1726">
        <v>160</v>
      </c>
      <c r="H1726">
        <v>5</v>
      </c>
      <c r="I1726" s="28"/>
      <c r="J1726" s="28" t="s">
        <v>232</v>
      </c>
      <c r="K1726" s="28" t="s">
        <v>89</v>
      </c>
      <c r="L1726" s="28" t="s">
        <v>65</v>
      </c>
      <c r="M1726" s="28" t="s">
        <v>94</v>
      </c>
      <c r="N1726">
        <v>4</v>
      </c>
      <c r="O1726">
        <v>6</v>
      </c>
      <c r="R1726">
        <v>0.89</v>
      </c>
      <c r="S1726">
        <v>180</v>
      </c>
    </row>
    <row r="1727" spans="1:19" x14ac:dyDescent="0.25">
      <c r="A1727" s="27">
        <v>44718</v>
      </c>
      <c r="B1727">
        <v>3</v>
      </c>
      <c r="C1727">
        <v>1</v>
      </c>
      <c r="D1727">
        <v>6</v>
      </c>
      <c r="E1727">
        <v>144</v>
      </c>
      <c r="F1727">
        <v>3</v>
      </c>
      <c r="G1727">
        <v>160</v>
      </c>
      <c r="H1727">
        <v>4</v>
      </c>
      <c r="I1727" s="28" t="s">
        <v>48</v>
      </c>
      <c r="J1727" s="28" t="s">
        <v>232</v>
      </c>
      <c r="K1727" s="28" t="s">
        <v>89</v>
      </c>
      <c r="L1727" s="28" t="s">
        <v>65</v>
      </c>
      <c r="M1727" s="28" t="s">
        <v>94</v>
      </c>
      <c r="N1727">
        <v>4</v>
      </c>
      <c r="O1727">
        <v>6</v>
      </c>
      <c r="R1727">
        <v>0.92</v>
      </c>
      <c r="S1727">
        <v>174</v>
      </c>
    </row>
    <row r="1728" spans="1:19" x14ac:dyDescent="0.25">
      <c r="A1728" s="27">
        <v>44718</v>
      </c>
      <c r="B1728">
        <v>4</v>
      </c>
      <c r="C1728">
        <v>1</v>
      </c>
      <c r="D1728">
        <v>6</v>
      </c>
      <c r="E1728">
        <v>146</v>
      </c>
      <c r="F1728">
        <v>1</v>
      </c>
      <c r="G1728">
        <v>135</v>
      </c>
      <c r="H1728">
        <v>4</v>
      </c>
      <c r="I1728" s="28"/>
      <c r="J1728" s="28" t="s">
        <v>232</v>
      </c>
      <c r="K1728" s="28" t="s">
        <v>95</v>
      </c>
      <c r="L1728" s="28" t="s">
        <v>65</v>
      </c>
      <c r="M1728" s="28" t="s">
        <v>94</v>
      </c>
      <c r="N1728">
        <v>4</v>
      </c>
      <c r="O1728">
        <v>6</v>
      </c>
      <c r="R1728">
        <v>0.92</v>
      </c>
      <c r="S1728">
        <v>147</v>
      </c>
    </row>
    <row r="1729" spans="1:19" x14ac:dyDescent="0.25">
      <c r="A1729" s="27">
        <v>44718</v>
      </c>
      <c r="B1729">
        <v>5</v>
      </c>
      <c r="C1729">
        <v>1</v>
      </c>
      <c r="D1729">
        <v>6</v>
      </c>
      <c r="E1729">
        <v>146</v>
      </c>
      <c r="F1729">
        <v>2</v>
      </c>
      <c r="G1729">
        <v>135</v>
      </c>
      <c r="H1729">
        <v>3</v>
      </c>
      <c r="I1729" s="28"/>
      <c r="J1729" s="28" t="s">
        <v>232</v>
      </c>
      <c r="K1729" s="28" t="s">
        <v>95</v>
      </c>
      <c r="L1729" s="28" t="s">
        <v>65</v>
      </c>
      <c r="M1729" s="28" t="s">
        <v>94</v>
      </c>
      <c r="N1729">
        <v>4</v>
      </c>
      <c r="O1729">
        <v>6</v>
      </c>
      <c r="R1729">
        <v>0.94</v>
      </c>
      <c r="S1729">
        <v>144</v>
      </c>
    </row>
    <row r="1730" spans="1:19" x14ac:dyDescent="0.25">
      <c r="A1730" s="27">
        <v>44718</v>
      </c>
      <c r="B1730">
        <v>6</v>
      </c>
      <c r="C1730">
        <v>1</v>
      </c>
      <c r="D1730">
        <v>6</v>
      </c>
      <c r="E1730">
        <v>146</v>
      </c>
      <c r="F1730">
        <v>3</v>
      </c>
      <c r="G1730">
        <v>135</v>
      </c>
      <c r="H1730">
        <v>2</v>
      </c>
      <c r="I1730" s="28" t="s">
        <v>49</v>
      </c>
      <c r="J1730" s="28" t="s">
        <v>232</v>
      </c>
      <c r="K1730" s="28" t="s">
        <v>95</v>
      </c>
      <c r="L1730" s="28" t="s">
        <v>65</v>
      </c>
      <c r="M1730" s="28" t="s">
        <v>94</v>
      </c>
      <c r="N1730">
        <v>4</v>
      </c>
      <c r="O1730">
        <v>6</v>
      </c>
      <c r="R1730">
        <v>0.97</v>
      </c>
      <c r="S1730">
        <v>139</v>
      </c>
    </row>
    <row r="1731" spans="1:19" x14ac:dyDescent="0.25">
      <c r="A1731" s="27">
        <v>44718</v>
      </c>
      <c r="B1731">
        <v>7</v>
      </c>
      <c r="C1731">
        <v>1</v>
      </c>
      <c r="D1731">
        <v>6</v>
      </c>
      <c r="E1731">
        <v>147</v>
      </c>
      <c r="F1731">
        <v>1</v>
      </c>
      <c r="G1731">
        <v>110</v>
      </c>
      <c r="H1731">
        <v>5</v>
      </c>
      <c r="I1731" s="28"/>
      <c r="J1731" s="28" t="s">
        <v>232</v>
      </c>
      <c r="K1731" s="28" t="s">
        <v>96</v>
      </c>
      <c r="L1731" s="28" t="s">
        <v>65</v>
      </c>
      <c r="M1731" s="28" t="s">
        <v>94</v>
      </c>
      <c r="N1731">
        <v>4</v>
      </c>
      <c r="O1731">
        <v>6</v>
      </c>
      <c r="R1731">
        <v>0.89</v>
      </c>
      <c r="S1731">
        <v>124</v>
      </c>
    </row>
    <row r="1732" spans="1:19" x14ac:dyDescent="0.25">
      <c r="A1732" s="27">
        <v>44718</v>
      </c>
      <c r="B1732">
        <v>8</v>
      </c>
      <c r="C1732">
        <v>1</v>
      </c>
      <c r="D1732">
        <v>6</v>
      </c>
      <c r="E1732">
        <v>147</v>
      </c>
      <c r="F1732">
        <v>2</v>
      </c>
      <c r="G1732">
        <v>110</v>
      </c>
      <c r="H1732">
        <v>4</v>
      </c>
      <c r="I1732" s="28"/>
      <c r="J1732" s="28" t="s">
        <v>232</v>
      </c>
      <c r="K1732" s="28" t="s">
        <v>96</v>
      </c>
      <c r="L1732" s="28" t="s">
        <v>65</v>
      </c>
      <c r="M1732" s="28" t="s">
        <v>94</v>
      </c>
      <c r="N1732">
        <v>4</v>
      </c>
      <c r="O1732">
        <v>6</v>
      </c>
      <c r="R1732">
        <v>0.92</v>
      </c>
      <c r="S1732">
        <v>120</v>
      </c>
    </row>
    <row r="1733" spans="1:19" x14ac:dyDescent="0.25">
      <c r="A1733" s="27">
        <v>44718</v>
      </c>
      <c r="B1733">
        <v>9</v>
      </c>
      <c r="C1733">
        <v>1</v>
      </c>
      <c r="D1733">
        <v>6</v>
      </c>
      <c r="E1733">
        <v>147</v>
      </c>
      <c r="F1733">
        <v>3</v>
      </c>
      <c r="G1733">
        <v>110</v>
      </c>
      <c r="H1733">
        <v>4</v>
      </c>
      <c r="I1733" s="28"/>
      <c r="J1733" s="28" t="s">
        <v>232</v>
      </c>
      <c r="K1733" s="28" t="s">
        <v>96</v>
      </c>
      <c r="L1733" s="28" t="s">
        <v>65</v>
      </c>
      <c r="M1733" s="28" t="s">
        <v>94</v>
      </c>
      <c r="N1733">
        <v>4</v>
      </c>
      <c r="O1733">
        <v>6</v>
      </c>
      <c r="R1733">
        <v>0.92</v>
      </c>
      <c r="S1733">
        <v>120</v>
      </c>
    </row>
    <row r="1734" spans="1:19" x14ac:dyDescent="0.25">
      <c r="A1734" s="27">
        <v>44718</v>
      </c>
      <c r="B1734">
        <v>10</v>
      </c>
      <c r="C1734">
        <v>1</v>
      </c>
      <c r="D1734">
        <v>6</v>
      </c>
      <c r="E1734">
        <v>149</v>
      </c>
      <c r="F1734">
        <v>1</v>
      </c>
      <c r="G1734">
        <v>10</v>
      </c>
      <c r="H1734">
        <v>14</v>
      </c>
      <c r="I1734" s="28"/>
      <c r="J1734" s="28" t="s">
        <v>232</v>
      </c>
      <c r="K1734" s="28" t="s">
        <v>122</v>
      </c>
      <c r="L1734" s="28" t="s">
        <v>65</v>
      </c>
      <c r="M1734" s="28" t="s">
        <v>94</v>
      </c>
      <c r="N1734">
        <v>10</v>
      </c>
      <c r="O1734">
        <v>20</v>
      </c>
      <c r="R1734">
        <v>0.68</v>
      </c>
      <c r="S1734">
        <v>15</v>
      </c>
    </row>
    <row r="1735" spans="1:19" x14ac:dyDescent="0.25">
      <c r="A1735" s="27">
        <v>44718</v>
      </c>
      <c r="B1735">
        <v>11</v>
      </c>
      <c r="C1735">
        <v>1</v>
      </c>
      <c r="D1735">
        <v>6</v>
      </c>
      <c r="E1735">
        <v>149</v>
      </c>
      <c r="F1735">
        <v>2</v>
      </c>
      <c r="G1735">
        <v>10</v>
      </c>
      <c r="H1735">
        <v>10</v>
      </c>
      <c r="I1735" s="28"/>
      <c r="J1735" s="28" t="s">
        <v>232</v>
      </c>
      <c r="K1735" s="28" t="s">
        <v>122</v>
      </c>
      <c r="L1735" s="28" t="s">
        <v>65</v>
      </c>
      <c r="M1735" s="28" t="s">
        <v>94</v>
      </c>
      <c r="N1735">
        <v>10</v>
      </c>
      <c r="O1735">
        <v>20</v>
      </c>
      <c r="R1735">
        <v>0.75</v>
      </c>
      <c r="S1735">
        <v>13</v>
      </c>
    </row>
    <row r="1736" spans="1:19" x14ac:dyDescent="0.25">
      <c r="A1736" s="27">
        <v>44718</v>
      </c>
      <c r="B1736">
        <v>12</v>
      </c>
      <c r="C1736">
        <v>1</v>
      </c>
      <c r="D1736">
        <v>6</v>
      </c>
      <c r="E1736">
        <v>149</v>
      </c>
      <c r="F1736">
        <v>3</v>
      </c>
      <c r="G1736">
        <v>10</v>
      </c>
      <c r="H1736">
        <v>8</v>
      </c>
      <c r="I1736" s="28"/>
      <c r="J1736" s="28" t="s">
        <v>232</v>
      </c>
      <c r="K1736" s="28" t="s">
        <v>122</v>
      </c>
      <c r="L1736" s="28" t="s">
        <v>65</v>
      </c>
      <c r="M1736" s="28" t="s">
        <v>94</v>
      </c>
      <c r="N1736">
        <v>10</v>
      </c>
      <c r="O1736">
        <v>20</v>
      </c>
      <c r="R1736">
        <v>0.81</v>
      </c>
      <c r="S1736">
        <v>12</v>
      </c>
    </row>
    <row r="1737" spans="1:19" x14ac:dyDescent="0.25">
      <c r="A1737" s="27">
        <v>44718</v>
      </c>
      <c r="B1737">
        <v>13</v>
      </c>
      <c r="C1737">
        <v>1</v>
      </c>
      <c r="D1737">
        <v>6</v>
      </c>
      <c r="E1737">
        <v>152</v>
      </c>
      <c r="F1737">
        <v>1</v>
      </c>
      <c r="G1737">
        <v>35</v>
      </c>
      <c r="H1737">
        <v>11</v>
      </c>
      <c r="I1737" s="28"/>
      <c r="J1737" s="28" t="s">
        <v>232</v>
      </c>
      <c r="K1737" s="28" t="s">
        <v>123</v>
      </c>
      <c r="L1737" s="28" t="s">
        <v>65</v>
      </c>
      <c r="M1737" s="28" t="s">
        <v>94</v>
      </c>
      <c r="N1737">
        <v>8</v>
      </c>
      <c r="O1737">
        <v>12</v>
      </c>
      <c r="R1737">
        <v>0.73</v>
      </c>
      <c r="S1737">
        <v>48</v>
      </c>
    </row>
    <row r="1738" spans="1:19" x14ac:dyDescent="0.25">
      <c r="A1738" s="27">
        <v>44718</v>
      </c>
      <c r="B1738">
        <v>14</v>
      </c>
      <c r="C1738">
        <v>1</v>
      </c>
      <c r="D1738">
        <v>6</v>
      </c>
      <c r="E1738">
        <v>152</v>
      </c>
      <c r="F1738">
        <v>2</v>
      </c>
      <c r="G1738">
        <v>35</v>
      </c>
      <c r="H1738">
        <v>17</v>
      </c>
      <c r="I1738" s="28" t="s">
        <v>50</v>
      </c>
      <c r="J1738" s="28" t="s">
        <v>232</v>
      </c>
      <c r="K1738" s="28" t="s">
        <v>123</v>
      </c>
      <c r="L1738" s="28" t="s">
        <v>65</v>
      </c>
      <c r="M1738" s="28" t="s">
        <v>94</v>
      </c>
      <c r="N1738">
        <v>8</v>
      </c>
      <c r="O1738">
        <v>12</v>
      </c>
      <c r="R1738">
        <v>0.64</v>
      </c>
      <c r="S1738">
        <v>55</v>
      </c>
    </row>
    <row r="1739" spans="1:19" x14ac:dyDescent="0.25">
      <c r="A1739" s="27">
        <v>44718</v>
      </c>
      <c r="B1739">
        <v>15</v>
      </c>
      <c r="C1739">
        <v>1</v>
      </c>
      <c r="D1739">
        <v>6</v>
      </c>
      <c r="E1739">
        <v>152</v>
      </c>
      <c r="F1739">
        <v>3</v>
      </c>
      <c r="G1739">
        <v>35</v>
      </c>
      <c r="H1739">
        <v>14</v>
      </c>
      <c r="I1739" s="28"/>
      <c r="J1739" s="28" t="s">
        <v>232</v>
      </c>
      <c r="K1739" s="28" t="s">
        <v>123</v>
      </c>
      <c r="L1739" s="28" t="s">
        <v>65</v>
      </c>
      <c r="M1739" s="28" t="s">
        <v>94</v>
      </c>
      <c r="N1739">
        <v>8</v>
      </c>
      <c r="O1739">
        <v>12</v>
      </c>
      <c r="R1739">
        <v>0.68</v>
      </c>
      <c r="S1739">
        <v>51</v>
      </c>
    </row>
    <row r="1740" spans="1:19" x14ac:dyDescent="0.25">
      <c r="A1740" s="27">
        <v>44720</v>
      </c>
      <c r="B1740">
        <v>1</v>
      </c>
      <c r="C1740">
        <v>1</v>
      </c>
      <c r="D1740">
        <v>6</v>
      </c>
      <c r="E1740">
        <v>135</v>
      </c>
      <c r="F1740">
        <v>1</v>
      </c>
      <c r="G1740">
        <v>245</v>
      </c>
      <c r="H1740">
        <v>6</v>
      </c>
      <c r="I1740" s="28"/>
      <c r="J1740" s="28" t="s">
        <v>232</v>
      </c>
      <c r="K1740" s="28" t="s">
        <v>92</v>
      </c>
      <c r="L1740" s="28" t="s">
        <v>65</v>
      </c>
      <c r="M1740" s="28" t="s">
        <v>100</v>
      </c>
      <c r="N1740">
        <v>4</v>
      </c>
      <c r="O1740">
        <v>6</v>
      </c>
      <c r="R1740">
        <v>0.86</v>
      </c>
      <c r="S1740">
        <v>285</v>
      </c>
    </row>
    <row r="1741" spans="1:19" x14ac:dyDescent="0.25">
      <c r="A1741" s="27">
        <v>44720</v>
      </c>
      <c r="B1741">
        <v>2</v>
      </c>
      <c r="C1741">
        <v>1</v>
      </c>
      <c r="D1741">
        <v>6</v>
      </c>
      <c r="E1741">
        <v>135</v>
      </c>
      <c r="F1741">
        <v>2</v>
      </c>
      <c r="G1741">
        <v>245</v>
      </c>
      <c r="H1741">
        <v>6</v>
      </c>
      <c r="I1741" s="28"/>
      <c r="J1741" s="28" t="s">
        <v>232</v>
      </c>
      <c r="K1741" s="28" t="s">
        <v>92</v>
      </c>
      <c r="L1741" s="28" t="s">
        <v>65</v>
      </c>
      <c r="M1741" s="28" t="s">
        <v>100</v>
      </c>
      <c r="N1741">
        <v>4</v>
      </c>
      <c r="O1741">
        <v>6</v>
      </c>
      <c r="R1741">
        <v>0.86</v>
      </c>
      <c r="S1741">
        <v>285</v>
      </c>
    </row>
    <row r="1742" spans="1:19" x14ac:dyDescent="0.25">
      <c r="A1742" s="27">
        <v>44720</v>
      </c>
      <c r="B1742">
        <v>3</v>
      </c>
      <c r="C1742">
        <v>1</v>
      </c>
      <c r="D1742">
        <v>6</v>
      </c>
      <c r="E1742">
        <v>135</v>
      </c>
      <c r="F1742">
        <v>3</v>
      </c>
      <c r="G1742">
        <v>250</v>
      </c>
      <c r="H1742">
        <v>5</v>
      </c>
      <c r="I1742" s="28"/>
      <c r="J1742" s="28" t="s">
        <v>232</v>
      </c>
      <c r="K1742" s="28" t="s">
        <v>92</v>
      </c>
      <c r="L1742" s="28" t="s">
        <v>65</v>
      </c>
      <c r="M1742" s="28" t="s">
        <v>100</v>
      </c>
      <c r="N1742">
        <v>4</v>
      </c>
      <c r="O1742">
        <v>6</v>
      </c>
      <c r="R1742">
        <v>0.89</v>
      </c>
      <c r="S1742">
        <v>281</v>
      </c>
    </row>
    <row r="1743" spans="1:19" x14ac:dyDescent="0.25">
      <c r="A1743" s="27">
        <v>44720</v>
      </c>
      <c r="B1743">
        <v>4</v>
      </c>
      <c r="C1743">
        <v>1</v>
      </c>
      <c r="D1743">
        <v>6</v>
      </c>
      <c r="E1743">
        <v>140</v>
      </c>
      <c r="F1743">
        <v>1</v>
      </c>
      <c r="G1743">
        <v>0</v>
      </c>
      <c r="H1743">
        <v>7</v>
      </c>
      <c r="I1743" s="28"/>
      <c r="J1743" s="28" t="s">
        <v>232</v>
      </c>
      <c r="K1743" s="28" t="s">
        <v>76</v>
      </c>
      <c r="L1743" s="28" t="s">
        <v>65</v>
      </c>
      <c r="M1743" s="28" t="s">
        <v>100</v>
      </c>
      <c r="N1743">
        <v>5</v>
      </c>
      <c r="O1743">
        <v>10</v>
      </c>
      <c r="R1743">
        <v>0.83</v>
      </c>
      <c r="S1743">
        <v>0</v>
      </c>
    </row>
    <row r="1744" spans="1:19" x14ac:dyDescent="0.25">
      <c r="A1744" s="27">
        <v>44720</v>
      </c>
      <c r="B1744">
        <v>5</v>
      </c>
      <c r="C1744">
        <v>1</v>
      </c>
      <c r="D1744">
        <v>6</v>
      </c>
      <c r="E1744">
        <v>140</v>
      </c>
      <c r="F1744">
        <v>2</v>
      </c>
      <c r="G1744">
        <v>0</v>
      </c>
      <c r="H1744">
        <v>5</v>
      </c>
      <c r="I1744" s="28"/>
      <c r="J1744" s="28" t="s">
        <v>232</v>
      </c>
      <c r="K1744" s="28" t="s">
        <v>76</v>
      </c>
      <c r="L1744" s="28" t="s">
        <v>65</v>
      </c>
      <c r="M1744" s="28" t="s">
        <v>100</v>
      </c>
      <c r="N1744">
        <v>5</v>
      </c>
      <c r="O1744">
        <v>10</v>
      </c>
      <c r="R1744">
        <v>0.89</v>
      </c>
      <c r="S1744">
        <v>0</v>
      </c>
    </row>
    <row r="1745" spans="1:19" x14ac:dyDescent="0.25">
      <c r="A1745" s="27">
        <v>44720</v>
      </c>
      <c r="B1745">
        <v>6</v>
      </c>
      <c r="C1745">
        <v>1</v>
      </c>
      <c r="D1745">
        <v>6</v>
      </c>
      <c r="E1745">
        <v>140</v>
      </c>
      <c r="F1745">
        <v>3</v>
      </c>
      <c r="G1745">
        <v>0</v>
      </c>
      <c r="H1745">
        <v>4</v>
      </c>
      <c r="I1745" s="28"/>
      <c r="J1745" s="28" t="s">
        <v>232</v>
      </c>
      <c r="K1745" s="28" t="s">
        <v>76</v>
      </c>
      <c r="L1745" s="28" t="s">
        <v>65</v>
      </c>
      <c r="M1745" s="28" t="s">
        <v>100</v>
      </c>
      <c r="N1745">
        <v>5</v>
      </c>
      <c r="O1745">
        <v>10</v>
      </c>
      <c r="R1745">
        <v>0.92</v>
      </c>
      <c r="S1745">
        <v>0</v>
      </c>
    </row>
    <row r="1746" spans="1:19" x14ac:dyDescent="0.25">
      <c r="A1746" s="27">
        <v>44720</v>
      </c>
      <c r="B1746">
        <v>7</v>
      </c>
      <c r="C1746">
        <v>1</v>
      </c>
      <c r="D1746">
        <v>6</v>
      </c>
      <c r="E1746">
        <v>137</v>
      </c>
      <c r="F1746">
        <v>1</v>
      </c>
      <c r="G1746">
        <v>115</v>
      </c>
      <c r="H1746">
        <v>6</v>
      </c>
      <c r="I1746" s="28"/>
      <c r="J1746" s="28" t="s">
        <v>232</v>
      </c>
      <c r="K1746" s="28" t="s">
        <v>90</v>
      </c>
      <c r="L1746" s="28" t="s">
        <v>65</v>
      </c>
      <c r="M1746" s="28" t="s">
        <v>100</v>
      </c>
      <c r="N1746">
        <v>4</v>
      </c>
      <c r="O1746">
        <v>6</v>
      </c>
      <c r="R1746">
        <v>0.86</v>
      </c>
      <c r="S1746">
        <v>134</v>
      </c>
    </row>
    <row r="1747" spans="1:19" x14ac:dyDescent="0.25">
      <c r="A1747" s="27">
        <v>44720</v>
      </c>
      <c r="B1747">
        <v>8</v>
      </c>
      <c r="C1747">
        <v>1</v>
      </c>
      <c r="D1747">
        <v>6</v>
      </c>
      <c r="E1747">
        <v>137</v>
      </c>
      <c r="F1747">
        <v>2</v>
      </c>
      <c r="G1747">
        <v>115</v>
      </c>
      <c r="H1747">
        <v>5</v>
      </c>
      <c r="I1747" s="28"/>
      <c r="J1747" s="28" t="s">
        <v>232</v>
      </c>
      <c r="K1747" s="28" t="s">
        <v>90</v>
      </c>
      <c r="L1747" s="28" t="s">
        <v>65</v>
      </c>
      <c r="M1747" s="28" t="s">
        <v>100</v>
      </c>
      <c r="N1747">
        <v>4</v>
      </c>
      <c r="O1747">
        <v>6</v>
      </c>
      <c r="R1747">
        <v>0.89</v>
      </c>
      <c r="S1747">
        <v>129</v>
      </c>
    </row>
    <row r="1748" spans="1:19" x14ac:dyDescent="0.25">
      <c r="A1748" s="27">
        <v>44720</v>
      </c>
      <c r="B1748">
        <v>9</v>
      </c>
      <c r="C1748">
        <v>1</v>
      </c>
      <c r="D1748">
        <v>6</v>
      </c>
      <c r="E1748">
        <v>137</v>
      </c>
      <c r="F1748">
        <v>3</v>
      </c>
      <c r="G1748">
        <v>115</v>
      </c>
      <c r="H1748">
        <v>4</v>
      </c>
      <c r="I1748" s="28"/>
      <c r="J1748" s="28" t="s">
        <v>232</v>
      </c>
      <c r="K1748" s="28" t="s">
        <v>90</v>
      </c>
      <c r="L1748" s="28" t="s">
        <v>65</v>
      </c>
      <c r="M1748" s="28" t="s">
        <v>100</v>
      </c>
      <c r="N1748">
        <v>4</v>
      </c>
      <c r="O1748">
        <v>6</v>
      </c>
      <c r="R1748">
        <v>0.92</v>
      </c>
      <c r="S1748">
        <v>125</v>
      </c>
    </row>
    <row r="1749" spans="1:19" x14ac:dyDescent="0.25">
      <c r="A1749" s="27">
        <v>44720</v>
      </c>
      <c r="B1749">
        <v>10</v>
      </c>
      <c r="C1749">
        <v>1</v>
      </c>
      <c r="D1749">
        <v>6</v>
      </c>
      <c r="E1749">
        <v>133</v>
      </c>
      <c r="F1749">
        <v>1</v>
      </c>
      <c r="G1749">
        <v>65</v>
      </c>
      <c r="H1749">
        <v>6</v>
      </c>
      <c r="I1749" s="28"/>
      <c r="J1749" s="28" t="s">
        <v>232</v>
      </c>
      <c r="K1749" s="28" t="s">
        <v>367</v>
      </c>
      <c r="L1749" s="28" t="s">
        <v>65</v>
      </c>
      <c r="M1749" s="28" t="s">
        <v>100</v>
      </c>
      <c r="N1749">
        <v>4</v>
      </c>
      <c r="O1749">
        <v>6</v>
      </c>
      <c r="R1749">
        <v>0.86</v>
      </c>
      <c r="S1749">
        <v>76</v>
      </c>
    </row>
    <row r="1750" spans="1:19" x14ac:dyDescent="0.25">
      <c r="A1750" s="27">
        <v>44720</v>
      </c>
      <c r="B1750">
        <v>11</v>
      </c>
      <c r="C1750">
        <v>1</v>
      </c>
      <c r="D1750">
        <v>6</v>
      </c>
      <c r="E1750">
        <v>133</v>
      </c>
      <c r="F1750">
        <v>2</v>
      </c>
      <c r="G1750">
        <v>65</v>
      </c>
      <c r="H1750">
        <v>5</v>
      </c>
      <c r="I1750" s="28"/>
      <c r="J1750" s="28" t="s">
        <v>232</v>
      </c>
      <c r="K1750" s="28" t="s">
        <v>367</v>
      </c>
      <c r="L1750" s="28" t="s">
        <v>65</v>
      </c>
      <c r="M1750" s="28" t="s">
        <v>100</v>
      </c>
      <c r="N1750">
        <v>4</v>
      </c>
      <c r="O1750">
        <v>6</v>
      </c>
      <c r="R1750">
        <v>0.89</v>
      </c>
      <c r="S1750">
        <v>73</v>
      </c>
    </row>
    <row r="1751" spans="1:19" x14ac:dyDescent="0.25">
      <c r="A1751" s="27">
        <v>44720</v>
      </c>
      <c r="B1751">
        <v>12</v>
      </c>
      <c r="C1751">
        <v>1</v>
      </c>
      <c r="D1751">
        <v>6</v>
      </c>
      <c r="E1751">
        <v>133</v>
      </c>
      <c r="F1751">
        <v>3</v>
      </c>
      <c r="G1751">
        <v>65</v>
      </c>
      <c r="H1751">
        <v>4</v>
      </c>
      <c r="I1751" s="28"/>
      <c r="J1751" s="28" t="s">
        <v>232</v>
      </c>
      <c r="K1751" s="28" t="s">
        <v>367</v>
      </c>
      <c r="L1751" s="28" t="s">
        <v>65</v>
      </c>
      <c r="M1751" s="28" t="s">
        <v>100</v>
      </c>
      <c r="N1751">
        <v>4</v>
      </c>
      <c r="O1751">
        <v>6</v>
      </c>
      <c r="R1751">
        <v>0.92</v>
      </c>
      <c r="S1751">
        <v>71</v>
      </c>
    </row>
    <row r="1752" spans="1:19" x14ac:dyDescent="0.25">
      <c r="A1752" s="27">
        <v>44720</v>
      </c>
      <c r="B1752">
        <v>13</v>
      </c>
      <c r="C1752">
        <v>1</v>
      </c>
      <c r="D1752">
        <v>6</v>
      </c>
      <c r="E1752">
        <v>132</v>
      </c>
      <c r="F1752">
        <v>1</v>
      </c>
      <c r="G1752">
        <v>200</v>
      </c>
      <c r="H1752">
        <v>14</v>
      </c>
      <c r="I1752" s="28"/>
      <c r="J1752" s="28" t="s">
        <v>232</v>
      </c>
      <c r="K1752" s="28" t="s">
        <v>366</v>
      </c>
      <c r="L1752" s="28" t="s">
        <v>65</v>
      </c>
      <c r="M1752" s="28" t="s">
        <v>100</v>
      </c>
      <c r="N1752">
        <v>6</v>
      </c>
      <c r="O1752">
        <v>10</v>
      </c>
      <c r="R1752">
        <v>0.68</v>
      </c>
      <c r="S1752">
        <v>294</v>
      </c>
    </row>
    <row r="1753" spans="1:19" x14ac:dyDescent="0.25">
      <c r="A1753" s="27">
        <v>44720</v>
      </c>
      <c r="B1753">
        <v>14</v>
      </c>
      <c r="C1753">
        <v>1</v>
      </c>
      <c r="D1753">
        <v>6</v>
      </c>
      <c r="E1753">
        <v>132</v>
      </c>
      <c r="F1753">
        <v>2</v>
      </c>
      <c r="G1753">
        <v>250</v>
      </c>
      <c r="H1753">
        <v>10</v>
      </c>
      <c r="I1753" s="28"/>
      <c r="J1753" s="28" t="s">
        <v>232</v>
      </c>
      <c r="K1753" s="28" t="s">
        <v>366</v>
      </c>
      <c r="L1753" s="28" t="s">
        <v>65</v>
      </c>
      <c r="M1753" s="28" t="s">
        <v>100</v>
      </c>
      <c r="N1753">
        <v>6</v>
      </c>
      <c r="O1753">
        <v>10</v>
      </c>
      <c r="R1753">
        <v>0.75</v>
      </c>
      <c r="S1753">
        <v>333</v>
      </c>
    </row>
    <row r="1754" spans="1:19" x14ac:dyDescent="0.25">
      <c r="A1754" s="27">
        <v>44720</v>
      </c>
      <c r="B1754">
        <v>15</v>
      </c>
      <c r="C1754">
        <v>1</v>
      </c>
      <c r="D1754">
        <v>6</v>
      </c>
      <c r="E1754">
        <v>132</v>
      </c>
      <c r="F1754">
        <v>3</v>
      </c>
      <c r="G1754">
        <v>250</v>
      </c>
      <c r="H1754">
        <v>10</v>
      </c>
      <c r="I1754" s="28"/>
      <c r="J1754" s="28" t="s">
        <v>232</v>
      </c>
      <c r="K1754" s="28" t="s">
        <v>366</v>
      </c>
      <c r="L1754" s="28" t="s">
        <v>65</v>
      </c>
      <c r="M1754" s="28" t="s">
        <v>100</v>
      </c>
      <c r="N1754">
        <v>6</v>
      </c>
      <c r="O1754">
        <v>10</v>
      </c>
      <c r="R1754">
        <v>0.75</v>
      </c>
      <c r="S1754">
        <v>333</v>
      </c>
    </row>
    <row r="1755" spans="1:19" x14ac:dyDescent="0.25">
      <c r="A1755" s="27">
        <v>44725</v>
      </c>
      <c r="B1755">
        <v>1</v>
      </c>
      <c r="C1755">
        <v>1</v>
      </c>
      <c r="D1755">
        <v>7</v>
      </c>
      <c r="E1755">
        <v>128</v>
      </c>
      <c r="F1755">
        <v>1</v>
      </c>
      <c r="G1755">
        <v>165</v>
      </c>
      <c r="H1755">
        <v>6</v>
      </c>
      <c r="I1755" s="28"/>
      <c r="J1755" s="28" t="s">
        <v>232</v>
      </c>
      <c r="K1755" s="28" t="s">
        <v>358</v>
      </c>
      <c r="L1755" s="28" t="s">
        <v>65</v>
      </c>
      <c r="M1755" s="28" t="s">
        <v>236</v>
      </c>
      <c r="N1755">
        <v>4</v>
      </c>
      <c r="O1755">
        <v>6</v>
      </c>
      <c r="R1755">
        <v>0.86</v>
      </c>
      <c r="S1755">
        <v>192</v>
      </c>
    </row>
    <row r="1756" spans="1:19" x14ac:dyDescent="0.25">
      <c r="A1756" s="27">
        <v>44725</v>
      </c>
      <c r="B1756">
        <v>2</v>
      </c>
      <c r="C1756">
        <v>1</v>
      </c>
      <c r="D1756">
        <v>7</v>
      </c>
      <c r="E1756">
        <v>128</v>
      </c>
      <c r="F1756">
        <v>2</v>
      </c>
      <c r="G1756">
        <v>165</v>
      </c>
      <c r="H1756">
        <v>6</v>
      </c>
      <c r="I1756" s="28"/>
      <c r="J1756" s="28" t="s">
        <v>232</v>
      </c>
      <c r="K1756" s="28" t="s">
        <v>358</v>
      </c>
      <c r="L1756" s="28" t="s">
        <v>65</v>
      </c>
      <c r="M1756" s="28" t="s">
        <v>236</v>
      </c>
      <c r="N1756">
        <v>4</v>
      </c>
      <c r="O1756">
        <v>6</v>
      </c>
      <c r="R1756">
        <v>0.86</v>
      </c>
      <c r="S1756">
        <v>192</v>
      </c>
    </row>
    <row r="1757" spans="1:19" x14ac:dyDescent="0.25">
      <c r="A1757" s="27">
        <v>44725</v>
      </c>
      <c r="B1757">
        <v>3</v>
      </c>
      <c r="C1757">
        <v>1</v>
      </c>
      <c r="D1757">
        <v>7</v>
      </c>
      <c r="E1757">
        <v>128</v>
      </c>
      <c r="F1757">
        <v>3</v>
      </c>
      <c r="G1757">
        <v>170</v>
      </c>
      <c r="H1757">
        <v>5</v>
      </c>
      <c r="I1757" s="28"/>
      <c r="J1757" s="28" t="s">
        <v>232</v>
      </c>
      <c r="K1757" s="28" t="s">
        <v>358</v>
      </c>
      <c r="L1757" s="28" t="s">
        <v>65</v>
      </c>
      <c r="M1757" s="28" t="s">
        <v>236</v>
      </c>
      <c r="N1757">
        <v>4</v>
      </c>
      <c r="O1757">
        <v>6</v>
      </c>
      <c r="R1757">
        <v>0.89</v>
      </c>
      <c r="S1757">
        <v>191</v>
      </c>
    </row>
    <row r="1758" spans="1:19" x14ac:dyDescent="0.25">
      <c r="A1758" s="27">
        <v>44725</v>
      </c>
      <c r="B1758">
        <v>4</v>
      </c>
      <c r="C1758">
        <v>1</v>
      </c>
      <c r="D1758">
        <v>7</v>
      </c>
      <c r="E1758">
        <v>126</v>
      </c>
      <c r="F1758">
        <v>1</v>
      </c>
      <c r="G1758">
        <v>180</v>
      </c>
      <c r="H1758">
        <v>5</v>
      </c>
      <c r="I1758" s="28"/>
      <c r="J1758" s="28" t="s">
        <v>232</v>
      </c>
      <c r="K1758" s="28" t="s">
        <v>359</v>
      </c>
      <c r="L1758" s="28" t="s">
        <v>65</v>
      </c>
      <c r="M1758" s="28" t="s">
        <v>236</v>
      </c>
      <c r="N1758">
        <v>4</v>
      </c>
      <c r="O1758">
        <v>6</v>
      </c>
      <c r="R1758">
        <v>0.89</v>
      </c>
      <c r="S1758">
        <v>202</v>
      </c>
    </row>
    <row r="1759" spans="1:19" x14ac:dyDescent="0.25">
      <c r="A1759" s="27">
        <v>44725</v>
      </c>
      <c r="B1759">
        <v>5</v>
      </c>
      <c r="C1759">
        <v>1</v>
      </c>
      <c r="D1759">
        <v>7</v>
      </c>
      <c r="E1759">
        <v>126</v>
      </c>
      <c r="F1759">
        <v>2</v>
      </c>
      <c r="G1759">
        <v>180</v>
      </c>
      <c r="H1759">
        <v>6</v>
      </c>
      <c r="I1759" s="28"/>
      <c r="J1759" s="28" t="s">
        <v>232</v>
      </c>
      <c r="K1759" s="28" t="s">
        <v>359</v>
      </c>
      <c r="L1759" s="28" t="s">
        <v>65</v>
      </c>
      <c r="M1759" s="28" t="s">
        <v>236</v>
      </c>
      <c r="N1759">
        <v>4</v>
      </c>
      <c r="O1759">
        <v>6</v>
      </c>
      <c r="R1759">
        <v>0.86</v>
      </c>
      <c r="S1759">
        <v>209</v>
      </c>
    </row>
    <row r="1760" spans="1:19" x14ac:dyDescent="0.25">
      <c r="A1760" s="27">
        <v>44725</v>
      </c>
      <c r="B1760">
        <v>6</v>
      </c>
      <c r="C1760">
        <v>1</v>
      </c>
      <c r="D1760">
        <v>7</v>
      </c>
      <c r="E1760">
        <v>126</v>
      </c>
      <c r="F1760">
        <v>3</v>
      </c>
      <c r="G1760">
        <v>180</v>
      </c>
      <c r="H1760">
        <v>5</v>
      </c>
      <c r="I1760" s="28"/>
      <c r="J1760" s="28" t="s">
        <v>232</v>
      </c>
      <c r="K1760" s="28" t="s">
        <v>359</v>
      </c>
      <c r="L1760" s="28" t="s">
        <v>65</v>
      </c>
      <c r="M1760" s="28" t="s">
        <v>236</v>
      </c>
      <c r="N1760">
        <v>4</v>
      </c>
      <c r="O1760">
        <v>6</v>
      </c>
      <c r="R1760">
        <v>0.89</v>
      </c>
      <c r="S1760">
        <v>202</v>
      </c>
    </row>
    <row r="1761" spans="1:19" x14ac:dyDescent="0.25">
      <c r="A1761" s="27">
        <v>44725</v>
      </c>
      <c r="B1761">
        <v>7</v>
      </c>
      <c r="C1761">
        <v>1</v>
      </c>
      <c r="D1761">
        <v>7</v>
      </c>
      <c r="E1761">
        <v>125</v>
      </c>
      <c r="F1761">
        <v>1</v>
      </c>
      <c r="G1761">
        <v>150</v>
      </c>
      <c r="H1761">
        <v>10</v>
      </c>
      <c r="I1761" s="28"/>
      <c r="J1761" s="28" t="s">
        <v>232</v>
      </c>
      <c r="K1761" s="28" t="s">
        <v>360</v>
      </c>
      <c r="L1761" s="28" t="s">
        <v>65</v>
      </c>
      <c r="M1761" s="28" t="s">
        <v>236</v>
      </c>
      <c r="N1761">
        <v>6</v>
      </c>
      <c r="O1761">
        <v>10</v>
      </c>
      <c r="R1761">
        <v>0.75</v>
      </c>
      <c r="S1761">
        <v>200</v>
      </c>
    </row>
    <row r="1762" spans="1:19" x14ac:dyDescent="0.25">
      <c r="A1762" s="27">
        <v>44725</v>
      </c>
      <c r="B1762">
        <v>8</v>
      </c>
      <c r="C1762">
        <v>1</v>
      </c>
      <c r="D1762">
        <v>7</v>
      </c>
      <c r="E1762">
        <v>125</v>
      </c>
      <c r="F1762">
        <v>2</v>
      </c>
      <c r="G1762">
        <v>150</v>
      </c>
      <c r="H1762">
        <v>10</v>
      </c>
      <c r="I1762" s="28"/>
      <c r="J1762" s="28" t="s">
        <v>232</v>
      </c>
      <c r="K1762" s="28" t="s">
        <v>360</v>
      </c>
      <c r="L1762" s="28" t="s">
        <v>65</v>
      </c>
      <c r="M1762" s="28" t="s">
        <v>236</v>
      </c>
      <c r="N1762">
        <v>6</v>
      </c>
      <c r="O1762">
        <v>10</v>
      </c>
      <c r="R1762">
        <v>0.75</v>
      </c>
      <c r="S1762">
        <v>200</v>
      </c>
    </row>
    <row r="1763" spans="1:19" x14ac:dyDescent="0.25">
      <c r="A1763" s="27">
        <v>44725</v>
      </c>
      <c r="B1763">
        <v>9</v>
      </c>
      <c r="C1763">
        <v>1</v>
      </c>
      <c r="D1763">
        <v>7</v>
      </c>
      <c r="E1763">
        <v>125</v>
      </c>
      <c r="F1763">
        <v>3</v>
      </c>
      <c r="G1763">
        <v>155</v>
      </c>
      <c r="H1763">
        <v>5</v>
      </c>
      <c r="I1763" s="28"/>
      <c r="J1763" s="28" t="s">
        <v>232</v>
      </c>
      <c r="K1763" s="28" t="s">
        <v>360</v>
      </c>
      <c r="L1763" s="28" t="s">
        <v>65</v>
      </c>
      <c r="M1763" s="28" t="s">
        <v>236</v>
      </c>
      <c r="N1763">
        <v>6</v>
      </c>
      <c r="O1763">
        <v>10</v>
      </c>
      <c r="R1763">
        <v>0.89</v>
      </c>
      <c r="S1763">
        <v>174</v>
      </c>
    </row>
    <row r="1764" spans="1:19" x14ac:dyDescent="0.25">
      <c r="A1764" s="27">
        <v>44725</v>
      </c>
      <c r="B1764">
        <v>10</v>
      </c>
      <c r="C1764">
        <v>1</v>
      </c>
      <c r="D1764">
        <v>7</v>
      </c>
      <c r="E1764">
        <v>127</v>
      </c>
      <c r="F1764">
        <v>1</v>
      </c>
      <c r="G1764">
        <v>130</v>
      </c>
      <c r="H1764">
        <v>15</v>
      </c>
      <c r="I1764" s="28"/>
      <c r="J1764" s="28" t="s">
        <v>232</v>
      </c>
      <c r="K1764" s="28" t="s">
        <v>362</v>
      </c>
      <c r="L1764" s="28" t="s">
        <v>65</v>
      </c>
      <c r="M1764" s="28" t="s">
        <v>236</v>
      </c>
      <c r="N1764">
        <v>10</v>
      </c>
      <c r="O1764">
        <v>15</v>
      </c>
      <c r="R1764">
        <v>0.67</v>
      </c>
      <c r="S1764">
        <v>194</v>
      </c>
    </row>
    <row r="1765" spans="1:19" x14ac:dyDescent="0.25">
      <c r="A1765" s="27">
        <v>44725</v>
      </c>
      <c r="B1765">
        <v>11</v>
      </c>
      <c r="C1765">
        <v>1</v>
      </c>
      <c r="D1765">
        <v>7</v>
      </c>
      <c r="E1765">
        <v>127</v>
      </c>
      <c r="F1765">
        <v>2</v>
      </c>
      <c r="G1765">
        <v>130</v>
      </c>
      <c r="H1765">
        <v>14</v>
      </c>
      <c r="I1765" s="28"/>
      <c r="J1765" s="28" t="s">
        <v>232</v>
      </c>
      <c r="K1765" s="28" t="s">
        <v>362</v>
      </c>
      <c r="L1765" s="28" t="s">
        <v>65</v>
      </c>
      <c r="M1765" s="28" t="s">
        <v>236</v>
      </c>
      <c r="N1765">
        <v>10</v>
      </c>
      <c r="O1765">
        <v>15</v>
      </c>
      <c r="R1765">
        <v>0.68</v>
      </c>
      <c r="S1765">
        <v>191</v>
      </c>
    </row>
    <row r="1766" spans="1:19" x14ac:dyDescent="0.25">
      <c r="A1766" s="27">
        <v>44725</v>
      </c>
      <c r="B1766">
        <v>12</v>
      </c>
      <c r="C1766">
        <v>1</v>
      </c>
      <c r="D1766">
        <v>7</v>
      </c>
      <c r="E1766">
        <v>127</v>
      </c>
      <c r="F1766">
        <v>3</v>
      </c>
      <c r="G1766">
        <v>130</v>
      </c>
      <c r="H1766">
        <v>13</v>
      </c>
      <c r="I1766" s="28"/>
      <c r="J1766" s="28" t="s">
        <v>232</v>
      </c>
      <c r="K1766" s="28" t="s">
        <v>362</v>
      </c>
      <c r="L1766" s="28" t="s">
        <v>65</v>
      </c>
      <c r="M1766" s="28" t="s">
        <v>236</v>
      </c>
      <c r="N1766">
        <v>10</v>
      </c>
      <c r="O1766">
        <v>15</v>
      </c>
      <c r="R1766">
        <v>0.7</v>
      </c>
      <c r="S1766">
        <v>186</v>
      </c>
    </row>
    <row r="1767" spans="1:19" x14ac:dyDescent="0.25">
      <c r="A1767" s="27">
        <v>44727</v>
      </c>
      <c r="B1767">
        <v>1</v>
      </c>
      <c r="C1767">
        <v>1</v>
      </c>
      <c r="D1767">
        <v>7</v>
      </c>
      <c r="E1767">
        <v>144</v>
      </c>
      <c r="F1767">
        <v>1</v>
      </c>
      <c r="G1767">
        <v>160</v>
      </c>
      <c r="H1767">
        <v>6</v>
      </c>
      <c r="I1767" s="28"/>
      <c r="J1767" s="28" t="s">
        <v>232</v>
      </c>
      <c r="K1767" s="28" t="s">
        <v>89</v>
      </c>
      <c r="L1767" s="28" t="s">
        <v>65</v>
      </c>
      <c r="M1767" s="28" t="s">
        <v>94</v>
      </c>
      <c r="N1767">
        <v>4</v>
      </c>
      <c r="O1767">
        <v>6</v>
      </c>
      <c r="R1767">
        <v>0.86</v>
      </c>
      <c r="S1767">
        <v>186</v>
      </c>
    </row>
    <row r="1768" spans="1:19" x14ac:dyDescent="0.25">
      <c r="A1768" s="27">
        <v>44727</v>
      </c>
      <c r="B1768">
        <v>2</v>
      </c>
      <c r="C1768">
        <v>1</v>
      </c>
      <c r="D1768">
        <v>7</v>
      </c>
      <c r="E1768">
        <v>144</v>
      </c>
      <c r="F1768">
        <v>2</v>
      </c>
      <c r="G1768">
        <v>160</v>
      </c>
      <c r="H1768">
        <v>6</v>
      </c>
      <c r="I1768" s="28"/>
      <c r="J1768" s="28" t="s">
        <v>232</v>
      </c>
      <c r="K1768" s="28" t="s">
        <v>89</v>
      </c>
      <c r="L1768" s="28" t="s">
        <v>65</v>
      </c>
      <c r="M1768" s="28" t="s">
        <v>94</v>
      </c>
      <c r="N1768">
        <v>4</v>
      </c>
      <c r="O1768">
        <v>6</v>
      </c>
      <c r="R1768">
        <v>0.86</v>
      </c>
      <c r="S1768">
        <v>186</v>
      </c>
    </row>
    <row r="1769" spans="1:19" x14ac:dyDescent="0.25">
      <c r="A1769" s="27">
        <v>44727</v>
      </c>
      <c r="B1769">
        <v>3</v>
      </c>
      <c r="C1769">
        <v>1</v>
      </c>
      <c r="D1769">
        <v>7</v>
      </c>
      <c r="E1769">
        <v>144</v>
      </c>
      <c r="F1769">
        <v>3</v>
      </c>
      <c r="G1769">
        <v>165</v>
      </c>
      <c r="H1769">
        <v>4</v>
      </c>
      <c r="I1769" s="28"/>
      <c r="J1769" s="28" t="s">
        <v>232</v>
      </c>
      <c r="K1769" s="28" t="s">
        <v>89</v>
      </c>
      <c r="L1769" s="28" t="s">
        <v>65</v>
      </c>
      <c r="M1769" s="28" t="s">
        <v>94</v>
      </c>
      <c r="N1769">
        <v>4</v>
      </c>
      <c r="O1769">
        <v>6</v>
      </c>
      <c r="R1769">
        <v>0.92</v>
      </c>
      <c r="S1769">
        <v>179</v>
      </c>
    </row>
    <row r="1770" spans="1:19" x14ac:dyDescent="0.25">
      <c r="A1770" s="27">
        <v>44727</v>
      </c>
      <c r="B1770">
        <v>4</v>
      </c>
      <c r="C1770">
        <v>1</v>
      </c>
      <c r="D1770">
        <v>7</v>
      </c>
      <c r="E1770">
        <v>146</v>
      </c>
      <c r="F1770">
        <v>1</v>
      </c>
      <c r="G1770">
        <v>130</v>
      </c>
      <c r="H1770">
        <v>4</v>
      </c>
      <c r="I1770" s="28" t="s">
        <v>51</v>
      </c>
      <c r="J1770" s="28" t="s">
        <v>232</v>
      </c>
      <c r="K1770" s="28" t="s">
        <v>95</v>
      </c>
      <c r="L1770" s="28" t="s">
        <v>65</v>
      </c>
      <c r="M1770" s="28" t="s">
        <v>94</v>
      </c>
      <c r="N1770">
        <v>4</v>
      </c>
      <c r="O1770">
        <v>6</v>
      </c>
      <c r="R1770">
        <v>0.92</v>
      </c>
      <c r="S1770">
        <v>141</v>
      </c>
    </row>
    <row r="1771" spans="1:19" x14ac:dyDescent="0.25">
      <c r="A1771" s="27">
        <v>44727</v>
      </c>
      <c r="B1771">
        <v>5</v>
      </c>
      <c r="C1771">
        <v>1</v>
      </c>
      <c r="D1771">
        <v>7</v>
      </c>
      <c r="E1771">
        <v>146</v>
      </c>
      <c r="F1771">
        <v>2</v>
      </c>
      <c r="G1771">
        <v>130</v>
      </c>
      <c r="H1771">
        <v>4</v>
      </c>
      <c r="I1771" s="28"/>
      <c r="J1771" s="28" t="s">
        <v>232</v>
      </c>
      <c r="K1771" s="28" t="s">
        <v>95</v>
      </c>
      <c r="L1771" s="28" t="s">
        <v>65</v>
      </c>
      <c r="M1771" s="28" t="s">
        <v>94</v>
      </c>
      <c r="N1771">
        <v>4</v>
      </c>
      <c r="O1771">
        <v>6</v>
      </c>
      <c r="R1771">
        <v>0.92</v>
      </c>
      <c r="S1771">
        <v>141</v>
      </c>
    </row>
    <row r="1772" spans="1:19" x14ac:dyDescent="0.25">
      <c r="A1772" s="27">
        <v>44727</v>
      </c>
      <c r="B1772">
        <v>6</v>
      </c>
      <c r="C1772">
        <v>1</v>
      </c>
      <c r="D1772">
        <v>7</v>
      </c>
      <c r="E1772">
        <v>146</v>
      </c>
      <c r="F1772">
        <v>3</v>
      </c>
      <c r="G1772">
        <v>130</v>
      </c>
      <c r="H1772">
        <v>4</v>
      </c>
      <c r="I1772" s="28"/>
      <c r="J1772" s="28" t="s">
        <v>232</v>
      </c>
      <c r="K1772" s="28" t="s">
        <v>95</v>
      </c>
      <c r="L1772" s="28" t="s">
        <v>65</v>
      </c>
      <c r="M1772" s="28" t="s">
        <v>94</v>
      </c>
      <c r="N1772">
        <v>4</v>
      </c>
      <c r="O1772">
        <v>6</v>
      </c>
      <c r="R1772">
        <v>0.92</v>
      </c>
      <c r="S1772">
        <v>141</v>
      </c>
    </row>
    <row r="1773" spans="1:19" x14ac:dyDescent="0.25">
      <c r="A1773" s="27">
        <v>44727</v>
      </c>
      <c r="B1773">
        <v>7</v>
      </c>
      <c r="C1773">
        <v>1</v>
      </c>
      <c r="D1773">
        <v>7</v>
      </c>
      <c r="E1773">
        <v>147</v>
      </c>
      <c r="F1773">
        <v>1</v>
      </c>
      <c r="G1773">
        <v>110</v>
      </c>
      <c r="H1773">
        <v>4</v>
      </c>
      <c r="I1773" s="28" t="s">
        <v>51</v>
      </c>
      <c r="J1773" s="28" t="s">
        <v>232</v>
      </c>
      <c r="K1773" s="28" t="s">
        <v>96</v>
      </c>
      <c r="L1773" s="28" t="s">
        <v>65</v>
      </c>
      <c r="M1773" s="28" t="s">
        <v>94</v>
      </c>
      <c r="N1773">
        <v>4</v>
      </c>
      <c r="O1773">
        <v>6</v>
      </c>
      <c r="R1773">
        <v>0.92</v>
      </c>
      <c r="S1773">
        <v>120</v>
      </c>
    </row>
    <row r="1774" spans="1:19" x14ac:dyDescent="0.25">
      <c r="A1774" s="27">
        <v>44727</v>
      </c>
      <c r="B1774">
        <v>8</v>
      </c>
      <c r="C1774">
        <v>1</v>
      </c>
      <c r="D1774">
        <v>7</v>
      </c>
      <c r="E1774">
        <v>147</v>
      </c>
      <c r="F1774">
        <v>2</v>
      </c>
      <c r="G1774">
        <v>110</v>
      </c>
      <c r="H1774">
        <v>4</v>
      </c>
      <c r="I1774" s="28"/>
      <c r="J1774" s="28" t="s">
        <v>232</v>
      </c>
      <c r="K1774" s="28" t="s">
        <v>96</v>
      </c>
      <c r="L1774" s="28" t="s">
        <v>65</v>
      </c>
      <c r="M1774" s="28" t="s">
        <v>94</v>
      </c>
      <c r="N1774">
        <v>4</v>
      </c>
      <c r="O1774">
        <v>6</v>
      </c>
      <c r="R1774">
        <v>0.92</v>
      </c>
      <c r="S1774">
        <v>120</v>
      </c>
    </row>
    <row r="1775" spans="1:19" x14ac:dyDescent="0.25">
      <c r="A1775" s="27">
        <v>44727</v>
      </c>
      <c r="B1775">
        <v>9</v>
      </c>
      <c r="C1775">
        <v>1</v>
      </c>
      <c r="D1775">
        <v>7</v>
      </c>
      <c r="E1775">
        <v>147</v>
      </c>
      <c r="F1775">
        <v>3</v>
      </c>
      <c r="G1775">
        <v>110</v>
      </c>
      <c r="H1775">
        <v>4</v>
      </c>
      <c r="I1775" s="28"/>
      <c r="J1775" s="28" t="s">
        <v>232</v>
      </c>
      <c r="K1775" s="28" t="s">
        <v>96</v>
      </c>
      <c r="L1775" s="28" t="s">
        <v>65</v>
      </c>
      <c r="M1775" s="28" t="s">
        <v>94</v>
      </c>
      <c r="N1775">
        <v>4</v>
      </c>
      <c r="O1775">
        <v>6</v>
      </c>
      <c r="R1775">
        <v>0.92</v>
      </c>
      <c r="S1775">
        <v>120</v>
      </c>
    </row>
    <row r="1776" spans="1:19" x14ac:dyDescent="0.25">
      <c r="A1776" s="27">
        <v>44727</v>
      </c>
      <c r="B1776">
        <v>10</v>
      </c>
      <c r="C1776">
        <v>1</v>
      </c>
      <c r="D1776">
        <v>7</v>
      </c>
      <c r="E1776">
        <v>149</v>
      </c>
      <c r="F1776">
        <v>1</v>
      </c>
      <c r="G1776">
        <v>10</v>
      </c>
      <c r="H1776">
        <v>11</v>
      </c>
      <c r="I1776" s="28"/>
      <c r="J1776" s="28" t="s">
        <v>232</v>
      </c>
      <c r="K1776" s="28" t="s">
        <v>122</v>
      </c>
      <c r="L1776" s="28" t="s">
        <v>65</v>
      </c>
      <c r="M1776" s="28" t="s">
        <v>94</v>
      </c>
      <c r="N1776">
        <v>10</v>
      </c>
      <c r="O1776">
        <v>20</v>
      </c>
      <c r="R1776">
        <v>0.73</v>
      </c>
      <c r="S1776">
        <v>14</v>
      </c>
    </row>
    <row r="1777" spans="1:19" x14ac:dyDescent="0.25">
      <c r="A1777" s="27">
        <v>44727</v>
      </c>
      <c r="B1777">
        <v>11</v>
      </c>
      <c r="C1777">
        <v>1</v>
      </c>
      <c r="D1777">
        <v>7</v>
      </c>
      <c r="E1777">
        <v>149</v>
      </c>
      <c r="F1777">
        <v>2</v>
      </c>
      <c r="G1777">
        <v>10</v>
      </c>
      <c r="H1777">
        <v>11</v>
      </c>
      <c r="I1777" s="28"/>
      <c r="J1777" s="28" t="s">
        <v>232</v>
      </c>
      <c r="K1777" s="28" t="s">
        <v>122</v>
      </c>
      <c r="L1777" s="28" t="s">
        <v>65</v>
      </c>
      <c r="M1777" s="28" t="s">
        <v>94</v>
      </c>
      <c r="N1777">
        <v>10</v>
      </c>
      <c r="O1777">
        <v>20</v>
      </c>
      <c r="R1777">
        <v>0.73</v>
      </c>
      <c r="S1777">
        <v>14</v>
      </c>
    </row>
    <row r="1778" spans="1:19" x14ac:dyDescent="0.25">
      <c r="A1778" s="27">
        <v>44727</v>
      </c>
      <c r="B1778">
        <v>12</v>
      </c>
      <c r="C1778">
        <v>1</v>
      </c>
      <c r="D1778">
        <v>7</v>
      </c>
      <c r="E1778">
        <v>149</v>
      </c>
      <c r="F1778">
        <v>3</v>
      </c>
      <c r="G1778">
        <v>10</v>
      </c>
      <c r="H1778">
        <v>10</v>
      </c>
      <c r="I1778" s="28"/>
      <c r="J1778" s="28" t="s">
        <v>232</v>
      </c>
      <c r="K1778" s="28" t="s">
        <v>122</v>
      </c>
      <c r="L1778" s="28" t="s">
        <v>65</v>
      </c>
      <c r="M1778" s="28" t="s">
        <v>94</v>
      </c>
      <c r="N1778">
        <v>10</v>
      </c>
      <c r="O1778">
        <v>20</v>
      </c>
      <c r="R1778">
        <v>0.75</v>
      </c>
      <c r="S1778">
        <v>13</v>
      </c>
    </row>
    <row r="1779" spans="1:19" x14ac:dyDescent="0.25">
      <c r="A1779" s="27">
        <v>44727</v>
      </c>
      <c r="B1779">
        <v>13</v>
      </c>
      <c r="C1779">
        <v>1</v>
      </c>
      <c r="D1779">
        <v>7</v>
      </c>
      <c r="E1779">
        <v>152</v>
      </c>
      <c r="F1779">
        <v>1</v>
      </c>
      <c r="G1779">
        <v>35</v>
      </c>
      <c r="H1779">
        <v>14</v>
      </c>
      <c r="I1779" s="28" t="s">
        <v>52</v>
      </c>
      <c r="J1779" s="28" t="s">
        <v>232</v>
      </c>
      <c r="K1779" s="28" t="s">
        <v>123</v>
      </c>
      <c r="L1779" s="28" t="s">
        <v>65</v>
      </c>
      <c r="M1779" s="28" t="s">
        <v>94</v>
      </c>
      <c r="N1779">
        <v>8</v>
      </c>
      <c r="O1779">
        <v>12</v>
      </c>
      <c r="R1779">
        <v>0.68</v>
      </c>
      <c r="S1779">
        <v>51</v>
      </c>
    </row>
    <row r="1780" spans="1:19" x14ac:dyDescent="0.25">
      <c r="A1780" s="27">
        <v>44727</v>
      </c>
      <c r="B1780">
        <v>14</v>
      </c>
      <c r="C1780">
        <v>1</v>
      </c>
      <c r="D1780">
        <v>7</v>
      </c>
      <c r="E1780">
        <v>152</v>
      </c>
      <c r="F1780">
        <v>2</v>
      </c>
      <c r="G1780">
        <v>35</v>
      </c>
      <c r="H1780">
        <v>11</v>
      </c>
      <c r="I1780" s="28"/>
      <c r="J1780" s="28" t="s">
        <v>232</v>
      </c>
      <c r="K1780" s="28" t="s">
        <v>123</v>
      </c>
      <c r="L1780" s="28" t="s">
        <v>65</v>
      </c>
      <c r="M1780" s="28" t="s">
        <v>94</v>
      </c>
      <c r="N1780">
        <v>8</v>
      </c>
      <c r="O1780">
        <v>12</v>
      </c>
      <c r="R1780">
        <v>0.73</v>
      </c>
      <c r="S1780">
        <v>48</v>
      </c>
    </row>
    <row r="1781" spans="1:19" x14ac:dyDescent="0.25">
      <c r="A1781" s="27">
        <v>44727</v>
      </c>
      <c r="B1781">
        <v>15</v>
      </c>
      <c r="C1781">
        <v>1</v>
      </c>
      <c r="D1781">
        <v>7</v>
      </c>
      <c r="E1781">
        <v>152</v>
      </c>
      <c r="F1781">
        <v>3</v>
      </c>
      <c r="G1781">
        <v>35</v>
      </c>
      <c r="H1781">
        <v>6</v>
      </c>
      <c r="I1781" s="28" t="s">
        <v>53</v>
      </c>
      <c r="J1781" s="28" t="s">
        <v>232</v>
      </c>
      <c r="K1781" s="28" t="s">
        <v>123</v>
      </c>
      <c r="L1781" s="28" t="s">
        <v>65</v>
      </c>
      <c r="M1781" s="28" t="s">
        <v>94</v>
      </c>
      <c r="N1781">
        <v>8</v>
      </c>
      <c r="O1781">
        <v>12</v>
      </c>
      <c r="R1781">
        <v>0.86</v>
      </c>
      <c r="S1781">
        <v>41</v>
      </c>
    </row>
    <row r="1782" spans="1:19" x14ac:dyDescent="0.25">
      <c r="A1782" s="27">
        <v>44729</v>
      </c>
      <c r="B1782">
        <v>1</v>
      </c>
      <c r="C1782">
        <v>1</v>
      </c>
      <c r="D1782">
        <v>7</v>
      </c>
      <c r="E1782">
        <v>135</v>
      </c>
      <c r="F1782">
        <v>1</v>
      </c>
      <c r="G1782">
        <v>250</v>
      </c>
      <c r="H1782">
        <v>6</v>
      </c>
      <c r="I1782" s="28"/>
      <c r="J1782" s="28" t="s">
        <v>232</v>
      </c>
      <c r="K1782" s="28" t="s">
        <v>92</v>
      </c>
      <c r="L1782" s="28" t="s">
        <v>65</v>
      </c>
      <c r="M1782" s="28" t="s">
        <v>100</v>
      </c>
      <c r="N1782">
        <v>4</v>
      </c>
      <c r="O1782">
        <v>6</v>
      </c>
      <c r="R1782">
        <v>0.86</v>
      </c>
      <c r="S1782">
        <v>291</v>
      </c>
    </row>
    <row r="1783" spans="1:19" x14ac:dyDescent="0.25">
      <c r="A1783" s="27">
        <v>44729</v>
      </c>
      <c r="B1783">
        <v>2</v>
      </c>
      <c r="C1783">
        <v>1</v>
      </c>
      <c r="D1783">
        <v>7</v>
      </c>
      <c r="E1783">
        <v>135</v>
      </c>
      <c r="F1783">
        <v>2</v>
      </c>
      <c r="G1783">
        <v>250</v>
      </c>
      <c r="H1783">
        <v>6</v>
      </c>
      <c r="I1783" s="28"/>
      <c r="J1783" s="28" t="s">
        <v>232</v>
      </c>
      <c r="K1783" s="28" t="s">
        <v>92</v>
      </c>
      <c r="L1783" s="28" t="s">
        <v>65</v>
      </c>
      <c r="M1783" s="28" t="s">
        <v>100</v>
      </c>
      <c r="N1783">
        <v>4</v>
      </c>
      <c r="O1783">
        <v>6</v>
      </c>
      <c r="R1783">
        <v>0.86</v>
      </c>
      <c r="S1783">
        <v>291</v>
      </c>
    </row>
    <row r="1784" spans="1:19" x14ac:dyDescent="0.25">
      <c r="A1784" s="27">
        <v>44729</v>
      </c>
      <c r="B1784">
        <v>3</v>
      </c>
      <c r="C1784">
        <v>1</v>
      </c>
      <c r="D1784">
        <v>7</v>
      </c>
      <c r="E1784">
        <v>135</v>
      </c>
      <c r="F1784">
        <v>3</v>
      </c>
      <c r="G1784">
        <v>255</v>
      </c>
      <c r="H1784">
        <v>4</v>
      </c>
      <c r="I1784" s="28"/>
      <c r="J1784" s="28" t="s">
        <v>232</v>
      </c>
      <c r="K1784" s="28" t="s">
        <v>92</v>
      </c>
      <c r="L1784" s="28" t="s">
        <v>65</v>
      </c>
      <c r="M1784" s="28" t="s">
        <v>100</v>
      </c>
      <c r="N1784">
        <v>4</v>
      </c>
      <c r="O1784">
        <v>6</v>
      </c>
      <c r="R1784">
        <v>0.92</v>
      </c>
      <c r="S1784">
        <v>277</v>
      </c>
    </row>
    <row r="1785" spans="1:19" x14ac:dyDescent="0.25">
      <c r="A1785" s="27">
        <v>44729</v>
      </c>
      <c r="B1785">
        <v>4</v>
      </c>
      <c r="C1785">
        <v>1</v>
      </c>
      <c r="D1785">
        <v>7</v>
      </c>
      <c r="E1785">
        <v>140</v>
      </c>
      <c r="F1785">
        <v>1</v>
      </c>
      <c r="G1785">
        <v>0</v>
      </c>
      <c r="H1785">
        <v>6</v>
      </c>
      <c r="I1785" s="28"/>
      <c r="J1785" s="28" t="s">
        <v>232</v>
      </c>
      <c r="K1785" s="28" t="s">
        <v>76</v>
      </c>
      <c r="L1785" s="28" t="s">
        <v>65</v>
      </c>
      <c r="M1785" s="28" t="s">
        <v>100</v>
      </c>
      <c r="N1785">
        <v>5</v>
      </c>
      <c r="O1785">
        <v>10</v>
      </c>
      <c r="R1785">
        <v>0.86</v>
      </c>
      <c r="S1785">
        <v>0</v>
      </c>
    </row>
    <row r="1786" spans="1:19" x14ac:dyDescent="0.25">
      <c r="A1786" s="27">
        <v>44729</v>
      </c>
      <c r="B1786">
        <v>5</v>
      </c>
      <c r="C1786">
        <v>1</v>
      </c>
      <c r="D1786">
        <v>7</v>
      </c>
      <c r="E1786">
        <v>140</v>
      </c>
      <c r="F1786">
        <v>2</v>
      </c>
      <c r="G1786">
        <v>0</v>
      </c>
      <c r="H1786">
        <v>3</v>
      </c>
      <c r="I1786" s="28"/>
      <c r="J1786" s="28" t="s">
        <v>232</v>
      </c>
      <c r="K1786" s="28" t="s">
        <v>76</v>
      </c>
      <c r="L1786" s="28" t="s">
        <v>65</v>
      </c>
      <c r="M1786" s="28" t="s">
        <v>100</v>
      </c>
      <c r="N1786">
        <v>5</v>
      </c>
      <c r="O1786">
        <v>10</v>
      </c>
      <c r="R1786">
        <v>0.94</v>
      </c>
      <c r="S1786">
        <v>0</v>
      </c>
    </row>
    <row r="1787" spans="1:19" x14ac:dyDescent="0.25">
      <c r="A1787" s="27">
        <v>44729</v>
      </c>
      <c r="B1787">
        <v>6</v>
      </c>
      <c r="C1787">
        <v>1</v>
      </c>
      <c r="D1787">
        <v>7</v>
      </c>
      <c r="E1787">
        <v>140</v>
      </c>
      <c r="F1787">
        <v>3</v>
      </c>
      <c r="G1787">
        <v>0</v>
      </c>
      <c r="H1787">
        <v>5</v>
      </c>
      <c r="I1787" s="28"/>
      <c r="J1787" s="28" t="s">
        <v>232</v>
      </c>
      <c r="K1787" s="28" t="s">
        <v>76</v>
      </c>
      <c r="L1787" s="28" t="s">
        <v>65</v>
      </c>
      <c r="M1787" s="28" t="s">
        <v>100</v>
      </c>
      <c r="N1787">
        <v>5</v>
      </c>
      <c r="O1787">
        <v>10</v>
      </c>
      <c r="R1787">
        <v>0.89</v>
      </c>
      <c r="S1787">
        <v>0</v>
      </c>
    </row>
    <row r="1788" spans="1:19" x14ac:dyDescent="0.25">
      <c r="A1788" s="27">
        <v>44729</v>
      </c>
      <c r="B1788">
        <v>7</v>
      </c>
      <c r="C1788">
        <v>1</v>
      </c>
      <c r="D1788">
        <v>7</v>
      </c>
      <c r="E1788">
        <v>137</v>
      </c>
      <c r="F1788">
        <v>1</v>
      </c>
      <c r="G1788">
        <v>115</v>
      </c>
      <c r="H1788">
        <v>6</v>
      </c>
      <c r="I1788" s="28"/>
      <c r="J1788" s="28" t="s">
        <v>232</v>
      </c>
      <c r="K1788" s="28" t="s">
        <v>90</v>
      </c>
      <c r="L1788" s="28" t="s">
        <v>65</v>
      </c>
      <c r="M1788" s="28" t="s">
        <v>100</v>
      </c>
      <c r="N1788">
        <v>4</v>
      </c>
      <c r="O1788">
        <v>6</v>
      </c>
      <c r="R1788">
        <v>0.86</v>
      </c>
      <c r="S1788">
        <v>134</v>
      </c>
    </row>
    <row r="1789" spans="1:19" x14ac:dyDescent="0.25">
      <c r="A1789" s="27">
        <v>44729</v>
      </c>
      <c r="B1789">
        <v>8</v>
      </c>
      <c r="C1789">
        <v>1</v>
      </c>
      <c r="D1789">
        <v>7</v>
      </c>
      <c r="E1789">
        <v>137</v>
      </c>
      <c r="F1789">
        <v>2</v>
      </c>
      <c r="G1789">
        <v>115</v>
      </c>
      <c r="H1789">
        <v>6</v>
      </c>
      <c r="I1789" s="28"/>
      <c r="J1789" s="28" t="s">
        <v>232</v>
      </c>
      <c r="K1789" s="28" t="s">
        <v>90</v>
      </c>
      <c r="L1789" s="28" t="s">
        <v>65</v>
      </c>
      <c r="M1789" s="28" t="s">
        <v>100</v>
      </c>
      <c r="N1789">
        <v>4</v>
      </c>
      <c r="O1789">
        <v>6</v>
      </c>
      <c r="R1789">
        <v>0.86</v>
      </c>
      <c r="S1789">
        <v>134</v>
      </c>
    </row>
    <row r="1790" spans="1:19" x14ac:dyDescent="0.25">
      <c r="A1790" s="27">
        <v>44729</v>
      </c>
      <c r="B1790">
        <v>9</v>
      </c>
      <c r="C1790">
        <v>1</v>
      </c>
      <c r="D1790">
        <v>7</v>
      </c>
      <c r="E1790">
        <v>137</v>
      </c>
      <c r="F1790">
        <v>3</v>
      </c>
      <c r="G1790">
        <v>120</v>
      </c>
      <c r="H1790">
        <v>4</v>
      </c>
      <c r="I1790" s="28"/>
      <c r="J1790" s="28" t="s">
        <v>232</v>
      </c>
      <c r="K1790" s="28" t="s">
        <v>90</v>
      </c>
      <c r="L1790" s="28" t="s">
        <v>65</v>
      </c>
      <c r="M1790" s="28" t="s">
        <v>100</v>
      </c>
      <c r="N1790">
        <v>4</v>
      </c>
      <c r="O1790">
        <v>6</v>
      </c>
      <c r="R1790">
        <v>0.92</v>
      </c>
      <c r="S1790">
        <v>130</v>
      </c>
    </row>
    <row r="1791" spans="1:19" x14ac:dyDescent="0.25">
      <c r="A1791" s="27">
        <v>44729</v>
      </c>
      <c r="B1791">
        <v>10</v>
      </c>
      <c r="C1791">
        <v>1</v>
      </c>
      <c r="D1791">
        <v>7</v>
      </c>
      <c r="E1791">
        <v>133</v>
      </c>
      <c r="F1791">
        <v>1</v>
      </c>
      <c r="G1791">
        <v>65</v>
      </c>
      <c r="H1791">
        <v>6</v>
      </c>
      <c r="I1791" s="28"/>
      <c r="J1791" s="28" t="s">
        <v>232</v>
      </c>
      <c r="K1791" s="28" t="s">
        <v>367</v>
      </c>
      <c r="L1791" s="28" t="s">
        <v>65</v>
      </c>
      <c r="M1791" s="28" t="s">
        <v>100</v>
      </c>
      <c r="N1791">
        <v>4</v>
      </c>
      <c r="O1791">
        <v>6</v>
      </c>
      <c r="R1791">
        <v>0.86</v>
      </c>
      <c r="S1791">
        <v>76</v>
      </c>
    </row>
    <row r="1792" spans="1:19" x14ac:dyDescent="0.25">
      <c r="A1792" s="27">
        <v>44729</v>
      </c>
      <c r="B1792">
        <v>11</v>
      </c>
      <c r="C1792">
        <v>1</v>
      </c>
      <c r="D1792">
        <v>7</v>
      </c>
      <c r="E1792">
        <v>133</v>
      </c>
      <c r="F1792">
        <v>2</v>
      </c>
      <c r="G1792">
        <v>65</v>
      </c>
      <c r="H1792">
        <v>6</v>
      </c>
      <c r="I1792" s="28"/>
      <c r="J1792" s="28" t="s">
        <v>232</v>
      </c>
      <c r="K1792" s="28" t="s">
        <v>367</v>
      </c>
      <c r="L1792" s="28" t="s">
        <v>65</v>
      </c>
      <c r="M1792" s="28" t="s">
        <v>100</v>
      </c>
      <c r="N1792">
        <v>4</v>
      </c>
      <c r="O1792">
        <v>6</v>
      </c>
      <c r="R1792">
        <v>0.86</v>
      </c>
      <c r="S1792">
        <v>76</v>
      </c>
    </row>
    <row r="1793" spans="1:19" x14ac:dyDescent="0.25">
      <c r="A1793" s="27">
        <v>44729</v>
      </c>
      <c r="B1793">
        <v>12</v>
      </c>
      <c r="C1793">
        <v>1</v>
      </c>
      <c r="D1793">
        <v>7</v>
      </c>
      <c r="E1793">
        <v>133</v>
      </c>
      <c r="F1793">
        <v>3</v>
      </c>
      <c r="G1793">
        <v>65</v>
      </c>
      <c r="H1793">
        <v>4</v>
      </c>
      <c r="I1793" s="28"/>
      <c r="J1793" s="28" t="s">
        <v>232</v>
      </c>
      <c r="K1793" s="28" t="s">
        <v>367</v>
      </c>
      <c r="L1793" s="28" t="s">
        <v>65</v>
      </c>
      <c r="M1793" s="28" t="s">
        <v>100</v>
      </c>
      <c r="N1793">
        <v>4</v>
      </c>
      <c r="O1793">
        <v>6</v>
      </c>
      <c r="R1793">
        <v>0.92</v>
      </c>
      <c r="S1793">
        <v>71</v>
      </c>
    </row>
    <row r="1794" spans="1:19" x14ac:dyDescent="0.25">
      <c r="A1794" s="27">
        <v>44729</v>
      </c>
      <c r="B1794">
        <v>13</v>
      </c>
      <c r="C1794">
        <v>1</v>
      </c>
      <c r="D1794">
        <v>7</v>
      </c>
      <c r="E1794">
        <v>136</v>
      </c>
      <c r="F1794">
        <v>1</v>
      </c>
      <c r="G1794">
        <v>210</v>
      </c>
      <c r="H1794">
        <v>10</v>
      </c>
      <c r="I1794" s="28"/>
      <c r="J1794" s="28" t="s">
        <v>232</v>
      </c>
      <c r="K1794" s="28" t="s">
        <v>111</v>
      </c>
      <c r="L1794" s="28" t="s">
        <v>65</v>
      </c>
      <c r="M1794" s="28" t="s">
        <v>100</v>
      </c>
      <c r="N1794">
        <v>6</v>
      </c>
      <c r="O1794">
        <v>10</v>
      </c>
      <c r="R1794">
        <v>0.75</v>
      </c>
      <c r="S1794">
        <v>280</v>
      </c>
    </row>
    <row r="1795" spans="1:19" x14ac:dyDescent="0.25">
      <c r="A1795" s="27">
        <v>44729</v>
      </c>
      <c r="B1795">
        <v>14</v>
      </c>
      <c r="C1795">
        <v>1</v>
      </c>
      <c r="D1795">
        <v>7</v>
      </c>
      <c r="E1795">
        <v>136</v>
      </c>
      <c r="F1795">
        <v>2</v>
      </c>
      <c r="G1795">
        <v>210</v>
      </c>
      <c r="H1795">
        <v>10</v>
      </c>
      <c r="I1795" s="28"/>
      <c r="J1795" s="28" t="s">
        <v>232</v>
      </c>
      <c r="K1795" s="28" t="s">
        <v>111</v>
      </c>
      <c r="L1795" s="28" t="s">
        <v>65</v>
      </c>
      <c r="M1795" s="28" t="s">
        <v>100</v>
      </c>
      <c r="N1795">
        <v>6</v>
      </c>
      <c r="O1795">
        <v>10</v>
      </c>
      <c r="R1795">
        <v>0.75</v>
      </c>
      <c r="S1795">
        <v>280</v>
      </c>
    </row>
    <row r="1796" spans="1:19" x14ac:dyDescent="0.25">
      <c r="A1796" s="27">
        <v>44729</v>
      </c>
      <c r="B1796">
        <v>15</v>
      </c>
      <c r="C1796">
        <v>1</v>
      </c>
      <c r="D1796">
        <v>7</v>
      </c>
      <c r="E1796">
        <v>136</v>
      </c>
      <c r="F1796">
        <v>3</v>
      </c>
      <c r="G1796">
        <v>220</v>
      </c>
      <c r="H1796">
        <v>7</v>
      </c>
      <c r="I1796" s="28"/>
      <c r="J1796" s="28" t="s">
        <v>232</v>
      </c>
      <c r="K1796" s="28" t="s">
        <v>111</v>
      </c>
      <c r="L1796" s="28" t="s">
        <v>65</v>
      </c>
      <c r="M1796" s="28" t="s">
        <v>100</v>
      </c>
      <c r="N1796">
        <v>6</v>
      </c>
      <c r="O1796">
        <v>10</v>
      </c>
      <c r="R1796">
        <v>0.83</v>
      </c>
      <c r="S1796">
        <v>265</v>
      </c>
    </row>
    <row r="1797" spans="1:19" x14ac:dyDescent="0.25">
      <c r="A1797" s="27">
        <v>44732</v>
      </c>
      <c r="B1797">
        <v>1</v>
      </c>
      <c r="C1797">
        <v>1</v>
      </c>
      <c r="D1797">
        <v>8</v>
      </c>
      <c r="E1797">
        <v>114</v>
      </c>
      <c r="F1797">
        <v>1</v>
      </c>
      <c r="G1797">
        <v>170</v>
      </c>
      <c r="H1797">
        <v>3</v>
      </c>
      <c r="I1797" s="28"/>
      <c r="J1797" s="28" t="s">
        <v>232</v>
      </c>
      <c r="K1797" s="28" t="s">
        <v>358</v>
      </c>
      <c r="L1797" s="28" t="s">
        <v>65</v>
      </c>
      <c r="M1797" s="28" t="s">
        <v>233</v>
      </c>
      <c r="N1797">
        <v>3</v>
      </c>
      <c r="O1797">
        <v>3</v>
      </c>
      <c r="R1797">
        <v>0.94</v>
      </c>
      <c r="S1797">
        <v>181</v>
      </c>
    </row>
    <row r="1798" spans="1:19" x14ac:dyDescent="0.25">
      <c r="A1798" s="27">
        <v>44732</v>
      </c>
      <c r="B1798">
        <v>2</v>
      </c>
      <c r="C1798">
        <v>1</v>
      </c>
      <c r="D1798">
        <v>8</v>
      </c>
      <c r="E1798">
        <v>114</v>
      </c>
      <c r="F1798">
        <v>2</v>
      </c>
      <c r="G1798">
        <v>170</v>
      </c>
      <c r="H1798">
        <v>3</v>
      </c>
      <c r="I1798" s="28"/>
      <c r="J1798" s="28" t="s">
        <v>232</v>
      </c>
      <c r="K1798" s="28" t="s">
        <v>358</v>
      </c>
      <c r="L1798" s="28" t="s">
        <v>65</v>
      </c>
      <c r="M1798" s="28" t="s">
        <v>233</v>
      </c>
      <c r="N1798">
        <v>3</v>
      </c>
      <c r="O1798">
        <v>3</v>
      </c>
      <c r="R1798">
        <v>0.94</v>
      </c>
      <c r="S1798">
        <v>181</v>
      </c>
    </row>
    <row r="1799" spans="1:19" x14ac:dyDescent="0.25">
      <c r="A1799" s="27">
        <v>44732</v>
      </c>
      <c r="B1799">
        <v>3</v>
      </c>
      <c r="C1799">
        <v>1</v>
      </c>
      <c r="D1799">
        <v>8</v>
      </c>
      <c r="E1799">
        <v>115</v>
      </c>
      <c r="F1799">
        <v>1</v>
      </c>
      <c r="G1799">
        <v>180</v>
      </c>
      <c r="H1799">
        <v>3</v>
      </c>
      <c r="I1799" s="28"/>
      <c r="J1799" s="28" t="s">
        <v>232</v>
      </c>
      <c r="K1799" s="28" t="s">
        <v>359</v>
      </c>
      <c r="L1799" s="28" t="s">
        <v>65</v>
      </c>
      <c r="M1799" s="28" t="s">
        <v>233</v>
      </c>
      <c r="N1799">
        <v>3</v>
      </c>
      <c r="O1799">
        <v>3</v>
      </c>
      <c r="R1799">
        <v>0.94</v>
      </c>
      <c r="S1799">
        <v>191</v>
      </c>
    </row>
    <row r="1800" spans="1:19" x14ac:dyDescent="0.25">
      <c r="A1800" s="27">
        <v>44732</v>
      </c>
      <c r="B1800">
        <v>4</v>
      </c>
      <c r="C1800">
        <v>1</v>
      </c>
      <c r="D1800">
        <v>8</v>
      </c>
      <c r="E1800">
        <v>115</v>
      </c>
      <c r="F1800">
        <v>2</v>
      </c>
      <c r="G1800">
        <v>180</v>
      </c>
      <c r="H1800">
        <v>3</v>
      </c>
      <c r="I1800" s="28"/>
      <c r="J1800" s="28" t="s">
        <v>232</v>
      </c>
      <c r="K1800" s="28" t="s">
        <v>359</v>
      </c>
      <c r="L1800" s="28" t="s">
        <v>65</v>
      </c>
      <c r="M1800" s="28" t="s">
        <v>233</v>
      </c>
      <c r="N1800">
        <v>3</v>
      </c>
      <c r="O1800">
        <v>3</v>
      </c>
      <c r="R1800">
        <v>0.94</v>
      </c>
      <c r="S1800">
        <v>191</v>
      </c>
    </row>
    <row r="1801" spans="1:19" x14ac:dyDescent="0.25">
      <c r="A1801" s="27">
        <v>44732</v>
      </c>
      <c r="B1801">
        <v>5</v>
      </c>
      <c r="C1801">
        <v>1</v>
      </c>
      <c r="D1801">
        <v>8</v>
      </c>
      <c r="E1801">
        <v>116</v>
      </c>
      <c r="F1801">
        <v>1</v>
      </c>
      <c r="G1801">
        <v>150</v>
      </c>
      <c r="H1801">
        <v>3</v>
      </c>
      <c r="I1801" s="28"/>
      <c r="J1801" s="28" t="s">
        <v>232</v>
      </c>
      <c r="K1801" s="28" t="s">
        <v>360</v>
      </c>
      <c r="L1801" s="28" t="s">
        <v>65</v>
      </c>
      <c r="M1801" s="28" t="s">
        <v>233</v>
      </c>
      <c r="N1801">
        <v>3</v>
      </c>
      <c r="O1801">
        <v>3</v>
      </c>
      <c r="R1801">
        <v>0.94</v>
      </c>
      <c r="S1801">
        <v>160</v>
      </c>
    </row>
    <row r="1802" spans="1:19" x14ac:dyDescent="0.25">
      <c r="A1802" s="27">
        <v>44732</v>
      </c>
      <c r="B1802">
        <v>6</v>
      </c>
      <c r="C1802">
        <v>1</v>
      </c>
      <c r="D1802">
        <v>8</v>
      </c>
      <c r="E1802">
        <v>116</v>
      </c>
      <c r="F1802">
        <v>2</v>
      </c>
      <c r="G1802">
        <v>150</v>
      </c>
      <c r="H1802">
        <v>3</v>
      </c>
      <c r="I1802" s="28"/>
      <c r="J1802" s="28" t="s">
        <v>232</v>
      </c>
      <c r="K1802" s="28" t="s">
        <v>360</v>
      </c>
      <c r="L1802" s="28" t="s">
        <v>65</v>
      </c>
      <c r="M1802" s="28" t="s">
        <v>233</v>
      </c>
      <c r="N1802">
        <v>3</v>
      </c>
      <c r="O1802">
        <v>3</v>
      </c>
      <c r="R1802">
        <v>0.94</v>
      </c>
      <c r="S1802">
        <v>160</v>
      </c>
    </row>
    <row r="1803" spans="1:19" x14ac:dyDescent="0.25">
      <c r="A1803" s="27">
        <v>44734</v>
      </c>
      <c r="B1803">
        <v>1</v>
      </c>
      <c r="C1803">
        <v>1</v>
      </c>
      <c r="D1803">
        <v>8</v>
      </c>
      <c r="E1803">
        <v>117</v>
      </c>
      <c r="F1803">
        <v>1</v>
      </c>
      <c r="G1803">
        <v>165</v>
      </c>
      <c r="H1803">
        <v>3</v>
      </c>
      <c r="I1803" s="28"/>
      <c r="J1803" s="28" t="s">
        <v>232</v>
      </c>
      <c r="K1803" s="28" t="s">
        <v>89</v>
      </c>
      <c r="L1803" s="28" t="s">
        <v>65</v>
      </c>
      <c r="M1803" s="28" t="s">
        <v>234</v>
      </c>
      <c r="N1803">
        <v>3</v>
      </c>
      <c r="O1803">
        <v>3</v>
      </c>
      <c r="R1803">
        <v>0.94</v>
      </c>
      <c r="S1803">
        <v>176</v>
      </c>
    </row>
    <row r="1804" spans="1:19" x14ac:dyDescent="0.25">
      <c r="A1804" s="27">
        <v>44734</v>
      </c>
      <c r="B1804">
        <v>2</v>
      </c>
      <c r="C1804">
        <v>1</v>
      </c>
      <c r="D1804">
        <v>8</v>
      </c>
      <c r="E1804">
        <v>117</v>
      </c>
      <c r="F1804">
        <v>2</v>
      </c>
      <c r="G1804">
        <v>165</v>
      </c>
      <c r="H1804">
        <v>3</v>
      </c>
      <c r="I1804" s="28"/>
      <c r="J1804" s="28" t="s">
        <v>232</v>
      </c>
      <c r="K1804" s="28" t="s">
        <v>89</v>
      </c>
      <c r="L1804" s="28" t="s">
        <v>65</v>
      </c>
      <c r="M1804" s="28" t="s">
        <v>234</v>
      </c>
      <c r="N1804">
        <v>3</v>
      </c>
      <c r="O1804">
        <v>3</v>
      </c>
      <c r="R1804">
        <v>0.94</v>
      </c>
      <c r="S1804">
        <v>176</v>
      </c>
    </row>
    <row r="1805" spans="1:19" x14ac:dyDescent="0.25">
      <c r="A1805" s="27">
        <v>44734</v>
      </c>
      <c r="B1805">
        <v>3</v>
      </c>
      <c r="C1805">
        <v>1</v>
      </c>
      <c r="D1805">
        <v>8</v>
      </c>
      <c r="E1805">
        <v>118</v>
      </c>
      <c r="F1805">
        <v>1</v>
      </c>
      <c r="G1805">
        <v>130</v>
      </c>
      <c r="H1805">
        <v>3</v>
      </c>
      <c r="I1805" s="28"/>
      <c r="J1805" s="28" t="s">
        <v>232</v>
      </c>
      <c r="K1805" s="28" t="s">
        <v>95</v>
      </c>
      <c r="L1805" s="28" t="s">
        <v>65</v>
      </c>
      <c r="M1805" s="28" t="s">
        <v>234</v>
      </c>
      <c r="N1805">
        <v>3</v>
      </c>
      <c r="O1805">
        <v>3</v>
      </c>
      <c r="R1805">
        <v>0.94</v>
      </c>
      <c r="S1805">
        <v>138</v>
      </c>
    </row>
    <row r="1806" spans="1:19" x14ac:dyDescent="0.25">
      <c r="A1806" s="27">
        <v>44734</v>
      </c>
      <c r="B1806">
        <v>4</v>
      </c>
      <c r="C1806">
        <v>1</v>
      </c>
      <c r="D1806">
        <v>8</v>
      </c>
      <c r="E1806">
        <v>118</v>
      </c>
      <c r="F1806">
        <v>2</v>
      </c>
      <c r="G1806">
        <v>130</v>
      </c>
      <c r="H1806">
        <v>3</v>
      </c>
      <c r="I1806" s="28"/>
      <c r="J1806" s="28" t="s">
        <v>232</v>
      </c>
      <c r="K1806" s="28" t="s">
        <v>95</v>
      </c>
      <c r="L1806" s="28" t="s">
        <v>65</v>
      </c>
      <c r="M1806" s="28" t="s">
        <v>234</v>
      </c>
      <c r="N1806">
        <v>3</v>
      </c>
      <c r="O1806">
        <v>3</v>
      </c>
      <c r="R1806">
        <v>0.94</v>
      </c>
      <c r="S1806">
        <v>138</v>
      </c>
    </row>
    <row r="1807" spans="1:19" x14ac:dyDescent="0.25">
      <c r="A1807" s="27">
        <v>44734</v>
      </c>
      <c r="B1807">
        <v>5</v>
      </c>
      <c r="C1807">
        <v>1</v>
      </c>
      <c r="D1807">
        <v>8</v>
      </c>
      <c r="E1807">
        <v>119</v>
      </c>
      <c r="F1807">
        <v>1</v>
      </c>
      <c r="G1807">
        <v>110</v>
      </c>
      <c r="H1807">
        <v>3</v>
      </c>
      <c r="I1807" s="28"/>
      <c r="J1807" s="28" t="s">
        <v>232</v>
      </c>
      <c r="K1807" s="28" t="s">
        <v>96</v>
      </c>
      <c r="L1807" s="28" t="s">
        <v>65</v>
      </c>
      <c r="M1807" s="28" t="s">
        <v>234</v>
      </c>
      <c r="N1807">
        <v>3</v>
      </c>
      <c r="O1807">
        <v>3</v>
      </c>
      <c r="R1807">
        <v>0.94</v>
      </c>
      <c r="S1807">
        <v>117</v>
      </c>
    </row>
    <row r="1808" spans="1:19" x14ac:dyDescent="0.25">
      <c r="A1808" s="27">
        <v>44734</v>
      </c>
      <c r="B1808">
        <v>6</v>
      </c>
      <c r="C1808">
        <v>1</v>
      </c>
      <c r="D1808">
        <v>8</v>
      </c>
      <c r="E1808">
        <v>119</v>
      </c>
      <c r="F1808">
        <v>2</v>
      </c>
      <c r="G1808">
        <v>110</v>
      </c>
      <c r="H1808">
        <v>3</v>
      </c>
      <c r="I1808" s="28"/>
      <c r="J1808" s="28" t="s">
        <v>232</v>
      </c>
      <c r="K1808" s="28" t="s">
        <v>96</v>
      </c>
      <c r="L1808" s="28" t="s">
        <v>65</v>
      </c>
      <c r="M1808" s="28" t="s">
        <v>234</v>
      </c>
      <c r="N1808">
        <v>3</v>
      </c>
      <c r="O1808">
        <v>3</v>
      </c>
      <c r="R1808">
        <v>0.94</v>
      </c>
      <c r="S1808">
        <v>117</v>
      </c>
    </row>
    <row r="1809" spans="1:19" x14ac:dyDescent="0.25">
      <c r="A1809" s="27">
        <v>44736</v>
      </c>
      <c r="B1809">
        <v>1</v>
      </c>
      <c r="C1809">
        <v>1</v>
      </c>
      <c r="D1809">
        <v>8</v>
      </c>
      <c r="E1809">
        <v>120</v>
      </c>
      <c r="F1809">
        <v>1</v>
      </c>
      <c r="G1809">
        <v>255</v>
      </c>
      <c r="H1809">
        <v>3</v>
      </c>
      <c r="I1809" s="28"/>
      <c r="J1809" s="28" t="s">
        <v>232</v>
      </c>
      <c r="K1809" s="28" t="s">
        <v>92</v>
      </c>
      <c r="L1809" s="28" t="s">
        <v>65</v>
      </c>
      <c r="M1809" s="28" t="s">
        <v>235</v>
      </c>
      <c r="N1809">
        <v>3</v>
      </c>
      <c r="O1809">
        <v>3</v>
      </c>
      <c r="R1809">
        <v>0.94</v>
      </c>
      <c r="S1809">
        <v>271</v>
      </c>
    </row>
    <row r="1810" spans="1:19" x14ac:dyDescent="0.25">
      <c r="A1810" s="27">
        <v>44736</v>
      </c>
      <c r="B1810">
        <v>2</v>
      </c>
      <c r="C1810">
        <v>1</v>
      </c>
      <c r="D1810">
        <v>8</v>
      </c>
      <c r="E1810">
        <v>120</v>
      </c>
      <c r="F1810">
        <v>2</v>
      </c>
      <c r="G1810">
        <v>255</v>
      </c>
      <c r="H1810">
        <v>3</v>
      </c>
      <c r="I1810" s="28"/>
      <c r="J1810" s="28" t="s">
        <v>232</v>
      </c>
      <c r="K1810" s="28" t="s">
        <v>92</v>
      </c>
      <c r="L1810" s="28" t="s">
        <v>65</v>
      </c>
      <c r="M1810" s="28" t="s">
        <v>235</v>
      </c>
      <c r="N1810">
        <v>3</v>
      </c>
      <c r="O1810">
        <v>3</v>
      </c>
      <c r="R1810">
        <v>0.94</v>
      </c>
      <c r="S1810">
        <v>271</v>
      </c>
    </row>
    <row r="1811" spans="1:19" x14ac:dyDescent="0.25">
      <c r="A1811" s="27">
        <v>44736</v>
      </c>
      <c r="B1811">
        <v>3</v>
      </c>
      <c r="C1811">
        <v>1</v>
      </c>
      <c r="D1811">
        <v>8</v>
      </c>
      <c r="E1811">
        <v>121</v>
      </c>
      <c r="F1811">
        <v>1</v>
      </c>
      <c r="G1811">
        <v>120</v>
      </c>
      <c r="H1811">
        <v>3</v>
      </c>
      <c r="I1811" s="28"/>
      <c r="J1811" s="28" t="s">
        <v>232</v>
      </c>
      <c r="K1811" s="28" t="s">
        <v>90</v>
      </c>
      <c r="L1811" s="28" t="s">
        <v>65</v>
      </c>
      <c r="M1811" s="28" t="s">
        <v>235</v>
      </c>
      <c r="N1811">
        <v>3</v>
      </c>
      <c r="O1811">
        <v>3</v>
      </c>
      <c r="R1811">
        <v>0.94</v>
      </c>
      <c r="S1811">
        <v>128</v>
      </c>
    </row>
    <row r="1812" spans="1:19" x14ac:dyDescent="0.25">
      <c r="A1812" s="27">
        <v>44736</v>
      </c>
      <c r="B1812">
        <v>4</v>
      </c>
      <c r="C1812">
        <v>1</v>
      </c>
      <c r="D1812">
        <v>8</v>
      </c>
      <c r="E1812">
        <v>121</v>
      </c>
      <c r="F1812">
        <v>2</v>
      </c>
      <c r="G1812">
        <v>120</v>
      </c>
      <c r="H1812">
        <v>3</v>
      </c>
      <c r="I1812" s="28"/>
      <c r="J1812" s="28" t="s">
        <v>232</v>
      </c>
      <c r="K1812" s="28" t="s">
        <v>90</v>
      </c>
      <c r="L1812" s="28" t="s">
        <v>65</v>
      </c>
      <c r="M1812" s="28" t="s">
        <v>235</v>
      </c>
      <c r="N1812">
        <v>3</v>
      </c>
      <c r="O1812">
        <v>3</v>
      </c>
      <c r="R1812">
        <v>0.94</v>
      </c>
      <c r="S1812">
        <v>128</v>
      </c>
    </row>
    <row r="1813" spans="1:19" x14ac:dyDescent="0.25">
      <c r="A1813" s="27">
        <v>44736</v>
      </c>
      <c r="B1813">
        <v>5</v>
      </c>
      <c r="C1813">
        <v>1</v>
      </c>
      <c r="D1813">
        <v>8</v>
      </c>
      <c r="E1813">
        <v>122</v>
      </c>
      <c r="F1813">
        <v>1</v>
      </c>
      <c r="G1813">
        <v>0</v>
      </c>
      <c r="H1813">
        <v>3</v>
      </c>
      <c r="I1813" s="28"/>
      <c r="J1813" s="28" t="s">
        <v>232</v>
      </c>
      <c r="K1813" s="28" t="s">
        <v>76</v>
      </c>
      <c r="L1813" s="28" t="s">
        <v>65</v>
      </c>
      <c r="M1813" s="28" t="s">
        <v>235</v>
      </c>
      <c r="N1813">
        <v>3</v>
      </c>
      <c r="O1813">
        <v>3</v>
      </c>
      <c r="R1813">
        <v>0.94</v>
      </c>
      <c r="S1813">
        <v>0</v>
      </c>
    </row>
    <row r="1814" spans="1:19" x14ac:dyDescent="0.25">
      <c r="A1814" s="27">
        <v>44736</v>
      </c>
      <c r="B1814">
        <v>6</v>
      </c>
      <c r="C1814">
        <v>1</v>
      </c>
      <c r="D1814">
        <v>8</v>
      </c>
      <c r="E1814">
        <v>122</v>
      </c>
      <c r="F1814">
        <v>2</v>
      </c>
      <c r="G1814">
        <v>0</v>
      </c>
      <c r="H1814">
        <v>3</v>
      </c>
      <c r="I1814" s="28"/>
      <c r="J1814" s="28" t="s">
        <v>232</v>
      </c>
      <c r="K1814" s="28" t="s">
        <v>76</v>
      </c>
      <c r="L1814" s="28" t="s">
        <v>65</v>
      </c>
      <c r="M1814" s="28" t="s">
        <v>235</v>
      </c>
      <c r="N1814">
        <v>3</v>
      </c>
      <c r="O1814">
        <v>3</v>
      </c>
      <c r="R1814">
        <v>0.94</v>
      </c>
      <c r="S1814">
        <v>0</v>
      </c>
    </row>
    <row r="1815" spans="1:19" x14ac:dyDescent="0.25">
      <c r="A1815" s="27">
        <v>44739</v>
      </c>
      <c r="B1815">
        <v>1</v>
      </c>
      <c r="C1815">
        <v>1</v>
      </c>
      <c r="D1815">
        <v>1</v>
      </c>
      <c r="E1815">
        <v>128</v>
      </c>
      <c r="F1815">
        <v>1</v>
      </c>
      <c r="G1815">
        <v>170</v>
      </c>
      <c r="H1815">
        <v>5</v>
      </c>
      <c r="I1815" s="28"/>
      <c r="J1815" s="28" t="s">
        <v>232</v>
      </c>
      <c r="K1815" s="28" t="s">
        <v>358</v>
      </c>
      <c r="L1815" s="28" t="s">
        <v>65</v>
      </c>
      <c r="M1815" s="28" t="s">
        <v>236</v>
      </c>
      <c r="N1815">
        <v>4</v>
      </c>
      <c r="O1815">
        <v>6</v>
      </c>
      <c r="R1815">
        <v>0.89</v>
      </c>
      <c r="S1815">
        <v>191</v>
      </c>
    </row>
    <row r="1816" spans="1:19" x14ac:dyDescent="0.25">
      <c r="A1816" s="27">
        <v>44739</v>
      </c>
      <c r="B1816">
        <v>2</v>
      </c>
      <c r="C1816">
        <v>1</v>
      </c>
      <c r="D1816">
        <v>1</v>
      </c>
      <c r="E1816">
        <v>128</v>
      </c>
      <c r="F1816">
        <v>2</v>
      </c>
      <c r="G1816">
        <v>170</v>
      </c>
      <c r="H1816">
        <v>5</v>
      </c>
      <c r="I1816" s="28"/>
      <c r="J1816" s="28" t="s">
        <v>232</v>
      </c>
      <c r="K1816" s="28" t="s">
        <v>358</v>
      </c>
      <c r="L1816" s="28" t="s">
        <v>65</v>
      </c>
      <c r="M1816" s="28" t="s">
        <v>236</v>
      </c>
      <c r="N1816">
        <v>4</v>
      </c>
      <c r="O1816">
        <v>6</v>
      </c>
      <c r="R1816">
        <v>0.89</v>
      </c>
      <c r="S1816">
        <v>191</v>
      </c>
    </row>
    <row r="1817" spans="1:19" x14ac:dyDescent="0.25">
      <c r="A1817" s="27">
        <v>44739</v>
      </c>
      <c r="B1817">
        <v>3</v>
      </c>
      <c r="C1817">
        <v>1</v>
      </c>
      <c r="D1817">
        <v>1</v>
      </c>
      <c r="E1817">
        <v>128</v>
      </c>
      <c r="F1817">
        <v>3</v>
      </c>
      <c r="G1817">
        <v>170</v>
      </c>
      <c r="H1817">
        <v>4</v>
      </c>
      <c r="I1817" s="28"/>
      <c r="J1817" s="28" t="s">
        <v>232</v>
      </c>
      <c r="K1817" s="28" t="s">
        <v>358</v>
      </c>
      <c r="L1817" s="28" t="s">
        <v>65</v>
      </c>
      <c r="M1817" s="28" t="s">
        <v>236</v>
      </c>
      <c r="N1817">
        <v>4</v>
      </c>
      <c r="O1817">
        <v>6</v>
      </c>
      <c r="R1817">
        <v>0.92</v>
      </c>
      <c r="S1817">
        <v>185</v>
      </c>
    </row>
    <row r="1818" spans="1:19" x14ac:dyDescent="0.25">
      <c r="A1818" s="27">
        <v>44739</v>
      </c>
      <c r="B1818">
        <v>4</v>
      </c>
      <c r="C1818">
        <v>1</v>
      </c>
      <c r="D1818">
        <v>1</v>
      </c>
      <c r="E1818">
        <v>126</v>
      </c>
      <c r="F1818">
        <v>1</v>
      </c>
      <c r="G1818">
        <v>180</v>
      </c>
      <c r="H1818">
        <v>6</v>
      </c>
      <c r="I1818" s="28"/>
      <c r="J1818" s="28" t="s">
        <v>232</v>
      </c>
      <c r="K1818" s="28" t="s">
        <v>359</v>
      </c>
      <c r="L1818" s="28" t="s">
        <v>65</v>
      </c>
      <c r="M1818" s="28" t="s">
        <v>236</v>
      </c>
      <c r="N1818">
        <v>4</v>
      </c>
      <c r="O1818">
        <v>6</v>
      </c>
      <c r="R1818">
        <v>0.86</v>
      </c>
      <c r="S1818">
        <v>209</v>
      </c>
    </row>
    <row r="1819" spans="1:19" x14ac:dyDescent="0.25">
      <c r="A1819" s="27">
        <v>44739</v>
      </c>
      <c r="B1819">
        <v>5</v>
      </c>
      <c r="C1819">
        <v>1</v>
      </c>
      <c r="D1819">
        <v>1</v>
      </c>
      <c r="E1819">
        <v>126</v>
      </c>
      <c r="F1819">
        <v>2</v>
      </c>
      <c r="G1819">
        <v>180</v>
      </c>
      <c r="H1819">
        <v>6</v>
      </c>
      <c r="I1819" s="28"/>
      <c r="J1819" s="28" t="s">
        <v>232</v>
      </c>
      <c r="K1819" s="28" t="s">
        <v>359</v>
      </c>
      <c r="L1819" s="28" t="s">
        <v>65</v>
      </c>
      <c r="M1819" s="28" t="s">
        <v>236</v>
      </c>
      <c r="N1819">
        <v>4</v>
      </c>
      <c r="O1819">
        <v>6</v>
      </c>
      <c r="R1819">
        <v>0.86</v>
      </c>
      <c r="S1819">
        <v>209</v>
      </c>
    </row>
    <row r="1820" spans="1:19" x14ac:dyDescent="0.25">
      <c r="A1820" s="27">
        <v>44739</v>
      </c>
      <c r="B1820">
        <v>6</v>
      </c>
      <c r="C1820">
        <v>1</v>
      </c>
      <c r="D1820">
        <v>1</v>
      </c>
      <c r="E1820">
        <v>126</v>
      </c>
      <c r="F1820">
        <v>3</v>
      </c>
      <c r="G1820">
        <v>185</v>
      </c>
      <c r="H1820">
        <v>4</v>
      </c>
      <c r="I1820" s="28"/>
      <c r="J1820" s="28" t="s">
        <v>232</v>
      </c>
      <c r="K1820" s="28" t="s">
        <v>359</v>
      </c>
      <c r="L1820" s="28" t="s">
        <v>65</v>
      </c>
      <c r="M1820" s="28" t="s">
        <v>236</v>
      </c>
      <c r="N1820">
        <v>4</v>
      </c>
      <c r="O1820">
        <v>6</v>
      </c>
      <c r="R1820">
        <v>0.92</v>
      </c>
      <c r="S1820">
        <v>201</v>
      </c>
    </row>
    <row r="1821" spans="1:19" x14ac:dyDescent="0.25">
      <c r="A1821" s="27">
        <v>44739</v>
      </c>
      <c r="B1821">
        <v>7</v>
      </c>
      <c r="C1821">
        <v>1</v>
      </c>
      <c r="D1821">
        <v>1</v>
      </c>
      <c r="E1821">
        <v>125</v>
      </c>
      <c r="F1821">
        <v>1</v>
      </c>
      <c r="G1821">
        <v>150</v>
      </c>
      <c r="H1821">
        <v>10</v>
      </c>
      <c r="I1821" s="28"/>
      <c r="J1821" s="28" t="s">
        <v>232</v>
      </c>
      <c r="K1821" s="28" t="s">
        <v>360</v>
      </c>
      <c r="L1821" s="28" t="s">
        <v>65</v>
      </c>
      <c r="M1821" s="28" t="s">
        <v>236</v>
      </c>
      <c r="N1821">
        <v>6</v>
      </c>
      <c r="O1821">
        <v>10</v>
      </c>
      <c r="R1821">
        <v>0.75</v>
      </c>
      <c r="S1821">
        <v>200</v>
      </c>
    </row>
    <row r="1822" spans="1:19" x14ac:dyDescent="0.25">
      <c r="A1822" s="27">
        <v>44739</v>
      </c>
      <c r="B1822">
        <v>8</v>
      </c>
      <c r="C1822">
        <v>1</v>
      </c>
      <c r="D1822">
        <v>1</v>
      </c>
      <c r="E1822">
        <v>125</v>
      </c>
      <c r="F1822">
        <v>2</v>
      </c>
      <c r="G1822">
        <v>150</v>
      </c>
      <c r="H1822">
        <v>8</v>
      </c>
      <c r="I1822" s="28"/>
      <c r="J1822" s="28" t="s">
        <v>232</v>
      </c>
      <c r="K1822" s="28" t="s">
        <v>360</v>
      </c>
      <c r="L1822" s="28" t="s">
        <v>65</v>
      </c>
      <c r="M1822" s="28" t="s">
        <v>236</v>
      </c>
      <c r="N1822">
        <v>6</v>
      </c>
      <c r="O1822">
        <v>10</v>
      </c>
      <c r="R1822">
        <v>0.81</v>
      </c>
      <c r="S1822">
        <v>185</v>
      </c>
    </row>
    <row r="1823" spans="1:19" x14ac:dyDescent="0.25">
      <c r="A1823" s="27">
        <v>44739</v>
      </c>
      <c r="B1823">
        <v>9</v>
      </c>
      <c r="C1823">
        <v>1</v>
      </c>
      <c r="D1823">
        <v>1</v>
      </c>
      <c r="E1823">
        <v>125</v>
      </c>
      <c r="F1823">
        <v>3</v>
      </c>
      <c r="G1823">
        <v>150</v>
      </c>
      <c r="H1823">
        <v>6</v>
      </c>
      <c r="I1823" s="28"/>
      <c r="J1823" s="28" t="s">
        <v>232</v>
      </c>
      <c r="K1823" s="28" t="s">
        <v>360</v>
      </c>
      <c r="L1823" s="28" t="s">
        <v>65</v>
      </c>
      <c r="M1823" s="28" t="s">
        <v>236</v>
      </c>
      <c r="N1823">
        <v>6</v>
      </c>
      <c r="O1823">
        <v>10</v>
      </c>
      <c r="R1823">
        <v>0.86</v>
      </c>
      <c r="S1823">
        <v>174</v>
      </c>
    </row>
    <row r="1824" spans="1:19" x14ac:dyDescent="0.25">
      <c r="A1824" s="27">
        <v>44739</v>
      </c>
      <c r="B1824">
        <v>10</v>
      </c>
      <c r="C1824">
        <v>1</v>
      </c>
      <c r="D1824">
        <v>1</v>
      </c>
      <c r="E1824">
        <v>127</v>
      </c>
      <c r="F1824">
        <v>1</v>
      </c>
      <c r="G1824">
        <v>130</v>
      </c>
      <c r="H1824">
        <v>15</v>
      </c>
      <c r="I1824" s="28"/>
      <c r="J1824" s="28" t="s">
        <v>232</v>
      </c>
      <c r="K1824" s="28" t="s">
        <v>362</v>
      </c>
      <c r="L1824" s="28" t="s">
        <v>65</v>
      </c>
      <c r="M1824" s="28" t="s">
        <v>236</v>
      </c>
      <c r="N1824">
        <v>10</v>
      </c>
      <c r="O1824">
        <v>15</v>
      </c>
      <c r="R1824">
        <v>0.67</v>
      </c>
      <c r="S1824">
        <v>194</v>
      </c>
    </row>
    <row r="1825" spans="1:19" x14ac:dyDescent="0.25">
      <c r="A1825" s="27">
        <v>44739</v>
      </c>
      <c r="B1825">
        <v>11</v>
      </c>
      <c r="C1825">
        <v>1</v>
      </c>
      <c r="D1825">
        <v>1</v>
      </c>
      <c r="E1825">
        <v>127</v>
      </c>
      <c r="F1825">
        <v>2</v>
      </c>
      <c r="G1825">
        <v>130</v>
      </c>
      <c r="H1825">
        <v>15</v>
      </c>
      <c r="I1825" s="28"/>
      <c r="J1825" s="28" t="s">
        <v>232</v>
      </c>
      <c r="K1825" s="28" t="s">
        <v>362</v>
      </c>
      <c r="L1825" s="28" t="s">
        <v>65</v>
      </c>
      <c r="M1825" s="28" t="s">
        <v>236</v>
      </c>
      <c r="N1825">
        <v>10</v>
      </c>
      <c r="O1825">
        <v>15</v>
      </c>
      <c r="R1825">
        <v>0.67</v>
      </c>
      <c r="S1825">
        <v>194</v>
      </c>
    </row>
    <row r="1826" spans="1:19" x14ac:dyDescent="0.25">
      <c r="A1826" s="27">
        <v>44739</v>
      </c>
      <c r="B1826">
        <v>12</v>
      </c>
      <c r="C1826">
        <v>1</v>
      </c>
      <c r="D1826">
        <v>1</v>
      </c>
      <c r="E1826">
        <v>127</v>
      </c>
      <c r="F1826">
        <v>3</v>
      </c>
      <c r="G1826">
        <v>135</v>
      </c>
      <c r="H1826">
        <v>13</v>
      </c>
      <c r="I1826" s="28"/>
      <c r="J1826" s="28" t="s">
        <v>232</v>
      </c>
      <c r="K1826" s="28" t="s">
        <v>362</v>
      </c>
      <c r="L1826" s="28" t="s">
        <v>65</v>
      </c>
      <c r="M1826" s="28" t="s">
        <v>236</v>
      </c>
      <c r="N1826">
        <v>10</v>
      </c>
      <c r="O1826">
        <v>15</v>
      </c>
      <c r="R1826">
        <v>0.7</v>
      </c>
      <c r="S1826">
        <v>193</v>
      </c>
    </row>
    <row r="1827" spans="1:19" x14ac:dyDescent="0.25">
      <c r="A1827" s="27">
        <v>44741</v>
      </c>
      <c r="B1827">
        <v>1</v>
      </c>
      <c r="C1827">
        <v>1</v>
      </c>
      <c r="D1827">
        <v>1</v>
      </c>
      <c r="E1827">
        <v>144</v>
      </c>
      <c r="F1827">
        <v>1</v>
      </c>
      <c r="G1827">
        <v>165</v>
      </c>
      <c r="H1827">
        <v>6</v>
      </c>
      <c r="I1827" s="28"/>
      <c r="J1827" s="28" t="s">
        <v>232</v>
      </c>
      <c r="K1827" s="28" t="s">
        <v>89</v>
      </c>
      <c r="L1827" s="28" t="s">
        <v>65</v>
      </c>
      <c r="M1827" s="28" t="s">
        <v>94</v>
      </c>
      <c r="N1827">
        <v>4</v>
      </c>
      <c r="O1827">
        <v>6</v>
      </c>
      <c r="R1827">
        <v>0.86</v>
      </c>
      <c r="S1827">
        <v>192</v>
      </c>
    </row>
    <row r="1828" spans="1:19" x14ac:dyDescent="0.25">
      <c r="A1828" s="27">
        <v>44741</v>
      </c>
      <c r="B1828">
        <v>2</v>
      </c>
      <c r="C1828">
        <v>1</v>
      </c>
      <c r="D1828">
        <v>1</v>
      </c>
      <c r="E1828">
        <v>144</v>
      </c>
      <c r="F1828">
        <v>2</v>
      </c>
      <c r="G1828">
        <v>165</v>
      </c>
      <c r="H1828">
        <v>6</v>
      </c>
      <c r="I1828" s="28"/>
      <c r="J1828" s="28" t="s">
        <v>232</v>
      </c>
      <c r="K1828" s="28" t="s">
        <v>89</v>
      </c>
      <c r="L1828" s="28" t="s">
        <v>65</v>
      </c>
      <c r="M1828" s="28" t="s">
        <v>94</v>
      </c>
      <c r="N1828">
        <v>4</v>
      </c>
      <c r="O1828">
        <v>6</v>
      </c>
      <c r="R1828">
        <v>0.86</v>
      </c>
      <c r="S1828">
        <v>192</v>
      </c>
    </row>
    <row r="1829" spans="1:19" x14ac:dyDescent="0.25">
      <c r="A1829" s="27">
        <v>44741</v>
      </c>
      <c r="B1829">
        <v>3</v>
      </c>
      <c r="C1829">
        <v>1</v>
      </c>
      <c r="D1829">
        <v>1</v>
      </c>
      <c r="E1829">
        <v>144</v>
      </c>
      <c r="F1829">
        <v>3</v>
      </c>
      <c r="G1829">
        <v>170</v>
      </c>
      <c r="H1829">
        <v>4</v>
      </c>
      <c r="I1829" s="28"/>
      <c r="J1829" s="28" t="s">
        <v>232</v>
      </c>
      <c r="K1829" s="28" t="s">
        <v>89</v>
      </c>
      <c r="L1829" s="28" t="s">
        <v>65</v>
      </c>
      <c r="M1829" s="28" t="s">
        <v>94</v>
      </c>
      <c r="N1829">
        <v>4</v>
      </c>
      <c r="O1829">
        <v>6</v>
      </c>
      <c r="R1829">
        <v>0.92</v>
      </c>
      <c r="S1829">
        <v>185</v>
      </c>
    </row>
    <row r="1830" spans="1:19" x14ac:dyDescent="0.25">
      <c r="A1830" s="27">
        <v>44741</v>
      </c>
      <c r="B1830">
        <v>4</v>
      </c>
      <c r="C1830">
        <v>1</v>
      </c>
      <c r="D1830">
        <v>1</v>
      </c>
      <c r="E1830">
        <v>146</v>
      </c>
      <c r="F1830">
        <v>1</v>
      </c>
      <c r="G1830">
        <v>130</v>
      </c>
      <c r="H1830">
        <v>5</v>
      </c>
      <c r="I1830" s="28"/>
      <c r="J1830" s="28" t="s">
        <v>232</v>
      </c>
      <c r="K1830" s="28" t="s">
        <v>95</v>
      </c>
      <c r="L1830" s="28" t="s">
        <v>65</v>
      </c>
      <c r="M1830" s="28" t="s">
        <v>94</v>
      </c>
      <c r="N1830">
        <v>4</v>
      </c>
      <c r="O1830">
        <v>6</v>
      </c>
      <c r="R1830">
        <v>0.89</v>
      </c>
      <c r="S1830">
        <v>146</v>
      </c>
    </row>
    <row r="1831" spans="1:19" x14ac:dyDescent="0.25">
      <c r="A1831" s="27">
        <v>44741</v>
      </c>
      <c r="B1831">
        <v>5</v>
      </c>
      <c r="C1831">
        <v>1</v>
      </c>
      <c r="D1831">
        <v>1</v>
      </c>
      <c r="E1831">
        <v>146</v>
      </c>
      <c r="F1831">
        <v>2</v>
      </c>
      <c r="G1831">
        <v>130</v>
      </c>
      <c r="H1831">
        <v>4</v>
      </c>
      <c r="I1831" s="28"/>
      <c r="J1831" s="28" t="s">
        <v>232</v>
      </c>
      <c r="K1831" s="28" t="s">
        <v>95</v>
      </c>
      <c r="L1831" s="28" t="s">
        <v>65</v>
      </c>
      <c r="M1831" s="28" t="s">
        <v>94</v>
      </c>
      <c r="N1831">
        <v>4</v>
      </c>
      <c r="O1831">
        <v>6</v>
      </c>
      <c r="R1831">
        <v>0.92</v>
      </c>
      <c r="S1831">
        <v>141</v>
      </c>
    </row>
    <row r="1832" spans="1:19" x14ac:dyDescent="0.25">
      <c r="A1832" s="27">
        <v>44741</v>
      </c>
      <c r="B1832">
        <v>6</v>
      </c>
      <c r="C1832">
        <v>1</v>
      </c>
      <c r="D1832">
        <v>1</v>
      </c>
      <c r="E1832">
        <v>146</v>
      </c>
      <c r="F1832">
        <v>3</v>
      </c>
      <c r="G1832">
        <v>130</v>
      </c>
      <c r="H1832">
        <v>4</v>
      </c>
      <c r="I1832" s="28"/>
      <c r="J1832" s="28" t="s">
        <v>232</v>
      </c>
      <c r="K1832" s="28" t="s">
        <v>95</v>
      </c>
      <c r="L1832" s="28" t="s">
        <v>65</v>
      </c>
      <c r="M1832" s="28" t="s">
        <v>94</v>
      </c>
      <c r="N1832">
        <v>4</v>
      </c>
      <c r="O1832">
        <v>6</v>
      </c>
      <c r="R1832">
        <v>0.92</v>
      </c>
      <c r="S1832">
        <v>141</v>
      </c>
    </row>
    <row r="1833" spans="1:19" x14ac:dyDescent="0.25">
      <c r="A1833" s="27">
        <v>44741</v>
      </c>
      <c r="B1833">
        <v>7</v>
      </c>
      <c r="C1833">
        <v>1</v>
      </c>
      <c r="D1833">
        <v>1</v>
      </c>
      <c r="E1833">
        <v>147</v>
      </c>
      <c r="F1833">
        <v>1</v>
      </c>
      <c r="G1833">
        <v>110</v>
      </c>
      <c r="H1833">
        <v>3</v>
      </c>
      <c r="I1833" s="28"/>
      <c r="J1833" s="28" t="s">
        <v>232</v>
      </c>
      <c r="K1833" s="28" t="s">
        <v>96</v>
      </c>
      <c r="L1833" s="28" t="s">
        <v>65</v>
      </c>
      <c r="M1833" s="28" t="s">
        <v>94</v>
      </c>
      <c r="N1833">
        <v>4</v>
      </c>
      <c r="O1833">
        <v>6</v>
      </c>
      <c r="R1833">
        <v>0.94</v>
      </c>
      <c r="S1833">
        <v>117</v>
      </c>
    </row>
    <row r="1834" spans="1:19" x14ac:dyDescent="0.25">
      <c r="A1834" s="27">
        <v>44741</v>
      </c>
      <c r="B1834">
        <v>8</v>
      </c>
      <c r="C1834">
        <v>1</v>
      </c>
      <c r="D1834">
        <v>1</v>
      </c>
      <c r="E1834">
        <v>147</v>
      </c>
      <c r="F1834">
        <v>2</v>
      </c>
      <c r="G1834">
        <v>110</v>
      </c>
      <c r="H1834">
        <v>4</v>
      </c>
      <c r="I1834" s="28"/>
      <c r="J1834" s="28" t="s">
        <v>232</v>
      </c>
      <c r="K1834" s="28" t="s">
        <v>96</v>
      </c>
      <c r="L1834" s="28" t="s">
        <v>65</v>
      </c>
      <c r="M1834" s="28" t="s">
        <v>94</v>
      </c>
      <c r="N1834">
        <v>4</v>
      </c>
      <c r="O1834">
        <v>6</v>
      </c>
      <c r="R1834">
        <v>0.92</v>
      </c>
      <c r="S1834">
        <v>120</v>
      </c>
    </row>
    <row r="1835" spans="1:19" x14ac:dyDescent="0.25">
      <c r="A1835" s="27">
        <v>44741</v>
      </c>
      <c r="B1835">
        <v>9</v>
      </c>
      <c r="C1835">
        <v>1</v>
      </c>
      <c r="D1835">
        <v>1</v>
      </c>
      <c r="E1835">
        <v>147</v>
      </c>
      <c r="F1835">
        <v>3</v>
      </c>
      <c r="G1835">
        <v>110</v>
      </c>
      <c r="H1835">
        <v>4</v>
      </c>
      <c r="I1835" s="28"/>
      <c r="J1835" s="28" t="s">
        <v>232</v>
      </c>
      <c r="K1835" s="28" t="s">
        <v>96</v>
      </c>
      <c r="L1835" s="28" t="s">
        <v>65</v>
      </c>
      <c r="M1835" s="28" t="s">
        <v>94</v>
      </c>
      <c r="N1835">
        <v>4</v>
      </c>
      <c r="O1835">
        <v>6</v>
      </c>
      <c r="R1835">
        <v>0.92</v>
      </c>
      <c r="S1835">
        <v>120</v>
      </c>
    </row>
    <row r="1836" spans="1:19" x14ac:dyDescent="0.25">
      <c r="A1836" s="27">
        <v>44741</v>
      </c>
      <c r="B1836">
        <v>10</v>
      </c>
      <c r="C1836">
        <v>1</v>
      </c>
      <c r="D1836">
        <v>1</v>
      </c>
      <c r="E1836">
        <v>149</v>
      </c>
      <c r="F1836">
        <v>1</v>
      </c>
      <c r="G1836">
        <v>10</v>
      </c>
      <c r="H1836">
        <v>13</v>
      </c>
      <c r="I1836" s="28"/>
      <c r="J1836" s="28" t="s">
        <v>232</v>
      </c>
      <c r="K1836" s="28" t="s">
        <v>122</v>
      </c>
      <c r="L1836" s="28" t="s">
        <v>65</v>
      </c>
      <c r="M1836" s="28" t="s">
        <v>94</v>
      </c>
      <c r="N1836">
        <v>10</v>
      </c>
      <c r="O1836">
        <v>20</v>
      </c>
      <c r="R1836">
        <v>0.7</v>
      </c>
      <c r="S1836">
        <v>14</v>
      </c>
    </row>
    <row r="1837" spans="1:19" x14ac:dyDescent="0.25">
      <c r="A1837" s="27">
        <v>44741</v>
      </c>
      <c r="B1837">
        <v>11</v>
      </c>
      <c r="C1837">
        <v>1</v>
      </c>
      <c r="D1837">
        <v>1</v>
      </c>
      <c r="E1837">
        <v>149</v>
      </c>
      <c r="F1837">
        <v>2</v>
      </c>
      <c r="G1837">
        <v>10</v>
      </c>
      <c r="H1837">
        <v>12</v>
      </c>
      <c r="I1837" s="28"/>
      <c r="J1837" s="28" t="s">
        <v>232</v>
      </c>
      <c r="K1837" s="28" t="s">
        <v>122</v>
      </c>
      <c r="L1837" s="28" t="s">
        <v>65</v>
      </c>
      <c r="M1837" s="28" t="s">
        <v>94</v>
      </c>
      <c r="N1837">
        <v>10</v>
      </c>
      <c r="O1837">
        <v>20</v>
      </c>
      <c r="R1837">
        <v>0.71</v>
      </c>
      <c r="S1837">
        <v>14</v>
      </c>
    </row>
    <row r="1838" spans="1:19" x14ac:dyDescent="0.25">
      <c r="A1838" s="27">
        <v>44741</v>
      </c>
      <c r="B1838">
        <v>12</v>
      </c>
      <c r="C1838">
        <v>1</v>
      </c>
      <c r="D1838">
        <v>1</v>
      </c>
      <c r="E1838">
        <v>149</v>
      </c>
      <c r="F1838">
        <v>3</v>
      </c>
      <c r="G1838">
        <v>10</v>
      </c>
      <c r="H1838">
        <v>10</v>
      </c>
      <c r="I1838" s="28"/>
      <c r="J1838" s="28" t="s">
        <v>232</v>
      </c>
      <c r="K1838" s="28" t="s">
        <v>122</v>
      </c>
      <c r="L1838" s="28" t="s">
        <v>65</v>
      </c>
      <c r="M1838" s="28" t="s">
        <v>94</v>
      </c>
      <c r="N1838">
        <v>10</v>
      </c>
      <c r="O1838">
        <v>20</v>
      </c>
      <c r="R1838">
        <v>0.75</v>
      </c>
      <c r="S1838">
        <v>13</v>
      </c>
    </row>
    <row r="1839" spans="1:19" x14ac:dyDescent="0.25">
      <c r="A1839" s="27">
        <v>44741</v>
      </c>
      <c r="B1839">
        <v>13</v>
      </c>
      <c r="C1839">
        <v>1</v>
      </c>
      <c r="D1839">
        <v>1</v>
      </c>
      <c r="E1839">
        <v>153</v>
      </c>
      <c r="F1839">
        <v>1</v>
      </c>
      <c r="G1839">
        <v>35</v>
      </c>
      <c r="H1839">
        <v>12</v>
      </c>
      <c r="I1839" s="28"/>
      <c r="J1839" s="28" t="s">
        <v>232</v>
      </c>
      <c r="K1839" s="28" t="s">
        <v>123</v>
      </c>
      <c r="L1839" s="28" t="s">
        <v>65</v>
      </c>
      <c r="M1839" s="28" t="s">
        <v>94</v>
      </c>
      <c r="N1839">
        <v>10</v>
      </c>
      <c r="O1839">
        <v>20</v>
      </c>
      <c r="R1839">
        <v>0.71</v>
      </c>
      <c r="S1839">
        <v>49</v>
      </c>
    </row>
    <row r="1840" spans="1:19" x14ac:dyDescent="0.25">
      <c r="A1840" s="27">
        <v>44741</v>
      </c>
      <c r="B1840">
        <v>14</v>
      </c>
      <c r="C1840">
        <v>1</v>
      </c>
      <c r="D1840">
        <v>1</v>
      </c>
      <c r="E1840">
        <v>153</v>
      </c>
      <c r="F1840">
        <v>2</v>
      </c>
      <c r="G1840">
        <v>35</v>
      </c>
      <c r="H1840">
        <v>10</v>
      </c>
      <c r="I1840" s="28"/>
      <c r="J1840" s="28" t="s">
        <v>232</v>
      </c>
      <c r="K1840" s="28" t="s">
        <v>123</v>
      </c>
      <c r="L1840" s="28" t="s">
        <v>65</v>
      </c>
      <c r="M1840" s="28" t="s">
        <v>94</v>
      </c>
      <c r="N1840">
        <v>10</v>
      </c>
      <c r="O1840">
        <v>20</v>
      </c>
      <c r="R1840">
        <v>0.75</v>
      </c>
      <c r="S1840">
        <v>47</v>
      </c>
    </row>
    <row r="1841" spans="1:19" x14ac:dyDescent="0.25">
      <c r="A1841" s="27">
        <v>44741</v>
      </c>
      <c r="B1841">
        <v>15</v>
      </c>
      <c r="C1841">
        <v>1</v>
      </c>
      <c r="D1841">
        <v>1</v>
      </c>
      <c r="E1841">
        <v>153</v>
      </c>
      <c r="F1841">
        <v>3</v>
      </c>
      <c r="G1841">
        <v>35</v>
      </c>
      <c r="H1841">
        <v>8</v>
      </c>
      <c r="I1841" s="28"/>
      <c r="J1841" s="28" t="s">
        <v>232</v>
      </c>
      <c r="K1841" s="28" t="s">
        <v>123</v>
      </c>
      <c r="L1841" s="28" t="s">
        <v>65</v>
      </c>
      <c r="M1841" s="28" t="s">
        <v>94</v>
      </c>
      <c r="N1841">
        <v>10</v>
      </c>
      <c r="O1841">
        <v>20</v>
      </c>
      <c r="R1841">
        <v>0.81</v>
      </c>
      <c r="S1841">
        <v>43</v>
      </c>
    </row>
    <row r="1842" spans="1:19" x14ac:dyDescent="0.25">
      <c r="A1842" s="27">
        <v>44743</v>
      </c>
      <c r="B1842">
        <v>1</v>
      </c>
      <c r="C1842">
        <v>1</v>
      </c>
      <c r="D1842">
        <v>1</v>
      </c>
      <c r="E1842">
        <v>135</v>
      </c>
      <c r="F1842">
        <v>1</v>
      </c>
      <c r="G1842">
        <v>255</v>
      </c>
      <c r="H1842">
        <v>4</v>
      </c>
      <c r="I1842" s="28" t="s">
        <v>54</v>
      </c>
      <c r="J1842" s="28" t="s">
        <v>232</v>
      </c>
      <c r="K1842" s="28" t="s">
        <v>92</v>
      </c>
      <c r="L1842" s="28" t="s">
        <v>65</v>
      </c>
      <c r="M1842" s="28" t="s">
        <v>100</v>
      </c>
      <c r="N1842">
        <v>4</v>
      </c>
      <c r="O1842">
        <v>6</v>
      </c>
      <c r="R1842">
        <v>0.92</v>
      </c>
      <c r="S1842">
        <v>277</v>
      </c>
    </row>
    <row r="1843" spans="1:19" x14ac:dyDescent="0.25">
      <c r="A1843" s="27">
        <v>44743</v>
      </c>
      <c r="B1843">
        <v>2</v>
      </c>
      <c r="C1843">
        <v>1</v>
      </c>
      <c r="D1843">
        <v>1</v>
      </c>
      <c r="E1843">
        <v>135</v>
      </c>
      <c r="F1843">
        <v>2</v>
      </c>
      <c r="G1843">
        <v>255</v>
      </c>
      <c r="H1843">
        <v>5</v>
      </c>
      <c r="I1843" s="28"/>
      <c r="J1843" s="28" t="s">
        <v>232</v>
      </c>
      <c r="K1843" s="28" t="s">
        <v>92</v>
      </c>
      <c r="L1843" s="28" t="s">
        <v>65</v>
      </c>
      <c r="M1843" s="28" t="s">
        <v>100</v>
      </c>
      <c r="N1843">
        <v>4</v>
      </c>
      <c r="O1843">
        <v>6</v>
      </c>
      <c r="R1843">
        <v>0.89</v>
      </c>
      <c r="S1843">
        <v>287</v>
      </c>
    </row>
    <row r="1844" spans="1:19" x14ac:dyDescent="0.25">
      <c r="A1844" s="27">
        <v>44743</v>
      </c>
      <c r="B1844">
        <v>3</v>
      </c>
      <c r="C1844">
        <v>1</v>
      </c>
      <c r="D1844">
        <v>1</v>
      </c>
      <c r="E1844">
        <v>135</v>
      </c>
      <c r="F1844">
        <v>3</v>
      </c>
      <c r="G1844">
        <v>255</v>
      </c>
      <c r="H1844">
        <v>3</v>
      </c>
      <c r="I1844" s="28" t="s">
        <v>55</v>
      </c>
      <c r="J1844" s="28" t="s">
        <v>232</v>
      </c>
      <c r="K1844" s="28" t="s">
        <v>92</v>
      </c>
      <c r="L1844" s="28" t="s">
        <v>65</v>
      </c>
      <c r="M1844" s="28" t="s">
        <v>100</v>
      </c>
      <c r="N1844">
        <v>4</v>
      </c>
      <c r="O1844">
        <v>6</v>
      </c>
      <c r="R1844">
        <v>0.94</v>
      </c>
      <c r="S1844">
        <v>271</v>
      </c>
    </row>
    <row r="1845" spans="1:19" x14ac:dyDescent="0.25">
      <c r="A1845" s="27">
        <v>44743</v>
      </c>
      <c r="B1845">
        <v>4</v>
      </c>
      <c r="C1845">
        <v>1</v>
      </c>
      <c r="D1845">
        <v>1</v>
      </c>
      <c r="E1845">
        <v>140</v>
      </c>
      <c r="F1845">
        <v>1</v>
      </c>
      <c r="G1845">
        <v>0</v>
      </c>
      <c r="H1845">
        <v>7</v>
      </c>
      <c r="I1845" s="28"/>
      <c r="J1845" s="28" t="s">
        <v>232</v>
      </c>
      <c r="K1845" s="28" t="s">
        <v>76</v>
      </c>
      <c r="L1845" s="28" t="s">
        <v>65</v>
      </c>
      <c r="M1845" s="28" t="s">
        <v>100</v>
      </c>
      <c r="N1845">
        <v>5</v>
      </c>
      <c r="O1845">
        <v>10</v>
      </c>
      <c r="R1845">
        <v>0.83</v>
      </c>
      <c r="S1845">
        <v>0</v>
      </c>
    </row>
    <row r="1846" spans="1:19" x14ac:dyDescent="0.25">
      <c r="A1846" s="27">
        <v>44743</v>
      </c>
      <c r="B1846">
        <v>5</v>
      </c>
      <c r="C1846">
        <v>1</v>
      </c>
      <c r="D1846">
        <v>1</v>
      </c>
      <c r="E1846">
        <v>140</v>
      </c>
      <c r="F1846">
        <v>2</v>
      </c>
      <c r="G1846">
        <v>0</v>
      </c>
      <c r="H1846">
        <v>4</v>
      </c>
      <c r="I1846" s="28"/>
      <c r="J1846" s="28" t="s">
        <v>232</v>
      </c>
      <c r="K1846" s="28" t="s">
        <v>76</v>
      </c>
      <c r="L1846" s="28" t="s">
        <v>65</v>
      </c>
      <c r="M1846" s="28" t="s">
        <v>100</v>
      </c>
      <c r="N1846">
        <v>5</v>
      </c>
      <c r="O1846">
        <v>10</v>
      </c>
      <c r="R1846">
        <v>0.92</v>
      </c>
      <c r="S1846">
        <v>0</v>
      </c>
    </row>
    <row r="1847" spans="1:19" x14ac:dyDescent="0.25">
      <c r="A1847" s="27">
        <v>44743</v>
      </c>
      <c r="B1847">
        <v>6</v>
      </c>
      <c r="C1847">
        <v>1</v>
      </c>
      <c r="D1847">
        <v>1</v>
      </c>
      <c r="E1847">
        <v>140</v>
      </c>
      <c r="F1847">
        <v>3</v>
      </c>
      <c r="G1847">
        <v>0</v>
      </c>
      <c r="H1847">
        <v>3</v>
      </c>
      <c r="I1847" s="28"/>
      <c r="J1847" s="28" t="s">
        <v>232</v>
      </c>
      <c r="K1847" s="28" t="s">
        <v>76</v>
      </c>
      <c r="L1847" s="28" t="s">
        <v>65</v>
      </c>
      <c r="M1847" s="28" t="s">
        <v>100</v>
      </c>
      <c r="N1847">
        <v>5</v>
      </c>
      <c r="O1847">
        <v>10</v>
      </c>
      <c r="R1847">
        <v>0.94</v>
      </c>
      <c r="S1847">
        <v>0</v>
      </c>
    </row>
    <row r="1848" spans="1:19" x14ac:dyDescent="0.25">
      <c r="A1848" s="27">
        <v>44743</v>
      </c>
      <c r="B1848">
        <v>7</v>
      </c>
      <c r="C1848">
        <v>1</v>
      </c>
      <c r="D1848">
        <v>1</v>
      </c>
      <c r="E1848">
        <v>137</v>
      </c>
      <c r="F1848">
        <v>1</v>
      </c>
      <c r="G1848">
        <v>120</v>
      </c>
      <c r="H1848">
        <v>4</v>
      </c>
      <c r="I1848" s="28"/>
      <c r="J1848" s="28" t="s">
        <v>232</v>
      </c>
      <c r="K1848" s="28" t="s">
        <v>90</v>
      </c>
      <c r="L1848" s="28" t="s">
        <v>65</v>
      </c>
      <c r="M1848" s="28" t="s">
        <v>100</v>
      </c>
      <c r="N1848">
        <v>4</v>
      </c>
      <c r="O1848">
        <v>6</v>
      </c>
      <c r="R1848">
        <v>0.92</v>
      </c>
      <c r="S1848">
        <v>130</v>
      </c>
    </row>
    <row r="1849" spans="1:19" x14ac:dyDescent="0.25">
      <c r="A1849" s="27">
        <v>44743</v>
      </c>
      <c r="B1849">
        <v>8</v>
      </c>
      <c r="C1849">
        <v>1</v>
      </c>
      <c r="D1849">
        <v>1</v>
      </c>
      <c r="E1849">
        <v>137</v>
      </c>
      <c r="F1849">
        <v>2</v>
      </c>
      <c r="G1849">
        <v>120</v>
      </c>
      <c r="H1849">
        <v>4</v>
      </c>
      <c r="I1849" s="28"/>
      <c r="J1849" s="28" t="s">
        <v>232</v>
      </c>
      <c r="K1849" s="28" t="s">
        <v>90</v>
      </c>
      <c r="L1849" s="28" t="s">
        <v>65</v>
      </c>
      <c r="M1849" s="28" t="s">
        <v>100</v>
      </c>
      <c r="N1849">
        <v>4</v>
      </c>
      <c r="O1849">
        <v>6</v>
      </c>
      <c r="R1849">
        <v>0.92</v>
      </c>
      <c r="S1849">
        <v>130</v>
      </c>
    </row>
    <row r="1850" spans="1:19" x14ac:dyDescent="0.25">
      <c r="A1850" s="27">
        <v>44743</v>
      </c>
      <c r="B1850">
        <v>9</v>
      </c>
      <c r="C1850">
        <v>1</v>
      </c>
      <c r="D1850">
        <v>1</v>
      </c>
      <c r="E1850">
        <v>137</v>
      </c>
      <c r="F1850">
        <v>3</v>
      </c>
      <c r="G1850">
        <v>120</v>
      </c>
      <c r="H1850">
        <v>5</v>
      </c>
      <c r="I1850" s="28"/>
      <c r="J1850" s="28" t="s">
        <v>232</v>
      </c>
      <c r="K1850" s="28" t="s">
        <v>90</v>
      </c>
      <c r="L1850" s="28" t="s">
        <v>65</v>
      </c>
      <c r="M1850" s="28" t="s">
        <v>100</v>
      </c>
      <c r="N1850">
        <v>4</v>
      </c>
      <c r="O1850">
        <v>6</v>
      </c>
      <c r="R1850">
        <v>0.89</v>
      </c>
      <c r="S1850">
        <v>135</v>
      </c>
    </row>
    <row r="1851" spans="1:19" x14ac:dyDescent="0.25">
      <c r="A1851" s="27">
        <v>44743</v>
      </c>
      <c r="B1851">
        <v>10</v>
      </c>
      <c r="C1851">
        <v>1</v>
      </c>
      <c r="D1851">
        <v>1</v>
      </c>
      <c r="E1851">
        <v>133</v>
      </c>
      <c r="F1851">
        <v>1</v>
      </c>
      <c r="G1851">
        <v>65</v>
      </c>
      <c r="H1851">
        <v>6</v>
      </c>
      <c r="I1851" s="28"/>
      <c r="J1851" s="28" t="s">
        <v>232</v>
      </c>
      <c r="K1851" s="28" t="s">
        <v>367</v>
      </c>
      <c r="L1851" s="28" t="s">
        <v>65</v>
      </c>
      <c r="M1851" s="28" t="s">
        <v>100</v>
      </c>
      <c r="N1851">
        <v>4</v>
      </c>
      <c r="O1851">
        <v>6</v>
      </c>
      <c r="R1851">
        <v>0.86</v>
      </c>
      <c r="S1851">
        <v>76</v>
      </c>
    </row>
    <row r="1852" spans="1:19" x14ac:dyDescent="0.25">
      <c r="A1852" s="27">
        <v>44743</v>
      </c>
      <c r="B1852">
        <v>11</v>
      </c>
      <c r="C1852">
        <v>1</v>
      </c>
      <c r="D1852">
        <v>1</v>
      </c>
      <c r="E1852">
        <v>133</v>
      </c>
      <c r="F1852">
        <v>2</v>
      </c>
      <c r="G1852">
        <v>65</v>
      </c>
      <c r="H1852">
        <v>6</v>
      </c>
      <c r="I1852" s="28"/>
      <c r="J1852" s="28" t="s">
        <v>232</v>
      </c>
      <c r="K1852" s="28" t="s">
        <v>367</v>
      </c>
      <c r="L1852" s="28" t="s">
        <v>65</v>
      </c>
      <c r="M1852" s="28" t="s">
        <v>100</v>
      </c>
      <c r="N1852">
        <v>4</v>
      </c>
      <c r="O1852">
        <v>6</v>
      </c>
      <c r="R1852">
        <v>0.86</v>
      </c>
      <c r="S1852">
        <v>76</v>
      </c>
    </row>
    <row r="1853" spans="1:19" x14ac:dyDescent="0.25">
      <c r="A1853" s="27">
        <v>44743</v>
      </c>
      <c r="B1853">
        <v>12</v>
      </c>
      <c r="C1853">
        <v>1</v>
      </c>
      <c r="D1853">
        <v>1</v>
      </c>
      <c r="E1853">
        <v>133</v>
      </c>
      <c r="F1853">
        <v>3</v>
      </c>
      <c r="G1853">
        <v>65</v>
      </c>
      <c r="H1853">
        <v>4</v>
      </c>
      <c r="I1853" s="28"/>
      <c r="J1853" s="28" t="s">
        <v>232</v>
      </c>
      <c r="K1853" s="28" t="s">
        <v>367</v>
      </c>
      <c r="L1853" s="28" t="s">
        <v>65</v>
      </c>
      <c r="M1853" s="28" t="s">
        <v>100</v>
      </c>
      <c r="N1853">
        <v>4</v>
      </c>
      <c r="O1853">
        <v>6</v>
      </c>
      <c r="R1853">
        <v>0.92</v>
      </c>
      <c r="S1853">
        <v>71</v>
      </c>
    </row>
    <row r="1854" spans="1:19" x14ac:dyDescent="0.25">
      <c r="A1854" s="27">
        <v>44743</v>
      </c>
      <c r="B1854">
        <v>13</v>
      </c>
      <c r="C1854">
        <v>1</v>
      </c>
      <c r="D1854">
        <v>1</v>
      </c>
      <c r="E1854">
        <v>136</v>
      </c>
      <c r="F1854">
        <v>1</v>
      </c>
      <c r="G1854">
        <v>220</v>
      </c>
      <c r="H1854">
        <v>10</v>
      </c>
      <c r="I1854" s="28"/>
      <c r="J1854" s="28" t="s">
        <v>232</v>
      </c>
      <c r="K1854" s="28" t="s">
        <v>111</v>
      </c>
      <c r="L1854" s="28" t="s">
        <v>65</v>
      </c>
      <c r="M1854" s="28" t="s">
        <v>100</v>
      </c>
      <c r="N1854">
        <v>6</v>
      </c>
      <c r="O1854">
        <v>10</v>
      </c>
      <c r="R1854">
        <v>0.75</v>
      </c>
      <c r="S1854">
        <v>293</v>
      </c>
    </row>
    <row r="1855" spans="1:19" x14ac:dyDescent="0.25">
      <c r="A1855" s="27">
        <v>44743</v>
      </c>
      <c r="B1855">
        <v>14</v>
      </c>
      <c r="C1855">
        <v>1</v>
      </c>
      <c r="D1855">
        <v>1</v>
      </c>
      <c r="E1855">
        <v>136</v>
      </c>
      <c r="F1855">
        <v>2</v>
      </c>
      <c r="G1855">
        <v>220</v>
      </c>
      <c r="H1855">
        <v>7</v>
      </c>
      <c r="I1855" s="28"/>
      <c r="J1855" s="28" t="s">
        <v>232</v>
      </c>
      <c r="K1855" s="28" t="s">
        <v>111</v>
      </c>
      <c r="L1855" s="28" t="s">
        <v>65</v>
      </c>
      <c r="M1855" s="28" t="s">
        <v>100</v>
      </c>
      <c r="N1855">
        <v>6</v>
      </c>
      <c r="O1855">
        <v>10</v>
      </c>
      <c r="R1855">
        <v>0.83</v>
      </c>
      <c r="S1855">
        <v>265</v>
      </c>
    </row>
    <row r="1856" spans="1:19" x14ac:dyDescent="0.25">
      <c r="A1856" s="27">
        <v>44743</v>
      </c>
      <c r="B1856">
        <v>15</v>
      </c>
      <c r="C1856">
        <v>1</v>
      </c>
      <c r="D1856">
        <v>1</v>
      </c>
      <c r="E1856">
        <v>136</v>
      </c>
      <c r="F1856">
        <v>3</v>
      </c>
      <c r="G1856">
        <v>220</v>
      </c>
      <c r="H1856">
        <v>7</v>
      </c>
      <c r="I1856" s="28"/>
      <c r="J1856" s="28" t="s">
        <v>232</v>
      </c>
      <c r="K1856" s="28" t="s">
        <v>111</v>
      </c>
      <c r="L1856" s="28" t="s">
        <v>65</v>
      </c>
      <c r="M1856" s="28" t="s">
        <v>100</v>
      </c>
      <c r="N1856">
        <v>6</v>
      </c>
      <c r="O1856">
        <v>10</v>
      </c>
      <c r="R1856">
        <v>0.83</v>
      </c>
      <c r="S1856">
        <v>265</v>
      </c>
    </row>
    <row r="1857" spans="1:19" x14ac:dyDescent="0.25">
      <c r="A1857" s="27">
        <v>44748</v>
      </c>
      <c r="B1857">
        <v>1</v>
      </c>
      <c r="C1857">
        <v>1</v>
      </c>
      <c r="D1857">
        <v>2</v>
      </c>
      <c r="E1857">
        <v>128</v>
      </c>
      <c r="F1857">
        <v>1</v>
      </c>
      <c r="G1857">
        <v>175</v>
      </c>
      <c r="H1857">
        <v>6</v>
      </c>
      <c r="I1857" s="28"/>
      <c r="J1857" s="28" t="s">
        <v>232</v>
      </c>
      <c r="K1857" s="28" t="s">
        <v>358</v>
      </c>
      <c r="L1857" s="28" t="s">
        <v>65</v>
      </c>
      <c r="M1857" s="28" t="s">
        <v>236</v>
      </c>
      <c r="N1857">
        <v>4</v>
      </c>
      <c r="O1857">
        <v>6</v>
      </c>
      <c r="R1857">
        <v>0.86</v>
      </c>
      <c r="S1857">
        <v>203</v>
      </c>
    </row>
    <row r="1858" spans="1:19" x14ac:dyDescent="0.25">
      <c r="A1858" s="27">
        <v>44748</v>
      </c>
      <c r="B1858">
        <v>2</v>
      </c>
      <c r="C1858">
        <v>1</v>
      </c>
      <c r="D1858">
        <v>2</v>
      </c>
      <c r="E1858">
        <v>128</v>
      </c>
      <c r="F1858">
        <v>2</v>
      </c>
      <c r="G1858">
        <v>175</v>
      </c>
      <c r="H1858">
        <v>5</v>
      </c>
      <c r="I1858" s="28"/>
      <c r="J1858" s="28" t="s">
        <v>232</v>
      </c>
      <c r="K1858" s="28" t="s">
        <v>358</v>
      </c>
      <c r="L1858" s="28" t="s">
        <v>65</v>
      </c>
      <c r="M1858" s="28" t="s">
        <v>236</v>
      </c>
      <c r="N1858">
        <v>4</v>
      </c>
      <c r="O1858">
        <v>6</v>
      </c>
      <c r="R1858">
        <v>0.89</v>
      </c>
      <c r="S1858">
        <v>197</v>
      </c>
    </row>
    <row r="1859" spans="1:19" x14ac:dyDescent="0.25">
      <c r="A1859" s="27">
        <v>44748</v>
      </c>
      <c r="B1859">
        <v>3</v>
      </c>
      <c r="C1859">
        <v>1</v>
      </c>
      <c r="D1859">
        <v>2</v>
      </c>
      <c r="E1859">
        <v>128</v>
      </c>
      <c r="F1859">
        <v>3</v>
      </c>
      <c r="G1859">
        <v>175</v>
      </c>
      <c r="H1859">
        <v>5</v>
      </c>
      <c r="I1859" s="28"/>
      <c r="J1859" s="28" t="s">
        <v>232</v>
      </c>
      <c r="K1859" s="28" t="s">
        <v>358</v>
      </c>
      <c r="L1859" s="28" t="s">
        <v>65</v>
      </c>
      <c r="M1859" s="28" t="s">
        <v>236</v>
      </c>
      <c r="N1859">
        <v>4</v>
      </c>
      <c r="O1859">
        <v>6</v>
      </c>
      <c r="R1859">
        <v>0.89</v>
      </c>
      <c r="S1859">
        <v>197</v>
      </c>
    </row>
    <row r="1860" spans="1:19" x14ac:dyDescent="0.25">
      <c r="A1860" s="27">
        <v>44748</v>
      </c>
      <c r="B1860">
        <v>4</v>
      </c>
      <c r="C1860">
        <v>1</v>
      </c>
      <c r="D1860">
        <v>2</v>
      </c>
      <c r="E1860">
        <v>126</v>
      </c>
      <c r="F1860">
        <v>1</v>
      </c>
      <c r="G1860">
        <v>185</v>
      </c>
      <c r="H1860">
        <v>5</v>
      </c>
      <c r="I1860" s="28"/>
      <c r="J1860" s="28" t="s">
        <v>232</v>
      </c>
      <c r="K1860" s="28" t="s">
        <v>359</v>
      </c>
      <c r="L1860" s="28" t="s">
        <v>65</v>
      </c>
      <c r="M1860" s="28" t="s">
        <v>236</v>
      </c>
      <c r="N1860">
        <v>4</v>
      </c>
      <c r="O1860">
        <v>6</v>
      </c>
      <c r="R1860">
        <v>0.89</v>
      </c>
      <c r="S1860">
        <v>208</v>
      </c>
    </row>
    <row r="1861" spans="1:19" x14ac:dyDescent="0.25">
      <c r="A1861" s="27">
        <v>44748</v>
      </c>
      <c r="B1861">
        <v>5</v>
      </c>
      <c r="C1861">
        <v>1</v>
      </c>
      <c r="D1861">
        <v>2</v>
      </c>
      <c r="E1861">
        <v>126</v>
      </c>
      <c r="F1861">
        <v>2</v>
      </c>
      <c r="G1861">
        <v>185</v>
      </c>
      <c r="H1861">
        <v>5</v>
      </c>
      <c r="I1861" s="28"/>
      <c r="J1861" s="28" t="s">
        <v>232</v>
      </c>
      <c r="K1861" s="28" t="s">
        <v>359</v>
      </c>
      <c r="L1861" s="28" t="s">
        <v>65</v>
      </c>
      <c r="M1861" s="28" t="s">
        <v>236</v>
      </c>
      <c r="N1861">
        <v>4</v>
      </c>
      <c r="O1861">
        <v>6</v>
      </c>
      <c r="R1861">
        <v>0.89</v>
      </c>
      <c r="S1861">
        <v>208</v>
      </c>
    </row>
    <row r="1862" spans="1:19" x14ac:dyDescent="0.25">
      <c r="A1862" s="27">
        <v>44748</v>
      </c>
      <c r="B1862">
        <v>6</v>
      </c>
      <c r="C1862">
        <v>1</v>
      </c>
      <c r="D1862">
        <v>2</v>
      </c>
      <c r="E1862">
        <v>126</v>
      </c>
      <c r="F1862">
        <v>3</v>
      </c>
      <c r="G1862">
        <v>185</v>
      </c>
      <c r="H1862">
        <v>4</v>
      </c>
      <c r="I1862" s="28"/>
      <c r="J1862" s="28" t="s">
        <v>232</v>
      </c>
      <c r="K1862" s="28" t="s">
        <v>359</v>
      </c>
      <c r="L1862" s="28" t="s">
        <v>65</v>
      </c>
      <c r="M1862" s="28" t="s">
        <v>236</v>
      </c>
      <c r="N1862">
        <v>4</v>
      </c>
      <c r="O1862">
        <v>6</v>
      </c>
      <c r="R1862">
        <v>0.92</v>
      </c>
      <c r="S1862">
        <v>201</v>
      </c>
    </row>
    <row r="1863" spans="1:19" x14ac:dyDescent="0.25">
      <c r="A1863" s="27">
        <v>44748</v>
      </c>
      <c r="B1863">
        <v>7</v>
      </c>
      <c r="C1863">
        <v>1</v>
      </c>
      <c r="D1863">
        <v>2</v>
      </c>
      <c r="E1863">
        <v>125</v>
      </c>
      <c r="F1863">
        <v>1</v>
      </c>
      <c r="G1863">
        <v>150</v>
      </c>
      <c r="H1863">
        <v>10</v>
      </c>
      <c r="I1863" s="28"/>
      <c r="J1863" s="28" t="s">
        <v>232</v>
      </c>
      <c r="K1863" s="28" t="s">
        <v>360</v>
      </c>
      <c r="L1863" s="28" t="s">
        <v>65</v>
      </c>
      <c r="M1863" s="28" t="s">
        <v>236</v>
      </c>
      <c r="N1863">
        <v>6</v>
      </c>
      <c r="O1863">
        <v>10</v>
      </c>
      <c r="R1863">
        <v>0.75</v>
      </c>
      <c r="S1863">
        <v>200</v>
      </c>
    </row>
    <row r="1864" spans="1:19" x14ac:dyDescent="0.25">
      <c r="A1864" s="27">
        <v>44748</v>
      </c>
      <c r="B1864">
        <v>8</v>
      </c>
      <c r="C1864">
        <v>1</v>
      </c>
      <c r="D1864">
        <v>2</v>
      </c>
      <c r="E1864">
        <v>125</v>
      </c>
      <c r="F1864">
        <v>2</v>
      </c>
      <c r="G1864">
        <v>150</v>
      </c>
      <c r="H1864">
        <v>8</v>
      </c>
      <c r="I1864" s="28"/>
      <c r="J1864" s="28" t="s">
        <v>232</v>
      </c>
      <c r="K1864" s="28" t="s">
        <v>360</v>
      </c>
      <c r="L1864" s="28" t="s">
        <v>65</v>
      </c>
      <c r="M1864" s="28" t="s">
        <v>236</v>
      </c>
      <c r="N1864">
        <v>6</v>
      </c>
      <c r="O1864">
        <v>10</v>
      </c>
      <c r="R1864">
        <v>0.81</v>
      </c>
      <c r="S1864">
        <v>185</v>
      </c>
    </row>
    <row r="1865" spans="1:19" x14ac:dyDescent="0.25">
      <c r="A1865" s="27">
        <v>44748</v>
      </c>
      <c r="B1865">
        <v>9</v>
      </c>
      <c r="C1865">
        <v>1</v>
      </c>
      <c r="D1865">
        <v>2</v>
      </c>
      <c r="E1865">
        <v>125</v>
      </c>
      <c r="F1865">
        <v>3</v>
      </c>
      <c r="G1865">
        <v>150</v>
      </c>
      <c r="H1865">
        <v>6</v>
      </c>
      <c r="I1865" s="28"/>
      <c r="J1865" s="28" t="s">
        <v>232</v>
      </c>
      <c r="K1865" s="28" t="s">
        <v>360</v>
      </c>
      <c r="L1865" s="28" t="s">
        <v>65</v>
      </c>
      <c r="M1865" s="28" t="s">
        <v>236</v>
      </c>
      <c r="N1865">
        <v>6</v>
      </c>
      <c r="O1865">
        <v>10</v>
      </c>
      <c r="R1865">
        <v>0.86</v>
      </c>
      <c r="S1865">
        <v>174</v>
      </c>
    </row>
    <row r="1866" spans="1:19" x14ac:dyDescent="0.25">
      <c r="A1866" s="27">
        <v>44748</v>
      </c>
      <c r="B1866">
        <v>10</v>
      </c>
      <c r="C1866">
        <v>1</v>
      </c>
      <c r="D1866">
        <v>2</v>
      </c>
      <c r="E1866">
        <v>127</v>
      </c>
      <c r="F1866">
        <v>1</v>
      </c>
      <c r="G1866">
        <v>135</v>
      </c>
      <c r="H1866">
        <v>14</v>
      </c>
      <c r="I1866" s="28"/>
      <c r="J1866" s="28" t="s">
        <v>232</v>
      </c>
      <c r="K1866" s="28" t="s">
        <v>362</v>
      </c>
      <c r="L1866" s="28" t="s">
        <v>65</v>
      </c>
      <c r="M1866" s="28" t="s">
        <v>236</v>
      </c>
      <c r="N1866">
        <v>10</v>
      </c>
      <c r="O1866">
        <v>15</v>
      </c>
      <c r="R1866">
        <v>0.68</v>
      </c>
      <c r="S1866">
        <v>199</v>
      </c>
    </row>
    <row r="1867" spans="1:19" x14ac:dyDescent="0.25">
      <c r="A1867" s="27">
        <v>44748</v>
      </c>
      <c r="B1867">
        <v>11</v>
      </c>
      <c r="C1867">
        <v>1</v>
      </c>
      <c r="D1867">
        <v>2</v>
      </c>
      <c r="E1867">
        <v>127</v>
      </c>
      <c r="F1867">
        <v>2</v>
      </c>
      <c r="G1867">
        <v>135</v>
      </c>
      <c r="H1867">
        <v>12</v>
      </c>
      <c r="I1867" s="28"/>
      <c r="J1867" s="28" t="s">
        <v>232</v>
      </c>
      <c r="K1867" s="28" t="s">
        <v>362</v>
      </c>
      <c r="L1867" s="28" t="s">
        <v>65</v>
      </c>
      <c r="M1867" s="28" t="s">
        <v>236</v>
      </c>
      <c r="N1867">
        <v>10</v>
      </c>
      <c r="O1867">
        <v>15</v>
      </c>
      <c r="R1867">
        <v>0.71</v>
      </c>
      <c r="S1867">
        <v>190</v>
      </c>
    </row>
    <row r="1868" spans="1:19" x14ac:dyDescent="0.25">
      <c r="A1868" s="27">
        <v>44748</v>
      </c>
      <c r="B1868">
        <v>12</v>
      </c>
      <c r="C1868">
        <v>1</v>
      </c>
      <c r="D1868">
        <v>2</v>
      </c>
      <c r="E1868">
        <v>127</v>
      </c>
      <c r="F1868">
        <v>3</v>
      </c>
      <c r="G1868">
        <v>135</v>
      </c>
      <c r="H1868">
        <v>11</v>
      </c>
      <c r="I1868" s="28"/>
      <c r="J1868" s="28" t="s">
        <v>232</v>
      </c>
      <c r="K1868" s="28" t="s">
        <v>362</v>
      </c>
      <c r="L1868" s="28" t="s">
        <v>65</v>
      </c>
      <c r="M1868" s="28" t="s">
        <v>236</v>
      </c>
      <c r="N1868">
        <v>10</v>
      </c>
      <c r="O1868">
        <v>15</v>
      </c>
      <c r="R1868">
        <v>0.73</v>
      </c>
      <c r="S1868">
        <v>185</v>
      </c>
    </row>
    <row r="1869" spans="1:19" x14ac:dyDescent="0.25">
      <c r="A1869" s="27">
        <v>44750</v>
      </c>
      <c r="B1869">
        <v>1</v>
      </c>
      <c r="C1869">
        <v>1</v>
      </c>
      <c r="D1869">
        <v>2</v>
      </c>
      <c r="E1869">
        <v>144</v>
      </c>
      <c r="F1869">
        <v>1</v>
      </c>
      <c r="G1869">
        <v>170</v>
      </c>
      <c r="H1869">
        <v>5</v>
      </c>
      <c r="I1869" s="28"/>
      <c r="J1869" s="28" t="s">
        <v>232</v>
      </c>
      <c r="K1869" s="28" t="s">
        <v>89</v>
      </c>
      <c r="L1869" s="28" t="s">
        <v>65</v>
      </c>
      <c r="M1869" s="28" t="s">
        <v>94</v>
      </c>
      <c r="N1869">
        <v>4</v>
      </c>
      <c r="O1869">
        <v>6</v>
      </c>
      <c r="R1869">
        <v>0.89</v>
      </c>
      <c r="S1869">
        <v>191</v>
      </c>
    </row>
    <row r="1870" spans="1:19" x14ac:dyDescent="0.25">
      <c r="A1870" s="27">
        <v>44750</v>
      </c>
      <c r="B1870">
        <v>2</v>
      </c>
      <c r="C1870">
        <v>1</v>
      </c>
      <c r="D1870">
        <v>2</v>
      </c>
      <c r="E1870">
        <v>144</v>
      </c>
      <c r="F1870">
        <v>2</v>
      </c>
      <c r="G1870">
        <v>170</v>
      </c>
      <c r="H1870">
        <v>5</v>
      </c>
      <c r="I1870" s="28"/>
      <c r="J1870" s="28" t="s">
        <v>232</v>
      </c>
      <c r="K1870" s="28" t="s">
        <v>89</v>
      </c>
      <c r="L1870" s="28" t="s">
        <v>65</v>
      </c>
      <c r="M1870" s="28" t="s">
        <v>94</v>
      </c>
      <c r="N1870">
        <v>4</v>
      </c>
      <c r="O1870">
        <v>6</v>
      </c>
      <c r="R1870">
        <v>0.89</v>
      </c>
      <c r="S1870">
        <v>191</v>
      </c>
    </row>
    <row r="1871" spans="1:19" x14ac:dyDescent="0.25">
      <c r="A1871" s="27">
        <v>44750</v>
      </c>
      <c r="B1871">
        <v>3</v>
      </c>
      <c r="C1871">
        <v>1</v>
      </c>
      <c r="D1871">
        <v>2</v>
      </c>
      <c r="E1871">
        <v>144</v>
      </c>
      <c r="F1871">
        <v>3</v>
      </c>
      <c r="G1871">
        <v>170</v>
      </c>
      <c r="H1871">
        <v>3</v>
      </c>
      <c r="I1871" s="28" t="s">
        <v>400</v>
      </c>
      <c r="J1871" s="28" t="s">
        <v>232</v>
      </c>
      <c r="K1871" s="28" t="s">
        <v>89</v>
      </c>
      <c r="L1871" s="28" t="s">
        <v>65</v>
      </c>
      <c r="M1871" s="28" t="s">
        <v>94</v>
      </c>
      <c r="N1871">
        <v>4</v>
      </c>
      <c r="O1871">
        <v>6</v>
      </c>
      <c r="R1871">
        <v>0.94</v>
      </c>
      <c r="S1871">
        <v>181</v>
      </c>
    </row>
    <row r="1872" spans="1:19" x14ac:dyDescent="0.25">
      <c r="A1872" s="27">
        <v>44750</v>
      </c>
      <c r="B1872">
        <v>4</v>
      </c>
      <c r="C1872">
        <v>1</v>
      </c>
      <c r="D1872">
        <v>2</v>
      </c>
      <c r="E1872">
        <v>146</v>
      </c>
      <c r="F1872">
        <v>1</v>
      </c>
      <c r="G1872">
        <v>130</v>
      </c>
      <c r="H1872">
        <v>5</v>
      </c>
      <c r="I1872" s="28"/>
      <c r="J1872" s="28" t="s">
        <v>232</v>
      </c>
      <c r="K1872" s="28" t="s">
        <v>95</v>
      </c>
      <c r="L1872" s="28" t="s">
        <v>65</v>
      </c>
      <c r="M1872" s="28" t="s">
        <v>94</v>
      </c>
      <c r="N1872">
        <v>4</v>
      </c>
      <c r="O1872">
        <v>6</v>
      </c>
      <c r="R1872">
        <v>0.89</v>
      </c>
      <c r="S1872">
        <v>146</v>
      </c>
    </row>
    <row r="1873" spans="1:19" x14ac:dyDescent="0.25">
      <c r="A1873" s="27">
        <v>44750</v>
      </c>
      <c r="B1873">
        <v>5</v>
      </c>
      <c r="C1873">
        <v>1</v>
      </c>
      <c r="D1873">
        <v>2</v>
      </c>
      <c r="E1873">
        <v>146</v>
      </c>
      <c r="F1873">
        <v>2</v>
      </c>
      <c r="G1873">
        <v>130</v>
      </c>
      <c r="H1873">
        <v>5</v>
      </c>
      <c r="I1873" s="28"/>
      <c r="J1873" s="28" t="s">
        <v>232</v>
      </c>
      <c r="K1873" s="28" t="s">
        <v>95</v>
      </c>
      <c r="L1873" s="28" t="s">
        <v>65</v>
      </c>
      <c r="M1873" s="28" t="s">
        <v>94</v>
      </c>
      <c r="N1873">
        <v>4</v>
      </c>
      <c r="O1873">
        <v>6</v>
      </c>
      <c r="R1873">
        <v>0.89</v>
      </c>
      <c r="S1873">
        <v>146</v>
      </c>
    </row>
    <row r="1874" spans="1:19" x14ac:dyDescent="0.25">
      <c r="A1874" s="27">
        <v>44750</v>
      </c>
      <c r="B1874">
        <v>6</v>
      </c>
      <c r="C1874">
        <v>1</v>
      </c>
      <c r="D1874">
        <v>2</v>
      </c>
      <c r="E1874">
        <v>146</v>
      </c>
      <c r="F1874">
        <v>3</v>
      </c>
      <c r="G1874">
        <v>130</v>
      </c>
      <c r="H1874">
        <v>3</v>
      </c>
      <c r="I1874" s="28"/>
      <c r="J1874" s="28" t="s">
        <v>232</v>
      </c>
      <c r="K1874" s="28" t="s">
        <v>95</v>
      </c>
      <c r="L1874" s="28" t="s">
        <v>65</v>
      </c>
      <c r="M1874" s="28" t="s">
        <v>94</v>
      </c>
      <c r="N1874">
        <v>4</v>
      </c>
      <c r="O1874">
        <v>6</v>
      </c>
      <c r="R1874">
        <v>0.94</v>
      </c>
      <c r="S1874">
        <v>138</v>
      </c>
    </row>
    <row r="1875" spans="1:19" x14ac:dyDescent="0.25">
      <c r="A1875" s="27">
        <v>44750</v>
      </c>
      <c r="B1875">
        <v>7</v>
      </c>
      <c r="C1875">
        <v>1</v>
      </c>
      <c r="D1875">
        <v>2</v>
      </c>
      <c r="E1875">
        <v>147</v>
      </c>
      <c r="F1875">
        <v>1</v>
      </c>
      <c r="G1875">
        <v>110</v>
      </c>
      <c r="H1875">
        <v>4</v>
      </c>
      <c r="I1875" s="28"/>
      <c r="J1875" s="28" t="s">
        <v>232</v>
      </c>
      <c r="K1875" s="28" t="s">
        <v>96</v>
      </c>
      <c r="L1875" s="28" t="s">
        <v>65</v>
      </c>
      <c r="M1875" s="28" t="s">
        <v>94</v>
      </c>
      <c r="N1875">
        <v>4</v>
      </c>
      <c r="O1875">
        <v>6</v>
      </c>
      <c r="R1875">
        <v>0.92</v>
      </c>
      <c r="S1875">
        <v>120</v>
      </c>
    </row>
    <row r="1876" spans="1:19" x14ac:dyDescent="0.25">
      <c r="A1876" s="27">
        <v>44750</v>
      </c>
      <c r="B1876">
        <v>8</v>
      </c>
      <c r="C1876">
        <v>1</v>
      </c>
      <c r="D1876">
        <v>2</v>
      </c>
      <c r="E1876">
        <v>147</v>
      </c>
      <c r="F1876">
        <v>2</v>
      </c>
      <c r="G1876">
        <v>110</v>
      </c>
      <c r="H1876">
        <v>4</v>
      </c>
      <c r="I1876" s="28"/>
      <c r="J1876" s="28" t="s">
        <v>232</v>
      </c>
      <c r="K1876" s="28" t="s">
        <v>96</v>
      </c>
      <c r="L1876" s="28" t="s">
        <v>65</v>
      </c>
      <c r="M1876" s="28" t="s">
        <v>94</v>
      </c>
      <c r="N1876">
        <v>4</v>
      </c>
      <c r="O1876">
        <v>6</v>
      </c>
      <c r="R1876">
        <v>0.92</v>
      </c>
      <c r="S1876">
        <v>120</v>
      </c>
    </row>
    <row r="1877" spans="1:19" x14ac:dyDescent="0.25">
      <c r="A1877" s="27">
        <v>44750</v>
      </c>
      <c r="B1877">
        <v>9</v>
      </c>
      <c r="C1877">
        <v>1</v>
      </c>
      <c r="D1877">
        <v>2</v>
      </c>
      <c r="E1877">
        <v>147</v>
      </c>
      <c r="F1877">
        <v>3</v>
      </c>
      <c r="G1877">
        <v>110</v>
      </c>
      <c r="H1877">
        <v>3</v>
      </c>
      <c r="I1877" s="28"/>
      <c r="J1877" s="28" t="s">
        <v>232</v>
      </c>
      <c r="K1877" s="28" t="s">
        <v>96</v>
      </c>
      <c r="L1877" s="28" t="s">
        <v>65</v>
      </c>
      <c r="M1877" s="28" t="s">
        <v>94</v>
      </c>
      <c r="N1877">
        <v>4</v>
      </c>
      <c r="O1877">
        <v>6</v>
      </c>
      <c r="R1877">
        <v>0.94</v>
      </c>
      <c r="S1877">
        <v>117</v>
      </c>
    </row>
    <row r="1878" spans="1:19" x14ac:dyDescent="0.25">
      <c r="A1878" s="27">
        <v>44750</v>
      </c>
      <c r="B1878">
        <v>10</v>
      </c>
      <c r="C1878">
        <v>1</v>
      </c>
      <c r="D1878">
        <v>2</v>
      </c>
      <c r="E1878">
        <v>149</v>
      </c>
      <c r="F1878">
        <v>1</v>
      </c>
      <c r="G1878">
        <v>10</v>
      </c>
      <c r="H1878">
        <v>16</v>
      </c>
      <c r="I1878" s="28"/>
      <c r="J1878" s="28" t="s">
        <v>232</v>
      </c>
      <c r="K1878" s="28" t="s">
        <v>122</v>
      </c>
      <c r="L1878" s="28" t="s">
        <v>65</v>
      </c>
      <c r="M1878" s="28" t="s">
        <v>94</v>
      </c>
      <c r="N1878">
        <v>10</v>
      </c>
      <c r="O1878">
        <v>20</v>
      </c>
      <c r="R1878">
        <v>0.65</v>
      </c>
      <c r="S1878">
        <v>15</v>
      </c>
    </row>
    <row r="1879" spans="1:19" x14ac:dyDescent="0.25">
      <c r="A1879" s="27">
        <v>44750</v>
      </c>
      <c r="B1879">
        <v>11</v>
      </c>
      <c r="C1879">
        <v>1</v>
      </c>
      <c r="D1879">
        <v>2</v>
      </c>
      <c r="E1879">
        <v>149</v>
      </c>
      <c r="F1879">
        <v>2</v>
      </c>
      <c r="G1879">
        <v>10</v>
      </c>
      <c r="H1879">
        <v>13</v>
      </c>
      <c r="I1879" s="28"/>
      <c r="J1879" s="28" t="s">
        <v>232</v>
      </c>
      <c r="K1879" s="28" t="s">
        <v>122</v>
      </c>
      <c r="L1879" s="28" t="s">
        <v>65</v>
      </c>
      <c r="M1879" s="28" t="s">
        <v>94</v>
      </c>
      <c r="N1879">
        <v>10</v>
      </c>
      <c r="O1879">
        <v>20</v>
      </c>
      <c r="R1879">
        <v>0.7</v>
      </c>
      <c r="S1879">
        <v>14</v>
      </c>
    </row>
    <row r="1880" spans="1:19" x14ac:dyDescent="0.25">
      <c r="A1880" s="27">
        <v>44750</v>
      </c>
      <c r="B1880">
        <v>12</v>
      </c>
      <c r="C1880">
        <v>1</v>
      </c>
      <c r="D1880">
        <v>2</v>
      </c>
      <c r="E1880">
        <v>149</v>
      </c>
      <c r="F1880">
        <v>3</v>
      </c>
      <c r="G1880">
        <v>10</v>
      </c>
      <c r="H1880">
        <v>11</v>
      </c>
      <c r="I1880" s="28"/>
      <c r="J1880" s="28" t="s">
        <v>232</v>
      </c>
      <c r="K1880" s="28" t="s">
        <v>122</v>
      </c>
      <c r="L1880" s="28" t="s">
        <v>65</v>
      </c>
      <c r="M1880" s="28" t="s">
        <v>94</v>
      </c>
      <c r="N1880">
        <v>10</v>
      </c>
      <c r="O1880">
        <v>20</v>
      </c>
      <c r="R1880">
        <v>0.73</v>
      </c>
      <c r="S1880">
        <v>14</v>
      </c>
    </row>
    <row r="1881" spans="1:19" x14ac:dyDescent="0.25">
      <c r="A1881" s="27">
        <v>44750</v>
      </c>
      <c r="B1881">
        <v>13</v>
      </c>
      <c r="C1881">
        <v>1</v>
      </c>
      <c r="D1881">
        <v>2</v>
      </c>
      <c r="E1881">
        <v>153</v>
      </c>
      <c r="F1881">
        <v>1</v>
      </c>
      <c r="G1881">
        <v>35</v>
      </c>
      <c r="H1881">
        <v>12</v>
      </c>
      <c r="I1881" s="28"/>
      <c r="J1881" s="28" t="s">
        <v>232</v>
      </c>
      <c r="K1881" s="28" t="s">
        <v>123</v>
      </c>
      <c r="L1881" s="28" t="s">
        <v>65</v>
      </c>
      <c r="M1881" s="28" t="s">
        <v>94</v>
      </c>
      <c r="N1881">
        <v>10</v>
      </c>
      <c r="O1881">
        <v>20</v>
      </c>
      <c r="R1881">
        <v>0.71</v>
      </c>
      <c r="S1881">
        <v>49</v>
      </c>
    </row>
    <row r="1882" spans="1:19" x14ac:dyDescent="0.25">
      <c r="A1882" s="27">
        <v>44750</v>
      </c>
      <c r="B1882">
        <v>14</v>
      </c>
      <c r="C1882">
        <v>1</v>
      </c>
      <c r="D1882">
        <v>2</v>
      </c>
      <c r="E1882">
        <v>153</v>
      </c>
      <c r="F1882">
        <v>2</v>
      </c>
      <c r="G1882">
        <v>35</v>
      </c>
      <c r="H1882">
        <v>10</v>
      </c>
      <c r="I1882" s="28"/>
      <c r="J1882" s="28" t="s">
        <v>232</v>
      </c>
      <c r="K1882" s="28" t="s">
        <v>123</v>
      </c>
      <c r="L1882" s="28" t="s">
        <v>65</v>
      </c>
      <c r="M1882" s="28" t="s">
        <v>94</v>
      </c>
      <c r="N1882">
        <v>10</v>
      </c>
      <c r="O1882">
        <v>20</v>
      </c>
      <c r="R1882">
        <v>0.75</v>
      </c>
      <c r="S1882">
        <v>47</v>
      </c>
    </row>
    <row r="1883" spans="1:19" x14ac:dyDescent="0.25">
      <c r="A1883" s="27">
        <v>44750</v>
      </c>
      <c r="B1883">
        <v>15</v>
      </c>
      <c r="C1883">
        <v>1</v>
      </c>
      <c r="D1883">
        <v>2</v>
      </c>
      <c r="E1883">
        <v>153</v>
      </c>
      <c r="F1883">
        <v>3</v>
      </c>
      <c r="G1883">
        <v>35</v>
      </c>
      <c r="H1883">
        <v>8</v>
      </c>
      <c r="I1883" s="28"/>
      <c r="J1883" s="28" t="s">
        <v>232</v>
      </c>
      <c r="K1883" s="28" t="s">
        <v>123</v>
      </c>
      <c r="L1883" s="28" t="s">
        <v>65</v>
      </c>
      <c r="M1883" s="28" t="s">
        <v>94</v>
      </c>
      <c r="N1883">
        <v>10</v>
      </c>
      <c r="O1883">
        <v>20</v>
      </c>
      <c r="R1883">
        <v>0.81</v>
      </c>
      <c r="S1883">
        <v>43</v>
      </c>
    </row>
    <row r="1884" spans="1:19" x14ac:dyDescent="0.25">
      <c r="A1884" s="27">
        <v>44753</v>
      </c>
      <c r="B1884">
        <v>1</v>
      </c>
      <c r="C1884">
        <v>1</v>
      </c>
      <c r="D1884">
        <v>2</v>
      </c>
      <c r="E1884">
        <v>135</v>
      </c>
      <c r="F1884">
        <v>1</v>
      </c>
      <c r="G1884">
        <v>250</v>
      </c>
      <c r="H1884">
        <v>6</v>
      </c>
      <c r="I1884" s="28"/>
      <c r="J1884" s="28" t="s">
        <v>232</v>
      </c>
      <c r="K1884" s="28" t="s">
        <v>92</v>
      </c>
      <c r="L1884" s="28" t="s">
        <v>65</v>
      </c>
      <c r="M1884" s="28" t="s">
        <v>100</v>
      </c>
      <c r="N1884">
        <v>4</v>
      </c>
      <c r="O1884">
        <v>6</v>
      </c>
      <c r="R1884">
        <v>0.86</v>
      </c>
      <c r="S1884">
        <v>291</v>
      </c>
    </row>
    <row r="1885" spans="1:19" x14ac:dyDescent="0.25">
      <c r="A1885" s="27">
        <v>44753</v>
      </c>
      <c r="B1885">
        <v>2</v>
      </c>
      <c r="C1885">
        <v>1</v>
      </c>
      <c r="D1885">
        <v>2</v>
      </c>
      <c r="E1885">
        <v>135</v>
      </c>
      <c r="F1885">
        <v>2</v>
      </c>
      <c r="G1885">
        <v>250</v>
      </c>
      <c r="H1885">
        <v>6</v>
      </c>
      <c r="I1885" s="28"/>
      <c r="J1885" s="28" t="s">
        <v>232</v>
      </c>
      <c r="K1885" s="28" t="s">
        <v>92</v>
      </c>
      <c r="L1885" s="28" t="s">
        <v>65</v>
      </c>
      <c r="M1885" s="28" t="s">
        <v>100</v>
      </c>
      <c r="N1885">
        <v>4</v>
      </c>
      <c r="O1885">
        <v>6</v>
      </c>
      <c r="R1885">
        <v>0.86</v>
      </c>
      <c r="S1885">
        <v>291</v>
      </c>
    </row>
    <row r="1886" spans="1:19" x14ac:dyDescent="0.25">
      <c r="A1886" s="27">
        <v>44753</v>
      </c>
      <c r="B1886">
        <v>3</v>
      </c>
      <c r="C1886">
        <v>1</v>
      </c>
      <c r="D1886">
        <v>2</v>
      </c>
      <c r="E1886">
        <v>135</v>
      </c>
      <c r="F1886">
        <v>3</v>
      </c>
      <c r="G1886">
        <v>250</v>
      </c>
      <c r="H1886">
        <v>5</v>
      </c>
      <c r="I1886" s="28"/>
      <c r="J1886" s="28" t="s">
        <v>232</v>
      </c>
      <c r="K1886" s="28" t="s">
        <v>92</v>
      </c>
      <c r="L1886" s="28" t="s">
        <v>65</v>
      </c>
      <c r="M1886" s="28" t="s">
        <v>100</v>
      </c>
      <c r="N1886">
        <v>4</v>
      </c>
      <c r="O1886">
        <v>6</v>
      </c>
      <c r="R1886">
        <v>0.89</v>
      </c>
      <c r="S1886">
        <v>281</v>
      </c>
    </row>
    <row r="1887" spans="1:19" x14ac:dyDescent="0.25">
      <c r="A1887" s="27">
        <v>44753</v>
      </c>
      <c r="B1887">
        <v>4</v>
      </c>
      <c r="C1887">
        <v>1</v>
      </c>
      <c r="D1887">
        <v>2</v>
      </c>
      <c r="E1887">
        <v>140</v>
      </c>
      <c r="F1887">
        <v>1</v>
      </c>
      <c r="G1887">
        <v>0</v>
      </c>
      <c r="H1887">
        <v>8</v>
      </c>
      <c r="I1887" s="28"/>
      <c r="J1887" s="28" t="s">
        <v>232</v>
      </c>
      <c r="K1887" s="28" t="s">
        <v>76</v>
      </c>
      <c r="L1887" s="28" t="s">
        <v>65</v>
      </c>
      <c r="M1887" s="28" t="s">
        <v>100</v>
      </c>
      <c r="N1887">
        <v>5</v>
      </c>
      <c r="O1887">
        <v>10</v>
      </c>
      <c r="R1887">
        <v>0.81</v>
      </c>
      <c r="S1887">
        <v>0</v>
      </c>
    </row>
    <row r="1888" spans="1:19" x14ac:dyDescent="0.25">
      <c r="A1888" s="27">
        <v>44753</v>
      </c>
      <c r="B1888">
        <v>5</v>
      </c>
      <c r="C1888">
        <v>1</v>
      </c>
      <c r="D1888">
        <v>2</v>
      </c>
      <c r="E1888">
        <v>140</v>
      </c>
      <c r="F1888">
        <v>2</v>
      </c>
      <c r="G1888">
        <v>0</v>
      </c>
      <c r="H1888">
        <v>3</v>
      </c>
      <c r="I1888" s="28"/>
      <c r="J1888" s="28" t="s">
        <v>232</v>
      </c>
      <c r="K1888" s="28" t="s">
        <v>76</v>
      </c>
      <c r="L1888" s="28" t="s">
        <v>65</v>
      </c>
      <c r="M1888" s="28" t="s">
        <v>100</v>
      </c>
      <c r="N1888">
        <v>5</v>
      </c>
      <c r="O1888">
        <v>10</v>
      </c>
      <c r="R1888">
        <v>0.94</v>
      </c>
      <c r="S1888">
        <v>0</v>
      </c>
    </row>
    <row r="1889" spans="1:19" x14ac:dyDescent="0.25">
      <c r="A1889" s="27">
        <v>44753</v>
      </c>
      <c r="B1889">
        <v>6</v>
      </c>
      <c r="C1889">
        <v>1</v>
      </c>
      <c r="D1889">
        <v>2</v>
      </c>
      <c r="E1889">
        <v>140</v>
      </c>
      <c r="F1889">
        <v>3</v>
      </c>
      <c r="G1889">
        <v>0</v>
      </c>
      <c r="H1889">
        <v>3</v>
      </c>
      <c r="I1889" s="28"/>
      <c r="J1889" s="28" t="s">
        <v>232</v>
      </c>
      <c r="K1889" s="28" t="s">
        <v>76</v>
      </c>
      <c r="L1889" s="28" t="s">
        <v>65</v>
      </c>
      <c r="M1889" s="28" t="s">
        <v>100</v>
      </c>
      <c r="N1889">
        <v>5</v>
      </c>
      <c r="O1889">
        <v>10</v>
      </c>
      <c r="R1889">
        <v>0.94</v>
      </c>
      <c r="S1889">
        <v>0</v>
      </c>
    </row>
    <row r="1890" spans="1:19" x14ac:dyDescent="0.25">
      <c r="A1890" s="27">
        <v>44753</v>
      </c>
      <c r="B1890">
        <v>7</v>
      </c>
      <c r="C1890">
        <v>1</v>
      </c>
      <c r="D1890">
        <v>2</v>
      </c>
      <c r="E1890">
        <v>137</v>
      </c>
      <c r="F1890">
        <v>1</v>
      </c>
      <c r="G1890">
        <v>120</v>
      </c>
      <c r="H1890">
        <v>5</v>
      </c>
      <c r="I1890" s="28"/>
      <c r="J1890" s="28" t="s">
        <v>232</v>
      </c>
      <c r="K1890" s="28" t="s">
        <v>90</v>
      </c>
      <c r="L1890" s="28" t="s">
        <v>65</v>
      </c>
      <c r="M1890" s="28" t="s">
        <v>100</v>
      </c>
      <c r="N1890">
        <v>4</v>
      </c>
      <c r="O1890">
        <v>6</v>
      </c>
      <c r="R1890">
        <v>0.89</v>
      </c>
      <c r="S1890">
        <v>135</v>
      </c>
    </row>
    <row r="1891" spans="1:19" x14ac:dyDescent="0.25">
      <c r="A1891" s="27">
        <v>44753</v>
      </c>
      <c r="B1891">
        <v>8</v>
      </c>
      <c r="C1891">
        <v>1</v>
      </c>
      <c r="D1891">
        <v>2</v>
      </c>
      <c r="E1891">
        <v>137</v>
      </c>
      <c r="F1891">
        <v>2</v>
      </c>
      <c r="G1891">
        <v>120</v>
      </c>
      <c r="H1891">
        <v>5</v>
      </c>
      <c r="I1891" s="28"/>
      <c r="J1891" s="28" t="s">
        <v>232</v>
      </c>
      <c r="K1891" s="28" t="s">
        <v>90</v>
      </c>
      <c r="L1891" s="28" t="s">
        <v>65</v>
      </c>
      <c r="M1891" s="28" t="s">
        <v>100</v>
      </c>
      <c r="N1891">
        <v>4</v>
      </c>
      <c r="O1891">
        <v>6</v>
      </c>
      <c r="R1891">
        <v>0.89</v>
      </c>
      <c r="S1891">
        <v>135</v>
      </c>
    </row>
    <row r="1892" spans="1:19" x14ac:dyDescent="0.25">
      <c r="A1892" s="27">
        <v>44753</v>
      </c>
      <c r="B1892">
        <v>9</v>
      </c>
      <c r="C1892">
        <v>1</v>
      </c>
      <c r="D1892">
        <v>2</v>
      </c>
      <c r="E1892">
        <v>137</v>
      </c>
      <c r="F1892">
        <v>3</v>
      </c>
      <c r="G1892">
        <v>120</v>
      </c>
      <c r="H1892">
        <v>6</v>
      </c>
      <c r="I1892" s="28"/>
      <c r="J1892" s="28" t="s">
        <v>232</v>
      </c>
      <c r="K1892" s="28" t="s">
        <v>90</v>
      </c>
      <c r="L1892" s="28" t="s">
        <v>65</v>
      </c>
      <c r="M1892" s="28" t="s">
        <v>100</v>
      </c>
      <c r="N1892">
        <v>4</v>
      </c>
      <c r="O1892">
        <v>6</v>
      </c>
      <c r="R1892">
        <v>0.86</v>
      </c>
      <c r="S1892">
        <v>140</v>
      </c>
    </row>
    <row r="1893" spans="1:19" x14ac:dyDescent="0.25">
      <c r="A1893" s="27">
        <v>44753</v>
      </c>
      <c r="B1893">
        <v>10</v>
      </c>
      <c r="C1893">
        <v>1</v>
      </c>
      <c r="D1893">
        <v>2</v>
      </c>
      <c r="E1893">
        <v>133</v>
      </c>
      <c r="F1893">
        <v>1</v>
      </c>
      <c r="G1893">
        <v>65</v>
      </c>
      <c r="H1893">
        <v>6</v>
      </c>
      <c r="I1893" s="28"/>
      <c r="J1893" s="28" t="s">
        <v>232</v>
      </c>
      <c r="K1893" s="28" t="s">
        <v>367</v>
      </c>
      <c r="L1893" s="28" t="s">
        <v>65</v>
      </c>
      <c r="M1893" s="28" t="s">
        <v>100</v>
      </c>
      <c r="N1893">
        <v>4</v>
      </c>
      <c r="O1893">
        <v>6</v>
      </c>
      <c r="R1893">
        <v>0.86</v>
      </c>
      <c r="S1893">
        <v>76</v>
      </c>
    </row>
    <row r="1894" spans="1:19" x14ac:dyDescent="0.25">
      <c r="A1894" s="27">
        <v>44753</v>
      </c>
      <c r="B1894">
        <v>11</v>
      </c>
      <c r="C1894">
        <v>1</v>
      </c>
      <c r="D1894">
        <v>2</v>
      </c>
      <c r="E1894">
        <v>133</v>
      </c>
      <c r="F1894">
        <v>2</v>
      </c>
      <c r="G1894">
        <v>65</v>
      </c>
      <c r="H1894">
        <v>6</v>
      </c>
      <c r="I1894" s="28"/>
      <c r="J1894" s="28" t="s">
        <v>232</v>
      </c>
      <c r="K1894" s="28" t="s">
        <v>367</v>
      </c>
      <c r="L1894" s="28" t="s">
        <v>65</v>
      </c>
      <c r="M1894" s="28" t="s">
        <v>100</v>
      </c>
      <c r="N1894">
        <v>4</v>
      </c>
      <c r="O1894">
        <v>6</v>
      </c>
      <c r="R1894">
        <v>0.86</v>
      </c>
      <c r="S1894">
        <v>76</v>
      </c>
    </row>
    <row r="1895" spans="1:19" x14ac:dyDescent="0.25">
      <c r="A1895" s="27">
        <v>44753</v>
      </c>
      <c r="B1895">
        <v>12</v>
      </c>
      <c r="C1895">
        <v>1</v>
      </c>
      <c r="D1895">
        <v>2</v>
      </c>
      <c r="E1895">
        <v>133</v>
      </c>
      <c r="F1895">
        <v>3</v>
      </c>
      <c r="G1895">
        <v>65</v>
      </c>
      <c r="H1895">
        <v>4</v>
      </c>
      <c r="I1895" s="28"/>
      <c r="J1895" s="28" t="s">
        <v>232</v>
      </c>
      <c r="K1895" s="28" t="s">
        <v>367</v>
      </c>
      <c r="L1895" s="28" t="s">
        <v>65</v>
      </c>
      <c r="M1895" s="28" t="s">
        <v>100</v>
      </c>
      <c r="N1895">
        <v>4</v>
      </c>
      <c r="O1895">
        <v>6</v>
      </c>
      <c r="R1895">
        <v>0.92</v>
      </c>
      <c r="S1895">
        <v>71</v>
      </c>
    </row>
    <row r="1896" spans="1:19" x14ac:dyDescent="0.25">
      <c r="A1896" s="27">
        <v>44753</v>
      </c>
      <c r="B1896">
        <v>13</v>
      </c>
      <c r="C1896">
        <v>1</v>
      </c>
      <c r="D1896">
        <v>2</v>
      </c>
      <c r="E1896">
        <v>136</v>
      </c>
      <c r="F1896">
        <v>1</v>
      </c>
      <c r="G1896">
        <v>220</v>
      </c>
      <c r="H1896">
        <v>10</v>
      </c>
      <c r="I1896" s="28"/>
      <c r="J1896" s="28" t="s">
        <v>232</v>
      </c>
      <c r="K1896" s="28" t="s">
        <v>111</v>
      </c>
      <c r="L1896" s="28" t="s">
        <v>65</v>
      </c>
      <c r="M1896" s="28" t="s">
        <v>100</v>
      </c>
      <c r="N1896">
        <v>6</v>
      </c>
      <c r="O1896">
        <v>10</v>
      </c>
      <c r="R1896">
        <v>0.75</v>
      </c>
      <c r="S1896">
        <v>293</v>
      </c>
    </row>
    <row r="1897" spans="1:19" x14ac:dyDescent="0.25">
      <c r="A1897" s="27">
        <v>44753</v>
      </c>
      <c r="B1897">
        <v>14</v>
      </c>
      <c r="C1897">
        <v>1</v>
      </c>
      <c r="D1897">
        <v>2</v>
      </c>
      <c r="E1897">
        <v>136</v>
      </c>
      <c r="F1897">
        <v>2</v>
      </c>
      <c r="G1897">
        <v>220</v>
      </c>
      <c r="H1897">
        <v>9</v>
      </c>
      <c r="I1897" s="28"/>
      <c r="J1897" s="28" t="s">
        <v>232</v>
      </c>
      <c r="K1897" s="28" t="s">
        <v>111</v>
      </c>
      <c r="L1897" s="28" t="s">
        <v>65</v>
      </c>
      <c r="M1897" s="28" t="s">
        <v>100</v>
      </c>
      <c r="N1897">
        <v>6</v>
      </c>
      <c r="O1897">
        <v>10</v>
      </c>
      <c r="R1897">
        <v>0.78</v>
      </c>
      <c r="S1897">
        <v>282</v>
      </c>
    </row>
    <row r="1898" spans="1:19" x14ac:dyDescent="0.25">
      <c r="A1898" s="27">
        <v>44753</v>
      </c>
      <c r="B1898">
        <v>15</v>
      </c>
      <c r="C1898">
        <v>1</v>
      </c>
      <c r="D1898">
        <v>2</v>
      </c>
      <c r="E1898">
        <v>136</v>
      </c>
      <c r="F1898">
        <v>3</v>
      </c>
      <c r="G1898">
        <v>220</v>
      </c>
      <c r="H1898">
        <v>8</v>
      </c>
      <c r="I1898" s="28"/>
      <c r="J1898" s="28" t="s">
        <v>232</v>
      </c>
      <c r="K1898" s="28" t="s">
        <v>111</v>
      </c>
      <c r="L1898" s="28" t="s">
        <v>65</v>
      </c>
      <c r="M1898" s="28" t="s">
        <v>100</v>
      </c>
      <c r="N1898">
        <v>6</v>
      </c>
      <c r="O1898">
        <v>10</v>
      </c>
      <c r="R1898">
        <v>0.81</v>
      </c>
      <c r="S1898">
        <v>272</v>
      </c>
    </row>
    <row r="1899" spans="1:19" x14ac:dyDescent="0.25">
      <c r="A1899" s="27">
        <v>44755</v>
      </c>
      <c r="B1899">
        <v>1</v>
      </c>
      <c r="C1899">
        <v>1</v>
      </c>
      <c r="D1899">
        <v>3</v>
      </c>
      <c r="E1899">
        <v>128</v>
      </c>
      <c r="F1899">
        <v>1</v>
      </c>
      <c r="G1899">
        <v>175</v>
      </c>
      <c r="H1899">
        <v>6</v>
      </c>
      <c r="I1899" s="28"/>
      <c r="J1899" s="28" t="s">
        <v>232</v>
      </c>
      <c r="K1899" s="28" t="s">
        <v>358</v>
      </c>
      <c r="L1899" s="28" t="s">
        <v>65</v>
      </c>
      <c r="M1899" s="28" t="s">
        <v>236</v>
      </c>
      <c r="N1899">
        <v>4</v>
      </c>
      <c r="O1899">
        <v>6</v>
      </c>
      <c r="R1899">
        <v>0.86</v>
      </c>
      <c r="S1899">
        <v>203</v>
      </c>
    </row>
    <row r="1900" spans="1:19" x14ac:dyDescent="0.25">
      <c r="A1900" s="27">
        <v>44755</v>
      </c>
      <c r="B1900">
        <v>2</v>
      </c>
      <c r="C1900">
        <v>1</v>
      </c>
      <c r="D1900">
        <v>3</v>
      </c>
      <c r="E1900">
        <v>128</v>
      </c>
      <c r="F1900">
        <v>2</v>
      </c>
      <c r="G1900">
        <v>175</v>
      </c>
      <c r="H1900">
        <v>5</v>
      </c>
      <c r="I1900" s="28"/>
      <c r="J1900" s="28" t="s">
        <v>232</v>
      </c>
      <c r="K1900" s="28" t="s">
        <v>358</v>
      </c>
      <c r="L1900" s="28" t="s">
        <v>65</v>
      </c>
      <c r="M1900" s="28" t="s">
        <v>236</v>
      </c>
      <c r="N1900">
        <v>4</v>
      </c>
      <c r="O1900">
        <v>6</v>
      </c>
      <c r="R1900">
        <v>0.89</v>
      </c>
      <c r="S1900">
        <v>197</v>
      </c>
    </row>
    <row r="1901" spans="1:19" x14ac:dyDescent="0.25">
      <c r="A1901" s="27">
        <v>44755</v>
      </c>
      <c r="B1901">
        <v>3</v>
      </c>
      <c r="C1901">
        <v>1</v>
      </c>
      <c r="D1901">
        <v>3</v>
      </c>
      <c r="E1901">
        <v>128</v>
      </c>
      <c r="F1901">
        <v>3</v>
      </c>
      <c r="G1901">
        <v>175</v>
      </c>
      <c r="H1901">
        <v>5</v>
      </c>
      <c r="I1901" s="28"/>
      <c r="J1901" s="28" t="s">
        <v>232</v>
      </c>
      <c r="K1901" s="28" t="s">
        <v>358</v>
      </c>
      <c r="L1901" s="28" t="s">
        <v>65</v>
      </c>
      <c r="M1901" s="28" t="s">
        <v>236</v>
      </c>
      <c r="N1901">
        <v>4</v>
      </c>
      <c r="O1901">
        <v>6</v>
      </c>
      <c r="R1901">
        <v>0.89</v>
      </c>
      <c r="S1901">
        <v>197</v>
      </c>
    </row>
    <row r="1902" spans="1:19" x14ac:dyDescent="0.25">
      <c r="A1902" s="27">
        <v>44755</v>
      </c>
      <c r="B1902">
        <v>4</v>
      </c>
      <c r="C1902">
        <v>1</v>
      </c>
      <c r="D1902">
        <v>3</v>
      </c>
      <c r="E1902">
        <v>126</v>
      </c>
      <c r="F1902">
        <v>1</v>
      </c>
      <c r="G1902">
        <v>185</v>
      </c>
      <c r="H1902">
        <v>5</v>
      </c>
      <c r="I1902" s="28"/>
      <c r="J1902" s="28" t="s">
        <v>232</v>
      </c>
      <c r="K1902" s="28" t="s">
        <v>359</v>
      </c>
      <c r="L1902" s="28" t="s">
        <v>65</v>
      </c>
      <c r="M1902" s="28" t="s">
        <v>236</v>
      </c>
      <c r="N1902">
        <v>4</v>
      </c>
      <c r="O1902">
        <v>6</v>
      </c>
      <c r="R1902">
        <v>0.89</v>
      </c>
      <c r="S1902">
        <v>208</v>
      </c>
    </row>
    <row r="1903" spans="1:19" x14ac:dyDescent="0.25">
      <c r="A1903" s="27">
        <v>44755</v>
      </c>
      <c r="B1903">
        <v>5</v>
      </c>
      <c r="C1903">
        <v>1</v>
      </c>
      <c r="D1903">
        <v>3</v>
      </c>
      <c r="E1903">
        <v>126</v>
      </c>
      <c r="F1903">
        <v>2</v>
      </c>
      <c r="G1903">
        <v>185</v>
      </c>
      <c r="H1903">
        <v>4</v>
      </c>
      <c r="I1903" s="28"/>
      <c r="J1903" s="28" t="s">
        <v>232</v>
      </c>
      <c r="K1903" s="28" t="s">
        <v>359</v>
      </c>
      <c r="L1903" s="28" t="s">
        <v>65</v>
      </c>
      <c r="M1903" s="28" t="s">
        <v>236</v>
      </c>
      <c r="N1903">
        <v>4</v>
      </c>
      <c r="O1903">
        <v>6</v>
      </c>
      <c r="R1903">
        <v>0.92</v>
      </c>
      <c r="S1903">
        <v>201</v>
      </c>
    </row>
    <row r="1904" spans="1:19" x14ac:dyDescent="0.25">
      <c r="A1904" s="27">
        <v>44755</v>
      </c>
      <c r="B1904">
        <v>6</v>
      </c>
      <c r="C1904">
        <v>1</v>
      </c>
      <c r="D1904">
        <v>3</v>
      </c>
      <c r="E1904">
        <v>126</v>
      </c>
      <c r="F1904">
        <v>3</v>
      </c>
      <c r="G1904">
        <v>185</v>
      </c>
      <c r="H1904">
        <v>5</v>
      </c>
      <c r="I1904" s="28"/>
      <c r="J1904" s="28" t="s">
        <v>232</v>
      </c>
      <c r="K1904" s="28" t="s">
        <v>359</v>
      </c>
      <c r="L1904" s="28" t="s">
        <v>65</v>
      </c>
      <c r="M1904" s="28" t="s">
        <v>236</v>
      </c>
      <c r="N1904">
        <v>4</v>
      </c>
      <c r="O1904">
        <v>6</v>
      </c>
      <c r="R1904">
        <v>0.89</v>
      </c>
      <c r="S1904">
        <v>208</v>
      </c>
    </row>
    <row r="1905" spans="1:19" x14ac:dyDescent="0.25">
      <c r="A1905" s="27">
        <v>44755</v>
      </c>
      <c r="B1905">
        <v>7</v>
      </c>
      <c r="C1905">
        <v>1</v>
      </c>
      <c r="D1905">
        <v>3</v>
      </c>
      <c r="E1905">
        <v>125</v>
      </c>
      <c r="F1905">
        <v>1</v>
      </c>
      <c r="G1905">
        <v>150</v>
      </c>
      <c r="H1905">
        <v>10</v>
      </c>
      <c r="I1905" s="28"/>
      <c r="J1905" s="28" t="s">
        <v>232</v>
      </c>
      <c r="K1905" s="28" t="s">
        <v>360</v>
      </c>
      <c r="L1905" s="28" t="s">
        <v>65</v>
      </c>
      <c r="M1905" s="28" t="s">
        <v>236</v>
      </c>
      <c r="N1905">
        <v>6</v>
      </c>
      <c r="O1905">
        <v>10</v>
      </c>
      <c r="R1905">
        <v>0.75</v>
      </c>
      <c r="S1905">
        <v>200</v>
      </c>
    </row>
    <row r="1906" spans="1:19" x14ac:dyDescent="0.25">
      <c r="A1906" s="27">
        <v>44755</v>
      </c>
      <c r="B1906">
        <v>8</v>
      </c>
      <c r="C1906">
        <v>1</v>
      </c>
      <c r="D1906">
        <v>3</v>
      </c>
      <c r="E1906">
        <v>125</v>
      </c>
      <c r="F1906">
        <v>2</v>
      </c>
      <c r="G1906">
        <v>150</v>
      </c>
      <c r="H1906">
        <v>9</v>
      </c>
      <c r="I1906" s="28"/>
      <c r="J1906" s="28" t="s">
        <v>232</v>
      </c>
      <c r="K1906" s="28" t="s">
        <v>360</v>
      </c>
      <c r="L1906" s="28" t="s">
        <v>65</v>
      </c>
      <c r="M1906" s="28" t="s">
        <v>236</v>
      </c>
      <c r="N1906">
        <v>6</v>
      </c>
      <c r="O1906">
        <v>10</v>
      </c>
      <c r="R1906">
        <v>0.78</v>
      </c>
      <c r="S1906">
        <v>192</v>
      </c>
    </row>
    <row r="1907" spans="1:19" x14ac:dyDescent="0.25">
      <c r="A1907" s="27">
        <v>44755</v>
      </c>
      <c r="B1907">
        <v>9</v>
      </c>
      <c r="C1907">
        <v>1</v>
      </c>
      <c r="D1907">
        <v>3</v>
      </c>
      <c r="E1907">
        <v>125</v>
      </c>
      <c r="F1907">
        <v>3</v>
      </c>
      <c r="G1907">
        <v>150</v>
      </c>
      <c r="H1907">
        <v>7</v>
      </c>
      <c r="I1907" s="28"/>
      <c r="J1907" s="28" t="s">
        <v>232</v>
      </c>
      <c r="K1907" s="28" t="s">
        <v>360</v>
      </c>
      <c r="L1907" s="28" t="s">
        <v>65</v>
      </c>
      <c r="M1907" s="28" t="s">
        <v>236</v>
      </c>
      <c r="N1907">
        <v>6</v>
      </c>
      <c r="O1907">
        <v>10</v>
      </c>
      <c r="R1907">
        <v>0.83</v>
      </c>
      <c r="S1907">
        <v>181</v>
      </c>
    </row>
    <row r="1908" spans="1:19" x14ac:dyDescent="0.25">
      <c r="A1908" s="27">
        <v>44755</v>
      </c>
      <c r="B1908">
        <v>10</v>
      </c>
      <c r="C1908">
        <v>1</v>
      </c>
      <c r="D1908">
        <v>3</v>
      </c>
      <c r="E1908">
        <v>127</v>
      </c>
      <c r="F1908">
        <v>1</v>
      </c>
      <c r="G1908">
        <v>135</v>
      </c>
      <c r="H1908">
        <v>14</v>
      </c>
      <c r="I1908" s="28"/>
      <c r="J1908" s="28" t="s">
        <v>232</v>
      </c>
      <c r="K1908" s="28" t="s">
        <v>362</v>
      </c>
      <c r="L1908" s="28" t="s">
        <v>65</v>
      </c>
      <c r="M1908" s="28" t="s">
        <v>236</v>
      </c>
      <c r="N1908">
        <v>10</v>
      </c>
      <c r="O1908">
        <v>15</v>
      </c>
      <c r="R1908">
        <v>0.68</v>
      </c>
      <c r="S1908">
        <v>199</v>
      </c>
    </row>
    <row r="1909" spans="1:19" x14ac:dyDescent="0.25">
      <c r="A1909" s="27">
        <v>44755</v>
      </c>
      <c r="B1909">
        <v>11</v>
      </c>
      <c r="C1909">
        <v>1</v>
      </c>
      <c r="D1909">
        <v>3</v>
      </c>
      <c r="E1909">
        <v>127</v>
      </c>
      <c r="F1909">
        <v>2</v>
      </c>
      <c r="G1909">
        <v>135</v>
      </c>
      <c r="H1909">
        <v>13</v>
      </c>
      <c r="I1909" s="28"/>
      <c r="J1909" s="28" t="s">
        <v>232</v>
      </c>
      <c r="K1909" s="28" t="s">
        <v>362</v>
      </c>
      <c r="L1909" s="28" t="s">
        <v>65</v>
      </c>
      <c r="M1909" s="28" t="s">
        <v>236</v>
      </c>
      <c r="N1909">
        <v>10</v>
      </c>
      <c r="O1909">
        <v>15</v>
      </c>
      <c r="R1909">
        <v>0.7</v>
      </c>
      <c r="S1909">
        <v>193</v>
      </c>
    </row>
    <row r="1910" spans="1:19" x14ac:dyDescent="0.25">
      <c r="A1910" s="27">
        <v>44755</v>
      </c>
      <c r="B1910">
        <v>12</v>
      </c>
      <c r="C1910">
        <v>1</v>
      </c>
      <c r="D1910">
        <v>3</v>
      </c>
      <c r="E1910">
        <v>127</v>
      </c>
      <c r="F1910">
        <v>3</v>
      </c>
      <c r="G1910">
        <v>135</v>
      </c>
      <c r="H1910">
        <v>11</v>
      </c>
      <c r="I1910" s="28"/>
      <c r="J1910" s="28" t="s">
        <v>232</v>
      </c>
      <c r="K1910" s="28" t="s">
        <v>362</v>
      </c>
      <c r="L1910" s="28" t="s">
        <v>65</v>
      </c>
      <c r="M1910" s="28" t="s">
        <v>236</v>
      </c>
      <c r="N1910">
        <v>10</v>
      </c>
      <c r="O1910">
        <v>15</v>
      </c>
      <c r="R1910">
        <v>0.73</v>
      </c>
      <c r="S1910">
        <v>185</v>
      </c>
    </row>
    <row r="1911" spans="1:19" x14ac:dyDescent="0.25">
      <c r="A1911" s="27">
        <v>44757</v>
      </c>
      <c r="B1911">
        <v>1</v>
      </c>
      <c r="C1911">
        <v>1</v>
      </c>
      <c r="D1911">
        <v>3</v>
      </c>
      <c r="E1911">
        <v>144</v>
      </c>
      <c r="F1911">
        <v>1</v>
      </c>
      <c r="G1911">
        <v>170</v>
      </c>
      <c r="H1911">
        <v>5</v>
      </c>
      <c r="I1911" s="28"/>
      <c r="J1911" s="28" t="s">
        <v>232</v>
      </c>
      <c r="K1911" s="28" t="s">
        <v>89</v>
      </c>
      <c r="L1911" s="28" t="s">
        <v>65</v>
      </c>
      <c r="M1911" s="28" t="s">
        <v>94</v>
      </c>
      <c r="N1911">
        <v>4</v>
      </c>
      <c r="O1911">
        <v>6</v>
      </c>
      <c r="R1911">
        <v>0.89</v>
      </c>
      <c r="S1911">
        <v>191</v>
      </c>
    </row>
    <row r="1912" spans="1:19" x14ac:dyDescent="0.25">
      <c r="A1912" s="27">
        <v>44757</v>
      </c>
      <c r="B1912">
        <v>2</v>
      </c>
      <c r="C1912">
        <v>1</v>
      </c>
      <c r="D1912">
        <v>3</v>
      </c>
      <c r="E1912">
        <v>144</v>
      </c>
      <c r="F1912">
        <v>2</v>
      </c>
      <c r="G1912">
        <v>170</v>
      </c>
      <c r="H1912">
        <v>4</v>
      </c>
      <c r="I1912" s="28"/>
      <c r="J1912" s="28" t="s">
        <v>232</v>
      </c>
      <c r="K1912" s="28" t="s">
        <v>89</v>
      </c>
      <c r="L1912" s="28" t="s">
        <v>65</v>
      </c>
      <c r="M1912" s="28" t="s">
        <v>94</v>
      </c>
      <c r="N1912">
        <v>4</v>
      </c>
      <c r="O1912">
        <v>6</v>
      </c>
      <c r="R1912">
        <v>0.92</v>
      </c>
      <c r="S1912">
        <v>185</v>
      </c>
    </row>
    <row r="1913" spans="1:19" x14ac:dyDescent="0.25">
      <c r="A1913" s="27">
        <v>44757</v>
      </c>
      <c r="B1913">
        <v>3</v>
      </c>
      <c r="C1913">
        <v>1</v>
      </c>
      <c r="D1913">
        <v>3</v>
      </c>
      <c r="E1913">
        <v>144</v>
      </c>
      <c r="F1913">
        <v>3</v>
      </c>
      <c r="G1913">
        <v>170</v>
      </c>
      <c r="H1913">
        <v>4</v>
      </c>
      <c r="I1913" s="28"/>
      <c r="J1913" s="28" t="s">
        <v>232</v>
      </c>
      <c r="K1913" s="28" t="s">
        <v>89</v>
      </c>
      <c r="L1913" s="28" t="s">
        <v>65</v>
      </c>
      <c r="M1913" s="28" t="s">
        <v>94</v>
      </c>
      <c r="N1913">
        <v>4</v>
      </c>
      <c r="O1913">
        <v>6</v>
      </c>
      <c r="R1913">
        <v>0.92</v>
      </c>
      <c r="S1913">
        <v>185</v>
      </c>
    </row>
    <row r="1914" spans="1:19" x14ac:dyDescent="0.25">
      <c r="A1914" s="27">
        <v>44757</v>
      </c>
      <c r="B1914">
        <v>4</v>
      </c>
      <c r="C1914">
        <v>1</v>
      </c>
      <c r="D1914">
        <v>3</v>
      </c>
      <c r="E1914">
        <v>146</v>
      </c>
      <c r="F1914">
        <v>1</v>
      </c>
      <c r="G1914">
        <v>130</v>
      </c>
      <c r="H1914">
        <v>6</v>
      </c>
      <c r="I1914" s="28"/>
      <c r="J1914" s="28" t="s">
        <v>232</v>
      </c>
      <c r="K1914" s="28" t="s">
        <v>95</v>
      </c>
      <c r="L1914" s="28" t="s">
        <v>65</v>
      </c>
      <c r="M1914" s="28" t="s">
        <v>94</v>
      </c>
      <c r="N1914">
        <v>4</v>
      </c>
      <c r="O1914">
        <v>6</v>
      </c>
      <c r="R1914">
        <v>0.86</v>
      </c>
      <c r="S1914">
        <v>151</v>
      </c>
    </row>
    <row r="1915" spans="1:19" x14ac:dyDescent="0.25">
      <c r="A1915" s="27">
        <v>44757</v>
      </c>
      <c r="B1915">
        <v>5</v>
      </c>
      <c r="C1915">
        <v>1</v>
      </c>
      <c r="D1915">
        <v>3</v>
      </c>
      <c r="E1915">
        <v>146</v>
      </c>
      <c r="F1915">
        <v>2</v>
      </c>
      <c r="G1915">
        <v>130</v>
      </c>
      <c r="H1915">
        <v>3</v>
      </c>
      <c r="I1915" s="28"/>
      <c r="J1915" s="28" t="s">
        <v>232</v>
      </c>
      <c r="K1915" s="28" t="s">
        <v>95</v>
      </c>
      <c r="L1915" s="28" t="s">
        <v>65</v>
      </c>
      <c r="M1915" s="28" t="s">
        <v>94</v>
      </c>
      <c r="N1915">
        <v>4</v>
      </c>
      <c r="O1915">
        <v>6</v>
      </c>
      <c r="R1915">
        <v>0.94</v>
      </c>
      <c r="S1915">
        <v>138</v>
      </c>
    </row>
    <row r="1916" spans="1:19" x14ac:dyDescent="0.25">
      <c r="A1916" s="27">
        <v>44757</v>
      </c>
      <c r="B1916">
        <v>6</v>
      </c>
      <c r="C1916">
        <v>1</v>
      </c>
      <c r="D1916">
        <v>3</v>
      </c>
      <c r="E1916">
        <v>146</v>
      </c>
      <c r="F1916">
        <v>3</v>
      </c>
      <c r="G1916">
        <v>130</v>
      </c>
      <c r="H1916">
        <v>4</v>
      </c>
      <c r="I1916" s="28"/>
      <c r="J1916" s="28" t="s">
        <v>232</v>
      </c>
      <c r="K1916" s="28" t="s">
        <v>95</v>
      </c>
      <c r="L1916" s="28" t="s">
        <v>65</v>
      </c>
      <c r="M1916" s="28" t="s">
        <v>94</v>
      </c>
      <c r="N1916">
        <v>4</v>
      </c>
      <c r="O1916">
        <v>6</v>
      </c>
      <c r="R1916">
        <v>0.92</v>
      </c>
      <c r="S1916">
        <v>141</v>
      </c>
    </row>
    <row r="1917" spans="1:19" x14ac:dyDescent="0.25">
      <c r="A1917" s="27">
        <v>44757</v>
      </c>
      <c r="B1917">
        <v>7</v>
      </c>
      <c r="C1917">
        <v>1</v>
      </c>
      <c r="D1917">
        <v>3</v>
      </c>
      <c r="E1917">
        <v>147</v>
      </c>
      <c r="F1917">
        <v>1</v>
      </c>
      <c r="G1917">
        <v>100</v>
      </c>
      <c r="H1917">
        <v>6</v>
      </c>
      <c r="I1917" s="28"/>
      <c r="J1917" s="28" t="s">
        <v>232</v>
      </c>
      <c r="K1917" s="28" t="s">
        <v>96</v>
      </c>
      <c r="L1917" s="28" t="s">
        <v>65</v>
      </c>
      <c r="M1917" s="28" t="s">
        <v>94</v>
      </c>
      <c r="N1917">
        <v>4</v>
      </c>
      <c r="O1917">
        <v>6</v>
      </c>
      <c r="R1917">
        <v>0.86</v>
      </c>
      <c r="S1917">
        <v>116</v>
      </c>
    </row>
    <row r="1918" spans="1:19" x14ac:dyDescent="0.25">
      <c r="A1918" s="27">
        <v>44757</v>
      </c>
      <c r="B1918">
        <v>8</v>
      </c>
      <c r="C1918">
        <v>1</v>
      </c>
      <c r="D1918">
        <v>3</v>
      </c>
      <c r="E1918">
        <v>147</v>
      </c>
      <c r="F1918">
        <v>2</v>
      </c>
      <c r="G1918">
        <v>100</v>
      </c>
      <c r="H1918">
        <v>6</v>
      </c>
      <c r="I1918" s="28"/>
      <c r="J1918" s="28" t="s">
        <v>232</v>
      </c>
      <c r="K1918" s="28" t="s">
        <v>96</v>
      </c>
      <c r="L1918" s="28" t="s">
        <v>65</v>
      </c>
      <c r="M1918" s="28" t="s">
        <v>94</v>
      </c>
      <c r="N1918">
        <v>4</v>
      </c>
      <c r="O1918">
        <v>6</v>
      </c>
      <c r="R1918">
        <v>0.86</v>
      </c>
      <c r="S1918">
        <v>116</v>
      </c>
    </row>
    <row r="1919" spans="1:19" x14ac:dyDescent="0.25">
      <c r="A1919" s="27">
        <v>44757</v>
      </c>
      <c r="B1919">
        <v>9</v>
      </c>
      <c r="C1919">
        <v>1</v>
      </c>
      <c r="D1919">
        <v>3</v>
      </c>
      <c r="E1919">
        <v>147</v>
      </c>
      <c r="F1919">
        <v>3</v>
      </c>
      <c r="G1919">
        <v>100</v>
      </c>
      <c r="H1919">
        <v>4</v>
      </c>
      <c r="I1919" s="28"/>
      <c r="J1919" s="28" t="s">
        <v>232</v>
      </c>
      <c r="K1919" s="28" t="s">
        <v>96</v>
      </c>
      <c r="L1919" s="28" t="s">
        <v>65</v>
      </c>
      <c r="M1919" s="28" t="s">
        <v>94</v>
      </c>
      <c r="N1919">
        <v>4</v>
      </c>
      <c r="O1919">
        <v>6</v>
      </c>
      <c r="R1919">
        <v>0.92</v>
      </c>
      <c r="S1919">
        <v>109</v>
      </c>
    </row>
    <row r="1920" spans="1:19" x14ac:dyDescent="0.25">
      <c r="A1920" s="27">
        <v>44757</v>
      </c>
      <c r="B1920">
        <v>10</v>
      </c>
      <c r="C1920">
        <v>1</v>
      </c>
      <c r="D1920">
        <v>3</v>
      </c>
      <c r="E1920">
        <v>156</v>
      </c>
      <c r="F1920">
        <v>1</v>
      </c>
      <c r="G1920">
        <v>10</v>
      </c>
      <c r="H1920">
        <v>20</v>
      </c>
      <c r="I1920" s="28" t="s">
        <v>452</v>
      </c>
      <c r="J1920" s="28" t="s">
        <v>232</v>
      </c>
      <c r="K1920" s="28" t="s">
        <v>451</v>
      </c>
      <c r="L1920" s="28" t="s">
        <v>65</v>
      </c>
      <c r="M1920" s="28" t="s">
        <v>94</v>
      </c>
      <c r="N1920">
        <v>10</v>
      </c>
      <c r="O1920">
        <v>20</v>
      </c>
      <c r="R1920">
        <v>0.6</v>
      </c>
      <c r="S1920">
        <v>17</v>
      </c>
    </row>
    <row r="1921" spans="1:19" x14ac:dyDescent="0.25">
      <c r="A1921" s="27">
        <v>44757</v>
      </c>
      <c r="B1921">
        <v>11</v>
      </c>
      <c r="C1921">
        <v>1</v>
      </c>
      <c r="D1921">
        <v>3</v>
      </c>
      <c r="E1921">
        <v>156</v>
      </c>
      <c r="F1921">
        <v>2</v>
      </c>
      <c r="G1921">
        <v>10</v>
      </c>
      <c r="H1921">
        <v>20</v>
      </c>
      <c r="I1921" s="28"/>
      <c r="J1921" s="28" t="s">
        <v>232</v>
      </c>
      <c r="K1921" s="28" t="s">
        <v>451</v>
      </c>
      <c r="L1921" s="28" t="s">
        <v>65</v>
      </c>
      <c r="M1921" s="28" t="s">
        <v>94</v>
      </c>
      <c r="N1921">
        <v>10</v>
      </c>
      <c r="O1921">
        <v>20</v>
      </c>
      <c r="R1921">
        <v>0.6</v>
      </c>
      <c r="S1921">
        <v>17</v>
      </c>
    </row>
    <row r="1922" spans="1:19" x14ac:dyDescent="0.25">
      <c r="A1922" s="27">
        <v>44757</v>
      </c>
      <c r="B1922">
        <v>12</v>
      </c>
      <c r="C1922">
        <v>1</v>
      </c>
      <c r="D1922">
        <v>3</v>
      </c>
      <c r="E1922">
        <v>156</v>
      </c>
      <c r="F1922">
        <v>3</v>
      </c>
      <c r="G1922">
        <v>12</v>
      </c>
      <c r="H1922">
        <v>13</v>
      </c>
      <c r="I1922" s="28"/>
      <c r="J1922" s="28" t="s">
        <v>232</v>
      </c>
      <c r="K1922" s="28" t="s">
        <v>451</v>
      </c>
      <c r="L1922" s="28" t="s">
        <v>65</v>
      </c>
      <c r="M1922" s="28" t="s">
        <v>94</v>
      </c>
      <c r="N1922">
        <v>10</v>
      </c>
      <c r="O1922">
        <v>20</v>
      </c>
      <c r="R1922">
        <v>0.7</v>
      </c>
      <c r="S1922">
        <v>17</v>
      </c>
    </row>
    <row r="1923" spans="1:19" x14ac:dyDescent="0.25">
      <c r="A1923" s="27">
        <v>44757</v>
      </c>
      <c r="B1923">
        <v>13</v>
      </c>
      <c r="C1923">
        <v>1</v>
      </c>
      <c r="D1923">
        <v>3</v>
      </c>
      <c r="E1923">
        <v>153</v>
      </c>
      <c r="F1923">
        <v>1</v>
      </c>
      <c r="G1923">
        <v>35</v>
      </c>
      <c r="H1923">
        <v>12</v>
      </c>
      <c r="I1923" s="28"/>
      <c r="J1923" s="28" t="s">
        <v>232</v>
      </c>
      <c r="K1923" s="28" t="s">
        <v>123</v>
      </c>
      <c r="L1923" s="28" t="s">
        <v>65</v>
      </c>
      <c r="M1923" s="28" t="s">
        <v>94</v>
      </c>
      <c r="N1923">
        <v>10</v>
      </c>
      <c r="O1923">
        <v>20</v>
      </c>
      <c r="R1923">
        <v>0.71</v>
      </c>
      <c r="S1923">
        <v>49</v>
      </c>
    </row>
    <row r="1924" spans="1:19" x14ac:dyDescent="0.25">
      <c r="A1924" s="27">
        <v>44757</v>
      </c>
      <c r="B1924">
        <v>14</v>
      </c>
      <c r="C1924">
        <v>1</v>
      </c>
      <c r="D1924">
        <v>3</v>
      </c>
      <c r="E1924">
        <v>153</v>
      </c>
      <c r="F1924">
        <v>2</v>
      </c>
      <c r="G1924">
        <v>35</v>
      </c>
      <c r="H1924">
        <v>10</v>
      </c>
      <c r="I1924" s="28"/>
      <c r="J1924" s="28" t="s">
        <v>232</v>
      </c>
      <c r="K1924" s="28" t="s">
        <v>123</v>
      </c>
      <c r="L1924" s="28" t="s">
        <v>65</v>
      </c>
      <c r="M1924" s="28" t="s">
        <v>94</v>
      </c>
      <c r="N1924">
        <v>10</v>
      </c>
      <c r="O1924">
        <v>20</v>
      </c>
      <c r="R1924">
        <v>0.75</v>
      </c>
      <c r="S1924">
        <v>47</v>
      </c>
    </row>
    <row r="1925" spans="1:19" x14ac:dyDescent="0.25">
      <c r="A1925" s="27">
        <v>44757</v>
      </c>
      <c r="B1925">
        <v>15</v>
      </c>
      <c r="C1925">
        <v>1</v>
      </c>
      <c r="D1925">
        <v>3</v>
      </c>
      <c r="E1925">
        <v>153</v>
      </c>
      <c r="F1925">
        <v>3</v>
      </c>
      <c r="G1925">
        <v>35</v>
      </c>
      <c r="H1925">
        <v>8</v>
      </c>
      <c r="I1925" s="28"/>
      <c r="J1925" s="28" t="s">
        <v>232</v>
      </c>
      <c r="K1925" s="28" t="s">
        <v>123</v>
      </c>
      <c r="L1925" s="28" t="s">
        <v>65</v>
      </c>
      <c r="M1925" s="28" t="s">
        <v>94</v>
      </c>
      <c r="N1925">
        <v>10</v>
      </c>
      <c r="O1925">
        <v>20</v>
      </c>
      <c r="R1925">
        <v>0.81</v>
      </c>
      <c r="S1925">
        <v>43</v>
      </c>
    </row>
    <row r="1926" spans="1:19" x14ac:dyDescent="0.25">
      <c r="A1926" s="27">
        <v>44760</v>
      </c>
      <c r="B1926">
        <v>1</v>
      </c>
      <c r="C1926">
        <v>1</v>
      </c>
      <c r="D1926">
        <v>3</v>
      </c>
      <c r="E1926">
        <v>135</v>
      </c>
      <c r="F1926">
        <v>1</v>
      </c>
      <c r="G1926">
        <v>250</v>
      </c>
      <c r="H1926">
        <v>6</v>
      </c>
      <c r="I1926" s="28"/>
      <c r="J1926" s="28" t="s">
        <v>232</v>
      </c>
      <c r="K1926" s="28" t="s">
        <v>92</v>
      </c>
      <c r="L1926" s="28" t="s">
        <v>65</v>
      </c>
      <c r="M1926" s="28" t="s">
        <v>100</v>
      </c>
      <c r="N1926">
        <v>4</v>
      </c>
      <c r="O1926">
        <v>6</v>
      </c>
      <c r="R1926">
        <v>0.86</v>
      </c>
      <c r="S1926">
        <v>291</v>
      </c>
    </row>
    <row r="1927" spans="1:19" x14ac:dyDescent="0.25">
      <c r="A1927" s="27">
        <v>44760</v>
      </c>
      <c r="B1927">
        <v>2</v>
      </c>
      <c r="C1927">
        <v>1</v>
      </c>
      <c r="D1927">
        <v>3</v>
      </c>
      <c r="E1927">
        <v>135</v>
      </c>
      <c r="F1927">
        <v>2</v>
      </c>
      <c r="G1927">
        <v>250</v>
      </c>
      <c r="H1927">
        <v>6</v>
      </c>
      <c r="I1927" s="28"/>
      <c r="J1927" s="28" t="s">
        <v>232</v>
      </c>
      <c r="K1927" s="28" t="s">
        <v>92</v>
      </c>
      <c r="L1927" s="28" t="s">
        <v>65</v>
      </c>
      <c r="M1927" s="28" t="s">
        <v>100</v>
      </c>
      <c r="N1927">
        <v>4</v>
      </c>
      <c r="O1927">
        <v>6</v>
      </c>
      <c r="R1927">
        <v>0.86</v>
      </c>
      <c r="S1927">
        <v>291</v>
      </c>
    </row>
    <row r="1928" spans="1:19" x14ac:dyDescent="0.25">
      <c r="A1928" s="27">
        <v>44760</v>
      </c>
      <c r="B1928">
        <v>3</v>
      </c>
      <c r="C1928">
        <v>1</v>
      </c>
      <c r="D1928">
        <v>3</v>
      </c>
      <c r="E1928">
        <v>135</v>
      </c>
      <c r="F1928">
        <v>3</v>
      </c>
      <c r="G1928">
        <v>250</v>
      </c>
      <c r="H1928">
        <v>5</v>
      </c>
      <c r="I1928" s="28"/>
      <c r="J1928" s="28" t="s">
        <v>232</v>
      </c>
      <c r="K1928" s="28" t="s">
        <v>92</v>
      </c>
      <c r="L1928" s="28" t="s">
        <v>65</v>
      </c>
      <c r="M1928" s="28" t="s">
        <v>100</v>
      </c>
      <c r="N1928">
        <v>4</v>
      </c>
      <c r="O1928">
        <v>6</v>
      </c>
      <c r="R1928">
        <v>0.89</v>
      </c>
      <c r="S1928">
        <v>281</v>
      </c>
    </row>
    <row r="1929" spans="1:19" x14ac:dyDescent="0.25">
      <c r="A1929" s="27">
        <v>44760</v>
      </c>
      <c r="B1929">
        <v>4</v>
      </c>
      <c r="C1929">
        <v>1</v>
      </c>
      <c r="D1929">
        <v>3</v>
      </c>
      <c r="E1929">
        <v>157</v>
      </c>
      <c r="F1929">
        <v>1</v>
      </c>
      <c r="G1929">
        <v>0</v>
      </c>
      <c r="H1929">
        <v>6</v>
      </c>
      <c r="I1929" s="28" t="s">
        <v>453</v>
      </c>
      <c r="J1929" s="28" t="s">
        <v>232</v>
      </c>
      <c r="K1929" s="28" t="s">
        <v>454</v>
      </c>
      <c r="L1929" s="28" t="s">
        <v>65</v>
      </c>
      <c r="M1929" s="28" t="s">
        <v>100</v>
      </c>
      <c r="N1929">
        <v>5</v>
      </c>
      <c r="O1929">
        <v>10</v>
      </c>
      <c r="R1929">
        <v>0.86</v>
      </c>
      <c r="S1929">
        <v>0</v>
      </c>
    </row>
    <row r="1930" spans="1:19" x14ac:dyDescent="0.25">
      <c r="A1930" s="27">
        <v>44760</v>
      </c>
      <c r="B1930">
        <v>5</v>
      </c>
      <c r="C1930">
        <v>1</v>
      </c>
      <c r="D1930">
        <v>3</v>
      </c>
      <c r="E1930">
        <v>157</v>
      </c>
      <c r="F1930">
        <v>2</v>
      </c>
      <c r="G1930">
        <v>0</v>
      </c>
      <c r="H1930">
        <v>4</v>
      </c>
      <c r="I1930" s="28"/>
      <c r="J1930" s="28" t="s">
        <v>232</v>
      </c>
      <c r="K1930" s="28" t="s">
        <v>454</v>
      </c>
      <c r="L1930" s="28" t="s">
        <v>65</v>
      </c>
      <c r="M1930" s="28" t="s">
        <v>100</v>
      </c>
      <c r="N1930">
        <v>5</v>
      </c>
      <c r="O1930">
        <v>10</v>
      </c>
      <c r="R1930">
        <v>0.92</v>
      </c>
      <c r="S1930">
        <v>0</v>
      </c>
    </row>
    <row r="1931" spans="1:19" x14ac:dyDescent="0.25">
      <c r="A1931" s="27">
        <v>44760</v>
      </c>
      <c r="B1931">
        <v>6</v>
      </c>
      <c r="C1931">
        <v>1</v>
      </c>
      <c r="D1931">
        <v>3</v>
      </c>
      <c r="E1931">
        <v>157</v>
      </c>
      <c r="F1931">
        <v>3</v>
      </c>
      <c r="G1931">
        <v>0</v>
      </c>
      <c r="H1931">
        <v>4</v>
      </c>
      <c r="I1931" s="28"/>
      <c r="J1931" s="28" t="s">
        <v>232</v>
      </c>
      <c r="K1931" s="28" t="s">
        <v>454</v>
      </c>
      <c r="L1931" s="28" t="s">
        <v>65</v>
      </c>
      <c r="M1931" s="28" t="s">
        <v>100</v>
      </c>
      <c r="N1931">
        <v>5</v>
      </c>
      <c r="O1931">
        <v>10</v>
      </c>
      <c r="R1931">
        <v>0.92</v>
      </c>
      <c r="S1931">
        <v>0</v>
      </c>
    </row>
    <row r="1932" spans="1:19" x14ac:dyDescent="0.25">
      <c r="A1932" s="27">
        <v>44760</v>
      </c>
      <c r="B1932">
        <v>7</v>
      </c>
      <c r="C1932">
        <v>1</v>
      </c>
      <c r="D1932">
        <v>3</v>
      </c>
      <c r="E1932">
        <v>137</v>
      </c>
      <c r="F1932">
        <v>1</v>
      </c>
      <c r="G1932">
        <v>120</v>
      </c>
      <c r="H1932">
        <v>6</v>
      </c>
      <c r="I1932" s="28"/>
      <c r="J1932" s="28" t="s">
        <v>232</v>
      </c>
      <c r="K1932" s="28" t="s">
        <v>90</v>
      </c>
      <c r="L1932" s="28" t="s">
        <v>65</v>
      </c>
      <c r="M1932" s="28" t="s">
        <v>100</v>
      </c>
      <c r="N1932">
        <v>4</v>
      </c>
      <c r="O1932">
        <v>6</v>
      </c>
      <c r="R1932">
        <v>0.86</v>
      </c>
      <c r="S1932">
        <v>140</v>
      </c>
    </row>
    <row r="1933" spans="1:19" x14ac:dyDescent="0.25">
      <c r="A1933" s="27">
        <v>44760</v>
      </c>
      <c r="B1933">
        <v>8</v>
      </c>
      <c r="C1933">
        <v>1</v>
      </c>
      <c r="D1933">
        <v>3</v>
      </c>
      <c r="E1933">
        <v>137</v>
      </c>
      <c r="F1933">
        <v>2</v>
      </c>
      <c r="G1933">
        <v>120</v>
      </c>
      <c r="H1933">
        <v>6</v>
      </c>
      <c r="I1933" s="28"/>
      <c r="J1933" s="28" t="s">
        <v>232</v>
      </c>
      <c r="K1933" s="28" t="s">
        <v>90</v>
      </c>
      <c r="L1933" s="28" t="s">
        <v>65</v>
      </c>
      <c r="M1933" s="28" t="s">
        <v>100</v>
      </c>
      <c r="N1933">
        <v>4</v>
      </c>
      <c r="O1933">
        <v>6</v>
      </c>
      <c r="R1933">
        <v>0.86</v>
      </c>
      <c r="S1933">
        <v>140</v>
      </c>
    </row>
    <row r="1934" spans="1:19" x14ac:dyDescent="0.25">
      <c r="A1934" s="27">
        <v>44760</v>
      </c>
      <c r="B1934">
        <v>9</v>
      </c>
      <c r="C1934">
        <v>1</v>
      </c>
      <c r="D1934">
        <v>3</v>
      </c>
      <c r="E1934">
        <v>137</v>
      </c>
      <c r="F1934">
        <v>3</v>
      </c>
      <c r="G1934">
        <v>125</v>
      </c>
      <c r="H1934">
        <v>5</v>
      </c>
      <c r="I1934" s="28"/>
      <c r="J1934" s="28" t="s">
        <v>232</v>
      </c>
      <c r="K1934" s="28" t="s">
        <v>90</v>
      </c>
      <c r="L1934" s="28" t="s">
        <v>65</v>
      </c>
      <c r="M1934" s="28" t="s">
        <v>100</v>
      </c>
      <c r="N1934">
        <v>4</v>
      </c>
      <c r="O1934">
        <v>6</v>
      </c>
      <c r="R1934">
        <v>0.89</v>
      </c>
      <c r="S1934">
        <v>140</v>
      </c>
    </row>
    <row r="1935" spans="1:19" x14ac:dyDescent="0.25">
      <c r="A1935" s="27">
        <v>44760</v>
      </c>
      <c r="B1935">
        <v>10</v>
      </c>
      <c r="C1935">
        <v>1</v>
      </c>
      <c r="D1935">
        <v>3</v>
      </c>
      <c r="E1935">
        <v>133</v>
      </c>
      <c r="F1935">
        <v>1</v>
      </c>
      <c r="G1935">
        <v>65</v>
      </c>
      <c r="H1935">
        <v>6</v>
      </c>
      <c r="I1935" s="28"/>
      <c r="J1935" s="28" t="s">
        <v>232</v>
      </c>
      <c r="K1935" s="28" t="s">
        <v>367</v>
      </c>
      <c r="L1935" s="28" t="s">
        <v>65</v>
      </c>
      <c r="M1935" s="28" t="s">
        <v>100</v>
      </c>
      <c r="N1935">
        <v>4</v>
      </c>
      <c r="O1935">
        <v>6</v>
      </c>
      <c r="R1935">
        <v>0.86</v>
      </c>
      <c r="S1935">
        <v>76</v>
      </c>
    </row>
    <row r="1936" spans="1:19" x14ac:dyDescent="0.25">
      <c r="A1936" s="27">
        <v>44760</v>
      </c>
      <c r="B1936">
        <v>11</v>
      </c>
      <c r="C1936">
        <v>1</v>
      </c>
      <c r="D1936">
        <v>3</v>
      </c>
      <c r="E1936">
        <v>133</v>
      </c>
      <c r="F1936">
        <v>2</v>
      </c>
      <c r="G1936">
        <v>65</v>
      </c>
      <c r="H1936">
        <v>6</v>
      </c>
      <c r="I1936" s="28"/>
      <c r="J1936" s="28" t="s">
        <v>232</v>
      </c>
      <c r="K1936" s="28" t="s">
        <v>367</v>
      </c>
      <c r="L1936" s="28" t="s">
        <v>65</v>
      </c>
      <c r="M1936" s="28" t="s">
        <v>100</v>
      </c>
      <c r="N1936">
        <v>4</v>
      </c>
      <c r="O1936">
        <v>6</v>
      </c>
      <c r="R1936">
        <v>0.86</v>
      </c>
      <c r="S1936">
        <v>76</v>
      </c>
    </row>
    <row r="1937" spans="1:19" x14ac:dyDescent="0.25">
      <c r="A1937" s="27">
        <v>44760</v>
      </c>
      <c r="B1937">
        <v>12</v>
      </c>
      <c r="C1937">
        <v>1</v>
      </c>
      <c r="D1937">
        <v>3</v>
      </c>
      <c r="E1937">
        <v>133</v>
      </c>
      <c r="F1937">
        <v>3</v>
      </c>
      <c r="G1937">
        <v>65</v>
      </c>
      <c r="H1937">
        <v>4</v>
      </c>
      <c r="I1937" s="28"/>
      <c r="J1937" s="28" t="s">
        <v>232</v>
      </c>
      <c r="K1937" s="28" t="s">
        <v>367</v>
      </c>
      <c r="L1937" s="28" t="s">
        <v>65</v>
      </c>
      <c r="M1937" s="28" t="s">
        <v>100</v>
      </c>
      <c r="N1937">
        <v>4</v>
      </c>
      <c r="O1937">
        <v>6</v>
      </c>
      <c r="R1937">
        <v>0.92</v>
      </c>
      <c r="S1937">
        <v>71</v>
      </c>
    </row>
    <row r="1938" spans="1:19" x14ac:dyDescent="0.25">
      <c r="A1938" s="27">
        <v>44760</v>
      </c>
      <c r="B1938">
        <v>13</v>
      </c>
      <c r="C1938">
        <v>1</v>
      </c>
      <c r="D1938">
        <v>3</v>
      </c>
      <c r="E1938">
        <v>136</v>
      </c>
      <c r="F1938">
        <v>1</v>
      </c>
      <c r="G1938">
        <v>220</v>
      </c>
      <c r="H1938">
        <v>10</v>
      </c>
      <c r="I1938" s="28"/>
      <c r="J1938" s="28" t="s">
        <v>232</v>
      </c>
      <c r="K1938" s="28" t="s">
        <v>111</v>
      </c>
      <c r="L1938" s="28" t="s">
        <v>65</v>
      </c>
      <c r="M1938" s="28" t="s">
        <v>100</v>
      </c>
      <c r="N1938">
        <v>6</v>
      </c>
      <c r="O1938">
        <v>10</v>
      </c>
      <c r="R1938">
        <v>0.75</v>
      </c>
      <c r="S1938">
        <v>293</v>
      </c>
    </row>
    <row r="1939" spans="1:19" x14ac:dyDescent="0.25">
      <c r="A1939" s="27">
        <v>44760</v>
      </c>
      <c r="B1939">
        <v>14</v>
      </c>
      <c r="C1939">
        <v>1</v>
      </c>
      <c r="D1939">
        <v>3</v>
      </c>
      <c r="E1939">
        <v>136</v>
      </c>
      <c r="F1939">
        <v>2</v>
      </c>
      <c r="G1939">
        <v>220</v>
      </c>
      <c r="H1939">
        <v>9</v>
      </c>
      <c r="I1939" s="28"/>
      <c r="J1939" s="28" t="s">
        <v>232</v>
      </c>
      <c r="K1939" s="28" t="s">
        <v>111</v>
      </c>
      <c r="L1939" s="28" t="s">
        <v>65</v>
      </c>
      <c r="M1939" s="28" t="s">
        <v>100</v>
      </c>
      <c r="N1939">
        <v>6</v>
      </c>
      <c r="O1939">
        <v>10</v>
      </c>
      <c r="R1939">
        <v>0.78</v>
      </c>
      <c r="S1939">
        <v>282</v>
      </c>
    </row>
    <row r="1940" spans="1:19" x14ac:dyDescent="0.25">
      <c r="A1940" s="27">
        <v>44760</v>
      </c>
      <c r="B1940">
        <v>15</v>
      </c>
      <c r="C1940">
        <v>1</v>
      </c>
      <c r="D1940">
        <v>3</v>
      </c>
      <c r="E1940">
        <v>136</v>
      </c>
      <c r="F1940">
        <v>3</v>
      </c>
      <c r="G1940">
        <v>220</v>
      </c>
      <c r="H1940">
        <v>7</v>
      </c>
      <c r="I1940" s="28"/>
      <c r="J1940" s="28" t="s">
        <v>232</v>
      </c>
      <c r="K1940" s="28" t="s">
        <v>111</v>
      </c>
      <c r="L1940" s="28" t="s">
        <v>65</v>
      </c>
      <c r="M1940" s="28" t="s">
        <v>100</v>
      </c>
      <c r="N1940">
        <v>6</v>
      </c>
      <c r="O1940">
        <v>10</v>
      </c>
      <c r="R1940">
        <v>0.83</v>
      </c>
      <c r="S1940">
        <v>265</v>
      </c>
    </row>
    <row r="1941" spans="1:19" x14ac:dyDescent="0.25">
      <c r="A1941" s="27">
        <v>44762</v>
      </c>
      <c r="B1941">
        <v>1</v>
      </c>
      <c r="C1941">
        <v>1</v>
      </c>
      <c r="D1941">
        <v>4</v>
      </c>
      <c r="E1941">
        <v>128</v>
      </c>
      <c r="F1941">
        <v>1</v>
      </c>
      <c r="G1941">
        <v>175</v>
      </c>
      <c r="H1941">
        <v>6</v>
      </c>
      <c r="I1941" s="28"/>
      <c r="J1941" s="28" t="s">
        <v>232</v>
      </c>
      <c r="K1941" s="28" t="s">
        <v>358</v>
      </c>
      <c r="L1941" s="28" t="s">
        <v>65</v>
      </c>
      <c r="M1941" s="28" t="s">
        <v>236</v>
      </c>
      <c r="N1941">
        <v>4</v>
      </c>
      <c r="O1941">
        <v>6</v>
      </c>
      <c r="R1941">
        <v>0.86</v>
      </c>
      <c r="S1941">
        <v>203</v>
      </c>
    </row>
    <row r="1942" spans="1:19" x14ac:dyDescent="0.25">
      <c r="A1942" s="27">
        <v>44762</v>
      </c>
      <c r="B1942">
        <v>2</v>
      </c>
      <c r="C1942">
        <v>1</v>
      </c>
      <c r="D1942">
        <v>4</v>
      </c>
      <c r="E1942">
        <v>128</v>
      </c>
      <c r="F1942">
        <v>2</v>
      </c>
      <c r="G1942">
        <v>175</v>
      </c>
      <c r="H1942">
        <v>6</v>
      </c>
      <c r="I1942" s="28"/>
      <c r="J1942" s="28" t="s">
        <v>232</v>
      </c>
      <c r="K1942" s="28" t="s">
        <v>358</v>
      </c>
      <c r="L1942" s="28" t="s">
        <v>65</v>
      </c>
      <c r="M1942" s="28" t="s">
        <v>236</v>
      </c>
      <c r="N1942">
        <v>4</v>
      </c>
      <c r="O1942">
        <v>6</v>
      </c>
      <c r="R1942">
        <v>0.86</v>
      </c>
      <c r="S1942">
        <v>203</v>
      </c>
    </row>
    <row r="1943" spans="1:19" x14ac:dyDescent="0.25">
      <c r="A1943" s="27">
        <v>44762</v>
      </c>
      <c r="B1943">
        <v>3</v>
      </c>
      <c r="C1943">
        <v>1</v>
      </c>
      <c r="D1943">
        <v>4</v>
      </c>
      <c r="E1943">
        <v>128</v>
      </c>
      <c r="F1943">
        <v>3</v>
      </c>
      <c r="G1943">
        <v>175</v>
      </c>
      <c r="H1943">
        <v>4</v>
      </c>
      <c r="I1943" s="28"/>
      <c r="J1943" s="28" t="s">
        <v>232</v>
      </c>
      <c r="K1943" s="28" t="s">
        <v>358</v>
      </c>
      <c r="L1943" s="28" t="s">
        <v>65</v>
      </c>
      <c r="M1943" s="28" t="s">
        <v>236</v>
      </c>
      <c r="N1943">
        <v>4</v>
      </c>
      <c r="O1943">
        <v>6</v>
      </c>
      <c r="R1943">
        <v>0.92</v>
      </c>
      <c r="S1943">
        <v>190</v>
      </c>
    </row>
    <row r="1944" spans="1:19" x14ac:dyDescent="0.25">
      <c r="A1944" s="27">
        <v>44762</v>
      </c>
      <c r="B1944">
        <v>4</v>
      </c>
      <c r="C1944">
        <v>1</v>
      </c>
      <c r="D1944">
        <v>4</v>
      </c>
      <c r="E1944">
        <v>126</v>
      </c>
      <c r="F1944">
        <v>1</v>
      </c>
      <c r="G1944">
        <v>185</v>
      </c>
      <c r="H1944">
        <v>6</v>
      </c>
      <c r="I1944" s="28"/>
      <c r="J1944" s="28" t="s">
        <v>232</v>
      </c>
      <c r="K1944" s="28" t="s">
        <v>359</v>
      </c>
      <c r="L1944" s="28" t="s">
        <v>65</v>
      </c>
      <c r="M1944" s="28" t="s">
        <v>236</v>
      </c>
      <c r="N1944">
        <v>4</v>
      </c>
      <c r="O1944">
        <v>6</v>
      </c>
      <c r="R1944">
        <v>0.86</v>
      </c>
      <c r="S1944">
        <v>215</v>
      </c>
    </row>
    <row r="1945" spans="1:19" x14ac:dyDescent="0.25">
      <c r="A1945" s="27">
        <v>44762</v>
      </c>
      <c r="B1945">
        <v>5</v>
      </c>
      <c r="C1945">
        <v>1</v>
      </c>
      <c r="D1945">
        <v>4</v>
      </c>
      <c r="E1945">
        <v>126</v>
      </c>
      <c r="F1945">
        <v>2</v>
      </c>
      <c r="G1945">
        <v>185</v>
      </c>
      <c r="H1945">
        <v>6</v>
      </c>
      <c r="I1945" s="28"/>
      <c r="J1945" s="28" t="s">
        <v>232</v>
      </c>
      <c r="K1945" s="28" t="s">
        <v>359</v>
      </c>
      <c r="L1945" s="28" t="s">
        <v>65</v>
      </c>
      <c r="M1945" s="28" t="s">
        <v>236</v>
      </c>
      <c r="N1945">
        <v>4</v>
      </c>
      <c r="O1945">
        <v>6</v>
      </c>
      <c r="R1945">
        <v>0.86</v>
      </c>
      <c r="S1945">
        <v>215</v>
      </c>
    </row>
    <row r="1946" spans="1:19" x14ac:dyDescent="0.25">
      <c r="A1946" s="27">
        <v>44762</v>
      </c>
      <c r="B1946">
        <v>6</v>
      </c>
      <c r="C1946">
        <v>1</v>
      </c>
      <c r="D1946">
        <v>4</v>
      </c>
      <c r="E1946">
        <v>126</v>
      </c>
      <c r="F1946">
        <v>3</v>
      </c>
      <c r="G1946">
        <v>190</v>
      </c>
      <c r="H1946">
        <v>4</v>
      </c>
      <c r="I1946" s="28"/>
      <c r="J1946" s="28" t="s">
        <v>232</v>
      </c>
      <c r="K1946" s="28" t="s">
        <v>359</v>
      </c>
      <c r="L1946" s="28" t="s">
        <v>65</v>
      </c>
      <c r="M1946" s="28" t="s">
        <v>236</v>
      </c>
      <c r="N1946">
        <v>4</v>
      </c>
      <c r="O1946">
        <v>6</v>
      </c>
      <c r="R1946">
        <v>0.92</v>
      </c>
      <c r="S1946">
        <v>207</v>
      </c>
    </row>
    <row r="1947" spans="1:19" x14ac:dyDescent="0.25">
      <c r="A1947" s="27">
        <v>44762</v>
      </c>
      <c r="B1947">
        <v>7</v>
      </c>
      <c r="C1947">
        <v>1</v>
      </c>
      <c r="D1947">
        <v>4</v>
      </c>
      <c r="E1947">
        <v>125</v>
      </c>
      <c r="F1947">
        <v>1</v>
      </c>
      <c r="G1947">
        <v>150</v>
      </c>
      <c r="H1947">
        <v>10</v>
      </c>
      <c r="I1947" s="28"/>
      <c r="J1947" s="28" t="s">
        <v>232</v>
      </c>
      <c r="K1947" s="28" t="s">
        <v>360</v>
      </c>
      <c r="L1947" s="28" t="s">
        <v>65</v>
      </c>
      <c r="M1947" s="28" t="s">
        <v>236</v>
      </c>
      <c r="N1947">
        <v>6</v>
      </c>
      <c r="O1947">
        <v>10</v>
      </c>
      <c r="R1947">
        <v>0.75</v>
      </c>
      <c r="S1947">
        <v>200</v>
      </c>
    </row>
    <row r="1948" spans="1:19" x14ac:dyDescent="0.25">
      <c r="A1948" s="27">
        <v>44762</v>
      </c>
      <c r="B1948">
        <v>8</v>
      </c>
      <c r="C1948">
        <v>1</v>
      </c>
      <c r="D1948">
        <v>4</v>
      </c>
      <c r="E1948">
        <v>125</v>
      </c>
      <c r="F1948">
        <v>2</v>
      </c>
      <c r="G1948">
        <v>150</v>
      </c>
      <c r="H1948">
        <v>10</v>
      </c>
      <c r="I1948" s="28"/>
      <c r="J1948" s="28" t="s">
        <v>232</v>
      </c>
      <c r="K1948" s="28" t="s">
        <v>360</v>
      </c>
      <c r="L1948" s="28" t="s">
        <v>65</v>
      </c>
      <c r="M1948" s="28" t="s">
        <v>236</v>
      </c>
      <c r="N1948">
        <v>6</v>
      </c>
      <c r="O1948">
        <v>10</v>
      </c>
      <c r="R1948">
        <v>0.75</v>
      </c>
      <c r="S1948">
        <v>200</v>
      </c>
    </row>
    <row r="1949" spans="1:19" x14ac:dyDescent="0.25">
      <c r="A1949" s="27">
        <v>44762</v>
      </c>
      <c r="B1949">
        <v>9</v>
      </c>
      <c r="C1949">
        <v>1</v>
      </c>
      <c r="D1949">
        <v>4</v>
      </c>
      <c r="E1949">
        <v>125</v>
      </c>
      <c r="F1949">
        <v>3</v>
      </c>
      <c r="G1949">
        <v>150</v>
      </c>
      <c r="H1949">
        <v>8</v>
      </c>
      <c r="I1949" s="28"/>
      <c r="J1949" s="28" t="s">
        <v>232</v>
      </c>
      <c r="K1949" s="28" t="s">
        <v>360</v>
      </c>
      <c r="L1949" s="28" t="s">
        <v>65</v>
      </c>
      <c r="M1949" s="28" t="s">
        <v>236</v>
      </c>
      <c r="N1949">
        <v>6</v>
      </c>
      <c r="O1949">
        <v>10</v>
      </c>
      <c r="R1949">
        <v>0.81</v>
      </c>
      <c r="S1949">
        <v>185</v>
      </c>
    </row>
    <row r="1950" spans="1:19" x14ac:dyDescent="0.25">
      <c r="A1950" s="27">
        <v>44762</v>
      </c>
      <c r="B1950">
        <v>10</v>
      </c>
      <c r="C1950">
        <v>1</v>
      </c>
      <c r="D1950">
        <v>4</v>
      </c>
      <c r="E1950">
        <v>158</v>
      </c>
      <c r="F1950">
        <v>1</v>
      </c>
      <c r="G1950">
        <v>135</v>
      </c>
      <c r="H1950">
        <v>11</v>
      </c>
      <c r="I1950" s="28"/>
      <c r="J1950" s="28" t="s">
        <v>232</v>
      </c>
      <c r="K1950" s="28" t="s">
        <v>455</v>
      </c>
      <c r="L1950" s="28" t="s">
        <v>65</v>
      </c>
      <c r="M1950" s="28" t="s">
        <v>236</v>
      </c>
      <c r="N1950">
        <v>10</v>
      </c>
      <c r="O1950">
        <v>15</v>
      </c>
      <c r="R1950">
        <v>0.73</v>
      </c>
      <c r="S1950">
        <v>185</v>
      </c>
    </row>
    <row r="1951" spans="1:19" x14ac:dyDescent="0.25">
      <c r="A1951" s="27">
        <v>44762</v>
      </c>
      <c r="B1951">
        <v>11</v>
      </c>
      <c r="C1951">
        <v>1</v>
      </c>
      <c r="D1951">
        <v>4</v>
      </c>
      <c r="E1951">
        <v>158</v>
      </c>
      <c r="F1951">
        <v>2</v>
      </c>
      <c r="G1951">
        <v>135</v>
      </c>
      <c r="H1951">
        <v>10</v>
      </c>
      <c r="I1951" s="28"/>
      <c r="J1951" s="28" t="s">
        <v>232</v>
      </c>
      <c r="K1951" s="28" t="s">
        <v>455</v>
      </c>
      <c r="L1951" s="28" t="s">
        <v>65</v>
      </c>
      <c r="M1951" s="28" t="s">
        <v>236</v>
      </c>
      <c r="N1951">
        <v>10</v>
      </c>
      <c r="O1951">
        <v>15</v>
      </c>
      <c r="R1951">
        <v>0.75</v>
      </c>
      <c r="S1951">
        <v>180</v>
      </c>
    </row>
    <row r="1952" spans="1:19" x14ac:dyDescent="0.25">
      <c r="A1952" s="27">
        <v>44762</v>
      </c>
      <c r="B1952">
        <v>12</v>
      </c>
      <c r="C1952">
        <v>1</v>
      </c>
      <c r="D1952">
        <v>4</v>
      </c>
      <c r="E1952">
        <v>158</v>
      </c>
      <c r="F1952">
        <v>3</v>
      </c>
      <c r="G1952">
        <v>135</v>
      </c>
      <c r="H1952">
        <v>7</v>
      </c>
      <c r="I1952" s="28" t="s">
        <v>456</v>
      </c>
      <c r="J1952" s="28" t="s">
        <v>232</v>
      </c>
      <c r="K1952" s="28" t="s">
        <v>455</v>
      </c>
      <c r="L1952" s="28" t="s">
        <v>65</v>
      </c>
      <c r="M1952" s="28" t="s">
        <v>236</v>
      </c>
      <c r="N1952">
        <v>10</v>
      </c>
      <c r="O1952">
        <v>15</v>
      </c>
      <c r="R1952">
        <v>0.83</v>
      </c>
      <c r="S1952">
        <v>163</v>
      </c>
    </row>
    <row r="1953" spans="1:19" x14ac:dyDescent="0.25">
      <c r="A1953" s="27">
        <v>44764</v>
      </c>
      <c r="B1953">
        <v>1</v>
      </c>
      <c r="C1953">
        <v>1</v>
      </c>
      <c r="D1953">
        <v>4</v>
      </c>
      <c r="E1953">
        <v>144</v>
      </c>
      <c r="F1953">
        <v>1</v>
      </c>
      <c r="G1953">
        <v>170</v>
      </c>
      <c r="H1953">
        <v>6</v>
      </c>
      <c r="I1953" s="28"/>
      <c r="J1953" s="28" t="s">
        <v>232</v>
      </c>
      <c r="K1953" s="28" t="s">
        <v>89</v>
      </c>
      <c r="L1953" s="28" t="s">
        <v>65</v>
      </c>
      <c r="M1953" s="28" t="s">
        <v>94</v>
      </c>
      <c r="N1953">
        <v>4</v>
      </c>
      <c r="O1953">
        <v>6</v>
      </c>
      <c r="R1953">
        <v>0.86</v>
      </c>
      <c r="S1953">
        <v>198</v>
      </c>
    </row>
    <row r="1954" spans="1:19" x14ac:dyDescent="0.25">
      <c r="A1954" s="27">
        <v>44764</v>
      </c>
      <c r="B1954">
        <v>2</v>
      </c>
      <c r="C1954">
        <v>1</v>
      </c>
      <c r="D1954">
        <v>4</v>
      </c>
      <c r="E1954">
        <v>144</v>
      </c>
      <c r="F1954">
        <v>2</v>
      </c>
      <c r="G1954">
        <v>170</v>
      </c>
      <c r="H1954">
        <v>5</v>
      </c>
      <c r="I1954" s="28"/>
      <c r="J1954" s="28" t="s">
        <v>232</v>
      </c>
      <c r="K1954" s="28" t="s">
        <v>89</v>
      </c>
      <c r="L1954" s="28" t="s">
        <v>65</v>
      </c>
      <c r="M1954" s="28" t="s">
        <v>94</v>
      </c>
      <c r="N1954">
        <v>4</v>
      </c>
      <c r="O1954">
        <v>6</v>
      </c>
      <c r="R1954">
        <v>0.89</v>
      </c>
      <c r="S1954">
        <v>191</v>
      </c>
    </row>
    <row r="1955" spans="1:19" x14ac:dyDescent="0.25">
      <c r="A1955" s="27">
        <v>44764</v>
      </c>
      <c r="B1955">
        <v>3</v>
      </c>
      <c r="C1955">
        <v>1</v>
      </c>
      <c r="D1955">
        <v>4</v>
      </c>
      <c r="E1955">
        <v>144</v>
      </c>
      <c r="F1955">
        <v>3</v>
      </c>
      <c r="G1955">
        <v>170</v>
      </c>
      <c r="H1955">
        <v>5</v>
      </c>
      <c r="I1955" s="28"/>
      <c r="J1955" s="28" t="s">
        <v>232</v>
      </c>
      <c r="K1955" s="28" t="s">
        <v>89</v>
      </c>
      <c r="L1955" s="28" t="s">
        <v>65</v>
      </c>
      <c r="M1955" s="28" t="s">
        <v>94</v>
      </c>
      <c r="N1955">
        <v>4</v>
      </c>
      <c r="O1955">
        <v>6</v>
      </c>
      <c r="R1955">
        <v>0.89</v>
      </c>
      <c r="S1955">
        <v>191</v>
      </c>
    </row>
    <row r="1956" spans="1:19" x14ac:dyDescent="0.25">
      <c r="A1956" s="27">
        <v>44764</v>
      </c>
      <c r="B1956">
        <v>4</v>
      </c>
      <c r="C1956">
        <v>1</v>
      </c>
      <c r="D1956">
        <v>4</v>
      </c>
      <c r="E1956">
        <v>146</v>
      </c>
      <c r="F1956">
        <v>1</v>
      </c>
      <c r="G1956">
        <v>130</v>
      </c>
      <c r="H1956">
        <v>6</v>
      </c>
      <c r="I1956" s="28"/>
      <c r="J1956" s="28" t="s">
        <v>232</v>
      </c>
      <c r="K1956" s="28" t="s">
        <v>95</v>
      </c>
      <c r="L1956" s="28" t="s">
        <v>65</v>
      </c>
      <c r="M1956" s="28" t="s">
        <v>94</v>
      </c>
      <c r="N1956">
        <v>4</v>
      </c>
      <c r="O1956">
        <v>6</v>
      </c>
      <c r="R1956">
        <v>0.86</v>
      </c>
      <c r="S1956">
        <v>151</v>
      </c>
    </row>
    <row r="1957" spans="1:19" x14ac:dyDescent="0.25">
      <c r="A1957" s="27">
        <v>44764</v>
      </c>
      <c r="B1957">
        <v>5</v>
      </c>
      <c r="C1957">
        <v>1</v>
      </c>
      <c r="D1957">
        <v>4</v>
      </c>
      <c r="E1957">
        <v>146</v>
      </c>
      <c r="F1957">
        <v>2</v>
      </c>
      <c r="G1957">
        <v>130</v>
      </c>
      <c r="H1957">
        <v>5</v>
      </c>
      <c r="I1957" s="28"/>
      <c r="J1957" s="28" t="s">
        <v>232</v>
      </c>
      <c r="K1957" s="28" t="s">
        <v>95</v>
      </c>
      <c r="L1957" s="28" t="s">
        <v>65</v>
      </c>
      <c r="M1957" s="28" t="s">
        <v>94</v>
      </c>
      <c r="N1957">
        <v>4</v>
      </c>
      <c r="O1957">
        <v>6</v>
      </c>
      <c r="R1957">
        <v>0.89</v>
      </c>
      <c r="S1957">
        <v>146</v>
      </c>
    </row>
    <row r="1958" spans="1:19" x14ac:dyDescent="0.25">
      <c r="A1958" s="27">
        <v>44764</v>
      </c>
      <c r="B1958">
        <v>6</v>
      </c>
      <c r="C1958">
        <v>1</v>
      </c>
      <c r="D1958">
        <v>4</v>
      </c>
      <c r="E1958">
        <v>146</v>
      </c>
      <c r="F1958">
        <v>3</v>
      </c>
      <c r="G1958">
        <v>130</v>
      </c>
      <c r="H1958">
        <v>5</v>
      </c>
      <c r="I1958" s="28"/>
      <c r="J1958" s="28" t="s">
        <v>232</v>
      </c>
      <c r="K1958" s="28" t="s">
        <v>95</v>
      </c>
      <c r="L1958" s="28" t="s">
        <v>65</v>
      </c>
      <c r="M1958" s="28" t="s">
        <v>94</v>
      </c>
      <c r="N1958">
        <v>4</v>
      </c>
      <c r="O1958">
        <v>6</v>
      </c>
      <c r="R1958">
        <v>0.89</v>
      </c>
      <c r="S1958">
        <v>146</v>
      </c>
    </row>
    <row r="1959" spans="1:19" x14ac:dyDescent="0.25">
      <c r="A1959" s="27">
        <v>44764</v>
      </c>
      <c r="B1959">
        <v>7</v>
      </c>
      <c r="C1959">
        <v>1</v>
      </c>
      <c r="D1959">
        <v>4</v>
      </c>
      <c r="E1959">
        <v>147</v>
      </c>
      <c r="F1959">
        <v>1</v>
      </c>
      <c r="G1959">
        <v>100</v>
      </c>
      <c r="H1959">
        <v>6</v>
      </c>
      <c r="I1959" s="28"/>
      <c r="J1959" s="28" t="s">
        <v>232</v>
      </c>
      <c r="K1959" s="28" t="s">
        <v>96</v>
      </c>
      <c r="L1959" s="28" t="s">
        <v>65</v>
      </c>
      <c r="M1959" s="28" t="s">
        <v>94</v>
      </c>
      <c r="N1959">
        <v>4</v>
      </c>
      <c r="O1959">
        <v>6</v>
      </c>
      <c r="R1959">
        <v>0.86</v>
      </c>
      <c r="S1959">
        <v>116</v>
      </c>
    </row>
    <row r="1960" spans="1:19" x14ac:dyDescent="0.25">
      <c r="A1960" s="27">
        <v>44764</v>
      </c>
      <c r="B1960">
        <v>8</v>
      </c>
      <c r="C1960">
        <v>1</v>
      </c>
      <c r="D1960">
        <v>4</v>
      </c>
      <c r="E1960">
        <v>147</v>
      </c>
      <c r="F1960">
        <v>2</v>
      </c>
      <c r="G1960">
        <v>100</v>
      </c>
      <c r="H1960">
        <v>5</v>
      </c>
      <c r="I1960" s="28"/>
      <c r="J1960" s="28" t="s">
        <v>232</v>
      </c>
      <c r="K1960" s="28" t="s">
        <v>96</v>
      </c>
      <c r="L1960" s="28" t="s">
        <v>65</v>
      </c>
      <c r="M1960" s="28" t="s">
        <v>94</v>
      </c>
      <c r="N1960">
        <v>4</v>
      </c>
      <c r="O1960">
        <v>6</v>
      </c>
      <c r="R1960">
        <v>0.89</v>
      </c>
      <c r="S1960">
        <v>112</v>
      </c>
    </row>
    <row r="1961" spans="1:19" x14ac:dyDescent="0.25">
      <c r="A1961" s="27">
        <v>44764</v>
      </c>
      <c r="B1961">
        <v>9</v>
      </c>
      <c r="C1961">
        <v>1</v>
      </c>
      <c r="D1961">
        <v>4</v>
      </c>
      <c r="E1961">
        <v>147</v>
      </c>
      <c r="F1961">
        <v>3</v>
      </c>
      <c r="G1961">
        <v>100</v>
      </c>
      <c r="H1961">
        <v>5</v>
      </c>
      <c r="I1961" s="28"/>
      <c r="J1961" s="28" t="s">
        <v>232</v>
      </c>
      <c r="K1961" s="28" t="s">
        <v>96</v>
      </c>
      <c r="L1961" s="28" t="s">
        <v>65</v>
      </c>
      <c r="M1961" s="28" t="s">
        <v>94</v>
      </c>
      <c r="N1961">
        <v>4</v>
      </c>
      <c r="O1961">
        <v>6</v>
      </c>
      <c r="R1961">
        <v>0.89</v>
      </c>
      <c r="S1961">
        <v>112</v>
      </c>
    </row>
    <row r="1962" spans="1:19" x14ac:dyDescent="0.25">
      <c r="A1962" s="27">
        <v>44764</v>
      </c>
      <c r="B1962">
        <v>10</v>
      </c>
      <c r="C1962">
        <v>1</v>
      </c>
      <c r="D1962">
        <v>4</v>
      </c>
      <c r="E1962">
        <v>156</v>
      </c>
      <c r="F1962">
        <v>1</v>
      </c>
      <c r="G1962">
        <v>12</v>
      </c>
      <c r="H1962">
        <v>20</v>
      </c>
      <c r="I1962" s="28"/>
      <c r="J1962" s="28" t="s">
        <v>232</v>
      </c>
      <c r="K1962" s="28" t="s">
        <v>451</v>
      </c>
      <c r="L1962" s="28" t="s">
        <v>65</v>
      </c>
      <c r="M1962" s="28" t="s">
        <v>94</v>
      </c>
      <c r="N1962">
        <v>10</v>
      </c>
      <c r="O1962">
        <v>20</v>
      </c>
      <c r="R1962">
        <v>0.6</v>
      </c>
      <c r="S1962">
        <v>20</v>
      </c>
    </row>
    <row r="1963" spans="1:19" x14ac:dyDescent="0.25">
      <c r="A1963" s="27">
        <v>44764</v>
      </c>
      <c r="B1963">
        <v>11</v>
      </c>
      <c r="C1963">
        <v>1</v>
      </c>
      <c r="D1963">
        <v>4</v>
      </c>
      <c r="E1963">
        <v>156</v>
      </c>
      <c r="F1963">
        <v>2</v>
      </c>
      <c r="G1963">
        <v>12</v>
      </c>
      <c r="H1963">
        <v>16</v>
      </c>
      <c r="I1963" s="28"/>
      <c r="J1963" s="28" t="s">
        <v>232</v>
      </c>
      <c r="K1963" s="28" t="s">
        <v>451</v>
      </c>
      <c r="L1963" s="28" t="s">
        <v>65</v>
      </c>
      <c r="M1963" s="28" t="s">
        <v>94</v>
      </c>
      <c r="N1963">
        <v>10</v>
      </c>
      <c r="O1963">
        <v>20</v>
      </c>
      <c r="R1963">
        <v>0.65</v>
      </c>
      <c r="S1963">
        <v>18</v>
      </c>
    </row>
    <row r="1964" spans="1:19" x14ac:dyDescent="0.25">
      <c r="A1964" s="27">
        <v>44764</v>
      </c>
      <c r="B1964">
        <v>12</v>
      </c>
      <c r="C1964">
        <v>1</v>
      </c>
      <c r="D1964">
        <v>4</v>
      </c>
      <c r="E1964">
        <v>156</v>
      </c>
      <c r="F1964">
        <v>3</v>
      </c>
      <c r="G1964">
        <v>12</v>
      </c>
      <c r="H1964">
        <v>13</v>
      </c>
      <c r="I1964" s="28"/>
      <c r="J1964" s="28" t="s">
        <v>232</v>
      </c>
      <c r="K1964" s="28" t="s">
        <v>451</v>
      </c>
      <c r="L1964" s="28" t="s">
        <v>65</v>
      </c>
      <c r="M1964" s="28" t="s">
        <v>94</v>
      </c>
      <c r="N1964">
        <v>10</v>
      </c>
      <c r="O1964">
        <v>20</v>
      </c>
      <c r="R1964">
        <v>0.7</v>
      </c>
      <c r="S1964">
        <v>17</v>
      </c>
    </row>
    <row r="1965" spans="1:19" x14ac:dyDescent="0.25">
      <c r="A1965" s="27">
        <v>44764</v>
      </c>
      <c r="B1965">
        <v>13</v>
      </c>
      <c r="C1965">
        <v>1</v>
      </c>
      <c r="D1965">
        <v>4</v>
      </c>
      <c r="E1965">
        <v>153</v>
      </c>
      <c r="F1965">
        <v>1</v>
      </c>
      <c r="G1965">
        <v>35</v>
      </c>
      <c r="H1965">
        <v>10</v>
      </c>
      <c r="I1965" s="28"/>
      <c r="J1965" s="28" t="s">
        <v>232</v>
      </c>
      <c r="K1965" s="28" t="s">
        <v>123</v>
      </c>
      <c r="L1965" s="28" t="s">
        <v>65</v>
      </c>
      <c r="M1965" s="28" t="s">
        <v>94</v>
      </c>
      <c r="N1965">
        <v>10</v>
      </c>
      <c r="O1965">
        <v>20</v>
      </c>
      <c r="R1965">
        <v>0.75</v>
      </c>
      <c r="S1965">
        <v>47</v>
      </c>
    </row>
    <row r="1966" spans="1:19" x14ac:dyDescent="0.25">
      <c r="A1966" s="27">
        <v>44764</v>
      </c>
      <c r="B1966">
        <v>14</v>
      </c>
      <c r="C1966">
        <v>1</v>
      </c>
      <c r="D1966">
        <v>4</v>
      </c>
      <c r="E1966">
        <v>153</v>
      </c>
      <c r="F1966">
        <v>2</v>
      </c>
      <c r="G1966">
        <v>35</v>
      </c>
      <c r="H1966">
        <v>7</v>
      </c>
      <c r="I1966" s="28"/>
      <c r="J1966" s="28" t="s">
        <v>232</v>
      </c>
      <c r="K1966" s="28" t="s">
        <v>123</v>
      </c>
      <c r="L1966" s="28" t="s">
        <v>65</v>
      </c>
      <c r="M1966" s="28" t="s">
        <v>94</v>
      </c>
      <c r="N1966">
        <v>10</v>
      </c>
      <c r="O1966">
        <v>20</v>
      </c>
      <c r="R1966">
        <v>0.83</v>
      </c>
      <c r="S1966">
        <v>42</v>
      </c>
    </row>
    <row r="1967" spans="1:19" x14ac:dyDescent="0.25">
      <c r="A1967" s="27">
        <v>44764</v>
      </c>
      <c r="B1967">
        <v>15</v>
      </c>
      <c r="C1967">
        <v>1</v>
      </c>
      <c r="D1967">
        <v>4</v>
      </c>
      <c r="E1967">
        <v>153</v>
      </c>
      <c r="F1967">
        <v>3</v>
      </c>
      <c r="G1967">
        <v>35</v>
      </c>
      <c r="H1967">
        <v>6</v>
      </c>
      <c r="I1967" s="28"/>
      <c r="J1967" s="28" t="s">
        <v>232</v>
      </c>
      <c r="K1967" s="28" t="s">
        <v>123</v>
      </c>
      <c r="L1967" s="28" t="s">
        <v>65</v>
      </c>
      <c r="M1967" s="28" t="s">
        <v>94</v>
      </c>
      <c r="N1967">
        <v>10</v>
      </c>
      <c r="O1967">
        <v>20</v>
      </c>
      <c r="R1967">
        <v>0.86</v>
      </c>
      <c r="S1967">
        <v>41</v>
      </c>
    </row>
    <row r="1968" spans="1:19" x14ac:dyDescent="0.25">
      <c r="A1968" s="27">
        <v>44767</v>
      </c>
      <c r="B1968">
        <v>1</v>
      </c>
      <c r="C1968">
        <v>1</v>
      </c>
      <c r="D1968">
        <v>4</v>
      </c>
      <c r="E1968">
        <v>135</v>
      </c>
      <c r="F1968">
        <v>1</v>
      </c>
      <c r="G1968">
        <v>250</v>
      </c>
      <c r="H1968">
        <v>6</v>
      </c>
      <c r="I1968" s="28"/>
      <c r="J1968" s="28" t="s">
        <v>232</v>
      </c>
      <c r="K1968" s="28" t="s">
        <v>92</v>
      </c>
      <c r="L1968" s="28" t="s">
        <v>65</v>
      </c>
      <c r="M1968" s="28" t="s">
        <v>100</v>
      </c>
      <c r="N1968">
        <v>4</v>
      </c>
      <c r="O1968">
        <v>6</v>
      </c>
      <c r="R1968">
        <v>0.86</v>
      </c>
      <c r="S1968">
        <v>291</v>
      </c>
    </row>
    <row r="1969" spans="1:19" x14ac:dyDescent="0.25">
      <c r="A1969" s="27">
        <v>44767</v>
      </c>
      <c r="B1969">
        <v>2</v>
      </c>
      <c r="C1969">
        <v>1</v>
      </c>
      <c r="D1969">
        <v>4</v>
      </c>
      <c r="E1969">
        <v>135</v>
      </c>
      <c r="F1969">
        <v>2</v>
      </c>
      <c r="G1969">
        <v>250</v>
      </c>
      <c r="H1969">
        <v>6</v>
      </c>
      <c r="I1969" s="28"/>
      <c r="J1969" s="28" t="s">
        <v>232</v>
      </c>
      <c r="K1969" s="28" t="s">
        <v>92</v>
      </c>
      <c r="L1969" s="28" t="s">
        <v>65</v>
      </c>
      <c r="M1969" s="28" t="s">
        <v>100</v>
      </c>
      <c r="N1969">
        <v>4</v>
      </c>
      <c r="O1969">
        <v>6</v>
      </c>
      <c r="R1969">
        <v>0.86</v>
      </c>
      <c r="S1969">
        <v>291</v>
      </c>
    </row>
    <row r="1970" spans="1:19" x14ac:dyDescent="0.25">
      <c r="A1970" s="27">
        <v>44767</v>
      </c>
      <c r="B1970">
        <v>3</v>
      </c>
      <c r="C1970">
        <v>1</v>
      </c>
      <c r="D1970">
        <v>4</v>
      </c>
      <c r="E1970">
        <v>135</v>
      </c>
      <c r="F1970">
        <v>3</v>
      </c>
      <c r="G1970">
        <v>250</v>
      </c>
      <c r="H1970">
        <v>5</v>
      </c>
      <c r="I1970" s="28"/>
      <c r="J1970" s="28" t="s">
        <v>232</v>
      </c>
      <c r="K1970" s="28" t="s">
        <v>92</v>
      </c>
      <c r="L1970" s="28" t="s">
        <v>65</v>
      </c>
      <c r="M1970" s="28" t="s">
        <v>100</v>
      </c>
      <c r="N1970">
        <v>4</v>
      </c>
      <c r="O1970">
        <v>6</v>
      </c>
      <c r="R1970">
        <v>0.89</v>
      </c>
      <c r="S1970">
        <v>281</v>
      </c>
    </row>
    <row r="1971" spans="1:19" x14ac:dyDescent="0.25">
      <c r="A1971" s="27">
        <v>44767</v>
      </c>
      <c r="B1971">
        <v>4</v>
      </c>
      <c r="C1971">
        <v>1</v>
      </c>
      <c r="D1971">
        <v>4</v>
      </c>
      <c r="E1971">
        <v>159</v>
      </c>
      <c r="F1971">
        <v>1</v>
      </c>
      <c r="G1971">
        <v>0</v>
      </c>
      <c r="H1971">
        <v>11</v>
      </c>
      <c r="I1971" s="28" t="s">
        <v>453</v>
      </c>
      <c r="J1971" s="28" t="s">
        <v>232</v>
      </c>
      <c r="K1971" s="28" t="s">
        <v>85</v>
      </c>
      <c r="L1971" s="28" t="s">
        <v>65</v>
      </c>
      <c r="M1971" s="28" t="s">
        <v>100</v>
      </c>
      <c r="N1971">
        <v>5</v>
      </c>
      <c r="O1971">
        <v>10</v>
      </c>
      <c r="R1971">
        <v>0.73</v>
      </c>
      <c r="S1971">
        <v>0</v>
      </c>
    </row>
    <row r="1972" spans="1:19" x14ac:dyDescent="0.25">
      <c r="A1972" s="27">
        <v>44767</v>
      </c>
      <c r="B1972">
        <v>5</v>
      </c>
      <c r="C1972">
        <v>1</v>
      </c>
      <c r="D1972">
        <v>4</v>
      </c>
      <c r="E1972">
        <v>159</v>
      </c>
      <c r="F1972">
        <v>2</v>
      </c>
      <c r="G1972">
        <v>0</v>
      </c>
      <c r="H1972">
        <v>6</v>
      </c>
      <c r="I1972" s="28"/>
      <c r="J1972" s="28" t="s">
        <v>232</v>
      </c>
      <c r="K1972" s="28" t="s">
        <v>85</v>
      </c>
      <c r="L1972" s="28" t="s">
        <v>65</v>
      </c>
      <c r="M1972" s="28" t="s">
        <v>100</v>
      </c>
      <c r="N1972">
        <v>5</v>
      </c>
      <c r="O1972">
        <v>10</v>
      </c>
      <c r="R1972">
        <v>0.86</v>
      </c>
      <c r="S1972">
        <v>0</v>
      </c>
    </row>
    <row r="1973" spans="1:19" x14ac:dyDescent="0.25">
      <c r="A1973" s="27">
        <v>44767</v>
      </c>
      <c r="B1973">
        <v>6</v>
      </c>
      <c r="C1973">
        <v>1</v>
      </c>
      <c r="D1973">
        <v>4</v>
      </c>
      <c r="E1973">
        <v>159</v>
      </c>
      <c r="F1973">
        <v>3</v>
      </c>
      <c r="G1973">
        <v>0</v>
      </c>
      <c r="H1973">
        <v>6</v>
      </c>
      <c r="I1973" s="28"/>
      <c r="J1973" s="28" t="s">
        <v>232</v>
      </c>
      <c r="K1973" s="28" t="s">
        <v>85</v>
      </c>
      <c r="L1973" s="28" t="s">
        <v>65</v>
      </c>
      <c r="M1973" s="28" t="s">
        <v>100</v>
      </c>
      <c r="N1973">
        <v>5</v>
      </c>
      <c r="O1973">
        <v>10</v>
      </c>
      <c r="R1973">
        <v>0.86</v>
      </c>
      <c r="S1973">
        <v>0</v>
      </c>
    </row>
    <row r="1974" spans="1:19" x14ac:dyDescent="0.25">
      <c r="A1974" s="27">
        <v>44767</v>
      </c>
      <c r="B1974">
        <v>7</v>
      </c>
      <c r="C1974">
        <v>1</v>
      </c>
      <c r="D1974">
        <v>4</v>
      </c>
      <c r="E1974">
        <v>137</v>
      </c>
      <c r="F1974">
        <v>1</v>
      </c>
      <c r="G1974">
        <v>125</v>
      </c>
      <c r="H1974">
        <v>6</v>
      </c>
      <c r="I1974" s="28"/>
      <c r="J1974" s="28" t="s">
        <v>232</v>
      </c>
      <c r="K1974" s="28" t="s">
        <v>90</v>
      </c>
      <c r="L1974" s="28" t="s">
        <v>65</v>
      </c>
      <c r="M1974" s="28" t="s">
        <v>100</v>
      </c>
      <c r="N1974">
        <v>4</v>
      </c>
      <c r="O1974">
        <v>6</v>
      </c>
      <c r="R1974">
        <v>0.86</v>
      </c>
      <c r="S1974">
        <v>145</v>
      </c>
    </row>
    <row r="1975" spans="1:19" x14ac:dyDescent="0.25">
      <c r="A1975" s="27">
        <v>44767</v>
      </c>
      <c r="B1975">
        <v>8</v>
      </c>
      <c r="C1975">
        <v>1</v>
      </c>
      <c r="D1975">
        <v>4</v>
      </c>
      <c r="E1975">
        <v>137</v>
      </c>
      <c r="F1975">
        <v>2</v>
      </c>
      <c r="G1975">
        <v>125</v>
      </c>
      <c r="H1975">
        <v>6</v>
      </c>
      <c r="I1975" s="28"/>
      <c r="J1975" s="28" t="s">
        <v>232</v>
      </c>
      <c r="K1975" s="28" t="s">
        <v>90</v>
      </c>
      <c r="L1975" s="28" t="s">
        <v>65</v>
      </c>
      <c r="M1975" s="28" t="s">
        <v>100</v>
      </c>
      <c r="N1975">
        <v>4</v>
      </c>
      <c r="O1975">
        <v>6</v>
      </c>
      <c r="R1975">
        <v>0.86</v>
      </c>
      <c r="S1975">
        <v>145</v>
      </c>
    </row>
    <row r="1976" spans="1:19" x14ac:dyDescent="0.25">
      <c r="A1976" s="27">
        <v>44767</v>
      </c>
      <c r="B1976">
        <v>9</v>
      </c>
      <c r="C1976">
        <v>1</v>
      </c>
      <c r="D1976">
        <v>4</v>
      </c>
      <c r="E1976">
        <v>137</v>
      </c>
      <c r="F1976">
        <v>3</v>
      </c>
      <c r="G1976">
        <v>130</v>
      </c>
      <c r="H1976">
        <v>6</v>
      </c>
      <c r="I1976" s="28"/>
      <c r="J1976" s="28" t="s">
        <v>232</v>
      </c>
      <c r="K1976" s="28" t="s">
        <v>90</v>
      </c>
      <c r="L1976" s="28" t="s">
        <v>65</v>
      </c>
      <c r="M1976" s="28" t="s">
        <v>100</v>
      </c>
      <c r="N1976">
        <v>4</v>
      </c>
      <c r="O1976">
        <v>6</v>
      </c>
      <c r="R1976">
        <v>0.86</v>
      </c>
      <c r="S1976">
        <v>151</v>
      </c>
    </row>
    <row r="1977" spans="1:19" x14ac:dyDescent="0.25">
      <c r="A1977" s="27">
        <v>44767</v>
      </c>
      <c r="B1977">
        <v>10</v>
      </c>
      <c r="C1977">
        <v>1</v>
      </c>
      <c r="D1977">
        <v>4</v>
      </c>
      <c r="E1977">
        <v>133</v>
      </c>
      <c r="F1977">
        <v>1</v>
      </c>
      <c r="G1977">
        <v>65</v>
      </c>
      <c r="H1977">
        <v>6</v>
      </c>
      <c r="I1977" s="28"/>
      <c r="J1977" s="28" t="s">
        <v>232</v>
      </c>
      <c r="K1977" s="28" t="s">
        <v>367</v>
      </c>
      <c r="L1977" s="28" t="s">
        <v>65</v>
      </c>
      <c r="M1977" s="28" t="s">
        <v>100</v>
      </c>
      <c r="N1977">
        <v>4</v>
      </c>
      <c r="O1977">
        <v>6</v>
      </c>
      <c r="R1977">
        <v>0.86</v>
      </c>
      <c r="S1977">
        <v>76</v>
      </c>
    </row>
    <row r="1978" spans="1:19" x14ac:dyDescent="0.25">
      <c r="A1978" s="27">
        <v>44767</v>
      </c>
      <c r="B1978">
        <v>11</v>
      </c>
      <c r="C1978">
        <v>1</v>
      </c>
      <c r="D1978">
        <v>4</v>
      </c>
      <c r="E1978">
        <v>133</v>
      </c>
      <c r="F1978">
        <v>2</v>
      </c>
      <c r="G1978">
        <v>65</v>
      </c>
      <c r="H1978">
        <v>6</v>
      </c>
      <c r="I1978" s="28"/>
      <c r="J1978" s="28" t="s">
        <v>232</v>
      </c>
      <c r="K1978" s="28" t="s">
        <v>367</v>
      </c>
      <c r="L1978" s="28" t="s">
        <v>65</v>
      </c>
      <c r="M1978" s="28" t="s">
        <v>100</v>
      </c>
      <c r="N1978">
        <v>4</v>
      </c>
      <c r="O1978">
        <v>6</v>
      </c>
      <c r="R1978">
        <v>0.86</v>
      </c>
      <c r="S1978">
        <v>76</v>
      </c>
    </row>
    <row r="1979" spans="1:19" x14ac:dyDescent="0.25">
      <c r="A1979" s="27">
        <v>44767</v>
      </c>
      <c r="B1979">
        <v>12</v>
      </c>
      <c r="C1979">
        <v>1</v>
      </c>
      <c r="D1979">
        <v>4</v>
      </c>
      <c r="E1979">
        <v>133</v>
      </c>
      <c r="F1979">
        <v>3</v>
      </c>
      <c r="G1979">
        <v>65</v>
      </c>
      <c r="H1979">
        <v>5</v>
      </c>
      <c r="I1979" s="28"/>
      <c r="J1979" s="28" t="s">
        <v>232</v>
      </c>
      <c r="K1979" s="28" t="s">
        <v>367</v>
      </c>
      <c r="L1979" s="28" t="s">
        <v>65</v>
      </c>
      <c r="M1979" s="28" t="s">
        <v>100</v>
      </c>
      <c r="N1979">
        <v>4</v>
      </c>
      <c r="O1979">
        <v>6</v>
      </c>
      <c r="R1979">
        <v>0.89</v>
      </c>
      <c r="S1979">
        <v>73</v>
      </c>
    </row>
    <row r="1980" spans="1:19" x14ac:dyDescent="0.25">
      <c r="A1980" s="27">
        <v>44767</v>
      </c>
      <c r="B1980">
        <v>13</v>
      </c>
      <c r="C1980">
        <v>1</v>
      </c>
      <c r="D1980">
        <v>4</v>
      </c>
      <c r="E1980">
        <v>136</v>
      </c>
      <c r="F1980">
        <v>1</v>
      </c>
      <c r="G1980">
        <v>220</v>
      </c>
      <c r="H1980">
        <v>9</v>
      </c>
      <c r="I1980" s="28"/>
      <c r="J1980" s="28" t="s">
        <v>232</v>
      </c>
      <c r="K1980" s="28" t="s">
        <v>111</v>
      </c>
      <c r="L1980" s="28" t="s">
        <v>65</v>
      </c>
      <c r="M1980" s="28" t="s">
        <v>100</v>
      </c>
      <c r="N1980">
        <v>6</v>
      </c>
      <c r="O1980">
        <v>10</v>
      </c>
      <c r="R1980">
        <v>0.78</v>
      </c>
      <c r="S1980">
        <v>282</v>
      </c>
    </row>
    <row r="1981" spans="1:19" x14ac:dyDescent="0.25">
      <c r="A1981" s="27">
        <v>44767</v>
      </c>
      <c r="B1981">
        <v>14</v>
      </c>
      <c r="C1981">
        <v>1</v>
      </c>
      <c r="D1981">
        <v>4</v>
      </c>
      <c r="E1981">
        <v>136</v>
      </c>
      <c r="F1981">
        <v>2</v>
      </c>
      <c r="G1981">
        <v>220</v>
      </c>
      <c r="H1981">
        <v>7</v>
      </c>
      <c r="I1981" s="28"/>
      <c r="J1981" s="28" t="s">
        <v>232</v>
      </c>
      <c r="K1981" s="28" t="s">
        <v>111</v>
      </c>
      <c r="L1981" s="28" t="s">
        <v>65</v>
      </c>
      <c r="M1981" s="28" t="s">
        <v>100</v>
      </c>
      <c r="N1981">
        <v>6</v>
      </c>
      <c r="O1981">
        <v>10</v>
      </c>
      <c r="R1981">
        <v>0.83</v>
      </c>
      <c r="S1981">
        <v>265</v>
      </c>
    </row>
    <row r="1982" spans="1:19" x14ac:dyDescent="0.25">
      <c r="A1982" s="27">
        <v>44767</v>
      </c>
      <c r="B1982">
        <v>15</v>
      </c>
      <c r="C1982">
        <v>1</v>
      </c>
      <c r="D1982">
        <v>4</v>
      </c>
      <c r="E1982">
        <v>136</v>
      </c>
      <c r="F1982">
        <v>3</v>
      </c>
      <c r="G1982">
        <v>220</v>
      </c>
      <c r="H1982">
        <v>7</v>
      </c>
      <c r="I1982" s="28"/>
      <c r="J1982" s="28" t="s">
        <v>232</v>
      </c>
      <c r="K1982" s="28" t="s">
        <v>111</v>
      </c>
      <c r="L1982" s="28" t="s">
        <v>65</v>
      </c>
      <c r="M1982" s="28" t="s">
        <v>100</v>
      </c>
      <c r="N1982">
        <v>6</v>
      </c>
      <c r="O1982">
        <v>10</v>
      </c>
      <c r="R1982">
        <v>0.83</v>
      </c>
      <c r="S1982">
        <v>265</v>
      </c>
    </row>
    <row r="1983" spans="1:19" x14ac:dyDescent="0.25">
      <c r="A1983" s="27">
        <v>44769</v>
      </c>
      <c r="B1983">
        <v>1</v>
      </c>
      <c r="C1983">
        <v>1</v>
      </c>
      <c r="D1983">
        <v>5</v>
      </c>
      <c r="E1983">
        <v>144</v>
      </c>
      <c r="F1983">
        <v>1</v>
      </c>
      <c r="G1983">
        <v>170</v>
      </c>
      <c r="H1983">
        <v>5</v>
      </c>
      <c r="I1983" s="28" t="s">
        <v>484</v>
      </c>
      <c r="J1983" s="28" t="s">
        <v>232</v>
      </c>
      <c r="K1983" s="28" t="s">
        <v>89</v>
      </c>
      <c r="L1983" s="28" t="s">
        <v>65</v>
      </c>
      <c r="M1983" s="28" t="s">
        <v>94</v>
      </c>
      <c r="N1983">
        <v>4</v>
      </c>
      <c r="O1983">
        <v>6</v>
      </c>
      <c r="R1983">
        <v>0.89</v>
      </c>
      <c r="S1983">
        <v>191</v>
      </c>
    </row>
    <row r="1984" spans="1:19" x14ac:dyDescent="0.25">
      <c r="A1984" s="27">
        <v>44769</v>
      </c>
      <c r="B1984">
        <v>2</v>
      </c>
      <c r="C1984">
        <v>1</v>
      </c>
      <c r="D1984">
        <v>5</v>
      </c>
      <c r="E1984">
        <v>144</v>
      </c>
      <c r="F1984">
        <v>2</v>
      </c>
      <c r="G1984">
        <v>170</v>
      </c>
      <c r="H1984">
        <v>6</v>
      </c>
      <c r="I1984" s="28"/>
      <c r="J1984" s="28" t="s">
        <v>232</v>
      </c>
      <c r="K1984" s="28" t="s">
        <v>89</v>
      </c>
      <c r="L1984" s="28" t="s">
        <v>65</v>
      </c>
      <c r="M1984" s="28" t="s">
        <v>94</v>
      </c>
      <c r="N1984">
        <v>4</v>
      </c>
      <c r="O1984">
        <v>6</v>
      </c>
      <c r="R1984">
        <v>0.86</v>
      </c>
      <c r="S1984">
        <v>198</v>
      </c>
    </row>
    <row r="1985" spans="1:19" x14ac:dyDescent="0.25">
      <c r="A1985" s="27">
        <v>44769</v>
      </c>
      <c r="B1985">
        <v>3</v>
      </c>
      <c r="C1985">
        <v>1</v>
      </c>
      <c r="D1985">
        <v>5</v>
      </c>
      <c r="E1985">
        <v>144</v>
      </c>
      <c r="F1985">
        <v>3</v>
      </c>
      <c r="G1985">
        <v>170</v>
      </c>
      <c r="H1985">
        <v>4</v>
      </c>
      <c r="I1985" s="28"/>
      <c r="J1985" s="28" t="s">
        <v>232</v>
      </c>
      <c r="K1985" s="28" t="s">
        <v>89</v>
      </c>
      <c r="L1985" s="28" t="s">
        <v>65</v>
      </c>
      <c r="M1985" s="28" t="s">
        <v>94</v>
      </c>
      <c r="N1985">
        <v>4</v>
      </c>
      <c r="O1985">
        <v>6</v>
      </c>
      <c r="R1985">
        <v>0.92</v>
      </c>
      <c r="S1985">
        <v>185</v>
      </c>
    </row>
    <row r="1986" spans="1:19" x14ac:dyDescent="0.25">
      <c r="A1986" s="27">
        <v>44769</v>
      </c>
      <c r="B1986">
        <v>4</v>
      </c>
      <c r="C1986">
        <v>1</v>
      </c>
      <c r="D1986">
        <v>5</v>
      </c>
      <c r="E1986">
        <v>146</v>
      </c>
      <c r="F1986">
        <v>1</v>
      </c>
      <c r="G1986">
        <v>130</v>
      </c>
      <c r="H1986">
        <v>6</v>
      </c>
      <c r="I1986" s="28"/>
      <c r="J1986" s="28" t="s">
        <v>232</v>
      </c>
      <c r="K1986" s="28" t="s">
        <v>95</v>
      </c>
      <c r="L1986" s="28" t="s">
        <v>65</v>
      </c>
      <c r="M1986" s="28" t="s">
        <v>94</v>
      </c>
      <c r="N1986">
        <v>4</v>
      </c>
      <c r="O1986">
        <v>6</v>
      </c>
      <c r="R1986">
        <v>0.86</v>
      </c>
      <c r="S1986">
        <v>151</v>
      </c>
    </row>
    <row r="1987" spans="1:19" x14ac:dyDescent="0.25">
      <c r="A1987" s="27">
        <v>44769</v>
      </c>
      <c r="B1987">
        <v>5</v>
      </c>
      <c r="C1987">
        <v>1</v>
      </c>
      <c r="D1987">
        <v>5</v>
      </c>
      <c r="E1987">
        <v>146</v>
      </c>
      <c r="F1987">
        <v>2</v>
      </c>
      <c r="G1987">
        <v>130</v>
      </c>
      <c r="H1987">
        <v>5</v>
      </c>
      <c r="I1987" s="28"/>
      <c r="J1987" s="28" t="s">
        <v>232</v>
      </c>
      <c r="K1987" s="28" t="s">
        <v>95</v>
      </c>
      <c r="L1987" s="28" t="s">
        <v>65</v>
      </c>
      <c r="M1987" s="28" t="s">
        <v>94</v>
      </c>
      <c r="N1987">
        <v>4</v>
      </c>
      <c r="O1987">
        <v>6</v>
      </c>
      <c r="R1987">
        <v>0.89</v>
      </c>
      <c r="S1987">
        <v>146</v>
      </c>
    </row>
    <row r="1988" spans="1:19" x14ac:dyDescent="0.25">
      <c r="A1988" s="27">
        <v>44769</v>
      </c>
      <c r="B1988">
        <v>6</v>
      </c>
      <c r="C1988">
        <v>1</v>
      </c>
      <c r="D1988">
        <v>5</v>
      </c>
      <c r="E1988">
        <v>146</v>
      </c>
      <c r="F1988">
        <v>3</v>
      </c>
      <c r="G1988">
        <v>130</v>
      </c>
      <c r="H1988">
        <v>3</v>
      </c>
      <c r="I1988" s="28"/>
      <c r="J1988" s="28" t="s">
        <v>232</v>
      </c>
      <c r="K1988" s="28" t="s">
        <v>95</v>
      </c>
      <c r="L1988" s="28" t="s">
        <v>65</v>
      </c>
      <c r="M1988" s="28" t="s">
        <v>94</v>
      </c>
      <c r="N1988">
        <v>4</v>
      </c>
      <c r="O1988">
        <v>6</v>
      </c>
      <c r="R1988">
        <v>0.94</v>
      </c>
      <c r="S1988">
        <v>138</v>
      </c>
    </row>
    <row r="1989" spans="1:19" x14ac:dyDescent="0.25">
      <c r="A1989" s="27">
        <v>44769</v>
      </c>
      <c r="B1989">
        <v>7</v>
      </c>
      <c r="C1989">
        <v>1</v>
      </c>
      <c r="D1989">
        <v>5</v>
      </c>
      <c r="E1989">
        <v>147</v>
      </c>
      <c r="F1989">
        <v>1</v>
      </c>
      <c r="G1989">
        <v>100</v>
      </c>
      <c r="H1989">
        <v>6</v>
      </c>
      <c r="I1989" s="28"/>
      <c r="J1989" s="28" t="s">
        <v>232</v>
      </c>
      <c r="K1989" s="28" t="s">
        <v>96</v>
      </c>
      <c r="L1989" s="28" t="s">
        <v>65</v>
      </c>
      <c r="M1989" s="28" t="s">
        <v>94</v>
      </c>
      <c r="N1989">
        <v>4</v>
      </c>
      <c r="O1989">
        <v>6</v>
      </c>
      <c r="R1989">
        <v>0.86</v>
      </c>
      <c r="S1989">
        <v>116</v>
      </c>
    </row>
    <row r="1990" spans="1:19" x14ac:dyDescent="0.25">
      <c r="A1990" s="27">
        <v>44769</v>
      </c>
      <c r="B1990">
        <v>8</v>
      </c>
      <c r="C1990">
        <v>1</v>
      </c>
      <c r="D1990">
        <v>5</v>
      </c>
      <c r="E1990">
        <v>147</v>
      </c>
      <c r="F1990">
        <v>2</v>
      </c>
      <c r="G1990">
        <v>100</v>
      </c>
      <c r="H1990">
        <v>6</v>
      </c>
      <c r="I1990" s="28"/>
      <c r="J1990" s="28" t="s">
        <v>232</v>
      </c>
      <c r="K1990" s="28" t="s">
        <v>96</v>
      </c>
      <c r="L1990" s="28" t="s">
        <v>65</v>
      </c>
      <c r="M1990" s="28" t="s">
        <v>94</v>
      </c>
      <c r="N1990">
        <v>4</v>
      </c>
      <c r="O1990">
        <v>6</v>
      </c>
      <c r="R1990">
        <v>0.86</v>
      </c>
      <c r="S1990">
        <v>116</v>
      </c>
    </row>
    <row r="1991" spans="1:19" x14ac:dyDescent="0.25">
      <c r="A1991" s="27">
        <v>44769</v>
      </c>
      <c r="B1991">
        <v>9</v>
      </c>
      <c r="C1991">
        <v>1</v>
      </c>
      <c r="D1991">
        <v>5</v>
      </c>
      <c r="E1991">
        <v>147</v>
      </c>
      <c r="F1991">
        <v>3</v>
      </c>
      <c r="G1991">
        <v>100</v>
      </c>
      <c r="H1991">
        <v>6</v>
      </c>
      <c r="I1991" s="28"/>
      <c r="J1991" s="28" t="s">
        <v>232</v>
      </c>
      <c r="K1991" s="28" t="s">
        <v>96</v>
      </c>
      <c r="L1991" s="28" t="s">
        <v>65</v>
      </c>
      <c r="M1991" s="28" t="s">
        <v>94</v>
      </c>
      <c r="N1991">
        <v>4</v>
      </c>
      <c r="O1991">
        <v>6</v>
      </c>
      <c r="R1991">
        <v>0.86</v>
      </c>
      <c r="S1991">
        <v>116</v>
      </c>
    </row>
    <row r="1992" spans="1:19" x14ac:dyDescent="0.25">
      <c r="A1992" s="27">
        <v>44769</v>
      </c>
      <c r="B1992">
        <v>10</v>
      </c>
      <c r="C1992">
        <v>1</v>
      </c>
      <c r="D1992">
        <v>5</v>
      </c>
      <c r="E1992">
        <v>156</v>
      </c>
      <c r="F1992">
        <v>1</v>
      </c>
      <c r="G1992">
        <v>12</v>
      </c>
      <c r="H1992">
        <v>20</v>
      </c>
      <c r="I1992" s="28"/>
      <c r="J1992" s="28" t="s">
        <v>232</v>
      </c>
      <c r="K1992" s="28" t="s">
        <v>451</v>
      </c>
      <c r="L1992" s="28" t="s">
        <v>65</v>
      </c>
      <c r="M1992" s="28" t="s">
        <v>94</v>
      </c>
      <c r="N1992">
        <v>10</v>
      </c>
      <c r="O1992">
        <v>20</v>
      </c>
      <c r="R1992">
        <v>0.6</v>
      </c>
      <c r="S1992">
        <v>20</v>
      </c>
    </row>
    <row r="1993" spans="1:19" x14ac:dyDescent="0.25">
      <c r="A1993" s="27">
        <v>44769</v>
      </c>
      <c r="B1993">
        <v>11</v>
      </c>
      <c r="C1993">
        <v>1</v>
      </c>
      <c r="D1993">
        <v>5</v>
      </c>
      <c r="E1993">
        <v>156</v>
      </c>
      <c r="F1993">
        <v>2</v>
      </c>
      <c r="G1993">
        <v>12</v>
      </c>
      <c r="H1993">
        <v>16</v>
      </c>
      <c r="I1993" s="28"/>
      <c r="J1993" s="28" t="s">
        <v>232</v>
      </c>
      <c r="K1993" s="28" t="s">
        <v>451</v>
      </c>
      <c r="L1993" s="28" t="s">
        <v>65</v>
      </c>
      <c r="M1993" s="28" t="s">
        <v>94</v>
      </c>
      <c r="N1993">
        <v>10</v>
      </c>
      <c r="O1993">
        <v>20</v>
      </c>
      <c r="R1993">
        <v>0.65</v>
      </c>
      <c r="S1993">
        <v>18</v>
      </c>
    </row>
    <row r="1994" spans="1:19" x14ac:dyDescent="0.25">
      <c r="A1994" s="27">
        <v>44769</v>
      </c>
      <c r="B1994">
        <v>12</v>
      </c>
      <c r="C1994">
        <v>1</v>
      </c>
      <c r="D1994">
        <v>5</v>
      </c>
      <c r="E1994">
        <v>156</v>
      </c>
      <c r="F1994">
        <v>3</v>
      </c>
      <c r="G1994">
        <v>12</v>
      </c>
      <c r="H1994">
        <v>16</v>
      </c>
      <c r="I1994" s="28"/>
      <c r="J1994" s="28" t="s">
        <v>232</v>
      </c>
      <c r="K1994" s="28" t="s">
        <v>451</v>
      </c>
      <c r="L1994" s="28" t="s">
        <v>65</v>
      </c>
      <c r="M1994" s="28" t="s">
        <v>94</v>
      </c>
      <c r="N1994">
        <v>10</v>
      </c>
      <c r="O1994">
        <v>20</v>
      </c>
      <c r="R1994">
        <v>0.65</v>
      </c>
      <c r="S1994">
        <v>18</v>
      </c>
    </row>
    <row r="1995" spans="1:19" x14ac:dyDescent="0.25">
      <c r="A1995" s="27">
        <v>44769</v>
      </c>
      <c r="B1995">
        <v>13</v>
      </c>
      <c r="C1995">
        <v>1</v>
      </c>
      <c r="D1995">
        <v>5</v>
      </c>
      <c r="E1995">
        <v>153</v>
      </c>
      <c r="F1995">
        <v>1</v>
      </c>
      <c r="G1995">
        <v>35</v>
      </c>
      <c r="H1995">
        <v>12</v>
      </c>
      <c r="I1995" s="28"/>
      <c r="J1995" s="28" t="s">
        <v>232</v>
      </c>
      <c r="K1995" s="28" t="s">
        <v>123</v>
      </c>
      <c r="L1995" s="28" t="s">
        <v>65</v>
      </c>
      <c r="M1995" s="28" t="s">
        <v>94</v>
      </c>
      <c r="N1995">
        <v>10</v>
      </c>
      <c r="O1995">
        <v>20</v>
      </c>
      <c r="R1995">
        <v>0.71</v>
      </c>
      <c r="S1995">
        <v>49</v>
      </c>
    </row>
    <row r="1996" spans="1:19" x14ac:dyDescent="0.25">
      <c r="A1996" s="27">
        <v>44769</v>
      </c>
      <c r="B1996">
        <v>14</v>
      </c>
      <c r="C1996">
        <v>1</v>
      </c>
      <c r="D1996">
        <v>5</v>
      </c>
      <c r="E1996">
        <v>153</v>
      </c>
      <c r="F1996">
        <v>2</v>
      </c>
      <c r="G1996">
        <v>35</v>
      </c>
      <c r="H1996">
        <v>10</v>
      </c>
      <c r="I1996" s="28"/>
      <c r="J1996" s="28" t="s">
        <v>232</v>
      </c>
      <c r="K1996" s="28" t="s">
        <v>123</v>
      </c>
      <c r="L1996" s="28" t="s">
        <v>65</v>
      </c>
      <c r="M1996" s="28" t="s">
        <v>94</v>
      </c>
      <c r="N1996">
        <v>10</v>
      </c>
      <c r="O1996">
        <v>20</v>
      </c>
      <c r="R1996">
        <v>0.75</v>
      </c>
      <c r="S1996">
        <v>47</v>
      </c>
    </row>
    <row r="1997" spans="1:19" x14ac:dyDescent="0.25">
      <c r="A1997" s="27">
        <v>44769</v>
      </c>
      <c r="B1997">
        <v>15</v>
      </c>
      <c r="C1997">
        <v>1</v>
      </c>
      <c r="D1997">
        <v>5</v>
      </c>
      <c r="E1997">
        <v>153</v>
      </c>
      <c r="F1997">
        <v>3</v>
      </c>
      <c r="G1997">
        <v>35</v>
      </c>
      <c r="H1997">
        <v>9</v>
      </c>
      <c r="I1997" s="28"/>
      <c r="J1997" s="28" t="s">
        <v>232</v>
      </c>
      <c r="K1997" s="28" t="s">
        <v>123</v>
      </c>
      <c r="L1997" s="28" t="s">
        <v>65</v>
      </c>
      <c r="M1997" s="28" t="s">
        <v>94</v>
      </c>
      <c r="N1997">
        <v>10</v>
      </c>
      <c r="O1997">
        <v>20</v>
      </c>
      <c r="R1997">
        <v>0.78</v>
      </c>
      <c r="S1997">
        <v>45</v>
      </c>
    </row>
    <row r="1998" spans="1:19" x14ac:dyDescent="0.25">
      <c r="A1998" s="27">
        <v>44771</v>
      </c>
      <c r="B1998">
        <v>1</v>
      </c>
      <c r="C1998">
        <v>1</v>
      </c>
      <c r="D1998">
        <v>5</v>
      </c>
      <c r="E1998">
        <v>128</v>
      </c>
      <c r="F1998">
        <v>1</v>
      </c>
      <c r="G1998">
        <v>175</v>
      </c>
      <c r="H1998">
        <v>6</v>
      </c>
      <c r="I1998" s="28" t="s">
        <v>484</v>
      </c>
      <c r="J1998" s="28" t="s">
        <v>232</v>
      </c>
      <c r="K1998" s="28" t="s">
        <v>358</v>
      </c>
      <c r="L1998" s="28" t="s">
        <v>65</v>
      </c>
      <c r="M1998" s="28" t="s">
        <v>236</v>
      </c>
      <c r="N1998">
        <v>4</v>
      </c>
      <c r="O1998">
        <v>6</v>
      </c>
      <c r="R1998">
        <v>0.86</v>
      </c>
      <c r="S1998">
        <v>203</v>
      </c>
    </row>
    <row r="1999" spans="1:19" x14ac:dyDescent="0.25">
      <c r="A1999" s="27">
        <v>44771</v>
      </c>
      <c r="B1999">
        <v>2</v>
      </c>
      <c r="C1999">
        <v>1</v>
      </c>
      <c r="D1999">
        <v>5</v>
      </c>
      <c r="E1999">
        <v>128</v>
      </c>
      <c r="F1999">
        <v>2</v>
      </c>
      <c r="G1999">
        <v>175</v>
      </c>
      <c r="H1999">
        <v>5</v>
      </c>
      <c r="I1999" s="28"/>
      <c r="J1999" s="28" t="s">
        <v>232</v>
      </c>
      <c r="K1999" s="28" t="s">
        <v>358</v>
      </c>
      <c r="L1999" s="28" t="s">
        <v>65</v>
      </c>
      <c r="M1999" s="28" t="s">
        <v>236</v>
      </c>
      <c r="N1999">
        <v>4</v>
      </c>
      <c r="O1999">
        <v>6</v>
      </c>
      <c r="R1999">
        <v>0.89</v>
      </c>
      <c r="S1999">
        <v>197</v>
      </c>
    </row>
    <row r="2000" spans="1:19" x14ac:dyDescent="0.25">
      <c r="A2000" s="27">
        <v>44771</v>
      </c>
      <c r="B2000">
        <v>3</v>
      </c>
      <c r="C2000">
        <v>1</v>
      </c>
      <c r="D2000">
        <v>5</v>
      </c>
      <c r="E2000">
        <v>128</v>
      </c>
      <c r="F2000">
        <v>3</v>
      </c>
      <c r="G2000">
        <v>175</v>
      </c>
      <c r="H2000">
        <v>5</v>
      </c>
      <c r="I2000" s="28"/>
      <c r="J2000" s="28" t="s">
        <v>232</v>
      </c>
      <c r="K2000" s="28" t="s">
        <v>358</v>
      </c>
      <c r="L2000" s="28" t="s">
        <v>65</v>
      </c>
      <c r="M2000" s="28" t="s">
        <v>236</v>
      </c>
      <c r="N2000">
        <v>4</v>
      </c>
      <c r="O2000">
        <v>6</v>
      </c>
      <c r="R2000">
        <v>0.89</v>
      </c>
      <c r="S2000">
        <v>197</v>
      </c>
    </row>
    <row r="2001" spans="1:19" x14ac:dyDescent="0.25">
      <c r="A2001" s="27">
        <v>44771</v>
      </c>
      <c r="B2001">
        <v>4</v>
      </c>
      <c r="C2001">
        <v>1</v>
      </c>
      <c r="D2001">
        <v>5</v>
      </c>
      <c r="E2001">
        <v>126</v>
      </c>
      <c r="F2001">
        <v>1</v>
      </c>
      <c r="G2001">
        <v>190</v>
      </c>
      <c r="H2001">
        <v>6</v>
      </c>
      <c r="I2001" s="28"/>
      <c r="J2001" s="28" t="s">
        <v>232</v>
      </c>
      <c r="K2001" s="28" t="s">
        <v>359</v>
      </c>
      <c r="L2001" s="28" t="s">
        <v>65</v>
      </c>
      <c r="M2001" s="28" t="s">
        <v>236</v>
      </c>
      <c r="N2001">
        <v>4</v>
      </c>
      <c r="O2001">
        <v>6</v>
      </c>
      <c r="R2001">
        <v>0.86</v>
      </c>
      <c r="S2001">
        <v>221</v>
      </c>
    </row>
    <row r="2002" spans="1:19" x14ac:dyDescent="0.25">
      <c r="A2002" s="27">
        <v>44771</v>
      </c>
      <c r="B2002">
        <v>5</v>
      </c>
      <c r="C2002">
        <v>1</v>
      </c>
      <c r="D2002">
        <v>5</v>
      </c>
      <c r="E2002">
        <v>126</v>
      </c>
      <c r="F2002">
        <v>2</v>
      </c>
      <c r="G2002">
        <v>190</v>
      </c>
      <c r="H2002">
        <v>6</v>
      </c>
      <c r="I2002" s="28"/>
      <c r="J2002" s="28" t="s">
        <v>232</v>
      </c>
      <c r="K2002" s="28" t="s">
        <v>359</v>
      </c>
      <c r="L2002" s="28" t="s">
        <v>65</v>
      </c>
      <c r="M2002" s="28" t="s">
        <v>236</v>
      </c>
      <c r="N2002">
        <v>4</v>
      </c>
      <c r="O2002">
        <v>6</v>
      </c>
      <c r="R2002">
        <v>0.86</v>
      </c>
      <c r="S2002">
        <v>221</v>
      </c>
    </row>
    <row r="2003" spans="1:19" x14ac:dyDescent="0.25">
      <c r="A2003" s="27">
        <v>44771</v>
      </c>
      <c r="B2003">
        <v>6</v>
      </c>
      <c r="C2003">
        <v>1</v>
      </c>
      <c r="D2003">
        <v>5</v>
      </c>
      <c r="E2003">
        <v>126</v>
      </c>
      <c r="F2003">
        <v>3</v>
      </c>
      <c r="G2003">
        <v>195</v>
      </c>
      <c r="H2003">
        <v>4</v>
      </c>
      <c r="I2003" s="28"/>
      <c r="J2003" s="28" t="s">
        <v>232</v>
      </c>
      <c r="K2003" s="28" t="s">
        <v>359</v>
      </c>
      <c r="L2003" s="28" t="s">
        <v>65</v>
      </c>
      <c r="M2003" s="28" t="s">
        <v>236</v>
      </c>
      <c r="N2003">
        <v>4</v>
      </c>
      <c r="O2003">
        <v>6</v>
      </c>
      <c r="R2003">
        <v>0.92</v>
      </c>
      <c r="S2003">
        <v>212</v>
      </c>
    </row>
    <row r="2004" spans="1:19" x14ac:dyDescent="0.25">
      <c r="A2004" s="27">
        <v>44771</v>
      </c>
      <c r="B2004">
        <v>7</v>
      </c>
      <c r="C2004">
        <v>1</v>
      </c>
      <c r="D2004">
        <v>5</v>
      </c>
      <c r="E2004">
        <v>125</v>
      </c>
      <c r="F2004">
        <v>1</v>
      </c>
      <c r="G2004">
        <v>150</v>
      </c>
      <c r="H2004">
        <v>10</v>
      </c>
      <c r="I2004" s="28"/>
      <c r="J2004" s="28" t="s">
        <v>232</v>
      </c>
      <c r="K2004" s="28" t="s">
        <v>360</v>
      </c>
      <c r="L2004" s="28" t="s">
        <v>65</v>
      </c>
      <c r="M2004" s="28" t="s">
        <v>236</v>
      </c>
      <c r="N2004">
        <v>6</v>
      </c>
      <c r="O2004">
        <v>10</v>
      </c>
      <c r="R2004">
        <v>0.75</v>
      </c>
      <c r="S2004">
        <v>200</v>
      </c>
    </row>
    <row r="2005" spans="1:19" x14ac:dyDescent="0.25">
      <c r="A2005" s="27">
        <v>44771</v>
      </c>
      <c r="B2005">
        <v>8</v>
      </c>
      <c r="C2005">
        <v>1</v>
      </c>
      <c r="D2005">
        <v>5</v>
      </c>
      <c r="E2005">
        <v>125</v>
      </c>
      <c r="F2005">
        <v>2</v>
      </c>
      <c r="G2005">
        <v>150</v>
      </c>
      <c r="H2005">
        <v>10</v>
      </c>
      <c r="I2005" s="28"/>
      <c r="J2005" s="28" t="s">
        <v>232</v>
      </c>
      <c r="K2005" s="28" t="s">
        <v>360</v>
      </c>
      <c r="L2005" s="28" t="s">
        <v>65</v>
      </c>
      <c r="M2005" s="28" t="s">
        <v>236</v>
      </c>
      <c r="N2005">
        <v>6</v>
      </c>
      <c r="O2005">
        <v>10</v>
      </c>
      <c r="R2005">
        <v>0.75</v>
      </c>
      <c r="S2005">
        <v>200</v>
      </c>
    </row>
    <row r="2006" spans="1:19" x14ac:dyDescent="0.25">
      <c r="A2006" s="27">
        <v>44771</v>
      </c>
      <c r="B2006">
        <v>9</v>
      </c>
      <c r="C2006">
        <v>1</v>
      </c>
      <c r="D2006">
        <v>5</v>
      </c>
      <c r="E2006">
        <v>125</v>
      </c>
      <c r="F2006">
        <v>3</v>
      </c>
      <c r="G2006">
        <v>150</v>
      </c>
      <c r="H2006">
        <v>10</v>
      </c>
      <c r="I2006" s="28"/>
      <c r="J2006" s="28" t="s">
        <v>232</v>
      </c>
      <c r="K2006" s="28" t="s">
        <v>360</v>
      </c>
      <c r="L2006" s="28" t="s">
        <v>65</v>
      </c>
      <c r="M2006" s="28" t="s">
        <v>236</v>
      </c>
      <c r="N2006">
        <v>6</v>
      </c>
      <c r="O2006">
        <v>10</v>
      </c>
      <c r="R2006">
        <v>0.75</v>
      </c>
      <c r="S2006">
        <v>200</v>
      </c>
    </row>
    <row r="2007" spans="1:19" x14ac:dyDescent="0.25">
      <c r="A2007" s="27">
        <v>44771</v>
      </c>
      <c r="B2007">
        <v>10</v>
      </c>
      <c r="C2007">
        <v>1</v>
      </c>
      <c r="D2007">
        <v>5</v>
      </c>
      <c r="E2007">
        <v>127</v>
      </c>
      <c r="F2007">
        <v>1</v>
      </c>
      <c r="G2007">
        <v>135</v>
      </c>
      <c r="H2007">
        <v>15</v>
      </c>
      <c r="I2007" s="28"/>
      <c r="J2007" s="28" t="s">
        <v>232</v>
      </c>
      <c r="K2007" s="28" t="s">
        <v>362</v>
      </c>
      <c r="L2007" s="28" t="s">
        <v>65</v>
      </c>
      <c r="M2007" s="28" t="s">
        <v>236</v>
      </c>
      <c r="N2007">
        <v>10</v>
      </c>
      <c r="O2007">
        <v>15</v>
      </c>
      <c r="R2007">
        <v>0.67</v>
      </c>
      <c r="S2007">
        <v>201</v>
      </c>
    </row>
    <row r="2008" spans="1:19" x14ac:dyDescent="0.25">
      <c r="A2008" s="27">
        <v>44771</v>
      </c>
      <c r="B2008">
        <v>11</v>
      </c>
      <c r="C2008">
        <v>1</v>
      </c>
      <c r="D2008">
        <v>5</v>
      </c>
      <c r="E2008">
        <v>127</v>
      </c>
      <c r="F2008">
        <v>2</v>
      </c>
      <c r="G2008">
        <v>135</v>
      </c>
      <c r="H2008">
        <v>13</v>
      </c>
      <c r="I2008" s="28"/>
      <c r="J2008" s="28" t="s">
        <v>232</v>
      </c>
      <c r="K2008" s="28" t="s">
        <v>362</v>
      </c>
      <c r="L2008" s="28" t="s">
        <v>65</v>
      </c>
      <c r="M2008" s="28" t="s">
        <v>236</v>
      </c>
      <c r="N2008">
        <v>10</v>
      </c>
      <c r="O2008">
        <v>15</v>
      </c>
      <c r="R2008">
        <v>0.7</v>
      </c>
      <c r="S2008">
        <v>193</v>
      </c>
    </row>
    <row r="2009" spans="1:19" x14ac:dyDescent="0.25">
      <c r="A2009" s="27">
        <v>44771</v>
      </c>
      <c r="B2009">
        <v>12</v>
      </c>
      <c r="C2009">
        <v>1</v>
      </c>
      <c r="D2009">
        <v>5</v>
      </c>
      <c r="E2009">
        <v>127</v>
      </c>
      <c r="F2009">
        <v>3</v>
      </c>
      <c r="G2009">
        <v>135</v>
      </c>
      <c r="H2009">
        <v>13</v>
      </c>
      <c r="I2009" s="28"/>
      <c r="J2009" s="28" t="s">
        <v>232</v>
      </c>
      <c r="K2009" s="28" t="s">
        <v>362</v>
      </c>
      <c r="L2009" s="28" t="s">
        <v>65</v>
      </c>
      <c r="M2009" s="28" t="s">
        <v>236</v>
      </c>
      <c r="N2009">
        <v>10</v>
      </c>
      <c r="O2009">
        <v>15</v>
      </c>
      <c r="R2009">
        <v>0.7</v>
      </c>
      <c r="S2009">
        <v>193</v>
      </c>
    </row>
  </sheetData>
  <phoneticPr fontId="4"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7A54A-1884-4C2B-87A7-E9A28783B6D8}">
  <sheetPr codeName="Sheet3"/>
  <dimension ref="A1:I2116"/>
  <sheetViews>
    <sheetView topLeftCell="A2089" workbookViewId="0">
      <selection activeCell="E2114" sqref="E2114:E2116"/>
    </sheetView>
  </sheetViews>
  <sheetFormatPr defaultRowHeight="12.5" x14ac:dyDescent="0.25"/>
  <cols>
    <col min="1" max="1" width="10.1796875" bestFit="1" customWidth="1"/>
    <col min="2" max="2" width="19.54296875" bestFit="1" customWidth="1"/>
    <col min="3" max="3" width="9.81640625" bestFit="1" customWidth="1"/>
    <col min="4" max="4" width="13.81640625" bestFit="1" customWidth="1"/>
    <col min="5" max="5" width="13.7265625" bestFit="1" customWidth="1"/>
    <col min="6" max="6" width="5.81640625" bestFit="1" customWidth="1"/>
    <col min="7" max="7" width="12.54296875" bestFit="1" customWidth="1"/>
    <col min="8" max="8" width="15.1796875" bestFit="1" customWidth="1"/>
    <col min="9" max="9" width="81.1796875" customWidth="1"/>
  </cols>
  <sheetData>
    <row r="1" spans="1:9" x14ac:dyDescent="0.25">
      <c r="A1" t="s">
        <v>0</v>
      </c>
      <c r="B1" t="s">
        <v>1</v>
      </c>
      <c r="C1" t="s">
        <v>355</v>
      </c>
      <c r="D1" t="s">
        <v>2</v>
      </c>
      <c r="E1" t="s">
        <v>237</v>
      </c>
      <c r="F1" t="s">
        <v>4</v>
      </c>
      <c r="G1" t="s">
        <v>5</v>
      </c>
      <c r="H1" t="s">
        <v>6</v>
      </c>
      <c r="I1" t="s">
        <v>7</v>
      </c>
    </row>
    <row r="2" spans="1:9" x14ac:dyDescent="0.25">
      <c r="A2" s="17">
        <v>44357</v>
      </c>
      <c r="B2">
        <v>1</v>
      </c>
      <c r="C2">
        <v>1</v>
      </c>
      <c r="E2">
        <v>11</v>
      </c>
      <c r="F2">
        <v>1</v>
      </c>
      <c r="G2">
        <v>0</v>
      </c>
      <c r="H2">
        <v>8</v>
      </c>
      <c r="I2" s="16"/>
    </row>
    <row r="3" spans="1:9" x14ac:dyDescent="0.25">
      <c r="A3" s="17">
        <v>44357</v>
      </c>
      <c r="B3">
        <v>2</v>
      </c>
      <c r="C3">
        <v>1</v>
      </c>
      <c r="E3">
        <v>11</v>
      </c>
      <c r="F3">
        <v>2</v>
      </c>
      <c r="G3">
        <v>0</v>
      </c>
      <c r="H3">
        <v>7</v>
      </c>
      <c r="I3" s="16"/>
    </row>
    <row r="4" spans="1:9" x14ac:dyDescent="0.25">
      <c r="A4" s="17">
        <v>44357</v>
      </c>
      <c r="B4">
        <v>3</v>
      </c>
      <c r="C4">
        <v>1</v>
      </c>
      <c r="E4">
        <v>11</v>
      </c>
      <c r="F4">
        <v>3</v>
      </c>
      <c r="G4">
        <v>0</v>
      </c>
      <c r="H4">
        <v>6</v>
      </c>
      <c r="I4" s="16"/>
    </row>
    <row r="5" spans="1:9" x14ac:dyDescent="0.25">
      <c r="A5" s="17">
        <v>44357</v>
      </c>
      <c r="B5">
        <v>4</v>
      </c>
      <c r="C5">
        <v>1</v>
      </c>
      <c r="E5">
        <v>21</v>
      </c>
      <c r="F5">
        <v>1</v>
      </c>
      <c r="G5">
        <v>0</v>
      </c>
      <c r="H5">
        <v>8</v>
      </c>
      <c r="I5" s="16"/>
    </row>
    <row r="6" spans="1:9" x14ac:dyDescent="0.25">
      <c r="A6" s="17">
        <v>44357</v>
      </c>
      <c r="B6">
        <v>5</v>
      </c>
      <c r="C6">
        <v>1</v>
      </c>
      <c r="E6">
        <v>21</v>
      </c>
      <c r="F6">
        <v>2</v>
      </c>
      <c r="G6">
        <v>0</v>
      </c>
      <c r="H6">
        <v>6</v>
      </c>
      <c r="I6" s="16"/>
    </row>
    <row r="7" spans="1:9" x14ac:dyDescent="0.25">
      <c r="A7" s="17">
        <v>44357</v>
      </c>
      <c r="B7">
        <v>6</v>
      </c>
      <c r="C7">
        <v>1</v>
      </c>
      <c r="E7">
        <v>21</v>
      </c>
      <c r="F7">
        <v>3</v>
      </c>
      <c r="G7">
        <v>0</v>
      </c>
      <c r="H7">
        <v>2</v>
      </c>
      <c r="I7" s="16"/>
    </row>
    <row r="8" spans="1:9" x14ac:dyDescent="0.25">
      <c r="A8" s="17">
        <v>44357</v>
      </c>
      <c r="B8">
        <v>7</v>
      </c>
      <c r="C8">
        <v>1</v>
      </c>
      <c r="E8">
        <v>37</v>
      </c>
      <c r="F8">
        <v>1</v>
      </c>
      <c r="G8">
        <v>0</v>
      </c>
      <c r="H8">
        <v>8</v>
      </c>
      <c r="I8" s="16"/>
    </row>
    <row r="9" spans="1:9" x14ac:dyDescent="0.25">
      <c r="A9" s="17">
        <v>44357</v>
      </c>
      <c r="B9">
        <v>8</v>
      </c>
      <c r="C9">
        <v>1</v>
      </c>
      <c r="E9">
        <v>37</v>
      </c>
      <c r="F9">
        <v>2</v>
      </c>
      <c r="G9">
        <v>0</v>
      </c>
      <c r="H9">
        <v>6</v>
      </c>
      <c r="I9" s="16"/>
    </row>
    <row r="10" spans="1:9" x14ac:dyDescent="0.25">
      <c r="A10" s="17">
        <v>44357</v>
      </c>
      <c r="B10">
        <v>9</v>
      </c>
      <c r="C10">
        <v>1</v>
      </c>
      <c r="E10">
        <v>37</v>
      </c>
      <c r="F10">
        <v>3</v>
      </c>
      <c r="G10">
        <v>0</v>
      </c>
      <c r="H10">
        <v>3</v>
      </c>
      <c r="I10" s="16"/>
    </row>
    <row r="11" spans="1:9" x14ac:dyDescent="0.25">
      <c r="A11" s="17">
        <v>44357</v>
      </c>
      <c r="B11">
        <v>10</v>
      </c>
      <c r="C11">
        <v>1</v>
      </c>
      <c r="E11">
        <v>46</v>
      </c>
      <c r="F11">
        <v>1</v>
      </c>
      <c r="G11">
        <v>0</v>
      </c>
      <c r="H11">
        <v>8</v>
      </c>
      <c r="I11" s="16"/>
    </row>
    <row r="12" spans="1:9" x14ac:dyDescent="0.25">
      <c r="A12" s="17">
        <v>44357</v>
      </c>
      <c r="B12">
        <v>11</v>
      </c>
      <c r="C12">
        <v>1</v>
      </c>
      <c r="E12">
        <v>46</v>
      </c>
      <c r="F12">
        <v>2</v>
      </c>
      <c r="G12">
        <v>0</v>
      </c>
      <c r="H12">
        <v>8</v>
      </c>
      <c r="I12" s="16"/>
    </row>
    <row r="13" spans="1:9" x14ac:dyDescent="0.25">
      <c r="A13" s="17">
        <v>44357</v>
      </c>
      <c r="B13">
        <v>12</v>
      </c>
      <c r="C13">
        <v>1</v>
      </c>
      <c r="E13">
        <v>46</v>
      </c>
      <c r="F13">
        <v>3</v>
      </c>
      <c r="G13">
        <v>0</v>
      </c>
      <c r="H13">
        <v>4</v>
      </c>
      <c r="I13" s="16"/>
    </row>
    <row r="14" spans="1:9" x14ac:dyDescent="0.25">
      <c r="A14" s="17">
        <v>44357</v>
      </c>
      <c r="B14">
        <v>13</v>
      </c>
      <c r="C14">
        <v>1</v>
      </c>
      <c r="E14">
        <v>81</v>
      </c>
      <c r="F14">
        <v>1</v>
      </c>
      <c r="G14">
        <v>0</v>
      </c>
      <c r="H14">
        <v>8</v>
      </c>
      <c r="I14" s="16"/>
    </row>
    <row r="15" spans="1:9" x14ac:dyDescent="0.25">
      <c r="A15" s="17">
        <v>44357</v>
      </c>
      <c r="B15">
        <v>14</v>
      </c>
      <c r="C15">
        <v>1</v>
      </c>
      <c r="E15">
        <v>81</v>
      </c>
      <c r="F15">
        <v>2</v>
      </c>
      <c r="G15">
        <v>0</v>
      </c>
      <c r="H15">
        <v>6</v>
      </c>
      <c r="I15" s="16"/>
    </row>
    <row r="16" spans="1:9" x14ac:dyDescent="0.25">
      <c r="A16" s="17">
        <v>44357</v>
      </c>
      <c r="B16">
        <v>15</v>
      </c>
      <c r="C16">
        <v>1</v>
      </c>
      <c r="E16">
        <v>81</v>
      </c>
      <c r="F16">
        <v>3</v>
      </c>
      <c r="G16">
        <v>0</v>
      </c>
      <c r="H16">
        <v>6</v>
      </c>
      <c r="I16" s="16" t="s">
        <v>8</v>
      </c>
    </row>
    <row r="17" spans="1:9" x14ac:dyDescent="0.25">
      <c r="A17" s="17">
        <v>44357</v>
      </c>
      <c r="B17">
        <v>16</v>
      </c>
      <c r="C17">
        <v>1</v>
      </c>
      <c r="E17">
        <v>88</v>
      </c>
      <c r="F17">
        <v>1</v>
      </c>
      <c r="G17">
        <v>0</v>
      </c>
      <c r="H17">
        <v>8</v>
      </c>
      <c r="I17" s="16"/>
    </row>
    <row r="18" spans="1:9" x14ac:dyDescent="0.25">
      <c r="A18" s="17">
        <v>44357</v>
      </c>
      <c r="B18">
        <v>17</v>
      </c>
      <c r="C18">
        <v>1</v>
      </c>
      <c r="E18">
        <v>88</v>
      </c>
      <c r="F18">
        <v>2</v>
      </c>
      <c r="G18">
        <v>0</v>
      </c>
      <c r="H18">
        <v>6</v>
      </c>
      <c r="I18" s="16"/>
    </row>
    <row r="19" spans="1:9" x14ac:dyDescent="0.25">
      <c r="A19" s="17">
        <v>44357</v>
      </c>
      <c r="B19">
        <v>18</v>
      </c>
      <c r="C19">
        <v>1</v>
      </c>
      <c r="E19">
        <v>87</v>
      </c>
      <c r="F19">
        <v>3</v>
      </c>
      <c r="G19">
        <v>0</v>
      </c>
      <c r="H19">
        <v>5</v>
      </c>
      <c r="I19" s="16"/>
    </row>
    <row r="20" spans="1:9" x14ac:dyDescent="0.25">
      <c r="A20" s="17">
        <v>44357</v>
      </c>
      <c r="B20">
        <v>19</v>
      </c>
      <c r="C20">
        <v>1</v>
      </c>
      <c r="E20">
        <v>100</v>
      </c>
      <c r="F20">
        <v>1</v>
      </c>
      <c r="G20">
        <v>0</v>
      </c>
      <c r="H20">
        <v>60</v>
      </c>
      <c r="I20" s="16"/>
    </row>
    <row r="21" spans="1:9" x14ac:dyDescent="0.25">
      <c r="A21" s="17">
        <v>44357</v>
      </c>
      <c r="B21">
        <v>20</v>
      </c>
      <c r="C21">
        <v>1</v>
      </c>
      <c r="E21">
        <v>100</v>
      </c>
      <c r="F21">
        <v>2</v>
      </c>
      <c r="G21">
        <v>0</v>
      </c>
      <c r="H21">
        <v>60</v>
      </c>
      <c r="I21" s="16"/>
    </row>
    <row r="22" spans="1:9" x14ac:dyDescent="0.25">
      <c r="A22" s="17">
        <v>44357</v>
      </c>
      <c r="B22">
        <v>21</v>
      </c>
      <c r="C22">
        <v>1</v>
      </c>
      <c r="E22">
        <v>100</v>
      </c>
      <c r="F22">
        <v>3</v>
      </c>
      <c r="G22">
        <v>0</v>
      </c>
      <c r="H22">
        <v>115</v>
      </c>
      <c r="I22" s="16"/>
    </row>
    <row r="23" spans="1:9" x14ac:dyDescent="0.25">
      <c r="A23" s="17">
        <v>44361</v>
      </c>
      <c r="B23">
        <v>1</v>
      </c>
      <c r="C23">
        <v>1</v>
      </c>
      <c r="E23">
        <v>11</v>
      </c>
      <c r="F23">
        <v>1</v>
      </c>
      <c r="G23">
        <v>0</v>
      </c>
      <c r="H23">
        <v>8</v>
      </c>
      <c r="I23" s="16"/>
    </row>
    <row r="24" spans="1:9" x14ac:dyDescent="0.25">
      <c r="A24" s="17">
        <v>44361</v>
      </c>
      <c r="B24">
        <v>2</v>
      </c>
      <c r="C24">
        <v>1</v>
      </c>
      <c r="E24">
        <v>11</v>
      </c>
      <c r="F24">
        <v>2</v>
      </c>
      <c r="G24">
        <v>0</v>
      </c>
      <c r="H24">
        <v>7</v>
      </c>
      <c r="I24" s="16"/>
    </row>
    <row r="25" spans="1:9" x14ac:dyDescent="0.25">
      <c r="A25" s="17">
        <v>44361</v>
      </c>
      <c r="B25">
        <v>3</v>
      </c>
      <c r="C25">
        <v>1</v>
      </c>
      <c r="E25">
        <v>11</v>
      </c>
      <c r="F25">
        <v>3</v>
      </c>
      <c r="G25">
        <v>0</v>
      </c>
      <c r="H25">
        <v>5</v>
      </c>
      <c r="I25" s="16"/>
    </row>
    <row r="26" spans="1:9" x14ac:dyDescent="0.25">
      <c r="A26" s="17">
        <v>44361</v>
      </c>
      <c r="B26">
        <v>4</v>
      </c>
      <c r="C26">
        <v>1</v>
      </c>
      <c r="E26">
        <v>20</v>
      </c>
      <c r="F26">
        <v>1</v>
      </c>
      <c r="G26">
        <v>0</v>
      </c>
      <c r="H26">
        <v>8</v>
      </c>
      <c r="I26" s="16"/>
    </row>
    <row r="27" spans="1:9" x14ac:dyDescent="0.25">
      <c r="A27" s="17">
        <v>44361</v>
      </c>
      <c r="B27">
        <v>5</v>
      </c>
      <c r="C27">
        <v>1</v>
      </c>
      <c r="E27">
        <v>21</v>
      </c>
      <c r="F27">
        <v>3</v>
      </c>
      <c r="G27">
        <v>0</v>
      </c>
      <c r="H27">
        <v>4</v>
      </c>
      <c r="I27" s="16"/>
    </row>
    <row r="28" spans="1:9" x14ac:dyDescent="0.25">
      <c r="A28" s="17">
        <v>44361</v>
      </c>
      <c r="B28">
        <v>6</v>
      </c>
      <c r="C28">
        <v>1</v>
      </c>
      <c r="E28">
        <v>20</v>
      </c>
      <c r="F28">
        <v>2</v>
      </c>
      <c r="G28">
        <v>0</v>
      </c>
      <c r="H28">
        <v>2</v>
      </c>
      <c r="I28" s="16"/>
    </row>
    <row r="29" spans="1:9" x14ac:dyDescent="0.25">
      <c r="A29" s="17">
        <v>44361</v>
      </c>
      <c r="B29">
        <v>7</v>
      </c>
      <c r="C29">
        <v>1</v>
      </c>
      <c r="E29">
        <v>37</v>
      </c>
      <c r="F29">
        <v>1</v>
      </c>
      <c r="G29">
        <v>0</v>
      </c>
      <c r="H29">
        <v>5</v>
      </c>
      <c r="I29" s="16"/>
    </row>
    <row r="30" spans="1:9" x14ac:dyDescent="0.25">
      <c r="A30" s="17">
        <v>44361</v>
      </c>
      <c r="B30">
        <v>8</v>
      </c>
      <c r="C30">
        <v>1</v>
      </c>
      <c r="E30">
        <v>37</v>
      </c>
      <c r="F30">
        <v>2</v>
      </c>
      <c r="G30">
        <v>0</v>
      </c>
      <c r="H30">
        <v>4</v>
      </c>
      <c r="I30" s="16"/>
    </row>
    <row r="31" spans="1:9" x14ac:dyDescent="0.25">
      <c r="A31" s="17">
        <v>44361</v>
      </c>
      <c r="B31">
        <v>9</v>
      </c>
      <c r="C31">
        <v>1</v>
      </c>
      <c r="E31">
        <v>37</v>
      </c>
      <c r="F31">
        <v>3</v>
      </c>
      <c r="G31">
        <v>0</v>
      </c>
      <c r="H31">
        <v>2</v>
      </c>
      <c r="I31" s="16"/>
    </row>
    <row r="32" spans="1:9" x14ac:dyDescent="0.25">
      <c r="A32" s="17">
        <v>44361</v>
      </c>
      <c r="B32">
        <v>10</v>
      </c>
      <c r="C32">
        <v>1</v>
      </c>
      <c r="E32">
        <v>46</v>
      </c>
      <c r="F32">
        <v>1</v>
      </c>
      <c r="G32">
        <v>0</v>
      </c>
      <c r="H32">
        <v>8</v>
      </c>
      <c r="I32" s="16"/>
    </row>
    <row r="33" spans="1:9" x14ac:dyDescent="0.25">
      <c r="A33" s="17">
        <v>44361</v>
      </c>
      <c r="B33">
        <v>11</v>
      </c>
      <c r="C33">
        <v>1</v>
      </c>
      <c r="E33">
        <v>46</v>
      </c>
      <c r="F33">
        <v>2</v>
      </c>
      <c r="G33">
        <v>0</v>
      </c>
      <c r="H33">
        <v>4</v>
      </c>
      <c r="I33" s="16"/>
    </row>
    <row r="34" spans="1:9" x14ac:dyDescent="0.25">
      <c r="A34" s="17">
        <v>44361</v>
      </c>
      <c r="B34">
        <v>12</v>
      </c>
      <c r="C34">
        <v>1</v>
      </c>
      <c r="E34">
        <v>46</v>
      </c>
      <c r="F34">
        <v>3</v>
      </c>
      <c r="G34">
        <v>0</v>
      </c>
      <c r="H34">
        <v>2</v>
      </c>
      <c r="I34" s="16"/>
    </row>
    <row r="35" spans="1:9" x14ac:dyDescent="0.25">
      <c r="A35" s="17">
        <v>44361</v>
      </c>
      <c r="B35">
        <v>13</v>
      </c>
      <c r="C35">
        <v>1</v>
      </c>
      <c r="E35">
        <v>69</v>
      </c>
      <c r="F35">
        <v>1</v>
      </c>
      <c r="G35">
        <v>0</v>
      </c>
      <c r="H35">
        <v>3</v>
      </c>
      <c r="I35" s="16"/>
    </row>
    <row r="36" spans="1:9" x14ac:dyDescent="0.25">
      <c r="A36" s="17">
        <v>44361</v>
      </c>
      <c r="B36">
        <v>14</v>
      </c>
      <c r="C36">
        <v>1</v>
      </c>
      <c r="E36">
        <v>69</v>
      </c>
      <c r="F36">
        <v>2</v>
      </c>
      <c r="G36">
        <v>0</v>
      </c>
      <c r="H36">
        <v>3</v>
      </c>
      <c r="I36" s="16"/>
    </row>
    <row r="37" spans="1:9" x14ac:dyDescent="0.25">
      <c r="A37" s="17">
        <v>44361</v>
      </c>
      <c r="B37">
        <v>15</v>
      </c>
      <c r="C37">
        <v>1</v>
      </c>
      <c r="E37">
        <v>69</v>
      </c>
      <c r="F37">
        <v>3</v>
      </c>
      <c r="G37">
        <v>0</v>
      </c>
      <c r="H37">
        <v>3</v>
      </c>
      <c r="I37" s="16"/>
    </row>
    <row r="38" spans="1:9" x14ac:dyDescent="0.25">
      <c r="A38" s="17">
        <v>44361</v>
      </c>
      <c r="B38">
        <v>16</v>
      </c>
      <c r="C38">
        <v>1</v>
      </c>
      <c r="E38">
        <v>87</v>
      </c>
      <c r="F38">
        <v>1</v>
      </c>
      <c r="G38">
        <v>0</v>
      </c>
      <c r="H38">
        <v>8</v>
      </c>
      <c r="I38" s="16"/>
    </row>
    <row r="39" spans="1:9" x14ac:dyDescent="0.25">
      <c r="A39" s="17">
        <v>44361</v>
      </c>
      <c r="B39">
        <v>17</v>
      </c>
      <c r="C39">
        <v>1</v>
      </c>
      <c r="E39">
        <v>87</v>
      </c>
      <c r="F39">
        <v>2</v>
      </c>
      <c r="G39">
        <v>0</v>
      </c>
      <c r="H39">
        <v>5</v>
      </c>
      <c r="I39" s="16"/>
    </row>
    <row r="40" spans="1:9" x14ac:dyDescent="0.25">
      <c r="A40" s="17">
        <v>44361</v>
      </c>
      <c r="B40">
        <v>18</v>
      </c>
      <c r="C40">
        <v>1</v>
      </c>
      <c r="E40">
        <v>88</v>
      </c>
      <c r="F40">
        <v>3</v>
      </c>
      <c r="G40">
        <v>0</v>
      </c>
      <c r="H40">
        <v>5</v>
      </c>
      <c r="I40" s="16" t="s">
        <v>9</v>
      </c>
    </row>
    <row r="41" spans="1:9" x14ac:dyDescent="0.25">
      <c r="A41" s="17">
        <v>44361</v>
      </c>
      <c r="B41">
        <v>19</v>
      </c>
      <c r="C41">
        <v>1</v>
      </c>
      <c r="E41">
        <v>100</v>
      </c>
      <c r="F41">
        <v>1</v>
      </c>
      <c r="G41">
        <v>0</v>
      </c>
      <c r="H41">
        <v>60</v>
      </c>
      <c r="I41" s="16"/>
    </row>
    <row r="42" spans="1:9" x14ac:dyDescent="0.25">
      <c r="A42" s="17">
        <v>44361</v>
      </c>
      <c r="B42">
        <v>20</v>
      </c>
      <c r="C42">
        <v>1</v>
      </c>
      <c r="E42">
        <v>100</v>
      </c>
      <c r="F42">
        <v>2</v>
      </c>
      <c r="G42">
        <v>0</v>
      </c>
      <c r="H42">
        <v>60</v>
      </c>
      <c r="I42" s="16"/>
    </row>
    <row r="43" spans="1:9" x14ac:dyDescent="0.25">
      <c r="A43" s="17">
        <v>44361</v>
      </c>
      <c r="B43">
        <v>21</v>
      </c>
      <c r="C43">
        <v>1</v>
      </c>
      <c r="E43">
        <v>100</v>
      </c>
      <c r="F43">
        <v>3</v>
      </c>
      <c r="G43">
        <v>0</v>
      </c>
      <c r="H43">
        <v>115</v>
      </c>
      <c r="I43" s="16"/>
    </row>
    <row r="44" spans="1:9" x14ac:dyDescent="0.25">
      <c r="A44" s="17">
        <v>44363</v>
      </c>
      <c r="B44">
        <v>1</v>
      </c>
      <c r="C44">
        <v>1</v>
      </c>
      <c r="E44">
        <v>11</v>
      </c>
      <c r="F44">
        <v>1</v>
      </c>
      <c r="G44">
        <v>0</v>
      </c>
      <c r="H44">
        <v>8</v>
      </c>
      <c r="I44" s="16"/>
    </row>
    <row r="45" spans="1:9" x14ac:dyDescent="0.25">
      <c r="A45" s="17">
        <v>44363</v>
      </c>
      <c r="B45">
        <v>2</v>
      </c>
      <c r="C45">
        <v>1</v>
      </c>
      <c r="E45">
        <v>11</v>
      </c>
      <c r="F45">
        <v>2</v>
      </c>
      <c r="G45">
        <v>0</v>
      </c>
      <c r="H45">
        <v>6</v>
      </c>
      <c r="I45" s="16"/>
    </row>
    <row r="46" spans="1:9" x14ac:dyDescent="0.25">
      <c r="A46" s="17">
        <v>44363</v>
      </c>
      <c r="B46">
        <v>3</v>
      </c>
      <c r="C46">
        <v>1</v>
      </c>
      <c r="E46">
        <v>11</v>
      </c>
      <c r="F46">
        <v>3</v>
      </c>
      <c r="G46">
        <v>0</v>
      </c>
      <c r="H46">
        <v>5</v>
      </c>
      <c r="I46" s="16"/>
    </row>
    <row r="47" spans="1:9" x14ac:dyDescent="0.25">
      <c r="A47" s="17">
        <v>44363</v>
      </c>
      <c r="B47">
        <v>4</v>
      </c>
      <c r="C47">
        <v>1</v>
      </c>
      <c r="E47">
        <v>21</v>
      </c>
      <c r="F47">
        <v>1</v>
      </c>
      <c r="G47">
        <v>0</v>
      </c>
      <c r="H47">
        <v>6</v>
      </c>
      <c r="I47" s="16"/>
    </row>
    <row r="48" spans="1:9" x14ac:dyDescent="0.25">
      <c r="A48" s="17">
        <v>44363</v>
      </c>
      <c r="B48">
        <v>5</v>
      </c>
      <c r="C48">
        <v>1</v>
      </c>
      <c r="E48">
        <v>21</v>
      </c>
      <c r="F48">
        <v>2</v>
      </c>
      <c r="G48">
        <v>0</v>
      </c>
      <c r="H48">
        <v>3</v>
      </c>
      <c r="I48" s="16"/>
    </row>
    <row r="49" spans="1:9" x14ac:dyDescent="0.25">
      <c r="A49" s="17">
        <v>44363</v>
      </c>
      <c r="B49">
        <v>6</v>
      </c>
      <c r="C49">
        <v>1</v>
      </c>
      <c r="E49">
        <v>21</v>
      </c>
      <c r="F49">
        <v>3</v>
      </c>
      <c r="G49">
        <v>0</v>
      </c>
      <c r="H49">
        <v>2</v>
      </c>
      <c r="I49" s="16"/>
    </row>
    <row r="50" spans="1:9" x14ac:dyDescent="0.25">
      <c r="A50" s="17">
        <v>44363</v>
      </c>
      <c r="B50">
        <v>7</v>
      </c>
      <c r="C50">
        <v>1</v>
      </c>
      <c r="E50">
        <v>37</v>
      </c>
      <c r="F50">
        <v>1</v>
      </c>
      <c r="G50">
        <v>0</v>
      </c>
      <c r="H50">
        <v>5</v>
      </c>
      <c r="I50" s="16"/>
    </row>
    <row r="51" spans="1:9" x14ac:dyDescent="0.25">
      <c r="A51" s="17">
        <v>44363</v>
      </c>
      <c r="B51">
        <v>8</v>
      </c>
      <c r="C51">
        <v>1</v>
      </c>
      <c r="E51">
        <v>37</v>
      </c>
      <c r="F51">
        <v>2</v>
      </c>
      <c r="G51">
        <v>0</v>
      </c>
      <c r="H51">
        <v>3</v>
      </c>
      <c r="I51" s="16"/>
    </row>
    <row r="52" spans="1:9" x14ac:dyDescent="0.25">
      <c r="A52" s="17">
        <v>44363</v>
      </c>
      <c r="B52">
        <v>9</v>
      </c>
      <c r="C52">
        <v>1</v>
      </c>
      <c r="E52">
        <v>37</v>
      </c>
      <c r="F52">
        <v>3</v>
      </c>
      <c r="G52">
        <v>0</v>
      </c>
      <c r="H52">
        <v>1</v>
      </c>
      <c r="I52" s="16"/>
    </row>
    <row r="53" spans="1:9" x14ac:dyDescent="0.25">
      <c r="A53" s="17">
        <v>44363</v>
      </c>
      <c r="B53">
        <v>10</v>
      </c>
      <c r="C53">
        <v>1</v>
      </c>
      <c r="E53">
        <v>46</v>
      </c>
      <c r="F53">
        <v>1</v>
      </c>
      <c r="G53">
        <v>0</v>
      </c>
      <c r="H53">
        <v>8</v>
      </c>
      <c r="I53" s="16"/>
    </row>
    <row r="54" spans="1:9" x14ac:dyDescent="0.25">
      <c r="A54" s="17">
        <v>44363</v>
      </c>
      <c r="B54">
        <v>11</v>
      </c>
      <c r="C54">
        <v>1</v>
      </c>
      <c r="E54">
        <v>46</v>
      </c>
      <c r="F54">
        <v>2</v>
      </c>
      <c r="G54">
        <v>0</v>
      </c>
      <c r="H54">
        <v>4</v>
      </c>
      <c r="I54" s="16"/>
    </row>
    <row r="55" spans="1:9" x14ac:dyDescent="0.25">
      <c r="A55" s="17">
        <v>44363</v>
      </c>
      <c r="B55">
        <v>12</v>
      </c>
      <c r="C55">
        <v>1</v>
      </c>
      <c r="E55">
        <v>46</v>
      </c>
      <c r="F55">
        <v>3</v>
      </c>
      <c r="G55">
        <v>0</v>
      </c>
      <c r="H55">
        <v>3</v>
      </c>
      <c r="I55" s="16"/>
    </row>
    <row r="56" spans="1:9" x14ac:dyDescent="0.25">
      <c r="A56" s="17">
        <v>44363</v>
      </c>
      <c r="B56">
        <v>13</v>
      </c>
      <c r="C56">
        <v>1</v>
      </c>
      <c r="E56">
        <v>81</v>
      </c>
      <c r="F56">
        <v>1</v>
      </c>
      <c r="G56">
        <v>0</v>
      </c>
      <c r="H56">
        <v>8</v>
      </c>
      <c r="I56" s="16"/>
    </row>
    <row r="57" spans="1:9" x14ac:dyDescent="0.25">
      <c r="A57" s="17">
        <v>44363</v>
      </c>
      <c r="B57">
        <v>14</v>
      </c>
      <c r="C57">
        <v>1</v>
      </c>
      <c r="E57">
        <v>81</v>
      </c>
      <c r="F57">
        <v>2</v>
      </c>
      <c r="G57">
        <v>0</v>
      </c>
      <c r="H57">
        <v>5</v>
      </c>
      <c r="I57" s="16"/>
    </row>
    <row r="58" spans="1:9" x14ac:dyDescent="0.25">
      <c r="A58" s="17">
        <v>44363</v>
      </c>
      <c r="B58">
        <v>15</v>
      </c>
      <c r="C58">
        <v>1</v>
      </c>
      <c r="E58">
        <v>81</v>
      </c>
      <c r="F58">
        <v>3</v>
      </c>
      <c r="G58">
        <v>0</v>
      </c>
      <c r="H58">
        <v>5</v>
      </c>
      <c r="I58" s="16"/>
    </row>
    <row r="59" spans="1:9" x14ac:dyDescent="0.25">
      <c r="A59" s="17">
        <v>44363</v>
      </c>
      <c r="B59">
        <v>16</v>
      </c>
      <c r="C59">
        <v>1</v>
      </c>
      <c r="E59">
        <v>88</v>
      </c>
      <c r="F59">
        <v>1</v>
      </c>
      <c r="G59">
        <v>0</v>
      </c>
      <c r="H59">
        <v>8</v>
      </c>
      <c r="I59" s="16"/>
    </row>
    <row r="60" spans="1:9" x14ac:dyDescent="0.25">
      <c r="A60" s="17">
        <v>44363</v>
      </c>
      <c r="B60">
        <v>17</v>
      </c>
      <c r="C60">
        <v>1</v>
      </c>
      <c r="E60">
        <v>88</v>
      </c>
      <c r="F60">
        <v>2</v>
      </c>
      <c r="G60">
        <v>0</v>
      </c>
      <c r="H60">
        <v>5</v>
      </c>
      <c r="I60" s="16"/>
    </row>
    <row r="61" spans="1:9" x14ac:dyDescent="0.25">
      <c r="A61" s="17">
        <v>44363</v>
      </c>
      <c r="B61">
        <v>18</v>
      </c>
      <c r="C61">
        <v>1</v>
      </c>
      <c r="E61">
        <v>88</v>
      </c>
      <c r="F61">
        <v>3</v>
      </c>
      <c r="G61">
        <v>0</v>
      </c>
      <c r="H61">
        <v>5</v>
      </c>
      <c r="I61" s="16"/>
    </row>
    <row r="62" spans="1:9" x14ac:dyDescent="0.25">
      <c r="A62" s="17">
        <v>44365</v>
      </c>
      <c r="B62">
        <v>1</v>
      </c>
      <c r="C62">
        <v>1</v>
      </c>
      <c r="E62">
        <v>11</v>
      </c>
      <c r="F62">
        <v>1</v>
      </c>
      <c r="G62">
        <v>0</v>
      </c>
      <c r="H62">
        <v>8</v>
      </c>
      <c r="I62" s="16"/>
    </row>
    <row r="63" spans="1:9" x14ac:dyDescent="0.25">
      <c r="A63" s="17">
        <v>44365</v>
      </c>
      <c r="B63">
        <v>2</v>
      </c>
      <c r="C63">
        <v>1</v>
      </c>
      <c r="E63">
        <v>11</v>
      </c>
      <c r="F63">
        <v>2</v>
      </c>
      <c r="G63">
        <v>0</v>
      </c>
      <c r="H63">
        <v>7</v>
      </c>
      <c r="I63" s="16"/>
    </row>
    <row r="64" spans="1:9" x14ac:dyDescent="0.25">
      <c r="A64" s="17">
        <v>44365</v>
      </c>
      <c r="B64">
        <v>3</v>
      </c>
      <c r="C64">
        <v>1</v>
      </c>
      <c r="E64">
        <v>11</v>
      </c>
      <c r="F64">
        <v>3</v>
      </c>
      <c r="G64">
        <v>0</v>
      </c>
      <c r="H64">
        <v>5</v>
      </c>
      <c r="I64" s="16"/>
    </row>
    <row r="65" spans="1:9" x14ac:dyDescent="0.25">
      <c r="A65" s="17">
        <v>44365</v>
      </c>
      <c r="B65">
        <v>4</v>
      </c>
      <c r="C65">
        <v>1</v>
      </c>
      <c r="E65">
        <v>21</v>
      </c>
      <c r="F65">
        <v>1</v>
      </c>
      <c r="G65">
        <v>0</v>
      </c>
      <c r="H65">
        <v>7</v>
      </c>
      <c r="I65" s="16"/>
    </row>
    <row r="66" spans="1:9" x14ac:dyDescent="0.25">
      <c r="A66" s="17">
        <v>44365</v>
      </c>
      <c r="B66">
        <v>5</v>
      </c>
      <c r="C66">
        <v>1</v>
      </c>
      <c r="E66">
        <v>21</v>
      </c>
      <c r="F66">
        <v>2</v>
      </c>
      <c r="G66">
        <v>0</v>
      </c>
      <c r="H66">
        <v>4</v>
      </c>
      <c r="I66" s="16"/>
    </row>
    <row r="67" spans="1:9" x14ac:dyDescent="0.25">
      <c r="A67" s="17">
        <v>44365</v>
      </c>
      <c r="B67">
        <v>6</v>
      </c>
      <c r="C67">
        <v>1</v>
      </c>
      <c r="E67">
        <v>21</v>
      </c>
      <c r="F67">
        <v>3</v>
      </c>
      <c r="G67">
        <v>0</v>
      </c>
      <c r="H67">
        <v>2</v>
      </c>
      <c r="I67" s="16"/>
    </row>
    <row r="68" spans="1:9" x14ac:dyDescent="0.25">
      <c r="A68" s="17">
        <v>44365</v>
      </c>
      <c r="B68">
        <v>7</v>
      </c>
      <c r="C68">
        <v>1</v>
      </c>
      <c r="E68">
        <v>37</v>
      </c>
      <c r="F68">
        <v>1</v>
      </c>
      <c r="G68">
        <v>0</v>
      </c>
      <c r="H68">
        <v>8</v>
      </c>
      <c r="I68" s="16"/>
    </row>
    <row r="69" spans="1:9" x14ac:dyDescent="0.25">
      <c r="A69" s="17">
        <v>44365</v>
      </c>
      <c r="B69">
        <v>8</v>
      </c>
      <c r="C69">
        <v>1</v>
      </c>
      <c r="E69">
        <v>37</v>
      </c>
      <c r="F69">
        <v>2</v>
      </c>
      <c r="G69">
        <v>0</v>
      </c>
      <c r="H69">
        <v>4</v>
      </c>
      <c r="I69" s="16"/>
    </row>
    <row r="70" spans="1:9" x14ac:dyDescent="0.25">
      <c r="A70" s="17">
        <v>44365</v>
      </c>
      <c r="B70">
        <v>9</v>
      </c>
      <c r="C70">
        <v>1</v>
      </c>
      <c r="E70">
        <v>37</v>
      </c>
      <c r="F70">
        <v>3</v>
      </c>
      <c r="G70">
        <v>0</v>
      </c>
      <c r="H70">
        <v>3</v>
      </c>
      <c r="I70" s="16"/>
    </row>
    <row r="71" spans="1:9" x14ac:dyDescent="0.25">
      <c r="A71" s="17">
        <v>44365</v>
      </c>
      <c r="B71">
        <v>10</v>
      </c>
      <c r="C71">
        <v>1</v>
      </c>
      <c r="E71">
        <v>46</v>
      </c>
      <c r="F71">
        <v>1</v>
      </c>
      <c r="G71">
        <v>0</v>
      </c>
      <c r="H71">
        <v>8</v>
      </c>
      <c r="I71" s="16"/>
    </row>
    <row r="72" spans="1:9" x14ac:dyDescent="0.25">
      <c r="A72" s="17">
        <v>44365</v>
      </c>
      <c r="B72">
        <v>11</v>
      </c>
      <c r="C72">
        <v>1</v>
      </c>
      <c r="E72">
        <v>46</v>
      </c>
      <c r="F72">
        <v>2</v>
      </c>
      <c r="G72">
        <v>0</v>
      </c>
      <c r="H72">
        <v>8</v>
      </c>
      <c r="I72" s="16"/>
    </row>
    <row r="73" spans="1:9" x14ac:dyDescent="0.25">
      <c r="A73" s="17">
        <v>44365</v>
      </c>
      <c r="B73">
        <v>12</v>
      </c>
      <c r="C73">
        <v>1</v>
      </c>
      <c r="E73">
        <v>47</v>
      </c>
      <c r="F73">
        <v>3</v>
      </c>
      <c r="G73">
        <v>0</v>
      </c>
      <c r="H73">
        <v>6</v>
      </c>
      <c r="I73" s="16"/>
    </row>
    <row r="74" spans="1:9" x14ac:dyDescent="0.25">
      <c r="A74" s="17">
        <v>44365</v>
      </c>
      <c r="B74">
        <v>13</v>
      </c>
      <c r="C74">
        <v>1</v>
      </c>
      <c r="E74">
        <v>62</v>
      </c>
      <c r="F74">
        <v>1</v>
      </c>
      <c r="G74">
        <v>0</v>
      </c>
      <c r="H74">
        <v>8</v>
      </c>
      <c r="I74" s="16"/>
    </row>
    <row r="75" spans="1:9" x14ac:dyDescent="0.25">
      <c r="A75" s="17">
        <v>44365</v>
      </c>
      <c r="B75">
        <v>14</v>
      </c>
      <c r="C75">
        <v>1</v>
      </c>
      <c r="E75">
        <v>62</v>
      </c>
      <c r="F75">
        <v>2</v>
      </c>
      <c r="G75">
        <v>0</v>
      </c>
      <c r="H75">
        <v>8</v>
      </c>
      <c r="I75" s="16"/>
    </row>
    <row r="76" spans="1:9" x14ac:dyDescent="0.25">
      <c r="A76" s="17">
        <v>44365</v>
      </c>
      <c r="B76">
        <v>15</v>
      </c>
      <c r="C76">
        <v>1</v>
      </c>
      <c r="E76">
        <v>62</v>
      </c>
      <c r="F76">
        <v>3</v>
      </c>
      <c r="G76">
        <v>0</v>
      </c>
      <c r="H76">
        <v>8</v>
      </c>
      <c r="I76" s="16"/>
    </row>
    <row r="77" spans="1:9" x14ac:dyDescent="0.25">
      <c r="A77" s="17">
        <v>44365</v>
      </c>
      <c r="B77">
        <v>16</v>
      </c>
      <c r="C77">
        <v>1</v>
      </c>
      <c r="E77">
        <v>88</v>
      </c>
      <c r="F77">
        <v>1</v>
      </c>
      <c r="G77">
        <v>0</v>
      </c>
      <c r="H77">
        <v>8</v>
      </c>
      <c r="I77" s="16"/>
    </row>
    <row r="78" spans="1:9" x14ac:dyDescent="0.25">
      <c r="A78" s="17">
        <v>44365</v>
      </c>
      <c r="B78">
        <v>17</v>
      </c>
      <c r="C78">
        <v>1</v>
      </c>
      <c r="E78">
        <v>88</v>
      </c>
      <c r="F78">
        <v>2</v>
      </c>
      <c r="G78">
        <v>0</v>
      </c>
      <c r="H78">
        <v>8</v>
      </c>
      <c r="I78" s="16"/>
    </row>
    <row r="79" spans="1:9" x14ac:dyDescent="0.25">
      <c r="A79" s="17">
        <v>44365</v>
      </c>
      <c r="B79">
        <v>18</v>
      </c>
      <c r="C79">
        <v>1</v>
      </c>
      <c r="E79">
        <v>89</v>
      </c>
      <c r="F79">
        <v>3</v>
      </c>
      <c r="G79">
        <v>0</v>
      </c>
      <c r="H79">
        <v>5</v>
      </c>
      <c r="I79" s="16"/>
    </row>
    <row r="80" spans="1:9" x14ac:dyDescent="0.25">
      <c r="A80" s="17">
        <v>44365</v>
      </c>
      <c r="B80">
        <v>19</v>
      </c>
      <c r="C80">
        <v>1</v>
      </c>
      <c r="E80">
        <v>100</v>
      </c>
      <c r="F80">
        <v>1</v>
      </c>
      <c r="G80">
        <v>0</v>
      </c>
      <c r="H80">
        <v>75</v>
      </c>
      <c r="I80" s="16"/>
    </row>
    <row r="81" spans="1:9" x14ac:dyDescent="0.25">
      <c r="A81" s="17">
        <v>44365</v>
      </c>
      <c r="B81">
        <v>20</v>
      </c>
      <c r="C81">
        <v>1</v>
      </c>
      <c r="E81">
        <v>100</v>
      </c>
      <c r="F81">
        <v>2</v>
      </c>
      <c r="G81">
        <v>0</v>
      </c>
      <c r="H81">
        <v>75</v>
      </c>
      <c r="I81" s="16"/>
    </row>
    <row r="82" spans="1:9" x14ac:dyDescent="0.25">
      <c r="A82" s="17">
        <v>44365</v>
      </c>
      <c r="B82">
        <v>21</v>
      </c>
      <c r="C82">
        <v>1</v>
      </c>
      <c r="E82">
        <v>100</v>
      </c>
      <c r="F82">
        <v>3</v>
      </c>
      <c r="G82">
        <v>0</v>
      </c>
      <c r="H82">
        <v>142</v>
      </c>
      <c r="I82" s="16"/>
    </row>
    <row r="83" spans="1:9" x14ac:dyDescent="0.25">
      <c r="A83" s="17">
        <v>44368</v>
      </c>
      <c r="B83">
        <v>1</v>
      </c>
      <c r="C83">
        <v>1</v>
      </c>
      <c r="E83">
        <v>11</v>
      </c>
      <c r="F83">
        <v>1</v>
      </c>
      <c r="G83">
        <v>0</v>
      </c>
      <c r="H83">
        <v>8</v>
      </c>
      <c r="I83" s="16"/>
    </row>
    <row r="84" spans="1:9" x14ac:dyDescent="0.25">
      <c r="A84" s="17">
        <v>44368</v>
      </c>
      <c r="B84">
        <v>2</v>
      </c>
      <c r="C84">
        <v>1</v>
      </c>
      <c r="E84">
        <v>11</v>
      </c>
      <c r="F84">
        <v>2</v>
      </c>
      <c r="G84">
        <v>0</v>
      </c>
      <c r="H84">
        <v>8</v>
      </c>
      <c r="I84" s="16"/>
    </row>
    <row r="85" spans="1:9" x14ac:dyDescent="0.25">
      <c r="A85" s="17">
        <v>44368</v>
      </c>
      <c r="B85">
        <v>3</v>
      </c>
      <c r="C85">
        <v>1</v>
      </c>
      <c r="E85">
        <v>11</v>
      </c>
      <c r="F85">
        <v>3</v>
      </c>
      <c r="G85">
        <v>0</v>
      </c>
      <c r="H85">
        <v>6</v>
      </c>
      <c r="I85" s="16"/>
    </row>
    <row r="86" spans="1:9" x14ac:dyDescent="0.25">
      <c r="A86" s="17">
        <v>44368</v>
      </c>
      <c r="B86">
        <v>4</v>
      </c>
      <c r="C86">
        <v>1</v>
      </c>
      <c r="E86">
        <v>20</v>
      </c>
      <c r="F86">
        <v>1</v>
      </c>
      <c r="G86">
        <v>0</v>
      </c>
      <c r="H86">
        <v>8</v>
      </c>
      <c r="I86" s="16"/>
    </row>
    <row r="87" spans="1:9" x14ac:dyDescent="0.25">
      <c r="A87" s="17">
        <v>44368</v>
      </c>
      <c r="B87">
        <v>5</v>
      </c>
      <c r="C87">
        <v>1</v>
      </c>
      <c r="E87">
        <v>20</v>
      </c>
      <c r="F87">
        <v>2</v>
      </c>
      <c r="G87">
        <v>0</v>
      </c>
      <c r="H87">
        <v>6</v>
      </c>
      <c r="I87" s="16"/>
    </row>
    <row r="88" spans="1:9" x14ac:dyDescent="0.25">
      <c r="A88" s="17">
        <v>44368</v>
      </c>
      <c r="B88">
        <v>6</v>
      </c>
      <c r="C88">
        <v>1</v>
      </c>
      <c r="E88">
        <v>20</v>
      </c>
      <c r="F88">
        <v>3</v>
      </c>
      <c r="G88">
        <v>0</v>
      </c>
      <c r="H88">
        <v>3</v>
      </c>
      <c r="I88" s="16"/>
    </row>
    <row r="89" spans="1:9" x14ac:dyDescent="0.25">
      <c r="A89" s="17">
        <v>44368</v>
      </c>
      <c r="B89">
        <v>7</v>
      </c>
      <c r="C89">
        <v>1</v>
      </c>
      <c r="E89">
        <v>37</v>
      </c>
      <c r="F89">
        <v>1</v>
      </c>
      <c r="G89">
        <v>0</v>
      </c>
      <c r="H89">
        <v>5</v>
      </c>
      <c r="I89" s="16"/>
    </row>
    <row r="90" spans="1:9" x14ac:dyDescent="0.25">
      <c r="A90" s="17">
        <v>44368</v>
      </c>
      <c r="B90">
        <v>8</v>
      </c>
      <c r="C90">
        <v>1</v>
      </c>
      <c r="E90">
        <v>37</v>
      </c>
      <c r="F90">
        <v>2</v>
      </c>
      <c r="G90">
        <v>0</v>
      </c>
      <c r="H90">
        <v>4</v>
      </c>
      <c r="I90" s="16"/>
    </row>
    <row r="91" spans="1:9" x14ac:dyDescent="0.25">
      <c r="A91" s="17">
        <v>44368</v>
      </c>
      <c r="B91">
        <v>9</v>
      </c>
      <c r="C91">
        <v>1</v>
      </c>
      <c r="E91">
        <v>37</v>
      </c>
      <c r="F91">
        <v>3</v>
      </c>
      <c r="G91">
        <v>0</v>
      </c>
      <c r="H91">
        <v>1</v>
      </c>
      <c r="I91" s="16"/>
    </row>
    <row r="92" spans="1:9" x14ac:dyDescent="0.25">
      <c r="A92" s="17">
        <v>44368</v>
      </c>
      <c r="B92">
        <v>10</v>
      </c>
      <c r="C92">
        <v>1</v>
      </c>
      <c r="E92">
        <v>47</v>
      </c>
      <c r="F92">
        <v>1</v>
      </c>
      <c r="G92">
        <v>0</v>
      </c>
      <c r="H92">
        <v>5</v>
      </c>
      <c r="I92" s="16"/>
    </row>
    <row r="93" spans="1:9" x14ac:dyDescent="0.25">
      <c r="A93" s="17">
        <v>44368</v>
      </c>
      <c r="B93">
        <v>11</v>
      </c>
      <c r="C93">
        <v>1</v>
      </c>
      <c r="E93">
        <v>47</v>
      </c>
      <c r="F93">
        <v>2</v>
      </c>
      <c r="G93">
        <v>0</v>
      </c>
      <c r="H93">
        <v>6</v>
      </c>
      <c r="I93" s="16"/>
    </row>
    <row r="94" spans="1:9" x14ac:dyDescent="0.25">
      <c r="A94" s="17">
        <v>44368</v>
      </c>
      <c r="B94">
        <v>12</v>
      </c>
      <c r="C94">
        <v>1</v>
      </c>
      <c r="E94">
        <v>47</v>
      </c>
      <c r="F94">
        <v>3</v>
      </c>
      <c r="G94">
        <v>0</v>
      </c>
      <c r="H94">
        <v>6</v>
      </c>
      <c r="I94" s="16" t="s">
        <v>10</v>
      </c>
    </row>
    <row r="95" spans="1:9" x14ac:dyDescent="0.25">
      <c r="A95" s="17">
        <v>44368</v>
      </c>
      <c r="B95">
        <v>13</v>
      </c>
      <c r="C95">
        <v>1</v>
      </c>
      <c r="E95">
        <v>81</v>
      </c>
      <c r="F95">
        <v>1</v>
      </c>
      <c r="G95">
        <v>0</v>
      </c>
      <c r="H95">
        <v>8</v>
      </c>
      <c r="I95" s="16"/>
    </row>
    <row r="96" spans="1:9" x14ac:dyDescent="0.25">
      <c r="A96" s="17">
        <v>44368</v>
      </c>
      <c r="B96">
        <v>14</v>
      </c>
      <c r="C96">
        <v>1</v>
      </c>
      <c r="E96">
        <v>81</v>
      </c>
      <c r="F96">
        <v>2</v>
      </c>
      <c r="G96">
        <v>0</v>
      </c>
      <c r="H96">
        <v>6</v>
      </c>
      <c r="I96" s="16"/>
    </row>
    <row r="97" spans="1:9" x14ac:dyDescent="0.25">
      <c r="A97" s="17">
        <v>44368</v>
      </c>
      <c r="B97">
        <v>15</v>
      </c>
      <c r="C97">
        <v>1</v>
      </c>
      <c r="E97">
        <v>81</v>
      </c>
      <c r="F97">
        <v>3</v>
      </c>
      <c r="G97">
        <v>0</v>
      </c>
      <c r="H97">
        <v>6</v>
      </c>
      <c r="I97" s="16"/>
    </row>
    <row r="98" spans="1:9" x14ac:dyDescent="0.25">
      <c r="A98" s="17">
        <v>44368</v>
      </c>
      <c r="B98">
        <v>16</v>
      </c>
      <c r="C98">
        <v>1</v>
      </c>
      <c r="E98">
        <v>89</v>
      </c>
      <c r="F98">
        <v>1</v>
      </c>
      <c r="G98">
        <v>0</v>
      </c>
      <c r="H98">
        <v>8</v>
      </c>
      <c r="I98" s="16"/>
    </row>
    <row r="99" spans="1:9" x14ac:dyDescent="0.25">
      <c r="A99" s="17">
        <v>44368</v>
      </c>
      <c r="B99">
        <v>17</v>
      </c>
      <c r="C99">
        <v>1</v>
      </c>
      <c r="E99">
        <v>89</v>
      </c>
      <c r="F99">
        <v>2</v>
      </c>
      <c r="G99">
        <v>0</v>
      </c>
      <c r="H99">
        <v>8</v>
      </c>
      <c r="I99" s="16"/>
    </row>
    <row r="100" spans="1:9" x14ac:dyDescent="0.25">
      <c r="A100" s="17">
        <v>44368</v>
      </c>
      <c r="B100">
        <v>18</v>
      </c>
      <c r="C100">
        <v>1</v>
      </c>
      <c r="E100">
        <v>89</v>
      </c>
      <c r="F100">
        <v>3</v>
      </c>
      <c r="G100">
        <v>0</v>
      </c>
      <c r="H100">
        <v>6</v>
      </c>
      <c r="I100" s="16"/>
    </row>
    <row r="101" spans="1:9" x14ac:dyDescent="0.25">
      <c r="A101" s="17">
        <v>44368</v>
      </c>
      <c r="B101">
        <v>19</v>
      </c>
      <c r="C101">
        <v>1</v>
      </c>
      <c r="E101">
        <v>100</v>
      </c>
      <c r="F101">
        <v>1</v>
      </c>
      <c r="G101">
        <v>0</v>
      </c>
      <c r="H101">
        <v>75</v>
      </c>
      <c r="I101" s="16"/>
    </row>
    <row r="102" spans="1:9" x14ac:dyDescent="0.25">
      <c r="A102" s="17">
        <v>44368</v>
      </c>
      <c r="B102">
        <v>20</v>
      </c>
      <c r="C102">
        <v>1</v>
      </c>
      <c r="E102">
        <v>100</v>
      </c>
      <c r="F102">
        <v>2</v>
      </c>
      <c r="G102">
        <v>0</v>
      </c>
      <c r="H102">
        <v>75</v>
      </c>
      <c r="I102" s="16"/>
    </row>
    <row r="103" spans="1:9" x14ac:dyDescent="0.25">
      <c r="A103" s="17">
        <v>44370</v>
      </c>
      <c r="B103">
        <v>1</v>
      </c>
      <c r="C103">
        <v>1</v>
      </c>
      <c r="E103">
        <v>11</v>
      </c>
      <c r="F103">
        <v>1</v>
      </c>
      <c r="G103">
        <v>0</v>
      </c>
      <c r="H103">
        <v>8</v>
      </c>
      <c r="I103" s="16"/>
    </row>
    <row r="104" spans="1:9" x14ac:dyDescent="0.25">
      <c r="A104" s="17">
        <v>44370</v>
      </c>
      <c r="B104">
        <v>2</v>
      </c>
      <c r="C104">
        <v>1</v>
      </c>
      <c r="E104">
        <v>11</v>
      </c>
      <c r="F104">
        <v>2</v>
      </c>
      <c r="G104">
        <v>0</v>
      </c>
      <c r="H104">
        <v>8</v>
      </c>
      <c r="I104" s="16"/>
    </row>
    <row r="105" spans="1:9" x14ac:dyDescent="0.25">
      <c r="A105" s="17">
        <v>44370</v>
      </c>
      <c r="B105">
        <v>3</v>
      </c>
      <c r="C105">
        <v>1</v>
      </c>
      <c r="E105">
        <v>11</v>
      </c>
      <c r="F105">
        <v>3</v>
      </c>
      <c r="G105">
        <v>0</v>
      </c>
      <c r="H105">
        <v>8</v>
      </c>
      <c r="I105" s="16"/>
    </row>
    <row r="106" spans="1:9" x14ac:dyDescent="0.25">
      <c r="A106" s="17">
        <v>44370</v>
      </c>
      <c r="B106">
        <v>4</v>
      </c>
      <c r="C106">
        <v>1</v>
      </c>
      <c r="E106">
        <v>20</v>
      </c>
      <c r="F106">
        <v>1</v>
      </c>
      <c r="G106">
        <v>0</v>
      </c>
      <c r="H106">
        <v>8</v>
      </c>
      <c r="I106" s="16"/>
    </row>
    <row r="107" spans="1:9" x14ac:dyDescent="0.25">
      <c r="A107" s="17">
        <v>44370</v>
      </c>
      <c r="B107">
        <v>5</v>
      </c>
      <c r="C107">
        <v>1</v>
      </c>
      <c r="E107">
        <v>20</v>
      </c>
      <c r="F107">
        <v>2</v>
      </c>
      <c r="G107">
        <v>0</v>
      </c>
      <c r="H107">
        <v>5</v>
      </c>
      <c r="I107" s="16"/>
    </row>
    <row r="108" spans="1:9" x14ac:dyDescent="0.25">
      <c r="A108" s="17">
        <v>44370</v>
      </c>
      <c r="B108">
        <v>6</v>
      </c>
      <c r="C108">
        <v>1</v>
      </c>
      <c r="E108">
        <v>20</v>
      </c>
      <c r="F108">
        <v>3</v>
      </c>
      <c r="G108">
        <v>0</v>
      </c>
      <c r="H108">
        <v>3</v>
      </c>
      <c r="I108" s="16"/>
    </row>
    <row r="109" spans="1:9" x14ac:dyDescent="0.25">
      <c r="A109" s="17">
        <v>44370</v>
      </c>
      <c r="B109">
        <v>7</v>
      </c>
      <c r="C109">
        <v>1</v>
      </c>
      <c r="E109">
        <v>37</v>
      </c>
      <c r="F109">
        <v>1</v>
      </c>
      <c r="G109">
        <v>0</v>
      </c>
      <c r="H109">
        <v>5</v>
      </c>
      <c r="I109" s="16"/>
    </row>
    <row r="110" spans="1:9" x14ac:dyDescent="0.25">
      <c r="A110" s="17">
        <v>44370</v>
      </c>
      <c r="B110">
        <v>8</v>
      </c>
      <c r="C110">
        <v>1</v>
      </c>
      <c r="E110">
        <v>37</v>
      </c>
      <c r="F110">
        <v>2</v>
      </c>
      <c r="G110">
        <v>0</v>
      </c>
      <c r="H110">
        <v>4</v>
      </c>
      <c r="I110" s="16"/>
    </row>
    <row r="111" spans="1:9" x14ac:dyDescent="0.25">
      <c r="A111" s="17">
        <v>44370</v>
      </c>
      <c r="B111">
        <v>9</v>
      </c>
      <c r="C111">
        <v>1</v>
      </c>
      <c r="E111">
        <v>37</v>
      </c>
      <c r="F111">
        <v>3</v>
      </c>
      <c r="G111">
        <v>0</v>
      </c>
      <c r="H111">
        <v>2</v>
      </c>
      <c r="I111" s="16"/>
    </row>
    <row r="112" spans="1:9" x14ac:dyDescent="0.25">
      <c r="A112" s="17">
        <v>44370</v>
      </c>
      <c r="B112">
        <v>10</v>
      </c>
      <c r="C112">
        <v>1</v>
      </c>
      <c r="E112">
        <v>68</v>
      </c>
      <c r="F112">
        <v>1</v>
      </c>
      <c r="G112">
        <v>0</v>
      </c>
      <c r="H112">
        <v>6</v>
      </c>
      <c r="I112" s="16"/>
    </row>
    <row r="113" spans="1:9" x14ac:dyDescent="0.25">
      <c r="A113" s="17">
        <v>44370</v>
      </c>
      <c r="B113">
        <v>11</v>
      </c>
      <c r="C113">
        <v>1</v>
      </c>
      <c r="E113">
        <v>68</v>
      </c>
      <c r="F113">
        <v>2</v>
      </c>
      <c r="G113">
        <v>0</v>
      </c>
      <c r="H113">
        <v>6</v>
      </c>
      <c r="I113" s="16"/>
    </row>
    <row r="114" spans="1:9" x14ac:dyDescent="0.25">
      <c r="A114" s="17">
        <v>44370</v>
      </c>
      <c r="B114">
        <v>12</v>
      </c>
      <c r="C114">
        <v>1</v>
      </c>
      <c r="E114">
        <v>68</v>
      </c>
      <c r="F114">
        <v>3</v>
      </c>
      <c r="G114">
        <v>0</v>
      </c>
      <c r="H114">
        <v>7</v>
      </c>
      <c r="I114" s="16"/>
    </row>
    <row r="115" spans="1:9" x14ac:dyDescent="0.25">
      <c r="A115" s="17">
        <v>44370</v>
      </c>
      <c r="B115">
        <v>13</v>
      </c>
      <c r="C115">
        <v>1</v>
      </c>
      <c r="E115">
        <v>47</v>
      </c>
      <c r="F115">
        <v>1</v>
      </c>
      <c r="G115">
        <v>0</v>
      </c>
      <c r="H115">
        <v>5</v>
      </c>
      <c r="I115" s="16"/>
    </row>
    <row r="116" spans="1:9" x14ac:dyDescent="0.25">
      <c r="A116" s="17">
        <v>44370</v>
      </c>
      <c r="B116">
        <v>14</v>
      </c>
      <c r="C116">
        <v>1</v>
      </c>
      <c r="E116">
        <v>47</v>
      </c>
      <c r="F116">
        <v>2</v>
      </c>
      <c r="G116">
        <v>0</v>
      </c>
      <c r="H116">
        <v>5</v>
      </c>
      <c r="I116" s="16"/>
    </row>
    <row r="117" spans="1:9" x14ac:dyDescent="0.25">
      <c r="A117" s="17">
        <v>44370</v>
      </c>
      <c r="B117">
        <v>15</v>
      </c>
      <c r="C117">
        <v>1</v>
      </c>
      <c r="E117">
        <v>47</v>
      </c>
      <c r="F117">
        <v>3</v>
      </c>
      <c r="G117">
        <v>0</v>
      </c>
      <c r="H117">
        <v>5</v>
      </c>
      <c r="I117" s="16"/>
    </row>
    <row r="118" spans="1:9" x14ac:dyDescent="0.25">
      <c r="A118" s="17">
        <v>44370</v>
      </c>
      <c r="B118">
        <v>16</v>
      </c>
      <c r="C118">
        <v>1</v>
      </c>
      <c r="E118">
        <v>89</v>
      </c>
      <c r="F118">
        <v>1</v>
      </c>
      <c r="G118">
        <v>0</v>
      </c>
      <c r="H118">
        <v>8</v>
      </c>
      <c r="I118" s="16"/>
    </row>
    <row r="119" spans="1:9" x14ac:dyDescent="0.25">
      <c r="A119" s="17">
        <v>44370</v>
      </c>
      <c r="B119">
        <v>17</v>
      </c>
      <c r="C119">
        <v>1</v>
      </c>
      <c r="E119">
        <v>90</v>
      </c>
      <c r="F119">
        <v>2</v>
      </c>
      <c r="G119">
        <v>0</v>
      </c>
      <c r="H119">
        <v>5</v>
      </c>
      <c r="I119" s="16"/>
    </row>
    <row r="120" spans="1:9" x14ac:dyDescent="0.25">
      <c r="A120" s="17">
        <v>44370</v>
      </c>
      <c r="B120">
        <v>18</v>
      </c>
      <c r="C120">
        <v>1</v>
      </c>
      <c r="E120">
        <v>90</v>
      </c>
      <c r="F120">
        <v>3</v>
      </c>
      <c r="G120">
        <v>0</v>
      </c>
      <c r="H120">
        <v>5</v>
      </c>
      <c r="I120" s="16"/>
    </row>
    <row r="121" spans="1:9" x14ac:dyDescent="0.25">
      <c r="A121" s="17">
        <v>44370</v>
      </c>
      <c r="B121">
        <v>19</v>
      </c>
      <c r="C121">
        <v>1</v>
      </c>
      <c r="E121">
        <v>100</v>
      </c>
      <c r="F121">
        <v>1</v>
      </c>
      <c r="G121">
        <v>0</v>
      </c>
      <c r="H121">
        <v>0</v>
      </c>
      <c r="I121" s="16"/>
    </row>
    <row r="122" spans="1:9" x14ac:dyDescent="0.25">
      <c r="A122" s="17">
        <v>44370</v>
      </c>
      <c r="B122">
        <v>20</v>
      </c>
      <c r="C122">
        <v>1</v>
      </c>
      <c r="E122">
        <v>100</v>
      </c>
      <c r="F122">
        <v>2</v>
      </c>
      <c r="G122">
        <v>0</v>
      </c>
      <c r="H122">
        <v>0</v>
      </c>
      <c r="I122" s="16"/>
    </row>
    <row r="123" spans="1:9" x14ac:dyDescent="0.25">
      <c r="A123" s="17">
        <v>44370</v>
      </c>
      <c r="B123">
        <v>21</v>
      </c>
      <c r="C123">
        <v>1</v>
      </c>
      <c r="E123">
        <v>100</v>
      </c>
      <c r="F123">
        <v>3</v>
      </c>
      <c r="G123">
        <v>0</v>
      </c>
      <c r="H123">
        <v>0</v>
      </c>
      <c r="I123" s="16"/>
    </row>
    <row r="124" spans="1:9" x14ac:dyDescent="0.25">
      <c r="A124" s="17">
        <v>44372</v>
      </c>
      <c r="B124">
        <v>1</v>
      </c>
      <c r="C124">
        <v>1</v>
      </c>
      <c r="E124">
        <v>13</v>
      </c>
      <c r="F124">
        <v>1</v>
      </c>
      <c r="G124">
        <v>0</v>
      </c>
      <c r="H124">
        <v>8</v>
      </c>
      <c r="I124" s="16"/>
    </row>
    <row r="125" spans="1:9" x14ac:dyDescent="0.25">
      <c r="A125" s="17">
        <v>44372</v>
      </c>
      <c r="B125">
        <v>2</v>
      </c>
      <c r="C125">
        <v>1</v>
      </c>
      <c r="E125">
        <v>13</v>
      </c>
      <c r="F125">
        <v>2</v>
      </c>
      <c r="G125">
        <v>0</v>
      </c>
      <c r="H125">
        <v>8</v>
      </c>
      <c r="I125" s="16"/>
    </row>
    <row r="126" spans="1:9" x14ac:dyDescent="0.25">
      <c r="A126" s="17">
        <v>44372</v>
      </c>
      <c r="B126">
        <v>3</v>
      </c>
      <c r="C126">
        <v>1</v>
      </c>
      <c r="E126">
        <v>13</v>
      </c>
      <c r="F126">
        <v>3</v>
      </c>
      <c r="G126">
        <v>0</v>
      </c>
      <c r="H126">
        <v>8</v>
      </c>
      <c r="I126" s="16"/>
    </row>
    <row r="127" spans="1:9" x14ac:dyDescent="0.25">
      <c r="A127" s="17">
        <v>44372</v>
      </c>
      <c r="B127">
        <v>4</v>
      </c>
      <c r="C127">
        <v>1</v>
      </c>
      <c r="E127">
        <v>20</v>
      </c>
      <c r="F127">
        <v>1</v>
      </c>
      <c r="G127">
        <v>0</v>
      </c>
      <c r="H127">
        <v>8</v>
      </c>
      <c r="I127" s="16"/>
    </row>
    <row r="128" spans="1:9" x14ac:dyDescent="0.25">
      <c r="A128" s="17">
        <v>44372</v>
      </c>
      <c r="B128">
        <v>5</v>
      </c>
      <c r="C128">
        <v>1</v>
      </c>
      <c r="E128">
        <v>20</v>
      </c>
      <c r="F128">
        <v>2</v>
      </c>
      <c r="G128">
        <v>0</v>
      </c>
      <c r="H128">
        <v>5</v>
      </c>
      <c r="I128" s="16"/>
    </row>
    <row r="129" spans="1:9" x14ac:dyDescent="0.25">
      <c r="A129" s="17">
        <v>44372</v>
      </c>
      <c r="B129">
        <v>6</v>
      </c>
      <c r="C129">
        <v>1</v>
      </c>
      <c r="E129">
        <v>20</v>
      </c>
      <c r="F129">
        <v>3</v>
      </c>
      <c r="G129">
        <v>0</v>
      </c>
      <c r="H129">
        <v>3</v>
      </c>
      <c r="I129" s="16"/>
    </row>
    <row r="130" spans="1:9" x14ac:dyDescent="0.25">
      <c r="A130" s="17">
        <v>44372</v>
      </c>
      <c r="B130">
        <v>7</v>
      </c>
      <c r="C130">
        <v>1</v>
      </c>
      <c r="E130">
        <v>37</v>
      </c>
      <c r="F130">
        <v>1</v>
      </c>
      <c r="G130">
        <v>0</v>
      </c>
      <c r="H130">
        <v>6</v>
      </c>
      <c r="I130" s="16"/>
    </row>
    <row r="131" spans="1:9" x14ac:dyDescent="0.25">
      <c r="A131" s="17">
        <v>44372</v>
      </c>
      <c r="B131">
        <v>8</v>
      </c>
      <c r="C131">
        <v>1</v>
      </c>
      <c r="E131">
        <v>37</v>
      </c>
      <c r="F131">
        <v>2</v>
      </c>
      <c r="G131">
        <v>0</v>
      </c>
      <c r="H131">
        <v>4</v>
      </c>
      <c r="I131" s="16"/>
    </row>
    <row r="132" spans="1:9" x14ac:dyDescent="0.25">
      <c r="A132" s="17">
        <v>44372</v>
      </c>
      <c r="B132">
        <v>9</v>
      </c>
      <c r="C132">
        <v>1</v>
      </c>
      <c r="E132">
        <v>37</v>
      </c>
      <c r="F132">
        <v>3</v>
      </c>
      <c r="G132">
        <v>0</v>
      </c>
      <c r="H132">
        <v>5</v>
      </c>
      <c r="I132" s="16"/>
    </row>
    <row r="133" spans="1:9" x14ac:dyDescent="0.25">
      <c r="A133" s="17">
        <v>44372</v>
      </c>
      <c r="B133">
        <v>10</v>
      </c>
      <c r="C133">
        <v>1</v>
      </c>
      <c r="E133">
        <v>47</v>
      </c>
      <c r="F133">
        <v>1</v>
      </c>
      <c r="G133">
        <v>0</v>
      </c>
      <c r="H133">
        <v>8</v>
      </c>
      <c r="I133" s="16"/>
    </row>
    <row r="134" spans="1:9" x14ac:dyDescent="0.25">
      <c r="A134" s="17">
        <v>44372</v>
      </c>
      <c r="B134">
        <v>11</v>
      </c>
      <c r="C134">
        <v>1</v>
      </c>
      <c r="E134">
        <v>47</v>
      </c>
      <c r="F134">
        <v>2</v>
      </c>
      <c r="G134">
        <v>0</v>
      </c>
      <c r="H134">
        <v>4</v>
      </c>
      <c r="I134" s="16"/>
    </row>
    <row r="135" spans="1:9" x14ac:dyDescent="0.25">
      <c r="A135" s="17">
        <v>44372</v>
      </c>
      <c r="B135">
        <v>12</v>
      </c>
      <c r="C135">
        <v>1</v>
      </c>
      <c r="E135">
        <v>47</v>
      </c>
      <c r="F135">
        <v>3</v>
      </c>
      <c r="G135">
        <v>0</v>
      </c>
      <c r="H135">
        <v>5</v>
      </c>
      <c r="I135" s="16"/>
    </row>
    <row r="136" spans="1:9" x14ac:dyDescent="0.25">
      <c r="A136" s="17">
        <v>44372</v>
      </c>
      <c r="B136">
        <v>13</v>
      </c>
      <c r="C136">
        <v>1</v>
      </c>
      <c r="E136">
        <v>82</v>
      </c>
      <c r="F136">
        <v>1</v>
      </c>
      <c r="G136">
        <v>0</v>
      </c>
      <c r="H136">
        <v>5</v>
      </c>
      <c r="I136" s="16"/>
    </row>
    <row r="137" spans="1:9" x14ac:dyDescent="0.25">
      <c r="A137" s="17">
        <v>44372</v>
      </c>
      <c r="B137">
        <v>14</v>
      </c>
      <c r="C137">
        <v>1</v>
      </c>
      <c r="E137">
        <v>82</v>
      </c>
      <c r="F137">
        <v>2</v>
      </c>
      <c r="G137">
        <v>0</v>
      </c>
      <c r="H137">
        <v>5</v>
      </c>
      <c r="I137" s="16"/>
    </row>
    <row r="138" spans="1:9" x14ac:dyDescent="0.25">
      <c r="A138" s="17">
        <v>44372</v>
      </c>
      <c r="B138">
        <v>15</v>
      </c>
      <c r="C138">
        <v>1</v>
      </c>
      <c r="E138">
        <v>82</v>
      </c>
      <c r="F138">
        <v>3</v>
      </c>
      <c r="G138">
        <v>0</v>
      </c>
      <c r="H138">
        <v>5</v>
      </c>
      <c r="I138" s="16"/>
    </row>
    <row r="139" spans="1:9" x14ac:dyDescent="0.25">
      <c r="A139" s="17">
        <v>44372</v>
      </c>
      <c r="B139">
        <v>16</v>
      </c>
      <c r="C139">
        <v>1</v>
      </c>
      <c r="E139">
        <v>90</v>
      </c>
      <c r="F139">
        <v>1</v>
      </c>
      <c r="G139">
        <v>0</v>
      </c>
      <c r="H139">
        <v>8</v>
      </c>
      <c r="I139" s="16"/>
    </row>
    <row r="140" spans="1:9" x14ac:dyDescent="0.25">
      <c r="A140" s="17">
        <v>44372</v>
      </c>
      <c r="B140">
        <v>17</v>
      </c>
      <c r="C140">
        <v>1</v>
      </c>
      <c r="E140">
        <v>90</v>
      </c>
      <c r="F140">
        <v>2</v>
      </c>
      <c r="G140">
        <v>0</v>
      </c>
      <c r="H140">
        <v>5</v>
      </c>
      <c r="I140" s="16"/>
    </row>
    <row r="141" spans="1:9" x14ac:dyDescent="0.25">
      <c r="A141" s="17">
        <v>44372</v>
      </c>
      <c r="B141">
        <v>18</v>
      </c>
      <c r="C141">
        <v>1</v>
      </c>
      <c r="E141">
        <v>90</v>
      </c>
      <c r="F141">
        <v>3</v>
      </c>
      <c r="G141">
        <v>0</v>
      </c>
      <c r="H141">
        <v>0</v>
      </c>
      <c r="I141" s="16"/>
    </row>
    <row r="142" spans="1:9" x14ac:dyDescent="0.25">
      <c r="A142" s="17">
        <v>44372</v>
      </c>
      <c r="B142">
        <v>19</v>
      </c>
      <c r="C142">
        <v>1</v>
      </c>
      <c r="E142">
        <v>100</v>
      </c>
      <c r="F142">
        <v>1</v>
      </c>
      <c r="G142">
        <v>0</v>
      </c>
      <c r="H142">
        <v>0</v>
      </c>
      <c r="I142" s="16"/>
    </row>
    <row r="143" spans="1:9" x14ac:dyDescent="0.25">
      <c r="A143" s="17">
        <v>44372</v>
      </c>
      <c r="B143">
        <v>20</v>
      </c>
      <c r="C143">
        <v>1</v>
      </c>
      <c r="E143">
        <v>100</v>
      </c>
      <c r="F143">
        <v>2</v>
      </c>
      <c r="G143">
        <v>0</v>
      </c>
      <c r="H143">
        <v>0</v>
      </c>
      <c r="I143" s="16"/>
    </row>
    <row r="144" spans="1:9" x14ac:dyDescent="0.25">
      <c r="A144" s="17">
        <v>44372</v>
      </c>
      <c r="B144">
        <v>21</v>
      </c>
      <c r="C144">
        <v>1</v>
      </c>
      <c r="E144">
        <v>100</v>
      </c>
      <c r="F144">
        <v>3</v>
      </c>
      <c r="G144">
        <v>0</v>
      </c>
      <c r="H144">
        <v>0</v>
      </c>
      <c r="I144" s="16"/>
    </row>
    <row r="145" spans="1:9" x14ac:dyDescent="0.25">
      <c r="A145" s="17">
        <v>44375</v>
      </c>
      <c r="B145">
        <v>1</v>
      </c>
      <c r="C145">
        <v>1</v>
      </c>
      <c r="E145">
        <v>9</v>
      </c>
      <c r="F145">
        <v>1</v>
      </c>
      <c r="G145">
        <v>8</v>
      </c>
      <c r="H145">
        <v>5</v>
      </c>
      <c r="I145" s="16"/>
    </row>
    <row r="146" spans="1:9" x14ac:dyDescent="0.25">
      <c r="A146" s="17">
        <v>44375</v>
      </c>
      <c r="B146">
        <v>2</v>
      </c>
      <c r="C146">
        <v>1</v>
      </c>
      <c r="E146">
        <v>9</v>
      </c>
      <c r="F146">
        <v>2</v>
      </c>
      <c r="G146">
        <v>8</v>
      </c>
      <c r="H146">
        <v>4</v>
      </c>
      <c r="I146" s="16"/>
    </row>
    <row r="147" spans="1:9" x14ac:dyDescent="0.25">
      <c r="A147" s="17">
        <v>44375</v>
      </c>
      <c r="B147">
        <v>3</v>
      </c>
      <c r="C147">
        <v>1</v>
      </c>
      <c r="E147">
        <v>9</v>
      </c>
      <c r="F147">
        <v>3</v>
      </c>
      <c r="G147">
        <v>8</v>
      </c>
      <c r="H147">
        <v>4</v>
      </c>
      <c r="I147" s="16"/>
    </row>
    <row r="148" spans="1:9" x14ac:dyDescent="0.25">
      <c r="A148" s="17">
        <v>44375</v>
      </c>
      <c r="B148">
        <v>4</v>
      </c>
      <c r="C148">
        <v>1</v>
      </c>
      <c r="E148">
        <v>19</v>
      </c>
      <c r="F148">
        <v>1</v>
      </c>
      <c r="G148">
        <v>0</v>
      </c>
      <c r="H148">
        <v>8</v>
      </c>
      <c r="I148" s="16"/>
    </row>
    <row r="149" spans="1:9" x14ac:dyDescent="0.25">
      <c r="A149" s="17">
        <v>44375</v>
      </c>
      <c r="B149">
        <v>5</v>
      </c>
      <c r="C149">
        <v>1</v>
      </c>
      <c r="E149">
        <v>19</v>
      </c>
      <c r="F149">
        <v>2</v>
      </c>
      <c r="G149">
        <v>0</v>
      </c>
      <c r="H149">
        <v>7</v>
      </c>
      <c r="I149" s="16"/>
    </row>
    <row r="150" spans="1:9" x14ac:dyDescent="0.25">
      <c r="A150" s="17">
        <v>44375</v>
      </c>
      <c r="B150">
        <v>6</v>
      </c>
      <c r="C150">
        <v>1</v>
      </c>
      <c r="E150">
        <v>19</v>
      </c>
      <c r="F150">
        <v>3</v>
      </c>
      <c r="G150">
        <v>0</v>
      </c>
      <c r="H150">
        <v>5</v>
      </c>
      <c r="I150" s="16"/>
    </row>
    <row r="151" spans="1:9" x14ac:dyDescent="0.25">
      <c r="A151" s="17">
        <v>44375</v>
      </c>
      <c r="B151">
        <v>7</v>
      </c>
      <c r="C151">
        <v>1</v>
      </c>
      <c r="E151">
        <v>37</v>
      </c>
      <c r="F151">
        <v>1</v>
      </c>
      <c r="G151">
        <v>0</v>
      </c>
      <c r="H151">
        <v>6</v>
      </c>
      <c r="I151" s="16" t="s">
        <v>11</v>
      </c>
    </row>
    <row r="152" spans="1:9" x14ac:dyDescent="0.25">
      <c r="A152" s="17">
        <v>44375</v>
      </c>
      <c r="B152">
        <v>8</v>
      </c>
      <c r="C152">
        <v>1</v>
      </c>
      <c r="E152">
        <v>37</v>
      </c>
      <c r="F152">
        <v>2</v>
      </c>
      <c r="G152">
        <v>0</v>
      </c>
      <c r="H152">
        <v>4</v>
      </c>
      <c r="I152" s="16"/>
    </row>
    <row r="153" spans="1:9" x14ac:dyDescent="0.25">
      <c r="A153" s="17">
        <v>44375</v>
      </c>
      <c r="B153">
        <v>9</v>
      </c>
      <c r="C153">
        <v>1</v>
      </c>
      <c r="E153">
        <v>37</v>
      </c>
      <c r="F153">
        <v>3</v>
      </c>
      <c r="G153">
        <v>0</v>
      </c>
      <c r="H153">
        <v>4</v>
      </c>
      <c r="I153" s="16"/>
    </row>
    <row r="154" spans="1:9" x14ac:dyDescent="0.25">
      <c r="A154" s="17">
        <v>44375</v>
      </c>
      <c r="B154">
        <v>10</v>
      </c>
      <c r="C154">
        <v>1</v>
      </c>
      <c r="E154">
        <v>46</v>
      </c>
      <c r="F154">
        <v>1</v>
      </c>
      <c r="G154">
        <v>0</v>
      </c>
      <c r="H154">
        <v>8</v>
      </c>
      <c r="I154" s="16"/>
    </row>
    <row r="155" spans="1:9" x14ac:dyDescent="0.25">
      <c r="A155" s="17">
        <v>44375</v>
      </c>
      <c r="B155">
        <v>11</v>
      </c>
      <c r="C155">
        <v>1</v>
      </c>
      <c r="E155">
        <v>46</v>
      </c>
      <c r="F155">
        <v>2</v>
      </c>
      <c r="G155">
        <v>0</v>
      </c>
      <c r="H155">
        <v>7</v>
      </c>
      <c r="I155" s="16"/>
    </row>
    <row r="156" spans="1:9" x14ac:dyDescent="0.25">
      <c r="A156" s="17">
        <v>44375</v>
      </c>
      <c r="B156">
        <v>12</v>
      </c>
      <c r="C156">
        <v>1</v>
      </c>
      <c r="E156">
        <v>46</v>
      </c>
      <c r="F156">
        <v>3</v>
      </c>
      <c r="G156">
        <v>0</v>
      </c>
      <c r="H156">
        <v>6</v>
      </c>
      <c r="I156" s="16"/>
    </row>
    <row r="157" spans="1:9" x14ac:dyDescent="0.25">
      <c r="A157" s="17">
        <v>44375</v>
      </c>
      <c r="B157">
        <v>13</v>
      </c>
      <c r="C157">
        <v>1</v>
      </c>
      <c r="E157">
        <v>68</v>
      </c>
      <c r="F157">
        <v>1</v>
      </c>
      <c r="G157">
        <v>0</v>
      </c>
      <c r="H157">
        <v>6</v>
      </c>
      <c r="I157" s="16"/>
    </row>
    <row r="158" spans="1:9" x14ac:dyDescent="0.25">
      <c r="A158" s="17">
        <v>44375</v>
      </c>
      <c r="B158">
        <v>14</v>
      </c>
      <c r="C158">
        <v>1</v>
      </c>
      <c r="E158">
        <v>68</v>
      </c>
      <c r="F158">
        <v>2</v>
      </c>
      <c r="G158">
        <v>0</v>
      </c>
      <c r="H158">
        <v>8</v>
      </c>
      <c r="I158" s="16"/>
    </row>
    <row r="159" spans="1:9" x14ac:dyDescent="0.25">
      <c r="A159" s="17">
        <v>44375</v>
      </c>
      <c r="B159">
        <v>15</v>
      </c>
      <c r="C159">
        <v>1</v>
      </c>
      <c r="E159">
        <v>68</v>
      </c>
      <c r="F159">
        <v>3</v>
      </c>
      <c r="G159">
        <v>0</v>
      </c>
      <c r="H159">
        <v>0</v>
      </c>
      <c r="I159" s="16"/>
    </row>
    <row r="160" spans="1:9" x14ac:dyDescent="0.25">
      <c r="A160" s="17">
        <v>44375</v>
      </c>
      <c r="B160">
        <v>16</v>
      </c>
      <c r="C160">
        <v>1</v>
      </c>
      <c r="E160">
        <v>90</v>
      </c>
      <c r="F160">
        <v>1</v>
      </c>
      <c r="G160">
        <v>0</v>
      </c>
      <c r="H160">
        <v>8</v>
      </c>
      <c r="I160" s="16"/>
    </row>
    <row r="161" spans="1:9" x14ac:dyDescent="0.25">
      <c r="A161" s="17">
        <v>44375</v>
      </c>
      <c r="B161">
        <v>17</v>
      </c>
      <c r="C161">
        <v>1</v>
      </c>
      <c r="E161">
        <v>92</v>
      </c>
      <c r="F161">
        <v>2</v>
      </c>
      <c r="G161">
        <v>0</v>
      </c>
      <c r="H161">
        <v>7</v>
      </c>
      <c r="I161" s="16"/>
    </row>
    <row r="162" spans="1:9" x14ac:dyDescent="0.25">
      <c r="A162" s="17">
        <v>44375</v>
      </c>
      <c r="B162">
        <v>18</v>
      </c>
      <c r="C162">
        <v>1</v>
      </c>
      <c r="E162">
        <v>93</v>
      </c>
      <c r="F162">
        <v>3</v>
      </c>
      <c r="G162">
        <v>0</v>
      </c>
      <c r="H162">
        <v>2</v>
      </c>
      <c r="I162" s="16"/>
    </row>
    <row r="163" spans="1:9" x14ac:dyDescent="0.25">
      <c r="A163" s="17">
        <v>44375</v>
      </c>
      <c r="B163">
        <v>19</v>
      </c>
      <c r="C163">
        <v>1</v>
      </c>
      <c r="E163">
        <v>100</v>
      </c>
      <c r="F163">
        <v>1</v>
      </c>
      <c r="G163">
        <v>0</v>
      </c>
      <c r="H163">
        <v>90</v>
      </c>
      <c r="I163" s="16"/>
    </row>
    <row r="164" spans="1:9" x14ac:dyDescent="0.25">
      <c r="A164" s="17">
        <v>44375</v>
      </c>
      <c r="B164">
        <v>20</v>
      </c>
      <c r="C164">
        <v>1</v>
      </c>
      <c r="E164">
        <v>100</v>
      </c>
      <c r="F164">
        <v>2</v>
      </c>
      <c r="G164">
        <v>0</v>
      </c>
      <c r="H164">
        <v>90</v>
      </c>
      <c r="I164" s="16"/>
    </row>
    <row r="165" spans="1:9" x14ac:dyDescent="0.25">
      <c r="A165" s="17">
        <v>44375</v>
      </c>
      <c r="B165">
        <v>21</v>
      </c>
      <c r="C165">
        <v>1</v>
      </c>
      <c r="E165">
        <v>100</v>
      </c>
      <c r="F165">
        <v>3</v>
      </c>
      <c r="G165">
        <v>0</v>
      </c>
      <c r="H165">
        <v>140</v>
      </c>
      <c r="I165" s="16"/>
    </row>
    <row r="166" spans="1:9" x14ac:dyDescent="0.25">
      <c r="A166" s="17">
        <v>44377</v>
      </c>
      <c r="B166">
        <v>1</v>
      </c>
      <c r="C166">
        <v>1</v>
      </c>
      <c r="E166">
        <v>9</v>
      </c>
      <c r="F166">
        <v>1</v>
      </c>
      <c r="G166">
        <v>8</v>
      </c>
      <c r="H166">
        <v>6</v>
      </c>
      <c r="I166" s="16"/>
    </row>
    <row r="167" spans="1:9" x14ac:dyDescent="0.25">
      <c r="A167" s="17">
        <v>44377</v>
      </c>
      <c r="B167">
        <v>2</v>
      </c>
      <c r="C167">
        <v>1</v>
      </c>
      <c r="E167">
        <v>9</v>
      </c>
      <c r="F167">
        <v>2</v>
      </c>
      <c r="G167">
        <v>8</v>
      </c>
      <c r="H167">
        <v>4</v>
      </c>
      <c r="I167" s="16"/>
    </row>
    <row r="168" spans="1:9" x14ac:dyDescent="0.25">
      <c r="A168" s="17">
        <v>44377</v>
      </c>
      <c r="B168">
        <v>3</v>
      </c>
      <c r="C168">
        <v>1</v>
      </c>
      <c r="E168">
        <v>9</v>
      </c>
      <c r="F168">
        <v>3</v>
      </c>
      <c r="G168">
        <v>8</v>
      </c>
      <c r="H168">
        <v>3</v>
      </c>
      <c r="I168" s="16"/>
    </row>
    <row r="169" spans="1:9" x14ac:dyDescent="0.25">
      <c r="A169" s="17">
        <v>44377</v>
      </c>
      <c r="B169">
        <v>4</v>
      </c>
      <c r="C169">
        <v>1</v>
      </c>
      <c r="E169">
        <v>19</v>
      </c>
      <c r="F169">
        <v>1</v>
      </c>
      <c r="G169">
        <v>0</v>
      </c>
      <c r="H169">
        <v>8</v>
      </c>
      <c r="I169" s="16"/>
    </row>
    <row r="170" spans="1:9" x14ac:dyDescent="0.25">
      <c r="A170" s="17">
        <v>44377</v>
      </c>
      <c r="B170">
        <v>5</v>
      </c>
      <c r="C170">
        <v>1</v>
      </c>
      <c r="E170">
        <v>19</v>
      </c>
      <c r="F170">
        <v>2</v>
      </c>
      <c r="G170">
        <v>0</v>
      </c>
      <c r="H170">
        <v>8</v>
      </c>
      <c r="I170" s="16"/>
    </row>
    <row r="171" spans="1:9" x14ac:dyDescent="0.25">
      <c r="A171" s="17">
        <v>44377</v>
      </c>
      <c r="B171">
        <v>6</v>
      </c>
      <c r="C171">
        <v>1</v>
      </c>
      <c r="E171">
        <v>20</v>
      </c>
      <c r="F171">
        <v>3</v>
      </c>
      <c r="G171">
        <v>0</v>
      </c>
      <c r="H171">
        <v>3</v>
      </c>
      <c r="I171" s="16"/>
    </row>
    <row r="172" spans="1:9" x14ac:dyDescent="0.25">
      <c r="A172" s="17">
        <v>44377</v>
      </c>
      <c r="B172">
        <v>7</v>
      </c>
      <c r="C172">
        <v>1</v>
      </c>
      <c r="E172">
        <v>37</v>
      </c>
      <c r="F172">
        <v>1</v>
      </c>
      <c r="G172">
        <v>0</v>
      </c>
      <c r="H172">
        <v>7</v>
      </c>
      <c r="I172" s="16"/>
    </row>
    <row r="173" spans="1:9" x14ac:dyDescent="0.25">
      <c r="A173" s="17">
        <v>44377</v>
      </c>
      <c r="B173">
        <v>8</v>
      </c>
      <c r="C173">
        <v>1</v>
      </c>
      <c r="E173">
        <v>37</v>
      </c>
      <c r="F173">
        <v>2</v>
      </c>
      <c r="G173">
        <v>0</v>
      </c>
      <c r="H173">
        <v>4</v>
      </c>
      <c r="I173" s="16"/>
    </row>
    <row r="174" spans="1:9" x14ac:dyDescent="0.25">
      <c r="A174" s="17">
        <v>44377</v>
      </c>
      <c r="B174">
        <v>9</v>
      </c>
      <c r="C174">
        <v>1</v>
      </c>
      <c r="E174">
        <v>37</v>
      </c>
      <c r="F174">
        <v>3</v>
      </c>
      <c r="G174">
        <v>0</v>
      </c>
      <c r="H174">
        <v>3</v>
      </c>
      <c r="I174" s="16"/>
    </row>
    <row r="175" spans="1:9" x14ac:dyDescent="0.25">
      <c r="A175" s="17">
        <v>44377</v>
      </c>
      <c r="B175">
        <v>10</v>
      </c>
      <c r="C175">
        <v>1</v>
      </c>
      <c r="E175">
        <v>46</v>
      </c>
      <c r="F175">
        <v>1</v>
      </c>
      <c r="G175">
        <v>0</v>
      </c>
      <c r="H175">
        <v>8</v>
      </c>
      <c r="I175" s="16"/>
    </row>
    <row r="176" spans="1:9" x14ac:dyDescent="0.25">
      <c r="A176" s="17">
        <v>44377</v>
      </c>
      <c r="B176">
        <v>11</v>
      </c>
      <c r="C176">
        <v>1</v>
      </c>
      <c r="E176">
        <v>46</v>
      </c>
      <c r="F176">
        <v>2</v>
      </c>
      <c r="G176">
        <v>0</v>
      </c>
      <c r="H176">
        <v>6</v>
      </c>
      <c r="I176" s="16"/>
    </row>
    <row r="177" spans="1:9" x14ac:dyDescent="0.25">
      <c r="A177" s="17">
        <v>44377</v>
      </c>
      <c r="B177">
        <v>12</v>
      </c>
      <c r="C177">
        <v>1</v>
      </c>
      <c r="E177">
        <v>46</v>
      </c>
      <c r="F177">
        <v>3</v>
      </c>
      <c r="G177">
        <v>0</v>
      </c>
      <c r="H177">
        <v>4</v>
      </c>
      <c r="I177" s="16"/>
    </row>
    <row r="178" spans="1:9" x14ac:dyDescent="0.25">
      <c r="A178" s="17">
        <v>44377</v>
      </c>
      <c r="B178">
        <v>13</v>
      </c>
      <c r="C178">
        <v>1</v>
      </c>
      <c r="E178">
        <v>82</v>
      </c>
      <c r="F178">
        <v>1</v>
      </c>
      <c r="G178">
        <v>0</v>
      </c>
      <c r="H178">
        <v>8</v>
      </c>
      <c r="I178" s="16"/>
    </row>
    <row r="179" spans="1:9" x14ac:dyDescent="0.25">
      <c r="A179" s="17">
        <v>44377</v>
      </c>
      <c r="B179">
        <v>14</v>
      </c>
      <c r="C179">
        <v>1</v>
      </c>
      <c r="E179">
        <v>82</v>
      </c>
      <c r="F179">
        <v>2</v>
      </c>
      <c r="G179">
        <v>0</v>
      </c>
      <c r="H179">
        <v>8</v>
      </c>
      <c r="I179" s="16"/>
    </row>
    <row r="180" spans="1:9" x14ac:dyDescent="0.25">
      <c r="A180" s="17">
        <v>44377</v>
      </c>
      <c r="B180">
        <v>15</v>
      </c>
      <c r="C180">
        <v>1</v>
      </c>
      <c r="E180">
        <v>82</v>
      </c>
      <c r="F180">
        <v>3</v>
      </c>
      <c r="G180">
        <v>0</v>
      </c>
      <c r="H180">
        <v>4</v>
      </c>
      <c r="I180" s="16"/>
    </row>
    <row r="181" spans="1:9" x14ac:dyDescent="0.25">
      <c r="A181" s="17">
        <v>44377</v>
      </c>
      <c r="B181">
        <v>16</v>
      </c>
      <c r="C181">
        <v>1</v>
      </c>
      <c r="E181">
        <v>93</v>
      </c>
      <c r="F181">
        <v>1</v>
      </c>
      <c r="G181">
        <v>0</v>
      </c>
      <c r="H181">
        <v>4</v>
      </c>
      <c r="I181" s="16"/>
    </row>
    <row r="182" spans="1:9" x14ac:dyDescent="0.25">
      <c r="A182" s="17">
        <v>44377</v>
      </c>
      <c r="B182">
        <v>17</v>
      </c>
      <c r="C182">
        <v>1</v>
      </c>
      <c r="E182">
        <v>93</v>
      </c>
      <c r="F182">
        <v>2</v>
      </c>
      <c r="G182">
        <v>0</v>
      </c>
      <c r="H182">
        <v>4</v>
      </c>
      <c r="I182" s="16"/>
    </row>
    <row r="183" spans="1:9" x14ac:dyDescent="0.25">
      <c r="A183" s="17">
        <v>44377</v>
      </c>
      <c r="B183">
        <v>18</v>
      </c>
      <c r="C183">
        <v>1</v>
      </c>
      <c r="E183">
        <v>93</v>
      </c>
      <c r="F183">
        <v>3</v>
      </c>
      <c r="G183">
        <v>0</v>
      </c>
      <c r="H183">
        <v>3</v>
      </c>
      <c r="I183" s="16"/>
    </row>
    <row r="184" spans="1:9" x14ac:dyDescent="0.25">
      <c r="A184" s="17">
        <v>44377</v>
      </c>
      <c r="B184">
        <v>19</v>
      </c>
      <c r="C184">
        <v>1</v>
      </c>
      <c r="E184">
        <v>100</v>
      </c>
      <c r="F184">
        <v>1</v>
      </c>
      <c r="G184">
        <v>0</v>
      </c>
      <c r="H184">
        <v>90</v>
      </c>
      <c r="I184" s="16"/>
    </row>
    <row r="185" spans="1:9" x14ac:dyDescent="0.25">
      <c r="A185" s="17">
        <v>44377</v>
      </c>
      <c r="B185">
        <v>20</v>
      </c>
      <c r="C185">
        <v>1</v>
      </c>
      <c r="E185">
        <v>100</v>
      </c>
      <c r="F185">
        <v>2</v>
      </c>
      <c r="G185">
        <v>0</v>
      </c>
      <c r="H185">
        <v>90</v>
      </c>
      <c r="I185" s="16"/>
    </row>
    <row r="186" spans="1:9" x14ac:dyDescent="0.25">
      <c r="A186" s="17">
        <v>44377</v>
      </c>
      <c r="B186">
        <v>21</v>
      </c>
      <c r="C186">
        <v>1</v>
      </c>
      <c r="E186">
        <v>100</v>
      </c>
      <c r="F186">
        <v>3</v>
      </c>
      <c r="G186">
        <v>0</v>
      </c>
      <c r="H186">
        <v>105</v>
      </c>
      <c r="I186" s="16"/>
    </row>
    <row r="187" spans="1:9" x14ac:dyDescent="0.25">
      <c r="A187" s="17">
        <v>44379</v>
      </c>
      <c r="B187">
        <v>1</v>
      </c>
      <c r="C187">
        <v>1</v>
      </c>
      <c r="E187">
        <v>9</v>
      </c>
      <c r="F187">
        <v>1</v>
      </c>
      <c r="G187">
        <v>8</v>
      </c>
      <c r="H187">
        <v>7</v>
      </c>
      <c r="I187" s="16"/>
    </row>
    <row r="188" spans="1:9" x14ac:dyDescent="0.25">
      <c r="A188" s="17">
        <v>44379</v>
      </c>
      <c r="B188">
        <v>2</v>
      </c>
      <c r="C188">
        <v>1</v>
      </c>
      <c r="E188">
        <v>9</v>
      </c>
      <c r="F188">
        <v>2</v>
      </c>
      <c r="G188">
        <v>8</v>
      </c>
      <c r="H188">
        <v>4</v>
      </c>
      <c r="I188" s="16"/>
    </row>
    <row r="189" spans="1:9" x14ac:dyDescent="0.25">
      <c r="A189" s="17">
        <v>44379</v>
      </c>
      <c r="B189">
        <v>3</v>
      </c>
      <c r="C189">
        <v>1</v>
      </c>
      <c r="E189">
        <v>9</v>
      </c>
      <c r="F189">
        <v>3</v>
      </c>
      <c r="G189">
        <v>8</v>
      </c>
      <c r="H189">
        <v>4</v>
      </c>
      <c r="I189" s="16"/>
    </row>
    <row r="190" spans="1:9" x14ac:dyDescent="0.25">
      <c r="A190" s="17">
        <v>44379</v>
      </c>
      <c r="B190">
        <v>4</v>
      </c>
      <c r="C190">
        <v>1</v>
      </c>
      <c r="E190">
        <v>20</v>
      </c>
      <c r="F190">
        <v>1</v>
      </c>
      <c r="G190">
        <v>0</v>
      </c>
      <c r="H190">
        <v>8</v>
      </c>
      <c r="I190" s="16"/>
    </row>
    <row r="191" spans="1:9" x14ac:dyDescent="0.25">
      <c r="A191" s="17">
        <v>44379</v>
      </c>
      <c r="B191">
        <v>5</v>
      </c>
      <c r="C191">
        <v>1</v>
      </c>
      <c r="E191">
        <v>20</v>
      </c>
      <c r="F191">
        <v>2</v>
      </c>
      <c r="G191">
        <v>0</v>
      </c>
      <c r="H191">
        <v>4</v>
      </c>
      <c r="I191" s="16"/>
    </row>
    <row r="192" spans="1:9" x14ac:dyDescent="0.25">
      <c r="A192" s="17">
        <v>44379</v>
      </c>
      <c r="B192">
        <v>6</v>
      </c>
      <c r="C192">
        <v>1</v>
      </c>
      <c r="E192">
        <v>20</v>
      </c>
      <c r="F192">
        <v>3</v>
      </c>
      <c r="G192">
        <v>0</v>
      </c>
      <c r="H192">
        <v>3</v>
      </c>
      <c r="I192" s="16"/>
    </row>
    <row r="193" spans="1:9" x14ac:dyDescent="0.25">
      <c r="A193" s="17">
        <v>44379</v>
      </c>
      <c r="B193">
        <v>7</v>
      </c>
      <c r="C193">
        <v>1</v>
      </c>
      <c r="E193">
        <v>37</v>
      </c>
      <c r="F193">
        <v>1</v>
      </c>
      <c r="G193">
        <v>0</v>
      </c>
      <c r="H193">
        <v>6</v>
      </c>
      <c r="I193" s="16"/>
    </row>
    <row r="194" spans="1:9" x14ac:dyDescent="0.25">
      <c r="A194" s="17">
        <v>44379</v>
      </c>
      <c r="B194">
        <v>8</v>
      </c>
      <c r="C194">
        <v>1</v>
      </c>
      <c r="E194">
        <v>37</v>
      </c>
      <c r="F194">
        <v>2</v>
      </c>
      <c r="G194">
        <v>0</v>
      </c>
      <c r="H194">
        <v>6</v>
      </c>
      <c r="I194" s="16"/>
    </row>
    <row r="195" spans="1:9" x14ac:dyDescent="0.25">
      <c r="A195" s="17">
        <v>44379</v>
      </c>
      <c r="B195">
        <v>9</v>
      </c>
      <c r="C195">
        <v>1</v>
      </c>
      <c r="E195">
        <v>37</v>
      </c>
      <c r="F195">
        <v>3</v>
      </c>
      <c r="G195">
        <v>0</v>
      </c>
      <c r="H195">
        <v>4</v>
      </c>
      <c r="I195" s="16"/>
    </row>
    <row r="196" spans="1:9" x14ac:dyDescent="0.25">
      <c r="A196" s="17">
        <v>44379</v>
      </c>
      <c r="B196">
        <v>10</v>
      </c>
      <c r="C196">
        <v>1</v>
      </c>
      <c r="E196">
        <v>46</v>
      </c>
      <c r="F196">
        <v>1</v>
      </c>
      <c r="G196">
        <v>0</v>
      </c>
      <c r="H196">
        <v>6</v>
      </c>
      <c r="I196" s="16"/>
    </row>
    <row r="197" spans="1:9" x14ac:dyDescent="0.25">
      <c r="A197" s="17">
        <v>44379</v>
      </c>
      <c r="B197">
        <v>11</v>
      </c>
      <c r="C197">
        <v>1</v>
      </c>
      <c r="E197">
        <v>46</v>
      </c>
      <c r="F197">
        <v>2</v>
      </c>
      <c r="G197">
        <v>0</v>
      </c>
      <c r="H197">
        <v>6</v>
      </c>
      <c r="I197" s="16"/>
    </row>
    <row r="198" spans="1:9" x14ac:dyDescent="0.25">
      <c r="A198" s="17">
        <v>44379</v>
      </c>
      <c r="B198">
        <v>12</v>
      </c>
      <c r="C198">
        <v>1</v>
      </c>
      <c r="E198">
        <v>46</v>
      </c>
      <c r="F198">
        <v>3</v>
      </c>
      <c r="G198">
        <v>0</v>
      </c>
      <c r="H198">
        <v>4</v>
      </c>
      <c r="I198" s="16" t="s">
        <v>12</v>
      </c>
    </row>
    <row r="199" spans="1:9" x14ac:dyDescent="0.25">
      <c r="A199" s="17">
        <v>44379</v>
      </c>
      <c r="B199">
        <v>13</v>
      </c>
      <c r="C199">
        <v>1</v>
      </c>
      <c r="E199">
        <v>69</v>
      </c>
      <c r="F199">
        <v>1</v>
      </c>
      <c r="G199">
        <v>0</v>
      </c>
      <c r="H199">
        <v>3</v>
      </c>
      <c r="I199" s="16"/>
    </row>
    <row r="200" spans="1:9" x14ac:dyDescent="0.25">
      <c r="A200" s="17">
        <v>44379</v>
      </c>
      <c r="B200">
        <v>14</v>
      </c>
      <c r="C200">
        <v>1</v>
      </c>
      <c r="E200">
        <v>69</v>
      </c>
      <c r="F200">
        <v>2</v>
      </c>
      <c r="G200">
        <v>0</v>
      </c>
      <c r="H200">
        <v>2</v>
      </c>
      <c r="I200" s="16"/>
    </row>
    <row r="201" spans="1:9" x14ac:dyDescent="0.25">
      <c r="A201" s="17">
        <v>44379</v>
      </c>
      <c r="B201">
        <v>15</v>
      </c>
      <c r="C201">
        <v>1</v>
      </c>
      <c r="E201">
        <v>69</v>
      </c>
      <c r="F201">
        <v>3</v>
      </c>
      <c r="G201">
        <v>0</v>
      </c>
      <c r="H201">
        <v>2</v>
      </c>
      <c r="I201" s="16"/>
    </row>
    <row r="202" spans="1:9" x14ac:dyDescent="0.25">
      <c r="A202" s="17">
        <v>44379</v>
      </c>
      <c r="B202">
        <v>16</v>
      </c>
      <c r="C202">
        <v>1</v>
      </c>
      <c r="E202">
        <v>93</v>
      </c>
      <c r="F202">
        <v>1</v>
      </c>
      <c r="G202">
        <v>0</v>
      </c>
      <c r="H202">
        <v>3</v>
      </c>
      <c r="I202" s="16"/>
    </row>
    <row r="203" spans="1:9" x14ac:dyDescent="0.25">
      <c r="A203" s="17">
        <v>44379</v>
      </c>
      <c r="B203">
        <v>17</v>
      </c>
      <c r="C203">
        <v>1</v>
      </c>
      <c r="E203">
        <v>93</v>
      </c>
      <c r="F203">
        <v>2</v>
      </c>
      <c r="G203">
        <v>0</v>
      </c>
      <c r="H203">
        <v>4</v>
      </c>
      <c r="I203" s="16"/>
    </row>
    <row r="204" spans="1:9" x14ac:dyDescent="0.25">
      <c r="A204" s="17">
        <v>44379</v>
      </c>
      <c r="B204">
        <v>18</v>
      </c>
      <c r="C204">
        <v>1</v>
      </c>
      <c r="E204">
        <v>93</v>
      </c>
      <c r="F204">
        <v>3</v>
      </c>
      <c r="G204">
        <v>0</v>
      </c>
      <c r="H204">
        <v>3</v>
      </c>
      <c r="I204" s="16"/>
    </row>
    <row r="205" spans="1:9" x14ac:dyDescent="0.25">
      <c r="A205" s="17">
        <v>44379</v>
      </c>
      <c r="B205">
        <v>19</v>
      </c>
      <c r="C205">
        <v>1</v>
      </c>
      <c r="E205">
        <v>100</v>
      </c>
      <c r="F205">
        <v>1</v>
      </c>
      <c r="G205">
        <v>0</v>
      </c>
      <c r="H205">
        <v>80</v>
      </c>
      <c r="I205" s="16"/>
    </row>
    <row r="206" spans="1:9" x14ac:dyDescent="0.25">
      <c r="A206" s="17">
        <v>44379</v>
      </c>
      <c r="B206">
        <v>20</v>
      </c>
      <c r="C206">
        <v>1</v>
      </c>
      <c r="E206">
        <v>100</v>
      </c>
      <c r="F206">
        <v>2</v>
      </c>
      <c r="G206">
        <v>0</v>
      </c>
      <c r="H206">
        <v>90</v>
      </c>
      <c r="I206" s="16"/>
    </row>
    <row r="207" spans="1:9" x14ac:dyDescent="0.25">
      <c r="A207" s="17">
        <v>44379</v>
      </c>
      <c r="B207">
        <v>21</v>
      </c>
      <c r="C207">
        <v>1</v>
      </c>
      <c r="E207">
        <v>100</v>
      </c>
      <c r="F207">
        <v>3</v>
      </c>
      <c r="G207">
        <v>0</v>
      </c>
      <c r="H207">
        <v>140</v>
      </c>
      <c r="I207" s="16"/>
    </row>
    <row r="208" spans="1:9" x14ac:dyDescent="0.25">
      <c r="A208" s="17">
        <v>44382</v>
      </c>
      <c r="B208">
        <v>1</v>
      </c>
      <c r="C208">
        <v>1</v>
      </c>
      <c r="E208">
        <v>9</v>
      </c>
      <c r="F208">
        <v>1</v>
      </c>
      <c r="G208">
        <v>8</v>
      </c>
      <c r="H208">
        <v>8</v>
      </c>
      <c r="I208" s="16"/>
    </row>
    <row r="209" spans="1:9" x14ac:dyDescent="0.25">
      <c r="A209" s="17">
        <v>44382</v>
      </c>
      <c r="B209">
        <v>2</v>
      </c>
      <c r="C209">
        <v>1</v>
      </c>
      <c r="E209">
        <v>9</v>
      </c>
      <c r="F209">
        <v>2</v>
      </c>
      <c r="G209">
        <v>8</v>
      </c>
      <c r="H209">
        <v>6</v>
      </c>
      <c r="I209" s="16"/>
    </row>
    <row r="210" spans="1:9" x14ac:dyDescent="0.25">
      <c r="A210" s="17">
        <v>44382</v>
      </c>
      <c r="B210">
        <v>3</v>
      </c>
      <c r="C210">
        <v>1</v>
      </c>
      <c r="E210">
        <v>9</v>
      </c>
      <c r="F210">
        <v>3</v>
      </c>
      <c r="G210">
        <v>8</v>
      </c>
      <c r="H210">
        <v>5</v>
      </c>
      <c r="I210" s="16"/>
    </row>
    <row r="211" spans="1:9" x14ac:dyDescent="0.25">
      <c r="A211" s="17">
        <v>44382</v>
      </c>
      <c r="B211">
        <v>4</v>
      </c>
      <c r="C211">
        <v>1</v>
      </c>
      <c r="E211">
        <v>20</v>
      </c>
      <c r="F211">
        <v>1</v>
      </c>
      <c r="G211">
        <v>0</v>
      </c>
      <c r="H211">
        <v>8</v>
      </c>
      <c r="I211" s="16"/>
    </row>
    <row r="212" spans="1:9" x14ac:dyDescent="0.25">
      <c r="A212" s="17">
        <v>44382</v>
      </c>
      <c r="B212">
        <v>5</v>
      </c>
      <c r="C212">
        <v>1</v>
      </c>
      <c r="E212">
        <v>20</v>
      </c>
      <c r="F212">
        <v>2</v>
      </c>
      <c r="G212">
        <v>0</v>
      </c>
      <c r="H212">
        <v>5</v>
      </c>
      <c r="I212" s="16"/>
    </row>
    <row r="213" spans="1:9" x14ac:dyDescent="0.25">
      <c r="A213" s="17">
        <v>44382</v>
      </c>
      <c r="B213">
        <v>6</v>
      </c>
      <c r="C213">
        <v>1</v>
      </c>
      <c r="E213">
        <v>20</v>
      </c>
      <c r="F213">
        <v>3</v>
      </c>
      <c r="G213">
        <v>0</v>
      </c>
      <c r="H213">
        <v>3</v>
      </c>
      <c r="I213" s="16"/>
    </row>
    <row r="214" spans="1:9" x14ac:dyDescent="0.25">
      <c r="A214" s="17">
        <v>44382</v>
      </c>
      <c r="B214">
        <v>7</v>
      </c>
      <c r="C214">
        <v>1</v>
      </c>
      <c r="E214">
        <v>37</v>
      </c>
      <c r="F214">
        <v>1</v>
      </c>
      <c r="G214">
        <v>0</v>
      </c>
      <c r="H214">
        <v>6</v>
      </c>
      <c r="I214" s="16"/>
    </row>
    <row r="215" spans="1:9" x14ac:dyDescent="0.25">
      <c r="A215" s="17">
        <v>44382</v>
      </c>
      <c r="B215">
        <v>8</v>
      </c>
      <c r="C215">
        <v>1</v>
      </c>
      <c r="E215">
        <v>37</v>
      </c>
      <c r="F215">
        <v>2</v>
      </c>
      <c r="G215">
        <v>0</v>
      </c>
      <c r="H215">
        <v>4</v>
      </c>
      <c r="I215" s="16"/>
    </row>
    <row r="216" spans="1:9" x14ac:dyDescent="0.25">
      <c r="A216" s="17">
        <v>44382</v>
      </c>
      <c r="B216">
        <v>9</v>
      </c>
      <c r="C216">
        <v>1</v>
      </c>
      <c r="E216">
        <v>37</v>
      </c>
      <c r="F216">
        <v>3</v>
      </c>
      <c r="G216">
        <v>0</v>
      </c>
      <c r="H216">
        <v>3</v>
      </c>
      <c r="I216" s="16"/>
    </row>
    <row r="217" spans="1:9" x14ac:dyDescent="0.25">
      <c r="A217" s="17">
        <v>44382</v>
      </c>
      <c r="B217">
        <v>10</v>
      </c>
      <c r="C217">
        <v>1</v>
      </c>
      <c r="E217">
        <v>46</v>
      </c>
      <c r="F217">
        <v>1</v>
      </c>
      <c r="G217">
        <v>0</v>
      </c>
      <c r="H217">
        <v>8</v>
      </c>
      <c r="I217" s="16"/>
    </row>
    <row r="218" spans="1:9" x14ac:dyDescent="0.25">
      <c r="A218" s="17">
        <v>44382</v>
      </c>
      <c r="B218">
        <v>11</v>
      </c>
      <c r="C218">
        <v>1</v>
      </c>
      <c r="E218">
        <v>46</v>
      </c>
      <c r="F218">
        <v>2</v>
      </c>
      <c r="G218">
        <v>0</v>
      </c>
      <c r="H218">
        <v>7</v>
      </c>
      <c r="I218" s="16"/>
    </row>
    <row r="219" spans="1:9" x14ac:dyDescent="0.25">
      <c r="A219" s="17">
        <v>44382</v>
      </c>
      <c r="B219">
        <v>12</v>
      </c>
      <c r="C219">
        <v>1</v>
      </c>
      <c r="E219">
        <v>46</v>
      </c>
      <c r="F219">
        <v>3</v>
      </c>
      <c r="G219">
        <v>0</v>
      </c>
      <c r="H219">
        <v>5</v>
      </c>
      <c r="I219" s="16"/>
    </row>
    <row r="220" spans="1:9" x14ac:dyDescent="0.25">
      <c r="A220" s="17">
        <v>44382</v>
      </c>
      <c r="B220">
        <v>13</v>
      </c>
      <c r="C220">
        <v>1</v>
      </c>
      <c r="E220">
        <v>82</v>
      </c>
      <c r="F220">
        <v>1</v>
      </c>
      <c r="G220">
        <v>0</v>
      </c>
      <c r="H220">
        <v>8</v>
      </c>
      <c r="I220" s="16"/>
    </row>
    <row r="221" spans="1:9" x14ac:dyDescent="0.25">
      <c r="A221" s="17">
        <v>44382</v>
      </c>
      <c r="B221">
        <v>14</v>
      </c>
      <c r="C221">
        <v>1</v>
      </c>
      <c r="E221">
        <v>82</v>
      </c>
      <c r="F221">
        <v>2</v>
      </c>
      <c r="G221">
        <v>0</v>
      </c>
      <c r="H221">
        <v>5</v>
      </c>
      <c r="I221" s="16"/>
    </row>
    <row r="222" spans="1:9" x14ac:dyDescent="0.25">
      <c r="A222" s="17">
        <v>44382</v>
      </c>
      <c r="B222">
        <v>15</v>
      </c>
      <c r="C222">
        <v>1</v>
      </c>
      <c r="E222">
        <v>82</v>
      </c>
      <c r="F222">
        <v>3</v>
      </c>
      <c r="G222">
        <v>0</v>
      </c>
      <c r="H222">
        <v>5</v>
      </c>
      <c r="I222" s="16"/>
    </row>
    <row r="223" spans="1:9" x14ac:dyDescent="0.25">
      <c r="A223" s="17">
        <v>44382</v>
      </c>
      <c r="B223">
        <v>16</v>
      </c>
      <c r="C223">
        <v>1</v>
      </c>
      <c r="E223">
        <v>90</v>
      </c>
      <c r="F223">
        <v>1</v>
      </c>
      <c r="G223">
        <v>0</v>
      </c>
      <c r="H223">
        <v>8</v>
      </c>
      <c r="I223" s="16"/>
    </row>
    <row r="224" spans="1:9" x14ac:dyDescent="0.25">
      <c r="A224" s="17">
        <v>44382</v>
      </c>
      <c r="B224">
        <v>17</v>
      </c>
      <c r="C224">
        <v>1</v>
      </c>
      <c r="E224">
        <v>90</v>
      </c>
      <c r="F224">
        <v>2</v>
      </c>
      <c r="G224">
        <v>0</v>
      </c>
      <c r="H224">
        <v>6</v>
      </c>
      <c r="I224" s="16"/>
    </row>
    <row r="225" spans="1:9" x14ac:dyDescent="0.25">
      <c r="A225" s="17">
        <v>44382</v>
      </c>
      <c r="B225">
        <v>18</v>
      </c>
      <c r="C225">
        <v>1</v>
      </c>
      <c r="E225">
        <v>90</v>
      </c>
      <c r="F225">
        <v>3</v>
      </c>
      <c r="G225">
        <v>0</v>
      </c>
      <c r="H225">
        <v>5</v>
      </c>
      <c r="I225" s="16"/>
    </row>
    <row r="226" spans="1:9" x14ac:dyDescent="0.25">
      <c r="A226" s="17">
        <v>44382</v>
      </c>
      <c r="B226">
        <v>19</v>
      </c>
      <c r="C226">
        <v>1</v>
      </c>
      <c r="E226">
        <v>100</v>
      </c>
      <c r="F226">
        <v>1</v>
      </c>
      <c r="G226">
        <v>0</v>
      </c>
      <c r="H226">
        <v>90</v>
      </c>
      <c r="I226" s="16"/>
    </row>
    <row r="227" spans="1:9" x14ac:dyDescent="0.25">
      <c r="A227" s="17">
        <v>44382</v>
      </c>
      <c r="B227">
        <v>20</v>
      </c>
      <c r="C227">
        <v>1</v>
      </c>
      <c r="E227">
        <v>100</v>
      </c>
      <c r="F227">
        <v>2</v>
      </c>
      <c r="G227">
        <v>0</v>
      </c>
      <c r="H227">
        <v>90</v>
      </c>
      <c r="I227" s="16"/>
    </row>
    <row r="228" spans="1:9" x14ac:dyDescent="0.25">
      <c r="A228" s="17">
        <v>44382</v>
      </c>
      <c r="B228">
        <v>21</v>
      </c>
      <c r="C228">
        <v>1</v>
      </c>
      <c r="E228">
        <v>100</v>
      </c>
      <c r="F228">
        <v>3</v>
      </c>
      <c r="G228">
        <v>0</v>
      </c>
      <c r="H228">
        <v>90</v>
      </c>
      <c r="I228" s="16"/>
    </row>
    <row r="229" spans="1:9" x14ac:dyDescent="0.25">
      <c r="A229" s="17">
        <v>44384</v>
      </c>
      <c r="B229">
        <v>1</v>
      </c>
      <c r="C229">
        <v>1</v>
      </c>
      <c r="E229">
        <v>109</v>
      </c>
      <c r="F229">
        <v>1</v>
      </c>
      <c r="G229">
        <v>135</v>
      </c>
      <c r="H229">
        <v>8</v>
      </c>
      <c r="I229" s="16"/>
    </row>
    <row r="230" spans="1:9" x14ac:dyDescent="0.25">
      <c r="A230" s="17">
        <v>44384</v>
      </c>
      <c r="B230">
        <v>2</v>
      </c>
      <c r="C230">
        <v>1</v>
      </c>
      <c r="E230">
        <v>109</v>
      </c>
      <c r="F230">
        <v>2</v>
      </c>
      <c r="G230">
        <v>155</v>
      </c>
      <c r="H230">
        <v>6</v>
      </c>
      <c r="I230" s="16"/>
    </row>
    <row r="231" spans="1:9" x14ac:dyDescent="0.25">
      <c r="A231" s="17">
        <v>44384</v>
      </c>
      <c r="B231">
        <v>3</v>
      </c>
      <c r="C231">
        <v>1</v>
      </c>
      <c r="E231">
        <v>109</v>
      </c>
      <c r="F231">
        <v>3</v>
      </c>
      <c r="G231">
        <v>155</v>
      </c>
      <c r="H231">
        <v>7</v>
      </c>
      <c r="I231" s="16"/>
    </row>
    <row r="232" spans="1:9" x14ac:dyDescent="0.25">
      <c r="A232" s="17">
        <v>44384</v>
      </c>
      <c r="B232">
        <v>4</v>
      </c>
      <c r="C232">
        <v>1</v>
      </c>
      <c r="E232">
        <v>107</v>
      </c>
      <c r="F232">
        <v>1</v>
      </c>
      <c r="G232">
        <v>45</v>
      </c>
      <c r="H232">
        <v>8</v>
      </c>
      <c r="I232" s="16"/>
    </row>
    <row r="233" spans="1:9" x14ac:dyDescent="0.25">
      <c r="A233" s="17">
        <v>44384</v>
      </c>
      <c r="B233">
        <v>5</v>
      </c>
      <c r="C233">
        <v>1</v>
      </c>
      <c r="E233">
        <v>107</v>
      </c>
      <c r="F233">
        <v>2</v>
      </c>
      <c r="G233">
        <v>95</v>
      </c>
      <c r="H233">
        <v>8</v>
      </c>
      <c r="I233" s="16"/>
    </row>
    <row r="234" spans="1:9" x14ac:dyDescent="0.25">
      <c r="A234" s="17">
        <v>44384</v>
      </c>
      <c r="B234">
        <v>6</v>
      </c>
      <c r="C234">
        <v>1</v>
      </c>
      <c r="E234">
        <v>107</v>
      </c>
      <c r="F234">
        <v>3</v>
      </c>
      <c r="G234">
        <v>115</v>
      </c>
      <c r="H234">
        <v>8</v>
      </c>
      <c r="I234" s="16"/>
    </row>
    <row r="235" spans="1:9" x14ac:dyDescent="0.25">
      <c r="A235" s="17">
        <v>44384</v>
      </c>
      <c r="B235">
        <v>7</v>
      </c>
      <c r="C235">
        <v>1</v>
      </c>
      <c r="E235">
        <v>111</v>
      </c>
      <c r="F235">
        <v>1</v>
      </c>
      <c r="G235">
        <v>45</v>
      </c>
      <c r="H235">
        <v>8</v>
      </c>
      <c r="I235" s="16"/>
    </row>
    <row r="236" spans="1:9" x14ac:dyDescent="0.25">
      <c r="A236" s="17">
        <v>44384</v>
      </c>
      <c r="B236">
        <v>8</v>
      </c>
      <c r="C236">
        <v>1</v>
      </c>
      <c r="E236">
        <v>111</v>
      </c>
      <c r="F236">
        <v>2</v>
      </c>
      <c r="G236">
        <v>65</v>
      </c>
      <c r="H236">
        <v>8</v>
      </c>
      <c r="I236" s="16"/>
    </row>
    <row r="237" spans="1:9" x14ac:dyDescent="0.25">
      <c r="A237" s="17">
        <v>44384</v>
      </c>
      <c r="B237">
        <v>9</v>
      </c>
      <c r="C237">
        <v>1</v>
      </c>
      <c r="E237">
        <v>111</v>
      </c>
      <c r="F237">
        <v>3</v>
      </c>
      <c r="G237">
        <v>115</v>
      </c>
      <c r="H237">
        <v>5</v>
      </c>
      <c r="I237" s="16"/>
    </row>
    <row r="238" spans="1:9" x14ac:dyDescent="0.25">
      <c r="A238" s="17">
        <v>44384</v>
      </c>
      <c r="B238">
        <v>10</v>
      </c>
      <c r="C238">
        <v>1</v>
      </c>
      <c r="E238">
        <v>112</v>
      </c>
      <c r="F238">
        <v>1</v>
      </c>
      <c r="G238">
        <v>0</v>
      </c>
      <c r="H238">
        <v>8</v>
      </c>
      <c r="I238" s="16"/>
    </row>
    <row r="239" spans="1:9" x14ac:dyDescent="0.25">
      <c r="A239" s="17">
        <v>44384</v>
      </c>
      <c r="B239">
        <v>11</v>
      </c>
      <c r="C239">
        <v>1</v>
      </c>
      <c r="E239">
        <v>113</v>
      </c>
      <c r="F239">
        <v>2</v>
      </c>
      <c r="G239">
        <v>0</v>
      </c>
      <c r="H239">
        <v>3</v>
      </c>
      <c r="I239" s="16"/>
    </row>
    <row r="240" spans="1:9" x14ac:dyDescent="0.25">
      <c r="A240" s="17">
        <v>44384</v>
      </c>
      <c r="B240">
        <v>12</v>
      </c>
      <c r="C240">
        <v>1</v>
      </c>
      <c r="E240">
        <v>113</v>
      </c>
      <c r="F240">
        <v>3</v>
      </c>
      <c r="G240">
        <v>0</v>
      </c>
      <c r="H240">
        <v>2</v>
      </c>
      <c r="I240" s="16"/>
    </row>
    <row r="241" spans="1:9" x14ac:dyDescent="0.25">
      <c r="A241" s="17">
        <v>44386</v>
      </c>
      <c r="B241">
        <v>1</v>
      </c>
      <c r="C241">
        <v>1</v>
      </c>
      <c r="E241">
        <v>109</v>
      </c>
      <c r="F241">
        <v>1</v>
      </c>
      <c r="G241">
        <v>165</v>
      </c>
      <c r="H241">
        <v>6</v>
      </c>
      <c r="I241" s="16"/>
    </row>
    <row r="242" spans="1:9" x14ac:dyDescent="0.25">
      <c r="A242" s="17">
        <v>44386</v>
      </c>
      <c r="B242">
        <v>2</v>
      </c>
      <c r="C242">
        <v>1</v>
      </c>
      <c r="E242">
        <v>109</v>
      </c>
      <c r="F242">
        <v>2</v>
      </c>
      <c r="G242">
        <v>170</v>
      </c>
      <c r="H242">
        <v>5</v>
      </c>
      <c r="I242" s="16"/>
    </row>
    <row r="243" spans="1:9" x14ac:dyDescent="0.25">
      <c r="A243" s="17">
        <v>44386</v>
      </c>
      <c r="B243">
        <v>3</v>
      </c>
      <c r="C243">
        <v>1</v>
      </c>
      <c r="E243">
        <v>109</v>
      </c>
      <c r="F243">
        <v>3</v>
      </c>
      <c r="G243">
        <v>170</v>
      </c>
      <c r="H243">
        <v>3</v>
      </c>
      <c r="I243" s="16"/>
    </row>
    <row r="244" spans="1:9" x14ac:dyDescent="0.25">
      <c r="A244" s="17">
        <v>44386</v>
      </c>
      <c r="B244">
        <v>4</v>
      </c>
      <c r="C244">
        <v>1</v>
      </c>
      <c r="E244">
        <v>110</v>
      </c>
      <c r="F244">
        <v>1</v>
      </c>
      <c r="G244">
        <v>65</v>
      </c>
      <c r="H244">
        <v>6</v>
      </c>
      <c r="I244" s="16"/>
    </row>
    <row r="245" spans="1:9" x14ac:dyDescent="0.25">
      <c r="A245" s="17">
        <v>44386</v>
      </c>
      <c r="B245">
        <v>5</v>
      </c>
      <c r="C245">
        <v>1</v>
      </c>
      <c r="E245">
        <v>110</v>
      </c>
      <c r="F245">
        <v>2</v>
      </c>
      <c r="G245">
        <v>75</v>
      </c>
      <c r="H245">
        <v>6</v>
      </c>
      <c r="I245" s="16"/>
    </row>
    <row r="246" spans="1:9" x14ac:dyDescent="0.25">
      <c r="A246" s="17">
        <v>44386</v>
      </c>
      <c r="B246">
        <v>6</v>
      </c>
      <c r="C246">
        <v>1</v>
      </c>
      <c r="E246">
        <v>110</v>
      </c>
      <c r="F246">
        <v>3</v>
      </c>
      <c r="G246">
        <v>80</v>
      </c>
      <c r="H246">
        <v>6</v>
      </c>
      <c r="I246" s="16"/>
    </row>
    <row r="247" spans="1:9" x14ac:dyDescent="0.25">
      <c r="A247" s="17">
        <v>44386</v>
      </c>
      <c r="B247">
        <v>7</v>
      </c>
      <c r="C247">
        <v>1</v>
      </c>
      <c r="E247">
        <v>108</v>
      </c>
      <c r="F247">
        <v>1</v>
      </c>
      <c r="G247">
        <v>135</v>
      </c>
      <c r="H247">
        <v>6</v>
      </c>
      <c r="I247" s="16"/>
    </row>
    <row r="248" spans="1:9" x14ac:dyDescent="0.25">
      <c r="A248" s="17">
        <v>44386</v>
      </c>
      <c r="B248">
        <v>8</v>
      </c>
      <c r="C248">
        <v>1</v>
      </c>
      <c r="E248">
        <v>108</v>
      </c>
      <c r="F248">
        <v>2</v>
      </c>
      <c r="G248">
        <v>185</v>
      </c>
      <c r="H248">
        <v>6</v>
      </c>
      <c r="I248" s="16"/>
    </row>
    <row r="249" spans="1:9" x14ac:dyDescent="0.25">
      <c r="A249" s="17">
        <v>44386</v>
      </c>
      <c r="B249">
        <v>9</v>
      </c>
      <c r="C249">
        <v>1</v>
      </c>
      <c r="E249">
        <v>108</v>
      </c>
      <c r="F249">
        <v>3</v>
      </c>
      <c r="G249">
        <v>190</v>
      </c>
      <c r="H249">
        <v>5</v>
      </c>
      <c r="I249" s="16"/>
    </row>
    <row r="250" spans="1:9" x14ac:dyDescent="0.25">
      <c r="A250" s="17">
        <v>44386</v>
      </c>
      <c r="B250">
        <v>10</v>
      </c>
      <c r="C250">
        <v>1</v>
      </c>
      <c r="E250">
        <v>108</v>
      </c>
      <c r="F250">
        <v>4</v>
      </c>
      <c r="G250">
        <v>190</v>
      </c>
      <c r="H250">
        <v>5</v>
      </c>
      <c r="I250" s="16"/>
    </row>
    <row r="251" spans="1:9" x14ac:dyDescent="0.25">
      <c r="A251" s="17">
        <v>44389</v>
      </c>
      <c r="B251">
        <v>1</v>
      </c>
      <c r="C251">
        <v>1</v>
      </c>
      <c r="E251">
        <v>109</v>
      </c>
      <c r="F251">
        <v>1</v>
      </c>
      <c r="G251">
        <v>170</v>
      </c>
      <c r="H251">
        <v>6</v>
      </c>
      <c r="I251" s="16"/>
    </row>
    <row r="252" spans="1:9" x14ac:dyDescent="0.25">
      <c r="A252" s="17">
        <v>44389</v>
      </c>
      <c r="B252">
        <v>2</v>
      </c>
      <c r="C252">
        <v>1</v>
      </c>
      <c r="E252">
        <v>109</v>
      </c>
      <c r="F252">
        <v>2</v>
      </c>
      <c r="G252">
        <v>175</v>
      </c>
      <c r="H252">
        <v>4</v>
      </c>
      <c r="I252" s="16"/>
    </row>
    <row r="253" spans="1:9" x14ac:dyDescent="0.25">
      <c r="A253" s="17">
        <v>44389</v>
      </c>
      <c r="B253">
        <v>3</v>
      </c>
      <c r="C253">
        <v>1</v>
      </c>
      <c r="E253">
        <v>109</v>
      </c>
      <c r="F253">
        <v>3</v>
      </c>
      <c r="G253">
        <v>175</v>
      </c>
      <c r="H253">
        <v>5</v>
      </c>
      <c r="I253" s="16"/>
    </row>
    <row r="254" spans="1:9" x14ac:dyDescent="0.25">
      <c r="A254" s="17">
        <v>44389</v>
      </c>
      <c r="B254">
        <v>4</v>
      </c>
      <c r="C254">
        <v>1</v>
      </c>
      <c r="E254">
        <v>107</v>
      </c>
      <c r="F254">
        <v>1</v>
      </c>
      <c r="G254">
        <v>135</v>
      </c>
      <c r="H254">
        <v>2</v>
      </c>
      <c r="I254" s="16"/>
    </row>
    <row r="255" spans="1:9" x14ac:dyDescent="0.25">
      <c r="A255" s="17">
        <v>44389</v>
      </c>
      <c r="B255">
        <v>5</v>
      </c>
      <c r="C255">
        <v>1</v>
      </c>
      <c r="E255">
        <v>107</v>
      </c>
      <c r="F255">
        <v>2</v>
      </c>
      <c r="G255">
        <v>135</v>
      </c>
      <c r="H255">
        <v>6</v>
      </c>
      <c r="I255" s="16"/>
    </row>
    <row r="256" spans="1:9" x14ac:dyDescent="0.25">
      <c r="A256" s="17">
        <v>44389</v>
      </c>
      <c r="B256">
        <v>6</v>
      </c>
      <c r="C256">
        <v>1</v>
      </c>
      <c r="E256">
        <v>107</v>
      </c>
      <c r="F256">
        <v>3</v>
      </c>
      <c r="G256">
        <v>140</v>
      </c>
      <c r="H256">
        <v>6</v>
      </c>
      <c r="I256" s="16"/>
    </row>
    <row r="257" spans="1:9" x14ac:dyDescent="0.25">
      <c r="A257" s="17">
        <v>44389</v>
      </c>
      <c r="B257">
        <v>7</v>
      </c>
      <c r="C257">
        <v>1</v>
      </c>
      <c r="E257">
        <v>108</v>
      </c>
      <c r="F257">
        <v>1</v>
      </c>
      <c r="G257">
        <v>190</v>
      </c>
      <c r="H257">
        <v>6</v>
      </c>
      <c r="I257" s="16"/>
    </row>
    <row r="258" spans="1:9" x14ac:dyDescent="0.25">
      <c r="A258" s="17">
        <v>44389</v>
      </c>
      <c r="B258">
        <v>8</v>
      </c>
      <c r="C258">
        <v>1</v>
      </c>
      <c r="E258">
        <v>108</v>
      </c>
      <c r="F258">
        <v>2</v>
      </c>
      <c r="G258">
        <v>200</v>
      </c>
      <c r="H258">
        <v>6</v>
      </c>
      <c r="I258" s="16"/>
    </row>
    <row r="259" spans="1:9" x14ac:dyDescent="0.25">
      <c r="A259" s="17">
        <v>44389</v>
      </c>
      <c r="B259">
        <v>9</v>
      </c>
      <c r="C259">
        <v>1</v>
      </c>
      <c r="E259">
        <v>108</v>
      </c>
      <c r="F259">
        <v>3</v>
      </c>
      <c r="G259">
        <v>210</v>
      </c>
      <c r="H259">
        <v>6</v>
      </c>
      <c r="I259" s="16"/>
    </row>
    <row r="260" spans="1:9" x14ac:dyDescent="0.25">
      <c r="A260" s="17">
        <v>44391</v>
      </c>
      <c r="B260">
        <v>1</v>
      </c>
      <c r="C260">
        <v>1</v>
      </c>
      <c r="E260">
        <v>109</v>
      </c>
      <c r="F260">
        <v>1</v>
      </c>
      <c r="G260">
        <v>175</v>
      </c>
      <c r="H260">
        <v>6</v>
      </c>
      <c r="I260" s="16"/>
    </row>
    <row r="261" spans="1:9" x14ac:dyDescent="0.25">
      <c r="A261" s="17">
        <v>44391</v>
      </c>
      <c r="B261">
        <v>2</v>
      </c>
      <c r="C261">
        <v>1</v>
      </c>
      <c r="E261">
        <v>109</v>
      </c>
      <c r="F261">
        <v>2</v>
      </c>
      <c r="G261">
        <v>180</v>
      </c>
      <c r="H261">
        <v>3</v>
      </c>
      <c r="I261" s="16"/>
    </row>
    <row r="262" spans="1:9" x14ac:dyDescent="0.25">
      <c r="A262" s="17">
        <v>44391</v>
      </c>
      <c r="B262">
        <v>3</v>
      </c>
      <c r="C262">
        <v>1</v>
      </c>
      <c r="E262">
        <v>109</v>
      </c>
      <c r="F262">
        <v>3</v>
      </c>
      <c r="G262">
        <v>180</v>
      </c>
      <c r="H262">
        <v>3</v>
      </c>
      <c r="I262" s="16"/>
    </row>
    <row r="263" spans="1:9" x14ac:dyDescent="0.25">
      <c r="A263" s="17">
        <v>44391</v>
      </c>
      <c r="B263">
        <v>4</v>
      </c>
      <c r="C263">
        <v>1</v>
      </c>
      <c r="E263">
        <v>110</v>
      </c>
      <c r="F263">
        <v>1</v>
      </c>
      <c r="G263">
        <v>80</v>
      </c>
      <c r="H263">
        <v>4</v>
      </c>
      <c r="I263" s="16"/>
    </row>
    <row r="264" spans="1:9" x14ac:dyDescent="0.25">
      <c r="A264" s="17">
        <v>44391</v>
      </c>
      <c r="B264">
        <v>5</v>
      </c>
      <c r="C264">
        <v>1</v>
      </c>
      <c r="E264">
        <v>110</v>
      </c>
      <c r="F264">
        <v>2</v>
      </c>
      <c r="G264">
        <v>80</v>
      </c>
      <c r="H264">
        <v>4</v>
      </c>
      <c r="I264" s="16"/>
    </row>
    <row r="265" spans="1:9" x14ac:dyDescent="0.25">
      <c r="A265" s="17">
        <v>44391</v>
      </c>
      <c r="B265">
        <v>6</v>
      </c>
      <c r="C265">
        <v>1</v>
      </c>
      <c r="E265">
        <v>110</v>
      </c>
      <c r="F265">
        <v>3</v>
      </c>
      <c r="G265">
        <v>80</v>
      </c>
      <c r="H265">
        <v>3</v>
      </c>
      <c r="I265" s="16"/>
    </row>
    <row r="266" spans="1:9" x14ac:dyDescent="0.25">
      <c r="A266" s="17">
        <v>44391</v>
      </c>
      <c r="B266">
        <v>7</v>
      </c>
      <c r="C266">
        <v>1</v>
      </c>
      <c r="E266">
        <v>111</v>
      </c>
      <c r="F266">
        <v>1</v>
      </c>
      <c r="G266">
        <v>115</v>
      </c>
      <c r="H266">
        <v>6</v>
      </c>
      <c r="I266" s="16"/>
    </row>
    <row r="267" spans="1:9" x14ac:dyDescent="0.25">
      <c r="A267" s="17">
        <v>44391</v>
      </c>
      <c r="B267">
        <v>8</v>
      </c>
      <c r="C267">
        <v>1</v>
      </c>
      <c r="E267">
        <v>111</v>
      </c>
      <c r="F267">
        <v>2</v>
      </c>
      <c r="G267">
        <v>65</v>
      </c>
      <c r="H267">
        <v>12</v>
      </c>
      <c r="I267" s="16"/>
    </row>
    <row r="268" spans="1:9" x14ac:dyDescent="0.25">
      <c r="A268" s="17">
        <v>44391</v>
      </c>
      <c r="B268">
        <v>9</v>
      </c>
      <c r="C268">
        <v>1</v>
      </c>
      <c r="E268">
        <v>111</v>
      </c>
      <c r="F268">
        <v>3</v>
      </c>
      <c r="G268">
        <v>75</v>
      </c>
      <c r="H268">
        <v>12</v>
      </c>
      <c r="I268" s="16"/>
    </row>
    <row r="269" spans="1:9" x14ac:dyDescent="0.25">
      <c r="A269" s="17">
        <v>44393</v>
      </c>
      <c r="B269">
        <v>1</v>
      </c>
      <c r="C269">
        <v>1</v>
      </c>
      <c r="E269">
        <v>109</v>
      </c>
      <c r="F269">
        <v>1</v>
      </c>
      <c r="G269">
        <v>175</v>
      </c>
      <c r="H269">
        <v>6</v>
      </c>
      <c r="I269" s="16"/>
    </row>
    <row r="270" spans="1:9" x14ac:dyDescent="0.25">
      <c r="A270" s="17">
        <v>44393</v>
      </c>
      <c r="B270">
        <v>2</v>
      </c>
      <c r="C270">
        <v>1</v>
      </c>
      <c r="E270">
        <v>109</v>
      </c>
      <c r="F270">
        <v>2</v>
      </c>
      <c r="G270">
        <v>175</v>
      </c>
      <c r="H270">
        <v>4</v>
      </c>
      <c r="I270" s="16"/>
    </row>
    <row r="271" spans="1:9" x14ac:dyDescent="0.25">
      <c r="A271" s="17">
        <v>44393</v>
      </c>
      <c r="B271">
        <v>3</v>
      </c>
      <c r="C271">
        <v>1</v>
      </c>
      <c r="E271">
        <v>109</v>
      </c>
      <c r="F271">
        <v>3</v>
      </c>
      <c r="G271">
        <v>175</v>
      </c>
      <c r="H271">
        <v>4</v>
      </c>
      <c r="I271" s="16"/>
    </row>
    <row r="272" spans="1:9" x14ac:dyDescent="0.25">
      <c r="A272" s="17">
        <v>44393</v>
      </c>
      <c r="B272">
        <v>4</v>
      </c>
      <c r="C272">
        <v>1</v>
      </c>
      <c r="E272">
        <v>107</v>
      </c>
      <c r="F272">
        <v>1</v>
      </c>
      <c r="G272">
        <v>145</v>
      </c>
      <c r="H272">
        <v>5</v>
      </c>
      <c r="I272" s="16"/>
    </row>
    <row r="273" spans="1:9" x14ac:dyDescent="0.25">
      <c r="A273" s="17">
        <v>44393</v>
      </c>
      <c r="B273">
        <v>5</v>
      </c>
      <c r="C273">
        <v>1</v>
      </c>
      <c r="E273">
        <v>107</v>
      </c>
      <c r="F273">
        <v>2</v>
      </c>
      <c r="G273">
        <v>145</v>
      </c>
      <c r="H273">
        <v>4</v>
      </c>
      <c r="I273" s="16"/>
    </row>
    <row r="274" spans="1:9" x14ac:dyDescent="0.25">
      <c r="A274" s="17">
        <v>44393</v>
      </c>
      <c r="B274">
        <v>6</v>
      </c>
      <c r="C274">
        <v>1</v>
      </c>
      <c r="E274">
        <v>107</v>
      </c>
      <c r="F274">
        <v>3</v>
      </c>
      <c r="G274">
        <v>145</v>
      </c>
      <c r="H274">
        <v>4</v>
      </c>
      <c r="I274" s="16"/>
    </row>
    <row r="275" spans="1:9" x14ac:dyDescent="0.25">
      <c r="A275" s="17">
        <v>44393</v>
      </c>
      <c r="B275">
        <v>7</v>
      </c>
      <c r="C275">
        <v>1</v>
      </c>
      <c r="E275">
        <v>108</v>
      </c>
      <c r="F275">
        <v>1</v>
      </c>
      <c r="G275">
        <v>220</v>
      </c>
      <c r="H275">
        <v>5</v>
      </c>
      <c r="I275" s="16"/>
    </row>
    <row r="276" spans="1:9" x14ac:dyDescent="0.25">
      <c r="A276" s="17">
        <v>44393</v>
      </c>
      <c r="B276">
        <v>8</v>
      </c>
      <c r="C276">
        <v>1</v>
      </c>
      <c r="E276">
        <v>108</v>
      </c>
      <c r="F276">
        <v>2</v>
      </c>
      <c r="G276">
        <v>220</v>
      </c>
      <c r="H276">
        <v>4</v>
      </c>
      <c r="I276" s="16"/>
    </row>
    <row r="277" spans="1:9" x14ac:dyDescent="0.25">
      <c r="A277" s="17">
        <v>44393</v>
      </c>
      <c r="B277">
        <v>9</v>
      </c>
      <c r="C277">
        <v>1</v>
      </c>
      <c r="E277">
        <v>108</v>
      </c>
      <c r="F277">
        <v>3</v>
      </c>
      <c r="G277">
        <v>220</v>
      </c>
      <c r="H277">
        <v>3</v>
      </c>
      <c r="I277" s="16"/>
    </row>
    <row r="278" spans="1:9" x14ac:dyDescent="0.25">
      <c r="A278" s="17">
        <v>44396</v>
      </c>
      <c r="B278">
        <v>1</v>
      </c>
      <c r="C278">
        <v>1</v>
      </c>
      <c r="E278">
        <v>144</v>
      </c>
      <c r="F278">
        <v>1</v>
      </c>
      <c r="G278">
        <v>145</v>
      </c>
      <c r="H278">
        <v>6</v>
      </c>
      <c r="I278" s="16"/>
    </row>
    <row r="279" spans="1:9" x14ac:dyDescent="0.25">
      <c r="A279" s="17">
        <v>44396</v>
      </c>
      <c r="B279">
        <v>2</v>
      </c>
      <c r="C279">
        <v>1</v>
      </c>
      <c r="E279">
        <v>144</v>
      </c>
      <c r="F279">
        <v>2</v>
      </c>
      <c r="G279">
        <v>150</v>
      </c>
      <c r="H279">
        <v>4</v>
      </c>
      <c r="I279" s="16"/>
    </row>
    <row r="280" spans="1:9" x14ac:dyDescent="0.25">
      <c r="A280" s="17">
        <v>44396</v>
      </c>
      <c r="B280">
        <v>3</v>
      </c>
      <c r="C280">
        <v>1</v>
      </c>
      <c r="E280">
        <v>144</v>
      </c>
      <c r="F280">
        <v>3</v>
      </c>
      <c r="G280">
        <v>150</v>
      </c>
      <c r="H280">
        <v>4</v>
      </c>
      <c r="I280" s="16"/>
    </row>
    <row r="281" spans="1:9" x14ac:dyDescent="0.25">
      <c r="A281" s="17">
        <v>44396</v>
      </c>
      <c r="B281">
        <v>4</v>
      </c>
      <c r="C281">
        <v>1</v>
      </c>
      <c r="E281">
        <v>146</v>
      </c>
      <c r="F281">
        <v>1</v>
      </c>
      <c r="G281">
        <v>95</v>
      </c>
      <c r="H281">
        <v>6</v>
      </c>
      <c r="I281" s="16"/>
    </row>
    <row r="282" spans="1:9" x14ac:dyDescent="0.25">
      <c r="A282" s="17">
        <v>44396</v>
      </c>
      <c r="B282">
        <v>5</v>
      </c>
      <c r="C282">
        <v>1</v>
      </c>
      <c r="E282">
        <v>146</v>
      </c>
      <c r="F282">
        <v>2</v>
      </c>
      <c r="G282">
        <v>115</v>
      </c>
      <c r="H282">
        <v>6</v>
      </c>
      <c r="I282" s="16"/>
    </row>
    <row r="283" spans="1:9" x14ac:dyDescent="0.25">
      <c r="A283" s="17">
        <v>44396</v>
      </c>
      <c r="B283">
        <v>6</v>
      </c>
      <c r="C283">
        <v>1</v>
      </c>
      <c r="E283">
        <v>146</v>
      </c>
      <c r="F283">
        <v>3</v>
      </c>
      <c r="G283">
        <v>135</v>
      </c>
      <c r="H283">
        <v>3</v>
      </c>
      <c r="I283" s="16"/>
    </row>
    <row r="284" spans="1:9" x14ac:dyDescent="0.25">
      <c r="A284" s="17">
        <v>44396</v>
      </c>
      <c r="B284">
        <v>7</v>
      </c>
      <c r="C284">
        <v>1</v>
      </c>
      <c r="E284">
        <v>147</v>
      </c>
      <c r="F284">
        <v>1</v>
      </c>
      <c r="G284">
        <v>80</v>
      </c>
      <c r="H284">
        <v>6</v>
      </c>
      <c r="I284" s="16"/>
    </row>
    <row r="285" spans="1:9" x14ac:dyDescent="0.25">
      <c r="A285" s="17">
        <v>44396</v>
      </c>
      <c r="B285">
        <v>8</v>
      </c>
      <c r="C285">
        <v>1</v>
      </c>
      <c r="E285">
        <v>147</v>
      </c>
      <c r="F285">
        <v>2</v>
      </c>
      <c r="G285">
        <v>80</v>
      </c>
      <c r="H285">
        <v>6</v>
      </c>
      <c r="I285" s="16"/>
    </row>
    <row r="286" spans="1:9" x14ac:dyDescent="0.25">
      <c r="A286" s="17">
        <v>44396</v>
      </c>
      <c r="B286">
        <v>9</v>
      </c>
      <c r="C286">
        <v>1</v>
      </c>
      <c r="E286">
        <v>147</v>
      </c>
      <c r="F286">
        <v>3</v>
      </c>
      <c r="G286">
        <v>90</v>
      </c>
      <c r="H286">
        <v>6</v>
      </c>
      <c r="I286" s="16"/>
    </row>
    <row r="287" spans="1:9" x14ac:dyDescent="0.25">
      <c r="A287" s="17">
        <v>44396</v>
      </c>
      <c r="B287">
        <v>10</v>
      </c>
      <c r="C287">
        <v>1</v>
      </c>
      <c r="E287">
        <v>151</v>
      </c>
      <c r="F287">
        <v>1</v>
      </c>
      <c r="G287">
        <v>40</v>
      </c>
      <c r="H287">
        <v>4</v>
      </c>
      <c r="I287" s="16"/>
    </row>
    <row r="288" spans="1:9" x14ac:dyDescent="0.25">
      <c r="A288" s="17">
        <v>44396</v>
      </c>
      <c r="B288">
        <v>11</v>
      </c>
      <c r="C288">
        <v>1</v>
      </c>
      <c r="E288">
        <v>150</v>
      </c>
      <c r="F288">
        <v>2</v>
      </c>
      <c r="G288">
        <v>75</v>
      </c>
      <c r="H288">
        <v>5</v>
      </c>
      <c r="I288" s="16"/>
    </row>
    <row r="289" spans="1:9" x14ac:dyDescent="0.25">
      <c r="A289" s="17">
        <v>44396</v>
      </c>
      <c r="B289">
        <v>12</v>
      </c>
      <c r="C289">
        <v>1</v>
      </c>
      <c r="E289">
        <v>150</v>
      </c>
      <c r="F289">
        <v>3</v>
      </c>
      <c r="G289">
        <v>75</v>
      </c>
      <c r="H289">
        <v>5</v>
      </c>
      <c r="I289" s="16"/>
    </row>
    <row r="290" spans="1:9" x14ac:dyDescent="0.25">
      <c r="A290" s="17">
        <v>44396</v>
      </c>
      <c r="B290">
        <v>13</v>
      </c>
      <c r="C290">
        <v>1</v>
      </c>
      <c r="E290">
        <v>141</v>
      </c>
      <c r="F290">
        <v>1</v>
      </c>
      <c r="G290">
        <v>0</v>
      </c>
      <c r="H290">
        <v>30</v>
      </c>
      <c r="I290" s="16"/>
    </row>
    <row r="291" spans="1:9" x14ac:dyDescent="0.25">
      <c r="A291" s="17">
        <v>44396</v>
      </c>
      <c r="B291">
        <v>14</v>
      </c>
      <c r="C291">
        <v>1</v>
      </c>
      <c r="E291">
        <v>141</v>
      </c>
      <c r="F291">
        <v>2</v>
      </c>
      <c r="G291">
        <v>0</v>
      </c>
      <c r="H291">
        <v>30</v>
      </c>
      <c r="I291" s="16"/>
    </row>
    <row r="292" spans="1:9" x14ac:dyDescent="0.25">
      <c r="A292" s="17">
        <v>44396</v>
      </c>
      <c r="B292">
        <v>15</v>
      </c>
      <c r="C292">
        <v>1</v>
      </c>
      <c r="E292">
        <v>141</v>
      </c>
      <c r="F292">
        <v>3</v>
      </c>
      <c r="G292">
        <v>0</v>
      </c>
      <c r="H292">
        <v>35</v>
      </c>
      <c r="I292" s="16"/>
    </row>
    <row r="293" spans="1:9" x14ac:dyDescent="0.25">
      <c r="A293" s="17">
        <v>44398</v>
      </c>
      <c r="B293">
        <v>1</v>
      </c>
      <c r="C293">
        <v>1</v>
      </c>
      <c r="E293">
        <v>135</v>
      </c>
      <c r="F293">
        <v>1</v>
      </c>
      <c r="G293">
        <v>215</v>
      </c>
      <c r="H293">
        <v>5</v>
      </c>
      <c r="I293" s="16"/>
    </row>
    <row r="294" spans="1:9" x14ac:dyDescent="0.25">
      <c r="A294" s="17">
        <v>44398</v>
      </c>
      <c r="B294">
        <v>2</v>
      </c>
      <c r="C294">
        <v>1</v>
      </c>
      <c r="E294">
        <v>135</v>
      </c>
      <c r="F294">
        <v>2</v>
      </c>
      <c r="G294">
        <v>215</v>
      </c>
      <c r="H294">
        <v>4</v>
      </c>
      <c r="I294" s="16"/>
    </row>
    <row r="295" spans="1:9" x14ac:dyDescent="0.25">
      <c r="A295" s="17">
        <v>44398</v>
      </c>
      <c r="B295">
        <v>3</v>
      </c>
      <c r="C295">
        <v>1</v>
      </c>
      <c r="E295">
        <v>135</v>
      </c>
      <c r="F295">
        <v>3</v>
      </c>
      <c r="G295">
        <v>215</v>
      </c>
      <c r="H295">
        <v>4</v>
      </c>
      <c r="I295" s="16"/>
    </row>
    <row r="296" spans="1:9" x14ac:dyDescent="0.25">
      <c r="A296" s="17">
        <v>44398</v>
      </c>
      <c r="B296">
        <v>4</v>
      </c>
      <c r="C296">
        <v>1</v>
      </c>
      <c r="E296">
        <v>140</v>
      </c>
      <c r="F296">
        <v>1</v>
      </c>
      <c r="G296">
        <v>0</v>
      </c>
      <c r="H296">
        <v>8</v>
      </c>
      <c r="I296" s="16"/>
    </row>
    <row r="297" spans="1:9" x14ac:dyDescent="0.25">
      <c r="A297" s="17">
        <v>44398</v>
      </c>
      <c r="B297">
        <v>5</v>
      </c>
      <c r="C297">
        <v>1</v>
      </c>
      <c r="E297">
        <v>140</v>
      </c>
      <c r="F297">
        <v>2</v>
      </c>
      <c r="G297">
        <v>0</v>
      </c>
      <c r="H297">
        <v>7</v>
      </c>
      <c r="I297" s="16"/>
    </row>
    <row r="298" spans="1:9" x14ac:dyDescent="0.25">
      <c r="A298" s="17">
        <v>44398</v>
      </c>
      <c r="B298">
        <v>6</v>
      </c>
      <c r="C298">
        <v>1</v>
      </c>
      <c r="E298">
        <v>140</v>
      </c>
      <c r="F298">
        <v>3</v>
      </c>
      <c r="G298">
        <v>0</v>
      </c>
      <c r="H298">
        <v>3</v>
      </c>
      <c r="I298" s="16"/>
    </row>
    <row r="299" spans="1:9" x14ac:dyDescent="0.25">
      <c r="A299" s="17">
        <v>44398</v>
      </c>
      <c r="B299">
        <v>7</v>
      </c>
      <c r="C299">
        <v>1</v>
      </c>
      <c r="E299">
        <v>137</v>
      </c>
      <c r="F299">
        <v>1</v>
      </c>
      <c r="G299">
        <v>80</v>
      </c>
      <c r="H299">
        <v>10</v>
      </c>
      <c r="I299" s="16"/>
    </row>
    <row r="300" spans="1:9" x14ac:dyDescent="0.25">
      <c r="A300" s="17">
        <v>44398</v>
      </c>
      <c r="B300">
        <v>8</v>
      </c>
      <c r="C300">
        <v>1</v>
      </c>
      <c r="E300">
        <v>137</v>
      </c>
      <c r="F300">
        <v>2</v>
      </c>
      <c r="G300">
        <v>80</v>
      </c>
      <c r="H300">
        <v>8</v>
      </c>
      <c r="I300" s="16"/>
    </row>
    <row r="301" spans="1:9" x14ac:dyDescent="0.25">
      <c r="A301" s="17">
        <v>44398</v>
      </c>
      <c r="B301">
        <v>9</v>
      </c>
      <c r="C301">
        <v>1</v>
      </c>
      <c r="E301">
        <v>137</v>
      </c>
      <c r="F301">
        <v>3</v>
      </c>
      <c r="G301">
        <v>80</v>
      </c>
      <c r="H301">
        <v>11</v>
      </c>
      <c r="I301" s="16"/>
    </row>
    <row r="302" spans="1:9" x14ac:dyDescent="0.25">
      <c r="A302" s="17">
        <v>44398</v>
      </c>
      <c r="B302">
        <v>10</v>
      </c>
      <c r="C302">
        <v>1</v>
      </c>
      <c r="E302">
        <v>133</v>
      </c>
      <c r="F302">
        <v>1</v>
      </c>
      <c r="G302">
        <v>40</v>
      </c>
      <c r="H302">
        <v>6</v>
      </c>
      <c r="I302" s="16"/>
    </row>
    <row r="303" spans="1:9" x14ac:dyDescent="0.25">
      <c r="A303" s="17">
        <v>44398</v>
      </c>
      <c r="B303">
        <v>11</v>
      </c>
      <c r="C303">
        <v>1</v>
      </c>
      <c r="E303">
        <v>133</v>
      </c>
      <c r="F303">
        <v>2</v>
      </c>
      <c r="G303">
        <v>45</v>
      </c>
      <c r="H303">
        <v>6</v>
      </c>
      <c r="I303" s="16"/>
    </row>
    <row r="304" spans="1:9" x14ac:dyDescent="0.25">
      <c r="A304" s="17">
        <v>44398</v>
      </c>
      <c r="B304">
        <v>12</v>
      </c>
      <c r="C304">
        <v>1</v>
      </c>
      <c r="E304">
        <v>133</v>
      </c>
      <c r="F304">
        <v>3</v>
      </c>
      <c r="G304">
        <v>50</v>
      </c>
      <c r="H304">
        <v>6</v>
      </c>
      <c r="I304" s="16"/>
    </row>
    <row r="305" spans="1:9" x14ac:dyDescent="0.25">
      <c r="A305" s="17">
        <v>44398</v>
      </c>
      <c r="B305">
        <v>13</v>
      </c>
      <c r="C305">
        <v>1</v>
      </c>
      <c r="E305">
        <v>136</v>
      </c>
      <c r="F305">
        <v>1</v>
      </c>
      <c r="G305">
        <v>180</v>
      </c>
      <c r="H305">
        <v>5</v>
      </c>
      <c r="I305" s="16"/>
    </row>
    <row r="306" spans="1:9" x14ac:dyDescent="0.25">
      <c r="A306" s="17">
        <v>44398</v>
      </c>
      <c r="B306">
        <v>14</v>
      </c>
      <c r="C306">
        <v>1</v>
      </c>
      <c r="E306">
        <v>136</v>
      </c>
      <c r="F306">
        <v>2</v>
      </c>
      <c r="G306">
        <v>160</v>
      </c>
      <c r="H306">
        <v>9</v>
      </c>
      <c r="I306" s="16"/>
    </row>
    <row r="307" spans="1:9" x14ac:dyDescent="0.25">
      <c r="A307" s="17">
        <v>44398</v>
      </c>
      <c r="B307">
        <v>15</v>
      </c>
      <c r="C307">
        <v>1</v>
      </c>
      <c r="E307">
        <v>136</v>
      </c>
      <c r="F307">
        <v>3</v>
      </c>
      <c r="G307">
        <v>160</v>
      </c>
      <c r="H307">
        <v>7</v>
      </c>
      <c r="I307" s="16"/>
    </row>
    <row r="308" spans="1:9" x14ac:dyDescent="0.25">
      <c r="A308" s="17">
        <v>44400</v>
      </c>
      <c r="B308">
        <v>1</v>
      </c>
      <c r="C308">
        <v>1</v>
      </c>
      <c r="E308">
        <v>124</v>
      </c>
      <c r="F308">
        <v>1</v>
      </c>
      <c r="G308">
        <v>180</v>
      </c>
      <c r="H308">
        <v>5</v>
      </c>
      <c r="I308" s="16"/>
    </row>
    <row r="309" spans="1:9" x14ac:dyDescent="0.25">
      <c r="A309" s="17">
        <v>44400</v>
      </c>
      <c r="B309">
        <v>2</v>
      </c>
      <c r="C309">
        <v>1</v>
      </c>
      <c r="E309">
        <v>124</v>
      </c>
      <c r="F309">
        <v>2</v>
      </c>
      <c r="G309">
        <v>180</v>
      </c>
      <c r="H309">
        <v>4</v>
      </c>
      <c r="I309" s="16"/>
    </row>
    <row r="310" spans="1:9" x14ac:dyDescent="0.25">
      <c r="A310" s="17">
        <v>44400</v>
      </c>
      <c r="B310">
        <v>3</v>
      </c>
      <c r="C310">
        <v>1</v>
      </c>
      <c r="E310">
        <v>124</v>
      </c>
      <c r="F310">
        <v>3</v>
      </c>
      <c r="G310">
        <v>180</v>
      </c>
      <c r="H310">
        <v>4</v>
      </c>
      <c r="I310" s="16"/>
    </row>
    <row r="311" spans="1:9" x14ac:dyDescent="0.25">
      <c r="A311" s="17">
        <v>44400</v>
      </c>
      <c r="B311">
        <v>4</v>
      </c>
      <c r="C311">
        <v>1</v>
      </c>
      <c r="E311">
        <v>123</v>
      </c>
      <c r="F311">
        <v>1</v>
      </c>
      <c r="G311">
        <v>190</v>
      </c>
      <c r="H311">
        <v>6</v>
      </c>
      <c r="I311" s="16"/>
    </row>
    <row r="312" spans="1:9" x14ac:dyDescent="0.25">
      <c r="A312" s="17">
        <v>44400</v>
      </c>
      <c r="B312">
        <v>5</v>
      </c>
      <c r="C312">
        <v>1</v>
      </c>
      <c r="E312">
        <v>123</v>
      </c>
      <c r="F312">
        <v>2</v>
      </c>
      <c r="G312">
        <v>210</v>
      </c>
      <c r="H312">
        <v>6</v>
      </c>
      <c r="I312" s="16"/>
    </row>
    <row r="313" spans="1:9" x14ac:dyDescent="0.25">
      <c r="A313" s="17">
        <v>44400</v>
      </c>
      <c r="B313">
        <v>6</v>
      </c>
      <c r="C313">
        <v>1</v>
      </c>
      <c r="E313">
        <v>123</v>
      </c>
      <c r="F313">
        <v>3</v>
      </c>
      <c r="G313">
        <v>240</v>
      </c>
      <c r="H313">
        <v>6</v>
      </c>
      <c r="I313" s="16"/>
    </row>
    <row r="314" spans="1:9" x14ac:dyDescent="0.25">
      <c r="A314" s="17">
        <v>44400</v>
      </c>
      <c r="B314">
        <v>7</v>
      </c>
      <c r="C314">
        <v>1</v>
      </c>
      <c r="E314">
        <v>125</v>
      </c>
      <c r="F314">
        <v>1</v>
      </c>
      <c r="G314">
        <v>80</v>
      </c>
      <c r="H314">
        <v>6</v>
      </c>
      <c r="I314" s="16"/>
    </row>
    <row r="315" spans="1:9" x14ac:dyDescent="0.25">
      <c r="A315" s="17">
        <v>44400</v>
      </c>
      <c r="B315">
        <v>8</v>
      </c>
      <c r="C315">
        <v>1</v>
      </c>
      <c r="E315">
        <v>125</v>
      </c>
      <c r="F315">
        <v>2</v>
      </c>
      <c r="G315">
        <v>90</v>
      </c>
      <c r="H315">
        <v>6</v>
      </c>
      <c r="I315" s="16"/>
    </row>
    <row r="316" spans="1:9" x14ac:dyDescent="0.25">
      <c r="A316" s="17">
        <v>44400</v>
      </c>
      <c r="B316">
        <v>9</v>
      </c>
      <c r="C316">
        <v>1</v>
      </c>
      <c r="E316">
        <v>125</v>
      </c>
      <c r="F316">
        <v>3</v>
      </c>
      <c r="G316">
        <v>110</v>
      </c>
      <c r="H316">
        <v>6</v>
      </c>
      <c r="I316" s="16"/>
    </row>
    <row r="317" spans="1:9" x14ac:dyDescent="0.25">
      <c r="A317" s="17">
        <v>44400</v>
      </c>
      <c r="B317">
        <v>10</v>
      </c>
      <c r="C317">
        <v>1</v>
      </c>
      <c r="E317">
        <v>130</v>
      </c>
      <c r="F317">
        <v>1</v>
      </c>
      <c r="G317">
        <v>40</v>
      </c>
      <c r="H317">
        <v>25</v>
      </c>
      <c r="I317" s="16"/>
    </row>
    <row r="318" spans="1:9" x14ac:dyDescent="0.25">
      <c r="A318" s="17">
        <v>44400</v>
      </c>
      <c r="B318">
        <v>11</v>
      </c>
      <c r="C318">
        <v>1</v>
      </c>
      <c r="E318">
        <v>130</v>
      </c>
      <c r="F318">
        <v>2</v>
      </c>
      <c r="G318">
        <v>80</v>
      </c>
      <c r="H318">
        <v>25</v>
      </c>
      <c r="I318" s="16"/>
    </row>
    <row r="319" spans="1:9" x14ac:dyDescent="0.25">
      <c r="A319" s="17">
        <v>44400</v>
      </c>
      <c r="B319">
        <v>12</v>
      </c>
      <c r="C319">
        <v>1</v>
      </c>
      <c r="E319">
        <v>130</v>
      </c>
      <c r="F319">
        <v>3</v>
      </c>
      <c r="G319">
        <v>80</v>
      </c>
      <c r="H319">
        <v>12</v>
      </c>
      <c r="I319" s="16"/>
    </row>
    <row r="320" spans="1:9" x14ac:dyDescent="0.25">
      <c r="A320" s="17">
        <v>44410</v>
      </c>
      <c r="B320">
        <v>1</v>
      </c>
      <c r="C320">
        <v>1</v>
      </c>
      <c r="E320">
        <v>144</v>
      </c>
      <c r="F320">
        <v>1</v>
      </c>
      <c r="G320">
        <v>150</v>
      </c>
      <c r="H320">
        <v>6</v>
      </c>
      <c r="I320" s="16"/>
    </row>
    <row r="321" spans="1:9" x14ac:dyDescent="0.25">
      <c r="A321" s="17">
        <v>44410</v>
      </c>
      <c r="B321">
        <v>2</v>
      </c>
      <c r="C321">
        <v>1</v>
      </c>
      <c r="E321">
        <v>144</v>
      </c>
      <c r="F321">
        <v>2</v>
      </c>
      <c r="G321">
        <v>155</v>
      </c>
      <c r="H321">
        <v>4</v>
      </c>
      <c r="I321" s="16"/>
    </row>
    <row r="322" spans="1:9" x14ac:dyDescent="0.25">
      <c r="A322" s="17">
        <v>44410</v>
      </c>
      <c r="B322">
        <v>3</v>
      </c>
      <c r="C322">
        <v>1</v>
      </c>
      <c r="E322">
        <v>144</v>
      </c>
      <c r="F322">
        <v>3</v>
      </c>
      <c r="G322">
        <v>155</v>
      </c>
      <c r="H322">
        <v>4</v>
      </c>
      <c r="I322" s="16"/>
    </row>
    <row r="323" spans="1:9" x14ac:dyDescent="0.25">
      <c r="A323" s="17">
        <v>44410</v>
      </c>
      <c r="B323">
        <v>4</v>
      </c>
      <c r="C323">
        <v>1</v>
      </c>
      <c r="E323">
        <v>146</v>
      </c>
      <c r="F323">
        <v>1</v>
      </c>
      <c r="G323">
        <v>120</v>
      </c>
      <c r="H323">
        <v>6</v>
      </c>
      <c r="I323" s="16"/>
    </row>
    <row r="324" spans="1:9" x14ac:dyDescent="0.25">
      <c r="A324" s="17">
        <v>44410</v>
      </c>
      <c r="B324">
        <v>5</v>
      </c>
      <c r="C324">
        <v>1</v>
      </c>
      <c r="E324">
        <v>146</v>
      </c>
      <c r="F324">
        <v>2</v>
      </c>
      <c r="G324">
        <v>130</v>
      </c>
      <c r="H324">
        <v>6</v>
      </c>
      <c r="I324" s="16"/>
    </row>
    <row r="325" spans="1:9" x14ac:dyDescent="0.25">
      <c r="A325" s="17">
        <v>44410</v>
      </c>
      <c r="B325">
        <v>6</v>
      </c>
      <c r="C325">
        <v>1</v>
      </c>
      <c r="E325">
        <v>146</v>
      </c>
      <c r="F325">
        <v>3</v>
      </c>
      <c r="G325">
        <v>135</v>
      </c>
      <c r="H325">
        <v>3</v>
      </c>
      <c r="I325" s="16"/>
    </row>
    <row r="326" spans="1:9" x14ac:dyDescent="0.25">
      <c r="A326" s="17">
        <v>44410</v>
      </c>
      <c r="B326">
        <v>7</v>
      </c>
      <c r="C326">
        <v>1</v>
      </c>
      <c r="E326">
        <v>147</v>
      </c>
      <c r="F326">
        <v>1</v>
      </c>
      <c r="G326">
        <v>100</v>
      </c>
      <c r="H326">
        <v>4</v>
      </c>
      <c r="I326" s="16"/>
    </row>
    <row r="327" spans="1:9" x14ac:dyDescent="0.25">
      <c r="A327" s="17">
        <v>44410</v>
      </c>
      <c r="B327">
        <v>8</v>
      </c>
      <c r="C327">
        <v>1</v>
      </c>
      <c r="E327">
        <v>147</v>
      </c>
      <c r="F327">
        <v>2</v>
      </c>
      <c r="G327">
        <v>100</v>
      </c>
      <c r="H327">
        <v>4</v>
      </c>
      <c r="I327" s="16"/>
    </row>
    <row r="328" spans="1:9" x14ac:dyDescent="0.25">
      <c r="A328" s="17">
        <v>44410</v>
      </c>
      <c r="B328">
        <v>9</v>
      </c>
      <c r="C328">
        <v>1</v>
      </c>
      <c r="E328">
        <v>147</v>
      </c>
      <c r="F328">
        <v>3</v>
      </c>
      <c r="G328">
        <v>100</v>
      </c>
      <c r="H328">
        <v>3</v>
      </c>
      <c r="I328" s="16"/>
    </row>
    <row r="329" spans="1:9" x14ac:dyDescent="0.25">
      <c r="A329" s="17">
        <v>44410</v>
      </c>
      <c r="B329">
        <v>10</v>
      </c>
      <c r="C329">
        <v>1</v>
      </c>
      <c r="E329">
        <v>150</v>
      </c>
      <c r="F329">
        <v>1</v>
      </c>
      <c r="G329">
        <v>75</v>
      </c>
      <c r="H329">
        <v>6</v>
      </c>
      <c r="I329" s="16"/>
    </row>
    <row r="330" spans="1:9" x14ac:dyDescent="0.25">
      <c r="A330" s="17">
        <v>44410</v>
      </c>
      <c r="B330">
        <v>11</v>
      </c>
      <c r="C330">
        <v>1</v>
      </c>
      <c r="E330">
        <v>150</v>
      </c>
      <c r="F330">
        <v>2</v>
      </c>
      <c r="G330">
        <v>80</v>
      </c>
      <c r="H330">
        <v>5</v>
      </c>
      <c r="I330" s="16"/>
    </row>
    <row r="331" spans="1:9" x14ac:dyDescent="0.25">
      <c r="A331" s="17">
        <v>44410</v>
      </c>
      <c r="B331">
        <v>12</v>
      </c>
      <c r="C331">
        <v>1</v>
      </c>
      <c r="E331">
        <v>150</v>
      </c>
      <c r="F331">
        <v>3</v>
      </c>
      <c r="G331">
        <v>80</v>
      </c>
      <c r="H331">
        <v>5</v>
      </c>
      <c r="I331" s="16"/>
    </row>
    <row r="332" spans="1:9" x14ac:dyDescent="0.25">
      <c r="A332" s="17">
        <v>44410</v>
      </c>
      <c r="B332">
        <v>13</v>
      </c>
      <c r="C332">
        <v>1</v>
      </c>
      <c r="E332">
        <v>141</v>
      </c>
      <c r="F332">
        <v>1</v>
      </c>
      <c r="G332">
        <v>0</v>
      </c>
      <c r="H332">
        <v>0</v>
      </c>
      <c r="I332" s="16"/>
    </row>
    <row r="333" spans="1:9" x14ac:dyDescent="0.25">
      <c r="A333" s="17">
        <v>44410</v>
      </c>
      <c r="B333">
        <v>14</v>
      </c>
      <c r="C333">
        <v>1</v>
      </c>
      <c r="E333">
        <v>141</v>
      </c>
      <c r="F333">
        <v>2</v>
      </c>
      <c r="G333">
        <v>0</v>
      </c>
      <c r="H333">
        <v>0</v>
      </c>
      <c r="I333" s="16"/>
    </row>
    <row r="334" spans="1:9" x14ac:dyDescent="0.25">
      <c r="A334" s="17">
        <v>44410</v>
      </c>
      <c r="B334">
        <v>15</v>
      </c>
      <c r="C334">
        <v>1</v>
      </c>
      <c r="E334">
        <v>141</v>
      </c>
      <c r="F334">
        <v>3</v>
      </c>
      <c r="G334">
        <v>0</v>
      </c>
      <c r="H334">
        <v>0</v>
      </c>
      <c r="I334" s="16"/>
    </row>
    <row r="335" spans="1:9" x14ac:dyDescent="0.25">
      <c r="A335" s="17">
        <v>44412</v>
      </c>
      <c r="B335">
        <v>1</v>
      </c>
      <c r="C335">
        <v>1</v>
      </c>
      <c r="E335">
        <v>135</v>
      </c>
      <c r="F335">
        <v>1</v>
      </c>
      <c r="G335">
        <v>215</v>
      </c>
      <c r="H335">
        <v>6</v>
      </c>
      <c r="I335" s="16"/>
    </row>
    <row r="336" spans="1:9" x14ac:dyDescent="0.25">
      <c r="A336" s="17">
        <v>44412</v>
      </c>
      <c r="B336">
        <v>2</v>
      </c>
      <c r="C336">
        <v>1</v>
      </c>
      <c r="E336">
        <v>135</v>
      </c>
      <c r="F336">
        <v>2</v>
      </c>
      <c r="G336">
        <v>220</v>
      </c>
      <c r="H336">
        <v>5</v>
      </c>
      <c r="I336" s="16"/>
    </row>
    <row r="337" spans="1:9" x14ac:dyDescent="0.25">
      <c r="A337" s="17">
        <v>44412</v>
      </c>
      <c r="B337">
        <v>3</v>
      </c>
      <c r="C337">
        <v>1</v>
      </c>
      <c r="E337">
        <v>135</v>
      </c>
      <c r="F337">
        <v>3</v>
      </c>
      <c r="G337">
        <v>220</v>
      </c>
      <c r="H337">
        <v>4</v>
      </c>
      <c r="I337" s="16"/>
    </row>
    <row r="338" spans="1:9" x14ac:dyDescent="0.25">
      <c r="A338" s="17">
        <v>44412</v>
      </c>
      <c r="B338">
        <v>4</v>
      </c>
      <c r="C338">
        <v>1</v>
      </c>
      <c r="E338">
        <v>131</v>
      </c>
      <c r="F338">
        <v>1</v>
      </c>
      <c r="G338">
        <v>25</v>
      </c>
      <c r="H338">
        <v>8</v>
      </c>
      <c r="I338" s="16"/>
    </row>
    <row r="339" spans="1:9" x14ac:dyDescent="0.25">
      <c r="A339" s="17">
        <v>44412</v>
      </c>
      <c r="B339">
        <v>5</v>
      </c>
      <c r="C339">
        <v>1</v>
      </c>
      <c r="E339">
        <v>131</v>
      </c>
      <c r="F339">
        <v>2</v>
      </c>
      <c r="G339">
        <v>30</v>
      </c>
      <c r="H339">
        <v>9</v>
      </c>
      <c r="I339" s="16"/>
    </row>
    <row r="340" spans="1:9" x14ac:dyDescent="0.25">
      <c r="A340" s="17">
        <v>44412</v>
      </c>
      <c r="B340">
        <v>6</v>
      </c>
      <c r="C340">
        <v>1</v>
      </c>
      <c r="E340">
        <v>131</v>
      </c>
      <c r="F340">
        <v>3</v>
      </c>
      <c r="G340">
        <v>40</v>
      </c>
      <c r="H340">
        <v>7</v>
      </c>
      <c r="I340" s="16"/>
    </row>
    <row r="341" spans="1:9" x14ac:dyDescent="0.25">
      <c r="A341" s="17">
        <v>44412</v>
      </c>
      <c r="B341">
        <v>7</v>
      </c>
      <c r="C341">
        <v>1</v>
      </c>
      <c r="E341">
        <v>140</v>
      </c>
      <c r="F341">
        <v>1</v>
      </c>
      <c r="G341">
        <v>0</v>
      </c>
      <c r="H341">
        <v>7</v>
      </c>
      <c r="I341" s="16"/>
    </row>
    <row r="342" spans="1:9" x14ac:dyDescent="0.25">
      <c r="A342" s="17">
        <v>44412</v>
      </c>
      <c r="B342">
        <v>8</v>
      </c>
      <c r="C342">
        <v>1</v>
      </c>
      <c r="E342">
        <v>140</v>
      </c>
      <c r="F342">
        <v>2</v>
      </c>
      <c r="G342">
        <v>0</v>
      </c>
      <c r="H342">
        <v>5</v>
      </c>
      <c r="I342" s="16"/>
    </row>
    <row r="343" spans="1:9" x14ac:dyDescent="0.25">
      <c r="A343" s="17">
        <v>44412</v>
      </c>
      <c r="B343">
        <v>9</v>
      </c>
      <c r="C343">
        <v>1</v>
      </c>
      <c r="E343">
        <v>140</v>
      </c>
      <c r="F343">
        <v>3</v>
      </c>
      <c r="G343">
        <v>0</v>
      </c>
      <c r="H343">
        <v>5</v>
      </c>
      <c r="I343" s="16"/>
    </row>
    <row r="344" spans="1:9" x14ac:dyDescent="0.25">
      <c r="A344" s="17">
        <v>44412</v>
      </c>
      <c r="B344">
        <v>10</v>
      </c>
      <c r="C344">
        <v>1</v>
      </c>
      <c r="E344">
        <v>133</v>
      </c>
      <c r="F344">
        <v>1</v>
      </c>
      <c r="G344">
        <v>30</v>
      </c>
      <c r="H344">
        <v>6</v>
      </c>
      <c r="I344" s="16"/>
    </row>
    <row r="345" spans="1:9" x14ac:dyDescent="0.25">
      <c r="A345" s="17">
        <v>44412</v>
      </c>
      <c r="B345">
        <v>11</v>
      </c>
      <c r="C345">
        <v>1</v>
      </c>
      <c r="E345">
        <v>133</v>
      </c>
      <c r="F345">
        <v>2</v>
      </c>
      <c r="G345">
        <v>35</v>
      </c>
      <c r="H345">
        <v>6</v>
      </c>
      <c r="I345" s="16"/>
    </row>
    <row r="346" spans="1:9" x14ac:dyDescent="0.25">
      <c r="A346" s="17">
        <v>44412</v>
      </c>
      <c r="B346">
        <v>12</v>
      </c>
      <c r="C346">
        <v>1</v>
      </c>
      <c r="E346">
        <v>133</v>
      </c>
      <c r="F346">
        <v>3</v>
      </c>
      <c r="G346">
        <v>40</v>
      </c>
      <c r="H346">
        <v>4</v>
      </c>
      <c r="I346" s="16"/>
    </row>
    <row r="347" spans="1:9" x14ac:dyDescent="0.25">
      <c r="A347" s="17">
        <v>44412</v>
      </c>
      <c r="B347">
        <v>13</v>
      </c>
      <c r="C347">
        <v>1</v>
      </c>
      <c r="E347">
        <v>136</v>
      </c>
      <c r="F347">
        <v>1</v>
      </c>
      <c r="G347">
        <v>150</v>
      </c>
      <c r="H347">
        <v>12</v>
      </c>
      <c r="I347" s="16"/>
    </row>
    <row r="348" spans="1:9" x14ac:dyDescent="0.25">
      <c r="A348" s="17">
        <v>44412</v>
      </c>
      <c r="B348">
        <v>14</v>
      </c>
      <c r="C348">
        <v>1</v>
      </c>
      <c r="E348">
        <v>136</v>
      </c>
      <c r="F348">
        <v>2</v>
      </c>
      <c r="G348">
        <v>160</v>
      </c>
      <c r="H348">
        <v>8</v>
      </c>
      <c r="I348" s="16"/>
    </row>
    <row r="349" spans="1:9" x14ac:dyDescent="0.25">
      <c r="A349" s="17">
        <v>44412</v>
      </c>
      <c r="B349">
        <v>15</v>
      </c>
      <c r="C349">
        <v>1</v>
      </c>
      <c r="E349">
        <v>136</v>
      </c>
      <c r="F349">
        <v>3</v>
      </c>
      <c r="G349">
        <v>160</v>
      </c>
      <c r="H349">
        <v>8</v>
      </c>
      <c r="I349" s="16"/>
    </row>
    <row r="350" spans="1:9" x14ac:dyDescent="0.25">
      <c r="A350" s="17">
        <v>44414</v>
      </c>
      <c r="B350">
        <v>1</v>
      </c>
      <c r="C350">
        <v>1</v>
      </c>
      <c r="E350">
        <v>124</v>
      </c>
      <c r="F350">
        <v>1</v>
      </c>
      <c r="G350">
        <v>180</v>
      </c>
      <c r="H350">
        <v>4</v>
      </c>
      <c r="I350" s="16"/>
    </row>
    <row r="351" spans="1:9" x14ac:dyDescent="0.25">
      <c r="A351" s="17">
        <v>44414</v>
      </c>
      <c r="B351">
        <v>2</v>
      </c>
      <c r="C351">
        <v>1</v>
      </c>
      <c r="E351">
        <v>124</v>
      </c>
      <c r="F351">
        <v>2</v>
      </c>
      <c r="G351">
        <v>180</v>
      </c>
      <c r="H351">
        <v>3</v>
      </c>
      <c r="I351" s="16"/>
    </row>
    <row r="352" spans="1:9" x14ac:dyDescent="0.25">
      <c r="A352" s="17">
        <v>44414</v>
      </c>
      <c r="B352">
        <v>3</v>
      </c>
      <c r="C352">
        <v>1</v>
      </c>
      <c r="E352">
        <v>124</v>
      </c>
      <c r="F352">
        <v>3</v>
      </c>
      <c r="G352">
        <v>180</v>
      </c>
      <c r="H352">
        <v>2</v>
      </c>
      <c r="I352" s="16"/>
    </row>
    <row r="353" spans="1:9" x14ac:dyDescent="0.25">
      <c r="A353" s="17">
        <v>44414</v>
      </c>
      <c r="B353">
        <v>4</v>
      </c>
      <c r="C353">
        <v>1</v>
      </c>
      <c r="E353">
        <v>123</v>
      </c>
      <c r="F353">
        <v>1</v>
      </c>
      <c r="G353">
        <v>250</v>
      </c>
      <c r="H353">
        <v>6</v>
      </c>
      <c r="I353" s="16"/>
    </row>
    <row r="354" spans="1:9" x14ac:dyDescent="0.25">
      <c r="A354" s="17">
        <v>44414</v>
      </c>
      <c r="B354">
        <v>5</v>
      </c>
      <c r="C354">
        <v>1</v>
      </c>
      <c r="E354">
        <v>123</v>
      </c>
      <c r="F354">
        <v>2</v>
      </c>
      <c r="G354">
        <v>270</v>
      </c>
      <c r="H354">
        <v>6</v>
      </c>
      <c r="I354" s="16"/>
    </row>
    <row r="355" spans="1:9" x14ac:dyDescent="0.25">
      <c r="A355" s="17">
        <v>44414</v>
      </c>
      <c r="B355">
        <v>6</v>
      </c>
      <c r="C355">
        <v>1</v>
      </c>
      <c r="E355">
        <v>123</v>
      </c>
      <c r="F355">
        <v>3</v>
      </c>
      <c r="G355">
        <v>280</v>
      </c>
      <c r="H355">
        <v>5</v>
      </c>
      <c r="I355" s="16"/>
    </row>
    <row r="356" spans="1:9" x14ac:dyDescent="0.25">
      <c r="A356" s="17">
        <v>44414</v>
      </c>
      <c r="B356">
        <v>7</v>
      </c>
      <c r="C356">
        <v>1</v>
      </c>
      <c r="E356">
        <v>125</v>
      </c>
      <c r="F356">
        <v>1</v>
      </c>
      <c r="G356">
        <v>120</v>
      </c>
      <c r="H356">
        <v>8</v>
      </c>
      <c r="I356" s="16"/>
    </row>
    <row r="357" spans="1:9" x14ac:dyDescent="0.25">
      <c r="A357" s="17">
        <v>44414</v>
      </c>
      <c r="B357">
        <v>8</v>
      </c>
      <c r="C357">
        <v>1</v>
      </c>
      <c r="E357">
        <v>125</v>
      </c>
      <c r="F357">
        <v>2</v>
      </c>
      <c r="G357">
        <v>125</v>
      </c>
      <c r="H357">
        <v>10</v>
      </c>
      <c r="I357" s="16"/>
    </row>
    <row r="358" spans="1:9" x14ac:dyDescent="0.25">
      <c r="A358" s="17">
        <v>44414</v>
      </c>
      <c r="B358">
        <v>9</v>
      </c>
      <c r="C358">
        <v>1</v>
      </c>
      <c r="E358">
        <v>125</v>
      </c>
      <c r="F358">
        <v>3</v>
      </c>
      <c r="G358">
        <v>130</v>
      </c>
      <c r="H358">
        <v>8</v>
      </c>
      <c r="I358" s="16"/>
    </row>
    <row r="359" spans="1:9" x14ac:dyDescent="0.25">
      <c r="A359" s="17">
        <v>44414</v>
      </c>
      <c r="B359">
        <v>10</v>
      </c>
      <c r="C359">
        <v>1</v>
      </c>
      <c r="E359">
        <v>130</v>
      </c>
      <c r="F359">
        <v>1</v>
      </c>
      <c r="G359">
        <v>70</v>
      </c>
      <c r="H359">
        <v>25</v>
      </c>
      <c r="I359" s="16"/>
    </row>
    <row r="360" spans="1:9" x14ac:dyDescent="0.25">
      <c r="A360" s="17">
        <v>44414</v>
      </c>
      <c r="B360">
        <v>11</v>
      </c>
      <c r="C360">
        <v>1</v>
      </c>
      <c r="E360">
        <v>130</v>
      </c>
      <c r="F360">
        <v>2</v>
      </c>
      <c r="G360">
        <v>70</v>
      </c>
      <c r="H360">
        <v>25</v>
      </c>
      <c r="I360" s="16"/>
    </row>
    <row r="361" spans="1:9" x14ac:dyDescent="0.25">
      <c r="A361" s="17">
        <v>44414</v>
      </c>
      <c r="B361">
        <v>12</v>
      </c>
      <c r="C361">
        <v>1</v>
      </c>
      <c r="E361">
        <v>130</v>
      </c>
      <c r="F361">
        <v>3</v>
      </c>
      <c r="G361">
        <v>70</v>
      </c>
      <c r="H361">
        <v>25</v>
      </c>
      <c r="I361" s="16"/>
    </row>
    <row r="362" spans="1:9" x14ac:dyDescent="0.25">
      <c r="A362" s="17">
        <v>44417</v>
      </c>
      <c r="B362">
        <v>1</v>
      </c>
      <c r="C362">
        <v>1</v>
      </c>
      <c r="E362">
        <v>144</v>
      </c>
      <c r="F362">
        <v>1</v>
      </c>
      <c r="G362">
        <v>155</v>
      </c>
      <c r="H362">
        <v>4</v>
      </c>
      <c r="I362" s="16"/>
    </row>
    <row r="363" spans="1:9" x14ac:dyDescent="0.25">
      <c r="A363" s="17">
        <v>44417</v>
      </c>
      <c r="B363">
        <v>2</v>
      </c>
      <c r="C363">
        <v>1</v>
      </c>
      <c r="E363">
        <v>144</v>
      </c>
      <c r="F363">
        <v>2</v>
      </c>
      <c r="G363">
        <v>155</v>
      </c>
      <c r="H363">
        <v>4</v>
      </c>
      <c r="I363" s="16"/>
    </row>
    <row r="364" spans="1:9" x14ac:dyDescent="0.25">
      <c r="A364" s="17">
        <v>44417</v>
      </c>
      <c r="B364">
        <v>3</v>
      </c>
      <c r="C364">
        <v>1</v>
      </c>
      <c r="E364">
        <v>144</v>
      </c>
      <c r="F364">
        <v>3</v>
      </c>
      <c r="G364">
        <v>155</v>
      </c>
      <c r="H364">
        <v>3</v>
      </c>
      <c r="I364" s="16"/>
    </row>
    <row r="365" spans="1:9" x14ac:dyDescent="0.25">
      <c r="A365" s="17">
        <v>44417</v>
      </c>
      <c r="B365">
        <v>4</v>
      </c>
      <c r="C365">
        <v>1</v>
      </c>
      <c r="E365">
        <v>146</v>
      </c>
      <c r="F365">
        <v>1</v>
      </c>
      <c r="G365">
        <v>130</v>
      </c>
      <c r="H365">
        <v>5</v>
      </c>
      <c r="I365" s="16"/>
    </row>
    <row r="366" spans="1:9" x14ac:dyDescent="0.25">
      <c r="A366" s="17">
        <v>44417</v>
      </c>
      <c r="B366">
        <v>5</v>
      </c>
      <c r="C366">
        <v>1</v>
      </c>
      <c r="E366">
        <v>146</v>
      </c>
      <c r="F366">
        <v>2</v>
      </c>
      <c r="G366">
        <v>130</v>
      </c>
      <c r="H366">
        <v>4</v>
      </c>
      <c r="I366" s="16"/>
    </row>
    <row r="367" spans="1:9" x14ac:dyDescent="0.25">
      <c r="A367" s="17">
        <v>44417</v>
      </c>
      <c r="B367">
        <v>6</v>
      </c>
      <c r="C367">
        <v>1</v>
      </c>
      <c r="E367">
        <v>146</v>
      </c>
      <c r="F367">
        <v>3</v>
      </c>
      <c r="G367">
        <v>130</v>
      </c>
      <c r="H367">
        <v>3</v>
      </c>
      <c r="I367" s="16"/>
    </row>
    <row r="368" spans="1:9" x14ac:dyDescent="0.25">
      <c r="A368" s="17">
        <v>44417</v>
      </c>
      <c r="B368">
        <v>7</v>
      </c>
      <c r="C368">
        <v>1</v>
      </c>
      <c r="E368">
        <v>147</v>
      </c>
      <c r="F368">
        <v>1</v>
      </c>
      <c r="G368">
        <v>90</v>
      </c>
      <c r="H368">
        <v>6</v>
      </c>
      <c r="I368" s="16"/>
    </row>
    <row r="369" spans="1:9" x14ac:dyDescent="0.25">
      <c r="A369" s="17">
        <v>44417</v>
      </c>
      <c r="B369">
        <v>8</v>
      </c>
      <c r="C369">
        <v>1</v>
      </c>
      <c r="E369">
        <v>147</v>
      </c>
      <c r="F369">
        <v>2</v>
      </c>
      <c r="G369">
        <v>90</v>
      </c>
      <c r="H369">
        <v>4</v>
      </c>
      <c r="I369" s="16"/>
    </row>
    <row r="370" spans="1:9" x14ac:dyDescent="0.25">
      <c r="A370" s="17">
        <v>44417</v>
      </c>
      <c r="B370">
        <v>9</v>
      </c>
      <c r="C370">
        <v>1</v>
      </c>
      <c r="E370">
        <v>147</v>
      </c>
      <c r="F370">
        <v>3</v>
      </c>
      <c r="G370">
        <v>90</v>
      </c>
      <c r="H370">
        <v>4</v>
      </c>
      <c r="I370" s="16"/>
    </row>
    <row r="371" spans="1:9" x14ac:dyDescent="0.25">
      <c r="A371" s="17">
        <v>44417</v>
      </c>
      <c r="B371">
        <v>10</v>
      </c>
      <c r="C371">
        <v>1</v>
      </c>
      <c r="E371">
        <v>150</v>
      </c>
      <c r="F371">
        <v>1</v>
      </c>
      <c r="G371">
        <v>75</v>
      </c>
      <c r="H371">
        <v>5</v>
      </c>
      <c r="I371" s="16"/>
    </row>
    <row r="372" spans="1:9" x14ac:dyDescent="0.25">
      <c r="A372" s="17">
        <v>44417</v>
      </c>
      <c r="B372">
        <v>11</v>
      </c>
      <c r="C372">
        <v>1</v>
      </c>
      <c r="E372">
        <v>150</v>
      </c>
      <c r="F372">
        <v>2</v>
      </c>
      <c r="G372">
        <v>75</v>
      </c>
      <c r="H372">
        <v>5</v>
      </c>
      <c r="I372" s="16"/>
    </row>
    <row r="373" spans="1:9" x14ac:dyDescent="0.25">
      <c r="A373" s="17">
        <v>44417</v>
      </c>
      <c r="B373">
        <v>12</v>
      </c>
      <c r="C373">
        <v>1</v>
      </c>
      <c r="E373">
        <v>150</v>
      </c>
      <c r="F373">
        <v>3</v>
      </c>
      <c r="G373">
        <v>75</v>
      </c>
      <c r="H373">
        <v>4</v>
      </c>
      <c r="I373" s="16"/>
    </row>
    <row r="374" spans="1:9" x14ac:dyDescent="0.25">
      <c r="A374" s="17">
        <v>44417</v>
      </c>
      <c r="B374">
        <v>13</v>
      </c>
      <c r="C374">
        <v>1</v>
      </c>
      <c r="E374">
        <v>141</v>
      </c>
      <c r="F374">
        <v>1</v>
      </c>
      <c r="G374">
        <v>0</v>
      </c>
      <c r="H374">
        <v>30</v>
      </c>
      <c r="I374" s="16"/>
    </row>
    <row r="375" spans="1:9" x14ac:dyDescent="0.25">
      <c r="A375" s="17">
        <v>44417</v>
      </c>
      <c r="B375">
        <v>14</v>
      </c>
      <c r="C375">
        <v>1</v>
      </c>
      <c r="E375">
        <v>141</v>
      </c>
      <c r="F375">
        <v>2</v>
      </c>
      <c r="G375">
        <v>0</v>
      </c>
      <c r="H375">
        <v>34</v>
      </c>
      <c r="I375" s="16"/>
    </row>
    <row r="376" spans="1:9" x14ac:dyDescent="0.25">
      <c r="A376" s="17">
        <v>44417</v>
      </c>
      <c r="B376">
        <v>15</v>
      </c>
      <c r="C376">
        <v>1</v>
      </c>
      <c r="E376">
        <v>141</v>
      </c>
      <c r="F376">
        <v>3</v>
      </c>
      <c r="G376">
        <v>0</v>
      </c>
      <c r="H376">
        <v>35</v>
      </c>
      <c r="I376" s="16"/>
    </row>
    <row r="377" spans="1:9" x14ac:dyDescent="0.25">
      <c r="A377" s="17">
        <v>44422</v>
      </c>
      <c r="B377">
        <v>1</v>
      </c>
      <c r="C377">
        <v>1</v>
      </c>
      <c r="E377">
        <v>135</v>
      </c>
      <c r="F377">
        <v>1</v>
      </c>
      <c r="G377">
        <v>220</v>
      </c>
      <c r="H377">
        <v>6</v>
      </c>
      <c r="I377" s="16"/>
    </row>
    <row r="378" spans="1:9" x14ac:dyDescent="0.25">
      <c r="A378" s="17">
        <v>44422</v>
      </c>
      <c r="B378">
        <v>2</v>
      </c>
      <c r="C378">
        <v>1</v>
      </c>
      <c r="E378">
        <v>135</v>
      </c>
      <c r="F378">
        <v>2</v>
      </c>
      <c r="G378">
        <v>220</v>
      </c>
      <c r="H378">
        <v>4</v>
      </c>
      <c r="I378" s="16"/>
    </row>
    <row r="379" spans="1:9" x14ac:dyDescent="0.25">
      <c r="A379" s="17">
        <v>44422</v>
      </c>
      <c r="B379">
        <v>3</v>
      </c>
      <c r="C379">
        <v>1</v>
      </c>
      <c r="E379">
        <v>135</v>
      </c>
      <c r="F379">
        <v>3</v>
      </c>
      <c r="G379">
        <v>220</v>
      </c>
      <c r="H379">
        <v>4</v>
      </c>
      <c r="I379" s="16"/>
    </row>
    <row r="380" spans="1:9" x14ac:dyDescent="0.25">
      <c r="A380" s="17">
        <v>44422</v>
      </c>
      <c r="B380">
        <v>4</v>
      </c>
      <c r="C380">
        <v>1</v>
      </c>
      <c r="E380">
        <v>140</v>
      </c>
      <c r="F380">
        <v>1</v>
      </c>
      <c r="G380">
        <v>0</v>
      </c>
      <c r="H380">
        <v>6</v>
      </c>
      <c r="I380" s="16"/>
    </row>
    <row r="381" spans="1:9" x14ac:dyDescent="0.25">
      <c r="A381" s="17">
        <v>44422</v>
      </c>
      <c r="B381">
        <v>5</v>
      </c>
      <c r="C381">
        <v>1</v>
      </c>
      <c r="E381">
        <v>140</v>
      </c>
      <c r="F381">
        <v>2</v>
      </c>
      <c r="G381">
        <v>0</v>
      </c>
      <c r="H381">
        <v>5</v>
      </c>
      <c r="I381" s="16"/>
    </row>
    <row r="382" spans="1:9" x14ac:dyDescent="0.25">
      <c r="A382" s="17">
        <v>44422</v>
      </c>
      <c r="B382">
        <v>6</v>
      </c>
      <c r="C382">
        <v>1</v>
      </c>
      <c r="E382">
        <v>140</v>
      </c>
      <c r="F382">
        <v>3</v>
      </c>
      <c r="G382">
        <v>0</v>
      </c>
      <c r="H382">
        <v>4</v>
      </c>
      <c r="I382" s="16"/>
    </row>
    <row r="383" spans="1:9" x14ac:dyDescent="0.25">
      <c r="A383" s="17">
        <v>44422</v>
      </c>
      <c r="B383">
        <v>7</v>
      </c>
      <c r="C383">
        <v>1</v>
      </c>
      <c r="E383">
        <v>133</v>
      </c>
      <c r="F383">
        <v>1</v>
      </c>
      <c r="G383">
        <v>60</v>
      </c>
      <c r="H383">
        <v>4</v>
      </c>
      <c r="I383" s="16"/>
    </row>
    <row r="384" spans="1:9" x14ac:dyDescent="0.25">
      <c r="A384" s="17">
        <v>44422</v>
      </c>
      <c r="B384">
        <v>8</v>
      </c>
      <c r="C384">
        <v>1</v>
      </c>
      <c r="E384">
        <v>133</v>
      </c>
      <c r="F384">
        <v>2</v>
      </c>
      <c r="G384">
        <v>60</v>
      </c>
      <c r="H384">
        <v>4</v>
      </c>
      <c r="I384" s="16"/>
    </row>
    <row r="385" spans="1:9" x14ac:dyDescent="0.25">
      <c r="A385" s="17">
        <v>44422</v>
      </c>
      <c r="B385">
        <v>9</v>
      </c>
      <c r="C385">
        <v>1</v>
      </c>
      <c r="E385">
        <v>133</v>
      </c>
      <c r="F385">
        <v>3</v>
      </c>
      <c r="G385">
        <v>60</v>
      </c>
      <c r="H385">
        <v>2</v>
      </c>
      <c r="I385" s="16"/>
    </row>
    <row r="386" spans="1:9" x14ac:dyDescent="0.25">
      <c r="A386" s="17">
        <v>44422</v>
      </c>
      <c r="B386">
        <v>10</v>
      </c>
      <c r="C386">
        <v>1</v>
      </c>
      <c r="E386">
        <v>136</v>
      </c>
      <c r="F386">
        <v>1</v>
      </c>
      <c r="G386">
        <v>180</v>
      </c>
      <c r="H386">
        <v>8</v>
      </c>
      <c r="I386" s="16"/>
    </row>
    <row r="387" spans="1:9" x14ac:dyDescent="0.25">
      <c r="A387" s="17">
        <v>44422</v>
      </c>
      <c r="B387">
        <v>11</v>
      </c>
      <c r="C387">
        <v>1</v>
      </c>
      <c r="E387">
        <v>136</v>
      </c>
      <c r="F387">
        <v>2</v>
      </c>
      <c r="G387">
        <v>180</v>
      </c>
      <c r="H387">
        <v>7</v>
      </c>
      <c r="I387" s="16"/>
    </row>
    <row r="388" spans="1:9" x14ac:dyDescent="0.25">
      <c r="A388" s="17">
        <v>44422</v>
      </c>
      <c r="B388">
        <v>12</v>
      </c>
      <c r="C388">
        <v>1</v>
      </c>
      <c r="E388">
        <v>136</v>
      </c>
      <c r="F388">
        <v>3</v>
      </c>
      <c r="G388">
        <v>180</v>
      </c>
      <c r="H388">
        <v>6</v>
      </c>
      <c r="I388" s="16"/>
    </row>
    <row r="389" spans="1:9" x14ac:dyDescent="0.25">
      <c r="A389" s="17">
        <v>44424</v>
      </c>
      <c r="B389">
        <v>1</v>
      </c>
      <c r="C389">
        <v>1</v>
      </c>
      <c r="E389">
        <v>124</v>
      </c>
      <c r="F389">
        <v>1</v>
      </c>
      <c r="G389">
        <v>175</v>
      </c>
      <c r="H389">
        <v>6</v>
      </c>
      <c r="I389" s="16"/>
    </row>
    <row r="390" spans="1:9" x14ac:dyDescent="0.25">
      <c r="A390" s="17">
        <v>44424</v>
      </c>
      <c r="B390">
        <v>2</v>
      </c>
      <c r="C390">
        <v>1</v>
      </c>
      <c r="E390">
        <v>124</v>
      </c>
      <c r="F390">
        <v>2</v>
      </c>
      <c r="G390">
        <v>175</v>
      </c>
      <c r="H390">
        <v>6</v>
      </c>
      <c r="I390" s="16"/>
    </row>
    <row r="391" spans="1:9" x14ac:dyDescent="0.25">
      <c r="A391" s="17">
        <v>44424</v>
      </c>
      <c r="B391">
        <v>3</v>
      </c>
      <c r="C391">
        <v>1</v>
      </c>
      <c r="E391">
        <v>124</v>
      </c>
      <c r="F391">
        <v>3</v>
      </c>
      <c r="G391">
        <v>180</v>
      </c>
      <c r="H391">
        <v>0</v>
      </c>
      <c r="I391" s="16"/>
    </row>
    <row r="392" spans="1:9" x14ac:dyDescent="0.25">
      <c r="A392" s="17">
        <v>44424</v>
      </c>
      <c r="B392">
        <v>4</v>
      </c>
      <c r="C392">
        <v>1</v>
      </c>
      <c r="E392">
        <v>123</v>
      </c>
      <c r="F392">
        <v>1</v>
      </c>
      <c r="G392">
        <v>280</v>
      </c>
      <c r="H392">
        <v>0</v>
      </c>
      <c r="I392" s="16"/>
    </row>
    <row r="393" spans="1:9" x14ac:dyDescent="0.25">
      <c r="A393" s="17">
        <v>44424</v>
      </c>
      <c r="B393">
        <v>5</v>
      </c>
      <c r="C393">
        <v>1</v>
      </c>
      <c r="E393">
        <v>123</v>
      </c>
      <c r="F393">
        <v>2</v>
      </c>
      <c r="G393">
        <v>280</v>
      </c>
      <c r="H393">
        <v>0</v>
      </c>
      <c r="I393" s="16"/>
    </row>
    <row r="394" spans="1:9" x14ac:dyDescent="0.25">
      <c r="A394" s="17">
        <v>44424</v>
      </c>
      <c r="B394">
        <v>6</v>
      </c>
      <c r="C394">
        <v>1</v>
      </c>
      <c r="E394">
        <v>123</v>
      </c>
      <c r="F394">
        <v>3</v>
      </c>
      <c r="G394">
        <v>280</v>
      </c>
      <c r="H394">
        <v>0</v>
      </c>
      <c r="I394" s="16"/>
    </row>
    <row r="395" spans="1:9" x14ac:dyDescent="0.25">
      <c r="A395" s="17">
        <v>44424</v>
      </c>
      <c r="B395">
        <v>7</v>
      </c>
      <c r="C395">
        <v>1</v>
      </c>
      <c r="E395">
        <v>125</v>
      </c>
      <c r="F395">
        <v>1</v>
      </c>
      <c r="G395">
        <v>130</v>
      </c>
      <c r="H395">
        <v>0</v>
      </c>
      <c r="I395" s="16"/>
    </row>
    <row r="396" spans="1:9" x14ac:dyDescent="0.25">
      <c r="A396" s="17">
        <v>44424</v>
      </c>
      <c r="B396">
        <v>8</v>
      </c>
      <c r="C396">
        <v>1</v>
      </c>
      <c r="E396">
        <v>125</v>
      </c>
      <c r="F396">
        <v>2</v>
      </c>
      <c r="G396">
        <v>130</v>
      </c>
      <c r="H396">
        <v>0</v>
      </c>
      <c r="I396" s="16"/>
    </row>
    <row r="397" spans="1:9" x14ac:dyDescent="0.25">
      <c r="A397" s="17">
        <v>44424</v>
      </c>
      <c r="B397">
        <v>9</v>
      </c>
      <c r="C397">
        <v>1</v>
      </c>
      <c r="E397">
        <v>125</v>
      </c>
      <c r="F397">
        <v>3</v>
      </c>
      <c r="G397">
        <v>130</v>
      </c>
      <c r="H397">
        <v>0</v>
      </c>
      <c r="I397" s="16"/>
    </row>
    <row r="398" spans="1:9" x14ac:dyDescent="0.25">
      <c r="A398" s="17">
        <v>44424</v>
      </c>
      <c r="B398">
        <v>10</v>
      </c>
      <c r="C398">
        <v>1</v>
      </c>
      <c r="E398">
        <v>130</v>
      </c>
      <c r="F398">
        <v>1</v>
      </c>
      <c r="G398">
        <v>70</v>
      </c>
      <c r="H398">
        <v>0</v>
      </c>
      <c r="I398" s="16"/>
    </row>
    <row r="399" spans="1:9" x14ac:dyDescent="0.25">
      <c r="A399" s="17">
        <v>44424</v>
      </c>
      <c r="B399">
        <v>11</v>
      </c>
      <c r="C399">
        <v>1</v>
      </c>
      <c r="E399">
        <v>130</v>
      </c>
      <c r="F399">
        <v>2</v>
      </c>
      <c r="G399">
        <v>70</v>
      </c>
      <c r="H399">
        <v>0</v>
      </c>
      <c r="I399" s="16"/>
    </row>
    <row r="400" spans="1:9" x14ac:dyDescent="0.25">
      <c r="A400" s="17">
        <v>44424</v>
      </c>
      <c r="B400">
        <v>12</v>
      </c>
      <c r="C400">
        <v>1</v>
      </c>
      <c r="E400">
        <v>130</v>
      </c>
      <c r="F400">
        <v>3</v>
      </c>
      <c r="G400">
        <v>70</v>
      </c>
      <c r="H400">
        <v>0</v>
      </c>
      <c r="I400" s="16"/>
    </row>
    <row r="401" spans="1:9" x14ac:dyDescent="0.25">
      <c r="A401" s="17">
        <v>44426</v>
      </c>
      <c r="B401">
        <v>1</v>
      </c>
      <c r="C401">
        <v>1</v>
      </c>
      <c r="E401">
        <v>144</v>
      </c>
      <c r="F401">
        <v>1</v>
      </c>
      <c r="G401">
        <v>150</v>
      </c>
      <c r="H401">
        <v>6</v>
      </c>
      <c r="I401" s="16"/>
    </row>
    <row r="402" spans="1:9" x14ac:dyDescent="0.25">
      <c r="A402" s="17">
        <v>44426</v>
      </c>
      <c r="B402">
        <v>2</v>
      </c>
      <c r="C402">
        <v>1</v>
      </c>
      <c r="E402">
        <v>144</v>
      </c>
      <c r="F402">
        <v>2</v>
      </c>
      <c r="G402">
        <v>150</v>
      </c>
      <c r="H402">
        <v>4</v>
      </c>
      <c r="I402" s="16"/>
    </row>
    <row r="403" spans="1:9" x14ac:dyDescent="0.25">
      <c r="A403" s="17">
        <v>44426</v>
      </c>
      <c r="B403">
        <v>3</v>
      </c>
      <c r="C403">
        <v>1</v>
      </c>
      <c r="E403">
        <v>144</v>
      </c>
      <c r="F403">
        <v>3</v>
      </c>
      <c r="G403">
        <v>150</v>
      </c>
      <c r="H403">
        <v>4</v>
      </c>
      <c r="I403" s="16"/>
    </row>
    <row r="404" spans="1:9" x14ac:dyDescent="0.25">
      <c r="A404" s="17">
        <v>44426</v>
      </c>
      <c r="B404">
        <v>4</v>
      </c>
      <c r="C404">
        <v>1</v>
      </c>
      <c r="E404">
        <v>146</v>
      </c>
      <c r="F404">
        <v>1</v>
      </c>
      <c r="G404">
        <v>125</v>
      </c>
      <c r="H404">
        <v>5</v>
      </c>
      <c r="I404" s="16"/>
    </row>
    <row r="405" spans="1:9" x14ac:dyDescent="0.25">
      <c r="A405" s="17">
        <v>44426</v>
      </c>
      <c r="B405">
        <v>5</v>
      </c>
      <c r="C405">
        <v>1</v>
      </c>
      <c r="E405">
        <v>146</v>
      </c>
      <c r="F405">
        <v>2</v>
      </c>
      <c r="G405">
        <v>125</v>
      </c>
      <c r="H405">
        <v>5</v>
      </c>
      <c r="I405" s="16"/>
    </row>
    <row r="406" spans="1:9" x14ac:dyDescent="0.25">
      <c r="A406" s="17">
        <v>44426</v>
      </c>
      <c r="B406">
        <v>6</v>
      </c>
      <c r="C406">
        <v>1</v>
      </c>
      <c r="E406">
        <v>146</v>
      </c>
      <c r="F406">
        <v>3</v>
      </c>
      <c r="G406">
        <v>125</v>
      </c>
      <c r="H406">
        <v>3</v>
      </c>
      <c r="I406" s="16"/>
    </row>
    <row r="407" spans="1:9" x14ac:dyDescent="0.25">
      <c r="A407" s="17">
        <v>44426</v>
      </c>
      <c r="B407">
        <v>7</v>
      </c>
      <c r="C407">
        <v>1</v>
      </c>
      <c r="E407">
        <v>147</v>
      </c>
      <c r="F407">
        <v>1</v>
      </c>
      <c r="G407">
        <v>90</v>
      </c>
      <c r="H407">
        <v>5</v>
      </c>
      <c r="I407" s="16"/>
    </row>
    <row r="408" spans="1:9" x14ac:dyDescent="0.25">
      <c r="A408" s="17">
        <v>44426</v>
      </c>
      <c r="B408">
        <v>8</v>
      </c>
      <c r="C408">
        <v>1</v>
      </c>
      <c r="E408">
        <v>147</v>
      </c>
      <c r="F408">
        <v>2</v>
      </c>
      <c r="G408">
        <v>90</v>
      </c>
      <c r="H408">
        <v>4</v>
      </c>
      <c r="I408" s="16"/>
    </row>
    <row r="409" spans="1:9" x14ac:dyDescent="0.25">
      <c r="A409" s="17">
        <v>44426</v>
      </c>
      <c r="B409">
        <v>9</v>
      </c>
      <c r="C409">
        <v>1</v>
      </c>
      <c r="E409">
        <v>147</v>
      </c>
      <c r="F409">
        <v>3</v>
      </c>
      <c r="G409">
        <v>90</v>
      </c>
      <c r="H409">
        <v>3</v>
      </c>
      <c r="I409" s="16"/>
    </row>
    <row r="410" spans="1:9" x14ac:dyDescent="0.25">
      <c r="A410" s="17">
        <v>44426</v>
      </c>
      <c r="B410">
        <v>10</v>
      </c>
      <c r="C410">
        <v>1</v>
      </c>
      <c r="E410">
        <v>150</v>
      </c>
      <c r="F410">
        <v>1</v>
      </c>
      <c r="G410">
        <v>60</v>
      </c>
      <c r="H410">
        <v>6</v>
      </c>
      <c r="I410" s="16"/>
    </row>
    <row r="411" spans="1:9" x14ac:dyDescent="0.25">
      <c r="A411" s="17">
        <v>44426</v>
      </c>
      <c r="B411">
        <v>11</v>
      </c>
      <c r="C411">
        <v>1</v>
      </c>
      <c r="E411">
        <v>150</v>
      </c>
      <c r="F411">
        <v>2</v>
      </c>
      <c r="G411">
        <v>75</v>
      </c>
      <c r="H411">
        <v>5</v>
      </c>
      <c r="I411" s="16"/>
    </row>
    <row r="412" spans="1:9" x14ac:dyDescent="0.25">
      <c r="A412" s="17">
        <v>44426</v>
      </c>
      <c r="B412">
        <v>12</v>
      </c>
      <c r="C412">
        <v>1</v>
      </c>
      <c r="E412">
        <v>150</v>
      </c>
      <c r="F412">
        <v>3</v>
      </c>
      <c r="G412">
        <v>75</v>
      </c>
      <c r="H412">
        <v>5</v>
      </c>
      <c r="I412" s="16"/>
    </row>
    <row r="413" spans="1:9" x14ac:dyDescent="0.25">
      <c r="A413" s="17">
        <v>44426</v>
      </c>
      <c r="B413">
        <v>13</v>
      </c>
      <c r="C413">
        <v>1</v>
      </c>
      <c r="E413">
        <v>141</v>
      </c>
      <c r="F413">
        <v>1</v>
      </c>
      <c r="G413">
        <v>0</v>
      </c>
      <c r="H413">
        <v>30</v>
      </c>
      <c r="I413" s="16"/>
    </row>
    <row r="414" spans="1:9" x14ac:dyDescent="0.25">
      <c r="A414" s="17">
        <v>44426</v>
      </c>
      <c r="B414">
        <v>14</v>
      </c>
      <c r="C414">
        <v>1</v>
      </c>
      <c r="E414">
        <v>141</v>
      </c>
      <c r="F414">
        <v>2</v>
      </c>
      <c r="G414">
        <v>0</v>
      </c>
      <c r="H414">
        <v>37</v>
      </c>
      <c r="I414" s="16"/>
    </row>
    <row r="415" spans="1:9" x14ac:dyDescent="0.25">
      <c r="A415" s="17">
        <v>44426</v>
      </c>
      <c r="B415">
        <v>15</v>
      </c>
      <c r="C415">
        <v>1</v>
      </c>
      <c r="E415">
        <v>141</v>
      </c>
      <c r="F415">
        <v>3</v>
      </c>
      <c r="G415">
        <v>0</v>
      </c>
      <c r="H415">
        <v>37</v>
      </c>
      <c r="I415" s="16"/>
    </row>
    <row r="416" spans="1:9" x14ac:dyDescent="0.25">
      <c r="A416" s="17">
        <v>44428</v>
      </c>
      <c r="B416">
        <v>1</v>
      </c>
      <c r="C416">
        <v>1</v>
      </c>
      <c r="E416">
        <v>135</v>
      </c>
      <c r="F416">
        <v>1</v>
      </c>
      <c r="G416">
        <v>220</v>
      </c>
      <c r="H416">
        <v>5</v>
      </c>
      <c r="I416" s="16"/>
    </row>
    <row r="417" spans="1:9" x14ac:dyDescent="0.25">
      <c r="A417" s="17">
        <v>44428</v>
      </c>
      <c r="B417">
        <v>2</v>
      </c>
      <c r="C417">
        <v>1</v>
      </c>
      <c r="E417">
        <v>135</v>
      </c>
      <c r="F417">
        <v>2</v>
      </c>
      <c r="G417">
        <v>220</v>
      </c>
      <c r="H417">
        <v>3</v>
      </c>
      <c r="I417" s="16"/>
    </row>
    <row r="418" spans="1:9" x14ac:dyDescent="0.25">
      <c r="A418" s="17">
        <v>44428</v>
      </c>
      <c r="B418">
        <v>3</v>
      </c>
      <c r="C418">
        <v>1</v>
      </c>
      <c r="E418">
        <v>135</v>
      </c>
      <c r="F418">
        <v>3</v>
      </c>
      <c r="G418">
        <v>220</v>
      </c>
      <c r="H418">
        <v>3</v>
      </c>
      <c r="I418" s="16"/>
    </row>
    <row r="419" spans="1:9" x14ac:dyDescent="0.25">
      <c r="A419" s="17">
        <v>44428</v>
      </c>
      <c r="B419">
        <v>4</v>
      </c>
      <c r="C419">
        <v>1</v>
      </c>
      <c r="E419">
        <v>131</v>
      </c>
      <c r="F419">
        <v>1</v>
      </c>
      <c r="G419">
        <v>35</v>
      </c>
      <c r="H419">
        <v>6</v>
      </c>
      <c r="I419" s="16"/>
    </row>
    <row r="420" spans="1:9" x14ac:dyDescent="0.25">
      <c r="A420" s="17">
        <v>44428</v>
      </c>
      <c r="B420">
        <v>5</v>
      </c>
      <c r="C420">
        <v>1</v>
      </c>
      <c r="E420">
        <v>131</v>
      </c>
      <c r="F420">
        <v>2</v>
      </c>
      <c r="G420">
        <v>40</v>
      </c>
      <c r="H420">
        <v>6</v>
      </c>
      <c r="I420" s="16"/>
    </row>
    <row r="421" spans="1:9" x14ac:dyDescent="0.25">
      <c r="A421" s="17">
        <v>44428</v>
      </c>
      <c r="B421">
        <v>6</v>
      </c>
      <c r="C421">
        <v>1</v>
      </c>
      <c r="E421">
        <v>131</v>
      </c>
      <c r="F421">
        <v>3</v>
      </c>
      <c r="G421">
        <v>45</v>
      </c>
      <c r="H421">
        <v>6</v>
      </c>
      <c r="I421" s="16"/>
    </row>
    <row r="422" spans="1:9" x14ac:dyDescent="0.25">
      <c r="A422" s="17">
        <v>44428</v>
      </c>
      <c r="B422">
        <v>7</v>
      </c>
      <c r="C422">
        <v>1</v>
      </c>
      <c r="E422">
        <v>140</v>
      </c>
      <c r="F422">
        <v>1</v>
      </c>
      <c r="G422">
        <v>5</v>
      </c>
      <c r="H422">
        <v>4</v>
      </c>
      <c r="I422" s="16"/>
    </row>
    <row r="423" spans="1:9" x14ac:dyDescent="0.25">
      <c r="A423" s="17">
        <v>44428</v>
      </c>
      <c r="B423">
        <v>8</v>
      </c>
      <c r="C423">
        <v>1</v>
      </c>
      <c r="E423">
        <v>140</v>
      </c>
      <c r="F423">
        <v>2</v>
      </c>
      <c r="G423">
        <v>5</v>
      </c>
      <c r="H423">
        <v>3</v>
      </c>
      <c r="I423" s="16"/>
    </row>
    <row r="424" spans="1:9" x14ac:dyDescent="0.25">
      <c r="A424" s="17">
        <v>44428</v>
      </c>
      <c r="B424">
        <v>9</v>
      </c>
      <c r="C424">
        <v>1</v>
      </c>
      <c r="E424">
        <v>140</v>
      </c>
      <c r="F424">
        <v>3</v>
      </c>
      <c r="G424">
        <v>5</v>
      </c>
      <c r="H424">
        <v>3</v>
      </c>
      <c r="I424" s="16"/>
    </row>
    <row r="425" spans="1:9" x14ac:dyDescent="0.25">
      <c r="A425" s="17">
        <v>44428</v>
      </c>
      <c r="B425">
        <v>10</v>
      </c>
      <c r="C425">
        <v>1</v>
      </c>
      <c r="E425">
        <v>133</v>
      </c>
      <c r="F425">
        <v>1</v>
      </c>
      <c r="G425">
        <v>35</v>
      </c>
      <c r="H425">
        <v>6</v>
      </c>
      <c r="I425" s="16"/>
    </row>
    <row r="426" spans="1:9" x14ac:dyDescent="0.25">
      <c r="A426" s="17">
        <v>44428</v>
      </c>
      <c r="B426">
        <v>11</v>
      </c>
      <c r="C426">
        <v>1</v>
      </c>
      <c r="E426">
        <v>133</v>
      </c>
      <c r="F426">
        <v>2</v>
      </c>
      <c r="G426">
        <v>45</v>
      </c>
      <c r="H426">
        <v>6</v>
      </c>
      <c r="I426" s="16"/>
    </row>
    <row r="427" spans="1:9" x14ac:dyDescent="0.25">
      <c r="A427" s="17">
        <v>44428</v>
      </c>
      <c r="B427">
        <v>12</v>
      </c>
      <c r="C427">
        <v>1</v>
      </c>
      <c r="E427">
        <v>133</v>
      </c>
      <c r="F427">
        <v>3</v>
      </c>
      <c r="G427">
        <v>45</v>
      </c>
      <c r="H427">
        <v>6</v>
      </c>
      <c r="I427" s="16"/>
    </row>
    <row r="428" spans="1:9" x14ac:dyDescent="0.25">
      <c r="A428" s="17">
        <v>44428</v>
      </c>
      <c r="B428">
        <v>13</v>
      </c>
      <c r="C428">
        <v>1</v>
      </c>
      <c r="E428">
        <v>136</v>
      </c>
      <c r="F428">
        <v>1</v>
      </c>
      <c r="G428">
        <v>170</v>
      </c>
      <c r="H428">
        <v>10</v>
      </c>
      <c r="I428" s="16"/>
    </row>
    <row r="429" spans="1:9" x14ac:dyDescent="0.25">
      <c r="A429" s="17">
        <v>44428</v>
      </c>
      <c r="B429">
        <v>14</v>
      </c>
      <c r="C429">
        <v>1</v>
      </c>
      <c r="E429">
        <v>136</v>
      </c>
      <c r="F429">
        <v>2</v>
      </c>
      <c r="G429">
        <v>170</v>
      </c>
      <c r="H429">
        <v>8</v>
      </c>
      <c r="I429" s="16"/>
    </row>
    <row r="430" spans="1:9" x14ac:dyDescent="0.25">
      <c r="A430" s="17">
        <v>44428</v>
      </c>
      <c r="B430">
        <v>15</v>
      </c>
      <c r="C430">
        <v>1</v>
      </c>
      <c r="E430">
        <v>136</v>
      </c>
      <c r="F430">
        <v>3</v>
      </c>
      <c r="G430">
        <v>170</v>
      </c>
      <c r="H430">
        <v>7</v>
      </c>
      <c r="I430" s="16"/>
    </row>
    <row r="431" spans="1:9" x14ac:dyDescent="0.25">
      <c r="A431" s="17">
        <v>44431</v>
      </c>
      <c r="B431">
        <v>1</v>
      </c>
      <c r="C431">
        <v>1</v>
      </c>
      <c r="E431">
        <v>124</v>
      </c>
      <c r="F431">
        <v>1</v>
      </c>
      <c r="G431">
        <v>180</v>
      </c>
      <c r="H431">
        <v>4</v>
      </c>
      <c r="I431" s="16"/>
    </row>
    <row r="432" spans="1:9" x14ac:dyDescent="0.25">
      <c r="A432" s="17">
        <v>44431</v>
      </c>
      <c r="B432">
        <v>2</v>
      </c>
      <c r="C432">
        <v>1</v>
      </c>
      <c r="E432">
        <v>124</v>
      </c>
      <c r="F432">
        <v>2</v>
      </c>
      <c r="G432">
        <v>180</v>
      </c>
      <c r="H432">
        <v>2</v>
      </c>
      <c r="I432" s="16"/>
    </row>
    <row r="433" spans="1:9" x14ac:dyDescent="0.25">
      <c r="A433" s="17">
        <v>44431</v>
      </c>
      <c r="B433">
        <v>3</v>
      </c>
      <c r="C433">
        <v>1</v>
      </c>
      <c r="E433">
        <v>124</v>
      </c>
      <c r="F433">
        <v>3</v>
      </c>
      <c r="G433">
        <v>180</v>
      </c>
      <c r="H433">
        <v>2</v>
      </c>
      <c r="I433" s="16"/>
    </row>
    <row r="434" spans="1:9" x14ac:dyDescent="0.25">
      <c r="A434" s="17">
        <v>44431</v>
      </c>
      <c r="B434">
        <v>4</v>
      </c>
      <c r="C434">
        <v>1</v>
      </c>
      <c r="E434">
        <v>123</v>
      </c>
      <c r="F434">
        <v>1</v>
      </c>
      <c r="G434">
        <v>280</v>
      </c>
      <c r="H434">
        <v>6</v>
      </c>
      <c r="I434" s="16"/>
    </row>
    <row r="435" spans="1:9" x14ac:dyDescent="0.25">
      <c r="A435" s="17">
        <v>44431</v>
      </c>
      <c r="B435">
        <v>5</v>
      </c>
      <c r="C435">
        <v>1</v>
      </c>
      <c r="E435">
        <v>123</v>
      </c>
      <c r="F435">
        <v>2</v>
      </c>
      <c r="G435">
        <v>290</v>
      </c>
      <c r="H435">
        <v>2</v>
      </c>
      <c r="I435" s="16"/>
    </row>
    <row r="436" spans="1:9" x14ac:dyDescent="0.25">
      <c r="A436" s="17">
        <v>44431</v>
      </c>
      <c r="B436">
        <v>6</v>
      </c>
      <c r="C436">
        <v>1</v>
      </c>
      <c r="E436">
        <v>123</v>
      </c>
      <c r="F436">
        <v>3</v>
      </c>
      <c r="G436">
        <v>280</v>
      </c>
      <c r="H436">
        <v>4</v>
      </c>
      <c r="I436" s="16"/>
    </row>
    <row r="437" spans="1:9" x14ac:dyDescent="0.25">
      <c r="A437" s="17">
        <v>44431</v>
      </c>
      <c r="B437">
        <v>7</v>
      </c>
      <c r="C437">
        <v>1</v>
      </c>
      <c r="E437">
        <v>125</v>
      </c>
      <c r="F437">
        <v>1</v>
      </c>
      <c r="G437">
        <v>130</v>
      </c>
      <c r="H437">
        <v>10</v>
      </c>
      <c r="I437" s="16"/>
    </row>
    <row r="438" spans="1:9" x14ac:dyDescent="0.25">
      <c r="A438" s="17">
        <v>44431</v>
      </c>
      <c r="B438">
        <v>8</v>
      </c>
      <c r="C438">
        <v>1</v>
      </c>
      <c r="E438">
        <v>125</v>
      </c>
      <c r="F438">
        <v>2</v>
      </c>
      <c r="G438">
        <v>135</v>
      </c>
      <c r="H438">
        <v>8</v>
      </c>
      <c r="I438" s="16"/>
    </row>
    <row r="439" spans="1:9" x14ac:dyDescent="0.25">
      <c r="A439" s="17">
        <v>44431</v>
      </c>
      <c r="B439">
        <v>9</v>
      </c>
      <c r="C439">
        <v>1</v>
      </c>
      <c r="E439">
        <v>125</v>
      </c>
      <c r="F439">
        <v>3</v>
      </c>
      <c r="G439">
        <v>135</v>
      </c>
      <c r="H439">
        <v>7</v>
      </c>
      <c r="I439" s="16"/>
    </row>
    <row r="440" spans="1:9" x14ac:dyDescent="0.25">
      <c r="A440" s="17">
        <v>44431</v>
      </c>
      <c r="B440">
        <v>10</v>
      </c>
      <c r="C440">
        <v>1</v>
      </c>
      <c r="E440">
        <v>130</v>
      </c>
      <c r="F440">
        <v>1</v>
      </c>
      <c r="G440">
        <v>70</v>
      </c>
      <c r="H440">
        <v>11</v>
      </c>
      <c r="I440" s="16"/>
    </row>
    <row r="441" spans="1:9" x14ac:dyDescent="0.25">
      <c r="A441" s="17">
        <v>44431</v>
      </c>
      <c r="B441">
        <v>11</v>
      </c>
      <c r="C441">
        <v>1</v>
      </c>
      <c r="E441">
        <v>130</v>
      </c>
      <c r="F441">
        <v>2</v>
      </c>
      <c r="G441">
        <v>70</v>
      </c>
      <c r="H441">
        <v>11</v>
      </c>
      <c r="I441" s="16"/>
    </row>
    <row r="442" spans="1:9" x14ac:dyDescent="0.25">
      <c r="A442" s="17">
        <v>44431</v>
      </c>
      <c r="B442">
        <v>12</v>
      </c>
      <c r="C442">
        <v>1</v>
      </c>
      <c r="E442">
        <v>130</v>
      </c>
      <c r="F442">
        <v>3</v>
      </c>
      <c r="G442">
        <v>70</v>
      </c>
      <c r="H442">
        <v>13</v>
      </c>
      <c r="I442" s="16"/>
    </row>
    <row r="443" spans="1:9" x14ac:dyDescent="0.25">
      <c r="A443" s="17">
        <v>44433</v>
      </c>
      <c r="B443">
        <v>1</v>
      </c>
      <c r="C443">
        <v>1</v>
      </c>
      <c r="E443">
        <v>144</v>
      </c>
      <c r="F443">
        <v>1</v>
      </c>
      <c r="G443">
        <v>150</v>
      </c>
      <c r="H443">
        <v>6</v>
      </c>
      <c r="I443" s="16"/>
    </row>
    <row r="444" spans="1:9" x14ac:dyDescent="0.25">
      <c r="A444" s="17">
        <v>44433</v>
      </c>
      <c r="B444">
        <v>2</v>
      </c>
      <c r="C444">
        <v>1</v>
      </c>
      <c r="E444">
        <v>144</v>
      </c>
      <c r="F444">
        <v>2</v>
      </c>
      <c r="G444">
        <v>150</v>
      </c>
      <c r="H444">
        <v>5</v>
      </c>
      <c r="I444" s="16"/>
    </row>
    <row r="445" spans="1:9" x14ac:dyDescent="0.25">
      <c r="A445" s="17">
        <v>44433</v>
      </c>
      <c r="B445">
        <v>3</v>
      </c>
      <c r="C445">
        <v>1</v>
      </c>
      <c r="E445">
        <v>144</v>
      </c>
      <c r="F445">
        <v>3</v>
      </c>
      <c r="G445">
        <v>150</v>
      </c>
      <c r="H445">
        <v>4</v>
      </c>
      <c r="I445" s="16"/>
    </row>
    <row r="446" spans="1:9" x14ac:dyDescent="0.25">
      <c r="A446" s="17">
        <v>44433</v>
      </c>
      <c r="B446">
        <v>4</v>
      </c>
      <c r="C446">
        <v>1</v>
      </c>
      <c r="E446">
        <v>146</v>
      </c>
      <c r="F446">
        <v>1</v>
      </c>
      <c r="G446">
        <v>120</v>
      </c>
      <c r="H446">
        <v>6</v>
      </c>
      <c r="I446" s="16"/>
    </row>
    <row r="447" spans="1:9" x14ac:dyDescent="0.25">
      <c r="A447" s="17">
        <v>44433</v>
      </c>
      <c r="B447">
        <v>5</v>
      </c>
      <c r="C447">
        <v>1</v>
      </c>
      <c r="E447">
        <v>146</v>
      </c>
      <c r="F447">
        <v>2</v>
      </c>
      <c r="G447">
        <v>120</v>
      </c>
      <c r="H447">
        <v>5</v>
      </c>
      <c r="I447" s="16"/>
    </row>
    <row r="448" spans="1:9" x14ac:dyDescent="0.25">
      <c r="A448" s="17">
        <v>44433</v>
      </c>
      <c r="B448">
        <v>6</v>
      </c>
      <c r="C448">
        <v>1</v>
      </c>
      <c r="E448">
        <v>146</v>
      </c>
      <c r="F448">
        <v>3</v>
      </c>
      <c r="G448">
        <v>120</v>
      </c>
      <c r="H448">
        <v>5</v>
      </c>
      <c r="I448" s="16"/>
    </row>
    <row r="449" spans="1:9" x14ac:dyDescent="0.25">
      <c r="A449" s="17">
        <v>44433</v>
      </c>
      <c r="B449">
        <v>7</v>
      </c>
      <c r="C449">
        <v>1</v>
      </c>
      <c r="E449">
        <v>147</v>
      </c>
      <c r="F449">
        <v>1</v>
      </c>
      <c r="G449">
        <v>80</v>
      </c>
      <c r="H449">
        <v>6</v>
      </c>
      <c r="I449" s="16"/>
    </row>
    <row r="450" spans="1:9" x14ac:dyDescent="0.25">
      <c r="A450" s="17">
        <v>44433</v>
      </c>
      <c r="B450">
        <v>8</v>
      </c>
      <c r="C450">
        <v>1</v>
      </c>
      <c r="E450">
        <v>147</v>
      </c>
      <c r="F450">
        <v>2</v>
      </c>
      <c r="G450">
        <v>80</v>
      </c>
      <c r="H450">
        <v>6</v>
      </c>
      <c r="I450" s="16"/>
    </row>
    <row r="451" spans="1:9" x14ac:dyDescent="0.25">
      <c r="A451" s="17">
        <v>44433</v>
      </c>
      <c r="B451">
        <v>9</v>
      </c>
      <c r="C451">
        <v>1</v>
      </c>
      <c r="E451">
        <v>147</v>
      </c>
      <c r="F451">
        <v>3</v>
      </c>
      <c r="G451">
        <v>90</v>
      </c>
      <c r="H451">
        <v>5</v>
      </c>
      <c r="I451" s="16"/>
    </row>
    <row r="452" spans="1:9" x14ac:dyDescent="0.25">
      <c r="A452" s="17">
        <v>44433</v>
      </c>
      <c r="B452">
        <v>10</v>
      </c>
      <c r="C452">
        <v>1</v>
      </c>
      <c r="E452">
        <v>150</v>
      </c>
      <c r="F452">
        <v>1</v>
      </c>
      <c r="G452">
        <v>75</v>
      </c>
      <c r="H452">
        <v>6</v>
      </c>
      <c r="I452" s="16"/>
    </row>
    <row r="453" spans="1:9" x14ac:dyDescent="0.25">
      <c r="A453" s="17">
        <v>44433</v>
      </c>
      <c r="B453">
        <v>11</v>
      </c>
      <c r="C453">
        <v>1</v>
      </c>
      <c r="E453">
        <v>150</v>
      </c>
      <c r="F453">
        <v>2</v>
      </c>
      <c r="G453">
        <v>80</v>
      </c>
      <c r="H453">
        <v>4</v>
      </c>
      <c r="I453" s="16"/>
    </row>
    <row r="454" spans="1:9" x14ac:dyDescent="0.25">
      <c r="A454" s="17">
        <v>44433</v>
      </c>
      <c r="B454">
        <v>12</v>
      </c>
      <c r="C454">
        <v>1</v>
      </c>
      <c r="E454">
        <v>150</v>
      </c>
      <c r="F454">
        <v>3</v>
      </c>
      <c r="G454">
        <v>80</v>
      </c>
      <c r="H454">
        <v>4</v>
      </c>
      <c r="I454" s="16"/>
    </row>
    <row r="455" spans="1:9" x14ac:dyDescent="0.25">
      <c r="A455" s="17">
        <v>44433</v>
      </c>
      <c r="B455">
        <v>13</v>
      </c>
      <c r="C455">
        <v>1</v>
      </c>
      <c r="E455">
        <v>141</v>
      </c>
      <c r="F455">
        <v>1</v>
      </c>
      <c r="G455">
        <v>0</v>
      </c>
      <c r="H455">
        <v>44</v>
      </c>
      <c r="I455" s="16"/>
    </row>
    <row r="456" spans="1:9" x14ac:dyDescent="0.25">
      <c r="A456" s="17">
        <v>44433</v>
      </c>
      <c r="B456">
        <v>14</v>
      </c>
      <c r="C456">
        <v>1</v>
      </c>
      <c r="E456">
        <v>141</v>
      </c>
      <c r="F456">
        <v>2</v>
      </c>
      <c r="G456">
        <v>0</v>
      </c>
      <c r="H456">
        <v>37</v>
      </c>
      <c r="I456" s="16"/>
    </row>
    <row r="457" spans="1:9" x14ac:dyDescent="0.25">
      <c r="A457" s="17">
        <v>44433</v>
      </c>
      <c r="B457">
        <v>15</v>
      </c>
      <c r="C457">
        <v>1</v>
      </c>
      <c r="E457">
        <v>141</v>
      </c>
      <c r="F457">
        <v>3</v>
      </c>
      <c r="G457">
        <v>0</v>
      </c>
      <c r="H457">
        <v>34</v>
      </c>
      <c r="I457" s="16"/>
    </row>
    <row r="458" spans="1:9" x14ac:dyDescent="0.25">
      <c r="A458" s="17">
        <v>44435</v>
      </c>
      <c r="B458">
        <v>1</v>
      </c>
      <c r="C458">
        <v>1</v>
      </c>
      <c r="E458">
        <v>135</v>
      </c>
      <c r="F458">
        <v>1</v>
      </c>
      <c r="G458">
        <v>215</v>
      </c>
      <c r="H458">
        <v>6</v>
      </c>
      <c r="I458" s="16"/>
    </row>
    <row r="459" spans="1:9" x14ac:dyDescent="0.25">
      <c r="A459" s="17">
        <v>44435</v>
      </c>
      <c r="B459">
        <v>2</v>
      </c>
      <c r="C459">
        <v>1</v>
      </c>
      <c r="E459">
        <v>135</v>
      </c>
      <c r="F459">
        <v>2</v>
      </c>
      <c r="G459">
        <v>215</v>
      </c>
      <c r="H459">
        <v>6</v>
      </c>
      <c r="I459" s="16"/>
    </row>
    <row r="460" spans="1:9" x14ac:dyDescent="0.25">
      <c r="A460" s="17">
        <v>44435</v>
      </c>
      <c r="B460">
        <v>3</v>
      </c>
      <c r="C460">
        <v>1</v>
      </c>
      <c r="E460">
        <v>135</v>
      </c>
      <c r="F460">
        <v>3</v>
      </c>
      <c r="G460">
        <v>220</v>
      </c>
      <c r="H460">
        <v>4</v>
      </c>
      <c r="I460" s="16"/>
    </row>
    <row r="461" spans="1:9" x14ac:dyDescent="0.25">
      <c r="A461" s="17">
        <v>44435</v>
      </c>
      <c r="B461">
        <v>4</v>
      </c>
      <c r="C461">
        <v>1</v>
      </c>
      <c r="E461">
        <v>131</v>
      </c>
      <c r="F461">
        <v>1</v>
      </c>
      <c r="G461">
        <v>50</v>
      </c>
      <c r="H461">
        <v>5</v>
      </c>
      <c r="I461" s="16"/>
    </row>
    <row r="462" spans="1:9" x14ac:dyDescent="0.25">
      <c r="A462" s="17">
        <v>44435</v>
      </c>
      <c r="B462">
        <v>5</v>
      </c>
      <c r="C462">
        <v>1</v>
      </c>
      <c r="E462">
        <v>131</v>
      </c>
      <c r="F462">
        <v>2</v>
      </c>
      <c r="G462">
        <v>50</v>
      </c>
      <c r="H462">
        <v>5</v>
      </c>
      <c r="I462" s="16"/>
    </row>
    <row r="463" spans="1:9" x14ac:dyDescent="0.25">
      <c r="A463" s="17">
        <v>44435</v>
      </c>
      <c r="B463">
        <v>6</v>
      </c>
      <c r="C463">
        <v>1</v>
      </c>
      <c r="E463">
        <v>131</v>
      </c>
      <c r="F463">
        <v>3</v>
      </c>
      <c r="G463">
        <v>50</v>
      </c>
      <c r="H463">
        <v>4</v>
      </c>
      <c r="I463" s="16"/>
    </row>
    <row r="464" spans="1:9" x14ac:dyDescent="0.25">
      <c r="A464" s="17">
        <v>44435</v>
      </c>
      <c r="B464">
        <v>7</v>
      </c>
      <c r="C464">
        <v>1</v>
      </c>
      <c r="E464">
        <v>140</v>
      </c>
      <c r="F464">
        <v>1</v>
      </c>
      <c r="G464">
        <v>0</v>
      </c>
      <c r="H464">
        <v>4</v>
      </c>
      <c r="I464" s="16"/>
    </row>
    <row r="465" spans="1:9" x14ac:dyDescent="0.25">
      <c r="A465" s="17">
        <v>44435</v>
      </c>
      <c r="B465">
        <v>8</v>
      </c>
      <c r="C465">
        <v>1</v>
      </c>
      <c r="E465">
        <v>140</v>
      </c>
      <c r="F465">
        <v>2</v>
      </c>
      <c r="G465">
        <v>0</v>
      </c>
      <c r="H465">
        <v>4</v>
      </c>
      <c r="I465" s="16"/>
    </row>
    <row r="466" spans="1:9" x14ac:dyDescent="0.25">
      <c r="A466" s="17">
        <v>44435</v>
      </c>
      <c r="B466">
        <v>9</v>
      </c>
      <c r="C466">
        <v>1</v>
      </c>
      <c r="E466">
        <v>140</v>
      </c>
      <c r="F466">
        <v>3</v>
      </c>
      <c r="G466">
        <v>0</v>
      </c>
      <c r="H466">
        <v>3</v>
      </c>
      <c r="I466" s="16"/>
    </row>
    <row r="467" spans="1:9" x14ac:dyDescent="0.25">
      <c r="A467" s="17">
        <v>44435</v>
      </c>
      <c r="B467">
        <v>10</v>
      </c>
      <c r="C467">
        <v>1</v>
      </c>
      <c r="E467">
        <v>133</v>
      </c>
      <c r="F467">
        <v>1</v>
      </c>
      <c r="G467">
        <v>55</v>
      </c>
      <c r="H467">
        <v>5</v>
      </c>
      <c r="I467" s="16"/>
    </row>
    <row r="468" spans="1:9" x14ac:dyDescent="0.25">
      <c r="A468" s="17">
        <v>44435</v>
      </c>
      <c r="B468">
        <v>11</v>
      </c>
      <c r="C468">
        <v>1</v>
      </c>
      <c r="E468">
        <v>133</v>
      </c>
      <c r="F468">
        <v>2</v>
      </c>
      <c r="G468">
        <v>55</v>
      </c>
      <c r="H468">
        <v>4</v>
      </c>
      <c r="I468" s="16"/>
    </row>
    <row r="469" spans="1:9" x14ac:dyDescent="0.25">
      <c r="A469" s="17">
        <v>44435</v>
      </c>
      <c r="B469">
        <v>12</v>
      </c>
      <c r="C469">
        <v>1</v>
      </c>
      <c r="E469">
        <v>133</v>
      </c>
      <c r="F469">
        <v>3</v>
      </c>
      <c r="G469">
        <v>55</v>
      </c>
      <c r="H469">
        <v>3</v>
      </c>
      <c r="I469" s="16"/>
    </row>
    <row r="470" spans="1:9" x14ac:dyDescent="0.25">
      <c r="A470" s="17">
        <v>44435</v>
      </c>
      <c r="B470">
        <v>13</v>
      </c>
      <c r="C470">
        <v>1</v>
      </c>
      <c r="E470">
        <v>136</v>
      </c>
      <c r="F470">
        <v>1</v>
      </c>
      <c r="G470">
        <v>180</v>
      </c>
      <c r="H470">
        <v>8</v>
      </c>
      <c r="I470" s="16"/>
    </row>
    <row r="471" spans="1:9" x14ac:dyDescent="0.25">
      <c r="A471" s="17">
        <v>44435</v>
      </c>
      <c r="B471">
        <v>14</v>
      </c>
      <c r="C471">
        <v>1</v>
      </c>
      <c r="E471">
        <v>136</v>
      </c>
      <c r="F471">
        <v>2</v>
      </c>
      <c r="G471">
        <v>180</v>
      </c>
      <c r="H471">
        <v>7</v>
      </c>
      <c r="I471" s="16"/>
    </row>
    <row r="472" spans="1:9" x14ac:dyDescent="0.25">
      <c r="A472" s="17">
        <v>44435</v>
      </c>
      <c r="B472">
        <v>15</v>
      </c>
      <c r="C472">
        <v>1</v>
      </c>
      <c r="E472">
        <v>136</v>
      </c>
      <c r="F472">
        <v>3</v>
      </c>
      <c r="G472">
        <v>180</v>
      </c>
      <c r="H472">
        <v>7</v>
      </c>
      <c r="I472" s="16"/>
    </row>
    <row r="473" spans="1:9" x14ac:dyDescent="0.25">
      <c r="A473" s="17">
        <v>44438</v>
      </c>
      <c r="B473">
        <v>1</v>
      </c>
      <c r="C473">
        <v>1</v>
      </c>
      <c r="E473">
        <v>124</v>
      </c>
      <c r="F473">
        <v>1</v>
      </c>
      <c r="G473">
        <v>175</v>
      </c>
      <c r="H473">
        <v>5</v>
      </c>
      <c r="I473" s="16"/>
    </row>
    <row r="474" spans="1:9" x14ac:dyDescent="0.25">
      <c r="A474" s="17">
        <v>44438</v>
      </c>
      <c r="B474">
        <v>2</v>
      </c>
      <c r="C474">
        <v>1</v>
      </c>
      <c r="E474">
        <v>124</v>
      </c>
      <c r="F474">
        <v>2</v>
      </c>
      <c r="G474">
        <v>175</v>
      </c>
      <c r="H474">
        <v>4</v>
      </c>
      <c r="I474" s="16"/>
    </row>
    <row r="475" spans="1:9" x14ac:dyDescent="0.25">
      <c r="A475" s="17">
        <v>44438</v>
      </c>
      <c r="B475">
        <v>3</v>
      </c>
      <c r="C475">
        <v>1</v>
      </c>
      <c r="E475">
        <v>124</v>
      </c>
      <c r="F475">
        <v>3</v>
      </c>
      <c r="G475">
        <v>175</v>
      </c>
      <c r="H475">
        <v>3</v>
      </c>
      <c r="I475" s="16"/>
    </row>
    <row r="476" spans="1:9" x14ac:dyDescent="0.25">
      <c r="A476" s="17">
        <v>44438</v>
      </c>
      <c r="B476">
        <v>4</v>
      </c>
      <c r="C476">
        <v>1</v>
      </c>
      <c r="E476">
        <v>123</v>
      </c>
      <c r="F476">
        <v>1</v>
      </c>
      <c r="G476">
        <v>270</v>
      </c>
      <c r="H476">
        <v>5</v>
      </c>
      <c r="I476" s="16"/>
    </row>
    <row r="477" spans="1:9" x14ac:dyDescent="0.25">
      <c r="A477" s="17">
        <v>44438</v>
      </c>
      <c r="B477">
        <v>5</v>
      </c>
      <c r="C477">
        <v>1</v>
      </c>
      <c r="E477">
        <v>123</v>
      </c>
      <c r="F477">
        <v>2</v>
      </c>
      <c r="G477">
        <v>270</v>
      </c>
      <c r="H477">
        <v>5</v>
      </c>
      <c r="I477" s="16"/>
    </row>
    <row r="478" spans="1:9" x14ac:dyDescent="0.25">
      <c r="A478" s="17">
        <v>44438</v>
      </c>
      <c r="B478">
        <v>6</v>
      </c>
      <c r="C478">
        <v>1</v>
      </c>
      <c r="E478">
        <v>123</v>
      </c>
      <c r="F478">
        <v>3</v>
      </c>
      <c r="G478">
        <v>270</v>
      </c>
      <c r="H478">
        <v>3</v>
      </c>
      <c r="I478" s="16"/>
    </row>
    <row r="479" spans="1:9" x14ac:dyDescent="0.25">
      <c r="A479" s="17">
        <v>44438</v>
      </c>
      <c r="B479">
        <v>7</v>
      </c>
      <c r="C479">
        <v>1</v>
      </c>
      <c r="E479">
        <v>125</v>
      </c>
      <c r="F479">
        <v>1</v>
      </c>
      <c r="G479">
        <v>135</v>
      </c>
      <c r="H479">
        <v>10</v>
      </c>
      <c r="I479" s="16"/>
    </row>
    <row r="480" spans="1:9" x14ac:dyDescent="0.25">
      <c r="A480" s="17">
        <v>44438</v>
      </c>
      <c r="B480">
        <v>8</v>
      </c>
      <c r="C480">
        <v>1</v>
      </c>
      <c r="E480">
        <v>125</v>
      </c>
      <c r="F480">
        <v>2</v>
      </c>
      <c r="G480">
        <v>140</v>
      </c>
      <c r="H480">
        <v>7</v>
      </c>
      <c r="I480" s="16"/>
    </row>
    <row r="481" spans="1:9" x14ac:dyDescent="0.25">
      <c r="A481" s="17">
        <v>44438</v>
      </c>
      <c r="B481">
        <v>9</v>
      </c>
      <c r="C481">
        <v>1</v>
      </c>
      <c r="E481">
        <v>125</v>
      </c>
      <c r="F481">
        <v>3</v>
      </c>
      <c r="G481">
        <v>140</v>
      </c>
      <c r="H481">
        <v>7</v>
      </c>
      <c r="I481" s="16"/>
    </row>
    <row r="482" spans="1:9" x14ac:dyDescent="0.25">
      <c r="A482" s="17">
        <v>44438</v>
      </c>
      <c r="B482">
        <v>10</v>
      </c>
      <c r="C482">
        <v>1</v>
      </c>
      <c r="E482">
        <v>129</v>
      </c>
      <c r="F482">
        <v>1</v>
      </c>
      <c r="G482">
        <v>70</v>
      </c>
      <c r="H482">
        <v>14</v>
      </c>
      <c r="I482" s="16"/>
    </row>
    <row r="483" spans="1:9" x14ac:dyDescent="0.25">
      <c r="A483" s="17">
        <v>44438</v>
      </c>
      <c r="B483">
        <v>11</v>
      </c>
      <c r="C483">
        <v>1</v>
      </c>
      <c r="E483">
        <v>129</v>
      </c>
      <c r="F483">
        <v>2</v>
      </c>
      <c r="G483">
        <v>70</v>
      </c>
      <c r="H483">
        <v>13</v>
      </c>
      <c r="I483" s="16"/>
    </row>
    <row r="484" spans="1:9" x14ac:dyDescent="0.25">
      <c r="A484" s="17">
        <v>44438</v>
      </c>
      <c r="B484">
        <v>12</v>
      </c>
      <c r="C484">
        <v>1</v>
      </c>
      <c r="E484">
        <v>129</v>
      </c>
      <c r="F484">
        <v>3</v>
      </c>
      <c r="G484">
        <v>70</v>
      </c>
      <c r="H484">
        <v>13</v>
      </c>
      <c r="I484" s="16"/>
    </row>
    <row r="485" spans="1:9" x14ac:dyDescent="0.25">
      <c r="A485" s="17">
        <v>44440</v>
      </c>
      <c r="B485">
        <v>1</v>
      </c>
      <c r="C485">
        <v>1</v>
      </c>
      <c r="E485">
        <v>144</v>
      </c>
      <c r="F485">
        <v>1</v>
      </c>
      <c r="G485">
        <v>150</v>
      </c>
      <c r="H485">
        <v>5</v>
      </c>
      <c r="I485" s="16"/>
    </row>
    <row r="486" spans="1:9" x14ac:dyDescent="0.25">
      <c r="A486" s="17">
        <v>44440</v>
      </c>
      <c r="B486">
        <v>2</v>
      </c>
      <c r="C486">
        <v>1</v>
      </c>
      <c r="E486">
        <v>144</v>
      </c>
      <c r="F486">
        <v>2</v>
      </c>
      <c r="G486">
        <v>150</v>
      </c>
      <c r="H486">
        <v>4</v>
      </c>
      <c r="I486" s="16"/>
    </row>
    <row r="487" spans="1:9" x14ac:dyDescent="0.25">
      <c r="A487" s="17">
        <v>44440</v>
      </c>
      <c r="B487">
        <v>3</v>
      </c>
      <c r="C487">
        <v>1</v>
      </c>
      <c r="E487">
        <v>144</v>
      </c>
      <c r="F487">
        <v>3</v>
      </c>
      <c r="G487">
        <v>150</v>
      </c>
      <c r="H487">
        <v>4</v>
      </c>
      <c r="I487" s="16"/>
    </row>
    <row r="488" spans="1:9" x14ac:dyDescent="0.25">
      <c r="A488" s="17">
        <v>44440</v>
      </c>
      <c r="B488">
        <v>4</v>
      </c>
      <c r="C488">
        <v>1</v>
      </c>
      <c r="E488">
        <v>146</v>
      </c>
      <c r="F488">
        <v>1</v>
      </c>
      <c r="G488">
        <v>120</v>
      </c>
      <c r="H488">
        <v>6</v>
      </c>
      <c r="I488" s="16"/>
    </row>
    <row r="489" spans="1:9" x14ac:dyDescent="0.25">
      <c r="A489" s="17">
        <v>44440</v>
      </c>
      <c r="B489">
        <v>5</v>
      </c>
      <c r="C489">
        <v>1</v>
      </c>
      <c r="E489">
        <v>146</v>
      </c>
      <c r="F489">
        <v>2</v>
      </c>
      <c r="G489">
        <v>120</v>
      </c>
      <c r="H489">
        <v>6</v>
      </c>
      <c r="I489" s="16"/>
    </row>
    <row r="490" spans="1:9" x14ac:dyDescent="0.25">
      <c r="A490" s="17">
        <v>44440</v>
      </c>
      <c r="B490">
        <v>6</v>
      </c>
      <c r="C490">
        <v>1</v>
      </c>
      <c r="E490">
        <v>146</v>
      </c>
      <c r="F490">
        <v>3</v>
      </c>
      <c r="G490">
        <v>125</v>
      </c>
      <c r="H490">
        <v>4</v>
      </c>
      <c r="I490" s="16"/>
    </row>
    <row r="491" spans="1:9" x14ac:dyDescent="0.25">
      <c r="A491" s="17">
        <v>44440</v>
      </c>
      <c r="B491">
        <v>7</v>
      </c>
      <c r="C491">
        <v>1</v>
      </c>
      <c r="E491">
        <v>147</v>
      </c>
      <c r="F491">
        <v>1</v>
      </c>
      <c r="G491">
        <v>90</v>
      </c>
      <c r="H491">
        <v>5</v>
      </c>
      <c r="I491" s="16"/>
    </row>
    <row r="492" spans="1:9" x14ac:dyDescent="0.25">
      <c r="A492" s="17">
        <v>44440</v>
      </c>
      <c r="B492">
        <v>8</v>
      </c>
      <c r="C492">
        <v>1</v>
      </c>
      <c r="E492">
        <v>147</v>
      </c>
      <c r="F492">
        <v>2</v>
      </c>
      <c r="G492">
        <v>90</v>
      </c>
      <c r="H492">
        <v>4</v>
      </c>
      <c r="I492" s="16"/>
    </row>
    <row r="493" spans="1:9" x14ac:dyDescent="0.25">
      <c r="A493" s="17">
        <v>44440</v>
      </c>
      <c r="B493">
        <v>9</v>
      </c>
      <c r="C493">
        <v>1</v>
      </c>
      <c r="E493">
        <v>147</v>
      </c>
      <c r="F493">
        <v>3</v>
      </c>
      <c r="G493">
        <v>90</v>
      </c>
      <c r="H493">
        <v>4</v>
      </c>
      <c r="I493" s="16"/>
    </row>
    <row r="494" spans="1:9" x14ac:dyDescent="0.25">
      <c r="A494" s="17">
        <v>44440</v>
      </c>
      <c r="B494">
        <v>10</v>
      </c>
      <c r="C494">
        <v>1</v>
      </c>
      <c r="E494">
        <v>150</v>
      </c>
      <c r="F494">
        <v>1</v>
      </c>
      <c r="G494">
        <v>80</v>
      </c>
      <c r="H494">
        <v>6</v>
      </c>
      <c r="I494" s="16"/>
    </row>
    <row r="495" spans="1:9" x14ac:dyDescent="0.25">
      <c r="A495" s="17">
        <v>44440</v>
      </c>
      <c r="B495">
        <v>11</v>
      </c>
      <c r="C495">
        <v>1</v>
      </c>
      <c r="E495">
        <v>150</v>
      </c>
      <c r="F495">
        <v>2</v>
      </c>
      <c r="G495">
        <v>85</v>
      </c>
      <c r="H495">
        <v>3</v>
      </c>
      <c r="I495" s="16"/>
    </row>
    <row r="496" spans="1:9" x14ac:dyDescent="0.25">
      <c r="A496" s="17">
        <v>44440</v>
      </c>
      <c r="B496">
        <v>12</v>
      </c>
      <c r="C496">
        <v>1</v>
      </c>
      <c r="E496">
        <v>150</v>
      </c>
      <c r="F496">
        <v>3</v>
      </c>
      <c r="G496">
        <v>85</v>
      </c>
      <c r="H496">
        <v>2</v>
      </c>
      <c r="I496" s="16"/>
    </row>
    <row r="497" spans="1:9" x14ac:dyDescent="0.25">
      <c r="A497" s="17">
        <v>44440</v>
      </c>
      <c r="B497">
        <v>13</v>
      </c>
      <c r="C497">
        <v>1</v>
      </c>
      <c r="E497">
        <v>141</v>
      </c>
      <c r="F497">
        <v>1</v>
      </c>
      <c r="G497">
        <v>0</v>
      </c>
      <c r="H497">
        <v>50</v>
      </c>
      <c r="I497" s="16"/>
    </row>
    <row r="498" spans="1:9" x14ac:dyDescent="0.25">
      <c r="A498" s="17">
        <v>44440</v>
      </c>
      <c r="B498">
        <v>14</v>
      </c>
      <c r="C498">
        <v>1</v>
      </c>
      <c r="E498">
        <v>141</v>
      </c>
      <c r="F498">
        <v>2</v>
      </c>
      <c r="G498">
        <v>0</v>
      </c>
      <c r="H498">
        <v>30</v>
      </c>
      <c r="I498" s="16"/>
    </row>
    <row r="499" spans="1:9" x14ac:dyDescent="0.25">
      <c r="A499" s="17">
        <v>44440</v>
      </c>
      <c r="B499">
        <v>15</v>
      </c>
      <c r="C499">
        <v>1</v>
      </c>
      <c r="E499">
        <v>141</v>
      </c>
      <c r="F499">
        <v>3</v>
      </c>
      <c r="G499">
        <v>0</v>
      </c>
      <c r="H499">
        <v>32</v>
      </c>
      <c r="I499" s="16"/>
    </row>
    <row r="500" spans="1:9" x14ac:dyDescent="0.25">
      <c r="A500" s="17">
        <v>44442</v>
      </c>
      <c r="B500">
        <v>1</v>
      </c>
      <c r="C500">
        <v>1</v>
      </c>
      <c r="E500">
        <v>135</v>
      </c>
      <c r="F500">
        <v>1</v>
      </c>
      <c r="G500">
        <v>220</v>
      </c>
      <c r="H500">
        <v>6</v>
      </c>
      <c r="I500" s="16"/>
    </row>
    <row r="501" spans="1:9" x14ac:dyDescent="0.25">
      <c r="A501" s="17">
        <v>44442</v>
      </c>
      <c r="B501">
        <v>2</v>
      </c>
      <c r="C501">
        <v>1</v>
      </c>
      <c r="E501">
        <v>135</v>
      </c>
      <c r="F501">
        <v>2</v>
      </c>
      <c r="G501">
        <v>225</v>
      </c>
      <c r="H501">
        <v>4</v>
      </c>
      <c r="I501" s="16"/>
    </row>
    <row r="502" spans="1:9" x14ac:dyDescent="0.25">
      <c r="A502" s="17">
        <v>44442</v>
      </c>
      <c r="B502">
        <v>3</v>
      </c>
      <c r="C502">
        <v>1</v>
      </c>
      <c r="E502">
        <v>135</v>
      </c>
      <c r="F502">
        <v>3</v>
      </c>
      <c r="G502">
        <v>225</v>
      </c>
      <c r="H502">
        <v>4</v>
      </c>
      <c r="I502" s="16"/>
    </row>
    <row r="503" spans="1:9" x14ac:dyDescent="0.25">
      <c r="A503" s="17">
        <v>44442</v>
      </c>
      <c r="B503">
        <v>4</v>
      </c>
      <c r="C503">
        <v>1</v>
      </c>
      <c r="E503">
        <v>131</v>
      </c>
      <c r="F503">
        <v>1</v>
      </c>
      <c r="G503">
        <v>50</v>
      </c>
      <c r="H503">
        <v>5</v>
      </c>
      <c r="I503" s="16"/>
    </row>
    <row r="504" spans="1:9" x14ac:dyDescent="0.25">
      <c r="A504" s="17">
        <v>44442</v>
      </c>
      <c r="B504">
        <v>5</v>
      </c>
      <c r="C504">
        <v>1</v>
      </c>
      <c r="E504">
        <v>131</v>
      </c>
      <c r="F504">
        <v>2</v>
      </c>
      <c r="G504">
        <v>50</v>
      </c>
      <c r="H504">
        <v>5</v>
      </c>
      <c r="I504" s="16"/>
    </row>
    <row r="505" spans="1:9" x14ac:dyDescent="0.25">
      <c r="A505" s="17">
        <v>44442</v>
      </c>
      <c r="B505">
        <v>6</v>
      </c>
      <c r="C505">
        <v>1</v>
      </c>
      <c r="E505">
        <v>131</v>
      </c>
      <c r="F505">
        <v>3</v>
      </c>
      <c r="G505">
        <v>50</v>
      </c>
      <c r="H505">
        <v>5</v>
      </c>
      <c r="I505" s="16"/>
    </row>
    <row r="506" spans="1:9" x14ac:dyDescent="0.25">
      <c r="A506" s="17">
        <v>44442</v>
      </c>
      <c r="B506">
        <v>7</v>
      </c>
      <c r="C506">
        <v>1</v>
      </c>
      <c r="E506">
        <v>140</v>
      </c>
      <c r="F506">
        <v>1</v>
      </c>
      <c r="G506">
        <v>-20</v>
      </c>
      <c r="H506">
        <v>5</v>
      </c>
      <c r="I506" s="16"/>
    </row>
    <row r="507" spans="1:9" x14ac:dyDescent="0.25">
      <c r="A507" s="17">
        <v>44442</v>
      </c>
      <c r="B507">
        <v>8</v>
      </c>
      <c r="C507">
        <v>1</v>
      </c>
      <c r="E507">
        <v>140</v>
      </c>
      <c r="F507">
        <v>2</v>
      </c>
      <c r="G507">
        <v>-40</v>
      </c>
      <c r="H507">
        <v>5</v>
      </c>
      <c r="I507" s="16"/>
    </row>
    <row r="508" spans="1:9" x14ac:dyDescent="0.25">
      <c r="A508" s="17">
        <v>44442</v>
      </c>
      <c r="B508">
        <v>9</v>
      </c>
      <c r="C508">
        <v>1</v>
      </c>
      <c r="E508">
        <v>140</v>
      </c>
      <c r="F508">
        <v>3</v>
      </c>
      <c r="G508">
        <v>-40</v>
      </c>
      <c r="H508">
        <v>5</v>
      </c>
      <c r="I508" s="16"/>
    </row>
    <row r="509" spans="1:9" x14ac:dyDescent="0.25">
      <c r="A509" s="17">
        <v>44442</v>
      </c>
      <c r="B509">
        <v>10</v>
      </c>
      <c r="C509">
        <v>1</v>
      </c>
      <c r="E509">
        <v>133</v>
      </c>
      <c r="F509">
        <v>1</v>
      </c>
      <c r="G509">
        <v>45</v>
      </c>
      <c r="H509">
        <v>6</v>
      </c>
      <c r="I509" s="16"/>
    </row>
    <row r="510" spans="1:9" x14ac:dyDescent="0.25">
      <c r="A510" s="17">
        <v>44442</v>
      </c>
      <c r="B510">
        <v>11</v>
      </c>
      <c r="C510">
        <v>1</v>
      </c>
      <c r="E510">
        <v>133</v>
      </c>
      <c r="F510">
        <v>2</v>
      </c>
      <c r="G510">
        <v>45</v>
      </c>
      <c r="H510">
        <v>6</v>
      </c>
      <c r="I510" s="16"/>
    </row>
    <row r="511" spans="1:9" x14ac:dyDescent="0.25">
      <c r="A511" s="17">
        <v>44442</v>
      </c>
      <c r="B511">
        <v>12</v>
      </c>
      <c r="C511">
        <v>1</v>
      </c>
      <c r="E511">
        <v>133</v>
      </c>
      <c r="F511">
        <v>3</v>
      </c>
      <c r="G511">
        <v>50</v>
      </c>
      <c r="H511">
        <v>2</v>
      </c>
      <c r="I511" s="16"/>
    </row>
    <row r="512" spans="1:9" x14ac:dyDescent="0.25">
      <c r="A512" s="17">
        <v>44442</v>
      </c>
      <c r="B512">
        <v>13</v>
      </c>
      <c r="C512">
        <v>1</v>
      </c>
      <c r="E512">
        <v>136</v>
      </c>
      <c r="F512">
        <v>1</v>
      </c>
      <c r="G512">
        <v>180</v>
      </c>
      <c r="H512">
        <v>0</v>
      </c>
      <c r="I512" s="16"/>
    </row>
    <row r="513" spans="1:9" x14ac:dyDescent="0.25">
      <c r="A513" s="17">
        <v>44442</v>
      </c>
      <c r="B513">
        <v>14</v>
      </c>
      <c r="C513">
        <v>1</v>
      </c>
      <c r="E513">
        <v>136</v>
      </c>
      <c r="F513">
        <v>2</v>
      </c>
      <c r="G513">
        <v>180</v>
      </c>
      <c r="H513">
        <v>0</v>
      </c>
      <c r="I513" s="16"/>
    </row>
    <row r="514" spans="1:9" x14ac:dyDescent="0.25">
      <c r="A514" s="17">
        <v>44442</v>
      </c>
      <c r="B514">
        <v>15</v>
      </c>
      <c r="C514">
        <v>1</v>
      </c>
      <c r="E514">
        <v>136</v>
      </c>
      <c r="F514">
        <v>3</v>
      </c>
      <c r="G514">
        <v>180</v>
      </c>
      <c r="H514">
        <v>0</v>
      </c>
      <c r="I514" s="16"/>
    </row>
    <row r="515" spans="1:9" x14ac:dyDescent="0.25">
      <c r="A515" s="17">
        <v>44445</v>
      </c>
      <c r="B515">
        <v>1</v>
      </c>
      <c r="C515">
        <v>1</v>
      </c>
      <c r="E515">
        <v>124</v>
      </c>
      <c r="F515">
        <v>1</v>
      </c>
      <c r="G515">
        <v>170</v>
      </c>
      <c r="H515">
        <v>6</v>
      </c>
      <c r="I515" s="16"/>
    </row>
    <row r="516" spans="1:9" x14ac:dyDescent="0.25">
      <c r="A516" s="17">
        <v>44445</v>
      </c>
      <c r="B516">
        <v>2</v>
      </c>
      <c r="C516">
        <v>1</v>
      </c>
      <c r="E516">
        <v>124</v>
      </c>
      <c r="F516">
        <v>2</v>
      </c>
      <c r="G516">
        <v>170</v>
      </c>
      <c r="H516">
        <v>4</v>
      </c>
      <c r="I516" s="16"/>
    </row>
    <row r="517" spans="1:9" x14ac:dyDescent="0.25">
      <c r="A517" s="17">
        <v>44445</v>
      </c>
      <c r="B517">
        <v>3</v>
      </c>
      <c r="C517">
        <v>1</v>
      </c>
      <c r="E517">
        <v>124</v>
      </c>
      <c r="F517">
        <v>3</v>
      </c>
      <c r="G517">
        <v>170</v>
      </c>
      <c r="H517">
        <v>4</v>
      </c>
      <c r="I517" s="16"/>
    </row>
    <row r="518" spans="1:9" x14ac:dyDescent="0.25">
      <c r="A518" s="17">
        <v>44445</v>
      </c>
      <c r="B518">
        <v>4</v>
      </c>
      <c r="C518">
        <v>1</v>
      </c>
      <c r="E518">
        <v>123</v>
      </c>
      <c r="F518">
        <v>1</v>
      </c>
      <c r="G518">
        <v>270</v>
      </c>
      <c r="H518">
        <v>6</v>
      </c>
      <c r="I518" s="16"/>
    </row>
    <row r="519" spans="1:9" x14ac:dyDescent="0.25">
      <c r="A519" s="17">
        <v>44445</v>
      </c>
      <c r="B519">
        <v>5</v>
      </c>
      <c r="C519">
        <v>1</v>
      </c>
      <c r="E519">
        <v>123</v>
      </c>
      <c r="F519">
        <v>2</v>
      </c>
      <c r="G519">
        <v>280</v>
      </c>
      <c r="H519">
        <v>4</v>
      </c>
      <c r="I519" s="16"/>
    </row>
    <row r="520" spans="1:9" x14ac:dyDescent="0.25">
      <c r="A520" s="17">
        <v>44445</v>
      </c>
      <c r="B520">
        <v>6</v>
      </c>
      <c r="C520">
        <v>1</v>
      </c>
      <c r="E520">
        <v>123</v>
      </c>
      <c r="F520">
        <v>3</v>
      </c>
      <c r="G520">
        <v>280</v>
      </c>
      <c r="H520">
        <v>3</v>
      </c>
      <c r="I520" s="16"/>
    </row>
    <row r="521" spans="1:9" x14ac:dyDescent="0.25">
      <c r="A521" s="17">
        <v>44445</v>
      </c>
      <c r="B521">
        <v>7</v>
      </c>
      <c r="C521">
        <v>1</v>
      </c>
      <c r="E521">
        <v>125</v>
      </c>
      <c r="F521">
        <v>1</v>
      </c>
      <c r="G521">
        <v>140</v>
      </c>
      <c r="H521">
        <v>9</v>
      </c>
      <c r="I521" s="16"/>
    </row>
    <row r="522" spans="1:9" x14ac:dyDescent="0.25">
      <c r="A522" s="17">
        <v>44445</v>
      </c>
      <c r="B522">
        <v>8</v>
      </c>
      <c r="C522">
        <v>1</v>
      </c>
      <c r="E522">
        <v>125</v>
      </c>
      <c r="F522">
        <v>2</v>
      </c>
      <c r="G522">
        <v>140</v>
      </c>
      <c r="H522">
        <v>8</v>
      </c>
      <c r="I522" s="16"/>
    </row>
    <row r="523" spans="1:9" x14ac:dyDescent="0.25">
      <c r="A523" s="17">
        <v>44445</v>
      </c>
      <c r="B523">
        <v>9</v>
      </c>
      <c r="C523">
        <v>1</v>
      </c>
      <c r="E523">
        <v>125</v>
      </c>
      <c r="F523">
        <v>3</v>
      </c>
      <c r="G523">
        <v>140</v>
      </c>
      <c r="H523">
        <v>7</v>
      </c>
      <c r="I523" s="16"/>
    </row>
    <row r="524" spans="1:9" x14ac:dyDescent="0.25">
      <c r="A524" s="17">
        <v>44445</v>
      </c>
      <c r="B524">
        <v>10</v>
      </c>
      <c r="C524">
        <v>1</v>
      </c>
      <c r="E524">
        <v>129</v>
      </c>
      <c r="F524">
        <v>1</v>
      </c>
      <c r="G524">
        <v>80</v>
      </c>
      <c r="H524">
        <v>13</v>
      </c>
      <c r="I524" s="16"/>
    </row>
    <row r="525" spans="1:9" x14ac:dyDescent="0.25">
      <c r="A525" s="17">
        <v>44445</v>
      </c>
      <c r="B525">
        <v>11</v>
      </c>
      <c r="C525">
        <v>1</v>
      </c>
      <c r="E525">
        <v>129</v>
      </c>
      <c r="F525">
        <v>2</v>
      </c>
      <c r="G525">
        <v>80</v>
      </c>
      <c r="H525">
        <v>11</v>
      </c>
      <c r="I525" s="16"/>
    </row>
    <row r="526" spans="1:9" x14ac:dyDescent="0.25">
      <c r="A526" s="17">
        <v>44445</v>
      </c>
      <c r="B526">
        <v>12</v>
      </c>
      <c r="C526">
        <v>1</v>
      </c>
      <c r="E526">
        <v>129</v>
      </c>
      <c r="F526">
        <v>3</v>
      </c>
      <c r="G526">
        <v>80</v>
      </c>
      <c r="H526">
        <v>12</v>
      </c>
      <c r="I526" s="16"/>
    </row>
    <row r="527" spans="1:9" x14ac:dyDescent="0.25">
      <c r="A527" s="17">
        <v>44448</v>
      </c>
      <c r="B527">
        <v>1</v>
      </c>
      <c r="C527">
        <v>1</v>
      </c>
      <c r="E527">
        <v>144</v>
      </c>
      <c r="F527">
        <v>1</v>
      </c>
      <c r="G527">
        <v>150</v>
      </c>
      <c r="H527">
        <v>6</v>
      </c>
      <c r="I527" s="16"/>
    </row>
    <row r="528" spans="1:9" x14ac:dyDescent="0.25">
      <c r="A528" s="17">
        <v>44448</v>
      </c>
      <c r="B528">
        <v>2</v>
      </c>
      <c r="C528">
        <v>1</v>
      </c>
      <c r="E528">
        <v>144</v>
      </c>
      <c r="F528">
        <v>2</v>
      </c>
      <c r="G528">
        <v>150</v>
      </c>
      <c r="H528">
        <v>6</v>
      </c>
      <c r="I528" s="16"/>
    </row>
    <row r="529" spans="1:9" x14ac:dyDescent="0.25">
      <c r="A529" s="17">
        <v>44448</v>
      </c>
      <c r="B529">
        <v>3</v>
      </c>
      <c r="C529">
        <v>1</v>
      </c>
      <c r="E529">
        <v>144</v>
      </c>
      <c r="F529">
        <v>3</v>
      </c>
      <c r="G529">
        <v>155</v>
      </c>
      <c r="H529">
        <v>3</v>
      </c>
      <c r="I529" s="16"/>
    </row>
    <row r="530" spans="1:9" x14ac:dyDescent="0.25">
      <c r="A530" s="17">
        <v>44448</v>
      </c>
      <c r="B530">
        <v>4</v>
      </c>
      <c r="C530">
        <v>1</v>
      </c>
      <c r="E530">
        <v>146</v>
      </c>
      <c r="F530">
        <v>1</v>
      </c>
      <c r="G530">
        <v>125</v>
      </c>
      <c r="H530">
        <v>4</v>
      </c>
      <c r="I530" s="16"/>
    </row>
    <row r="531" spans="1:9" x14ac:dyDescent="0.25">
      <c r="A531" s="17">
        <v>44448</v>
      </c>
      <c r="B531">
        <v>5</v>
      </c>
      <c r="C531">
        <v>1</v>
      </c>
      <c r="E531">
        <v>146</v>
      </c>
      <c r="F531">
        <v>2</v>
      </c>
      <c r="G531">
        <v>125</v>
      </c>
      <c r="H531">
        <v>5</v>
      </c>
      <c r="I531" s="16"/>
    </row>
    <row r="532" spans="1:9" x14ac:dyDescent="0.25">
      <c r="A532" s="17">
        <v>44448</v>
      </c>
      <c r="B532">
        <v>6</v>
      </c>
      <c r="C532">
        <v>1</v>
      </c>
      <c r="E532">
        <v>146</v>
      </c>
      <c r="F532">
        <v>3</v>
      </c>
      <c r="G532">
        <v>125</v>
      </c>
      <c r="H532">
        <v>3</v>
      </c>
      <c r="I532" s="16"/>
    </row>
    <row r="533" spans="1:9" x14ac:dyDescent="0.25">
      <c r="A533" s="17">
        <v>44448</v>
      </c>
      <c r="B533">
        <v>7</v>
      </c>
      <c r="C533">
        <v>1</v>
      </c>
      <c r="E533">
        <v>147</v>
      </c>
      <c r="F533">
        <v>1</v>
      </c>
      <c r="G533">
        <v>90</v>
      </c>
      <c r="H533">
        <v>5</v>
      </c>
      <c r="I533" s="16"/>
    </row>
    <row r="534" spans="1:9" x14ac:dyDescent="0.25">
      <c r="A534" s="17">
        <v>44448</v>
      </c>
      <c r="B534">
        <v>8</v>
      </c>
      <c r="C534">
        <v>1</v>
      </c>
      <c r="E534">
        <v>147</v>
      </c>
      <c r="F534">
        <v>2</v>
      </c>
      <c r="G534">
        <v>90</v>
      </c>
      <c r="H534">
        <v>4</v>
      </c>
      <c r="I534" s="16"/>
    </row>
    <row r="535" spans="1:9" x14ac:dyDescent="0.25">
      <c r="A535" s="17">
        <v>44448</v>
      </c>
      <c r="B535">
        <v>9</v>
      </c>
      <c r="C535">
        <v>1</v>
      </c>
      <c r="E535">
        <v>147</v>
      </c>
      <c r="F535">
        <v>3</v>
      </c>
      <c r="G535">
        <v>90</v>
      </c>
      <c r="H535">
        <v>4</v>
      </c>
      <c r="I535" s="16"/>
    </row>
    <row r="536" spans="1:9" x14ac:dyDescent="0.25">
      <c r="A536" s="17">
        <v>44448</v>
      </c>
      <c r="B536">
        <v>10</v>
      </c>
      <c r="C536">
        <v>1</v>
      </c>
      <c r="E536">
        <v>150</v>
      </c>
      <c r="F536">
        <v>1</v>
      </c>
      <c r="G536">
        <v>80</v>
      </c>
      <c r="H536">
        <v>4</v>
      </c>
      <c r="I536" s="16"/>
    </row>
    <row r="537" spans="1:9" x14ac:dyDescent="0.25">
      <c r="A537" s="17">
        <v>44448</v>
      </c>
      <c r="B537">
        <v>11</v>
      </c>
      <c r="C537">
        <v>1</v>
      </c>
      <c r="E537">
        <v>150</v>
      </c>
      <c r="F537">
        <v>2</v>
      </c>
      <c r="G537">
        <v>80</v>
      </c>
      <c r="H537">
        <v>4</v>
      </c>
      <c r="I537" s="16"/>
    </row>
    <row r="538" spans="1:9" x14ac:dyDescent="0.25">
      <c r="A538" s="17">
        <v>44448</v>
      </c>
      <c r="B538">
        <v>12</v>
      </c>
      <c r="C538">
        <v>1</v>
      </c>
      <c r="E538">
        <v>150</v>
      </c>
      <c r="F538">
        <v>3</v>
      </c>
      <c r="G538">
        <v>80</v>
      </c>
      <c r="H538">
        <v>3</v>
      </c>
      <c r="I538" s="16"/>
    </row>
    <row r="539" spans="1:9" x14ac:dyDescent="0.25">
      <c r="A539" s="17">
        <v>44448</v>
      </c>
      <c r="B539">
        <v>13</v>
      </c>
      <c r="C539">
        <v>1</v>
      </c>
      <c r="E539">
        <v>141</v>
      </c>
      <c r="F539">
        <v>1</v>
      </c>
      <c r="G539">
        <v>0</v>
      </c>
      <c r="H539">
        <v>40</v>
      </c>
      <c r="I539" s="16"/>
    </row>
    <row r="540" spans="1:9" x14ac:dyDescent="0.25">
      <c r="A540" s="17">
        <v>44448</v>
      </c>
      <c r="B540">
        <v>14</v>
      </c>
      <c r="C540">
        <v>1</v>
      </c>
      <c r="E540">
        <v>141</v>
      </c>
      <c r="F540">
        <v>2</v>
      </c>
      <c r="G540">
        <v>0</v>
      </c>
      <c r="H540">
        <v>40</v>
      </c>
      <c r="I540" s="16"/>
    </row>
    <row r="541" spans="1:9" x14ac:dyDescent="0.25">
      <c r="A541" s="17">
        <v>44448</v>
      </c>
      <c r="B541">
        <v>15</v>
      </c>
      <c r="C541">
        <v>1</v>
      </c>
      <c r="E541">
        <v>141</v>
      </c>
      <c r="F541">
        <v>3</v>
      </c>
      <c r="G541">
        <v>0</v>
      </c>
      <c r="H541">
        <v>40</v>
      </c>
      <c r="I541" s="16"/>
    </row>
    <row r="542" spans="1:9" x14ac:dyDescent="0.25">
      <c r="A542" s="17">
        <v>44452</v>
      </c>
      <c r="B542">
        <v>1</v>
      </c>
      <c r="C542">
        <v>1</v>
      </c>
      <c r="E542">
        <v>135</v>
      </c>
      <c r="F542">
        <v>1</v>
      </c>
      <c r="G542">
        <v>225</v>
      </c>
      <c r="H542">
        <v>5</v>
      </c>
      <c r="I542" s="16"/>
    </row>
    <row r="543" spans="1:9" x14ac:dyDescent="0.25">
      <c r="A543" s="17">
        <v>44452</v>
      </c>
      <c r="B543">
        <v>2</v>
      </c>
      <c r="C543">
        <v>1</v>
      </c>
      <c r="E543">
        <v>135</v>
      </c>
      <c r="F543">
        <v>2</v>
      </c>
      <c r="G543">
        <v>225</v>
      </c>
      <c r="H543">
        <v>4</v>
      </c>
      <c r="I543" s="16"/>
    </row>
    <row r="544" spans="1:9" x14ac:dyDescent="0.25">
      <c r="A544" s="17">
        <v>44452</v>
      </c>
      <c r="B544">
        <v>3</v>
      </c>
      <c r="C544">
        <v>1</v>
      </c>
      <c r="E544">
        <v>135</v>
      </c>
      <c r="F544">
        <v>3</v>
      </c>
      <c r="G544">
        <v>225</v>
      </c>
      <c r="H544">
        <v>4</v>
      </c>
      <c r="I544" s="16"/>
    </row>
    <row r="545" spans="1:9" x14ac:dyDescent="0.25">
      <c r="A545" s="17">
        <v>44452</v>
      </c>
      <c r="B545">
        <v>4</v>
      </c>
      <c r="C545">
        <v>1</v>
      </c>
      <c r="E545">
        <v>131</v>
      </c>
      <c r="F545">
        <v>1</v>
      </c>
      <c r="G545">
        <v>50</v>
      </c>
      <c r="H545">
        <v>4</v>
      </c>
      <c r="I545" s="16"/>
    </row>
    <row r="546" spans="1:9" x14ac:dyDescent="0.25">
      <c r="A546" s="17">
        <v>44452</v>
      </c>
      <c r="B546">
        <v>5</v>
      </c>
      <c r="C546">
        <v>1</v>
      </c>
      <c r="E546">
        <v>131</v>
      </c>
      <c r="F546">
        <v>2</v>
      </c>
      <c r="G546">
        <v>50</v>
      </c>
      <c r="H546">
        <v>5</v>
      </c>
      <c r="I546" s="16"/>
    </row>
    <row r="547" spans="1:9" x14ac:dyDescent="0.25">
      <c r="A547" s="17">
        <v>44452</v>
      </c>
      <c r="B547">
        <v>6</v>
      </c>
      <c r="C547">
        <v>1</v>
      </c>
      <c r="E547">
        <v>131</v>
      </c>
      <c r="F547">
        <v>3</v>
      </c>
      <c r="G547">
        <v>50</v>
      </c>
      <c r="H547">
        <v>4</v>
      </c>
      <c r="I547" s="16"/>
    </row>
    <row r="548" spans="1:9" x14ac:dyDescent="0.25">
      <c r="A548" s="17">
        <v>44452</v>
      </c>
      <c r="B548">
        <v>7</v>
      </c>
      <c r="C548">
        <v>1</v>
      </c>
      <c r="E548">
        <v>140</v>
      </c>
      <c r="F548">
        <v>1</v>
      </c>
      <c r="G548">
        <v>-40</v>
      </c>
      <c r="H548">
        <v>7</v>
      </c>
      <c r="I548" s="16"/>
    </row>
    <row r="549" spans="1:9" x14ac:dyDescent="0.25">
      <c r="A549" s="17">
        <v>44452</v>
      </c>
      <c r="B549">
        <v>8</v>
      </c>
      <c r="C549">
        <v>1</v>
      </c>
      <c r="E549">
        <v>140</v>
      </c>
      <c r="F549">
        <v>2</v>
      </c>
      <c r="G549">
        <v>-40</v>
      </c>
      <c r="H549">
        <v>7</v>
      </c>
      <c r="I549" s="16"/>
    </row>
    <row r="550" spans="1:9" x14ac:dyDescent="0.25">
      <c r="A550" s="17">
        <v>44452</v>
      </c>
      <c r="B550">
        <v>9</v>
      </c>
      <c r="C550">
        <v>1</v>
      </c>
      <c r="E550">
        <v>140</v>
      </c>
      <c r="F550">
        <v>3</v>
      </c>
      <c r="G550">
        <v>-40</v>
      </c>
      <c r="H550">
        <v>5</v>
      </c>
      <c r="I550" s="16"/>
    </row>
    <row r="551" spans="1:9" x14ac:dyDescent="0.25">
      <c r="A551" s="17">
        <v>44452</v>
      </c>
      <c r="B551">
        <v>10</v>
      </c>
      <c r="C551">
        <v>1</v>
      </c>
      <c r="E551">
        <v>133</v>
      </c>
      <c r="F551">
        <v>1</v>
      </c>
      <c r="G551">
        <v>45</v>
      </c>
      <c r="H551">
        <v>6</v>
      </c>
      <c r="I551" s="16"/>
    </row>
    <row r="552" spans="1:9" x14ac:dyDescent="0.25">
      <c r="A552" s="17">
        <v>44452</v>
      </c>
      <c r="B552">
        <v>11</v>
      </c>
      <c r="C552">
        <v>1</v>
      </c>
      <c r="E552">
        <v>133</v>
      </c>
      <c r="F552">
        <v>2</v>
      </c>
      <c r="G552">
        <v>45</v>
      </c>
      <c r="H552">
        <v>6</v>
      </c>
      <c r="I552" s="16"/>
    </row>
    <row r="553" spans="1:9" x14ac:dyDescent="0.25">
      <c r="A553" s="17">
        <v>44452</v>
      </c>
      <c r="B553">
        <v>12</v>
      </c>
      <c r="C553">
        <v>1</v>
      </c>
      <c r="E553">
        <v>133</v>
      </c>
      <c r="F553">
        <v>3</v>
      </c>
      <c r="G553">
        <v>45</v>
      </c>
      <c r="H553">
        <v>6</v>
      </c>
      <c r="I553" s="16"/>
    </row>
    <row r="554" spans="1:9" x14ac:dyDescent="0.25">
      <c r="A554" s="17">
        <v>44452</v>
      </c>
      <c r="B554">
        <v>13</v>
      </c>
      <c r="C554">
        <v>1</v>
      </c>
      <c r="E554">
        <v>136</v>
      </c>
      <c r="F554">
        <v>1</v>
      </c>
      <c r="G554">
        <v>180</v>
      </c>
      <c r="H554">
        <v>7</v>
      </c>
      <c r="I554" s="16"/>
    </row>
    <row r="555" spans="1:9" x14ac:dyDescent="0.25">
      <c r="A555" s="17">
        <v>44452</v>
      </c>
      <c r="B555">
        <v>14</v>
      </c>
      <c r="C555">
        <v>1</v>
      </c>
      <c r="E555">
        <v>136</v>
      </c>
      <c r="F555">
        <v>2</v>
      </c>
      <c r="G555">
        <v>180</v>
      </c>
      <c r="H555">
        <v>7</v>
      </c>
      <c r="I555" s="16"/>
    </row>
    <row r="556" spans="1:9" x14ac:dyDescent="0.25">
      <c r="A556" s="17">
        <v>44452</v>
      </c>
      <c r="B556">
        <v>15</v>
      </c>
      <c r="C556">
        <v>1</v>
      </c>
      <c r="E556">
        <v>136</v>
      </c>
      <c r="F556">
        <v>3</v>
      </c>
      <c r="G556">
        <v>180</v>
      </c>
      <c r="H556">
        <v>6</v>
      </c>
      <c r="I556" s="16"/>
    </row>
    <row r="557" spans="1:9" x14ac:dyDescent="0.25">
      <c r="A557" s="17">
        <v>44454</v>
      </c>
      <c r="B557">
        <v>1</v>
      </c>
      <c r="C557">
        <v>1</v>
      </c>
      <c r="E557">
        <v>124</v>
      </c>
      <c r="F557">
        <v>1</v>
      </c>
      <c r="G557">
        <v>170</v>
      </c>
      <c r="H557">
        <v>6</v>
      </c>
      <c r="I557" s="16"/>
    </row>
    <row r="558" spans="1:9" x14ac:dyDescent="0.25">
      <c r="A558" s="17">
        <v>44454</v>
      </c>
      <c r="B558">
        <v>2</v>
      </c>
      <c r="C558">
        <v>1</v>
      </c>
      <c r="E558">
        <v>124</v>
      </c>
      <c r="F558">
        <v>2</v>
      </c>
      <c r="G558">
        <v>170</v>
      </c>
      <c r="H558">
        <v>5</v>
      </c>
      <c r="I558" s="16"/>
    </row>
    <row r="559" spans="1:9" x14ac:dyDescent="0.25">
      <c r="A559" s="17">
        <v>44454</v>
      </c>
      <c r="B559">
        <v>3</v>
      </c>
      <c r="C559">
        <v>1</v>
      </c>
      <c r="E559">
        <v>124</v>
      </c>
      <c r="F559">
        <v>3</v>
      </c>
      <c r="G559">
        <v>170</v>
      </c>
      <c r="H559">
        <v>4</v>
      </c>
      <c r="I559" s="16"/>
    </row>
    <row r="560" spans="1:9" x14ac:dyDescent="0.25">
      <c r="A560" s="17">
        <v>44454</v>
      </c>
      <c r="B560">
        <v>4</v>
      </c>
      <c r="C560">
        <v>1</v>
      </c>
      <c r="E560">
        <v>123</v>
      </c>
      <c r="F560">
        <v>1</v>
      </c>
      <c r="G560">
        <v>270</v>
      </c>
      <c r="H560">
        <v>6</v>
      </c>
      <c r="I560" s="16"/>
    </row>
    <row r="561" spans="1:9" x14ac:dyDescent="0.25">
      <c r="A561" s="17">
        <v>44454</v>
      </c>
      <c r="B561">
        <v>5</v>
      </c>
      <c r="C561">
        <v>1</v>
      </c>
      <c r="E561">
        <v>123</v>
      </c>
      <c r="F561">
        <v>2</v>
      </c>
      <c r="G561">
        <v>270</v>
      </c>
      <c r="H561">
        <v>6</v>
      </c>
      <c r="I561" s="16"/>
    </row>
    <row r="562" spans="1:9" x14ac:dyDescent="0.25">
      <c r="A562" s="17">
        <v>44454</v>
      </c>
      <c r="B562">
        <v>6</v>
      </c>
      <c r="C562">
        <v>1</v>
      </c>
      <c r="E562">
        <v>123</v>
      </c>
      <c r="F562">
        <v>3</v>
      </c>
      <c r="G562">
        <v>280</v>
      </c>
      <c r="H562">
        <v>4</v>
      </c>
      <c r="I562" s="16"/>
    </row>
    <row r="563" spans="1:9" x14ac:dyDescent="0.25">
      <c r="A563" s="17">
        <v>44454</v>
      </c>
      <c r="B563">
        <v>7</v>
      </c>
      <c r="C563">
        <v>1</v>
      </c>
      <c r="E563">
        <v>125</v>
      </c>
      <c r="F563">
        <v>1</v>
      </c>
      <c r="G563">
        <v>140</v>
      </c>
      <c r="H563">
        <v>10</v>
      </c>
      <c r="I563" s="16"/>
    </row>
    <row r="564" spans="1:9" x14ac:dyDescent="0.25">
      <c r="A564" s="17">
        <v>44454</v>
      </c>
      <c r="B564">
        <v>8</v>
      </c>
      <c r="C564">
        <v>1</v>
      </c>
      <c r="E564">
        <v>125</v>
      </c>
      <c r="F564">
        <v>2</v>
      </c>
      <c r="G564">
        <v>145</v>
      </c>
      <c r="H564">
        <v>7</v>
      </c>
      <c r="I564" s="16"/>
    </row>
    <row r="565" spans="1:9" x14ac:dyDescent="0.25">
      <c r="A565" s="17">
        <v>44454</v>
      </c>
      <c r="B565">
        <v>9</v>
      </c>
      <c r="C565">
        <v>1</v>
      </c>
      <c r="E565">
        <v>125</v>
      </c>
      <c r="F565">
        <v>3</v>
      </c>
      <c r="G565">
        <v>145</v>
      </c>
      <c r="H565">
        <v>6</v>
      </c>
      <c r="I565" s="16"/>
    </row>
    <row r="566" spans="1:9" x14ac:dyDescent="0.25">
      <c r="A566" s="17">
        <v>44454</v>
      </c>
      <c r="B566">
        <v>10</v>
      </c>
      <c r="C566">
        <v>1</v>
      </c>
      <c r="E566">
        <v>129</v>
      </c>
      <c r="F566">
        <v>1</v>
      </c>
      <c r="G566">
        <v>80</v>
      </c>
      <c r="H566">
        <v>15</v>
      </c>
      <c r="I566" s="16"/>
    </row>
    <row r="567" spans="1:9" x14ac:dyDescent="0.25">
      <c r="A567" s="17">
        <v>44454</v>
      </c>
      <c r="B567">
        <v>11</v>
      </c>
      <c r="C567">
        <v>1</v>
      </c>
      <c r="E567">
        <v>129</v>
      </c>
      <c r="F567">
        <v>2</v>
      </c>
      <c r="G567">
        <v>90</v>
      </c>
      <c r="H567">
        <v>10</v>
      </c>
      <c r="I567" s="16"/>
    </row>
    <row r="568" spans="1:9" x14ac:dyDescent="0.25">
      <c r="A568" s="17">
        <v>44454</v>
      </c>
      <c r="B568">
        <v>12</v>
      </c>
      <c r="C568">
        <v>1</v>
      </c>
      <c r="E568">
        <v>129</v>
      </c>
      <c r="F568">
        <v>3</v>
      </c>
      <c r="G568">
        <v>90</v>
      </c>
      <c r="H568">
        <v>13</v>
      </c>
      <c r="I568" s="16"/>
    </row>
    <row r="569" spans="1:9" x14ac:dyDescent="0.25">
      <c r="A569" s="17">
        <v>44456</v>
      </c>
      <c r="B569">
        <v>1</v>
      </c>
      <c r="C569">
        <v>1</v>
      </c>
      <c r="E569">
        <v>144</v>
      </c>
      <c r="F569">
        <v>1</v>
      </c>
      <c r="G569">
        <v>150</v>
      </c>
      <c r="H569">
        <v>6</v>
      </c>
      <c r="I569" s="16"/>
    </row>
    <row r="570" spans="1:9" x14ac:dyDescent="0.25">
      <c r="A570" s="17">
        <v>44456</v>
      </c>
      <c r="B570">
        <v>2</v>
      </c>
      <c r="C570">
        <v>1</v>
      </c>
      <c r="E570">
        <v>144</v>
      </c>
      <c r="F570">
        <v>2</v>
      </c>
      <c r="G570">
        <v>150</v>
      </c>
      <c r="H570">
        <v>6</v>
      </c>
      <c r="I570" s="16"/>
    </row>
    <row r="571" spans="1:9" x14ac:dyDescent="0.25">
      <c r="A571" s="17">
        <v>44456</v>
      </c>
      <c r="B571">
        <v>3</v>
      </c>
      <c r="C571">
        <v>1</v>
      </c>
      <c r="E571">
        <v>144</v>
      </c>
      <c r="F571">
        <v>3</v>
      </c>
      <c r="G571">
        <v>150</v>
      </c>
      <c r="H571">
        <v>4</v>
      </c>
      <c r="I571" s="16"/>
    </row>
    <row r="572" spans="1:9" x14ac:dyDescent="0.25">
      <c r="A572" s="17">
        <v>44456</v>
      </c>
      <c r="B572">
        <v>4</v>
      </c>
      <c r="C572">
        <v>1</v>
      </c>
      <c r="E572">
        <v>146</v>
      </c>
      <c r="F572">
        <v>1</v>
      </c>
      <c r="G572">
        <v>120</v>
      </c>
      <c r="H572">
        <v>6</v>
      </c>
      <c r="I572" s="16"/>
    </row>
    <row r="573" spans="1:9" x14ac:dyDescent="0.25">
      <c r="A573" s="17">
        <v>44456</v>
      </c>
      <c r="B573">
        <v>5</v>
      </c>
      <c r="C573">
        <v>1</v>
      </c>
      <c r="E573">
        <v>146</v>
      </c>
      <c r="F573">
        <v>2</v>
      </c>
      <c r="G573">
        <v>120</v>
      </c>
      <c r="H573">
        <v>5</v>
      </c>
      <c r="I573" s="16"/>
    </row>
    <row r="574" spans="1:9" x14ac:dyDescent="0.25">
      <c r="A574" s="17">
        <v>44456</v>
      </c>
      <c r="B574">
        <v>6</v>
      </c>
      <c r="C574">
        <v>1</v>
      </c>
      <c r="E574">
        <v>146</v>
      </c>
      <c r="F574">
        <v>3</v>
      </c>
      <c r="G574">
        <v>120</v>
      </c>
      <c r="H574">
        <v>4</v>
      </c>
      <c r="I574" s="16"/>
    </row>
    <row r="575" spans="1:9" x14ac:dyDescent="0.25">
      <c r="A575" s="17">
        <v>44456</v>
      </c>
      <c r="B575">
        <v>7</v>
      </c>
      <c r="C575">
        <v>1</v>
      </c>
      <c r="E575">
        <v>147</v>
      </c>
      <c r="F575">
        <v>1</v>
      </c>
      <c r="G575">
        <v>90</v>
      </c>
      <c r="H575">
        <v>5</v>
      </c>
      <c r="I575" s="16"/>
    </row>
    <row r="576" spans="1:9" x14ac:dyDescent="0.25">
      <c r="A576" s="17">
        <v>44456</v>
      </c>
      <c r="B576">
        <v>8</v>
      </c>
      <c r="C576">
        <v>1</v>
      </c>
      <c r="E576">
        <v>147</v>
      </c>
      <c r="F576">
        <v>2</v>
      </c>
      <c r="G576">
        <v>90</v>
      </c>
      <c r="H576">
        <v>3</v>
      </c>
      <c r="I576" s="16"/>
    </row>
    <row r="577" spans="1:9" x14ac:dyDescent="0.25">
      <c r="A577" s="17">
        <v>44456</v>
      </c>
      <c r="B577">
        <v>9</v>
      </c>
      <c r="C577">
        <v>1</v>
      </c>
      <c r="E577">
        <v>147</v>
      </c>
      <c r="F577">
        <v>3</v>
      </c>
      <c r="G577">
        <v>90</v>
      </c>
      <c r="H577">
        <v>3</v>
      </c>
      <c r="I577" s="16"/>
    </row>
    <row r="578" spans="1:9" x14ac:dyDescent="0.25">
      <c r="A578" s="17">
        <v>44456</v>
      </c>
      <c r="B578">
        <v>10</v>
      </c>
      <c r="C578">
        <v>1</v>
      </c>
      <c r="E578">
        <v>150</v>
      </c>
      <c r="F578">
        <v>1</v>
      </c>
      <c r="G578">
        <v>75</v>
      </c>
      <c r="H578">
        <v>4</v>
      </c>
      <c r="I578" s="16"/>
    </row>
    <row r="579" spans="1:9" x14ac:dyDescent="0.25">
      <c r="A579" s="17">
        <v>44456</v>
      </c>
      <c r="B579">
        <v>11</v>
      </c>
      <c r="C579">
        <v>1</v>
      </c>
      <c r="E579">
        <v>150</v>
      </c>
      <c r="F579">
        <v>2</v>
      </c>
      <c r="G579">
        <v>75</v>
      </c>
      <c r="H579">
        <v>4</v>
      </c>
      <c r="I579" s="16"/>
    </row>
    <row r="580" spans="1:9" x14ac:dyDescent="0.25">
      <c r="A580" s="17">
        <v>44456</v>
      </c>
      <c r="B580">
        <v>12</v>
      </c>
      <c r="C580">
        <v>1</v>
      </c>
      <c r="E580">
        <v>150</v>
      </c>
      <c r="F580">
        <v>3</v>
      </c>
      <c r="G580">
        <v>75</v>
      </c>
      <c r="H580">
        <v>3</v>
      </c>
      <c r="I580" s="16"/>
    </row>
    <row r="581" spans="1:9" x14ac:dyDescent="0.25">
      <c r="A581" s="17">
        <v>44456</v>
      </c>
      <c r="B581">
        <v>13</v>
      </c>
      <c r="C581">
        <v>1</v>
      </c>
      <c r="E581">
        <v>141</v>
      </c>
      <c r="F581">
        <v>1</v>
      </c>
      <c r="G581">
        <v>0</v>
      </c>
      <c r="H581">
        <v>42</v>
      </c>
      <c r="I581" s="16"/>
    </row>
    <row r="582" spans="1:9" x14ac:dyDescent="0.25">
      <c r="A582" s="17">
        <v>44456</v>
      </c>
      <c r="B582">
        <v>14</v>
      </c>
      <c r="C582">
        <v>1</v>
      </c>
      <c r="E582">
        <v>141</v>
      </c>
      <c r="F582">
        <v>2</v>
      </c>
      <c r="G582">
        <v>0</v>
      </c>
      <c r="H582">
        <v>36</v>
      </c>
      <c r="I582" s="16"/>
    </row>
    <row r="583" spans="1:9" x14ac:dyDescent="0.25">
      <c r="A583" s="17">
        <v>44456</v>
      </c>
      <c r="B583">
        <v>15</v>
      </c>
      <c r="C583">
        <v>1</v>
      </c>
      <c r="E583">
        <v>141</v>
      </c>
      <c r="F583">
        <v>3</v>
      </c>
      <c r="G583">
        <v>0</v>
      </c>
      <c r="H583">
        <v>42</v>
      </c>
      <c r="I583" s="16"/>
    </row>
    <row r="584" spans="1:9" x14ac:dyDescent="0.25">
      <c r="A584" s="17">
        <v>44459</v>
      </c>
      <c r="B584">
        <v>1</v>
      </c>
      <c r="C584">
        <v>1</v>
      </c>
      <c r="E584">
        <v>135</v>
      </c>
      <c r="F584">
        <v>1</v>
      </c>
      <c r="G584">
        <v>225</v>
      </c>
      <c r="H584">
        <v>5</v>
      </c>
      <c r="I584" s="16"/>
    </row>
    <row r="585" spans="1:9" x14ac:dyDescent="0.25">
      <c r="A585" s="17">
        <v>44459</v>
      </c>
      <c r="B585">
        <v>2</v>
      </c>
      <c r="C585">
        <v>1</v>
      </c>
      <c r="E585">
        <v>135</v>
      </c>
      <c r="F585">
        <v>2</v>
      </c>
      <c r="G585">
        <v>225</v>
      </c>
      <c r="H585">
        <v>5</v>
      </c>
      <c r="I585" s="16"/>
    </row>
    <row r="586" spans="1:9" x14ac:dyDescent="0.25">
      <c r="A586" s="17">
        <v>44459</v>
      </c>
      <c r="B586">
        <v>3</v>
      </c>
      <c r="C586">
        <v>1</v>
      </c>
      <c r="E586">
        <v>135</v>
      </c>
      <c r="F586">
        <v>3</v>
      </c>
      <c r="G586">
        <v>225</v>
      </c>
      <c r="H586">
        <v>4</v>
      </c>
      <c r="I586" s="16"/>
    </row>
    <row r="587" spans="1:9" x14ac:dyDescent="0.25">
      <c r="A587" s="17">
        <v>44459</v>
      </c>
      <c r="B587">
        <v>4</v>
      </c>
      <c r="C587">
        <v>1</v>
      </c>
      <c r="E587">
        <v>131</v>
      </c>
      <c r="F587">
        <v>1</v>
      </c>
      <c r="G587">
        <v>50</v>
      </c>
      <c r="H587">
        <v>6</v>
      </c>
      <c r="I587" s="16"/>
    </row>
    <row r="588" spans="1:9" x14ac:dyDescent="0.25">
      <c r="A588" s="17">
        <v>44459</v>
      </c>
      <c r="B588">
        <v>5</v>
      </c>
      <c r="C588">
        <v>1</v>
      </c>
      <c r="E588">
        <v>131</v>
      </c>
      <c r="F588">
        <v>2</v>
      </c>
      <c r="G588">
        <v>55</v>
      </c>
      <c r="H588">
        <v>5</v>
      </c>
      <c r="I588" s="16"/>
    </row>
    <row r="589" spans="1:9" x14ac:dyDescent="0.25">
      <c r="A589" s="17">
        <v>44459</v>
      </c>
      <c r="B589">
        <v>6</v>
      </c>
      <c r="C589">
        <v>1</v>
      </c>
      <c r="E589">
        <v>131</v>
      </c>
      <c r="F589">
        <v>3</v>
      </c>
      <c r="G589">
        <v>55</v>
      </c>
      <c r="H589">
        <v>5</v>
      </c>
      <c r="I589" s="16"/>
    </row>
    <row r="590" spans="1:9" x14ac:dyDescent="0.25">
      <c r="A590" s="17">
        <v>44459</v>
      </c>
      <c r="B590">
        <v>7</v>
      </c>
      <c r="C590">
        <v>1</v>
      </c>
      <c r="E590">
        <v>140</v>
      </c>
      <c r="F590">
        <v>1</v>
      </c>
      <c r="G590">
        <v>-40</v>
      </c>
      <c r="H590">
        <v>10</v>
      </c>
      <c r="I590" s="16"/>
    </row>
    <row r="591" spans="1:9" x14ac:dyDescent="0.25">
      <c r="A591" s="17">
        <v>44459</v>
      </c>
      <c r="B591">
        <v>8</v>
      </c>
      <c r="C591">
        <v>1</v>
      </c>
      <c r="E591">
        <v>140</v>
      </c>
      <c r="F591">
        <v>2</v>
      </c>
      <c r="G591">
        <v>-35</v>
      </c>
      <c r="H591">
        <v>8</v>
      </c>
      <c r="I591" s="16"/>
    </row>
    <row r="592" spans="1:9" x14ac:dyDescent="0.25">
      <c r="A592" s="17">
        <v>44459</v>
      </c>
      <c r="B592">
        <v>9</v>
      </c>
      <c r="C592">
        <v>1</v>
      </c>
      <c r="E592">
        <v>140</v>
      </c>
      <c r="F592">
        <v>3</v>
      </c>
      <c r="G592">
        <v>-35</v>
      </c>
      <c r="H592">
        <v>6</v>
      </c>
      <c r="I592" s="16"/>
    </row>
    <row r="593" spans="1:9" x14ac:dyDescent="0.25">
      <c r="A593" s="17">
        <v>44459</v>
      </c>
      <c r="B593">
        <v>10</v>
      </c>
      <c r="C593">
        <v>1</v>
      </c>
      <c r="E593">
        <v>133</v>
      </c>
      <c r="F593">
        <v>1</v>
      </c>
      <c r="G593">
        <v>50</v>
      </c>
      <c r="H593">
        <v>5</v>
      </c>
      <c r="I593" s="16"/>
    </row>
    <row r="594" spans="1:9" x14ac:dyDescent="0.25">
      <c r="A594" s="17">
        <v>44459</v>
      </c>
      <c r="B594">
        <v>11</v>
      </c>
      <c r="C594">
        <v>1</v>
      </c>
      <c r="E594">
        <v>133</v>
      </c>
      <c r="F594">
        <v>2</v>
      </c>
      <c r="G594">
        <v>50</v>
      </c>
      <c r="H594">
        <v>5</v>
      </c>
      <c r="I594" s="16"/>
    </row>
    <row r="595" spans="1:9" x14ac:dyDescent="0.25">
      <c r="A595" s="17">
        <v>44459</v>
      </c>
      <c r="B595">
        <v>12</v>
      </c>
      <c r="C595">
        <v>1</v>
      </c>
      <c r="E595">
        <v>133</v>
      </c>
      <c r="F595">
        <v>3</v>
      </c>
      <c r="G595">
        <v>50</v>
      </c>
      <c r="H595">
        <v>5</v>
      </c>
      <c r="I595" s="16"/>
    </row>
    <row r="596" spans="1:9" x14ac:dyDescent="0.25">
      <c r="A596" s="17">
        <v>44459</v>
      </c>
      <c r="B596">
        <v>13</v>
      </c>
      <c r="C596">
        <v>1</v>
      </c>
      <c r="E596">
        <v>136</v>
      </c>
      <c r="F596">
        <v>1</v>
      </c>
      <c r="G596">
        <v>180</v>
      </c>
      <c r="H596">
        <v>10</v>
      </c>
      <c r="I596" s="16"/>
    </row>
    <row r="597" spans="1:9" x14ac:dyDescent="0.25">
      <c r="A597" s="17">
        <v>44459</v>
      </c>
      <c r="B597">
        <v>14</v>
      </c>
      <c r="C597">
        <v>1</v>
      </c>
      <c r="E597">
        <v>136</v>
      </c>
      <c r="F597">
        <v>2</v>
      </c>
      <c r="G597">
        <v>180</v>
      </c>
      <c r="H597">
        <v>8</v>
      </c>
      <c r="I597" s="16"/>
    </row>
    <row r="598" spans="1:9" x14ac:dyDescent="0.25">
      <c r="A598" s="17">
        <v>44459</v>
      </c>
      <c r="B598">
        <v>15</v>
      </c>
      <c r="C598">
        <v>1</v>
      </c>
      <c r="E598">
        <v>136</v>
      </c>
      <c r="F598">
        <v>3</v>
      </c>
      <c r="G598">
        <v>180</v>
      </c>
      <c r="H598">
        <v>7</v>
      </c>
      <c r="I598" s="16"/>
    </row>
    <row r="599" spans="1:9" x14ac:dyDescent="0.25">
      <c r="A599" s="17">
        <v>44461</v>
      </c>
      <c r="B599">
        <v>1</v>
      </c>
      <c r="C599">
        <v>1</v>
      </c>
      <c r="E599">
        <v>124</v>
      </c>
      <c r="F599">
        <v>1</v>
      </c>
      <c r="G599">
        <v>170</v>
      </c>
      <c r="H599">
        <v>6</v>
      </c>
      <c r="I599" s="16"/>
    </row>
    <row r="600" spans="1:9" x14ac:dyDescent="0.25">
      <c r="A600" s="17">
        <v>44461</v>
      </c>
      <c r="B600">
        <v>2</v>
      </c>
      <c r="C600">
        <v>1</v>
      </c>
      <c r="E600">
        <v>124</v>
      </c>
      <c r="F600">
        <v>2</v>
      </c>
      <c r="G600">
        <v>170</v>
      </c>
      <c r="H600">
        <v>5</v>
      </c>
      <c r="I600" s="16"/>
    </row>
    <row r="601" spans="1:9" x14ac:dyDescent="0.25">
      <c r="A601" s="17">
        <v>44461</v>
      </c>
      <c r="B601">
        <v>3</v>
      </c>
      <c r="C601">
        <v>1</v>
      </c>
      <c r="E601">
        <v>124</v>
      </c>
      <c r="F601">
        <v>3</v>
      </c>
      <c r="G601">
        <v>170</v>
      </c>
      <c r="H601">
        <v>6</v>
      </c>
      <c r="I601" s="16"/>
    </row>
    <row r="602" spans="1:9" x14ac:dyDescent="0.25">
      <c r="A602" s="17">
        <v>44461</v>
      </c>
      <c r="B602">
        <v>4</v>
      </c>
      <c r="C602">
        <v>1</v>
      </c>
      <c r="E602">
        <v>123</v>
      </c>
      <c r="F602">
        <v>1</v>
      </c>
      <c r="G602">
        <v>280</v>
      </c>
      <c r="H602">
        <v>6</v>
      </c>
      <c r="I602" s="16"/>
    </row>
    <row r="603" spans="1:9" x14ac:dyDescent="0.25">
      <c r="A603" s="17">
        <v>44461</v>
      </c>
      <c r="B603">
        <v>5</v>
      </c>
      <c r="C603">
        <v>1</v>
      </c>
      <c r="E603">
        <v>123</v>
      </c>
      <c r="F603">
        <v>2</v>
      </c>
      <c r="G603">
        <v>290</v>
      </c>
      <c r="H603">
        <v>5</v>
      </c>
      <c r="I603" s="16"/>
    </row>
    <row r="604" spans="1:9" x14ac:dyDescent="0.25">
      <c r="A604" s="17">
        <v>44461</v>
      </c>
      <c r="B604">
        <v>6</v>
      </c>
      <c r="C604">
        <v>1</v>
      </c>
      <c r="E604">
        <v>123</v>
      </c>
      <c r="F604">
        <v>3</v>
      </c>
      <c r="G604">
        <v>290</v>
      </c>
      <c r="H604">
        <v>6</v>
      </c>
      <c r="I604" s="16"/>
    </row>
    <row r="605" spans="1:9" x14ac:dyDescent="0.25">
      <c r="A605" s="17">
        <v>44461</v>
      </c>
      <c r="B605">
        <v>7</v>
      </c>
      <c r="C605">
        <v>1</v>
      </c>
      <c r="E605">
        <v>125</v>
      </c>
      <c r="F605">
        <v>1</v>
      </c>
      <c r="G605">
        <v>145</v>
      </c>
      <c r="H605">
        <v>7</v>
      </c>
      <c r="I605" s="16"/>
    </row>
    <row r="606" spans="1:9" x14ac:dyDescent="0.25">
      <c r="A606" s="17">
        <v>44461</v>
      </c>
      <c r="B606">
        <v>8</v>
      </c>
      <c r="C606">
        <v>1</v>
      </c>
      <c r="E606">
        <v>125</v>
      </c>
      <c r="F606">
        <v>2</v>
      </c>
      <c r="G606">
        <v>145</v>
      </c>
      <c r="H606">
        <v>7</v>
      </c>
      <c r="I606" s="16"/>
    </row>
    <row r="607" spans="1:9" x14ac:dyDescent="0.25">
      <c r="A607" s="17">
        <v>44461</v>
      </c>
      <c r="B607">
        <v>9</v>
      </c>
      <c r="C607">
        <v>1</v>
      </c>
      <c r="E607">
        <v>125</v>
      </c>
      <c r="F607">
        <v>3</v>
      </c>
      <c r="G607">
        <v>145</v>
      </c>
      <c r="H607">
        <v>6</v>
      </c>
      <c r="I607" s="16"/>
    </row>
    <row r="608" spans="1:9" x14ac:dyDescent="0.25">
      <c r="A608" s="17">
        <v>44461</v>
      </c>
      <c r="B608">
        <v>10</v>
      </c>
      <c r="C608">
        <v>1</v>
      </c>
      <c r="E608">
        <v>129</v>
      </c>
      <c r="F608">
        <v>1</v>
      </c>
      <c r="G608">
        <v>90</v>
      </c>
      <c r="H608">
        <v>15</v>
      </c>
      <c r="I608" s="16"/>
    </row>
    <row r="609" spans="1:9" x14ac:dyDescent="0.25">
      <c r="A609" s="17">
        <v>44461</v>
      </c>
      <c r="B609">
        <v>11</v>
      </c>
      <c r="C609">
        <v>1</v>
      </c>
      <c r="E609">
        <v>129</v>
      </c>
      <c r="F609">
        <v>2</v>
      </c>
      <c r="G609">
        <v>110</v>
      </c>
      <c r="H609">
        <v>10</v>
      </c>
      <c r="I609" s="16"/>
    </row>
    <row r="610" spans="1:9" x14ac:dyDescent="0.25">
      <c r="A610" s="17">
        <v>44461</v>
      </c>
      <c r="B610">
        <v>12</v>
      </c>
      <c r="C610">
        <v>1</v>
      </c>
      <c r="E610">
        <v>129</v>
      </c>
      <c r="F610">
        <v>3</v>
      </c>
      <c r="G610">
        <v>110</v>
      </c>
      <c r="H610">
        <v>10</v>
      </c>
      <c r="I610" s="16"/>
    </row>
    <row r="611" spans="1:9" x14ac:dyDescent="0.25">
      <c r="A611" s="17">
        <v>44463</v>
      </c>
      <c r="B611">
        <v>1</v>
      </c>
      <c r="C611">
        <v>1</v>
      </c>
      <c r="E611">
        <v>62</v>
      </c>
      <c r="F611">
        <v>1</v>
      </c>
      <c r="G611">
        <v>0</v>
      </c>
      <c r="H611">
        <v>15</v>
      </c>
      <c r="I611" s="16"/>
    </row>
    <row r="612" spans="1:9" x14ac:dyDescent="0.25">
      <c r="A612" s="17">
        <v>44463</v>
      </c>
      <c r="B612">
        <v>2</v>
      </c>
      <c r="C612">
        <v>1</v>
      </c>
      <c r="E612">
        <v>62</v>
      </c>
      <c r="F612">
        <v>2</v>
      </c>
      <c r="G612">
        <v>0</v>
      </c>
      <c r="H612">
        <v>15</v>
      </c>
      <c r="I612" s="16"/>
    </row>
    <row r="613" spans="1:9" x14ac:dyDescent="0.25">
      <c r="A613" s="17">
        <v>44463</v>
      </c>
      <c r="B613">
        <v>3</v>
      </c>
      <c r="C613">
        <v>1</v>
      </c>
      <c r="E613">
        <v>62</v>
      </c>
      <c r="F613">
        <v>3</v>
      </c>
      <c r="G613">
        <v>0</v>
      </c>
      <c r="H613">
        <v>15</v>
      </c>
      <c r="I613" s="16"/>
    </row>
    <row r="614" spans="1:9" x14ac:dyDescent="0.25">
      <c r="A614" s="17">
        <v>44463</v>
      </c>
      <c r="B614">
        <v>4</v>
      </c>
      <c r="C614">
        <v>1</v>
      </c>
      <c r="E614">
        <v>62</v>
      </c>
      <c r="F614">
        <v>4</v>
      </c>
      <c r="G614">
        <v>0</v>
      </c>
      <c r="H614">
        <v>10</v>
      </c>
      <c r="I614" s="16"/>
    </row>
    <row r="615" spans="1:9" x14ac:dyDescent="0.25">
      <c r="A615" s="17">
        <v>44463</v>
      </c>
      <c r="B615">
        <v>5</v>
      </c>
      <c r="C615">
        <v>1</v>
      </c>
      <c r="E615">
        <v>37</v>
      </c>
      <c r="F615">
        <v>1</v>
      </c>
      <c r="G615">
        <v>0</v>
      </c>
      <c r="H615">
        <v>3</v>
      </c>
      <c r="I615" s="16"/>
    </row>
    <row r="616" spans="1:9" x14ac:dyDescent="0.25">
      <c r="A616" s="17">
        <v>44463</v>
      </c>
      <c r="B616">
        <v>6</v>
      </c>
      <c r="C616">
        <v>1</v>
      </c>
      <c r="E616">
        <v>37</v>
      </c>
      <c r="F616">
        <v>2</v>
      </c>
      <c r="G616">
        <v>0</v>
      </c>
      <c r="H616">
        <v>4</v>
      </c>
      <c r="I616" s="16"/>
    </row>
    <row r="617" spans="1:9" x14ac:dyDescent="0.25">
      <c r="A617" s="17">
        <v>44463</v>
      </c>
      <c r="B617">
        <v>7</v>
      </c>
      <c r="C617">
        <v>1</v>
      </c>
      <c r="E617">
        <v>37</v>
      </c>
      <c r="F617">
        <v>3</v>
      </c>
      <c r="G617">
        <v>0</v>
      </c>
      <c r="H617">
        <v>5</v>
      </c>
      <c r="I617" s="16"/>
    </row>
    <row r="618" spans="1:9" x14ac:dyDescent="0.25">
      <c r="A618" s="17">
        <v>44463</v>
      </c>
      <c r="B618">
        <v>8</v>
      </c>
      <c r="C618">
        <v>1</v>
      </c>
      <c r="E618">
        <v>37</v>
      </c>
      <c r="F618">
        <v>4</v>
      </c>
      <c r="G618">
        <v>0</v>
      </c>
      <c r="H618">
        <v>5</v>
      </c>
      <c r="I618" s="16"/>
    </row>
    <row r="619" spans="1:9" x14ac:dyDescent="0.25">
      <c r="A619" s="17">
        <v>44463</v>
      </c>
      <c r="B619">
        <v>9</v>
      </c>
      <c r="C619">
        <v>1</v>
      </c>
      <c r="E619">
        <v>61</v>
      </c>
      <c r="F619">
        <v>1</v>
      </c>
      <c r="G619">
        <v>0</v>
      </c>
      <c r="H619">
        <v>15</v>
      </c>
      <c r="I619" s="16"/>
    </row>
    <row r="620" spans="1:9" x14ac:dyDescent="0.25">
      <c r="A620" s="17">
        <v>44463</v>
      </c>
      <c r="B620">
        <v>10</v>
      </c>
      <c r="C620">
        <v>1</v>
      </c>
      <c r="E620">
        <v>61</v>
      </c>
      <c r="F620">
        <v>2</v>
      </c>
      <c r="G620">
        <v>0</v>
      </c>
      <c r="H620">
        <v>20</v>
      </c>
      <c r="I620" s="16"/>
    </row>
    <row r="621" spans="1:9" x14ac:dyDescent="0.25">
      <c r="A621" s="17">
        <v>44463</v>
      </c>
      <c r="B621">
        <v>11</v>
      </c>
      <c r="C621">
        <v>1</v>
      </c>
      <c r="E621">
        <v>61</v>
      </c>
      <c r="F621">
        <v>3</v>
      </c>
      <c r="G621">
        <v>0</v>
      </c>
      <c r="H621">
        <v>13</v>
      </c>
      <c r="I621" s="16"/>
    </row>
    <row r="622" spans="1:9" x14ac:dyDescent="0.25">
      <c r="A622" s="17">
        <v>44463</v>
      </c>
      <c r="B622">
        <v>12</v>
      </c>
      <c r="C622">
        <v>1</v>
      </c>
      <c r="E622">
        <v>61</v>
      </c>
      <c r="F622">
        <v>4</v>
      </c>
      <c r="G622">
        <v>0</v>
      </c>
      <c r="H622">
        <v>12</v>
      </c>
      <c r="I622" s="16"/>
    </row>
    <row r="623" spans="1:9" x14ac:dyDescent="0.25">
      <c r="A623" s="17">
        <v>44463</v>
      </c>
      <c r="B623">
        <v>13</v>
      </c>
      <c r="C623">
        <v>1</v>
      </c>
      <c r="E623">
        <v>141</v>
      </c>
      <c r="F623">
        <v>1</v>
      </c>
      <c r="G623">
        <v>0</v>
      </c>
      <c r="H623">
        <v>42</v>
      </c>
      <c r="I623" s="16"/>
    </row>
    <row r="624" spans="1:9" x14ac:dyDescent="0.25">
      <c r="A624" s="17">
        <v>44463</v>
      </c>
      <c r="B624">
        <v>14</v>
      </c>
      <c r="C624">
        <v>1</v>
      </c>
      <c r="E624">
        <v>141</v>
      </c>
      <c r="F624">
        <v>2</v>
      </c>
      <c r="G624">
        <v>0</v>
      </c>
      <c r="H624">
        <v>40</v>
      </c>
      <c r="I624" s="16"/>
    </row>
    <row r="625" spans="1:9" x14ac:dyDescent="0.25">
      <c r="A625" s="17">
        <v>44463</v>
      </c>
      <c r="B625">
        <v>15</v>
      </c>
      <c r="C625">
        <v>1</v>
      </c>
      <c r="E625">
        <v>141</v>
      </c>
      <c r="F625">
        <v>3</v>
      </c>
      <c r="G625">
        <v>0</v>
      </c>
      <c r="H625">
        <v>44</v>
      </c>
      <c r="I625" s="16"/>
    </row>
    <row r="626" spans="1:9" x14ac:dyDescent="0.25">
      <c r="A626" s="17">
        <v>44466</v>
      </c>
      <c r="B626">
        <v>1</v>
      </c>
      <c r="C626">
        <v>1</v>
      </c>
      <c r="E626">
        <v>144</v>
      </c>
      <c r="F626">
        <v>1</v>
      </c>
      <c r="G626">
        <v>150</v>
      </c>
      <c r="H626">
        <v>6</v>
      </c>
      <c r="I626" s="16"/>
    </row>
    <row r="627" spans="1:9" x14ac:dyDescent="0.25">
      <c r="A627" s="17">
        <v>44466</v>
      </c>
      <c r="B627">
        <v>2</v>
      </c>
      <c r="C627">
        <v>1</v>
      </c>
      <c r="E627">
        <v>144</v>
      </c>
      <c r="F627">
        <v>2</v>
      </c>
      <c r="G627">
        <v>150</v>
      </c>
      <c r="H627">
        <v>5</v>
      </c>
      <c r="I627" s="16"/>
    </row>
    <row r="628" spans="1:9" x14ac:dyDescent="0.25">
      <c r="A628" s="17">
        <v>44466</v>
      </c>
      <c r="B628">
        <v>3</v>
      </c>
      <c r="C628">
        <v>1</v>
      </c>
      <c r="E628">
        <v>144</v>
      </c>
      <c r="F628">
        <v>3</v>
      </c>
      <c r="G628">
        <v>150</v>
      </c>
      <c r="H628">
        <v>5</v>
      </c>
      <c r="I628" s="16"/>
    </row>
    <row r="629" spans="1:9" x14ac:dyDescent="0.25">
      <c r="A629" s="17">
        <v>44466</v>
      </c>
      <c r="B629">
        <v>4</v>
      </c>
      <c r="C629">
        <v>1</v>
      </c>
      <c r="E629">
        <v>146</v>
      </c>
      <c r="F629">
        <v>1</v>
      </c>
      <c r="G629">
        <v>120</v>
      </c>
      <c r="H629">
        <v>6</v>
      </c>
      <c r="I629" s="16"/>
    </row>
    <row r="630" spans="1:9" x14ac:dyDescent="0.25">
      <c r="A630" s="17">
        <v>44466</v>
      </c>
      <c r="B630">
        <v>5</v>
      </c>
      <c r="C630">
        <v>1</v>
      </c>
      <c r="E630">
        <v>146</v>
      </c>
      <c r="F630">
        <v>2</v>
      </c>
      <c r="G630">
        <v>120</v>
      </c>
      <c r="H630">
        <v>6</v>
      </c>
      <c r="I630" s="16"/>
    </row>
    <row r="631" spans="1:9" x14ac:dyDescent="0.25">
      <c r="A631" s="17">
        <v>44466</v>
      </c>
      <c r="B631">
        <v>6</v>
      </c>
      <c r="C631">
        <v>1</v>
      </c>
      <c r="E631">
        <v>146</v>
      </c>
      <c r="F631">
        <v>3</v>
      </c>
      <c r="G631">
        <v>120</v>
      </c>
      <c r="H631">
        <v>6</v>
      </c>
      <c r="I631" s="16"/>
    </row>
    <row r="632" spans="1:9" x14ac:dyDescent="0.25">
      <c r="A632" s="17">
        <v>44466</v>
      </c>
      <c r="B632">
        <v>7</v>
      </c>
      <c r="C632">
        <v>1</v>
      </c>
      <c r="E632">
        <v>147</v>
      </c>
      <c r="F632">
        <v>1</v>
      </c>
      <c r="G632">
        <v>90</v>
      </c>
      <c r="H632">
        <v>6</v>
      </c>
      <c r="I632" s="16"/>
    </row>
    <row r="633" spans="1:9" x14ac:dyDescent="0.25">
      <c r="A633" s="17">
        <v>44466</v>
      </c>
      <c r="B633">
        <v>8</v>
      </c>
      <c r="C633">
        <v>1</v>
      </c>
      <c r="E633">
        <v>147</v>
      </c>
      <c r="F633">
        <v>2</v>
      </c>
      <c r="G633">
        <v>90</v>
      </c>
      <c r="H633">
        <v>5</v>
      </c>
      <c r="I633" s="16"/>
    </row>
    <row r="634" spans="1:9" x14ac:dyDescent="0.25">
      <c r="A634" s="17">
        <v>44466</v>
      </c>
      <c r="B634">
        <v>9</v>
      </c>
      <c r="C634">
        <v>1</v>
      </c>
      <c r="E634">
        <v>147</v>
      </c>
      <c r="F634">
        <v>3</v>
      </c>
      <c r="G634">
        <v>90</v>
      </c>
      <c r="H634">
        <v>5</v>
      </c>
      <c r="I634" s="16"/>
    </row>
    <row r="635" spans="1:9" x14ac:dyDescent="0.25">
      <c r="A635" s="17">
        <v>44466</v>
      </c>
      <c r="B635">
        <v>10</v>
      </c>
      <c r="C635">
        <v>1</v>
      </c>
      <c r="E635">
        <v>150</v>
      </c>
      <c r="F635">
        <v>1</v>
      </c>
      <c r="G635">
        <v>75</v>
      </c>
      <c r="H635">
        <v>6</v>
      </c>
      <c r="I635" s="16"/>
    </row>
    <row r="636" spans="1:9" x14ac:dyDescent="0.25">
      <c r="A636" s="17">
        <v>44466</v>
      </c>
      <c r="B636">
        <v>11</v>
      </c>
      <c r="C636">
        <v>1</v>
      </c>
      <c r="E636">
        <v>150</v>
      </c>
      <c r="F636">
        <v>2</v>
      </c>
      <c r="G636">
        <v>75</v>
      </c>
      <c r="H636">
        <v>6</v>
      </c>
      <c r="I636" s="16"/>
    </row>
    <row r="637" spans="1:9" x14ac:dyDescent="0.25">
      <c r="A637" s="17">
        <v>44466</v>
      </c>
      <c r="B637">
        <v>12</v>
      </c>
      <c r="C637">
        <v>1</v>
      </c>
      <c r="E637">
        <v>150</v>
      </c>
      <c r="F637">
        <v>3</v>
      </c>
      <c r="G637">
        <v>80</v>
      </c>
      <c r="H637">
        <v>4</v>
      </c>
      <c r="I637" s="16"/>
    </row>
    <row r="638" spans="1:9" x14ac:dyDescent="0.25">
      <c r="A638" s="17">
        <v>44466</v>
      </c>
      <c r="B638">
        <v>13</v>
      </c>
      <c r="C638">
        <v>1</v>
      </c>
      <c r="E638">
        <v>145</v>
      </c>
      <c r="F638">
        <v>1</v>
      </c>
      <c r="G638">
        <v>0</v>
      </c>
      <c r="H638">
        <v>7</v>
      </c>
      <c r="I638" s="16"/>
    </row>
    <row r="639" spans="1:9" x14ac:dyDescent="0.25">
      <c r="A639" s="17">
        <v>44466</v>
      </c>
      <c r="B639">
        <v>14</v>
      </c>
      <c r="C639">
        <v>1</v>
      </c>
      <c r="E639">
        <v>145</v>
      </c>
      <c r="F639">
        <v>1</v>
      </c>
      <c r="G639">
        <v>0</v>
      </c>
      <c r="H639">
        <v>7</v>
      </c>
      <c r="I639" s="16"/>
    </row>
    <row r="640" spans="1:9" x14ac:dyDescent="0.25">
      <c r="A640" s="17">
        <v>44466</v>
      </c>
      <c r="B640">
        <v>15</v>
      </c>
      <c r="C640">
        <v>1</v>
      </c>
      <c r="E640">
        <v>145</v>
      </c>
      <c r="F640">
        <v>3</v>
      </c>
      <c r="G640">
        <v>0</v>
      </c>
      <c r="H640">
        <v>8</v>
      </c>
      <c r="I640" s="16"/>
    </row>
    <row r="641" spans="1:9" x14ac:dyDescent="0.25">
      <c r="A641" s="17">
        <v>44468</v>
      </c>
      <c r="B641">
        <v>1</v>
      </c>
      <c r="C641">
        <v>1</v>
      </c>
      <c r="E641">
        <v>135</v>
      </c>
      <c r="F641">
        <v>1</v>
      </c>
      <c r="G641">
        <v>22</v>
      </c>
      <c r="H641">
        <v>6</v>
      </c>
      <c r="I641" s="16"/>
    </row>
    <row r="642" spans="1:9" x14ac:dyDescent="0.25">
      <c r="A642" s="17">
        <v>44468</v>
      </c>
      <c r="B642">
        <v>2</v>
      </c>
      <c r="C642">
        <v>1</v>
      </c>
      <c r="E642">
        <v>135</v>
      </c>
      <c r="F642">
        <v>2</v>
      </c>
      <c r="G642">
        <v>230</v>
      </c>
      <c r="H642">
        <v>5</v>
      </c>
      <c r="I642" s="16"/>
    </row>
    <row r="643" spans="1:9" x14ac:dyDescent="0.25">
      <c r="A643" s="17">
        <v>44468</v>
      </c>
      <c r="B643">
        <v>3</v>
      </c>
      <c r="C643">
        <v>1</v>
      </c>
      <c r="E643">
        <v>135</v>
      </c>
      <c r="F643">
        <v>3</v>
      </c>
      <c r="G643">
        <v>230</v>
      </c>
      <c r="H643">
        <v>4</v>
      </c>
      <c r="I643" s="16"/>
    </row>
    <row r="644" spans="1:9" x14ac:dyDescent="0.25">
      <c r="A644" s="17">
        <v>44468</v>
      </c>
      <c r="B644">
        <v>4</v>
      </c>
      <c r="C644">
        <v>1</v>
      </c>
      <c r="E644">
        <v>140</v>
      </c>
      <c r="F644">
        <v>1</v>
      </c>
      <c r="G644">
        <v>-35</v>
      </c>
      <c r="H644">
        <v>10</v>
      </c>
      <c r="I644" s="16"/>
    </row>
    <row r="645" spans="1:9" x14ac:dyDescent="0.25">
      <c r="A645" s="17">
        <v>44468</v>
      </c>
      <c r="B645">
        <v>5</v>
      </c>
      <c r="C645">
        <v>1</v>
      </c>
      <c r="E645">
        <v>140</v>
      </c>
      <c r="F645">
        <v>2</v>
      </c>
      <c r="G645">
        <v>-30</v>
      </c>
      <c r="H645">
        <v>10</v>
      </c>
      <c r="I645" s="16"/>
    </row>
    <row r="646" spans="1:9" x14ac:dyDescent="0.25">
      <c r="A646" s="17">
        <v>44468</v>
      </c>
      <c r="B646">
        <v>6</v>
      </c>
      <c r="C646">
        <v>1</v>
      </c>
      <c r="E646">
        <v>140</v>
      </c>
      <c r="F646">
        <v>3</v>
      </c>
      <c r="G646">
        <v>-15</v>
      </c>
      <c r="H646">
        <v>5</v>
      </c>
      <c r="I646" s="16"/>
    </row>
    <row r="647" spans="1:9" x14ac:dyDescent="0.25">
      <c r="A647" s="17">
        <v>44468</v>
      </c>
      <c r="B647">
        <v>7</v>
      </c>
      <c r="C647">
        <v>1</v>
      </c>
      <c r="E647">
        <v>131</v>
      </c>
      <c r="F647">
        <v>1</v>
      </c>
      <c r="G647">
        <v>55</v>
      </c>
      <c r="H647">
        <v>5</v>
      </c>
      <c r="I647" s="16"/>
    </row>
    <row r="648" spans="1:9" x14ac:dyDescent="0.25">
      <c r="A648" s="17">
        <v>44468</v>
      </c>
      <c r="B648">
        <v>8</v>
      </c>
      <c r="C648">
        <v>1</v>
      </c>
      <c r="E648">
        <v>131</v>
      </c>
      <c r="F648">
        <v>2</v>
      </c>
      <c r="G648">
        <v>55</v>
      </c>
      <c r="H648">
        <v>5</v>
      </c>
      <c r="I648" s="16"/>
    </row>
    <row r="649" spans="1:9" x14ac:dyDescent="0.25">
      <c r="A649" s="17">
        <v>44468</v>
      </c>
      <c r="B649">
        <v>9</v>
      </c>
      <c r="C649">
        <v>1</v>
      </c>
      <c r="E649">
        <v>131</v>
      </c>
      <c r="F649">
        <v>3</v>
      </c>
      <c r="G649">
        <v>55</v>
      </c>
      <c r="H649">
        <v>6</v>
      </c>
      <c r="I649" s="16"/>
    </row>
    <row r="650" spans="1:9" x14ac:dyDescent="0.25">
      <c r="A650" s="17">
        <v>44468</v>
      </c>
      <c r="B650">
        <v>10</v>
      </c>
      <c r="C650">
        <v>1</v>
      </c>
      <c r="E650">
        <v>133</v>
      </c>
      <c r="F650">
        <v>1</v>
      </c>
      <c r="G650">
        <v>50</v>
      </c>
      <c r="H650">
        <v>6</v>
      </c>
      <c r="I650" s="16"/>
    </row>
    <row r="651" spans="1:9" x14ac:dyDescent="0.25">
      <c r="A651" s="17">
        <v>44468</v>
      </c>
      <c r="B651">
        <v>11</v>
      </c>
      <c r="C651">
        <v>1</v>
      </c>
      <c r="E651">
        <v>133</v>
      </c>
      <c r="F651">
        <v>2</v>
      </c>
      <c r="G651">
        <v>55</v>
      </c>
      <c r="H651">
        <v>5</v>
      </c>
      <c r="I651" s="16"/>
    </row>
    <row r="652" spans="1:9" x14ac:dyDescent="0.25">
      <c r="A652" s="17">
        <v>44468</v>
      </c>
      <c r="B652">
        <v>12</v>
      </c>
      <c r="C652">
        <v>1</v>
      </c>
      <c r="E652">
        <v>133</v>
      </c>
      <c r="F652">
        <v>3</v>
      </c>
      <c r="G652">
        <v>55</v>
      </c>
      <c r="H652">
        <v>4</v>
      </c>
      <c r="I652" s="16"/>
    </row>
    <row r="653" spans="1:9" x14ac:dyDescent="0.25">
      <c r="A653" s="17">
        <v>44468</v>
      </c>
      <c r="B653">
        <v>13</v>
      </c>
      <c r="C653">
        <v>1</v>
      </c>
      <c r="E653">
        <v>136</v>
      </c>
      <c r="F653">
        <v>1</v>
      </c>
      <c r="G653">
        <v>190</v>
      </c>
      <c r="H653">
        <v>9</v>
      </c>
      <c r="I653" s="16"/>
    </row>
    <row r="654" spans="1:9" x14ac:dyDescent="0.25">
      <c r="A654" s="17">
        <v>44468</v>
      </c>
      <c r="B654">
        <v>14</v>
      </c>
      <c r="C654">
        <v>1</v>
      </c>
      <c r="E654">
        <v>136</v>
      </c>
      <c r="F654">
        <v>2</v>
      </c>
      <c r="G654">
        <v>190</v>
      </c>
      <c r="H654">
        <v>8</v>
      </c>
      <c r="I654" s="16"/>
    </row>
    <row r="655" spans="1:9" x14ac:dyDescent="0.25">
      <c r="A655" s="17">
        <v>44468</v>
      </c>
      <c r="B655">
        <v>15</v>
      </c>
      <c r="C655">
        <v>1</v>
      </c>
      <c r="E655">
        <v>136</v>
      </c>
      <c r="F655">
        <v>3</v>
      </c>
      <c r="G655">
        <v>190</v>
      </c>
      <c r="H655">
        <v>7</v>
      </c>
      <c r="I655" s="16"/>
    </row>
    <row r="656" spans="1:9" x14ac:dyDescent="0.25">
      <c r="A656" s="17">
        <v>44470</v>
      </c>
      <c r="B656">
        <v>1</v>
      </c>
      <c r="C656">
        <v>1</v>
      </c>
      <c r="E656">
        <v>124</v>
      </c>
      <c r="F656">
        <v>1</v>
      </c>
      <c r="G656">
        <v>175</v>
      </c>
      <c r="H656">
        <v>6</v>
      </c>
      <c r="I656" s="16"/>
    </row>
    <row r="657" spans="1:9" x14ac:dyDescent="0.25">
      <c r="A657" s="17">
        <v>44470</v>
      </c>
      <c r="B657">
        <v>2</v>
      </c>
      <c r="C657">
        <v>1</v>
      </c>
      <c r="E657">
        <v>124</v>
      </c>
      <c r="F657">
        <v>2</v>
      </c>
      <c r="G657">
        <v>180</v>
      </c>
      <c r="H657">
        <v>5</v>
      </c>
      <c r="I657" s="16"/>
    </row>
    <row r="658" spans="1:9" x14ac:dyDescent="0.25">
      <c r="A658" s="17">
        <v>44470</v>
      </c>
      <c r="B658">
        <v>3</v>
      </c>
      <c r="C658">
        <v>1</v>
      </c>
      <c r="E658">
        <v>124</v>
      </c>
      <c r="F658">
        <v>3</v>
      </c>
      <c r="G658">
        <v>180</v>
      </c>
      <c r="H658">
        <v>4</v>
      </c>
      <c r="I658" s="16"/>
    </row>
    <row r="659" spans="1:9" x14ac:dyDescent="0.25">
      <c r="A659" s="17">
        <v>44470</v>
      </c>
      <c r="B659">
        <v>4</v>
      </c>
      <c r="C659">
        <v>1</v>
      </c>
      <c r="E659">
        <v>123</v>
      </c>
      <c r="F659">
        <v>1</v>
      </c>
      <c r="G659">
        <v>300</v>
      </c>
      <c r="H659">
        <v>6</v>
      </c>
      <c r="I659" s="16"/>
    </row>
    <row r="660" spans="1:9" x14ac:dyDescent="0.25">
      <c r="A660" s="17">
        <v>44470</v>
      </c>
      <c r="B660">
        <v>5</v>
      </c>
      <c r="C660">
        <v>1</v>
      </c>
      <c r="E660">
        <v>123</v>
      </c>
      <c r="F660">
        <v>2</v>
      </c>
      <c r="G660">
        <v>310</v>
      </c>
      <c r="H660">
        <v>4</v>
      </c>
      <c r="I660" s="16"/>
    </row>
    <row r="661" spans="1:9" x14ac:dyDescent="0.25">
      <c r="A661" s="17">
        <v>44470</v>
      </c>
      <c r="B661">
        <v>6</v>
      </c>
      <c r="C661">
        <v>1</v>
      </c>
      <c r="E661">
        <v>123</v>
      </c>
      <c r="F661">
        <v>3</v>
      </c>
      <c r="G661">
        <v>310</v>
      </c>
      <c r="H661">
        <v>3</v>
      </c>
      <c r="I661" s="16"/>
    </row>
    <row r="662" spans="1:9" x14ac:dyDescent="0.25">
      <c r="A662" s="17">
        <v>44470</v>
      </c>
      <c r="B662">
        <v>7</v>
      </c>
      <c r="C662">
        <v>1</v>
      </c>
      <c r="E662">
        <v>125</v>
      </c>
      <c r="F662">
        <v>1</v>
      </c>
      <c r="G662">
        <v>154</v>
      </c>
      <c r="H662">
        <v>9</v>
      </c>
      <c r="I662" s="16"/>
    </row>
    <row r="663" spans="1:9" x14ac:dyDescent="0.25">
      <c r="A663" s="17">
        <v>44470</v>
      </c>
      <c r="B663">
        <v>8</v>
      </c>
      <c r="C663">
        <v>1</v>
      </c>
      <c r="E663">
        <v>125</v>
      </c>
      <c r="F663">
        <v>2</v>
      </c>
      <c r="G663">
        <v>145</v>
      </c>
      <c r="H663">
        <v>7</v>
      </c>
      <c r="I663" s="16"/>
    </row>
    <row r="664" spans="1:9" x14ac:dyDescent="0.25">
      <c r="A664" s="17">
        <v>44470</v>
      </c>
      <c r="B664">
        <v>9</v>
      </c>
      <c r="C664">
        <v>1</v>
      </c>
      <c r="E664">
        <v>125</v>
      </c>
      <c r="F664">
        <v>3</v>
      </c>
      <c r="G664">
        <v>145</v>
      </c>
      <c r="H664">
        <v>6</v>
      </c>
      <c r="I664" s="16"/>
    </row>
    <row r="665" spans="1:9" x14ac:dyDescent="0.25">
      <c r="A665" s="17">
        <v>44470</v>
      </c>
      <c r="B665">
        <v>10</v>
      </c>
      <c r="C665">
        <v>1</v>
      </c>
      <c r="E665">
        <v>129</v>
      </c>
      <c r="F665">
        <v>1</v>
      </c>
      <c r="G665">
        <v>110</v>
      </c>
      <c r="H665">
        <v>14</v>
      </c>
      <c r="I665" s="16"/>
    </row>
    <row r="666" spans="1:9" x14ac:dyDescent="0.25">
      <c r="A666" s="17">
        <v>44470</v>
      </c>
      <c r="B666">
        <v>11</v>
      </c>
      <c r="C666">
        <v>1</v>
      </c>
      <c r="E666">
        <v>129</v>
      </c>
      <c r="F666">
        <v>2</v>
      </c>
      <c r="G666">
        <v>110</v>
      </c>
      <c r="H666">
        <v>11</v>
      </c>
      <c r="I666" s="16"/>
    </row>
    <row r="667" spans="1:9" x14ac:dyDescent="0.25">
      <c r="A667" s="17">
        <v>44470</v>
      </c>
      <c r="B667">
        <v>12</v>
      </c>
      <c r="C667">
        <v>1</v>
      </c>
      <c r="E667">
        <v>129</v>
      </c>
      <c r="F667">
        <v>3</v>
      </c>
      <c r="G667">
        <v>110</v>
      </c>
      <c r="H667">
        <v>11</v>
      </c>
      <c r="I667" s="16"/>
    </row>
    <row r="668" spans="1:9" x14ac:dyDescent="0.25">
      <c r="A668" s="17">
        <v>44477</v>
      </c>
      <c r="B668">
        <v>1</v>
      </c>
      <c r="C668">
        <v>1</v>
      </c>
      <c r="E668">
        <v>144</v>
      </c>
      <c r="F668">
        <v>1</v>
      </c>
      <c r="G668">
        <v>150</v>
      </c>
      <c r="H668">
        <v>6</v>
      </c>
      <c r="I668" s="16"/>
    </row>
    <row r="669" spans="1:9" x14ac:dyDescent="0.25">
      <c r="A669" s="17">
        <v>44477</v>
      </c>
      <c r="B669">
        <v>2</v>
      </c>
      <c r="C669">
        <v>1</v>
      </c>
      <c r="E669">
        <v>144</v>
      </c>
      <c r="F669">
        <v>2</v>
      </c>
      <c r="G669">
        <v>150</v>
      </c>
      <c r="H669">
        <v>6</v>
      </c>
      <c r="I669" s="16"/>
    </row>
    <row r="670" spans="1:9" x14ac:dyDescent="0.25">
      <c r="A670" s="17">
        <v>44477</v>
      </c>
      <c r="B670">
        <v>3</v>
      </c>
      <c r="C670">
        <v>1</v>
      </c>
      <c r="E670">
        <v>144</v>
      </c>
      <c r="F670">
        <v>3</v>
      </c>
      <c r="G670">
        <v>150</v>
      </c>
      <c r="H670">
        <v>4</v>
      </c>
      <c r="I670" s="16"/>
    </row>
    <row r="671" spans="1:9" x14ac:dyDescent="0.25">
      <c r="A671" s="17">
        <v>44477</v>
      </c>
      <c r="B671">
        <v>4</v>
      </c>
      <c r="C671">
        <v>1</v>
      </c>
      <c r="E671">
        <v>146</v>
      </c>
      <c r="F671">
        <v>1</v>
      </c>
      <c r="G671">
        <v>125</v>
      </c>
      <c r="H671">
        <v>6</v>
      </c>
      <c r="I671" s="16"/>
    </row>
    <row r="672" spans="1:9" x14ac:dyDescent="0.25">
      <c r="A672" s="17">
        <v>44477</v>
      </c>
      <c r="B672">
        <v>5</v>
      </c>
      <c r="C672">
        <v>1</v>
      </c>
      <c r="E672">
        <v>146</v>
      </c>
      <c r="F672">
        <v>2</v>
      </c>
      <c r="G672">
        <v>130</v>
      </c>
      <c r="H672">
        <v>4</v>
      </c>
      <c r="I672" s="16"/>
    </row>
    <row r="673" spans="1:9" x14ac:dyDescent="0.25">
      <c r="A673" s="17">
        <v>44477</v>
      </c>
      <c r="B673">
        <v>6</v>
      </c>
      <c r="C673">
        <v>1</v>
      </c>
      <c r="E673">
        <v>146</v>
      </c>
      <c r="F673">
        <v>3</v>
      </c>
      <c r="G673">
        <v>130</v>
      </c>
      <c r="H673">
        <v>4</v>
      </c>
      <c r="I673" s="16"/>
    </row>
    <row r="674" spans="1:9" x14ac:dyDescent="0.25">
      <c r="A674" s="17">
        <v>44477</v>
      </c>
      <c r="B674">
        <v>7</v>
      </c>
      <c r="C674">
        <v>1</v>
      </c>
      <c r="E674">
        <v>147</v>
      </c>
      <c r="F674">
        <v>1</v>
      </c>
      <c r="G674">
        <v>90</v>
      </c>
      <c r="H674">
        <v>6</v>
      </c>
      <c r="I674" s="16"/>
    </row>
    <row r="675" spans="1:9" x14ac:dyDescent="0.25">
      <c r="A675" s="17">
        <v>44477</v>
      </c>
      <c r="B675">
        <v>8</v>
      </c>
      <c r="C675">
        <v>1</v>
      </c>
      <c r="E675">
        <v>147</v>
      </c>
      <c r="F675">
        <v>2</v>
      </c>
      <c r="G675">
        <v>100</v>
      </c>
      <c r="H675">
        <v>4</v>
      </c>
      <c r="I675" s="16"/>
    </row>
    <row r="676" spans="1:9" x14ac:dyDescent="0.25">
      <c r="A676" s="17">
        <v>44477</v>
      </c>
      <c r="B676">
        <v>9</v>
      </c>
      <c r="C676">
        <v>1</v>
      </c>
      <c r="E676">
        <v>147</v>
      </c>
      <c r="F676">
        <v>3</v>
      </c>
      <c r="G676">
        <v>100</v>
      </c>
      <c r="H676">
        <v>5</v>
      </c>
      <c r="I676" s="16"/>
    </row>
    <row r="677" spans="1:9" x14ac:dyDescent="0.25">
      <c r="A677" s="17">
        <v>44477</v>
      </c>
      <c r="B677">
        <v>10</v>
      </c>
      <c r="C677">
        <v>1</v>
      </c>
      <c r="E677">
        <v>150</v>
      </c>
      <c r="F677">
        <v>1</v>
      </c>
      <c r="G677">
        <v>80</v>
      </c>
      <c r="H677">
        <v>5</v>
      </c>
      <c r="I677" s="16"/>
    </row>
    <row r="678" spans="1:9" x14ac:dyDescent="0.25">
      <c r="A678" s="17">
        <v>44477</v>
      </c>
      <c r="B678">
        <v>11</v>
      </c>
      <c r="C678">
        <v>1</v>
      </c>
      <c r="E678">
        <v>150</v>
      </c>
      <c r="F678">
        <v>2</v>
      </c>
      <c r="G678">
        <v>80</v>
      </c>
      <c r="H678">
        <v>3</v>
      </c>
      <c r="I678" s="16"/>
    </row>
    <row r="679" spans="1:9" x14ac:dyDescent="0.25">
      <c r="A679" s="17">
        <v>44477</v>
      </c>
      <c r="B679">
        <v>12</v>
      </c>
      <c r="C679">
        <v>1</v>
      </c>
      <c r="E679">
        <v>150</v>
      </c>
      <c r="F679">
        <v>3</v>
      </c>
      <c r="G679">
        <v>80</v>
      </c>
      <c r="H679">
        <v>3</v>
      </c>
      <c r="I679" s="16"/>
    </row>
    <row r="680" spans="1:9" x14ac:dyDescent="0.25">
      <c r="A680" s="17">
        <v>44477</v>
      </c>
      <c r="B680">
        <v>13</v>
      </c>
      <c r="C680">
        <v>1</v>
      </c>
      <c r="E680">
        <v>155</v>
      </c>
      <c r="F680">
        <v>1</v>
      </c>
      <c r="G680">
        <v>5</v>
      </c>
      <c r="H680">
        <v>15</v>
      </c>
      <c r="I680" s="16"/>
    </row>
    <row r="681" spans="1:9" x14ac:dyDescent="0.25">
      <c r="A681" s="17">
        <v>44477</v>
      </c>
      <c r="B681">
        <v>14</v>
      </c>
      <c r="C681">
        <v>1</v>
      </c>
      <c r="E681">
        <v>155</v>
      </c>
      <c r="F681">
        <v>2</v>
      </c>
      <c r="G681">
        <v>7</v>
      </c>
      <c r="H681">
        <v>7</v>
      </c>
      <c r="I681" s="16"/>
    </row>
    <row r="682" spans="1:9" x14ac:dyDescent="0.25">
      <c r="A682" s="17">
        <v>44477</v>
      </c>
      <c r="B682">
        <v>15</v>
      </c>
      <c r="C682">
        <v>1</v>
      </c>
      <c r="E682">
        <v>155</v>
      </c>
      <c r="F682">
        <v>3</v>
      </c>
      <c r="G682">
        <v>7</v>
      </c>
      <c r="H682">
        <v>4</v>
      </c>
      <c r="I682" s="16"/>
    </row>
    <row r="683" spans="1:9" x14ac:dyDescent="0.25">
      <c r="A683" s="17">
        <v>44480</v>
      </c>
      <c r="B683">
        <v>1</v>
      </c>
      <c r="C683">
        <v>1</v>
      </c>
      <c r="E683">
        <v>135</v>
      </c>
      <c r="F683">
        <v>1</v>
      </c>
      <c r="G683">
        <v>230</v>
      </c>
      <c r="H683">
        <v>5</v>
      </c>
      <c r="I683" s="16"/>
    </row>
    <row r="684" spans="1:9" x14ac:dyDescent="0.25">
      <c r="A684" s="17">
        <v>44480</v>
      </c>
      <c r="B684">
        <v>2</v>
      </c>
      <c r="C684">
        <v>1</v>
      </c>
      <c r="E684">
        <v>135</v>
      </c>
      <c r="F684">
        <v>2</v>
      </c>
      <c r="G684">
        <v>230</v>
      </c>
      <c r="H684">
        <v>5</v>
      </c>
      <c r="I684" s="16"/>
    </row>
    <row r="685" spans="1:9" x14ac:dyDescent="0.25">
      <c r="A685" s="17">
        <v>44480</v>
      </c>
      <c r="B685">
        <v>3</v>
      </c>
      <c r="C685">
        <v>1</v>
      </c>
      <c r="E685">
        <v>135</v>
      </c>
      <c r="F685">
        <v>3</v>
      </c>
      <c r="G685">
        <v>230</v>
      </c>
      <c r="H685">
        <v>4</v>
      </c>
      <c r="I685" s="16"/>
    </row>
    <row r="686" spans="1:9" x14ac:dyDescent="0.25">
      <c r="A686" s="17">
        <v>44480</v>
      </c>
      <c r="B686">
        <v>4</v>
      </c>
      <c r="C686">
        <v>1</v>
      </c>
      <c r="E686">
        <v>140</v>
      </c>
      <c r="F686">
        <v>1</v>
      </c>
      <c r="G686">
        <v>-15</v>
      </c>
      <c r="H686">
        <v>10</v>
      </c>
      <c r="I686" s="16"/>
    </row>
    <row r="687" spans="1:9" x14ac:dyDescent="0.25">
      <c r="A687" s="17">
        <v>44480</v>
      </c>
      <c r="B687">
        <v>5</v>
      </c>
      <c r="C687">
        <v>1</v>
      </c>
      <c r="E687">
        <v>140</v>
      </c>
      <c r="F687">
        <v>2</v>
      </c>
      <c r="G687">
        <v>0</v>
      </c>
      <c r="H687">
        <v>6</v>
      </c>
      <c r="I687" s="16"/>
    </row>
    <row r="688" spans="1:9" x14ac:dyDescent="0.25">
      <c r="A688" s="17">
        <v>44480</v>
      </c>
      <c r="B688">
        <v>6</v>
      </c>
      <c r="C688">
        <v>1</v>
      </c>
      <c r="E688">
        <v>140</v>
      </c>
      <c r="F688">
        <v>3</v>
      </c>
      <c r="G688">
        <v>0</v>
      </c>
      <c r="H688">
        <v>5</v>
      </c>
      <c r="I688" s="16"/>
    </row>
    <row r="689" spans="1:9" x14ac:dyDescent="0.25">
      <c r="A689" s="17">
        <v>44480</v>
      </c>
      <c r="B689">
        <v>7</v>
      </c>
      <c r="C689">
        <v>1</v>
      </c>
      <c r="E689">
        <v>131</v>
      </c>
      <c r="F689">
        <v>1</v>
      </c>
      <c r="G689">
        <v>60</v>
      </c>
      <c r="H689">
        <v>4</v>
      </c>
      <c r="I689" s="16"/>
    </row>
    <row r="690" spans="1:9" x14ac:dyDescent="0.25">
      <c r="A690" s="17">
        <v>44480</v>
      </c>
      <c r="B690">
        <v>8</v>
      </c>
      <c r="C690">
        <v>1</v>
      </c>
      <c r="E690">
        <v>131</v>
      </c>
      <c r="F690">
        <v>2</v>
      </c>
      <c r="G690">
        <v>60</v>
      </c>
      <c r="H690">
        <v>4</v>
      </c>
      <c r="I690" s="16"/>
    </row>
    <row r="691" spans="1:9" x14ac:dyDescent="0.25">
      <c r="A691" s="17">
        <v>44480</v>
      </c>
      <c r="B691">
        <v>9</v>
      </c>
      <c r="C691">
        <v>1</v>
      </c>
      <c r="E691">
        <v>131</v>
      </c>
      <c r="F691">
        <v>3</v>
      </c>
      <c r="G691">
        <v>60</v>
      </c>
      <c r="H691">
        <v>4</v>
      </c>
      <c r="I691" s="16"/>
    </row>
    <row r="692" spans="1:9" x14ac:dyDescent="0.25">
      <c r="A692" s="17">
        <v>44480</v>
      </c>
      <c r="B692">
        <v>10</v>
      </c>
      <c r="C692">
        <v>1</v>
      </c>
      <c r="E692">
        <v>133</v>
      </c>
      <c r="F692">
        <v>1</v>
      </c>
      <c r="G692">
        <v>55</v>
      </c>
      <c r="H692">
        <v>5</v>
      </c>
      <c r="I692" s="16"/>
    </row>
    <row r="693" spans="1:9" x14ac:dyDescent="0.25">
      <c r="A693" s="17">
        <v>44480</v>
      </c>
      <c r="B693">
        <v>11</v>
      </c>
      <c r="C693">
        <v>1</v>
      </c>
      <c r="E693">
        <v>133</v>
      </c>
      <c r="F693">
        <v>2</v>
      </c>
      <c r="G693">
        <v>55</v>
      </c>
      <c r="H693">
        <v>4</v>
      </c>
      <c r="I693" s="16"/>
    </row>
    <row r="694" spans="1:9" x14ac:dyDescent="0.25">
      <c r="A694" s="17">
        <v>44480</v>
      </c>
      <c r="B694">
        <v>12</v>
      </c>
      <c r="C694">
        <v>1</v>
      </c>
      <c r="E694">
        <v>133</v>
      </c>
      <c r="F694">
        <v>3</v>
      </c>
      <c r="G694">
        <v>55</v>
      </c>
      <c r="H694">
        <v>4</v>
      </c>
      <c r="I694" s="16"/>
    </row>
    <row r="695" spans="1:9" x14ac:dyDescent="0.25">
      <c r="A695" s="17">
        <v>44480</v>
      </c>
      <c r="B695">
        <v>13</v>
      </c>
      <c r="C695">
        <v>1</v>
      </c>
      <c r="E695">
        <v>136</v>
      </c>
      <c r="F695">
        <v>1</v>
      </c>
      <c r="G695">
        <v>190</v>
      </c>
      <c r="H695">
        <v>10</v>
      </c>
      <c r="I695" s="16"/>
    </row>
    <row r="696" spans="1:9" x14ac:dyDescent="0.25">
      <c r="A696" s="17">
        <v>44480</v>
      </c>
      <c r="B696">
        <v>14</v>
      </c>
      <c r="C696">
        <v>1</v>
      </c>
      <c r="E696">
        <v>136</v>
      </c>
      <c r="F696">
        <v>2</v>
      </c>
      <c r="G696">
        <v>200</v>
      </c>
      <c r="H696">
        <v>6</v>
      </c>
      <c r="I696" s="16"/>
    </row>
    <row r="697" spans="1:9" x14ac:dyDescent="0.25">
      <c r="A697" s="17">
        <v>44480</v>
      </c>
      <c r="B697">
        <v>15</v>
      </c>
      <c r="C697">
        <v>1</v>
      </c>
      <c r="E697">
        <v>136</v>
      </c>
      <c r="F697">
        <v>3</v>
      </c>
      <c r="G697">
        <v>200</v>
      </c>
      <c r="H697">
        <v>6</v>
      </c>
      <c r="I697" s="16"/>
    </row>
    <row r="698" spans="1:9" x14ac:dyDescent="0.25">
      <c r="A698" s="17">
        <v>44482</v>
      </c>
      <c r="B698">
        <v>1</v>
      </c>
      <c r="C698">
        <v>1</v>
      </c>
      <c r="E698">
        <v>124</v>
      </c>
      <c r="F698">
        <v>1</v>
      </c>
      <c r="G698">
        <v>180</v>
      </c>
      <c r="H698">
        <v>4</v>
      </c>
      <c r="I698" s="16"/>
    </row>
    <row r="699" spans="1:9" x14ac:dyDescent="0.25">
      <c r="A699" s="17">
        <v>44482</v>
      </c>
      <c r="B699">
        <v>2</v>
      </c>
      <c r="C699">
        <v>1</v>
      </c>
      <c r="E699">
        <v>124</v>
      </c>
      <c r="F699">
        <v>2</v>
      </c>
      <c r="G699">
        <v>180</v>
      </c>
      <c r="H699">
        <v>3</v>
      </c>
      <c r="I699" s="16"/>
    </row>
    <row r="700" spans="1:9" x14ac:dyDescent="0.25">
      <c r="A700" s="17">
        <v>44482</v>
      </c>
      <c r="B700">
        <v>3</v>
      </c>
      <c r="C700">
        <v>1</v>
      </c>
      <c r="E700">
        <v>124</v>
      </c>
      <c r="F700">
        <v>3</v>
      </c>
      <c r="G700">
        <v>180</v>
      </c>
      <c r="H700">
        <v>2</v>
      </c>
      <c r="I700" s="16"/>
    </row>
    <row r="701" spans="1:9" x14ac:dyDescent="0.25">
      <c r="A701" s="17">
        <v>44482</v>
      </c>
      <c r="B701">
        <v>4</v>
      </c>
      <c r="C701">
        <v>1</v>
      </c>
      <c r="E701">
        <v>123</v>
      </c>
      <c r="F701">
        <v>1</v>
      </c>
      <c r="G701">
        <v>300</v>
      </c>
      <c r="H701">
        <v>4</v>
      </c>
      <c r="I701" s="16"/>
    </row>
    <row r="702" spans="1:9" x14ac:dyDescent="0.25">
      <c r="A702" s="17">
        <v>44482</v>
      </c>
      <c r="B702">
        <v>5</v>
      </c>
      <c r="C702">
        <v>1</v>
      </c>
      <c r="E702">
        <v>123</v>
      </c>
      <c r="F702">
        <v>2</v>
      </c>
      <c r="G702">
        <v>300</v>
      </c>
      <c r="H702">
        <v>3</v>
      </c>
      <c r="I702" s="16"/>
    </row>
    <row r="703" spans="1:9" x14ac:dyDescent="0.25">
      <c r="A703" s="17">
        <v>44482</v>
      </c>
      <c r="B703">
        <v>6</v>
      </c>
      <c r="C703">
        <v>1</v>
      </c>
      <c r="E703">
        <v>123</v>
      </c>
      <c r="F703">
        <v>3</v>
      </c>
      <c r="G703">
        <v>220</v>
      </c>
      <c r="H703">
        <v>6</v>
      </c>
      <c r="I703" s="16"/>
    </row>
    <row r="704" spans="1:9" x14ac:dyDescent="0.25">
      <c r="A704" s="17">
        <v>44482</v>
      </c>
      <c r="B704">
        <v>7</v>
      </c>
      <c r="C704">
        <v>1</v>
      </c>
      <c r="E704">
        <v>125</v>
      </c>
      <c r="F704">
        <v>1</v>
      </c>
      <c r="G704">
        <v>145</v>
      </c>
      <c r="H704">
        <v>10</v>
      </c>
      <c r="I704" s="16"/>
    </row>
    <row r="705" spans="1:9" x14ac:dyDescent="0.25">
      <c r="A705" s="17">
        <v>44482</v>
      </c>
      <c r="B705">
        <v>8</v>
      </c>
      <c r="C705">
        <v>1</v>
      </c>
      <c r="E705">
        <v>125</v>
      </c>
      <c r="F705">
        <v>2</v>
      </c>
      <c r="G705">
        <v>150</v>
      </c>
      <c r="H705">
        <v>6</v>
      </c>
      <c r="I705" s="16"/>
    </row>
    <row r="706" spans="1:9" x14ac:dyDescent="0.25">
      <c r="A706" s="17">
        <v>44482</v>
      </c>
      <c r="B706">
        <v>9</v>
      </c>
      <c r="C706">
        <v>1</v>
      </c>
      <c r="E706">
        <v>125</v>
      </c>
      <c r="F706">
        <v>3</v>
      </c>
      <c r="G706">
        <v>150</v>
      </c>
      <c r="H706">
        <v>6</v>
      </c>
      <c r="I706" s="16"/>
    </row>
    <row r="707" spans="1:9" x14ac:dyDescent="0.25">
      <c r="A707" s="17">
        <v>44482</v>
      </c>
      <c r="B707">
        <v>10</v>
      </c>
      <c r="C707">
        <v>1</v>
      </c>
      <c r="E707">
        <v>129</v>
      </c>
      <c r="F707">
        <v>1</v>
      </c>
      <c r="G707">
        <v>110</v>
      </c>
      <c r="H707">
        <v>13</v>
      </c>
      <c r="I707" s="16"/>
    </row>
    <row r="708" spans="1:9" x14ac:dyDescent="0.25">
      <c r="A708" s="17">
        <v>44482</v>
      </c>
      <c r="B708">
        <v>11</v>
      </c>
      <c r="C708">
        <v>1</v>
      </c>
      <c r="E708">
        <v>129</v>
      </c>
      <c r="F708">
        <v>2</v>
      </c>
      <c r="G708">
        <v>110</v>
      </c>
      <c r="H708">
        <v>11</v>
      </c>
      <c r="I708" s="16"/>
    </row>
    <row r="709" spans="1:9" x14ac:dyDescent="0.25">
      <c r="A709" s="17">
        <v>44482</v>
      </c>
      <c r="B709">
        <v>12</v>
      </c>
      <c r="C709">
        <v>1</v>
      </c>
      <c r="E709">
        <v>129</v>
      </c>
      <c r="F709">
        <v>3</v>
      </c>
      <c r="G709">
        <v>110</v>
      </c>
      <c r="H709">
        <v>10</v>
      </c>
      <c r="I709" s="16"/>
    </row>
    <row r="710" spans="1:9" x14ac:dyDescent="0.25">
      <c r="A710" s="17">
        <v>44484</v>
      </c>
      <c r="B710">
        <v>1</v>
      </c>
      <c r="C710">
        <v>1</v>
      </c>
      <c r="E710">
        <v>144</v>
      </c>
      <c r="F710">
        <v>1</v>
      </c>
      <c r="G710">
        <v>150</v>
      </c>
      <c r="H710">
        <v>6</v>
      </c>
      <c r="I710" s="16"/>
    </row>
    <row r="711" spans="1:9" x14ac:dyDescent="0.25">
      <c r="A711" s="17">
        <v>44484</v>
      </c>
      <c r="B711">
        <v>2</v>
      </c>
      <c r="C711">
        <v>1</v>
      </c>
      <c r="E711">
        <v>144</v>
      </c>
      <c r="F711">
        <v>2</v>
      </c>
      <c r="G711">
        <v>150</v>
      </c>
      <c r="H711">
        <v>6</v>
      </c>
      <c r="I711" s="16"/>
    </row>
    <row r="712" spans="1:9" x14ac:dyDescent="0.25">
      <c r="A712" s="17">
        <v>44484</v>
      </c>
      <c r="B712">
        <v>3</v>
      </c>
      <c r="C712">
        <v>1</v>
      </c>
      <c r="E712">
        <v>144</v>
      </c>
      <c r="F712">
        <v>3</v>
      </c>
      <c r="G712">
        <v>150</v>
      </c>
      <c r="H712">
        <v>6</v>
      </c>
      <c r="I712" s="16"/>
    </row>
    <row r="713" spans="1:9" x14ac:dyDescent="0.25">
      <c r="A713" s="17">
        <v>44484</v>
      </c>
      <c r="B713">
        <v>4</v>
      </c>
      <c r="C713">
        <v>1</v>
      </c>
      <c r="E713">
        <v>146</v>
      </c>
      <c r="F713">
        <v>1</v>
      </c>
      <c r="G713">
        <v>130</v>
      </c>
      <c r="H713">
        <v>6</v>
      </c>
      <c r="I713" s="16"/>
    </row>
    <row r="714" spans="1:9" x14ac:dyDescent="0.25">
      <c r="A714" s="17">
        <v>44484</v>
      </c>
      <c r="B714">
        <v>5</v>
      </c>
      <c r="C714">
        <v>1</v>
      </c>
      <c r="E714">
        <v>146</v>
      </c>
      <c r="F714">
        <v>2</v>
      </c>
      <c r="G714">
        <v>135</v>
      </c>
      <c r="H714">
        <v>5</v>
      </c>
      <c r="I714" s="16"/>
    </row>
    <row r="715" spans="1:9" x14ac:dyDescent="0.25">
      <c r="A715" s="17">
        <v>44484</v>
      </c>
      <c r="B715">
        <v>6</v>
      </c>
      <c r="C715">
        <v>1</v>
      </c>
      <c r="E715">
        <v>146</v>
      </c>
      <c r="F715">
        <v>3</v>
      </c>
      <c r="G715">
        <v>135</v>
      </c>
      <c r="H715">
        <v>4</v>
      </c>
      <c r="I715" s="16"/>
    </row>
    <row r="716" spans="1:9" x14ac:dyDescent="0.25">
      <c r="A716" s="17">
        <v>44484</v>
      </c>
      <c r="B716">
        <v>7</v>
      </c>
      <c r="C716">
        <v>1</v>
      </c>
      <c r="E716">
        <v>147</v>
      </c>
      <c r="F716">
        <v>1</v>
      </c>
      <c r="G716">
        <v>100</v>
      </c>
      <c r="H716">
        <v>4</v>
      </c>
      <c r="I716" s="16"/>
    </row>
    <row r="717" spans="1:9" x14ac:dyDescent="0.25">
      <c r="A717" s="17">
        <v>44484</v>
      </c>
      <c r="B717">
        <v>8</v>
      </c>
      <c r="C717">
        <v>1</v>
      </c>
      <c r="E717">
        <v>147</v>
      </c>
      <c r="F717">
        <v>2</v>
      </c>
      <c r="G717">
        <v>100</v>
      </c>
      <c r="H717">
        <v>4</v>
      </c>
      <c r="I717" s="16"/>
    </row>
    <row r="718" spans="1:9" x14ac:dyDescent="0.25">
      <c r="A718" s="17">
        <v>44484</v>
      </c>
      <c r="B718">
        <v>9</v>
      </c>
      <c r="C718">
        <v>1</v>
      </c>
      <c r="E718">
        <v>147</v>
      </c>
      <c r="F718">
        <v>3</v>
      </c>
      <c r="G718">
        <v>100</v>
      </c>
      <c r="H718">
        <v>4</v>
      </c>
      <c r="I718" s="16"/>
    </row>
    <row r="719" spans="1:9" x14ac:dyDescent="0.25">
      <c r="A719" s="17">
        <v>44484</v>
      </c>
      <c r="B719">
        <v>10</v>
      </c>
      <c r="C719">
        <v>1</v>
      </c>
      <c r="E719">
        <v>150</v>
      </c>
      <c r="F719">
        <v>1</v>
      </c>
      <c r="G719">
        <v>75</v>
      </c>
      <c r="H719">
        <v>6</v>
      </c>
      <c r="I719" s="16"/>
    </row>
    <row r="720" spans="1:9" x14ac:dyDescent="0.25">
      <c r="A720" s="17">
        <v>44484</v>
      </c>
      <c r="B720">
        <v>11</v>
      </c>
      <c r="C720">
        <v>1</v>
      </c>
      <c r="E720">
        <v>150</v>
      </c>
      <c r="F720">
        <v>2</v>
      </c>
      <c r="G720">
        <v>75</v>
      </c>
      <c r="H720">
        <v>6</v>
      </c>
      <c r="I720" s="16"/>
    </row>
    <row r="721" spans="1:9" x14ac:dyDescent="0.25">
      <c r="A721" s="17">
        <v>44484</v>
      </c>
      <c r="B721">
        <v>12</v>
      </c>
      <c r="C721">
        <v>1</v>
      </c>
      <c r="E721">
        <v>150</v>
      </c>
      <c r="F721">
        <v>3</v>
      </c>
      <c r="G721">
        <v>75</v>
      </c>
      <c r="H721">
        <v>6</v>
      </c>
      <c r="I721" s="16"/>
    </row>
    <row r="722" spans="1:9" x14ac:dyDescent="0.25">
      <c r="A722" s="17">
        <v>44484</v>
      </c>
      <c r="B722">
        <v>13</v>
      </c>
      <c r="C722">
        <v>1</v>
      </c>
      <c r="E722">
        <v>155</v>
      </c>
      <c r="F722">
        <v>1</v>
      </c>
      <c r="G722">
        <v>5</v>
      </c>
      <c r="H722">
        <v>15</v>
      </c>
      <c r="I722" s="16"/>
    </row>
    <row r="723" spans="1:9" x14ac:dyDescent="0.25">
      <c r="A723" s="17">
        <v>44484</v>
      </c>
      <c r="B723">
        <v>14</v>
      </c>
      <c r="C723">
        <v>1</v>
      </c>
      <c r="E723">
        <v>155</v>
      </c>
      <c r="F723">
        <v>2</v>
      </c>
      <c r="G723">
        <v>5</v>
      </c>
      <c r="H723">
        <v>10</v>
      </c>
      <c r="I723" s="16"/>
    </row>
    <row r="724" spans="1:9" x14ac:dyDescent="0.25">
      <c r="A724" s="17">
        <v>44484</v>
      </c>
      <c r="B724">
        <v>15</v>
      </c>
      <c r="C724">
        <v>1</v>
      </c>
      <c r="E724">
        <v>155</v>
      </c>
      <c r="F724">
        <v>3</v>
      </c>
      <c r="G724">
        <v>5</v>
      </c>
      <c r="H724">
        <v>10</v>
      </c>
      <c r="I724" s="16"/>
    </row>
    <row r="725" spans="1:9" x14ac:dyDescent="0.25">
      <c r="A725" s="17">
        <v>44487</v>
      </c>
      <c r="B725">
        <v>1</v>
      </c>
      <c r="C725">
        <v>1</v>
      </c>
      <c r="E725">
        <v>135</v>
      </c>
      <c r="F725">
        <v>1</v>
      </c>
      <c r="G725">
        <v>230</v>
      </c>
      <c r="H725">
        <v>6</v>
      </c>
      <c r="I725" s="16"/>
    </row>
    <row r="726" spans="1:9" x14ac:dyDescent="0.25">
      <c r="A726" s="17">
        <v>44487</v>
      </c>
      <c r="B726">
        <v>2</v>
      </c>
      <c r="C726">
        <v>1</v>
      </c>
      <c r="E726">
        <v>135</v>
      </c>
      <c r="F726">
        <v>2</v>
      </c>
      <c r="G726">
        <v>235</v>
      </c>
      <c r="H726">
        <v>5</v>
      </c>
      <c r="I726" s="16"/>
    </row>
    <row r="727" spans="1:9" x14ac:dyDescent="0.25">
      <c r="A727" s="17">
        <v>44487</v>
      </c>
      <c r="B727">
        <v>3</v>
      </c>
      <c r="C727">
        <v>1</v>
      </c>
      <c r="E727">
        <v>135</v>
      </c>
      <c r="F727">
        <v>3</v>
      </c>
      <c r="G727">
        <v>235</v>
      </c>
      <c r="H727">
        <v>4</v>
      </c>
      <c r="I727" s="16"/>
    </row>
    <row r="728" spans="1:9" x14ac:dyDescent="0.25">
      <c r="A728" s="17">
        <v>44487</v>
      </c>
      <c r="B728">
        <v>4</v>
      </c>
      <c r="C728">
        <v>1</v>
      </c>
      <c r="E728">
        <v>140</v>
      </c>
      <c r="F728">
        <v>1</v>
      </c>
      <c r="G728">
        <v>0</v>
      </c>
      <c r="H728">
        <v>8</v>
      </c>
      <c r="I728" s="16"/>
    </row>
    <row r="729" spans="1:9" x14ac:dyDescent="0.25">
      <c r="A729" s="17">
        <v>44487</v>
      </c>
      <c r="B729">
        <v>5</v>
      </c>
      <c r="C729">
        <v>1</v>
      </c>
      <c r="E729">
        <v>140</v>
      </c>
      <c r="F729">
        <v>2</v>
      </c>
      <c r="G729">
        <v>0</v>
      </c>
      <c r="H729">
        <v>4</v>
      </c>
      <c r="I729" s="16"/>
    </row>
    <row r="730" spans="1:9" x14ac:dyDescent="0.25">
      <c r="A730" s="17">
        <v>44487</v>
      </c>
      <c r="B730">
        <v>6</v>
      </c>
      <c r="C730">
        <v>1</v>
      </c>
      <c r="E730">
        <v>140</v>
      </c>
      <c r="F730">
        <v>3</v>
      </c>
      <c r="G730">
        <v>0</v>
      </c>
      <c r="H730">
        <v>3</v>
      </c>
      <c r="I730" s="16"/>
    </row>
    <row r="731" spans="1:9" x14ac:dyDescent="0.25">
      <c r="A731" s="17">
        <v>44487</v>
      </c>
      <c r="B731">
        <v>7</v>
      </c>
      <c r="C731">
        <v>1</v>
      </c>
      <c r="E731">
        <v>131</v>
      </c>
      <c r="F731">
        <v>1</v>
      </c>
      <c r="G731">
        <v>55</v>
      </c>
      <c r="H731">
        <v>6</v>
      </c>
      <c r="I731" s="16"/>
    </row>
    <row r="732" spans="1:9" x14ac:dyDescent="0.25">
      <c r="A732" s="17">
        <v>44487</v>
      </c>
      <c r="B732">
        <v>8</v>
      </c>
      <c r="C732">
        <v>1</v>
      </c>
      <c r="E732">
        <v>131</v>
      </c>
      <c r="F732">
        <v>2</v>
      </c>
      <c r="G732">
        <v>55</v>
      </c>
      <c r="H732">
        <v>6</v>
      </c>
      <c r="I732" s="16"/>
    </row>
    <row r="733" spans="1:9" x14ac:dyDescent="0.25">
      <c r="A733" s="17">
        <v>44487</v>
      </c>
      <c r="B733">
        <v>9</v>
      </c>
      <c r="C733">
        <v>1</v>
      </c>
      <c r="E733">
        <v>131</v>
      </c>
      <c r="F733">
        <v>3</v>
      </c>
      <c r="G733">
        <v>60</v>
      </c>
      <c r="H733">
        <v>4</v>
      </c>
      <c r="I733" s="16"/>
    </row>
    <row r="734" spans="1:9" x14ac:dyDescent="0.25">
      <c r="A734" s="17">
        <v>44487</v>
      </c>
      <c r="B734">
        <v>10</v>
      </c>
      <c r="C734">
        <v>1</v>
      </c>
      <c r="E734">
        <v>133</v>
      </c>
      <c r="F734">
        <v>1</v>
      </c>
      <c r="G734">
        <v>55</v>
      </c>
      <c r="H734">
        <v>6</v>
      </c>
      <c r="I734" s="16"/>
    </row>
    <row r="735" spans="1:9" x14ac:dyDescent="0.25">
      <c r="A735" s="17">
        <v>44487</v>
      </c>
      <c r="B735">
        <v>11</v>
      </c>
      <c r="C735">
        <v>1</v>
      </c>
      <c r="E735">
        <v>133</v>
      </c>
      <c r="F735">
        <v>2</v>
      </c>
      <c r="G735">
        <v>60</v>
      </c>
      <c r="H735">
        <v>4</v>
      </c>
      <c r="I735" s="16"/>
    </row>
    <row r="736" spans="1:9" x14ac:dyDescent="0.25">
      <c r="A736" s="17">
        <v>44487</v>
      </c>
      <c r="B736">
        <v>12</v>
      </c>
      <c r="C736">
        <v>1</v>
      </c>
      <c r="E736">
        <v>133</v>
      </c>
      <c r="F736">
        <v>3</v>
      </c>
      <c r="G736">
        <v>60</v>
      </c>
      <c r="H736">
        <v>3</v>
      </c>
      <c r="I736" s="16"/>
    </row>
    <row r="737" spans="1:9" x14ac:dyDescent="0.25">
      <c r="A737" s="17">
        <v>44487</v>
      </c>
      <c r="B737">
        <v>13</v>
      </c>
      <c r="C737">
        <v>1</v>
      </c>
      <c r="E737">
        <v>136</v>
      </c>
      <c r="F737">
        <v>1</v>
      </c>
      <c r="G737">
        <v>190</v>
      </c>
      <c r="H737">
        <v>9</v>
      </c>
      <c r="I737" s="16"/>
    </row>
    <row r="738" spans="1:9" x14ac:dyDescent="0.25">
      <c r="A738" s="17">
        <v>44487</v>
      </c>
      <c r="B738">
        <v>14</v>
      </c>
      <c r="C738">
        <v>1</v>
      </c>
      <c r="E738">
        <v>136</v>
      </c>
      <c r="F738">
        <v>2</v>
      </c>
      <c r="G738">
        <v>190</v>
      </c>
      <c r="H738">
        <v>8</v>
      </c>
      <c r="I738" s="16"/>
    </row>
    <row r="739" spans="1:9" x14ac:dyDescent="0.25">
      <c r="A739" s="17">
        <v>44487</v>
      </c>
      <c r="B739">
        <v>15</v>
      </c>
      <c r="C739">
        <v>1</v>
      </c>
      <c r="E739">
        <v>136</v>
      </c>
      <c r="F739">
        <v>3</v>
      </c>
      <c r="G739">
        <v>190</v>
      </c>
      <c r="H739">
        <v>7</v>
      </c>
      <c r="I739" s="16"/>
    </row>
    <row r="740" spans="1:9" x14ac:dyDescent="0.25">
      <c r="A740" s="17">
        <v>44489</v>
      </c>
      <c r="B740">
        <v>1</v>
      </c>
      <c r="C740">
        <v>1</v>
      </c>
      <c r="E740">
        <v>124</v>
      </c>
      <c r="F740">
        <v>1</v>
      </c>
      <c r="G740">
        <v>180</v>
      </c>
      <c r="H740">
        <v>4</v>
      </c>
      <c r="I740" s="16"/>
    </row>
    <row r="741" spans="1:9" x14ac:dyDescent="0.25">
      <c r="A741" s="17">
        <v>44489</v>
      </c>
      <c r="B741">
        <v>2</v>
      </c>
      <c r="C741">
        <v>1</v>
      </c>
      <c r="E741">
        <v>124</v>
      </c>
      <c r="F741">
        <v>2</v>
      </c>
      <c r="G741">
        <v>180</v>
      </c>
      <c r="H741">
        <v>3</v>
      </c>
      <c r="I741" s="16"/>
    </row>
    <row r="742" spans="1:9" x14ac:dyDescent="0.25">
      <c r="A742" s="17">
        <v>44489</v>
      </c>
      <c r="B742">
        <v>3</v>
      </c>
      <c r="C742">
        <v>1</v>
      </c>
      <c r="E742">
        <v>124</v>
      </c>
      <c r="F742">
        <v>3</v>
      </c>
      <c r="G742">
        <v>180</v>
      </c>
      <c r="H742">
        <v>3</v>
      </c>
      <c r="I742" s="16"/>
    </row>
    <row r="743" spans="1:9" x14ac:dyDescent="0.25">
      <c r="A743" s="17">
        <v>44489</v>
      </c>
      <c r="B743">
        <v>4</v>
      </c>
      <c r="C743">
        <v>1</v>
      </c>
      <c r="E743">
        <v>123</v>
      </c>
      <c r="F743">
        <v>1</v>
      </c>
      <c r="G743">
        <v>300</v>
      </c>
      <c r="H743">
        <v>4</v>
      </c>
      <c r="I743" s="16"/>
    </row>
    <row r="744" spans="1:9" x14ac:dyDescent="0.25">
      <c r="A744" s="17">
        <v>44489</v>
      </c>
      <c r="B744">
        <v>5</v>
      </c>
      <c r="C744">
        <v>1</v>
      </c>
      <c r="E744">
        <v>123</v>
      </c>
      <c r="F744">
        <v>2</v>
      </c>
      <c r="G744">
        <v>300</v>
      </c>
      <c r="H744">
        <v>3</v>
      </c>
      <c r="I744" s="16"/>
    </row>
    <row r="745" spans="1:9" x14ac:dyDescent="0.25">
      <c r="A745" s="17">
        <v>44489</v>
      </c>
      <c r="B745">
        <v>6</v>
      </c>
      <c r="C745">
        <v>1</v>
      </c>
      <c r="E745">
        <v>123</v>
      </c>
      <c r="F745">
        <v>3</v>
      </c>
      <c r="G745">
        <v>300</v>
      </c>
      <c r="H745">
        <v>2</v>
      </c>
      <c r="I745" s="16"/>
    </row>
    <row r="746" spans="1:9" x14ac:dyDescent="0.25">
      <c r="A746" s="17">
        <v>44489</v>
      </c>
      <c r="B746">
        <v>7</v>
      </c>
      <c r="C746">
        <v>1</v>
      </c>
      <c r="E746">
        <v>125</v>
      </c>
      <c r="F746">
        <v>1</v>
      </c>
      <c r="G746">
        <v>150</v>
      </c>
      <c r="H746">
        <v>6</v>
      </c>
      <c r="I746" s="16"/>
    </row>
    <row r="747" spans="1:9" x14ac:dyDescent="0.25">
      <c r="A747" s="17">
        <v>44489</v>
      </c>
      <c r="B747">
        <v>8</v>
      </c>
      <c r="C747">
        <v>1</v>
      </c>
      <c r="E747">
        <v>125</v>
      </c>
      <c r="F747">
        <v>2</v>
      </c>
      <c r="G747">
        <v>150</v>
      </c>
      <c r="H747">
        <v>7</v>
      </c>
      <c r="I747" s="16"/>
    </row>
    <row r="748" spans="1:9" x14ac:dyDescent="0.25">
      <c r="A748" s="17">
        <v>44489</v>
      </c>
      <c r="B748">
        <v>9</v>
      </c>
      <c r="C748">
        <v>1</v>
      </c>
      <c r="E748">
        <v>125</v>
      </c>
      <c r="F748">
        <v>3</v>
      </c>
      <c r="G748">
        <v>150</v>
      </c>
      <c r="H748">
        <v>7</v>
      </c>
      <c r="I748" s="16"/>
    </row>
    <row r="749" spans="1:9" x14ac:dyDescent="0.25">
      <c r="A749" s="17">
        <v>44489</v>
      </c>
      <c r="B749">
        <v>10</v>
      </c>
      <c r="C749">
        <v>1</v>
      </c>
      <c r="E749">
        <v>129</v>
      </c>
      <c r="F749">
        <v>1</v>
      </c>
      <c r="G749">
        <v>110</v>
      </c>
      <c r="H749">
        <v>10</v>
      </c>
      <c r="I749" s="16"/>
    </row>
    <row r="750" spans="1:9" x14ac:dyDescent="0.25">
      <c r="A750" s="17">
        <v>44489</v>
      </c>
      <c r="B750">
        <v>11</v>
      </c>
      <c r="C750">
        <v>1</v>
      </c>
      <c r="E750">
        <v>129</v>
      </c>
      <c r="F750">
        <v>2</v>
      </c>
      <c r="G750">
        <v>110</v>
      </c>
      <c r="H750">
        <v>11</v>
      </c>
      <c r="I750" s="16"/>
    </row>
    <row r="751" spans="1:9" x14ac:dyDescent="0.25">
      <c r="A751" s="17">
        <v>44489</v>
      </c>
      <c r="B751">
        <v>12</v>
      </c>
      <c r="C751">
        <v>1</v>
      </c>
      <c r="E751">
        <v>129</v>
      </c>
      <c r="F751">
        <v>3</v>
      </c>
      <c r="G751">
        <v>110</v>
      </c>
      <c r="H751">
        <v>11</v>
      </c>
      <c r="I751" s="16"/>
    </row>
    <row r="752" spans="1:9" x14ac:dyDescent="0.25">
      <c r="A752" s="17">
        <v>44491</v>
      </c>
      <c r="B752">
        <v>1</v>
      </c>
      <c r="C752">
        <v>1</v>
      </c>
      <c r="E752">
        <v>144</v>
      </c>
      <c r="F752">
        <v>1</v>
      </c>
      <c r="G752">
        <v>155</v>
      </c>
      <c r="H752">
        <v>6</v>
      </c>
      <c r="I752" s="16"/>
    </row>
    <row r="753" spans="1:9" x14ac:dyDescent="0.25">
      <c r="A753" s="17">
        <v>44491</v>
      </c>
      <c r="B753">
        <v>2</v>
      </c>
      <c r="C753">
        <v>1</v>
      </c>
      <c r="E753">
        <v>144</v>
      </c>
      <c r="F753">
        <v>2</v>
      </c>
      <c r="G753">
        <v>160</v>
      </c>
      <c r="H753">
        <v>4</v>
      </c>
      <c r="I753" s="16"/>
    </row>
    <row r="754" spans="1:9" x14ac:dyDescent="0.25">
      <c r="A754" s="17">
        <v>44491</v>
      </c>
      <c r="B754">
        <v>3</v>
      </c>
      <c r="C754">
        <v>1</v>
      </c>
      <c r="E754">
        <v>144</v>
      </c>
      <c r="F754">
        <v>3</v>
      </c>
      <c r="G754">
        <v>160</v>
      </c>
      <c r="H754">
        <v>4</v>
      </c>
      <c r="I754" s="16"/>
    </row>
    <row r="755" spans="1:9" x14ac:dyDescent="0.25">
      <c r="A755" s="17">
        <v>44491</v>
      </c>
      <c r="B755">
        <v>4</v>
      </c>
      <c r="C755">
        <v>1</v>
      </c>
      <c r="E755">
        <v>146</v>
      </c>
      <c r="F755">
        <v>1</v>
      </c>
      <c r="G755">
        <v>135</v>
      </c>
      <c r="H755">
        <v>5</v>
      </c>
      <c r="I755" s="16"/>
    </row>
    <row r="756" spans="1:9" x14ac:dyDescent="0.25">
      <c r="A756" s="17">
        <v>44491</v>
      </c>
      <c r="B756">
        <v>5</v>
      </c>
      <c r="C756">
        <v>1</v>
      </c>
      <c r="E756">
        <v>146</v>
      </c>
      <c r="F756">
        <v>2</v>
      </c>
      <c r="G756">
        <v>135</v>
      </c>
      <c r="H756">
        <v>3</v>
      </c>
      <c r="I756" s="16"/>
    </row>
    <row r="757" spans="1:9" x14ac:dyDescent="0.25">
      <c r="A757" s="17">
        <v>44491</v>
      </c>
      <c r="B757">
        <v>6</v>
      </c>
      <c r="C757">
        <v>1</v>
      </c>
      <c r="E757">
        <v>146</v>
      </c>
      <c r="F757">
        <v>3</v>
      </c>
      <c r="G757">
        <v>135</v>
      </c>
      <c r="H757">
        <v>3</v>
      </c>
      <c r="I757" s="16"/>
    </row>
    <row r="758" spans="1:9" x14ac:dyDescent="0.25">
      <c r="A758" s="17">
        <v>44491</v>
      </c>
      <c r="B758">
        <v>7</v>
      </c>
      <c r="C758">
        <v>1</v>
      </c>
      <c r="E758">
        <v>147</v>
      </c>
      <c r="F758">
        <v>1</v>
      </c>
      <c r="G758">
        <v>100</v>
      </c>
      <c r="H758">
        <v>5</v>
      </c>
      <c r="I758" s="16"/>
    </row>
    <row r="759" spans="1:9" x14ac:dyDescent="0.25">
      <c r="A759" s="17">
        <v>44491</v>
      </c>
      <c r="B759">
        <v>8</v>
      </c>
      <c r="C759">
        <v>1</v>
      </c>
      <c r="E759">
        <v>147</v>
      </c>
      <c r="F759">
        <v>2</v>
      </c>
      <c r="G759">
        <v>100</v>
      </c>
      <c r="H759">
        <v>4</v>
      </c>
      <c r="I759" s="16"/>
    </row>
    <row r="760" spans="1:9" x14ac:dyDescent="0.25">
      <c r="A760" s="17">
        <v>44491</v>
      </c>
      <c r="B760">
        <v>9</v>
      </c>
      <c r="C760">
        <v>1</v>
      </c>
      <c r="E760">
        <v>147</v>
      </c>
      <c r="F760">
        <v>3</v>
      </c>
      <c r="G760">
        <v>100</v>
      </c>
      <c r="H760">
        <v>4</v>
      </c>
      <c r="I760" s="16"/>
    </row>
    <row r="761" spans="1:9" x14ac:dyDescent="0.25">
      <c r="A761" s="17">
        <v>44491</v>
      </c>
      <c r="B761">
        <v>10</v>
      </c>
      <c r="C761">
        <v>1</v>
      </c>
      <c r="E761">
        <v>150</v>
      </c>
      <c r="F761">
        <v>1</v>
      </c>
      <c r="G761">
        <v>80</v>
      </c>
      <c r="H761">
        <v>4</v>
      </c>
      <c r="I761" s="16"/>
    </row>
    <row r="762" spans="1:9" x14ac:dyDescent="0.25">
      <c r="A762" s="17">
        <v>44491</v>
      </c>
      <c r="B762">
        <v>11</v>
      </c>
      <c r="C762">
        <v>1</v>
      </c>
      <c r="E762">
        <v>150</v>
      </c>
      <c r="F762">
        <v>2</v>
      </c>
      <c r="G762">
        <v>80</v>
      </c>
      <c r="H762">
        <v>4</v>
      </c>
      <c r="I762" s="16"/>
    </row>
    <row r="763" spans="1:9" x14ac:dyDescent="0.25">
      <c r="A763" s="17">
        <v>44491</v>
      </c>
      <c r="B763">
        <v>12</v>
      </c>
      <c r="C763">
        <v>1</v>
      </c>
      <c r="E763">
        <v>150</v>
      </c>
      <c r="F763">
        <v>3</v>
      </c>
      <c r="G763">
        <v>80</v>
      </c>
      <c r="H763">
        <v>3</v>
      </c>
      <c r="I763" s="16"/>
    </row>
    <row r="764" spans="1:9" x14ac:dyDescent="0.25">
      <c r="A764" s="17">
        <v>44491</v>
      </c>
      <c r="B764">
        <v>13</v>
      </c>
      <c r="C764">
        <v>1</v>
      </c>
      <c r="E764">
        <v>148</v>
      </c>
      <c r="F764">
        <v>1</v>
      </c>
      <c r="G764">
        <v>10</v>
      </c>
      <c r="H764">
        <v>10</v>
      </c>
      <c r="I764" s="16"/>
    </row>
    <row r="765" spans="1:9" x14ac:dyDescent="0.25">
      <c r="A765" s="17">
        <v>44491</v>
      </c>
      <c r="B765">
        <v>14</v>
      </c>
      <c r="C765">
        <v>1</v>
      </c>
      <c r="E765">
        <v>148</v>
      </c>
      <c r="F765">
        <v>2</v>
      </c>
      <c r="G765">
        <v>15</v>
      </c>
      <c r="H765">
        <v>10</v>
      </c>
      <c r="I765" s="16"/>
    </row>
    <row r="766" spans="1:9" x14ac:dyDescent="0.25">
      <c r="A766" s="17">
        <v>44491</v>
      </c>
      <c r="B766">
        <v>15</v>
      </c>
      <c r="C766">
        <v>1</v>
      </c>
      <c r="E766">
        <v>154</v>
      </c>
      <c r="F766">
        <v>3</v>
      </c>
      <c r="G766">
        <v>20</v>
      </c>
      <c r="H766">
        <v>9</v>
      </c>
      <c r="I766" s="16"/>
    </row>
    <row r="767" spans="1:9" x14ac:dyDescent="0.25">
      <c r="A767" s="17">
        <v>44496</v>
      </c>
      <c r="B767">
        <v>1</v>
      </c>
      <c r="C767">
        <v>1</v>
      </c>
      <c r="E767">
        <v>135</v>
      </c>
      <c r="F767">
        <v>1</v>
      </c>
      <c r="G767">
        <v>235</v>
      </c>
      <c r="H767">
        <v>6</v>
      </c>
      <c r="I767" s="16"/>
    </row>
    <row r="768" spans="1:9" x14ac:dyDescent="0.25">
      <c r="A768" s="17">
        <v>44496</v>
      </c>
      <c r="B768">
        <v>2</v>
      </c>
      <c r="C768">
        <v>1</v>
      </c>
      <c r="E768">
        <v>135</v>
      </c>
      <c r="F768">
        <v>2</v>
      </c>
      <c r="G768">
        <v>240</v>
      </c>
      <c r="H768">
        <v>4</v>
      </c>
      <c r="I768" s="16"/>
    </row>
    <row r="769" spans="1:9" x14ac:dyDescent="0.25">
      <c r="A769" s="17">
        <v>44496</v>
      </c>
      <c r="B769">
        <v>3</v>
      </c>
      <c r="C769">
        <v>1</v>
      </c>
      <c r="E769">
        <v>135</v>
      </c>
      <c r="F769">
        <v>3</v>
      </c>
      <c r="G769">
        <v>240</v>
      </c>
      <c r="H769">
        <v>4</v>
      </c>
      <c r="I769" s="16"/>
    </row>
    <row r="770" spans="1:9" x14ac:dyDescent="0.25">
      <c r="A770" s="17">
        <v>44496</v>
      </c>
      <c r="B770">
        <v>4</v>
      </c>
      <c r="C770">
        <v>1</v>
      </c>
      <c r="E770">
        <v>140</v>
      </c>
      <c r="F770">
        <v>1</v>
      </c>
      <c r="G770">
        <v>0</v>
      </c>
      <c r="H770">
        <v>10</v>
      </c>
      <c r="I770" s="16"/>
    </row>
    <row r="771" spans="1:9" x14ac:dyDescent="0.25">
      <c r="A771" s="17">
        <v>44496</v>
      </c>
      <c r="B771">
        <v>5</v>
      </c>
      <c r="C771">
        <v>1</v>
      </c>
      <c r="E771">
        <v>140</v>
      </c>
      <c r="F771">
        <v>2</v>
      </c>
      <c r="G771">
        <v>5</v>
      </c>
      <c r="H771">
        <v>4</v>
      </c>
      <c r="I771" s="16"/>
    </row>
    <row r="772" spans="1:9" x14ac:dyDescent="0.25">
      <c r="A772" s="17">
        <v>44496</v>
      </c>
      <c r="B772">
        <v>6</v>
      </c>
      <c r="C772">
        <v>1</v>
      </c>
      <c r="E772">
        <v>140</v>
      </c>
      <c r="F772">
        <v>3</v>
      </c>
      <c r="G772">
        <v>5</v>
      </c>
      <c r="H772">
        <v>4</v>
      </c>
      <c r="I772" s="16"/>
    </row>
    <row r="773" spans="1:9" x14ac:dyDescent="0.25">
      <c r="A773" s="17">
        <v>44496</v>
      </c>
      <c r="B773">
        <v>7</v>
      </c>
      <c r="C773">
        <v>1</v>
      </c>
      <c r="E773">
        <v>131</v>
      </c>
      <c r="F773">
        <v>1</v>
      </c>
      <c r="G773">
        <v>60</v>
      </c>
      <c r="H773">
        <v>5</v>
      </c>
      <c r="I773" s="16"/>
    </row>
    <row r="774" spans="1:9" x14ac:dyDescent="0.25">
      <c r="A774" s="17">
        <v>44496</v>
      </c>
      <c r="B774">
        <v>8</v>
      </c>
      <c r="C774">
        <v>1</v>
      </c>
      <c r="E774">
        <v>131</v>
      </c>
      <c r="F774">
        <v>2</v>
      </c>
      <c r="G774">
        <v>60</v>
      </c>
      <c r="H774">
        <v>5</v>
      </c>
      <c r="I774" s="16"/>
    </row>
    <row r="775" spans="1:9" x14ac:dyDescent="0.25">
      <c r="A775" s="17">
        <v>44496</v>
      </c>
      <c r="B775">
        <v>9</v>
      </c>
      <c r="C775">
        <v>1</v>
      </c>
      <c r="E775">
        <v>131</v>
      </c>
      <c r="F775">
        <v>3</v>
      </c>
      <c r="G775">
        <v>60</v>
      </c>
      <c r="H775">
        <v>5</v>
      </c>
      <c r="I775" s="16"/>
    </row>
    <row r="776" spans="1:9" x14ac:dyDescent="0.25">
      <c r="A776" s="17">
        <v>44496</v>
      </c>
      <c r="B776">
        <v>10</v>
      </c>
      <c r="C776">
        <v>1</v>
      </c>
      <c r="E776">
        <v>133</v>
      </c>
      <c r="F776">
        <v>1</v>
      </c>
      <c r="G776">
        <v>55</v>
      </c>
      <c r="H776">
        <v>6</v>
      </c>
      <c r="I776" s="16"/>
    </row>
    <row r="777" spans="1:9" x14ac:dyDescent="0.25">
      <c r="A777" s="17">
        <v>44496</v>
      </c>
      <c r="B777">
        <v>11</v>
      </c>
      <c r="C777">
        <v>1</v>
      </c>
      <c r="E777">
        <v>133</v>
      </c>
      <c r="F777">
        <v>2</v>
      </c>
      <c r="G777">
        <v>55</v>
      </c>
      <c r="H777">
        <v>4</v>
      </c>
      <c r="I777" s="16"/>
    </row>
    <row r="778" spans="1:9" x14ac:dyDescent="0.25">
      <c r="A778" s="17">
        <v>44496</v>
      </c>
      <c r="B778">
        <v>12</v>
      </c>
      <c r="C778">
        <v>1</v>
      </c>
      <c r="E778">
        <v>133</v>
      </c>
      <c r="F778">
        <v>3</v>
      </c>
      <c r="G778">
        <v>55</v>
      </c>
      <c r="H778">
        <v>4</v>
      </c>
      <c r="I778" s="16"/>
    </row>
    <row r="779" spans="1:9" x14ac:dyDescent="0.25">
      <c r="A779" s="17">
        <v>44496</v>
      </c>
      <c r="B779">
        <v>13</v>
      </c>
      <c r="C779">
        <v>1</v>
      </c>
      <c r="E779">
        <v>136</v>
      </c>
      <c r="F779">
        <v>1</v>
      </c>
      <c r="G779">
        <v>190</v>
      </c>
      <c r="H779">
        <v>10</v>
      </c>
      <c r="I779" s="16"/>
    </row>
    <row r="780" spans="1:9" x14ac:dyDescent="0.25">
      <c r="A780" s="17">
        <v>44496</v>
      </c>
      <c r="B780">
        <v>14</v>
      </c>
      <c r="C780">
        <v>1</v>
      </c>
      <c r="E780">
        <v>136</v>
      </c>
      <c r="F780">
        <v>2</v>
      </c>
      <c r="G780">
        <v>190</v>
      </c>
      <c r="H780">
        <v>10</v>
      </c>
      <c r="I780" s="16"/>
    </row>
    <row r="781" spans="1:9" x14ac:dyDescent="0.25">
      <c r="A781" s="17">
        <v>44496</v>
      </c>
      <c r="B781">
        <v>15</v>
      </c>
      <c r="C781">
        <v>1</v>
      </c>
      <c r="E781">
        <v>136</v>
      </c>
      <c r="F781">
        <v>3</v>
      </c>
      <c r="G781">
        <v>200</v>
      </c>
      <c r="H781">
        <v>8</v>
      </c>
      <c r="I781" s="16"/>
    </row>
    <row r="782" spans="1:9" x14ac:dyDescent="0.25">
      <c r="A782" s="17">
        <v>44498</v>
      </c>
      <c r="B782">
        <v>1</v>
      </c>
      <c r="C782">
        <v>1</v>
      </c>
      <c r="E782">
        <v>124</v>
      </c>
      <c r="F782">
        <v>1</v>
      </c>
      <c r="G782">
        <v>175</v>
      </c>
      <c r="H782">
        <v>5</v>
      </c>
      <c r="I782" s="16"/>
    </row>
    <row r="783" spans="1:9" x14ac:dyDescent="0.25">
      <c r="A783" s="17">
        <v>44498</v>
      </c>
      <c r="B783">
        <v>2</v>
      </c>
      <c r="C783">
        <v>1</v>
      </c>
      <c r="E783">
        <v>124</v>
      </c>
      <c r="F783">
        <v>2</v>
      </c>
      <c r="G783">
        <v>175</v>
      </c>
      <c r="H783">
        <v>3</v>
      </c>
      <c r="I783" s="16"/>
    </row>
    <row r="784" spans="1:9" x14ac:dyDescent="0.25">
      <c r="A784" s="17">
        <v>44498</v>
      </c>
      <c r="B784">
        <v>3</v>
      </c>
      <c r="C784">
        <v>1</v>
      </c>
      <c r="E784">
        <v>124</v>
      </c>
      <c r="F784">
        <v>3</v>
      </c>
      <c r="G784">
        <v>175</v>
      </c>
      <c r="H784">
        <v>4</v>
      </c>
      <c r="I784" s="16" t="s">
        <v>13</v>
      </c>
    </row>
    <row r="785" spans="1:9" x14ac:dyDescent="0.25">
      <c r="A785" s="17">
        <v>44498</v>
      </c>
      <c r="B785">
        <v>4</v>
      </c>
      <c r="C785">
        <v>1</v>
      </c>
      <c r="E785">
        <v>123</v>
      </c>
      <c r="F785">
        <v>1</v>
      </c>
      <c r="G785">
        <v>290</v>
      </c>
      <c r="H785">
        <v>6</v>
      </c>
      <c r="I785" s="16"/>
    </row>
    <row r="786" spans="1:9" x14ac:dyDescent="0.25">
      <c r="A786" s="17">
        <v>44498</v>
      </c>
      <c r="B786">
        <v>5</v>
      </c>
      <c r="C786">
        <v>1</v>
      </c>
      <c r="E786">
        <v>123</v>
      </c>
      <c r="F786">
        <v>2</v>
      </c>
      <c r="G786">
        <v>290</v>
      </c>
      <c r="H786">
        <v>66</v>
      </c>
      <c r="I786" s="16"/>
    </row>
    <row r="787" spans="1:9" x14ac:dyDescent="0.25">
      <c r="A787" s="17">
        <v>44498</v>
      </c>
      <c r="B787">
        <v>6</v>
      </c>
      <c r="C787">
        <v>1</v>
      </c>
      <c r="E787">
        <v>123</v>
      </c>
      <c r="F787">
        <v>3</v>
      </c>
      <c r="G787">
        <v>300</v>
      </c>
      <c r="H787">
        <v>5</v>
      </c>
      <c r="I787" s="16"/>
    </row>
    <row r="788" spans="1:9" x14ac:dyDescent="0.25">
      <c r="A788" s="17">
        <v>44498</v>
      </c>
      <c r="B788">
        <v>7</v>
      </c>
      <c r="C788">
        <v>1</v>
      </c>
      <c r="E788">
        <v>125</v>
      </c>
      <c r="F788">
        <v>1</v>
      </c>
      <c r="G788">
        <v>150</v>
      </c>
      <c r="H788">
        <v>10</v>
      </c>
      <c r="I788" s="16"/>
    </row>
    <row r="789" spans="1:9" x14ac:dyDescent="0.25">
      <c r="A789" s="17">
        <v>44498</v>
      </c>
      <c r="B789">
        <v>8</v>
      </c>
      <c r="C789">
        <v>1</v>
      </c>
      <c r="E789">
        <v>125</v>
      </c>
      <c r="F789">
        <v>2</v>
      </c>
      <c r="G789">
        <v>155</v>
      </c>
      <c r="H789">
        <v>6</v>
      </c>
      <c r="I789" s="16"/>
    </row>
    <row r="790" spans="1:9" x14ac:dyDescent="0.25">
      <c r="A790" s="17">
        <v>44498</v>
      </c>
      <c r="B790">
        <v>9</v>
      </c>
      <c r="C790">
        <v>1</v>
      </c>
      <c r="E790">
        <v>125</v>
      </c>
      <c r="F790">
        <v>3</v>
      </c>
      <c r="G790">
        <v>155</v>
      </c>
      <c r="H790">
        <v>6</v>
      </c>
      <c r="I790" s="16"/>
    </row>
    <row r="791" spans="1:9" x14ac:dyDescent="0.25">
      <c r="A791" s="17">
        <v>44498</v>
      </c>
      <c r="B791">
        <v>10</v>
      </c>
      <c r="C791">
        <v>1</v>
      </c>
      <c r="E791">
        <v>129</v>
      </c>
      <c r="F791">
        <v>1</v>
      </c>
      <c r="G791">
        <v>100</v>
      </c>
      <c r="H791">
        <v>15</v>
      </c>
      <c r="I791" s="16"/>
    </row>
    <row r="792" spans="1:9" x14ac:dyDescent="0.25">
      <c r="A792" s="17">
        <v>44498</v>
      </c>
      <c r="B792">
        <v>11</v>
      </c>
      <c r="C792">
        <v>1</v>
      </c>
      <c r="E792">
        <v>129</v>
      </c>
      <c r="F792">
        <v>2</v>
      </c>
      <c r="G792">
        <v>100</v>
      </c>
      <c r="H792">
        <v>14</v>
      </c>
      <c r="I792" s="16"/>
    </row>
    <row r="793" spans="1:9" x14ac:dyDescent="0.25">
      <c r="A793" s="17">
        <v>44498</v>
      </c>
      <c r="B793">
        <v>12</v>
      </c>
      <c r="C793">
        <v>1</v>
      </c>
      <c r="E793">
        <v>129</v>
      </c>
      <c r="F793">
        <v>3</v>
      </c>
      <c r="G793">
        <v>100</v>
      </c>
      <c r="H793">
        <v>14</v>
      </c>
      <c r="I793" s="16"/>
    </row>
    <row r="794" spans="1:9" x14ac:dyDescent="0.25">
      <c r="A794" s="17">
        <v>44501</v>
      </c>
      <c r="B794">
        <v>1</v>
      </c>
      <c r="C794">
        <v>1</v>
      </c>
      <c r="E794">
        <v>144</v>
      </c>
      <c r="F794">
        <v>1</v>
      </c>
      <c r="G794">
        <v>160</v>
      </c>
      <c r="H794">
        <v>3</v>
      </c>
      <c r="I794" s="16"/>
    </row>
    <row r="795" spans="1:9" x14ac:dyDescent="0.25">
      <c r="A795" s="17">
        <v>44501</v>
      </c>
      <c r="B795">
        <v>2</v>
      </c>
      <c r="C795">
        <v>1</v>
      </c>
      <c r="E795">
        <v>144</v>
      </c>
      <c r="F795">
        <v>2</v>
      </c>
      <c r="G795">
        <v>160</v>
      </c>
      <c r="H795">
        <v>3</v>
      </c>
      <c r="I795" s="16"/>
    </row>
    <row r="796" spans="1:9" x14ac:dyDescent="0.25">
      <c r="A796" s="17">
        <v>44501</v>
      </c>
      <c r="B796">
        <v>3</v>
      </c>
      <c r="C796">
        <v>1</v>
      </c>
      <c r="E796">
        <v>144</v>
      </c>
      <c r="F796">
        <v>3</v>
      </c>
      <c r="G796">
        <v>160</v>
      </c>
      <c r="H796">
        <v>3</v>
      </c>
      <c r="I796" s="16"/>
    </row>
    <row r="797" spans="1:9" x14ac:dyDescent="0.25">
      <c r="A797" s="17">
        <v>44501</v>
      </c>
      <c r="B797">
        <v>4</v>
      </c>
      <c r="C797">
        <v>1</v>
      </c>
      <c r="E797">
        <v>146</v>
      </c>
      <c r="F797">
        <v>1</v>
      </c>
      <c r="G797">
        <v>135</v>
      </c>
      <c r="H797">
        <v>4</v>
      </c>
      <c r="I797" s="16"/>
    </row>
    <row r="798" spans="1:9" x14ac:dyDescent="0.25">
      <c r="A798" s="17">
        <v>44501</v>
      </c>
      <c r="B798">
        <v>5</v>
      </c>
      <c r="C798">
        <v>1</v>
      </c>
      <c r="E798">
        <v>146</v>
      </c>
      <c r="F798">
        <v>2</v>
      </c>
      <c r="G798">
        <v>135</v>
      </c>
      <c r="H798">
        <v>4</v>
      </c>
      <c r="I798" s="16"/>
    </row>
    <row r="799" spans="1:9" x14ac:dyDescent="0.25">
      <c r="A799" s="17">
        <v>44501</v>
      </c>
      <c r="B799">
        <v>6</v>
      </c>
      <c r="C799">
        <v>1</v>
      </c>
      <c r="E799">
        <v>146</v>
      </c>
      <c r="F799">
        <v>3</v>
      </c>
      <c r="G799">
        <v>135</v>
      </c>
      <c r="H799">
        <v>4</v>
      </c>
      <c r="I799" s="16"/>
    </row>
    <row r="800" spans="1:9" x14ac:dyDescent="0.25">
      <c r="A800" s="17">
        <v>44501</v>
      </c>
      <c r="B800">
        <v>7</v>
      </c>
      <c r="C800">
        <v>1</v>
      </c>
      <c r="E800">
        <v>147</v>
      </c>
      <c r="F800">
        <v>1</v>
      </c>
      <c r="G800">
        <v>100</v>
      </c>
      <c r="H800">
        <v>4</v>
      </c>
      <c r="I800" s="16"/>
    </row>
    <row r="801" spans="1:9" x14ac:dyDescent="0.25">
      <c r="A801" s="17">
        <v>44501</v>
      </c>
      <c r="B801">
        <v>8</v>
      </c>
      <c r="C801">
        <v>1</v>
      </c>
      <c r="E801">
        <v>147</v>
      </c>
      <c r="F801">
        <v>2</v>
      </c>
      <c r="G801">
        <v>100</v>
      </c>
      <c r="H801">
        <v>4</v>
      </c>
      <c r="I801" s="16"/>
    </row>
    <row r="802" spans="1:9" x14ac:dyDescent="0.25">
      <c r="A802" s="17">
        <v>44501</v>
      </c>
      <c r="B802">
        <v>9</v>
      </c>
      <c r="C802">
        <v>1</v>
      </c>
      <c r="E802">
        <v>147</v>
      </c>
      <c r="F802">
        <v>3</v>
      </c>
      <c r="G802">
        <v>100</v>
      </c>
      <c r="H802">
        <v>5</v>
      </c>
      <c r="I802" s="16"/>
    </row>
    <row r="803" spans="1:9" x14ac:dyDescent="0.25">
      <c r="A803" s="17">
        <v>44501</v>
      </c>
      <c r="B803">
        <v>10</v>
      </c>
      <c r="C803">
        <v>1</v>
      </c>
      <c r="E803">
        <v>150</v>
      </c>
      <c r="F803">
        <v>1</v>
      </c>
      <c r="G803">
        <v>80</v>
      </c>
      <c r="H803">
        <v>6</v>
      </c>
      <c r="I803" s="16"/>
    </row>
    <row r="804" spans="1:9" x14ac:dyDescent="0.25">
      <c r="A804" s="17">
        <v>44501</v>
      </c>
      <c r="B804">
        <v>11</v>
      </c>
      <c r="C804">
        <v>1</v>
      </c>
      <c r="E804">
        <v>150</v>
      </c>
      <c r="F804">
        <v>2</v>
      </c>
      <c r="G804">
        <v>80</v>
      </c>
      <c r="H804">
        <v>5</v>
      </c>
      <c r="I804" s="16"/>
    </row>
    <row r="805" spans="1:9" x14ac:dyDescent="0.25">
      <c r="A805" s="17">
        <v>44501</v>
      </c>
      <c r="B805">
        <v>12</v>
      </c>
      <c r="C805">
        <v>1</v>
      </c>
      <c r="E805">
        <v>150</v>
      </c>
      <c r="F805">
        <v>3</v>
      </c>
      <c r="G805">
        <v>80</v>
      </c>
      <c r="H805">
        <v>4</v>
      </c>
      <c r="I805" s="16"/>
    </row>
    <row r="806" spans="1:9" x14ac:dyDescent="0.25">
      <c r="A806" s="17">
        <v>44501</v>
      </c>
      <c r="B806">
        <v>13</v>
      </c>
      <c r="C806">
        <v>1</v>
      </c>
      <c r="E806">
        <v>148</v>
      </c>
      <c r="F806">
        <v>1</v>
      </c>
      <c r="G806">
        <v>20</v>
      </c>
      <c r="H806">
        <v>10</v>
      </c>
      <c r="I806" s="16"/>
    </row>
    <row r="807" spans="1:9" x14ac:dyDescent="0.25">
      <c r="A807" s="17">
        <v>44501</v>
      </c>
      <c r="B807">
        <v>14</v>
      </c>
      <c r="C807">
        <v>1</v>
      </c>
      <c r="E807">
        <v>148</v>
      </c>
      <c r="F807">
        <v>2</v>
      </c>
      <c r="G807">
        <v>25</v>
      </c>
      <c r="H807">
        <v>10</v>
      </c>
      <c r="I807" s="16"/>
    </row>
    <row r="808" spans="1:9" x14ac:dyDescent="0.25">
      <c r="A808" s="17">
        <v>44501</v>
      </c>
      <c r="B808">
        <v>15</v>
      </c>
      <c r="C808">
        <v>1</v>
      </c>
      <c r="E808">
        <v>154</v>
      </c>
      <c r="F808">
        <v>3</v>
      </c>
      <c r="G808">
        <v>30</v>
      </c>
      <c r="H808">
        <v>7</v>
      </c>
      <c r="I808" s="16"/>
    </row>
    <row r="809" spans="1:9" x14ac:dyDescent="0.25">
      <c r="A809" s="17">
        <v>44503</v>
      </c>
      <c r="B809">
        <v>1</v>
      </c>
      <c r="C809">
        <v>1</v>
      </c>
      <c r="E809">
        <v>135</v>
      </c>
      <c r="F809">
        <v>1</v>
      </c>
      <c r="G809">
        <v>235</v>
      </c>
      <c r="H809">
        <v>6</v>
      </c>
      <c r="I809" s="16"/>
    </row>
    <row r="810" spans="1:9" x14ac:dyDescent="0.25">
      <c r="A810" s="17">
        <v>44503</v>
      </c>
      <c r="B810">
        <v>2</v>
      </c>
      <c r="C810">
        <v>1</v>
      </c>
      <c r="E810">
        <v>135</v>
      </c>
      <c r="F810">
        <v>2</v>
      </c>
      <c r="G810">
        <v>240</v>
      </c>
      <c r="H810">
        <v>6</v>
      </c>
      <c r="I810" s="16"/>
    </row>
    <row r="811" spans="1:9" x14ac:dyDescent="0.25">
      <c r="A811" s="17">
        <v>44503</v>
      </c>
      <c r="B811">
        <v>3</v>
      </c>
      <c r="C811">
        <v>1</v>
      </c>
      <c r="E811">
        <v>135</v>
      </c>
      <c r="F811">
        <v>3</v>
      </c>
      <c r="G811">
        <v>245</v>
      </c>
      <c r="H811">
        <v>5</v>
      </c>
      <c r="I811" s="16"/>
    </row>
    <row r="812" spans="1:9" x14ac:dyDescent="0.25">
      <c r="A812" s="17">
        <v>44503</v>
      </c>
      <c r="B812">
        <v>4</v>
      </c>
      <c r="C812">
        <v>1</v>
      </c>
      <c r="E812">
        <v>140</v>
      </c>
      <c r="F812">
        <v>1</v>
      </c>
      <c r="G812">
        <v>0</v>
      </c>
      <c r="H812">
        <v>8</v>
      </c>
      <c r="I812" s="16"/>
    </row>
    <row r="813" spans="1:9" x14ac:dyDescent="0.25">
      <c r="A813" s="17">
        <v>44503</v>
      </c>
      <c r="B813">
        <v>5</v>
      </c>
      <c r="C813">
        <v>1</v>
      </c>
      <c r="E813">
        <v>140</v>
      </c>
      <c r="F813">
        <v>2</v>
      </c>
      <c r="G813">
        <v>0</v>
      </c>
      <c r="H813">
        <v>7</v>
      </c>
      <c r="I813" s="16"/>
    </row>
    <row r="814" spans="1:9" x14ac:dyDescent="0.25">
      <c r="A814" s="17">
        <v>44503</v>
      </c>
      <c r="B814">
        <v>6</v>
      </c>
      <c r="C814">
        <v>1</v>
      </c>
      <c r="E814">
        <v>140</v>
      </c>
      <c r="F814">
        <v>3</v>
      </c>
      <c r="G814">
        <v>0</v>
      </c>
      <c r="H814">
        <v>5</v>
      </c>
      <c r="I814" s="16"/>
    </row>
    <row r="815" spans="1:9" x14ac:dyDescent="0.25">
      <c r="A815" s="17">
        <v>44503</v>
      </c>
      <c r="B815">
        <v>7</v>
      </c>
      <c r="C815">
        <v>1</v>
      </c>
      <c r="E815">
        <v>131</v>
      </c>
      <c r="F815">
        <v>1</v>
      </c>
      <c r="G815">
        <v>60</v>
      </c>
      <c r="H815">
        <v>5</v>
      </c>
      <c r="I815" s="16"/>
    </row>
    <row r="816" spans="1:9" x14ac:dyDescent="0.25">
      <c r="A816" s="17">
        <v>44503</v>
      </c>
      <c r="B816">
        <v>8</v>
      </c>
      <c r="C816">
        <v>1</v>
      </c>
      <c r="E816">
        <v>131</v>
      </c>
      <c r="F816">
        <v>2</v>
      </c>
      <c r="G816">
        <v>60</v>
      </c>
      <c r="H816">
        <v>4</v>
      </c>
      <c r="I816" s="16"/>
    </row>
    <row r="817" spans="1:9" x14ac:dyDescent="0.25">
      <c r="A817" s="17">
        <v>44503</v>
      </c>
      <c r="B817">
        <v>9</v>
      </c>
      <c r="C817">
        <v>1</v>
      </c>
      <c r="E817">
        <v>131</v>
      </c>
      <c r="F817">
        <v>3</v>
      </c>
      <c r="G817">
        <v>60</v>
      </c>
      <c r="H817">
        <v>4</v>
      </c>
      <c r="I817" s="16"/>
    </row>
    <row r="818" spans="1:9" x14ac:dyDescent="0.25">
      <c r="A818" s="17">
        <v>44503</v>
      </c>
      <c r="B818">
        <v>10</v>
      </c>
      <c r="C818">
        <v>1</v>
      </c>
      <c r="E818">
        <v>133</v>
      </c>
      <c r="F818">
        <v>1</v>
      </c>
      <c r="G818">
        <v>55</v>
      </c>
      <c r="H818">
        <v>6</v>
      </c>
      <c r="I818" s="16"/>
    </row>
    <row r="819" spans="1:9" x14ac:dyDescent="0.25">
      <c r="A819" s="17">
        <v>44503</v>
      </c>
      <c r="B819">
        <v>11</v>
      </c>
      <c r="C819">
        <v>1</v>
      </c>
      <c r="E819">
        <v>133</v>
      </c>
      <c r="F819">
        <v>2</v>
      </c>
      <c r="G819">
        <v>55</v>
      </c>
      <c r="H819">
        <v>6</v>
      </c>
      <c r="I819" s="16"/>
    </row>
    <row r="820" spans="1:9" x14ac:dyDescent="0.25">
      <c r="A820" s="17">
        <v>44503</v>
      </c>
      <c r="B820">
        <v>12</v>
      </c>
      <c r="C820">
        <v>1</v>
      </c>
      <c r="E820">
        <v>133</v>
      </c>
      <c r="F820">
        <v>3</v>
      </c>
      <c r="G820">
        <v>60</v>
      </c>
      <c r="H820">
        <v>5</v>
      </c>
      <c r="I820" s="16"/>
    </row>
    <row r="821" spans="1:9" x14ac:dyDescent="0.25">
      <c r="A821" s="17">
        <v>44503</v>
      </c>
      <c r="B821">
        <v>13</v>
      </c>
      <c r="C821">
        <v>1</v>
      </c>
      <c r="E821">
        <v>136</v>
      </c>
      <c r="F821">
        <v>1</v>
      </c>
      <c r="G821">
        <v>190</v>
      </c>
      <c r="H821">
        <v>10</v>
      </c>
      <c r="I821" s="16"/>
    </row>
    <row r="822" spans="1:9" x14ac:dyDescent="0.25">
      <c r="A822" s="17">
        <v>44503</v>
      </c>
      <c r="B822">
        <v>14</v>
      </c>
      <c r="C822">
        <v>1</v>
      </c>
      <c r="E822">
        <v>136</v>
      </c>
      <c r="F822">
        <v>2</v>
      </c>
      <c r="G822">
        <v>200</v>
      </c>
      <c r="H822">
        <v>8</v>
      </c>
      <c r="I822" s="16"/>
    </row>
    <row r="823" spans="1:9" x14ac:dyDescent="0.25">
      <c r="A823" s="17">
        <v>44503</v>
      </c>
      <c r="B823">
        <v>15</v>
      </c>
      <c r="C823">
        <v>1</v>
      </c>
      <c r="E823">
        <v>136</v>
      </c>
      <c r="F823">
        <v>3</v>
      </c>
      <c r="G823">
        <v>200</v>
      </c>
      <c r="H823">
        <v>8</v>
      </c>
      <c r="I823" s="16"/>
    </row>
    <row r="824" spans="1:9" x14ac:dyDescent="0.25">
      <c r="A824" s="17">
        <v>44505</v>
      </c>
      <c r="B824">
        <v>1</v>
      </c>
      <c r="C824">
        <v>1</v>
      </c>
      <c r="E824">
        <v>124</v>
      </c>
      <c r="F824">
        <v>1</v>
      </c>
      <c r="G824">
        <v>175</v>
      </c>
      <c r="H824">
        <v>6</v>
      </c>
      <c r="I824" s="16" t="s">
        <v>14</v>
      </c>
    </row>
    <row r="825" spans="1:9" x14ac:dyDescent="0.25">
      <c r="A825" s="17">
        <v>44505</v>
      </c>
      <c r="B825">
        <v>2</v>
      </c>
      <c r="C825">
        <v>1</v>
      </c>
      <c r="E825">
        <v>124</v>
      </c>
      <c r="F825">
        <v>2</v>
      </c>
      <c r="G825">
        <v>180</v>
      </c>
      <c r="H825">
        <v>6</v>
      </c>
      <c r="I825" s="16"/>
    </row>
    <row r="826" spans="1:9" x14ac:dyDescent="0.25">
      <c r="A826" s="17">
        <v>44505</v>
      </c>
      <c r="B826">
        <v>3</v>
      </c>
      <c r="C826">
        <v>1</v>
      </c>
      <c r="E826">
        <v>124</v>
      </c>
      <c r="F826">
        <v>3</v>
      </c>
      <c r="G826">
        <v>185</v>
      </c>
      <c r="H826">
        <v>6</v>
      </c>
      <c r="I826" s="16"/>
    </row>
    <row r="827" spans="1:9" x14ac:dyDescent="0.25">
      <c r="A827" s="17">
        <v>44505</v>
      </c>
      <c r="B827">
        <v>4</v>
      </c>
      <c r="C827">
        <v>1</v>
      </c>
      <c r="E827">
        <v>123</v>
      </c>
      <c r="F827">
        <v>1</v>
      </c>
      <c r="G827">
        <v>290</v>
      </c>
      <c r="H827">
        <v>6</v>
      </c>
      <c r="I827" s="16"/>
    </row>
    <row r="828" spans="1:9" x14ac:dyDescent="0.25">
      <c r="A828" s="17">
        <v>44505</v>
      </c>
      <c r="B828">
        <v>5</v>
      </c>
      <c r="C828">
        <v>1</v>
      </c>
      <c r="E828">
        <v>123</v>
      </c>
      <c r="F828">
        <v>2</v>
      </c>
      <c r="G828">
        <v>300</v>
      </c>
      <c r="H828">
        <v>6</v>
      </c>
      <c r="I828" s="16"/>
    </row>
    <row r="829" spans="1:9" x14ac:dyDescent="0.25">
      <c r="A829" s="17">
        <v>44505</v>
      </c>
      <c r="B829">
        <v>6</v>
      </c>
      <c r="C829">
        <v>1</v>
      </c>
      <c r="E829">
        <v>123</v>
      </c>
      <c r="F829">
        <v>3</v>
      </c>
      <c r="G829">
        <v>310</v>
      </c>
      <c r="H829">
        <v>6</v>
      </c>
      <c r="I829" s="16"/>
    </row>
    <row r="830" spans="1:9" x14ac:dyDescent="0.25">
      <c r="A830" s="17">
        <v>44505</v>
      </c>
      <c r="B830">
        <v>7</v>
      </c>
      <c r="C830">
        <v>1</v>
      </c>
      <c r="E830">
        <v>125</v>
      </c>
      <c r="F830">
        <v>1</v>
      </c>
      <c r="G830">
        <v>150</v>
      </c>
      <c r="H830">
        <v>9</v>
      </c>
      <c r="I830" s="16"/>
    </row>
    <row r="831" spans="1:9" x14ac:dyDescent="0.25">
      <c r="A831" s="17">
        <v>44505</v>
      </c>
      <c r="B831">
        <v>8</v>
      </c>
      <c r="C831">
        <v>1</v>
      </c>
      <c r="E831">
        <v>125</v>
      </c>
      <c r="F831">
        <v>2</v>
      </c>
      <c r="G831">
        <v>150</v>
      </c>
      <c r="H831">
        <v>9</v>
      </c>
      <c r="I831" s="16"/>
    </row>
    <row r="832" spans="1:9" x14ac:dyDescent="0.25">
      <c r="A832" s="17">
        <v>44505</v>
      </c>
      <c r="B832">
        <v>9</v>
      </c>
      <c r="C832">
        <v>1</v>
      </c>
      <c r="E832">
        <v>125</v>
      </c>
      <c r="F832">
        <v>3</v>
      </c>
      <c r="G832">
        <v>150</v>
      </c>
      <c r="H832">
        <v>6</v>
      </c>
      <c r="I832" s="16"/>
    </row>
    <row r="833" spans="1:9" x14ac:dyDescent="0.25">
      <c r="A833" s="17">
        <v>44505</v>
      </c>
      <c r="B833">
        <v>10</v>
      </c>
      <c r="C833">
        <v>1</v>
      </c>
      <c r="E833">
        <v>129</v>
      </c>
      <c r="F833">
        <v>1</v>
      </c>
      <c r="G833">
        <v>110</v>
      </c>
      <c r="H833">
        <v>14</v>
      </c>
      <c r="I833" s="16"/>
    </row>
    <row r="834" spans="1:9" x14ac:dyDescent="0.25">
      <c r="A834" s="17">
        <v>44505</v>
      </c>
      <c r="B834">
        <v>11</v>
      </c>
      <c r="C834">
        <v>1</v>
      </c>
      <c r="E834">
        <v>129</v>
      </c>
      <c r="F834">
        <v>2</v>
      </c>
      <c r="G834">
        <v>110</v>
      </c>
      <c r="H834">
        <v>14</v>
      </c>
      <c r="I834" s="16"/>
    </row>
    <row r="835" spans="1:9" x14ac:dyDescent="0.25">
      <c r="A835" s="17">
        <v>44505</v>
      </c>
      <c r="B835">
        <v>12</v>
      </c>
      <c r="C835">
        <v>1</v>
      </c>
      <c r="E835">
        <v>129</v>
      </c>
      <c r="F835">
        <v>3</v>
      </c>
      <c r="G835">
        <v>110</v>
      </c>
      <c r="H835">
        <v>14</v>
      </c>
      <c r="I835" s="16"/>
    </row>
    <row r="836" spans="1:9" x14ac:dyDescent="0.25">
      <c r="A836" s="17">
        <v>44508</v>
      </c>
      <c r="B836">
        <v>1</v>
      </c>
      <c r="C836">
        <v>1</v>
      </c>
      <c r="E836">
        <v>144</v>
      </c>
      <c r="F836">
        <v>1</v>
      </c>
      <c r="G836">
        <v>160</v>
      </c>
      <c r="H836">
        <v>4</v>
      </c>
      <c r="I836" s="16"/>
    </row>
    <row r="837" spans="1:9" x14ac:dyDescent="0.25">
      <c r="A837" s="17">
        <v>44508</v>
      </c>
      <c r="B837">
        <v>2</v>
      </c>
      <c r="C837">
        <v>1</v>
      </c>
      <c r="E837">
        <v>144</v>
      </c>
      <c r="F837">
        <v>2</v>
      </c>
      <c r="G837">
        <v>160</v>
      </c>
      <c r="H837">
        <v>3</v>
      </c>
      <c r="I837" s="16"/>
    </row>
    <row r="838" spans="1:9" x14ac:dyDescent="0.25">
      <c r="A838" s="17">
        <v>44508</v>
      </c>
      <c r="B838">
        <v>3</v>
      </c>
      <c r="C838">
        <v>1</v>
      </c>
      <c r="E838">
        <v>144</v>
      </c>
      <c r="F838">
        <v>3</v>
      </c>
      <c r="G838">
        <v>160</v>
      </c>
      <c r="H838">
        <v>3</v>
      </c>
      <c r="I838" s="16"/>
    </row>
    <row r="839" spans="1:9" x14ac:dyDescent="0.25">
      <c r="A839" s="17">
        <v>44508</v>
      </c>
      <c r="B839">
        <v>4</v>
      </c>
      <c r="C839">
        <v>1</v>
      </c>
      <c r="E839">
        <v>146</v>
      </c>
      <c r="F839">
        <v>1</v>
      </c>
      <c r="G839">
        <v>135</v>
      </c>
      <c r="H839">
        <v>5</v>
      </c>
      <c r="I839" s="16"/>
    </row>
    <row r="840" spans="1:9" x14ac:dyDescent="0.25">
      <c r="A840" s="17">
        <v>44508</v>
      </c>
      <c r="B840">
        <v>5</v>
      </c>
      <c r="C840">
        <v>1</v>
      </c>
      <c r="E840">
        <v>146</v>
      </c>
      <c r="F840">
        <v>2</v>
      </c>
      <c r="G840">
        <v>135</v>
      </c>
      <c r="H840">
        <v>5</v>
      </c>
      <c r="I840" s="16"/>
    </row>
    <row r="841" spans="1:9" x14ac:dyDescent="0.25">
      <c r="A841" s="17">
        <v>44508</v>
      </c>
      <c r="B841">
        <v>6</v>
      </c>
      <c r="C841">
        <v>1</v>
      </c>
      <c r="E841">
        <v>146</v>
      </c>
      <c r="F841">
        <v>3</v>
      </c>
      <c r="G841">
        <v>135</v>
      </c>
      <c r="H841">
        <v>4</v>
      </c>
      <c r="I841" s="16"/>
    </row>
    <row r="842" spans="1:9" x14ac:dyDescent="0.25">
      <c r="A842" s="17">
        <v>44508</v>
      </c>
      <c r="B842">
        <v>7</v>
      </c>
      <c r="C842">
        <v>1</v>
      </c>
      <c r="E842">
        <v>147</v>
      </c>
      <c r="F842">
        <v>1</v>
      </c>
      <c r="G842">
        <v>100</v>
      </c>
      <c r="H842">
        <v>5</v>
      </c>
      <c r="I842" s="16"/>
    </row>
    <row r="843" spans="1:9" x14ac:dyDescent="0.25">
      <c r="A843" s="17">
        <v>44508</v>
      </c>
      <c r="B843">
        <v>8</v>
      </c>
      <c r="C843">
        <v>1</v>
      </c>
      <c r="E843">
        <v>147</v>
      </c>
      <c r="F843">
        <v>2</v>
      </c>
      <c r="G843">
        <v>100</v>
      </c>
      <c r="H843">
        <v>4</v>
      </c>
      <c r="I843" s="16"/>
    </row>
    <row r="844" spans="1:9" x14ac:dyDescent="0.25">
      <c r="A844" s="17">
        <v>44508</v>
      </c>
      <c r="B844">
        <v>9</v>
      </c>
      <c r="C844">
        <v>1</v>
      </c>
      <c r="E844">
        <v>147</v>
      </c>
      <c r="F844">
        <v>3</v>
      </c>
      <c r="G844">
        <v>100</v>
      </c>
      <c r="H844">
        <v>4</v>
      </c>
      <c r="I844" s="16"/>
    </row>
    <row r="845" spans="1:9" x14ac:dyDescent="0.25">
      <c r="A845" s="17">
        <v>44508</v>
      </c>
      <c r="B845">
        <v>10</v>
      </c>
      <c r="C845">
        <v>1</v>
      </c>
      <c r="E845">
        <v>150</v>
      </c>
      <c r="F845">
        <v>1</v>
      </c>
      <c r="G845">
        <v>85</v>
      </c>
      <c r="H845">
        <v>4</v>
      </c>
      <c r="I845" s="16"/>
    </row>
    <row r="846" spans="1:9" x14ac:dyDescent="0.25">
      <c r="A846" s="17">
        <v>44508</v>
      </c>
      <c r="B846">
        <v>11</v>
      </c>
      <c r="C846">
        <v>1</v>
      </c>
      <c r="E846">
        <v>150</v>
      </c>
      <c r="F846">
        <v>2</v>
      </c>
      <c r="G846">
        <v>85</v>
      </c>
      <c r="H846">
        <v>4</v>
      </c>
      <c r="I846" s="16"/>
    </row>
    <row r="847" spans="1:9" x14ac:dyDescent="0.25">
      <c r="A847" s="17">
        <v>44508</v>
      </c>
      <c r="B847">
        <v>12</v>
      </c>
      <c r="C847">
        <v>1</v>
      </c>
      <c r="E847">
        <v>150</v>
      </c>
      <c r="F847">
        <v>3</v>
      </c>
      <c r="G847">
        <v>85</v>
      </c>
      <c r="H847">
        <v>3</v>
      </c>
      <c r="I847" s="16"/>
    </row>
    <row r="848" spans="1:9" x14ac:dyDescent="0.25">
      <c r="A848" s="17">
        <v>44508</v>
      </c>
      <c r="B848">
        <v>13</v>
      </c>
      <c r="C848">
        <v>1</v>
      </c>
      <c r="E848">
        <v>148</v>
      </c>
      <c r="F848">
        <v>1</v>
      </c>
      <c r="G848">
        <v>0</v>
      </c>
      <c r="H848">
        <v>29</v>
      </c>
      <c r="I848" s="16"/>
    </row>
    <row r="849" spans="1:9" x14ac:dyDescent="0.25">
      <c r="A849" s="17">
        <v>44508</v>
      </c>
      <c r="B849">
        <v>14</v>
      </c>
      <c r="C849">
        <v>1</v>
      </c>
      <c r="E849">
        <v>148</v>
      </c>
      <c r="F849">
        <v>2</v>
      </c>
      <c r="G849">
        <v>0</v>
      </c>
      <c r="H849">
        <v>29</v>
      </c>
      <c r="I849" s="16"/>
    </row>
    <row r="850" spans="1:9" x14ac:dyDescent="0.25">
      <c r="A850" s="17">
        <v>44508</v>
      </c>
      <c r="B850">
        <v>15</v>
      </c>
      <c r="C850">
        <v>1</v>
      </c>
      <c r="E850">
        <v>143</v>
      </c>
      <c r="F850">
        <v>3</v>
      </c>
      <c r="G850">
        <v>51</v>
      </c>
      <c r="H850">
        <v>10</v>
      </c>
      <c r="I850" s="16"/>
    </row>
    <row r="851" spans="1:9" x14ac:dyDescent="0.25">
      <c r="A851" s="17">
        <v>44510</v>
      </c>
      <c r="B851">
        <v>1</v>
      </c>
      <c r="C851">
        <v>1</v>
      </c>
      <c r="E851">
        <v>135</v>
      </c>
      <c r="F851">
        <v>1</v>
      </c>
      <c r="G851">
        <v>245</v>
      </c>
      <c r="H851">
        <v>4</v>
      </c>
      <c r="I851" s="16"/>
    </row>
    <row r="852" spans="1:9" x14ac:dyDescent="0.25">
      <c r="A852" s="17">
        <v>44510</v>
      </c>
      <c r="B852">
        <v>2</v>
      </c>
      <c r="C852">
        <v>1</v>
      </c>
      <c r="E852">
        <v>135</v>
      </c>
      <c r="F852">
        <v>2</v>
      </c>
      <c r="G852">
        <v>245</v>
      </c>
      <c r="H852">
        <v>4</v>
      </c>
      <c r="I852" s="16"/>
    </row>
    <row r="853" spans="1:9" x14ac:dyDescent="0.25">
      <c r="A853" s="17">
        <v>44510</v>
      </c>
      <c r="B853">
        <v>3</v>
      </c>
      <c r="C853">
        <v>1</v>
      </c>
      <c r="E853">
        <v>135</v>
      </c>
      <c r="F853">
        <v>3</v>
      </c>
      <c r="G853">
        <v>245</v>
      </c>
      <c r="H853">
        <v>4</v>
      </c>
      <c r="I853" s="16"/>
    </row>
    <row r="854" spans="1:9" x14ac:dyDescent="0.25">
      <c r="A854" s="17">
        <v>44510</v>
      </c>
      <c r="B854">
        <v>4</v>
      </c>
      <c r="C854">
        <v>1</v>
      </c>
      <c r="E854">
        <v>140</v>
      </c>
      <c r="F854">
        <v>1</v>
      </c>
      <c r="G854">
        <v>0</v>
      </c>
      <c r="H854">
        <v>8</v>
      </c>
      <c r="I854" s="16"/>
    </row>
    <row r="855" spans="1:9" x14ac:dyDescent="0.25">
      <c r="A855" s="17">
        <v>44510</v>
      </c>
      <c r="B855">
        <v>5</v>
      </c>
      <c r="C855">
        <v>1</v>
      </c>
      <c r="E855">
        <v>140</v>
      </c>
      <c r="F855">
        <v>2</v>
      </c>
      <c r="G855">
        <v>0</v>
      </c>
      <c r="H855">
        <v>5</v>
      </c>
      <c r="I855" s="16"/>
    </row>
    <row r="856" spans="1:9" x14ac:dyDescent="0.25">
      <c r="A856" s="17">
        <v>44510</v>
      </c>
      <c r="B856">
        <v>6</v>
      </c>
      <c r="C856">
        <v>1</v>
      </c>
      <c r="E856">
        <v>140</v>
      </c>
      <c r="F856">
        <v>3</v>
      </c>
      <c r="G856">
        <v>0</v>
      </c>
      <c r="H856">
        <v>5</v>
      </c>
      <c r="I856" s="16"/>
    </row>
    <row r="857" spans="1:9" x14ac:dyDescent="0.25">
      <c r="A857" s="17">
        <v>44510</v>
      </c>
      <c r="B857">
        <v>7</v>
      </c>
      <c r="C857">
        <v>1</v>
      </c>
      <c r="E857">
        <v>131</v>
      </c>
      <c r="F857">
        <v>1</v>
      </c>
      <c r="G857">
        <v>60</v>
      </c>
      <c r="H857">
        <v>5</v>
      </c>
      <c r="I857" s="16"/>
    </row>
    <row r="858" spans="1:9" x14ac:dyDescent="0.25">
      <c r="A858" s="17">
        <v>44510</v>
      </c>
      <c r="B858">
        <v>8</v>
      </c>
      <c r="C858">
        <v>1</v>
      </c>
      <c r="E858">
        <v>131</v>
      </c>
      <c r="F858">
        <v>2</v>
      </c>
      <c r="G858">
        <v>60</v>
      </c>
      <c r="H858">
        <v>5</v>
      </c>
      <c r="I858" s="16"/>
    </row>
    <row r="859" spans="1:9" x14ac:dyDescent="0.25">
      <c r="A859" s="17">
        <v>44510</v>
      </c>
      <c r="B859">
        <v>9</v>
      </c>
      <c r="C859">
        <v>1</v>
      </c>
      <c r="E859">
        <v>131</v>
      </c>
      <c r="F859">
        <v>3</v>
      </c>
      <c r="G859">
        <v>60</v>
      </c>
      <c r="H859">
        <v>4</v>
      </c>
      <c r="I859" s="16"/>
    </row>
    <row r="860" spans="1:9" x14ac:dyDescent="0.25">
      <c r="A860" s="17">
        <v>44510</v>
      </c>
      <c r="B860">
        <v>10</v>
      </c>
      <c r="C860">
        <v>1</v>
      </c>
      <c r="E860">
        <v>133</v>
      </c>
      <c r="F860">
        <v>1</v>
      </c>
      <c r="G860">
        <v>60</v>
      </c>
      <c r="H860">
        <v>5</v>
      </c>
      <c r="I860" s="16"/>
    </row>
    <row r="861" spans="1:9" x14ac:dyDescent="0.25">
      <c r="A861" s="17">
        <v>44510</v>
      </c>
      <c r="B861">
        <v>11</v>
      </c>
      <c r="C861">
        <v>1</v>
      </c>
      <c r="E861">
        <v>133</v>
      </c>
      <c r="F861">
        <v>2</v>
      </c>
      <c r="G861">
        <v>60</v>
      </c>
      <c r="H861">
        <v>5</v>
      </c>
      <c r="I861" s="16"/>
    </row>
    <row r="862" spans="1:9" x14ac:dyDescent="0.25">
      <c r="A862" s="17">
        <v>44510</v>
      </c>
      <c r="B862">
        <v>12</v>
      </c>
      <c r="C862">
        <v>1</v>
      </c>
      <c r="E862">
        <v>133</v>
      </c>
      <c r="F862">
        <v>3</v>
      </c>
      <c r="G862">
        <v>60</v>
      </c>
      <c r="H862">
        <v>3</v>
      </c>
      <c r="I862" s="16"/>
    </row>
    <row r="863" spans="1:9" x14ac:dyDescent="0.25">
      <c r="A863" s="17">
        <v>44510</v>
      </c>
      <c r="B863">
        <v>13</v>
      </c>
      <c r="C863">
        <v>1</v>
      </c>
      <c r="E863">
        <v>136</v>
      </c>
      <c r="F863">
        <v>1</v>
      </c>
      <c r="G863">
        <v>200</v>
      </c>
      <c r="H863">
        <v>8</v>
      </c>
      <c r="I863" s="16"/>
    </row>
    <row r="864" spans="1:9" x14ac:dyDescent="0.25">
      <c r="A864" s="17">
        <v>44510</v>
      </c>
      <c r="B864">
        <v>14</v>
      </c>
      <c r="C864">
        <v>1</v>
      </c>
      <c r="E864">
        <v>136</v>
      </c>
      <c r="F864">
        <v>2</v>
      </c>
      <c r="G864">
        <v>200</v>
      </c>
      <c r="H864">
        <v>7</v>
      </c>
      <c r="I864" s="16"/>
    </row>
    <row r="865" spans="1:9" x14ac:dyDescent="0.25">
      <c r="A865" s="17">
        <v>44510</v>
      </c>
      <c r="B865">
        <v>15</v>
      </c>
      <c r="C865">
        <v>1</v>
      </c>
      <c r="E865">
        <v>136</v>
      </c>
      <c r="F865">
        <v>3</v>
      </c>
      <c r="G865">
        <v>200</v>
      </c>
      <c r="H865">
        <v>6</v>
      </c>
      <c r="I865" s="16"/>
    </row>
    <row r="866" spans="1:9" x14ac:dyDescent="0.25">
      <c r="A866" s="17">
        <v>44512</v>
      </c>
      <c r="B866">
        <v>1</v>
      </c>
      <c r="C866">
        <v>1</v>
      </c>
      <c r="E866">
        <v>124</v>
      </c>
      <c r="F866">
        <v>1</v>
      </c>
      <c r="G866">
        <v>185</v>
      </c>
      <c r="H866">
        <v>6</v>
      </c>
      <c r="I866" s="16"/>
    </row>
    <row r="867" spans="1:9" x14ac:dyDescent="0.25">
      <c r="A867" s="17">
        <v>44512</v>
      </c>
      <c r="B867">
        <v>2</v>
      </c>
      <c r="C867">
        <v>1</v>
      </c>
      <c r="E867">
        <v>124</v>
      </c>
      <c r="F867">
        <v>2</v>
      </c>
      <c r="G867">
        <v>190</v>
      </c>
      <c r="H867">
        <v>3</v>
      </c>
      <c r="I867" s="16"/>
    </row>
    <row r="868" spans="1:9" x14ac:dyDescent="0.25">
      <c r="A868" s="17">
        <v>44512</v>
      </c>
      <c r="B868">
        <v>3</v>
      </c>
      <c r="C868">
        <v>1</v>
      </c>
      <c r="E868">
        <v>124</v>
      </c>
      <c r="F868">
        <v>3</v>
      </c>
      <c r="G868">
        <v>190</v>
      </c>
      <c r="H868">
        <v>3</v>
      </c>
      <c r="I868" s="16"/>
    </row>
    <row r="869" spans="1:9" x14ac:dyDescent="0.25">
      <c r="A869" s="17">
        <v>44512</v>
      </c>
      <c r="B869">
        <v>4</v>
      </c>
      <c r="C869">
        <v>1</v>
      </c>
      <c r="E869">
        <v>124</v>
      </c>
      <c r="F869">
        <v>4</v>
      </c>
      <c r="G869">
        <v>185</v>
      </c>
      <c r="H869">
        <v>3</v>
      </c>
      <c r="I869" s="16" t="s">
        <v>15</v>
      </c>
    </row>
    <row r="870" spans="1:9" x14ac:dyDescent="0.25">
      <c r="A870" s="17">
        <v>44515</v>
      </c>
      <c r="B870">
        <v>1</v>
      </c>
      <c r="C870">
        <v>1</v>
      </c>
      <c r="E870">
        <v>144</v>
      </c>
      <c r="F870">
        <v>1</v>
      </c>
      <c r="G870">
        <v>155</v>
      </c>
      <c r="H870">
        <v>6</v>
      </c>
      <c r="I870" s="16"/>
    </row>
    <row r="871" spans="1:9" x14ac:dyDescent="0.25">
      <c r="A871" s="17">
        <v>44515</v>
      </c>
      <c r="B871">
        <v>2</v>
      </c>
      <c r="C871">
        <v>1</v>
      </c>
      <c r="E871">
        <v>144</v>
      </c>
      <c r="F871">
        <v>2</v>
      </c>
      <c r="G871">
        <v>155</v>
      </c>
      <c r="H871">
        <v>5</v>
      </c>
      <c r="I871" s="16"/>
    </row>
    <row r="872" spans="1:9" x14ac:dyDescent="0.25">
      <c r="A872" s="17">
        <v>44515</v>
      </c>
      <c r="B872">
        <v>3</v>
      </c>
      <c r="C872">
        <v>1</v>
      </c>
      <c r="E872">
        <v>144</v>
      </c>
      <c r="F872">
        <v>3</v>
      </c>
      <c r="G872">
        <v>155</v>
      </c>
      <c r="H872">
        <v>4</v>
      </c>
      <c r="I872" s="16"/>
    </row>
    <row r="873" spans="1:9" x14ac:dyDescent="0.25">
      <c r="A873" s="17">
        <v>44515</v>
      </c>
      <c r="B873">
        <v>4</v>
      </c>
      <c r="C873">
        <v>1</v>
      </c>
      <c r="E873">
        <v>146</v>
      </c>
      <c r="F873">
        <v>1</v>
      </c>
      <c r="G873">
        <v>135</v>
      </c>
      <c r="H873">
        <v>6</v>
      </c>
      <c r="I873" s="16"/>
    </row>
    <row r="874" spans="1:9" x14ac:dyDescent="0.25">
      <c r="A874" s="17">
        <v>44515</v>
      </c>
      <c r="B874">
        <v>5</v>
      </c>
      <c r="C874">
        <v>1</v>
      </c>
      <c r="E874">
        <v>146</v>
      </c>
      <c r="F874">
        <v>2</v>
      </c>
      <c r="G874">
        <v>140</v>
      </c>
      <c r="H874">
        <v>4</v>
      </c>
      <c r="I874" s="16"/>
    </row>
    <row r="875" spans="1:9" x14ac:dyDescent="0.25">
      <c r="A875" s="17">
        <v>44515</v>
      </c>
      <c r="B875">
        <v>6</v>
      </c>
      <c r="C875">
        <v>1</v>
      </c>
      <c r="E875">
        <v>146</v>
      </c>
      <c r="F875">
        <v>3</v>
      </c>
      <c r="G875">
        <v>140</v>
      </c>
      <c r="H875">
        <v>4</v>
      </c>
      <c r="I875" s="16"/>
    </row>
    <row r="876" spans="1:9" x14ac:dyDescent="0.25">
      <c r="A876" s="17">
        <v>44515</v>
      </c>
      <c r="B876">
        <v>7</v>
      </c>
      <c r="C876">
        <v>1</v>
      </c>
      <c r="E876">
        <v>147</v>
      </c>
      <c r="F876">
        <v>1</v>
      </c>
      <c r="G876">
        <v>100</v>
      </c>
      <c r="H876">
        <v>6</v>
      </c>
      <c r="I876" s="16"/>
    </row>
    <row r="877" spans="1:9" x14ac:dyDescent="0.25">
      <c r="A877" s="17">
        <v>44515</v>
      </c>
      <c r="B877">
        <v>8</v>
      </c>
      <c r="C877">
        <v>1</v>
      </c>
      <c r="E877">
        <v>147</v>
      </c>
      <c r="F877">
        <v>2</v>
      </c>
      <c r="G877">
        <v>110</v>
      </c>
      <c r="H877">
        <v>4</v>
      </c>
      <c r="I877" s="16"/>
    </row>
    <row r="878" spans="1:9" x14ac:dyDescent="0.25">
      <c r="A878" s="17">
        <v>44515</v>
      </c>
      <c r="B878">
        <v>9</v>
      </c>
      <c r="C878">
        <v>1</v>
      </c>
      <c r="E878">
        <v>147</v>
      </c>
      <c r="F878">
        <v>3</v>
      </c>
      <c r="G878">
        <v>110</v>
      </c>
      <c r="H878">
        <v>3</v>
      </c>
      <c r="I878" s="16"/>
    </row>
    <row r="879" spans="1:9" x14ac:dyDescent="0.25">
      <c r="A879" s="17">
        <v>44515</v>
      </c>
      <c r="B879">
        <v>10</v>
      </c>
      <c r="C879">
        <v>1</v>
      </c>
      <c r="E879">
        <v>150</v>
      </c>
      <c r="F879">
        <v>1</v>
      </c>
      <c r="G879">
        <v>80</v>
      </c>
      <c r="H879">
        <v>6</v>
      </c>
      <c r="I879" s="16"/>
    </row>
    <row r="880" spans="1:9" x14ac:dyDescent="0.25">
      <c r="A880" s="17">
        <v>44515</v>
      </c>
      <c r="B880">
        <v>11</v>
      </c>
      <c r="C880">
        <v>1</v>
      </c>
      <c r="E880">
        <v>150</v>
      </c>
      <c r="F880">
        <v>2</v>
      </c>
      <c r="G880">
        <v>80</v>
      </c>
      <c r="H880">
        <v>5</v>
      </c>
      <c r="I880" s="16"/>
    </row>
    <row r="881" spans="1:9" x14ac:dyDescent="0.25">
      <c r="A881" s="17">
        <v>44515</v>
      </c>
      <c r="B881">
        <v>12</v>
      </c>
      <c r="C881">
        <v>1</v>
      </c>
      <c r="E881">
        <v>150</v>
      </c>
      <c r="F881">
        <v>3</v>
      </c>
      <c r="G881">
        <v>80</v>
      </c>
      <c r="H881">
        <v>4</v>
      </c>
      <c r="I881" s="16"/>
    </row>
    <row r="882" spans="1:9" x14ac:dyDescent="0.25">
      <c r="A882" s="17">
        <v>44515</v>
      </c>
      <c r="B882">
        <v>13</v>
      </c>
      <c r="C882">
        <v>1</v>
      </c>
      <c r="E882">
        <v>143</v>
      </c>
      <c r="F882">
        <v>1</v>
      </c>
      <c r="G882">
        <v>51</v>
      </c>
      <c r="H882">
        <v>10</v>
      </c>
      <c r="I882" s="16"/>
    </row>
    <row r="883" spans="1:9" x14ac:dyDescent="0.25">
      <c r="A883" s="17">
        <v>44515</v>
      </c>
      <c r="B883">
        <v>14</v>
      </c>
      <c r="C883">
        <v>1</v>
      </c>
      <c r="E883">
        <v>143</v>
      </c>
      <c r="F883">
        <v>2</v>
      </c>
      <c r="G883">
        <v>59</v>
      </c>
      <c r="H883">
        <v>8</v>
      </c>
      <c r="I883" s="16"/>
    </row>
    <row r="884" spans="1:9" x14ac:dyDescent="0.25">
      <c r="A884" s="17">
        <v>44515</v>
      </c>
      <c r="B884">
        <v>15</v>
      </c>
      <c r="C884">
        <v>1</v>
      </c>
      <c r="E884">
        <v>143</v>
      </c>
      <c r="F884">
        <v>3</v>
      </c>
      <c r="G884">
        <v>59</v>
      </c>
      <c r="H884">
        <v>6</v>
      </c>
      <c r="I884" s="16"/>
    </row>
    <row r="885" spans="1:9" x14ac:dyDescent="0.25">
      <c r="A885" s="17">
        <v>44517</v>
      </c>
      <c r="B885">
        <v>1</v>
      </c>
      <c r="C885">
        <v>1</v>
      </c>
      <c r="E885">
        <v>135</v>
      </c>
      <c r="F885">
        <v>1</v>
      </c>
      <c r="G885">
        <v>245</v>
      </c>
      <c r="H885">
        <v>5</v>
      </c>
      <c r="I885" s="16"/>
    </row>
    <row r="886" spans="1:9" x14ac:dyDescent="0.25">
      <c r="A886" s="17">
        <v>44517</v>
      </c>
      <c r="B886">
        <v>2</v>
      </c>
      <c r="C886">
        <v>1</v>
      </c>
      <c r="E886">
        <v>135</v>
      </c>
      <c r="F886">
        <v>2</v>
      </c>
      <c r="G886">
        <v>245</v>
      </c>
      <c r="H886">
        <v>6</v>
      </c>
      <c r="I886" s="16"/>
    </row>
    <row r="887" spans="1:9" x14ac:dyDescent="0.25">
      <c r="A887" s="17">
        <v>44517</v>
      </c>
      <c r="B887">
        <v>3</v>
      </c>
      <c r="C887">
        <v>1</v>
      </c>
      <c r="E887">
        <v>135</v>
      </c>
      <c r="F887">
        <v>3</v>
      </c>
      <c r="G887">
        <v>250</v>
      </c>
      <c r="H887">
        <v>4</v>
      </c>
      <c r="I887" s="16"/>
    </row>
    <row r="888" spans="1:9" x14ac:dyDescent="0.25">
      <c r="A888" s="17">
        <v>44517</v>
      </c>
      <c r="B888">
        <v>4</v>
      </c>
      <c r="C888">
        <v>1</v>
      </c>
      <c r="E888">
        <v>140</v>
      </c>
      <c r="F888">
        <v>1</v>
      </c>
      <c r="G888">
        <v>0</v>
      </c>
      <c r="H888">
        <v>8</v>
      </c>
      <c r="I888" s="16"/>
    </row>
    <row r="889" spans="1:9" x14ac:dyDescent="0.25">
      <c r="A889" s="17">
        <v>44517</v>
      </c>
      <c r="B889">
        <v>5</v>
      </c>
      <c r="C889">
        <v>1</v>
      </c>
      <c r="E889">
        <v>140</v>
      </c>
      <c r="F889">
        <v>2</v>
      </c>
      <c r="G889">
        <v>0</v>
      </c>
      <c r="H889">
        <v>6</v>
      </c>
      <c r="I889" s="16"/>
    </row>
    <row r="890" spans="1:9" x14ac:dyDescent="0.25">
      <c r="A890" s="17">
        <v>44517</v>
      </c>
      <c r="B890">
        <v>6</v>
      </c>
      <c r="C890">
        <v>1</v>
      </c>
      <c r="E890">
        <v>140</v>
      </c>
      <c r="F890">
        <v>3</v>
      </c>
      <c r="G890">
        <v>0</v>
      </c>
      <c r="H890">
        <v>4</v>
      </c>
      <c r="I890" s="16"/>
    </row>
    <row r="891" spans="1:9" x14ac:dyDescent="0.25">
      <c r="A891" s="17">
        <v>44517</v>
      </c>
      <c r="B891">
        <v>7</v>
      </c>
      <c r="C891">
        <v>1</v>
      </c>
      <c r="E891">
        <v>131</v>
      </c>
      <c r="F891">
        <v>1</v>
      </c>
      <c r="G891">
        <v>60</v>
      </c>
      <c r="H891">
        <v>5</v>
      </c>
      <c r="I891" s="16"/>
    </row>
    <row r="892" spans="1:9" x14ac:dyDescent="0.25">
      <c r="A892" s="17">
        <v>44517</v>
      </c>
      <c r="B892">
        <v>8</v>
      </c>
      <c r="C892">
        <v>1</v>
      </c>
      <c r="E892">
        <v>131</v>
      </c>
      <c r="F892">
        <v>2</v>
      </c>
      <c r="G892">
        <v>60</v>
      </c>
      <c r="H892">
        <v>6</v>
      </c>
      <c r="I892" s="16"/>
    </row>
    <row r="893" spans="1:9" x14ac:dyDescent="0.25">
      <c r="A893" s="17">
        <v>44517</v>
      </c>
      <c r="B893">
        <v>9</v>
      </c>
      <c r="C893">
        <v>1</v>
      </c>
      <c r="E893">
        <v>131</v>
      </c>
      <c r="F893">
        <v>3</v>
      </c>
      <c r="G893">
        <v>65</v>
      </c>
      <c r="H893">
        <v>5</v>
      </c>
      <c r="I893" s="16"/>
    </row>
    <row r="894" spans="1:9" x14ac:dyDescent="0.25">
      <c r="A894" s="17">
        <v>44517</v>
      </c>
      <c r="B894">
        <v>10</v>
      </c>
      <c r="C894">
        <v>1</v>
      </c>
      <c r="E894">
        <v>133</v>
      </c>
      <c r="F894">
        <v>1</v>
      </c>
      <c r="G894">
        <v>60</v>
      </c>
      <c r="H894">
        <v>6</v>
      </c>
      <c r="I894" s="16"/>
    </row>
    <row r="895" spans="1:9" x14ac:dyDescent="0.25">
      <c r="A895" s="17">
        <v>44517</v>
      </c>
      <c r="B895">
        <v>11</v>
      </c>
      <c r="C895">
        <v>1</v>
      </c>
      <c r="E895">
        <v>133</v>
      </c>
      <c r="F895">
        <v>2</v>
      </c>
      <c r="G895">
        <v>65</v>
      </c>
      <c r="H895">
        <v>3</v>
      </c>
      <c r="I895" s="16"/>
    </row>
    <row r="896" spans="1:9" x14ac:dyDescent="0.25">
      <c r="A896" s="17">
        <v>44517</v>
      </c>
      <c r="B896">
        <v>12</v>
      </c>
      <c r="C896">
        <v>1</v>
      </c>
      <c r="E896">
        <v>133</v>
      </c>
      <c r="F896">
        <v>3</v>
      </c>
      <c r="G896">
        <v>65</v>
      </c>
      <c r="H896">
        <v>1</v>
      </c>
      <c r="I896" s="16"/>
    </row>
    <row r="897" spans="1:9" x14ac:dyDescent="0.25">
      <c r="A897" s="17">
        <v>44517</v>
      </c>
      <c r="B897">
        <v>13</v>
      </c>
      <c r="C897">
        <v>1</v>
      </c>
      <c r="E897">
        <v>136</v>
      </c>
      <c r="F897">
        <v>1</v>
      </c>
      <c r="G897">
        <v>200</v>
      </c>
      <c r="H897">
        <v>9</v>
      </c>
      <c r="I897" s="16"/>
    </row>
    <row r="898" spans="1:9" x14ac:dyDescent="0.25">
      <c r="A898" s="17">
        <v>44517</v>
      </c>
      <c r="B898">
        <v>14</v>
      </c>
      <c r="C898">
        <v>1</v>
      </c>
      <c r="E898">
        <v>136</v>
      </c>
      <c r="F898">
        <v>2</v>
      </c>
      <c r="G898">
        <v>200</v>
      </c>
      <c r="H898">
        <v>8</v>
      </c>
      <c r="I898" s="16"/>
    </row>
    <row r="899" spans="1:9" x14ac:dyDescent="0.25">
      <c r="A899" s="17">
        <v>44517</v>
      </c>
      <c r="B899">
        <v>15</v>
      </c>
      <c r="C899">
        <v>1</v>
      </c>
      <c r="E899">
        <v>136</v>
      </c>
      <c r="F899">
        <v>3</v>
      </c>
      <c r="G899">
        <v>200</v>
      </c>
      <c r="H899">
        <v>7</v>
      </c>
      <c r="I899" s="16"/>
    </row>
    <row r="900" spans="1:9" x14ac:dyDescent="0.25">
      <c r="A900" s="17">
        <v>44519</v>
      </c>
      <c r="B900">
        <v>1</v>
      </c>
      <c r="C900">
        <v>1</v>
      </c>
      <c r="E900">
        <v>124</v>
      </c>
      <c r="F900">
        <v>1</v>
      </c>
      <c r="G900">
        <v>185</v>
      </c>
      <c r="H900">
        <v>6</v>
      </c>
      <c r="I900" s="16"/>
    </row>
    <row r="901" spans="1:9" x14ac:dyDescent="0.25">
      <c r="A901" s="17">
        <v>44519</v>
      </c>
      <c r="B901">
        <v>2</v>
      </c>
      <c r="C901">
        <v>1</v>
      </c>
      <c r="E901">
        <v>124</v>
      </c>
      <c r="F901">
        <v>2</v>
      </c>
      <c r="G901">
        <v>185</v>
      </c>
      <c r="H901">
        <v>4</v>
      </c>
      <c r="I901" s="16"/>
    </row>
    <row r="902" spans="1:9" x14ac:dyDescent="0.25">
      <c r="A902" s="17">
        <v>44519</v>
      </c>
      <c r="B902">
        <v>3</v>
      </c>
      <c r="C902">
        <v>1</v>
      </c>
      <c r="E902">
        <v>124</v>
      </c>
      <c r="F902">
        <v>3</v>
      </c>
      <c r="G902">
        <v>185</v>
      </c>
      <c r="H902">
        <v>5</v>
      </c>
      <c r="I902" s="16"/>
    </row>
    <row r="903" spans="1:9" x14ac:dyDescent="0.25">
      <c r="A903" s="17">
        <v>44519</v>
      </c>
      <c r="B903">
        <v>4</v>
      </c>
      <c r="C903">
        <v>1</v>
      </c>
      <c r="E903">
        <v>123</v>
      </c>
      <c r="F903">
        <v>1</v>
      </c>
      <c r="G903">
        <v>310</v>
      </c>
      <c r="H903">
        <v>4</v>
      </c>
      <c r="I903" s="16"/>
    </row>
    <row r="904" spans="1:9" x14ac:dyDescent="0.25">
      <c r="A904" s="17">
        <v>44519</v>
      </c>
      <c r="B904">
        <v>5</v>
      </c>
      <c r="C904">
        <v>1</v>
      </c>
      <c r="E904">
        <v>123</v>
      </c>
      <c r="F904">
        <v>2</v>
      </c>
      <c r="G904">
        <v>310</v>
      </c>
      <c r="H904">
        <v>6</v>
      </c>
      <c r="I904" s="16"/>
    </row>
    <row r="905" spans="1:9" x14ac:dyDescent="0.25">
      <c r="A905" s="17">
        <v>44519</v>
      </c>
      <c r="B905">
        <v>6</v>
      </c>
      <c r="C905">
        <v>1</v>
      </c>
      <c r="E905">
        <v>123</v>
      </c>
      <c r="F905">
        <v>3</v>
      </c>
      <c r="G905">
        <v>270</v>
      </c>
      <c r="H905">
        <v>4</v>
      </c>
      <c r="I905" s="16"/>
    </row>
    <row r="906" spans="1:9" x14ac:dyDescent="0.25">
      <c r="A906" s="17">
        <v>44519</v>
      </c>
      <c r="B906">
        <v>7</v>
      </c>
      <c r="C906">
        <v>1</v>
      </c>
      <c r="E906">
        <v>125</v>
      </c>
      <c r="F906">
        <v>1</v>
      </c>
      <c r="G906">
        <v>150</v>
      </c>
      <c r="H906">
        <v>10</v>
      </c>
      <c r="I906" s="16"/>
    </row>
    <row r="907" spans="1:9" x14ac:dyDescent="0.25">
      <c r="A907" s="17">
        <v>44519</v>
      </c>
      <c r="B907">
        <v>8</v>
      </c>
      <c r="C907">
        <v>1</v>
      </c>
      <c r="E907">
        <v>125</v>
      </c>
      <c r="F907">
        <v>2</v>
      </c>
      <c r="G907">
        <v>155</v>
      </c>
      <c r="H907">
        <v>6</v>
      </c>
      <c r="I907" s="16"/>
    </row>
    <row r="908" spans="1:9" x14ac:dyDescent="0.25">
      <c r="A908" s="17">
        <v>44519</v>
      </c>
      <c r="B908">
        <v>9</v>
      </c>
      <c r="C908">
        <v>1</v>
      </c>
      <c r="E908">
        <v>125</v>
      </c>
      <c r="F908">
        <v>3</v>
      </c>
      <c r="G908">
        <v>155</v>
      </c>
      <c r="H908">
        <v>7</v>
      </c>
      <c r="I908" s="16"/>
    </row>
    <row r="909" spans="1:9" x14ac:dyDescent="0.25">
      <c r="A909" s="17">
        <v>44519</v>
      </c>
      <c r="B909">
        <v>10</v>
      </c>
      <c r="C909">
        <v>1</v>
      </c>
      <c r="E909">
        <v>129</v>
      </c>
      <c r="F909">
        <v>1</v>
      </c>
      <c r="G909">
        <v>110</v>
      </c>
      <c r="H909">
        <v>11</v>
      </c>
      <c r="I909" s="16"/>
    </row>
    <row r="910" spans="1:9" x14ac:dyDescent="0.25">
      <c r="A910" s="17">
        <v>44519</v>
      </c>
      <c r="B910">
        <v>11</v>
      </c>
      <c r="C910">
        <v>1</v>
      </c>
      <c r="E910">
        <v>129</v>
      </c>
      <c r="F910">
        <v>2</v>
      </c>
      <c r="G910">
        <v>110</v>
      </c>
      <c r="H910">
        <v>14</v>
      </c>
      <c r="I910" s="16"/>
    </row>
    <row r="911" spans="1:9" x14ac:dyDescent="0.25">
      <c r="A911" s="17">
        <v>44519</v>
      </c>
      <c r="B911">
        <v>12</v>
      </c>
      <c r="C911">
        <v>1</v>
      </c>
      <c r="E911">
        <v>129</v>
      </c>
      <c r="F911">
        <v>3</v>
      </c>
      <c r="G911">
        <v>110</v>
      </c>
      <c r="H911">
        <v>15</v>
      </c>
      <c r="I911" s="16"/>
    </row>
    <row r="912" spans="1:9" x14ac:dyDescent="0.25">
      <c r="A912" s="17">
        <v>44522</v>
      </c>
      <c r="B912">
        <v>1</v>
      </c>
      <c r="C912">
        <v>1</v>
      </c>
      <c r="E912">
        <v>144</v>
      </c>
      <c r="F912">
        <v>1</v>
      </c>
      <c r="G912">
        <v>155</v>
      </c>
      <c r="H912">
        <v>6</v>
      </c>
      <c r="I912" s="16"/>
    </row>
    <row r="913" spans="1:9" x14ac:dyDescent="0.25">
      <c r="A913" s="17">
        <v>44522</v>
      </c>
      <c r="B913">
        <v>2</v>
      </c>
      <c r="C913">
        <v>1</v>
      </c>
      <c r="E913">
        <v>144</v>
      </c>
      <c r="F913">
        <v>2</v>
      </c>
      <c r="G913">
        <v>160</v>
      </c>
      <c r="H913">
        <v>5</v>
      </c>
      <c r="I913" s="16"/>
    </row>
    <row r="914" spans="1:9" x14ac:dyDescent="0.25">
      <c r="A914" s="17">
        <v>44522</v>
      </c>
      <c r="B914">
        <v>3</v>
      </c>
      <c r="C914">
        <v>1</v>
      </c>
      <c r="E914">
        <v>146</v>
      </c>
      <c r="F914">
        <v>1</v>
      </c>
      <c r="G914">
        <v>135</v>
      </c>
      <c r="H914">
        <v>5</v>
      </c>
      <c r="I914" s="16"/>
    </row>
    <row r="915" spans="1:9" x14ac:dyDescent="0.25">
      <c r="A915" s="17">
        <v>44522</v>
      </c>
      <c r="B915">
        <v>4</v>
      </c>
      <c r="C915">
        <v>1</v>
      </c>
      <c r="E915">
        <v>146</v>
      </c>
      <c r="F915">
        <v>2</v>
      </c>
      <c r="G915">
        <v>135</v>
      </c>
      <c r="H915">
        <v>5</v>
      </c>
      <c r="I915" s="16"/>
    </row>
    <row r="916" spans="1:9" x14ac:dyDescent="0.25">
      <c r="A916" s="17">
        <v>44522</v>
      </c>
      <c r="B916">
        <v>5</v>
      </c>
      <c r="C916">
        <v>1</v>
      </c>
      <c r="E916">
        <v>147</v>
      </c>
      <c r="F916">
        <v>1</v>
      </c>
      <c r="G916">
        <v>100</v>
      </c>
      <c r="H916">
        <v>3</v>
      </c>
      <c r="I916" s="16"/>
    </row>
    <row r="917" spans="1:9" x14ac:dyDescent="0.25">
      <c r="A917" s="17">
        <v>44522</v>
      </c>
      <c r="B917">
        <v>6</v>
      </c>
      <c r="C917">
        <v>1</v>
      </c>
      <c r="E917">
        <v>147</v>
      </c>
      <c r="F917">
        <v>2</v>
      </c>
      <c r="G917">
        <v>100</v>
      </c>
      <c r="H917">
        <v>3</v>
      </c>
      <c r="I917" s="16"/>
    </row>
    <row r="918" spans="1:9" x14ac:dyDescent="0.25">
      <c r="A918" s="17">
        <v>44529</v>
      </c>
      <c r="B918">
        <v>1</v>
      </c>
      <c r="C918">
        <v>1</v>
      </c>
      <c r="E918">
        <v>144</v>
      </c>
      <c r="F918">
        <v>1</v>
      </c>
      <c r="G918">
        <v>155</v>
      </c>
      <c r="H918">
        <v>6</v>
      </c>
      <c r="I918" s="16"/>
    </row>
    <row r="919" spans="1:9" x14ac:dyDescent="0.25">
      <c r="A919" s="17">
        <v>44529</v>
      </c>
      <c r="B919">
        <v>2</v>
      </c>
      <c r="C919">
        <v>1</v>
      </c>
      <c r="E919">
        <v>144</v>
      </c>
      <c r="F919">
        <v>2</v>
      </c>
      <c r="G919">
        <v>155</v>
      </c>
      <c r="H919">
        <v>5</v>
      </c>
      <c r="I919" s="16"/>
    </row>
    <row r="920" spans="1:9" x14ac:dyDescent="0.25">
      <c r="A920" s="17">
        <v>44529</v>
      </c>
      <c r="B920">
        <v>3</v>
      </c>
      <c r="C920">
        <v>1</v>
      </c>
      <c r="E920">
        <v>144</v>
      </c>
      <c r="F920">
        <v>3</v>
      </c>
      <c r="G920">
        <v>155</v>
      </c>
      <c r="H920">
        <v>4</v>
      </c>
      <c r="I920" s="16"/>
    </row>
    <row r="921" spans="1:9" x14ac:dyDescent="0.25">
      <c r="A921" s="17">
        <v>44529</v>
      </c>
      <c r="B921">
        <v>4</v>
      </c>
      <c r="C921">
        <v>1</v>
      </c>
      <c r="E921">
        <v>146</v>
      </c>
      <c r="F921">
        <v>1</v>
      </c>
      <c r="G921">
        <v>135</v>
      </c>
      <c r="H921">
        <v>6</v>
      </c>
      <c r="I921" s="16"/>
    </row>
    <row r="922" spans="1:9" x14ac:dyDescent="0.25">
      <c r="A922" s="17">
        <v>44529</v>
      </c>
      <c r="B922">
        <v>5</v>
      </c>
      <c r="C922">
        <v>1</v>
      </c>
      <c r="E922">
        <v>146</v>
      </c>
      <c r="F922">
        <v>2</v>
      </c>
      <c r="G922">
        <v>140</v>
      </c>
      <c r="H922">
        <v>3</v>
      </c>
      <c r="I922" s="16"/>
    </row>
    <row r="923" spans="1:9" x14ac:dyDescent="0.25">
      <c r="A923" s="17">
        <v>44529</v>
      </c>
      <c r="B923">
        <v>6</v>
      </c>
      <c r="C923">
        <v>1</v>
      </c>
      <c r="E923">
        <v>146</v>
      </c>
      <c r="F923">
        <v>3</v>
      </c>
      <c r="G923">
        <v>140</v>
      </c>
      <c r="H923">
        <v>3</v>
      </c>
      <c r="I923" s="16"/>
    </row>
    <row r="924" spans="1:9" x14ac:dyDescent="0.25">
      <c r="A924" s="17">
        <v>44529</v>
      </c>
      <c r="B924">
        <v>7</v>
      </c>
      <c r="C924">
        <v>1</v>
      </c>
      <c r="E924">
        <v>147</v>
      </c>
      <c r="F924">
        <v>1</v>
      </c>
      <c r="G924">
        <v>100</v>
      </c>
      <c r="H924">
        <v>4</v>
      </c>
      <c r="I924" s="16"/>
    </row>
    <row r="925" spans="1:9" x14ac:dyDescent="0.25">
      <c r="A925" s="17">
        <v>44529</v>
      </c>
      <c r="B925">
        <v>8</v>
      </c>
      <c r="C925">
        <v>1</v>
      </c>
      <c r="E925">
        <v>147</v>
      </c>
      <c r="F925">
        <v>2</v>
      </c>
      <c r="G925">
        <v>100</v>
      </c>
      <c r="H925">
        <v>3</v>
      </c>
      <c r="I925" s="16"/>
    </row>
    <row r="926" spans="1:9" x14ac:dyDescent="0.25">
      <c r="A926" s="17">
        <v>44529</v>
      </c>
      <c r="B926">
        <v>9</v>
      </c>
      <c r="C926">
        <v>1</v>
      </c>
      <c r="E926">
        <v>147</v>
      </c>
      <c r="F926">
        <v>3</v>
      </c>
      <c r="G926">
        <v>100</v>
      </c>
      <c r="H926">
        <v>4</v>
      </c>
      <c r="I926" s="16"/>
    </row>
    <row r="927" spans="1:9" x14ac:dyDescent="0.25">
      <c r="A927" s="17">
        <v>44529</v>
      </c>
      <c r="B927">
        <v>10</v>
      </c>
      <c r="C927">
        <v>1</v>
      </c>
      <c r="E927">
        <v>150</v>
      </c>
      <c r="F927">
        <v>1</v>
      </c>
      <c r="G927">
        <v>85</v>
      </c>
      <c r="H927">
        <v>3</v>
      </c>
      <c r="I927" s="16"/>
    </row>
    <row r="928" spans="1:9" x14ac:dyDescent="0.25">
      <c r="A928" s="17">
        <v>44529</v>
      </c>
      <c r="B928">
        <v>11</v>
      </c>
      <c r="C928">
        <v>1</v>
      </c>
      <c r="E928">
        <v>150</v>
      </c>
      <c r="F928">
        <v>2</v>
      </c>
      <c r="G928">
        <v>85</v>
      </c>
      <c r="H928">
        <v>4</v>
      </c>
      <c r="I928" s="16"/>
    </row>
    <row r="929" spans="1:9" x14ac:dyDescent="0.25">
      <c r="A929" s="17">
        <v>44529</v>
      </c>
      <c r="B929">
        <v>12</v>
      </c>
      <c r="C929">
        <v>1</v>
      </c>
      <c r="E929">
        <v>150</v>
      </c>
      <c r="F929">
        <v>3</v>
      </c>
      <c r="G929">
        <v>85</v>
      </c>
      <c r="H929">
        <v>3</v>
      </c>
      <c r="I929" s="16"/>
    </row>
    <row r="930" spans="1:9" x14ac:dyDescent="0.25">
      <c r="A930" s="17">
        <v>44529</v>
      </c>
      <c r="B930">
        <v>13</v>
      </c>
      <c r="C930">
        <v>1</v>
      </c>
      <c r="E930">
        <v>143</v>
      </c>
      <c r="F930">
        <v>1</v>
      </c>
      <c r="G930">
        <v>51</v>
      </c>
      <c r="H930">
        <v>10</v>
      </c>
      <c r="I930" s="16"/>
    </row>
    <row r="931" spans="1:9" x14ac:dyDescent="0.25">
      <c r="A931" s="17">
        <v>44529</v>
      </c>
      <c r="B931">
        <v>14</v>
      </c>
      <c r="C931">
        <v>1</v>
      </c>
      <c r="E931">
        <v>143</v>
      </c>
      <c r="F931">
        <v>2</v>
      </c>
      <c r="G931">
        <v>51</v>
      </c>
      <c r="H931">
        <v>10</v>
      </c>
      <c r="I931" s="16"/>
    </row>
    <row r="932" spans="1:9" x14ac:dyDescent="0.25">
      <c r="A932" s="17">
        <v>44529</v>
      </c>
      <c r="B932">
        <v>15</v>
      </c>
      <c r="C932">
        <v>1</v>
      </c>
      <c r="E932">
        <v>143</v>
      </c>
      <c r="F932">
        <v>3</v>
      </c>
      <c r="G932">
        <v>51</v>
      </c>
      <c r="H932">
        <v>10</v>
      </c>
      <c r="I932" s="16"/>
    </row>
    <row r="933" spans="1:9" x14ac:dyDescent="0.25">
      <c r="A933" s="17">
        <v>44531</v>
      </c>
      <c r="B933">
        <v>1</v>
      </c>
      <c r="C933">
        <v>1</v>
      </c>
      <c r="E933">
        <v>135</v>
      </c>
      <c r="F933">
        <v>1</v>
      </c>
      <c r="G933">
        <v>245</v>
      </c>
      <c r="H933">
        <v>6</v>
      </c>
      <c r="I933" s="16"/>
    </row>
    <row r="934" spans="1:9" x14ac:dyDescent="0.25">
      <c r="A934" s="17">
        <v>44531</v>
      </c>
      <c r="B934">
        <v>2</v>
      </c>
      <c r="C934">
        <v>1</v>
      </c>
      <c r="E934">
        <v>135</v>
      </c>
      <c r="F934">
        <v>2</v>
      </c>
      <c r="G934">
        <v>250</v>
      </c>
      <c r="H934">
        <v>3</v>
      </c>
      <c r="I934" s="16"/>
    </row>
    <row r="935" spans="1:9" x14ac:dyDescent="0.25">
      <c r="A935" s="17">
        <v>44531</v>
      </c>
      <c r="B935">
        <v>3</v>
      </c>
      <c r="C935">
        <v>1</v>
      </c>
      <c r="E935">
        <v>135</v>
      </c>
      <c r="F935">
        <v>3</v>
      </c>
      <c r="G935">
        <v>250</v>
      </c>
      <c r="H935">
        <v>2</v>
      </c>
      <c r="I935" s="16"/>
    </row>
    <row r="936" spans="1:9" x14ac:dyDescent="0.25">
      <c r="A936" s="17">
        <v>44531</v>
      </c>
      <c r="B936">
        <v>4</v>
      </c>
      <c r="C936">
        <v>1</v>
      </c>
      <c r="E936">
        <v>140</v>
      </c>
      <c r="F936">
        <v>1</v>
      </c>
      <c r="G936">
        <v>-15</v>
      </c>
      <c r="H936">
        <v>8</v>
      </c>
      <c r="I936" s="16"/>
    </row>
    <row r="937" spans="1:9" x14ac:dyDescent="0.25">
      <c r="A937" s="17">
        <v>44531</v>
      </c>
      <c r="B937">
        <v>5</v>
      </c>
      <c r="C937">
        <v>1</v>
      </c>
      <c r="E937">
        <v>140</v>
      </c>
      <c r="F937">
        <v>2</v>
      </c>
      <c r="G937">
        <v>-15</v>
      </c>
      <c r="H937">
        <v>5</v>
      </c>
      <c r="I937" s="16"/>
    </row>
    <row r="938" spans="1:9" x14ac:dyDescent="0.25">
      <c r="A938" s="17">
        <v>44531</v>
      </c>
      <c r="B938">
        <v>6</v>
      </c>
      <c r="C938">
        <v>1</v>
      </c>
      <c r="E938">
        <v>140</v>
      </c>
      <c r="F938">
        <v>3</v>
      </c>
      <c r="G938">
        <v>-15</v>
      </c>
      <c r="H938">
        <v>5</v>
      </c>
      <c r="I938" s="16"/>
    </row>
    <row r="939" spans="1:9" x14ac:dyDescent="0.25">
      <c r="A939" s="17">
        <v>44531</v>
      </c>
      <c r="B939">
        <v>7</v>
      </c>
      <c r="C939">
        <v>1</v>
      </c>
      <c r="E939">
        <v>131</v>
      </c>
      <c r="F939">
        <v>1</v>
      </c>
      <c r="G939">
        <v>60</v>
      </c>
      <c r="H939">
        <v>5</v>
      </c>
      <c r="I939" s="16"/>
    </row>
    <row r="940" spans="1:9" x14ac:dyDescent="0.25">
      <c r="A940" s="17">
        <v>44531</v>
      </c>
      <c r="B940">
        <v>8</v>
      </c>
      <c r="C940">
        <v>1</v>
      </c>
      <c r="E940">
        <v>131</v>
      </c>
      <c r="F940">
        <v>2</v>
      </c>
      <c r="G940">
        <v>60</v>
      </c>
      <c r="H940">
        <v>5</v>
      </c>
      <c r="I940" s="16"/>
    </row>
    <row r="941" spans="1:9" x14ac:dyDescent="0.25">
      <c r="A941" s="17">
        <v>44531</v>
      </c>
      <c r="B941">
        <v>9</v>
      </c>
      <c r="C941">
        <v>1</v>
      </c>
      <c r="E941">
        <v>131</v>
      </c>
      <c r="F941">
        <v>3</v>
      </c>
      <c r="G941">
        <v>60</v>
      </c>
      <c r="H941">
        <v>6</v>
      </c>
      <c r="I941" s="16"/>
    </row>
    <row r="942" spans="1:9" x14ac:dyDescent="0.25">
      <c r="A942" s="17">
        <v>44531</v>
      </c>
      <c r="B942">
        <v>10</v>
      </c>
      <c r="C942">
        <v>1</v>
      </c>
      <c r="E942">
        <v>133</v>
      </c>
      <c r="F942">
        <v>1</v>
      </c>
      <c r="G942">
        <v>60</v>
      </c>
      <c r="H942">
        <v>5</v>
      </c>
      <c r="I942" s="16"/>
    </row>
    <row r="943" spans="1:9" x14ac:dyDescent="0.25">
      <c r="A943" s="17">
        <v>44531</v>
      </c>
      <c r="B943">
        <v>11</v>
      </c>
      <c r="C943">
        <v>1</v>
      </c>
      <c r="E943">
        <v>133</v>
      </c>
      <c r="F943">
        <v>2</v>
      </c>
      <c r="G943">
        <v>60</v>
      </c>
      <c r="H943">
        <v>4</v>
      </c>
      <c r="I943" s="16"/>
    </row>
    <row r="944" spans="1:9" x14ac:dyDescent="0.25">
      <c r="A944" s="17">
        <v>44531</v>
      </c>
      <c r="B944">
        <v>12</v>
      </c>
      <c r="C944">
        <v>1</v>
      </c>
      <c r="E944">
        <v>133</v>
      </c>
      <c r="F944">
        <v>3</v>
      </c>
      <c r="G944">
        <v>60</v>
      </c>
      <c r="H944">
        <v>2</v>
      </c>
      <c r="I944" s="16"/>
    </row>
    <row r="945" spans="1:9" x14ac:dyDescent="0.25">
      <c r="A945" s="17">
        <v>44531</v>
      </c>
      <c r="B945">
        <v>13</v>
      </c>
      <c r="C945">
        <v>1</v>
      </c>
      <c r="E945">
        <v>136</v>
      </c>
      <c r="F945">
        <v>1</v>
      </c>
      <c r="G945">
        <v>200</v>
      </c>
      <c r="H945">
        <v>7</v>
      </c>
      <c r="I945" s="16"/>
    </row>
    <row r="946" spans="1:9" x14ac:dyDescent="0.25">
      <c r="A946" s="17">
        <v>44531</v>
      </c>
      <c r="B946">
        <v>14</v>
      </c>
      <c r="C946">
        <v>1</v>
      </c>
      <c r="E946">
        <v>136</v>
      </c>
      <c r="F946">
        <v>2</v>
      </c>
      <c r="G946">
        <v>200</v>
      </c>
      <c r="H946">
        <v>9</v>
      </c>
      <c r="I946" s="16"/>
    </row>
    <row r="947" spans="1:9" x14ac:dyDescent="0.25">
      <c r="A947" s="17">
        <v>44531</v>
      </c>
      <c r="B947">
        <v>15</v>
      </c>
      <c r="C947">
        <v>1</v>
      </c>
      <c r="E947">
        <v>136</v>
      </c>
      <c r="F947">
        <v>3</v>
      </c>
      <c r="G947">
        <v>200</v>
      </c>
      <c r="H947">
        <v>6</v>
      </c>
      <c r="I947" s="16"/>
    </row>
    <row r="948" spans="1:9" x14ac:dyDescent="0.25">
      <c r="A948" s="17">
        <v>44536</v>
      </c>
      <c r="B948">
        <v>1</v>
      </c>
      <c r="C948">
        <v>1</v>
      </c>
      <c r="E948">
        <v>124</v>
      </c>
      <c r="F948">
        <v>1</v>
      </c>
      <c r="G948">
        <v>185</v>
      </c>
      <c r="H948">
        <v>6</v>
      </c>
      <c r="I948" s="16" t="s">
        <v>16</v>
      </c>
    </row>
    <row r="949" spans="1:9" x14ac:dyDescent="0.25">
      <c r="A949" s="17">
        <v>44536</v>
      </c>
      <c r="B949">
        <v>2</v>
      </c>
      <c r="C949">
        <v>1</v>
      </c>
      <c r="E949">
        <v>124</v>
      </c>
      <c r="F949">
        <v>2</v>
      </c>
      <c r="G949">
        <v>185</v>
      </c>
      <c r="H949">
        <v>6</v>
      </c>
      <c r="I949" s="16"/>
    </row>
    <row r="950" spans="1:9" x14ac:dyDescent="0.25">
      <c r="A950" s="17">
        <v>44536</v>
      </c>
      <c r="B950">
        <v>3</v>
      </c>
      <c r="C950">
        <v>1</v>
      </c>
      <c r="E950">
        <v>124</v>
      </c>
      <c r="F950">
        <v>3</v>
      </c>
      <c r="G950">
        <v>190</v>
      </c>
      <c r="H950">
        <v>5</v>
      </c>
      <c r="I950" s="16"/>
    </row>
    <row r="951" spans="1:9" x14ac:dyDescent="0.25">
      <c r="A951" s="17">
        <v>44536</v>
      </c>
      <c r="B951">
        <v>4</v>
      </c>
      <c r="C951">
        <v>1</v>
      </c>
      <c r="E951">
        <v>123</v>
      </c>
      <c r="F951">
        <v>1</v>
      </c>
      <c r="G951">
        <v>310</v>
      </c>
      <c r="H951">
        <v>6</v>
      </c>
      <c r="I951" s="16"/>
    </row>
    <row r="952" spans="1:9" x14ac:dyDescent="0.25">
      <c r="A952" s="17">
        <v>44536</v>
      </c>
      <c r="B952">
        <v>5</v>
      </c>
      <c r="C952">
        <v>1</v>
      </c>
      <c r="E952">
        <v>123</v>
      </c>
      <c r="F952">
        <v>2</v>
      </c>
      <c r="G952">
        <v>310</v>
      </c>
      <c r="H952">
        <v>5</v>
      </c>
      <c r="I952" s="16" t="s">
        <v>17</v>
      </c>
    </row>
    <row r="953" spans="1:9" x14ac:dyDescent="0.25">
      <c r="A953" s="17">
        <v>44536</v>
      </c>
      <c r="B953">
        <v>6</v>
      </c>
      <c r="C953">
        <v>1</v>
      </c>
      <c r="E953">
        <v>123</v>
      </c>
      <c r="F953">
        <v>3</v>
      </c>
      <c r="G953">
        <v>310</v>
      </c>
      <c r="H953">
        <v>6</v>
      </c>
      <c r="I953" s="16"/>
    </row>
    <row r="954" spans="1:9" x14ac:dyDescent="0.25">
      <c r="A954" s="17">
        <v>44536</v>
      </c>
      <c r="B954">
        <v>7</v>
      </c>
      <c r="C954">
        <v>1</v>
      </c>
      <c r="E954">
        <v>125</v>
      </c>
      <c r="F954">
        <v>1</v>
      </c>
      <c r="G954">
        <v>155</v>
      </c>
      <c r="H954">
        <v>10</v>
      </c>
      <c r="I954" s="16"/>
    </row>
    <row r="955" spans="1:9" x14ac:dyDescent="0.25">
      <c r="A955" s="17">
        <v>44536</v>
      </c>
      <c r="B955">
        <v>8</v>
      </c>
      <c r="C955">
        <v>1</v>
      </c>
      <c r="E955">
        <v>125</v>
      </c>
      <c r="F955">
        <v>2</v>
      </c>
      <c r="G955">
        <v>160</v>
      </c>
      <c r="H955">
        <v>4</v>
      </c>
      <c r="I955" s="16"/>
    </row>
    <row r="956" spans="1:9" x14ac:dyDescent="0.25">
      <c r="A956" s="17">
        <v>44536</v>
      </c>
      <c r="B956">
        <v>9</v>
      </c>
      <c r="C956">
        <v>1</v>
      </c>
      <c r="E956">
        <v>125</v>
      </c>
      <c r="F956">
        <v>3</v>
      </c>
      <c r="G956">
        <v>160</v>
      </c>
      <c r="H956">
        <v>6</v>
      </c>
      <c r="I956" s="16"/>
    </row>
    <row r="957" spans="1:9" x14ac:dyDescent="0.25">
      <c r="A957" s="17">
        <v>44536</v>
      </c>
      <c r="B957">
        <v>10</v>
      </c>
      <c r="C957">
        <v>1</v>
      </c>
      <c r="E957">
        <v>129</v>
      </c>
      <c r="F957">
        <v>1</v>
      </c>
      <c r="G957">
        <v>110</v>
      </c>
      <c r="H957">
        <v>15</v>
      </c>
      <c r="I957" s="16"/>
    </row>
    <row r="958" spans="1:9" x14ac:dyDescent="0.25">
      <c r="A958" s="17">
        <v>44536</v>
      </c>
      <c r="B958">
        <v>11</v>
      </c>
      <c r="C958">
        <v>1</v>
      </c>
      <c r="E958">
        <v>129</v>
      </c>
      <c r="F958">
        <v>2</v>
      </c>
      <c r="G958">
        <v>120</v>
      </c>
      <c r="H958">
        <v>12</v>
      </c>
      <c r="I958" s="16"/>
    </row>
    <row r="959" spans="1:9" x14ac:dyDescent="0.25">
      <c r="A959" s="17">
        <v>44536</v>
      </c>
      <c r="B959">
        <v>12</v>
      </c>
      <c r="C959">
        <v>1</v>
      </c>
      <c r="E959">
        <v>129</v>
      </c>
      <c r="F959">
        <v>3</v>
      </c>
      <c r="G959">
        <v>120</v>
      </c>
      <c r="H959">
        <v>12</v>
      </c>
      <c r="I959" s="16"/>
    </row>
    <row r="960" spans="1:9" x14ac:dyDescent="0.25">
      <c r="A960" s="17">
        <v>44538</v>
      </c>
      <c r="B960">
        <v>1</v>
      </c>
      <c r="C960">
        <v>1</v>
      </c>
      <c r="E960">
        <v>144</v>
      </c>
      <c r="F960">
        <v>1</v>
      </c>
      <c r="G960">
        <v>155</v>
      </c>
      <c r="H960">
        <v>6</v>
      </c>
      <c r="I960" s="16"/>
    </row>
    <row r="961" spans="1:9" x14ac:dyDescent="0.25">
      <c r="A961" s="17">
        <v>44538</v>
      </c>
      <c r="B961">
        <v>2</v>
      </c>
      <c r="C961">
        <v>1</v>
      </c>
      <c r="E961">
        <v>144</v>
      </c>
      <c r="F961">
        <v>2</v>
      </c>
      <c r="G961">
        <v>155</v>
      </c>
      <c r="H961">
        <v>5</v>
      </c>
      <c r="I961" s="16"/>
    </row>
    <row r="962" spans="1:9" x14ac:dyDescent="0.25">
      <c r="A962" s="17">
        <v>44538</v>
      </c>
      <c r="B962">
        <v>3</v>
      </c>
      <c r="C962">
        <v>1</v>
      </c>
      <c r="E962">
        <v>144</v>
      </c>
      <c r="F962">
        <v>3</v>
      </c>
      <c r="G962">
        <v>155</v>
      </c>
      <c r="H962">
        <v>5</v>
      </c>
      <c r="I962" s="16"/>
    </row>
    <row r="963" spans="1:9" x14ac:dyDescent="0.25">
      <c r="A963" s="17">
        <v>44538</v>
      </c>
      <c r="B963">
        <v>4</v>
      </c>
      <c r="C963">
        <v>1</v>
      </c>
      <c r="E963">
        <v>146</v>
      </c>
      <c r="F963">
        <v>1</v>
      </c>
      <c r="G963">
        <v>135</v>
      </c>
      <c r="H963">
        <v>6</v>
      </c>
      <c r="I963" s="16"/>
    </row>
    <row r="964" spans="1:9" x14ac:dyDescent="0.25">
      <c r="A964" s="17">
        <v>44538</v>
      </c>
      <c r="B964">
        <v>5</v>
      </c>
      <c r="C964">
        <v>1</v>
      </c>
      <c r="E964">
        <v>146</v>
      </c>
      <c r="F964">
        <v>2</v>
      </c>
      <c r="G964">
        <v>135</v>
      </c>
      <c r="H964">
        <v>6</v>
      </c>
      <c r="I964" s="16" t="s">
        <v>18</v>
      </c>
    </row>
    <row r="965" spans="1:9" x14ac:dyDescent="0.25">
      <c r="A965" s="17">
        <v>44538</v>
      </c>
      <c r="B965">
        <v>6</v>
      </c>
      <c r="C965">
        <v>1</v>
      </c>
      <c r="E965">
        <v>146</v>
      </c>
      <c r="F965">
        <v>3</v>
      </c>
      <c r="G965">
        <v>135</v>
      </c>
      <c r="H965">
        <v>3</v>
      </c>
      <c r="I965" s="16"/>
    </row>
    <row r="966" spans="1:9" x14ac:dyDescent="0.25">
      <c r="A966" s="17">
        <v>44538</v>
      </c>
      <c r="B966">
        <v>7</v>
      </c>
      <c r="C966">
        <v>1</v>
      </c>
      <c r="E966">
        <v>147</v>
      </c>
      <c r="F966">
        <v>1</v>
      </c>
      <c r="G966">
        <v>100</v>
      </c>
      <c r="H966">
        <v>6</v>
      </c>
      <c r="I966" s="16"/>
    </row>
    <row r="967" spans="1:9" x14ac:dyDescent="0.25">
      <c r="A967" s="17">
        <v>44538</v>
      </c>
      <c r="B967">
        <v>8</v>
      </c>
      <c r="C967">
        <v>1</v>
      </c>
      <c r="E967">
        <v>147</v>
      </c>
      <c r="F967">
        <v>2</v>
      </c>
      <c r="G967">
        <v>100</v>
      </c>
      <c r="H967">
        <v>6</v>
      </c>
      <c r="I967" s="16"/>
    </row>
    <row r="968" spans="1:9" x14ac:dyDescent="0.25">
      <c r="A968" s="17">
        <v>44538</v>
      </c>
      <c r="B968">
        <v>9</v>
      </c>
      <c r="C968">
        <v>1</v>
      </c>
      <c r="E968">
        <v>147</v>
      </c>
      <c r="F968">
        <v>3</v>
      </c>
      <c r="G968">
        <v>110</v>
      </c>
      <c r="H968">
        <v>4</v>
      </c>
      <c r="I968" s="16"/>
    </row>
    <row r="969" spans="1:9" x14ac:dyDescent="0.25">
      <c r="A969" s="17">
        <v>44538</v>
      </c>
      <c r="B969">
        <v>10</v>
      </c>
      <c r="C969">
        <v>1</v>
      </c>
      <c r="E969">
        <v>150</v>
      </c>
      <c r="F969">
        <v>1</v>
      </c>
      <c r="G969">
        <v>80</v>
      </c>
      <c r="H969">
        <v>6</v>
      </c>
      <c r="I969" s="16"/>
    </row>
    <row r="970" spans="1:9" x14ac:dyDescent="0.25">
      <c r="A970" s="17">
        <v>44538</v>
      </c>
      <c r="B970">
        <v>11</v>
      </c>
      <c r="C970">
        <v>1</v>
      </c>
      <c r="E970">
        <v>150</v>
      </c>
      <c r="F970">
        <v>2</v>
      </c>
      <c r="G970">
        <v>80</v>
      </c>
      <c r="H970">
        <v>6</v>
      </c>
      <c r="I970" s="16"/>
    </row>
    <row r="971" spans="1:9" x14ac:dyDescent="0.25">
      <c r="A971" s="17">
        <v>44538</v>
      </c>
      <c r="B971">
        <v>12</v>
      </c>
      <c r="C971">
        <v>1</v>
      </c>
      <c r="E971">
        <v>150</v>
      </c>
      <c r="F971">
        <v>3</v>
      </c>
      <c r="G971">
        <v>85</v>
      </c>
      <c r="H971">
        <v>4</v>
      </c>
      <c r="I971" s="16"/>
    </row>
    <row r="972" spans="1:9" x14ac:dyDescent="0.25">
      <c r="A972" s="17">
        <v>44538</v>
      </c>
      <c r="B972">
        <v>13</v>
      </c>
      <c r="C972">
        <v>1</v>
      </c>
      <c r="E972">
        <v>142</v>
      </c>
      <c r="F972">
        <v>1</v>
      </c>
      <c r="G972">
        <v>12</v>
      </c>
      <c r="H972">
        <v>44</v>
      </c>
      <c r="I972" s="16"/>
    </row>
    <row r="973" spans="1:9" x14ac:dyDescent="0.25">
      <c r="A973" s="17">
        <v>44538</v>
      </c>
      <c r="B973">
        <v>14</v>
      </c>
      <c r="C973">
        <v>1</v>
      </c>
      <c r="E973">
        <v>142</v>
      </c>
      <c r="F973">
        <v>2</v>
      </c>
      <c r="G973">
        <v>12</v>
      </c>
      <c r="H973">
        <v>41</v>
      </c>
      <c r="I973" s="16"/>
    </row>
    <row r="974" spans="1:9" x14ac:dyDescent="0.25">
      <c r="A974" s="17">
        <v>44538</v>
      </c>
      <c r="B974">
        <v>15</v>
      </c>
      <c r="C974">
        <v>1</v>
      </c>
      <c r="E974">
        <v>142</v>
      </c>
      <c r="F974">
        <v>3</v>
      </c>
      <c r="G974">
        <v>12</v>
      </c>
      <c r="H974">
        <v>38</v>
      </c>
      <c r="I974" s="16" t="s">
        <v>19</v>
      </c>
    </row>
    <row r="975" spans="1:9" x14ac:dyDescent="0.25">
      <c r="A975" s="17">
        <v>44540</v>
      </c>
      <c r="B975">
        <v>1</v>
      </c>
      <c r="C975">
        <v>1</v>
      </c>
      <c r="E975">
        <v>135</v>
      </c>
      <c r="F975">
        <v>1</v>
      </c>
      <c r="G975">
        <v>245</v>
      </c>
      <c r="H975">
        <v>5</v>
      </c>
      <c r="I975" s="16"/>
    </row>
    <row r="976" spans="1:9" x14ac:dyDescent="0.25">
      <c r="A976" s="17">
        <v>44540</v>
      </c>
      <c r="B976">
        <v>2</v>
      </c>
      <c r="C976">
        <v>1</v>
      </c>
      <c r="E976">
        <v>135</v>
      </c>
      <c r="F976">
        <v>2</v>
      </c>
      <c r="G976">
        <v>245</v>
      </c>
      <c r="H976">
        <v>5</v>
      </c>
      <c r="I976" s="16"/>
    </row>
    <row r="977" spans="1:9" x14ac:dyDescent="0.25">
      <c r="A977" s="17">
        <v>44540</v>
      </c>
      <c r="B977">
        <v>3</v>
      </c>
      <c r="C977">
        <v>1</v>
      </c>
      <c r="E977">
        <v>135</v>
      </c>
      <c r="F977">
        <v>3</v>
      </c>
      <c r="G977">
        <v>245</v>
      </c>
      <c r="H977">
        <v>4</v>
      </c>
      <c r="I977" s="16"/>
    </row>
    <row r="978" spans="1:9" x14ac:dyDescent="0.25">
      <c r="A978" s="17">
        <v>44540</v>
      </c>
      <c r="B978">
        <v>4</v>
      </c>
      <c r="C978">
        <v>1</v>
      </c>
      <c r="E978">
        <v>139</v>
      </c>
      <c r="F978">
        <v>1</v>
      </c>
      <c r="G978">
        <v>110</v>
      </c>
      <c r="H978">
        <v>10</v>
      </c>
      <c r="I978" s="16"/>
    </row>
    <row r="979" spans="1:9" x14ac:dyDescent="0.25">
      <c r="A979" s="17">
        <v>44540</v>
      </c>
      <c r="B979">
        <v>5</v>
      </c>
      <c r="C979">
        <v>1</v>
      </c>
      <c r="E979">
        <v>139</v>
      </c>
      <c r="F979">
        <v>2</v>
      </c>
      <c r="G979">
        <v>120</v>
      </c>
      <c r="H979">
        <v>7</v>
      </c>
      <c r="I979" s="16"/>
    </row>
    <row r="980" spans="1:9" x14ac:dyDescent="0.25">
      <c r="A980" s="17">
        <v>44540</v>
      </c>
      <c r="B980">
        <v>6</v>
      </c>
      <c r="C980">
        <v>1</v>
      </c>
      <c r="E980">
        <v>139</v>
      </c>
      <c r="F980">
        <v>3</v>
      </c>
      <c r="G980">
        <v>120</v>
      </c>
      <c r="H980">
        <v>6</v>
      </c>
      <c r="I980" s="16"/>
    </row>
    <row r="981" spans="1:9" x14ac:dyDescent="0.25">
      <c r="A981" s="17">
        <v>44540</v>
      </c>
      <c r="B981">
        <v>7</v>
      </c>
      <c r="C981">
        <v>1</v>
      </c>
      <c r="E981">
        <v>131</v>
      </c>
      <c r="F981">
        <v>1</v>
      </c>
      <c r="G981">
        <v>65</v>
      </c>
      <c r="H981">
        <v>4</v>
      </c>
      <c r="I981" s="16"/>
    </row>
    <row r="982" spans="1:9" x14ac:dyDescent="0.25">
      <c r="A982" s="17">
        <v>44540</v>
      </c>
      <c r="B982">
        <v>8</v>
      </c>
      <c r="C982">
        <v>1</v>
      </c>
      <c r="E982">
        <v>131</v>
      </c>
      <c r="F982">
        <v>2</v>
      </c>
      <c r="G982">
        <v>65</v>
      </c>
      <c r="H982">
        <v>5</v>
      </c>
      <c r="I982" s="16"/>
    </row>
    <row r="983" spans="1:9" x14ac:dyDescent="0.25">
      <c r="A983" s="17">
        <v>44540</v>
      </c>
      <c r="B983">
        <v>9</v>
      </c>
      <c r="C983">
        <v>1</v>
      </c>
      <c r="E983">
        <v>131</v>
      </c>
      <c r="F983">
        <v>3</v>
      </c>
      <c r="G983">
        <v>65</v>
      </c>
      <c r="H983">
        <v>4</v>
      </c>
      <c r="I983" s="16" t="s">
        <v>20</v>
      </c>
    </row>
    <row r="984" spans="1:9" x14ac:dyDescent="0.25">
      <c r="A984" s="17">
        <v>44540</v>
      </c>
      <c r="B984">
        <v>10</v>
      </c>
      <c r="C984">
        <v>1</v>
      </c>
      <c r="E984">
        <v>133</v>
      </c>
      <c r="F984">
        <v>1</v>
      </c>
      <c r="G984">
        <v>55</v>
      </c>
      <c r="H984">
        <v>6</v>
      </c>
      <c r="I984" s="16"/>
    </row>
    <row r="985" spans="1:9" x14ac:dyDescent="0.25">
      <c r="A985" s="17">
        <v>44540</v>
      </c>
      <c r="B985">
        <v>11</v>
      </c>
      <c r="C985">
        <v>1</v>
      </c>
      <c r="E985">
        <v>133</v>
      </c>
      <c r="F985">
        <v>2</v>
      </c>
      <c r="G985">
        <v>55</v>
      </c>
      <c r="H985">
        <v>6</v>
      </c>
      <c r="I985" s="16"/>
    </row>
    <row r="986" spans="1:9" x14ac:dyDescent="0.25">
      <c r="A986" s="17">
        <v>44540</v>
      </c>
      <c r="B986">
        <v>12</v>
      </c>
      <c r="C986">
        <v>1</v>
      </c>
      <c r="E986">
        <v>133</v>
      </c>
      <c r="F986">
        <v>3</v>
      </c>
      <c r="G986">
        <v>60</v>
      </c>
      <c r="H986">
        <v>4</v>
      </c>
      <c r="I986" s="16"/>
    </row>
    <row r="987" spans="1:9" x14ac:dyDescent="0.25">
      <c r="A987" s="17">
        <v>44540</v>
      </c>
      <c r="B987">
        <v>13</v>
      </c>
      <c r="C987">
        <v>1</v>
      </c>
      <c r="E987">
        <v>136</v>
      </c>
      <c r="F987">
        <v>1</v>
      </c>
      <c r="G987">
        <v>200</v>
      </c>
      <c r="H987">
        <v>8</v>
      </c>
      <c r="I987" s="16"/>
    </row>
    <row r="988" spans="1:9" x14ac:dyDescent="0.25">
      <c r="A988" s="17">
        <v>44540</v>
      </c>
      <c r="B988">
        <v>14</v>
      </c>
      <c r="C988">
        <v>1</v>
      </c>
      <c r="E988">
        <v>136</v>
      </c>
      <c r="F988">
        <v>2</v>
      </c>
      <c r="G988">
        <v>200</v>
      </c>
      <c r="H988">
        <v>7</v>
      </c>
      <c r="I988" s="16"/>
    </row>
    <row r="989" spans="1:9" x14ac:dyDescent="0.25">
      <c r="A989" s="17">
        <v>44540</v>
      </c>
      <c r="B989">
        <v>15</v>
      </c>
      <c r="C989">
        <v>1</v>
      </c>
      <c r="E989">
        <v>136</v>
      </c>
      <c r="F989">
        <v>3</v>
      </c>
      <c r="G989">
        <v>200</v>
      </c>
      <c r="H989">
        <v>6</v>
      </c>
      <c r="I989" s="16"/>
    </row>
    <row r="990" spans="1:9" x14ac:dyDescent="0.25">
      <c r="A990" s="17">
        <v>44545</v>
      </c>
      <c r="B990">
        <v>1</v>
      </c>
      <c r="C990">
        <v>1</v>
      </c>
      <c r="E990">
        <v>124</v>
      </c>
      <c r="F990">
        <v>1</v>
      </c>
      <c r="G990">
        <v>190</v>
      </c>
      <c r="H990">
        <v>6</v>
      </c>
      <c r="I990" s="16"/>
    </row>
    <row r="991" spans="1:9" x14ac:dyDescent="0.25">
      <c r="A991" s="17">
        <v>44545</v>
      </c>
      <c r="B991">
        <v>2</v>
      </c>
      <c r="C991">
        <v>1</v>
      </c>
      <c r="E991">
        <v>124</v>
      </c>
      <c r="F991">
        <v>2</v>
      </c>
      <c r="G991">
        <v>195</v>
      </c>
      <c r="H991">
        <v>4</v>
      </c>
      <c r="I991" s="16"/>
    </row>
    <row r="992" spans="1:9" x14ac:dyDescent="0.25">
      <c r="A992" s="17">
        <v>44545</v>
      </c>
      <c r="B992">
        <v>3</v>
      </c>
      <c r="C992">
        <v>1</v>
      </c>
      <c r="E992">
        <v>124</v>
      </c>
      <c r="F992">
        <v>3</v>
      </c>
      <c r="G992">
        <v>195</v>
      </c>
      <c r="H992">
        <v>4</v>
      </c>
      <c r="I992" s="16"/>
    </row>
    <row r="993" spans="1:9" x14ac:dyDescent="0.25">
      <c r="A993" s="17">
        <v>44545</v>
      </c>
      <c r="B993">
        <v>4</v>
      </c>
      <c r="C993">
        <v>1</v>
      </c>
      <c r="E993">
        <v>123</v>
      </c>
      <c r="F993">
        <v>1</v>
      </c>
      <c r="G993">
        <v>320</v>
      </c>
      <c r="H993">
        <v>6</v>
      </c>
      <c r="I993" s="16"/>
    </row>
    <row r="994" spans="1:9" x14ac:dyDescent="0.25">
      <c r="A994" s="17">
        <v>44545</v>
      </c>
      <c r="B994">
        <v>5</v>
      </c>
      <c r="C994">
        <v>1</v>
      </c>
      <c r="E994">
        <v>123</v>
      </c>
      <c r="F994">
        <v>2</v>
      </c>
      <c r="G994">
        <v>330</v>
      </c>
      <c r="H994">
        <v>5</v>
      </c>
      <c r="I994" s="16"/>
    </row>
    <row r="995" spans="1:9" x14ac:dyDescent="0.25">
      <c r="A995" s="17">
        <v>44545</v>
      </c>
      <c r="B995">
        <v>6</v>
      </c>
      <c r="C995">
        <v>1</v>
      </c>
      <c r="E995">
        <v>123</v>
      </c>
      <c r="F995">
        <v>3</v>
      </c>
      <c r="G995">
        <v>330</v>
      </c>
      <c r="H995">
        <v>4</v>
      </c>
      <c r="I995" s="16"/>
    </row>
    <row r="996" spans="1:9" x14ac:dyDescent="0.25">
      <c r="A996" s="17">
        <v>44545</v>
      </c>
      <c r="B996">
        <v>7</v>
      </c>
      <c r="C996">
        <v>1</v>
      </c>
      <c r="E996">
        <v>125</v>
      </c>
      <c r="F996">
        <v>1</v>
      </c>
      <c r="G996">
        <v>160</v>
      </c>
      <c r="H996">
        <v>7</v>
      </c>
      <c r="I996" s="16"/>
    </row>
    <row r="997" spans="1:9" x14ac:dyDescent="0.25">
      <c r="A997" s="17">
        <v>44545</v>
      </c>
      <c r="B997">
        <v>8</v>
      </c>
      <c r="C997">
        <v>1</v>
      </c>
      <c r="E997">
        <v>125</v>
      </c>
      <c r="F997">
        <v>2</v>
      </c>
      <c r="G997">
        <v>160</v>
      </c>
      <c r="H997">
        <v>5</v>
      </c>
      <c r="I997" s="16"/>
    </row>
    <row r="998" spans="1:9" x14ac:dyDescent="0.25">
      <c r="A998" s="17">
        <v>44545</v>
      </c>
      <c r="B998">
        <v>9</v>
      </c>
      <c r="C998">
        <v>1</v>
      </c>
      <c r="E998">
        <v>125</v>
      </c>
      <c r="F998">
        <v>3</v>
      </c>
      <c r="G998">
        <v>160</v>
      </c>
      <c r="H998">
        <v>5</v>
      </c>
      <c r="I998" s="16"/>
    </row>
    <row r="999" spans="1:9" x14ac:dyDescent="0.25">
      <c r="A999" s="17">
        <v>44545</v>
      </c>
      <c r="B999">
        <v>10</v>
      </c>
      <c r="C999">
        <v>1</v>
      </c>
      <c r="E999">
        <v>129</v>
      </c>
      <c r="F999">
        <v>1</v>
      </c>
      <c r="G999">
        <v>120</v>
      </c>
      <c r="H999">
        <v>10</v>
      </c>
      <c r="I999" s="16"/>
    </row>
    <row r="1000" spans="1:9" x14ac:dyDescent="0.25">
      <c r="A1000" s="17">
        <v>44545</v>
      </c>
      <c r="B1000">
        <v>11</v>
      </c>
      <c r="C1000">
        <v>1</v>
      </c>
      <c r="E1000">
        <v>129</v>
      </c>
      <c r="F1000">
        <v>2</v>
      </c>
      <c r="G1000">
        <v>120</v>
      </c>
      <c r="H1000">
        <v>11</v>
      </c>
      <c r="I1000" s="16"/>
    </row>
    <row r="1001" spans="1:9" x14ac:dyDescent="0.25">
      <c r="A1001" s="17">
        <v>44545</v>
      </c>
      <c r="B1001">
        <v>12</v>
      </c>
      <c r="C1001">
        <v>1</v>
      </c>
      <c r="E1001">
        <v>129</v>
      </c>
      <c r="F1001">
        <v>3</v>
      </c>
      <c r="G1001">
        <v>120</v>
      </c>
      <c r="H1001">
        <v>11</v>
      </c>
      <c r="I1001" s="16"/>
    </row>
    <row r="1002" spans="1:9" x14ac:dyDescent="0.25">
      <c r="A1002" s="17">
        <v>44547</v>
      </c>
      <c r="B1002">
        <v>1</v>
      </c>
      <c r="C1002">
        <v>1</v>
      </c>
      <c r="E1002">
        <v>144</v>
      </c>
      <c r="F1002">
        <v>1</v>
      </c>
      <c r="G1002">
        <v>155</v>
      </c>
      <c r="H1002">
        <v>6</v>
      </c>
      <c r="I1002" s="16"/>
    </row>
    <row r="1003" spans="1:9" x14ac:dyDescent="0.25">
      <c r="A1003" s="17">
        <v>44547</v>
      </c>
      <c r="B1003">
        <v>2</v>
      </c>
      <c r="C1003">
        <v>1</v>
      </c>
      <c r="E1003">
        <v>144</v>
      </c>
      <c r="F1003">
        <v>2</v>
      </c>
      <c r="G1003">
        <v>155</v>
      </c>
      <c r="H1003">
        <v>6</v>
      </c>
      <c r="I1003" s="16"/>
    </row>
    <row r="1004" spans="1:9" x14ac:dyDescent="0.25">
      <c r="A1004" s="17">
        <v>44547</v>
      </c>
      <c r="B1004">
        <v>3</v>
      </c>
      <c r="C1004">
        <v>1</v>
      </c>
      <c r="E1004">
        <v>144</v>
      </c>
      <c r="F1004">
        <v>3</v>
      </c>
      <c r="G1004">
        <v>160</v>
      </c>
      <c r="H1004">
        <v>4</v>
      </c>
      <c r="I1004" s="16"/>
    </row>
    <row r="1005" spans="1:9" x14ac:dyDescent="0.25">
      <c r="A1005" s="17">
        <v>44547</v>
      </c>
      <c r="B1005">
        <v>4</v>
      </c>
      <c r="C1005">
        <v>1</v>
      </c>
      <c r="E1005">
        <v>146</v>
      </c>
      <c r="F1005">
        <v>1</v>
      </c>
      <c r="G1005">
        <v>135</v>
      </c>
      <c r="H1005">
        <v>6</v>
      </c>
      <c r="I1005" s="16"/>
    </row>
    <row r="1006" spans="1:9" x14ac:dyDescent="0.25">
      <c r="A1006" s="17">
        <v>44547</v>
      </c>
      <c r="B1006">
        <v>5</v>
      </c>
      <c r="C1006">
        <v>1</v>
      </c>
      <c r="E1006">
        <v>146</v>
      </c>
      <c r="F1006">
        <v>2</v>
      </c>
      <c r="G1006">
        <v>135</v>
      </c>
      <c r="H1006">
        <v>6</v>
      </c>
      <c r="I1006" s="16"/>
    </row>
    <row r="1007" spans="1:9" x14ac:dyDescent="0.25">
      <c r="A1007" s="17">
        <v>44547</v>
      </c>
      <c r="B1007">
        <v>6</v>
      </c>
      <c r="C1007">
        <v>1</v>
      </c>
      <c r="E1007">
        <v>146</v>
      </c>
      <c r="F1007">
        <v>3</v>
      </c>
      <c r="G1007">
        <v>135</v>
      </c>
      <c r="H1007">
        <v>4</v>
      </c>
      <c r="I1007" s="16"/>
    </row>
    <row r="1008" spans="1:9" x14ac:dyDescent="0.25">
      <c r="A1008" s="17">
        <v>44547</v>
      </c>
      <c r="B1008">
        <v>7</v>
      </c>
      <c r="C1008">
        <v>1</v>
      </c>
      <c r="E1008">
        <v>147</v>
      </c>
      <c r="F1008">
        <v>1</v>
      </c>
      <c r="G1008">
        <v>110</v>
      </c>
      <c r="H1008">
        <v>4</v>
      </c>
      <c r="I1008" s="16"/>
    </row>
    <row r="1009" spans="1:9" x14ac:dyDescent="0.25">
      <c r="A1009" s="17">
        <v>44547</v>
      </c>
      <c r="B1009">
        <v>8</v>
      </c>
      <c r="C1009">
        <v>1</v>
      </c>
      <c r="E1009">
        <v>147</v>
      </c>
      <c r="F1009">
        <v>2</v>
      </c>
      <c r="G1009">
        <v>110</v>
      </c>
      <c r="H1009">
        <v>3</v>
      </c>
      <c r="I1009" s="16"/>
    </row>
    <row r="1010" spans="1:9" x14ac:dyDescent="0.25">
      <c r="A1010" s="17">
        <v>44547</v>
      </c>
      <c r="B1010">
        <v>9</v>
      </c>
      <c r="C1010">
        <v>1</v>
      </c>
      <c r="E1010">
        <v>147</v>
      </c>
      <c r="F1010">
        <v>3</v>
      </c>
      <c r="G1010">
        <v>110</v>
      </c>
      <c r="H1010">
        <v>3</v>
      </c>
      <c r="I1010" s="16"/>
    </row>
    <row r="1011" spans="1:9" x14ac:dyDescent="0.25">
      <c r="A1011" s="17">
        <v>44547</v>
      </c>
      <c r="B1011">
        <v>10</v>
      </c>
      <c r="C1011">
        <v>1</v>
      </c>
      <c r="E1011">
        <v>150</v>
      </c>
      <c r="F1011">
        <v>1</v>
      </c>
      <c r="G1011">
        <v>85</v>
      </c>
      <c r="H1011">
        <v>4</v>
      </c>
      <c r="I1011" s="16"/>
    </row>
    <row r="1012" spans="1:9" x14ac:dyDescent="0.25">
      <c r="A1012" s="17">
        <v>44547</v>
      </c>
      <c r="B1012">
        <v>11</v>
      </c>
      <c r="C1012">
        <v>1</v>
      </c>
      <c r="E1012">
        <v>150</v>
      </c>
      <c r="F1012">
        <v>2</v>
      </c>
      <c r="G1012">
        <v>85</v>
      </c>
      <c r="H1012">
        <v>5</v>
      </c>
      <c r="I1012" s="16"/>
    </row>
    <row r="1013" spans="1:9" x14ac:dyDescent="0.25">
      <c r="A1013" s="17">
        <v>44547</v>
      </c>
      <c r="B1013">
        <v>12</v>
      </c>
      <c r="C1013">
        <v>1</v>
      </c>
      <c r="E1013">
        <v>150</v>
      </c>
      <c r="F1013">
        <v>3</v>
      </c>
      <c r="G1013">
        <v>85</v>
      </c>
      <c r="H1013">
        <v>4</v>
      </c>
      <c r="I1013" s="16"/>
    </row>
    <row r="1014" spans="1:9" x14ac:dyDescent="0.25">
      <c r="A1014" s="17">
        <v>44547</v>
      </c>
      <c r="B1014">
        <v>13</v>
      </c>
      <c r="C1014">
        <v>1</v>
      </c>
      <c r="E1014">
        <v>142</v>
      </c>
      <c r="F1014">
        <v>1</v>
      </c>
      <c r="G1014">
        <v>12</v>
      </c>
      <c r="H1014">
        <v>48</v>
      </c>
      <c r="I1014" s="16"/>
    </row>
    <row r="1015" spans="1:9" x14ac:dyDescent="0.25">
      <c r="A1015" s="17">
        <v>44547</v>
      </c>
      <c r="B1015">
        <v>14</v>
      </c>
      <c r="C1015">
        <v>1</v>
      </c>
      <c r="E1015">
        <v>142</v>
      </c>
      <c r="F1015">
        <v>2</v>
      </c>
      <c r="G1015">
        <v>12</v>
      </c>
      <c r="H1015">
        <v>44</v>
      </c>
      <c r="I1015" s="16"/>
    </row>
    <row r="1016" spans="1:9" x14ac:dyDescent="0.25">
      <c r="A1016" s="17">
        <v>44547</v>
      </c>
      <c r="B1016">
        <v>15</v>
      </c>
      <c r="C1016">
        <v>1</v>
      </c>
      <c r="E1016">
        <v>142</v>
      </c>
      <c r="F1016">
        <v>3</v>
      </c>
      <c r="G1016">
        <v>12</v>
      </c>
      <c r="H1016">
        <v>47</v>
      </c>
      <c r="I1016" s="16"/>
    </row>
    <row r="1017" spans="1:9" x14ac:dyDescent="0.25">
      <c r="A1017" s="17">
        <v>44550</v>
      </c>
      <c r="B1017">
        <v>1</v>
      </c>
      <c r="C1017">
        <v>1</v>
      </c>
      <c r="E1017">
        <v>135</v>
      </c>
      <c r="F1017">
        <v>1</v>
      </c>
      <c r="G1017">
        <v>245</v>
      </c>
      <c r="H1017">
        <v>6</v>
      </c>
      <c r="I1017" s="16"/>
    </row>
    <row r="1018" spans="1:9" x14ac:dyDescent="0.25">
      <c r="A1018" s="17">
        <v>44550</v>
      </c>
      <c r="B1018">
        <v>2</v>
      </c>
      <c r="C1018">
        <v>1</v>
      </c>
      <c r="E1018">
        <v>135</v>
      </c>
      <c r="F1018">
        <v>2</v>
      </c>
      <c r="G1018">
        <v>245</v>
      </c>
      <c r="H1018">
        <v>6</v>
      </c>
      <c r="I1018" s="16"/>
    </row>
    <row r="1019" spans="1:9" x14ac:dyDescent="0.25">
      <c r="A1019" s="17">
        <v>44550</v>
      </c>
      <c r="B1019">
        <v>3</v>
      </c>
      <c r="C1019">
        <v>1</v>
      </c>
      <c r="E1019">
        <v>135</v>
      </c>
      <c r="F1019">
        <v>3</v>
      </c>
      <c r="G1019">
        <v>250</v>
      </c>
      <c r="H1019">
        <v>4</v>
      </c>
      <c r="I1019" s="16"/>
    </row>
    <row r="1020" spans="1:9" x14ac:dyDescent="0.25">
      <c r="A1020" s="17">
        <v>44550</v>
      </c>
      <c r="B1020">
        <v>4</v>
      </c>
      <c r="C1020">
        <v>1</v>
      </c>
      <c r="E1020">
        <v>139</v>
      </c>
      <c r="F1020">
        <v>1</v>
      </c>
      <c r="G1020">
        <v>120</v>
      </c>
      <c r="H1020">
        <v>8</v>
      </c>
      <c r="I1020" s="16"/>
    </row>
    <row r="1021" spans="1:9" x14ac:dyDescent="0.25">
      <c r="A1021" s="17">
        <v>44550</v>
      </c>
      <c r="B1021">
        <v>5</v>
      </c>
      <c r="C1021">
        <v>1</v>
      </c>
      <c r="E1021">
        <v>139</v>
      </c>
      <c r="F1021">
        <v>2</v>
      </c>
      <c r="G1021">
        <v>120</v>
      </c>
      <c r="H1021">
        <v>7</v>
      </c>
      <c r="I1021" s="16"/>
    </row>
    <row r="1022" spans="1:9" x14ac:dyDescent="0.25">
      <c r="A1022" s="17">
        <v>44550</v>
      </c>
      <c r="B1022">
        <v>6</v>
      </c>
      <c r="C1022">
        <v>1</v>
      </c>
      <c r="E1022">
        <v>139</v>
      </c>
      <c r="F1022">
        <v>3</v>
      </c>
      <c r="G1022">
        <v>120</v>
      </c>
      <c r="H1022">
        <v>7</v>
      </c>
      <c r="I1022" s="16"/>
    </row>
    <row r="1023" spans="1:9" x14ac:dyDescent="0.25">
      <c r="A1023" s="17">
        <v>44550</v>
      </c>
      <c r="B1023">
        <v>7</v>
      </c>
      <c r="C1023">
        <v>1</v>
      </c>
      <c r="E1023">
        <v>131</v>
      </c>
      <c r="F1023">
        <v>1</v>
      </c>
      <c r="G1023">
        <v>65</v>
      </c>
      <c r="H1023">
        <v>5</v>
      </c>
      <c r="I1023" s="16"/>
    </row>
    <row r="1024" spans="1:9" x14ac:dyDescent="0.25">
      <c r="A1024" s="17">
        <v>44550</v>
      </c>
      <c r="B1024">
        <v>8</v>
      </c>
      <c r="C1024">
        <v>1</v>
      </c>
      <c r="E1024">
        <v>131</v>
      </c>
      <c r="F1024">
        <v>2</v>
      </c>
      <c r="G1024">
        <v>65</v>
      </c>
      <c r="H1024">
        <v>5</v>
      </c>
      <c r="I1024" s="16"/>
    </row>
    <row r="1025" spans="1:9" x14ac:dyDescent="0.25">
      <c r="A1025" s="17">
        <v>44550</v>
      </c>
      <c r="B1025">
        <v>9</v>
      </c>
      <c r="C1025">
        <v>1</v>
      </c>
      <c r="E1025">
        <v>131</v>
      </c>
      <c r="F1025">
        <v>3</v>
      </c>
      <c r="G1025">
        <v>65</v>
      </c>
      <c r="H1025">
        <v>5</v>
      </c>
      <c r="I1025" s="16" t="s">
        <v>21</v>
      </c>
    </row>
    <row r="1026" spans="1:9" x14ac:dyDescent="0.25">
      <c r="A1026" s="17">
        <v>44550</v>
      </c>
      <c r="B1026">
        <v>10</v>
      </c>
      <c r="C1026">
        <v>1</v>
      </c>
      <c r="E1026">
        <v>133</v>
      </c>
      <c r="F1026">
        <v>1</v>
      </c>
      <c r="G1026">
        <v>60</v>
      </c>
      <c r="H1026">
        <v>6</v>
      </c>
      <c r="I1026" s="16"/>
    </row>
    <row r="1027" spans="1:9" x14ac:dyDescent="0.25">
      <c r="A1027" s="17">
        <v>44550</v>
      </c>
      <c r="B1027">
        <v>11</v>
      </c>
      <c r="C1027">
        <v>1</v>
      </c>
      <c r="E1027">
        <v>133</v>
      </c>
      <c r="F1027">
        <v>2</v>
      </c>
      <c r="G1027">
        <v>60</v>
      </c>
      <c r="H1027">
        <v>5</v>
      </c>
      <c r="I1027" s="16"/>
    </row>
    <row r="1028" spans="1:9" x14ac:dyDescent="0.25">
      <c r="A1028" s="17">
        <v>44550</v>
      </c>
      <c r="B1028">
        <v>12</v>
      </c>
      <c r="C1028">
        <v>1</v>
      </c>
      <c r="E1028">
        <v>133</v>
      </c>
      <c r="F1028">
        <v>3</v>
      </c>
      <c r="G1028">
        <v>60</v>
      </c>
      <c r="H1028">
        <v>5</v>
      </c>
      <c r="I1028" s="16"/>
    </row>
    <row r="1029" spans="1:9" x14ac:dyDescent="0.25">
      <c r="A1029" s="17">
        <v>44550</v>
      </c>
      <c r="B1029">
        <v>13</v>
      </c>
      <c r="C1029">
        <v>1</v>
      </c>
      <c r="E1029">
        <v>136</v>
      </c>
      <c r="F1029">
        <v>1</v>
      </c>
      <c r="G1029">
        <v>200</v>
      </c>
      <c r="H1029">
        <v>10</v>
      </c>
      <c r="I1029" s="16"/>
    </row>
    <row r="1030" spans="1:9" x14ac:dyDescent="0.25">
      <c r="A1030" s="17">
        <v>44550</v>
      </c>
      <c r="B1030">
        <v>14</v>
      </c>
      <c r="C1030">
        <v>1</v>
      </c>
      <c r="E1030">
        <v>136</v>
      </c>
      <c r="F1030">
        <v>2</v>
      </c>
      <c r="G1030">
        <v>200</v>
      </c>
      <c r="H1030">
        <v>9</v>
      </c>
      <c r="I1030" s="16"/>
    </row>
    <row r="1031" spans="1:9" x14ac:dyDescent="0.25">
      <c r="A1031" s="17">
        <v>44550</v>
      </c>
      <c r="B1031">
        <v>15</v>
      </c>
      <c r="C1031">
        <v>1</v>
      </c>
      <c r="E1031">
        <v>136</v>
      </c>
      <c r="F1031">
        <v>3</v>
      </c>
      <c r="G1031">
        <v>200</v>
      </c>
      <c r="H1031">
        <v>8</v>
      </c>
      <c r="I1031" s="16"/>
    </row>
    <row r="1032" spans="1:9" x14ac:dyDescent="0.25">
      <c r="A1032" s="17">
        <v>44552</v>
      </c>
      <c r="B1032">
        <v>1</v>
      </c>
      <c r="C1032">
        <v>1</v>
      </c>
      <c r="E1032">
        <v>124</v>
      </c>
      <c r="F1032">
        <v>1</v>
      </c>
      <c r="G1032">
        <v>195</v>
      </c>
      <c r="H1032">
        <v>5</v>
      </c>
      <c r="I1032" s="16"/>
    </row>
    <row r="1033" spans="1:9" x14ac:dyDescent="0.25">
      <c r="A1033" s="17">
        <v>44552</v>
      </c>
      <c r="B1033">
        <v>2</v>
      </c>
      <c r="C1033">
        <v>1</v>
      </c>
      <c r="E1033">
        <v>124</v>
      </c>
      <c r="F1033">
        <v>2</v>
      </c>
      <c r="G1033">
        <v>195</v>
      </c>
      <c r="H1033">
        <v>5</v>
      </c>
      <c r="I1033" s="16"/>
    </row>
    <row r="1034" spans="1:9" x14ac:dyDescent="0.25">
      <c r="A1034" s="17">
        <v>44552</v>
      </c>
      <c r="B1034">
        <v>3</v>
      </c>
      <c r="C1034">
        <v>1</v>
      </c>
      <c r="E1034">
        <v>124</v>
      </c>
      <c r="F1034">
        <v>3</v>
      </c>
      <c r="G1034">
        <v>195</v>
      </c>
      <c r="H1034">
        <v>4</v>
      </c>
      <c r="I1034" s="16"/>
    </row>
    <row r="1035" spans="1:9" x14ac:dyDescent="0.25">
      <c r="A1035" s="17">
        <v>44552</v>
      </c>
      <c r="B1035">
        <v>4</v>
      </c>
      <c r="C1035">
        <v>1</v>
      </c>
      <c r="E1035">
        <v>123</v>
      </c>
      <c r="F1035">
        <v>1</v>
      </c>
      <c r="G1035">
        <v>330</v>
      </c>
      <c r="H1035">
        <v>4</v>
      </c>
      <c r="I1035" s="16"/>
    </row>
    <row r="1036" spans="1:9" x14ac:dyDescent="0.25">
      <c r="A1036" s="17">
        <v>44552</v>
      </c>
      <c r="B1036">
        <v>5</v>
      </c>
      <c r="C1036">
        <v>1</v>
      </c>
      <c r="E1036">
        <v>123</v>
      </c>
      <c r="F1036">
        <v>2</v>
      </c>
      <c r="G1036">
        <v>320</v>
      </c>
      <c r="H1036">
        <v>6</v>
      </c>
      <c r="I1036" s="16"/>
    </row>
    <row r="1037" spans="1:9" x14ac:dyDescent="0.25">
      <c r="A1037" s="17">
        <v>44552</v>
      </c>
      <c r="B1037">
        <v>6</v>
      </c>
      <c r="C1037">
        <v>1</v>
      </c>
      <c r="E1037">
        <v>123</v>
      </c>
      <c r="F1037">
        <v>3</v>
      </c>
      <c r="G1037">
        <v>320</v>
      </c>
      <c r="H1037">
        <v>6</v>
      </c>
      <c r="I1037" s="16"/>
    </row>
    <row r="1038" spans="1:9" x14ac:dyDescent="0.25">
      <c r="A1038" s="17">
        <v>44552</v>
      </c>
      <c r="B1038">
        <v>7</v>
      </c>
      <c r="C1038">
        <v>1</v>
      </c>
      <c r="E1038">
        <v>125</v>
      </c>
      <c r="F1038">
        <v>1</v>
      </c>
      <c r="G1038">
        <v>155</v>
      </c>
      <c r="H1038">
        <v>10</v>
      </c>
      <c r="I1038" s="16"/>
    </row>
    <row r="1039" spans="1:9" x14ac:dyDescent="0.25">
      <c r="A1039" s="17">
        <v>44552</v>
      </c>
      <c r="B1039">
        <v>8</v>
      </c>
      <c r="C1039">
        <v>1</v>
      </c>
      <c r="E1039">
        <v>125</v>
      </c>
      <c r="F1039">
        <v>2</v>
      </c>
      <c r="G1039">
        <v>155</v>
      </c>
      <c r="H1039">
        <v>6</v>
      </c>
      <c r="I1039" s="16"/>
    </row>
    <row r="1040" spans="1:9" x14ac:dyDescent="0.25">
      <c r="A1040" s="17">
        <v>44552</v>
      </c>
      <c r="B1040">
        <v>9</v>
      </c>
      <c r="C1040">
        <v>1</v>
      </c>
      <c r="E1040">
        <v>125</v>
      </c>
      <c r="F1040">
        <v>3</v>
      </c>
      <c r="G1040">
        <v>155</v>
      </c>
      <c r="H1040">
        <v>5</v>
      </c>
      <c r="I1040" s="16"/>
    </row>
    <row r="1041" spans="1:9" x14ac:dyDescent="0.25">
      <c r="A1041" s="17">
        <v>44552</v>
      </c>
      <c r="B1041">
        <v>10</v>
      </c>
      <c r="C1041">
        <v>1</v>
      </c>
      <c r="E1041">
        <v>129</v>
      </c>
      <c r="F1041">
        <v>1</v>
      </c>
      <c r="G1041">
        <v>120</v>
      </c>
      <c r="H1041">
        <v>14</v>
      </c>
      <c r="I1041" s="16"/>
    </row>
    <row r="1042" spans="1:9" x14ac:dyDescent="0.25">
      <c r="A1042" s="17">
        <v>44552</v>
      </c>
      <c r="B1042">
        <v>11</v>
      </c>
      <c r="C1042">
        <v>1</v>
      </c>
      <c r="E1042">
        <v>129</v>
      </c>
      <c r="F1042">
        <v>2</v>
      </c>
      <c r="G1042">
        <v>120</v>
      </c>
      <c r="H1042">
        <v>12</v>
      </c>
      <c r="I1042" s="16"/>
    </row>
    <row r="1043" spans="1:9" x14ac:dyDescent="0.25">
      <c r="A1043" s="17">
        <v>44552</v>
      </c>
      <c r="B1043">
        <v>12</v>
      </c>
      <c r="C1043">
        <v>1</v>
      </c>
      <c r="E1043">
        <v>129</v>
      </c>
      <c r="F1043">
        <v>3</v>
      </c>
      <c r="G1043">
        <v>120</v>
      </c>
      <c r="H1043">
        <v>10</v>
      </c>
      <c r="I1043" s="16"/>
    </row>
    <row r="1044" spans="1:9" x14ac:dyDescent="0.25">
      <c r="A1044" s="17">
        <v>44557</v>
      </c>
      <c r="B1044">
        <v>1</v>
      </c>
      <c r="C1044">
        <v>1</v>
      </c>
      <c r="E1044">
        <v>144</v>
      </c>
      <c r="F1044">
        <v>1</v>
      </c>
      <c r="G1044">
        <v>155</v>
      </c>
      <c r="H1044">
        <v>6</v>
      </c>
      <c r="I1044" s="16"/>
    </row>
    <row r="1045" spans="1:9" x14ac:dyDescent="0.25">
      <c r="A1045" s="17">
        <v>44557</v>
      </c>
      <c r="B1045">
        <v>2</v>
      </c>
      <c r="C1045">
        <v>1</v>
      </c>
      <c r="E1045">
        <v>144</v>
      </c>
      <c r="F1045">
        <v>2</v>
      </c>
      <c r="G1045">
        <v>155</v>
      </c>
      <c r="H1045">
        <v>5</v>
      </c>
      <c r="I1045" s="16"/>
    </row>
    <row r="1046" spans="1:9" x14ac:dyDescent="0.25">
      <c r="A1046" s="17">
        <v>44557</v>
      </c>
      <c r="B1046">
        <v>3</v>
      </c>
      <c r="C1046">
        <v>1</v>
      </c>
      <c r="E1046">
        <v>144</v>
      </c>
      <c r="F1046">
        <v>3</v>
      </c>
      <c r="G1046">
        <v>155</v>
      </c>
      <c r="H1046">
        <v>3</v>
      </c>
      <c r="I1046" s="16"/>
    </row>
    <row r="1047" spans="1:9" x14ac:dyDescent="0.25">
      <c r="A1047" s="17">
        <v>44557</v>
      </c>
      <c r="B1047">
        <v>4</v>
      </c>
      <c r="C1047">
        <v>1</v>
      </c>
      <c r="E1047">
        <v>146</v>
      </c>
      <c r="F1047">
        <v>1</v>
      </c>
      <c r="G1047">
        <v>135</v>
      </c>
      <c r="H1047">
        <v>5</v>
      </c>
      <c r="I1047" s="16"/>
    </row>
    <row r="1048" spans="1:9" x14ac:dyDescent="0.25">
      <c r="A1048" s="17">
        <v>44557</v>
      </c>
      <c r="B1048">
        <v>5</v>
      </c>
      <c r="C1048">
        <v>1</v>
      </c>
      <c r="E1048">
        <v>146</v>
      </c>
      <c r="F1048">
        <v>2</v>
      </c>
      <c r="G1048">
        <v>135</v>
      </c>
      <c r="H1048">
        <v>4</v>
      </c>
      <c r="I1048" s="16"/>
    </row>
    <row r="1049" spans="1:9" x14ac:dyDescent="0.25">
      <c r="A1049" s="17">
        <v>44557</v>
      </c>
      <c r="B1049">
        <v>6</v>
      </c>
      <c r="C1049">
        <v>1</v>
      </c>
      <c r="E1049">
        <v>146</v>
      </c>
      <c r="F1049">
        <v>3</v>
      </c>
      <c r="G1049">
        <v>135</v>
      </c>
      <c r="H1049">
        <v>3</v>
      </c>
      <c r="I1049" s="16"/>
    </row>
    <row r="1050" spans="1:9" x14ac:dyDescent="0.25">
      <c r="A1050" s="17">
        <v>44557</v>
      </c>
      <c r="B1050">
        <v>7</v>
      </c>
      <c r="C1050">
        <v>1</v>
      </c>
      <c r="E1050">
        <v>147</v>
      </c>
      <c r="F1050">
        <v>1</v>
      </c>
      <c r="G1050">
        <v>100</v>
      </c>
      <c r="H1050">
        <v>5</v>
      </c>
      <c r="I1050" s="16"/>
    </row>
    <row r="1051" spans="1:9" x14ac:dyDescent="0.25">
      <c r="A1051" s="17">
        <v>44557</v>
      </c>
      <c r="B1051">
        <v>8</v>
      </c>
      <c r="C1051">
        <v>1</v>
      </c>
      <c r="E1051">
        <v>147</v>
      </c>
      <c r="F1051">
        <v>2</v>
      </c>
      <c r="G1051">
        <v>100</v>
      </c>
      <c r="H1051">
        <v>4</v>
      </c>
      <c r="I1051" s="16"/>
    </row>
    <row r="1052" spans="1:9" x14ac:dyDescent="0.25">
      <c r="A1052" s="17">
        <v>44557</v>
      </c>
      <c r="B1052">
        <v>9</v>
      </c>
      <c r="C1052">
        <v>1</v>
      </c>
      <c r="E1052">
        <v>147</v>
      </c>
      <c r="F1052">
        <v>3</v>
      </c>
      <c r="G1052">
        <v>100</v>
      </c>
      <c r="H1052">
        <v>4</v>
      </c>
      <c r="I1052" s="16"/>
    </row>
    <row r="1053" spans="1:9" x14ac:dyDescent="0.25">
      <c r="A1053" s="17">
        <v>44557</v>
      </c>
      <c r="B1053">
        <v>10</v>
      </c>
      <c r="C1053">
        <v>1</v>
      </c>
      <c r="E1053">
        <v>150</v>
      </c>
      <c r="F1053">
        <v>1</v>
      </c>
      <c r="G1053">
        <v>85</v>
      </c>
      <c r="H1053">
        <v>5</v>
      </c>
      <c r="I1053" s="16"/>
    </row>
    <row r="1054" spans="1:9" x14ac:dyDescent="0.25">
      <c r="A1054" s="17">
        <v>44557</v>
      </c>
      <c r="B1054">
        <v>11</v>
      </c>
      <c r="C1054">
        <v>1</v>
      </c>
      <c r="E1054">
        <v>150</v>
      </c>
      <c r="F1054">
        <v>2</v>
      </c>
      <c r="G1054">
        <v>85</v>
      </c>
      <c r="H1054">
        <v>4</v>
      </c>
      <c r="I1054" s="16"/>
    </row>
    <row r="1055" spans="1:9" x14ac:dyDescent="0.25">
      <c r="A1055" s="17">
        <v>44557</v>
      </c>
      <c r="B1055">
        <v>12</v>
      </c>
      <c r="C1055">
        <v>1</v>
      </c>
      <c r="E1055">
        <v>150</v>
      </c>
      <c r="F1055">
        <v>3</v>
      </c>
      <c r="G1055">
        <v>85</v>
      </c>
      <c r="H1055">
        <v>3</v>
      </c>
      <c r="I1055" s="16"/>
    </row>
    <row r="1056" spans="1:9" x14ac:dyDescent="0.25">
      <c r="A1056" s="17">
        <v>44557</v>
      </c>
      <c r="B1056">
        <v>13</v>
      </c>
      <c r="C1056">
        <v>1</v>
      </c>
      <c r="E1056">
        <v>142</v>
      </c>
      <c r="F1056">
        <v>1</v>
      </c>
      <c r="G1056">
        <v>12</v>
      </c>
      <c r="H1056">
        <v>49</v>
      </c>
      <c r="I1056" s="16"/>
    </row>
    <row r="1057" spans="1:9" x14ac:dyDescent="0.25">
      <c r="A1057" s="17">
        <v>44557</v>
      </c>
      <c r="B1057">
        <v>14</v>
      </c>
      <c r="C1057">
        <v>1</v>
      </c>
      <c r="E1057">
        <v>142</v>
      </c>
      <c r="F1057">
        <v>2</v>
      </c>
      <c r="G1057">
        <v>12</v>
      </c>
      <c r="H1057">
        <v>44</v>
      </c>
      <c r="I1057" s="16"/>
    </row>
    <row r="1058" spans="1:9" x14ac:dyDescent="0.25">
      <c r="A1058" s="17">
        <v>44557</v>
      </c>
      <c r="B1058">
        <v>15</v>
      </c>
      <c r="C1058">
        <v>1</v>
      </c>
      <c r="E1058">
        <v>142</v>
      </c>
      <c r="F1058">
        <v>3</v>
      </c>
      <c r="G1058">
        <v>12</v>
      </c>
      <c r="H1058">
        <v>35</v>
      </c>
      <c r="I1058" s="16"/>
    </row>
    <row r="1059" spans="1:9" x14ac:dyDescent="0.25">
      <c r="A1059" s="17">
        <v>44559</v>
      </c>
      <c r="B1059">
        <v>1</v>
      </c>
      <c r="C1059">
        <v>1</v>
      </c>
      <c r="E1059">
        <v>135</v>
      </c>
      <c r="F1059">
        <v>1</v>
      </c>
      <c r="G1059">
        <v>245</v>
      </c>
      <c r="H1059">
        <v>6</v>
      </c>
      <c r="I1059" s="16"/>
    </row>
    <row r="1060" spans="1:9" x14ac:dyDescent="0.25">
      <c r="A1060" s="17">
        <v>44559</v>
      </c>
      <c r="B1060">
        <v>2</v>
      </c>
      <c r="C1060">
        <v>1</v>
      </c>
      <c r="E1060">
        <v>135</v>
      </c>
      <c r="F1060">
        <v>2</v>
      </c>
      <c r="G1060">
        <v>245</v>
      </c>
      <c r="H1060">
        <v>6</v>
      </c>
      <c r="I1060" s="16"/>
    </row>
    <row r="1061" spans="1:9" x14ac:dyDescent="0.25">
      <c r="A1061" s="17">
        <v>44559</v>
      </c>
      <c r="B1061">
        <v>3</v>
      </c>
      <c r="C1061">
        <v>1</v>
      </c>
      <c r="E1061">
        <v>135</v>
      </c>
      <c r="F1061">
        <v>3</v>
      </c>
      <c r="G1061">
        <v>250</v>
      </c>
      <c r="H1061">
        <v>4</v>
      </c>
      <c r="I1061" s="16"/>
    </row>
    <row r="1062" spans="1:9" x14ac:dyDescent="0.25">
      <c r="A1062" s="17">
        <v>44559</v>
      </c>
      <c r="B1062">
        <v>4</v>
      </c>
      <c r="C1062">
        <v>1</v>
      </c>
      <c r="E1062">
        <v>139</v>
      </c>
      <c r="F1062">
        <v>1</v>
      </c>
      <c r="G1062">
        <v>120</v>
      </c>
      <c r="H1062">
        <v>10</v>
      </c>
      <c r="I1062" s="16"/>
    </row>
    <row r="1063" spans="1:9" x14ac:dyDescent="0.25">
      <c r="A1063" s="17">
        <v>44559</v>
      </c>
      <c r="B1063">
        <v>5</v>
      </c>
      <c r="C1063">
        <v>1</v>
      </c>
      <c r="E1063">
        <v>139</v>
      </c>
      <c r="F1063">
        <v>2</v>
      </c>
      <c r="G1063">
        <v>125</v>
      </c>
      <c r="H1063">
        <v>7</v>
      </c>
      <c r="I1063" s="16"/>
    </row>
    <row r="1064" spans="1:9" x14ac:dyDescent="0.25">
      <c r="A1064" s="17">
        <v>44559</v>
      </c>
      <c r="B1064">
        <v>6</v>
      </c>
      <c r="C1064">
        <v>1</v>
      </c>
      <c r="E1064">
        <v>139</v>
      </c>
      <c r="F1064">
        <v>3</v>
      </c>
      <c r="G1064">
        <v>125</v>
      </c>
      <c r="H1064">
        <v>7</v>
      </c>
      <c r="I1064" s="16"/>
    </row>
    <row r="1065" spans="1:9" x14ac:dyDescent="0.25">
      <c r="A1065" s="17">
        <v>44559</v>
      </c>
      <c r="B1065">
        <v>7</v>
      </c>
      <c r="C1065">
        <v>1</v>
      </c>
      <c r="E1065">
        <v>131</v>
      </c>
      <c r="F1065">
        <v>1</v>
      </c>
      <c r="G1065">
        <v>65</v>
      </c>
      <c r="H1065">
        <v>6</v>
      </c>
      <c r="I1065" s="16"/>
    </row>
    <row r="1066" spans="1:9" x14ac:dyDescent="0.25">
      <c r="A1066" s="17">
        <v>44559</v>
      </c>
      <c r="B1066">
        <v>8</v>
      </c>
      <c r="C1066">
        <v>1</v>
      </c>
      <c r="E1066">
        <v>131</v>
      </c>
      <c r="F1066">
        <v>2</v>
      </c>
      <c r="G1066">
        <v>70</v>
      </c>
      <c r="H1066">
        <v>4</v>
      </c>
      <c r="I1066" s="16"/>
    </row>
    <row r="1067" spans="1:9" x14ac:dyDescent="0.25">
      <c r="A1067" s="17">
        <v>44559</v>
      </c>
      <c r="B1067">
        <v>9</v>
      </c>
      <c r="C1067">
        <v>1</v>
      </c>
      <c r="E1067">
        <v>131</v>
      </c>
      <c r="F1067">
        <v>3</v>
      </c>
      <c r="G1067">
        <v>70</v>
      </c>
      <c r="H1067">
        <v>4</v>
      </c>
      <c r="I1067" s="16"/>
    </row>
    <row r="1068" spans="1:9" x14ac:dyDescent="0.25">
      <c r="A1068" s="17">
        <v>44559</v>
      </c>
      <c r="B1068">
        <v>10</v>
      </c>
      <c r="C1068">
        <v>1</v>
      </c>
      <c r="E1068">
        <v>133</v>
      </c>
      <c r="F1068">
        <v>1</v>
      </c>
      <c r="G1068">
        <v>60</v>
      </c>
      <c r="H1068">
        <v>6</v>
      </c>
      <c r="I1068" s="16"/>
    </row>
    <row r="1069" spans="1:9" x14ac:dyDescent="0.25">
      <c r="A1069" s="17">
        <v>44559</v>
      </c>
      <c r="B1069">
        <v>11</v>
      </c>
      <c r="C1069">
        <v>1</v>
      </c>
      <c r="E1069">
        <v>133</v>
      </c>
      <c r="F1069">
        <v>2</v>
      </c>
      <c r="G1069">
        <v>60</v>
      </c>
      <c r="H1069">
        <v>6</v>
      </c>
      <c r="I1069" s="16"/>
    </row>
    <row r="1070" spans="1:9" x14ac:dyDescent="0.25">
      <c r="A1070" s="17">
        <v>44559</v>
      </c>
      <c r="B1070">
        <v>12</v>
      </c>
      <c r="C1070">
        <v>1</v>
      </c>
      <c r="E1070">
        <v>133</v>
      </c>
      <c r="F1070">
        <v>3</v>
      </c>
      <c r="G1070">
        <v>65</v>
      </c>
      <c r="H1070">
        <v>3</v>
      </c>
      <c r="I1070" s="16"/>
    </row>
    <row r="1071" spans="1:9" x14ac:dyDescent="0.25">
      <c r="A1071" s="17">
        <v>44559</v>
      </c>
      <c r="B1071">
        <v>13</v>
      </c>
      <c r="C1071">
        <v>1</v>
      </c>
      <c r="E1071">
        <v>136</v>
      </c>
      <c r="F1071">
        <v>1</v>
      </c>
      <c r="G1071">
        <v>200</v>
      </c>
      <c r="H1071">
        <v>10</v>
      </c>
      <c r="I1071" s="16"/>
    </row>
    <row r="1072" spans="1:9" x14ac:dyDescent="0.25">
      <c r="A1072" s="17">
        <v>44559</v>
      </c>
      <c r="B1072">
        <v>14</v>
      </c>
      <c r="C1072">
        <v>1</v>
      </c>
      <c r="E1072">
        <v>136</v>
      </c>
      <c r="F1072">
        <v>2</v>
      </c>
      <c r="G1072">
        <v>200</v>
      </c>
      <c r="H1072">
        <v>9</v>
      </c>
      <c r="I1072" s="16"/>
    </row>
    <row r="1073" spans="1:9" x14ac:dyDescent="0.25">
      <c r="A1073" s="17">
        <v>44559</v>
      </c>
      <c r="B1073">
        <v>15</v>
      </c>
      <c r="C1073">
        <v>1</v>
      </c>
      <c r="E1073">
        <v>136</v>
      </c>
      <c r="F1073">
        <v>3</v>
      </c>
      <c r="G1073">
        <v>200</v>
      </c>
      <c r="H1073">
        <v>8</v>
      </c>
      <c r="I1073" s="16"/>
    </row>
    <row r="1074" spans="1:9" x14ac:dyDescent="0.25">
      <c r="A1074" s="17">
        <v>44564</v>
      </c>
      <c r="B1074">
        <v>1</v>
      </c>
      <c r="C1074">
        <v>1</v>
      </c>
      <c r="E1074">
        <v>124</v>
      </c>
      <c r="F1074">
        <v>1</v>
      </c>
      <c r="G1074">
        <v>195</v>
      </c>
      <c r="H1074">
        <v>6</v>
      </c>
      <c r="I1074" s="16"/>
    </row>
    <row r="1075" spans="1:9" x14ac:dyDescent="0.25">
      <c r="A1075" s="17">
        <v>44564</v>
      </c>
      <c r="B1075">
        <v>2</v>
      </c>
      <c r="C1075">
        <v>1</v>
      </c>
      <c r="E1075">
        <v>124</v>
      </c>
      <c r="F1075">
        <v>2</v>
      </c>
      <c r="G1075">
        <v>200</v>
      </c>
      <c r="H1075">
        <v>5</v>
      </c>
      <c r="I1075" s="16"/>
    </row>
    <row r="1076" spans="1:9" x14ac:dyDescent="0.25">
      <c r="A1076" s="17">
        <v>44564</v>
      </c>
      <c r="B1076">
        <v>3</v>
      </c>
      <c r="C1076">
        <v>1</v>
      </c>
      <c r="E1076">
        <v>124</v>
      </c>
      <c r="F1076">
        <v>3</v>
      </c>
      <c r="G1076">
        <v>200</v>
      </c>
      <c r="H1076">
        <v>5</v>
      </c>
      <c r="I1076" s="16"/>
    </row>
    <row r="1077" spans="1:9" x14ac:dyDescent="0.25">
      <c r="A1077" s="17">
        <v>44564</v>
      </c>
      <c r="B1077">
        <v>4</v>
      </c>
      <c r="C1077">
        <v>1</v>
      </c>
      <c r="E1077">
        <v>123</v>
      </c>
      <c r="F1077">
        <v>1</v>
      </c>
      <c r="G1077">
        <v>320</v>
      </c>
      <c r="H1077">
        <v>6</v>
      </c>
      <c r="I1077" s="16"/>
    </row>
    <row r="1078" spans="1:9" x14ac:dyDescent="0.25">
      <c r="A1078" s="17">
        <v>44564</v>
      </c>
      <c r="B1078">
        <v>5</v>
      </c>
      <c r="C1078">
        <v>1</v>
      </c>
      <c r="E1078">
        <v>123</v>
      </c>
      <c r="F1078">
        <v>2</v>
      </c>
      <c r="G1078">
        <v>320</v>
      </c>
      <c r="H1078">
        <v>5</v>
      </c>
      <c r="I1078" s="16"/>
    </row>
    <row r="1079" spans="1:9" x14ac:dyDescent="0.25">
      <c r="A1079" s="17">
        <v>44564</v>
      </c>
      <c r="B1079">
        <v>6</v>
      </c>
      <c r="C1079">
        <v>1</v>
      </c>
      <c r="E1079">
        <v>123</v>
      </c>
      <c r="F1079">
        <v>3</v>
      </c>
      <c r="G1079">
        <v>320</v>
      </c>
      <c r="H1079">
        <v>4</v>
      </c>
      <c r="I1079" s="16"/>
    </row>
    <row r="1080" spans="1:9" x14ac:dyDescent="0.25">
      <c r="A1080" s="17">
        <v>44564</v>
      </c>
      <c r="B1080">
        <v>7</v>
      </c>
      <c r="C1080">
        <v>1</v>
      </c>
      <c r="E1080">
        <v>125</v>
      </c>
      <c r="F1080">
        <v>1</v>
      </c>
      <c r="G1080">
        <v>155</v>
      </c>
      <c r="H1080">
        <v>9</v>
      </c>
      <c r="I1080" s="16"/>
    </row>
    <row r="1081" spans="1:9" x14ac:dyDescent="0.25">
      <c r="A1081" s="17">
        <v>44564</v>
      </c>
      <c r="B1081">
        <v>8</v>
      </c>
      <c r="C1081">
        <v>1</v>
      </c>
      <c r="E1081">
        <v>125</v>
      </c>
      <c r="F1081">
        <v>2</v>
      </c>
      <c r="G1081">
        <v>155</v>
      </c>
      <c r="H1081">
        <v>7</v>
      </c>
      <c r="I1081" s="16"/>
    </row>
    <row r="1082" spans="1:9" x14ac:dyDescent="0.25">
      <c r="A1082" s="17">
        <v>44564</v>
      </c>
      <c r="B1082">
        <v>9</v>
      </c>
      <c r="C1082">
        <v>1</v>
      </c>
      <c r="E1082">
        <v>125</v>
      </c>
      <c r="F1082">
        <v>3</v>
      </c>
      <c r="G1082">
        <v>155</v>
      </c>
      <c r="H1082">
        <v>5</v>
      </c>
      <c r="I1082" s="16"/>
    </row>
    <row r="1083" spans="1:9" x14ac:dyDescent="0.25">
      <c r="A1083" s="17">
        <v>44564</v>
      </c>
      <c r="B1083">
        <v>10</v>
      </c>
      <c r="C1083">
        <v>1</v>
      </c>
      <c r="E1083">
        <v>129</v>
      </c>
      <c r="F1083">
        <v>1</v>
      </c>
      <c r="G1083">
        <v>120</v>
      </c>
      <c r="H1083">
        <v>11</v>
      </c>
      <c r="I1083" s="16"/>
    </row>
    <row r="1084" spans="1:9" x14ac:dyDescent="0.25">
      <c r="A1084" s="17">
        <v>44564</v>
      </c>
      <c r="B1084">
        <v>11</v>
      </c>
      <c r="C1084">
        <v>1</v>
      </c>
      <c r="E1084">
        <v>129</v>
      </c>
      <c r="F1084">
        <v>2</v>
      </c>
      <c r="G1084">
        <v>120</v>
      </c>
      <c r="H1084">
        <v>12</v>
      </c>
      <c r="I1084" s="16"/>
    </row>
    <row r="1085" spans="1:9" x14ac:dyDescent="0.25">
      <c r="A1085" s="17">
        <v>44564</v>
      </c>
      <c r="B1085">
        <v>12</v>
      </c>
      <c r="C1085">
        <v>1</v>
      </c>
      <c r="E1085">
        <v>129</v>
      </c>
      <c r="F1085">
        <v>3</v>
      </c>
      <c r="G1085">
        <v>120</v>
      </c>
      <c r="H1085">
        <v>12</v>
      </c>
      <c r="I1085" s="16"/>
    </row>
    <row r="1086" spans="1:9" x14ac:dyDescent="0.25">
      <c r="A1086" s="17">
        <v>44568</v>
      </c>
      <c r="B1086">
        <v>1</v>
      </c>
      <c r="C1086">
        <v>1</v>
      </c>
      <c r="E1086">
        <v>144</v>
      </c>
      <c r="F1086">
        <v>1</v>
      </c>
      <c r="G1086">
        <v>150</v>
      </c>
      <c r="H1086">
        <v>6</v>
      </c>
      <c r="I1086" s="16"/>
    </row>
    <row r="1087" spans="1:9" x14ac:dyDescent="0.25">
      <c r="A1087" s="17">
        <v>44568</v>
      </c>
      <c r="B1087">
        <v>2</v>
      </c>
      <c r="C1087">
        <v>1</v>
      </c>
      <c r="E1087">
        <v>144</v>
      </c>
      <c r="F1087">
        <v>2</v>
      </c>
      <c r="G1087">
        <v>150</v>
      </c>
      <c r="H1087">
        <v>6</v>
      </c>
      <c r="I1087" s="16"/>
    </row>
    <row r="1088" spans="1:9" x14ac:dyDescent="0.25">
      <c r="A1088" s="17">
        <v>44568</v>
      </c>
      <c r="B1088">
        <v>3</v>
      </c>
      <c r="C1088">
        <v>1</v>
      </c>
      <c r="E1088">
        <v>144</v>
      </c>
      <c r="F1088">
        <v>3</v>
      </c>
      <c r="G1088">
        <v>150</v>
      </c>
      <c r="H1088">
        <v>5</v>
      </c>
      <c r="I1088" s="16"/>
    </row>
    <row r="1089" spans="1:9" x14ac:dyDescent="0.25">
      <c r="A1089" s="17">
        <v>44568</v>
      </c>
      <c r="B1089">
        <v>4</v>
      </c>
      <c r="C1089">
        <v>1</v>
      </c>
      <c r="E1089">
        <v>146</v>
      </c>
      <c r="F1089">
        <v>1</v>
      </c>
      <c r="G1089">
        <v>130</v>
      </c>
      <c r="H1089">
        <v>6</v>
      </c>
      <c r="I1089" s="16"/>
    </row>
    <row r="1090" spans="1:9" x14ac:dyDescent="0.25">
      <c r="A1090" s="17">
        <v>44568</v>
      </c>
      <c r="B1090">
        <v>5</v>
      </c>
      <c r="C1090">
        <v>1</v>
      </c>
      <c r="E1090">
        <v>146</v>
      </c>
      <c r="F1090">
        <v>2</v>
      </c>
      <c r="G1090">
        <v>130</v>
      </c>
      <c r="H1090">
        <v>6</v>
      </c>
      <c r="I1090" s="16"/>
    </row>
    <row r="1091" spans="1:9" x14ac:dyDescent="0.25">
      <c r="A1091" s="17">
        <v>44568</v>
      </c>
      <c r="B1091">
        <v>6</v>
      </c>
      <c r="C1091">
        <v>1</v>
      </c>
      <c r="E1091">
        <v>146</v>
      </c>
      <c r="F1091">
        <v>3</v>
      </c>
      <c r="G1091">
        <v>135</v>
      </c>
      <c r="H1091">
        <v>3</v>
      </c>
      <c r="I1091" s="16"/>
    </row>
    <row r="1092" spans="1:9" x14ac:dyDescent="0.25">
      <c r="A1092" s="17">
        <v>44568</v>
      </c>
      <c r="B1092">
        <v>7</v>
      </c>
      <c r="C1092">
        <v>1</v>
      </c>
      <c r="E1092">
        <v>147</v>
      </c>
      <c r="F1092">
        <v>1</v>
      </c>
      <c r="G1092">
        <v>100</v>
      </c>
      <c r="H1092">
        <v>4</v>
      </c>
      <c r="I1092" s="16"/>
    </row>
    <row r="1093" spans="1:9" x14ac:dyDescent="0.25">
      <c r="A1093" s="17">
        <v>44568</v>
      </c>
      <c r="B1093">
        <v>8</v>
      </c>
      <c r="C1093">
        <v>1</v>
      </c>
      <c r="E1093">
        <v>147</v>
      </c>
      <c r="F1093">
        <v>2</v>
      </c>
      <c r="G1093">
        <v>100</v>
      </c>
      <c r="H1093">
        <v>5</v>
      </c>
      <c r="I1093" s="16"/>
    </row>
    <row r="1094" spans="1:9" x14ac:dyDescent="0.25">
      <c r="A1094" s="17">
        <v>44568</v>
      </c>
      <c r="B1094">
        <v>9</v>
      </c>
      <c r="C1094">
        <v>1</v>
      </c>
      <c r="E1094">
        <v>147</v>
      </c>
      <c r="F1094">
        <v>3</v>
      </c>
      <c r="G1094">
        <v>100</v>
      </c>
      <c r="H1094">
        <v>3</v>
      </c>
      <c r="I1094" s="16"/>
    </row>
    <row r="1095" spans="1:9" x14ac:dyDescent="0.25">
      <c r="A1095" s="17">
        <v>44568</v>
      </c>
      <c r="B1095">
        <v>10</v>
      </c>
      <c r="C1095">
        <v>1</v>
      </c>
      <c r="E1095">
        <v>150</v>
      </c>
      <c r="F1095">
        <v>1</v>
      </c>
      <c r="G1095">
        <v>80</v>
      </c>
      <c r="H1095">
        <v>6</v>
      </c>
      <c r="I1095" s="16"/>
    </row>
    <row r="1096" spans="1:9" x14ac:dyDescent="0.25">
      <c r="A1096" s="17">
        <v>44568</v>
      </c>
      <c r="B1096">
        <v>11</v>
      </c>
      <c r="C1096">
        <v>1</v>
      </c>
      <c r="E1096">
        <v>150</v>
      </c>
      <c r="F1096">
        <v>2</v>
      </c>
      <c r="G1096">
        <v>80</v>
      </c>
      <c r="H1096">
        <v>5</v>
      </c>
      <c r="I1096" s="16"/>
    </row>
    <row r="1097" spans="1:9" x14ac:dyDescent="0.25">
      <c r="A1097" s="17">
        <v>44568</v>
      </c>
      <c r="B1097">
        <v>12</v>
      </c>
      <c r="C1097">
        <v>1</v>
      </c>
      <c r="E1097">
        <v>150</v>
      </c>
      <c r="F1097">
        <v>3</v>
      </c>
      <c r="G1097">
        <v>80</v>
      </c>
      <c r="H1097">
        <v>4</v>
      </c>
      <c r="I1097" s="16"/>
    </row>
    <row r="1098" spans="1:9" x14ac:dyDescent="0.25">
      <c r="A1098" s="17">
        <v>44568</v>
      </c>
      <c r="B1098">
        <v>13</v>
      </c>
      <c r="C1098">
        <v>1</v>
      </c>
      <c r="E1098">
        <v>142</v>
      </c>
      <c r="F1098">
        <v>1</v>
      </c>
      <c r="G1098">
        <v>12</v>
      </c>
      <c r="H1098">
        <v>50</v>
      </c>
      <c r="I1098" s="16"/>
    </row>
    <row r="1099" spans="1:9" x14ac:dyDescent="0.25">
      <c r="A1099" s="17">
        <v>44568</v>
      </c>
      <c r="B1099">
        <v>14</v>
      </c>
      <c r="C1099">
        <v>1</v>
      </c>
      <c r="E1099">
        <v>142</v>
      </c>
      <c r="F1099">
        <v>2</v>
      </c>
      <c r="G1099">
        <v>12</v>
      </c>
      <c r="H1099">
        <v>42</v>
      </c>
      <c r="I1099" s="16"/>
    </row>
    <row r="1100" spans="1:9" x14ac:dyDescent="0.25">
      <c r="A1100" s="17">
        <v>44568</v>
      </c>
      <c r="B1100">
        <v>15</v>
      </c>
      <c r="C1100">
        <v>1</v>
      </c>
      <c r="E1100">
        <v>142</v>
      </c>
      <c r="F1100">
        <v>3</v>
      </c>
      <c r="G1100">
        <v>12</v>
      </c>
      <c r="H1100">
        <v>30</v>
      </c>
      <c r="I1100" s="16"/>
    </row>
    <row r="1101" spans="1:9" x14ac:dyDescent="0.25">
      <c r="A1101" s="17">
        <v>44571</v>
      </c>
      <c r="B1101">
        <v>1</v>
      </c>
      <c r="C1101">
        <v>1</v>
      </c>
      <c r="E1101">
        <v>135</v>
      </c>
      <c r="F1101">
        <v>1</v>
      </c>
      <c r="G1101">
        <v>245</v>
      </c>
      <c r="H1101">
        <v>6</v>
      </c>
      <c r="I1101" s="16"/>
    </row>
    <row r="1102" spans="1:9" x14ac:dyDescent="0.25">
      <c r="A1102" s="17">
        <v>44571</v>
      </c>
      <c r="B1102">
        <v>2</v>
      </c>
      <c r="C1102">
        <v>1</v>
      </c>
      <c r="E1102">
        <v>135</v>
      </c>
      <c r="F1102">
        <v>2</v>
      </c>
      <c r="G1102">
        <v>245</v>
      </c>
      <c r="H1102">
        <v>5</v>
      </c>
      <c r="I1102" s="16"/>
    </row>
    <row r="1103" spans="1:9" x14ac:dyDescent="0.25">
      <c r="A1103" s="17">
        <v>44571</v>
      </c>
      <c r="B1103">
        <v>3</v>
      </c>
      <c r="C1103">
        <v>1</v>
      </c>
      <c r="E1103">
        <v>135</v>
      </c>
      <c r="F1103">
        <v>3</v>
      </c>
      <c r="G1103">
        <v>245</v>
      </c>
      <c r="H1103">
        <v>4</v>
      </c>
      <c r="I1103" s="16"/>
    </row>
    <row r="1104" spans="1:9" x14ac:dyDescent="0.25">
      <c r="A1104" s="17">
        <v>44571</v>
      </c>
      <c r="B1104">
        <v>4</v>
      </c>
      <c r="C1104">
        <v>1</v>
      </c>
      <c r="E1104">
        <v>139</v>
      </c>
      <c r="F1104">
        <v>1</v>
      </c>
      <c r="G1104">
        <v>120</v>
      </c>
      <c r="H1104">
        <v>10</v>
      </c>
      <c r="I1104" s="16"/>
    </row>
    <row r="1105" spans="1:9" x14ac:dyDescent="0.25">
      <c r="A1105" s="17">
        <v>44571</v>
      </c>
      <c r="B1105">
        <v>5</v>
      </c>
      <c r="C1105">
        <v>1</v>
      </c>
      <c r="E1105">
        <v>139</v>
      </c>
      <c r="F1105">
        <v>2</v>
      </c>
      <c r="G1105">
        <v>125</v>
      </c>
      <c r="H1105">
        <v>6</v>
      </c>
      <c r="I1105" s="16"/>
    </row>
    <row r="1106" spans="1:9" x14ac:dyDescent="0.25">
      <c r="A1106" s="17">
        <v>44571</v>
      </c>
      <c r="B1106">
        <v>6</v>
      </c>
      <c r="C1106">
        <v>1</v>
      </c>
      <c r="E1106">
        <v>139</v>
      </c>
      <c r="F1106">
        <v>3</v>
      </c>
      <c r="G1106">
        <v>125</v>
      </c>
      <c r="H1106">
        <v>6</v>
      </c>
      <c r="I1106" s="16"/>
    </row>
    <row r="1107" spans="1:9" x14ac:dyDescent="0.25">
      <c r="A1107" s="17">
        <v>44571</v>
      </c>
      <c r="B1107">
        <v>7</v>
      </c>
      <c r="C1107">
        <v>1</v>
      </c>
      <c r="E1107">
        <v>131</v>
      </c>
      <c r="F1107">
        <v>1</v>
      </c>
      <c r="G1107">
        <v>65</v>
      </c>
      <c r="H1107">
        <v>4</v>
      </c>
      <c r="I1107" s="16"/>
    </row>
    <row r="1108" spans="1:9" x14ac:dyDescent="0.25">
      <c r="A1108" s="17">
        <v>44571</v>
      </c>
      <c r="B1108">
        <v>8</v>
      </c>
      <c r="C1108">
        <v>1</v>
      </c>
      <c r="E1108">
        <v>131</v>
      </c>
      <c r="F1108">
        <v>2</v>
      </c>
      <c r="G1108">
        <v>65</v>
      </c>
      <c r="H1108">
        <v>5</v>
      </c>
      <c r="I1108" s="16"/>
    </row>
    <row r="1109" spans="1:9" x14ac:dyDescent="0.25">
      <c r="A1109" s="17">
        <v>44571</v>
      </c>
      <c r="B1109">
        <v>9</v>
      </c>
      <c r="C1109">
        <v>1</v>
      </c>
      <c r="E1109">
        <v>131</v>
      </c>
      <c r="F1109">
        <v>3</v>
      </c>
      <c r="G1109">
        <v>65</v>
      </c>
      <c r="H1109">
        <v>5</v>
      </c>
      <c r="I1109" s="16"/>
    </row>
    <row r="1110" spans="1:9" x14ac:dyDescent="0.25">
      <c r="A1110" s="17">
        <v>44571</v>
      </c>
      <c r="B1110">
        <v>10</v>
      </c>
      <c r="C1110">
        <v>1</v>
      </c>
      <c r="E1110">
        <v>133</v>
      </c>
      <c r="F1110">
        <v>1</v>
      </c>
      <c r="G1110">
        <v>60</v>
      </c>
      <c r="H1110">
        <v>6</v>
      </c>
      <c r="I1110" s="16"/>
    </row>
    <row r="1111" spans="1:9" x14ac:dyDescent="0.25">
      <c r="A1111" s="17">
        <v>44571</v>
      </c>
      <c r="B1111">
        <v>11</v>
      </c>
      <c r="C1111">
        <v>1</v>
      </c>
      <c r="E1111">
        <v>133</v>
      </c>
      <c r="F1111">
        <v>2</v>
      </c>
      <c r="G1111">
        <v>60</v>
      </c>
      <c r="H1111">
        <v>5</v>
      </c>
      <c r="I1111" s="16"/>
    </row>
    <row r="1112" spans="1:9" x14ac:dyDescent="0.25">
      <c r="A1112" s="17">
        <v>44571</v>
      </c>
      <c r="B1112">
        <v>12</v>
      </c>
      <c r="C1112">
        <v>1</v>
      </c>
      <c r="E1112">
        <v>133</v>
      </c>
      <c r="F1112">
        <v>3</v>
      </c>
      <c r="G1112">
        <v>60</v>
      </c>
      <c r="H1112">
        <v>5</v>
      </c>
      <c r="I1112" s="16"/>
    </row>
    <row r="1113" spans="1:9" x14ac:dyDescent="0.25">
      <c r="A1113" s="17">
        <v>44571</v>
      </c>
      <c r="B1113">
        <v>13</v>
      </c>
      <c r="C1113">
        <v>1</v>
      </c>
      <c r="E1113">
        <v>136</v>
      </c>
      <c r="F1113">
        <v>1</v>
      </c>
      <c r="G1113">
        <v>200</v>
      </c>
      <c r="H1113">
        <v>10</v>
      </c>
      <c r="I1113" s="16"/>
    </row>
    <row r="1114" spans="1:9" x14ac:dyDescent="0.25">
      <c r="A1114" s="17">
        <v>44571</v>
      </c>
      <c r="B1114">
        <v>14</v>
      </c>
      <c r="C1114">
        <v>1</v>
      </c>
      <c r="E1114">
        <v>136</v>
      </c>
      <c r="F1114">
        <v>2</v>
      </c>
      <c r="G1114">
        <v>200</v>
      </c>
      <c r="H1114">
        <v>8</v>
      </c>
      <c r="I1114" s="16"/>
    </row>
    <row r="1115" spans="1:9" x14ac:dyDescent="0.25">
      <c r="A1115" s="17">
        <v>44571</v>
      </c>
      <c r="B1115">
        <v>15</v>
      </c>
      <c r="C1115">
        <v>1</v>
      </c>
      <c r="E1115">
        <v>136</v>
      </c>
      <c r="F1115">
        <v>3</v>
      </c>
      <c r="G1115">
        <v>200</v>
      </c>
      <c r="H1115">
        <v>8</v>
      </c>
      <c r="I1115" s="16"/>
    </row>
    <row r="1116" spans="1:9" x14ac:dyDescent="0.25">
      <c r="A1116" s="17">
        <v>44573</v>
      </c>
      <c r="B1116">
        <v>1</v>
      </c>
      <c r="C1116">
        <v>1</v>
      </c>
      <c r="E1116">
        <v>124</v>
      </c>
      <c r="F1116">
        <v>1</v>
      </c>
      <c r="G1116">
        <v>195</v>
      </c>
      <c r="H1116">
        <v>5</v>
      </c>
      <c r="I1116" s="16"/>
    </row>
    <row r="1117" spans="1:9" x14ac:dyDescent="0.25">
      <c r="A1117" s="17">
        <v>44573</v>
      </c>
      <c r="B1117">
        <v>2</v>
      </c>
      <c r="C1117">
        <v>1</v>
      </c>
      <c r="E1117">
        <v>124</v>
      </c>
      <c r="F1117">
        <v>2</v>
      </c>
      <c r="G1117">
        <v>195</v>
      </c>
      <c r="H1117">
        <v>4</v>
      </c>
      <c r="I1117" s="16"/>
    </row>
    <row r="1118" spans="1:9" x14ac:dyDescent="0.25">
      <c r="A1118" s="17">
        <v>44573</v>
      </c>
      <c r="B1118">
        <v>3</v>
      </c>
      <c r="C1118">
        <v>1</v>
      </c>
      <c r="E1118">
        <v>124</v>
      </c>
      <c r="F1118">
        <v>3</v>
      </c>
      <c r="G1118">
        <v>195</v>
      </c>
      <c r="H1118">
        <v>4</v>
      </c>
      <c r="I1118" s="16"/>
    </row>
    <row r="1119" spans="1:9" x14ac:dyDescent="0.25">
      <c r="A1119" s="17">
        <v>44573</v>
      </c>
      <c r="B1119">
        <v>4</v>
      </c>
      <c r="C1119">
        <v>1</v>
      </c>
      <c r="E1119">
        <v>123</v>
      </c>
      <c r="F1119">
        <v>1</v>
      </c>
      <c r="G1119">
        <v>280</v>
      </c>
      <c r="H1119">
        <v>6</v>
      </c>
      <c r="I1119" s="16"/>
    </row>
    <row r="1120" spans="1:9" x14ac:dyDescent="0.25">
      <c r="A1120" s="17">
        <v>44573</v>
      </c>
      <c r="B1120">
        <v>5</v>
      </c>
      <c r="C1120">
        <v>1</v>
      </c>
      <c r="E1120">
        <v>123</v>
      </c>
      <c r="F1120">
        <v>2</v>
      </c>
      <c r="G1120">
        <v>300</v>
      </c>
      <c r="H1120">
        <v>6</v>
      </c>
      <c r="I1120" s="16"/>
    </row>
    <row r="1121" spans="1:9" x14ac:dyDescent="0.25">
      <c r="A1121" s="17">
        <v>44573</v>
      </c>
      <c r="B1121">
        <v>6</v>
      </c>
      <c r="C1121">
        <v>1</v>
      </c>
      <c r="E1121">
        <v>123</v>
      </c>
      <c r="F1121">
        <v>3</v>
      </c>
      <c r="G1121">
        <v>220</v>
      </c>
      <c r="H1121">
        <v>10</v>
      </c>
      <c r="I1121" s="16"/>
    </row>
    <row r="1122" spans="1:9" x14ac:dyDescent="0.25">
      <c r="A1122" s="17">
        <v>44573</v>
      </c>
      <c r="B1122">
        <v>7</v>
      </c>
      <c r="C1122">
        <v>1</v>
      </c>
      <c r="E1122">
        <v>125</v>
      </c>
      <c r="F1122">
        <v>1</v>
      </c>
      <c r="G1122">
        <v>150</v>
      </c>
      <c r="H1122">
        <v>10</v>
      </c>
      <c r="I1122" s="16"/>
    </row>
    <row r="1123" spans="1:9" x14ac:dyDescent="0.25">
      <c r="A1123" s="17">
        <v>44573</v>
      </c>
      <c r="B1123">
        <v>8</v>
      </c>
      <c r="C1123">
        <v>1</v>
      </c>
      <c r="E1123">
        <v>125</v>
      </c>
      <c r="F1123">
        <v>2</v>
      </c>
      <c r="G1123">
        <v>150</v>
      </c>
      <c r="H1123">
        <v>7</v>
      </c>
      <c r="I1123" s="16"/>
    </row>
    <row r="1124" spans="1:9" x14ac:dyDescent="0.25">
      <c r="A1124" s="17">
        <v>44573</v>
      </c>
      <c r="B1124">
        <v>9</v>
      </c>
      <c r="C1124">
        <v>1</v>
      </c>
      <c r="E1124">
        <v>125</v>
      </c>
      <c r="F1124">
        <v>3</v>
      </c>
      <c r="G1124">
        <v>150</v>
      </c>
      <c r="H1124">
        <v>5</v>
      </c>
      <c r="I1124" s="16"/>
    </row>
    <row r="1125" spans="1:9" x14ac:dyDescent="0.25">
      <c r="A1125" s="17">
        <v>44573</v>
      </c>
      <c r="B1125">
        <v>10</v>
      </c>
      <c r="C1125">
        <v>1</v>
      </c>
      <c r="E1125">
        <v>129</v>
      </c>
      <c r="F1125">
        <v>1</v>
      </c>
      <c r="G1125">
        <v>120</v>
      </c>
      <c r="H1125">
        <v>13</v>
      </c>
      <c r="I1125" s="16"/>
    </row>
    <row r="1126" spans="1:9" x14ac:dyDescent="0.25">
      <c r="A1126" s="17">
        <v>44573</v>
      </c>
      <c r="B1126">
        <v>11</v>
      </c>
      <c r="C1126">
        <v>1</v>
      </c>
      <c r="E1126">
        <v>129</v>
      </c>
      <c r="F1126">
        <v>2</v>
      </c>
      <c r="G1126">
        <v>120</v>
      </c>
      <c r="H1126">
        <v>10</v>
      </c>
      <c r="I1126" s="16"/>
    </row>
    <row r="1127" spans="1:9" x14ac:dyDescent="0.25">
      <c r="A1127" s="17">
        <v>44573</v>
      </c>
      <c r="B1127">
        <v>12</v>
      </c>
      <c r="C1127">
        <v>1</v>
      </c>
      <c r="E1127">
        <v>129</v>
      </c>
      <c r="F1127">
        <v>3</v>
      </c>
      <c r="G1127">
        <v>120</v>
      </c>
      <c r="H1127">
        <v>11</v>
      </c>
      <c r="I1127" s="16"/>
    </row>
    <row r="1128" spans="1:9" x14ac:dyDescent="0.25">
      <c r="A1128" s="17">
        <v>44575</v>
      </c>
      <c r="B1128">
        <v>1</v>
      </c>
      <c r="C1128">
        <v>1</v>
      </c>
      <c r="E1128">
        <v>144</v>
      </c>
      <c r="F1128">
        <v>1</v>
      </c>
      <c r="G1128">
        <v>150</v>
      </c>
      <c r="H1128">
        <v>6</v>
      </c>
      <c r="I1128" s="16"/>
    </row>
    <row r="1129" spans="1:9" x14ac:dyDescent="0.25">
      <c r="A1129" s="17">
        <v>44575</v>
      </c>
      <c r="B1129">
        <v>2</v>
      </c>
      <c r="C1129">
        <v>1</v>
      </c>
      <c r="E1129">
        <v>144</v>
      </c>
      <c r="F1129">
        <v>2</v>
      </c>
      <c r="G1129">
        <v>150</v>
      </c>
      <c r="H1129">
        <v>6</v>
      </c>
      <c r="I1129" s="16"/>
    </row>
    <row r="1130" spans="1:9" x14ac:dyDescent="0.25">
      <c r="A1130" s="17">
        <v>44575</v>
      </c>
      <c r="B1130">
        <v>3</v>
      </c>
      <c r="C1130">
        <v>1</v>
      </c>
      <c r="E1130">
        <v>144</v>
      </c>
      <c r="F1130">
        <v>3</v>
      </c>
      <c r="G1130">
        <v>150</v>
      </c>
      <c r="H1130">
        <v>6</v>
      </c>
      <c r="I1130" s="16"/>
    </row>
    <row r="1131" spans="1:9" x14ac:dyDescent="0.25">
      <c r="A1131" s="17">
        <v>44575</v>
      </c>
      <c r="B1131">
        <v>4</v>
      </c>
      <c r="C1131">
        <v>1</v>
      </c>
      <c r="E1131">
        <v>146</v>
      </c>
      <c r="F1131">
        <v>1</v>
      </c>
      <c r="G1131">
        <v>130</v>
      </c>
      <c r="H1131">
        <v>6</v>
      </c>
      <c r="I1131" s="16"/>
    </row>
    <row r="1132" spans="1:9" x14ac:dyDescent="0.25">
      <c r="A1132" s="17">
        <v>44575</v>
      </c>
      <c r="B1132">
        <v>5</v>
      </c>
      <c r="C1132">
        <v>1</v>
      </c>
      <c r="E1132">
        <v>146</v>
      </c>
      <c r="F1132">
        <v>2</v>
      </c>
      <c r="G1132">
        <v>130</v>
      </c>
      <c r="H1132">
        <v>6</v>
      </c>
      <c r="I1132" s="16"/>
    </row>
    <row r="1133" spans="1:9" x14ac:dyDescent="0.25">
      <c r="A1133" s="17">
        <v>44575</v>
      </c>
      <c r="B1133">
        <v>6</v>
      </c>
      <c r="C1133">
        <v>1</v>
      </c>
      <c r="E1133">
        <v>146</v>
      </c>
      <c r="F1133">
        <v>3</v>
      </c>
      <c r="G1133">
        <v>130</v>
      </c>
      <c r="H1133">
        <v>5</v>
      </c>
      <c r="I1133" s="16"/>
    </row>
    <row r="1134" spans="1:9" x14ac:dyDescent="0.25">
      <c r="A1134" s="17">
        <v>44575</v>
      </c>
      <c r="B1134">
        <v>7</v>
      </c>
      <c r="C1134">
        <v>1</v>
      </c>
      <c r="E1134">
        <v>147</v>
      </c>
      <c r="F1134">
        <v>1</v>
      </c>
      <c r="G1134">
        <v>90</v>
      </c>
      <c r="H1134">
        <v>5</v>
      </c>
      <c r="I1134" s="16"/>
    </row>
    <row r="1135" spans="1:9" x14ac:dyDescent="0.25">
      <c r="A1135" s="17">
        <v>44575</v>
      </c>
      <c r="B1135">
        <v>8</v>
      </c>
      <c r="C1135">
        <v>1</v>
      </c>
      <c r="E1135">
        <v>147</v>
      </c>
      <c r="F1135">
        <v>2</v>
      </c>
      <c r="G1135">
        <v>90</v>
      </c>
      <c r="H1135">
        <v>6</v>
      </c>
      <c r="I1135" s="16"/>
    </row>
    <row r="1136" spans="1:9" x14ac:dyDescent="0.25">
      <c r="A1136" s="17">
        <v>44575</v>
      </c>
      <c r="B1136">
        <v>9</v>
      </c>
      <c r="C1136">
        <v>1</v>
      </c>
      <c r="E1136">
        <v>147</v>
      </c>
      <c r="F1136">
        <v>3</v>
      </c>
      <c r="G1136">
        <v>90</v>
      </c>
      <c r="H1136">
        <v>6</v>
      </c>
      <c r="I1136" s="16"/>
    </row>
    <row r="1137" spans="1:9" x14ac:dyDescent="0.25">
      <c r="A1137" s="17">
        <v>44575</v>
      </c>
      <c r="B1137">
        <v>10</v>
      </c>
      <c r="C1137">
        <v>1</v>
      </c>
      <c r="E1137">
        <v>150</v>
      </c>
      <c r="F1137">
        <v>1</v>
      </c>
      <c r="G1137">
        <v>80</v>
      </c>
      <c r="H1137">
        <v>5</v>
      </c>
      <c r="I1137" s="16"/>
    </row>
    <row r="1138" spans="1:9" x14ac:dyDescent="0.25">
      <c r="A1138" s="17">
        <v>44575</v>
      </c>
      <c r="B1138">
        <v>11</v>
      </c>
      <c r="C1138">
        <v>1</v>
      </c>
      <c r="E1138">
        <v>150</v>
      </c>
      <c r="F1138">
        <v>2</v>
      </c>
      <c r="G1138">
        <v>80</v>
      </c>
      <c r="H1138">
        <v>4</v>
      </c>
      <c r="I1138" s="16"/>
    </row>
    <row r="1139" spans="1:9" x14ac:dyDescent="0.25">
      <c r="A1139" s="17">
        <v>44575</v>
      </c>
      <c r="B1139">
        <v>12</v>
      </c>
      <c r="C1139">
        <v>1</v>
      </c>
      <c r="E1139">
        <v>150</v>
      </c>
      <c r="F1139">
        <v>3</v>
      </c>
      <c r="G1139">
        <v>80</v>
      </c>
      <c r="H1139">
        <v>4</v>
      </c>
      <c r="I1139" s="16"/>
    </row>
    <row r="1140" spans="1:9" x14ac:dyDescent="0.25">
      <c r="A1140" s="17">
        <v>44575</v>
      </c>
      <c r="B1140">
        <v>13</v>
      </c>
      <c r="C1140">
        <v>1</v>
      </c>
      <c r="E1140">
        <v>142</v>
      </c>
      <c r="F1140">
        <v>1</v>
      </c>
      <c r="G1140">
        <v>15</v>
      </c>
      <c r="H1140">
        <v>42</v>
      </c>
      <c r="I1140" s="16"/>
    </row>
    <row r="1141" spans="1:9" x14ac:dyDescent="0.25">
      <c r="A1141" s="17">
        <v>44575</v>
      </c>
      <c r="B1141">
        <v>14</v>
      </c>
      <c r="C1141">
        <v>1</v>
      </c>
      <c r="E1141">
        <v>142</v>
      </c>
      <c r="F1141">
        <v>2</v>
      </c>
      <c r="G1141">
        <v>15</v>
      </c>
      <c r="H1141">
        <v>40</v>
      </c>
      <c r="I1141" s="16"/>
    </row>
    <row r="1142" spans="1:9" x14ac:dyDescent="0.25">
      <c r="A1142" s="17">
        <v>44575</v>
      </c>
      <c r="B1142">
        <v>15</v>
      </c>
      <c r="C1142">
        <v>1</v>
      </c>
      <c r="E1142">
        <v>142</v>
      </c>
      <c r="F1142">
        <v>3</v>
      </c>
      <c r="G1142">
        <v>15</v>
      </c>
      <c r="H1142">
        <v>0</v>
      </c>
      <c r="I1142" s="16"/>
    </row>
    <row r="1143" spans="1:9" x14ac:dyDescent="0.25">
      <c r="A1143" s="17">
        <v>44578</v>
      </c>
      <c r="B1143">
        <v>1</v>
      </c>
      <c r="C1143">
        <v>1</v>
      </c>
      <c r="E1143">
        <v>135</v>
      </c>
      <c r="F1143">
        <v>1</v>
      </c>
      <c r="G1143">
        <v>245</v>
      </c>
      <c r="H1143">
        <v>4</v>
      </c>
      <c r="I1143" s="16"/>
    </row>
    <row r="1144" spans="1:9" x14ac:dyDescent="0.25">
      <c r="A1144" s="17">
        <v>44578</v>
      </c>
      <c r="B1144">
        <v>2</v>
      </c>
      <c r="C1144">
        <v>1</v>
      </c>
      <c r="E1144">
        <v>135</v>
      </c>
      <c r="F1144">
        <v>2</v>
      </c>
      <c r="G1144">
        <v>245</v>
      </c>
      <c r="H1144">
        <v>4</v>
      </c>
      <c r="I1144" s="16"/>
    </row>
    <row r="1145" spans="1:9" x14ac:dyDescent="0.25">
      <c r="A1145" s="17">
        <v>44578</v>
      </c>
      <c r="B1145">
        <v>3</v>
      </c>
      <c r="C1145">
        <v>1</v>
      </c>
      <c r="E1145">
        <v>135</v>
      </c>
      <c r="F1145">
        <v>3</v>
      </c>
      <c r="G1145">
        <v>245</v>
      </c>
      <c r="H1145">
        <v>4</v>
      </c>
      <c r="I1145" s="16"/>
    </row>
    <row r="1146" spans="1:9" x14ac:dyDescent="0.25">
      <c r="A1146" s="17">
        <v>44578</v>
      </c>
      <c r="B1146">
        <v>4</v>
      </c>
      <c r="C1146">
        <v>1</v>
      </c>
      <c r="E1146">
        <v>139</v>
      </c>
      <c r="F1146">
        <v>1</v>
      </c>
      <c r="G1146">
        <v>125</v>
      </c>
      <c r="H1146">
        <v>9</v>
      </c>
      <c r="I1146" s="16"/>
    </row>
    <row r="1147" spans="1:9" x14ac:dyDescent="0.25">
      <c r="A1147" s="17">
        <v>44578</v>
      </c>
      <c r="B1147">
        <v>5</v>
      </c>
      <c r="C1147">
        <v>1</v>
      </c>
      <c r="E1147">
        <v>139</v>
      </c>
      <c r="F1147">
        <v>2</v>
      </c>
      <c r="G1147">
        <v>125</v>
      </c>
      <c r="H1147">
        <v>7</v>
      </c>
      <c r="I1147" s="16"/>
    </row>
    <row r="1148" spans="1:9" x14ac:dyDescent="0.25">
      <c r="A1148" s="17">
        <v>44578</v>
      </c>
      <c r="B1148">
        <v>6</v>
      </c>
      <c r="C1148">
        <v>1</v>
      </c>
      <c r="E1148">
        <v>139</v>
      </c>
      <c r="F1148">
        <v>3</v>
      </c>
      <c r="G1148">
        <v>125</v>
      </c>
      <c r="H1148">
        <v>6</v>
      </c>
      <c r="I1148" s="16"/>
    </row>
    <row r="1149" spans="1:9" x14ac:dyDescent="0.25">
      <c r="A1149" s="17">
        <v>44578</v>
      </c>
      <c r="B1149">
        <v>7</v>
      </c>
      <c r="C1149">
        <v>1</v>
      </c>
      <c r="E1149">
        <v>131</v>
      </c>
      <c r="F1149">
        <v>1</v>
      </c>
      <c r="G1149">
        <v>65</v>
      </c>
      <c r="H1149">
        <v>6</v>
      </c>
      <c r="I1149" s="16"/>
    </row>
    <row r="1150" spans="1:9" x14ac:dyDescent="0.25">
      <c r="A1150" s="17">
        <v>44578</v>
      </c>
      <c r="B1150">
        <v>8</v>
      </c>
      <c r="C1150">
        <v>1</v>
      </c>
      <c r="E1150">
        <v>131</v>
      </c>
      <c r="F1150">
        <v>2</v>
      </c>
      <c r="G1150">
        <v>65</v>
      </c>
      <c r="H1150">
        <v>5</v>
      </c>
      <c r="I1150" s="16"/>
    </row>
    <row r="1151" spans="1:9" x14ac:dyDescent="0.25">
      <c r="A1151" s="17">
        <v>44578</v>
      </c>
      <c r="B1151">
        <v>9</v>
      </c>
      <c r="C1151">
        <v>1</v>
      </c>
      <c r="E1151">
        <v>131</v>
      </c>
      <c r="F1151">
        <v>3</v>
      </c>
      <c r="G1151">
        <v>65</v>
      </c>
      <c r="H1151">
        <v>5</v>
      </c>
      <c r="I1151" s="16"/>
    </row>
    <row r="1152" spans="1:9" x14ac:dyDescent="0.25">
      <c r="A1152" s="17">
        <v>44578</v>
      </c>
      <c r="B1152">
        <v>10</v>
      </c>
      <c r="C1152">
        <v>1</v>
      </c>
      <c r="E1152">
        <v>133</v>
      </c>
      <c r="F1152">
        <v>1</v>
      </c>
      <c r="G1152">
        <v>60</v>
      </c>
      <c r="H1152">
        <v>6</v>
      </c>
      <c r="I1152" s="16"/>
    </row>
    <row r="1153" spans="1:9" x14ac:dyDescent="0.25">
      <c r="A1153" s="17">
        <v>44578</v>
      </c>
      <c r="B1153">
        <v>11</v>
      </c>
      <c r="C1153">
        <v>1</v>
      </c>
      <c r="E1153">
        <v>133</v>
      </c>
      <c r="F1153">
        <v>2</v>
      </c>
      <c r="G1153">
        <v>60</v>
      </c>
      <c r="H1153">
        <v>5</v>
      </c>
      <c r="I1153" s="16"/>
    </row>
    <row r="1154" spans="1:9" x14ac:dyDescent="0.25">
      <c r="A1154" s="17">
        <v>44578</v>
      </c>
      <c r="B1154">
        <v>12</v>
      </c>
      <c r="C1154">
        <v>1</v>
      </c>
      <c r="E1154">
        <v>133</v>
      </c>
      <c r="F1154">
        <v>3</v>
      </c>
      <c r="G1154">
        <v>60</v>
      </c>
      <c r="H1154">
        <v>5</v>
      </c>
      <c r="I1154" s="16"/>
    </row>
    <row r="1155" spans="1:9" x14ac:dyDescent="0.25">
      <c r="A1155" s="17">
        <v>44578</v>
      </c>
      <c r="B1155">
        <v>13</v>
      </c>
      <c r="C1155">
        <v>1</v>
      </c>
      <c r="E1155">
        <v>136</v>
      </c>
      <c r="F1155">
        <v>1</v>
      </c>
      <c r="G1155">
        <v>200</v>
      </c>
      <c r="H1155">
        <v>10</v>
      </c>
      <c r="I1155" s="16"/>
    </row>
    <row r="1156" spans="1:9" x14ac:dyDescent="0.25">
      <c r="A1156" s="17">
        <v>44578</v>
      </c>
      <c r="B1156">
        <v>14</v>
      </c>
      <c r="C1156">
        <v>1</v>
      </c>
      <c r="E1156">
        <v>136</v>
      </c>
      <c r="F1156">
        <v>2</v>
      </c>
      <c r="G1156">
        <v>200</v>
      </c>
      <c r="H1156">
        <v>8</v>
      </c>
      <c r="I1156" s="16"/>
    </row>
    <row r="1157" spans="1:9" x14ac:dyDescent="0.25">
      <c r="A1157" s="17">
        <v>44578</v>
      </c>
      <c r="B1157">
        <v>15</v>
      </c>
      <c r="C1157">
        <v>1</v>
      </c>
      <c r="E1157">
        <v>136</v>
      </c>
      <c r="F1157">
        <v>3</v>
      </c>
      <c r="G1157">
        <v>200</v>
      </c>
      <c r="H1157">
        <v>8</v>
      </c>
      <c r="I1157" s="16"/>
    </row>
    <row r="1158" spans="1:9" x14ac:dyDescent="0.25">
      <c r="A1158" s="17">
        <v>44580</v>
      </c>
      <c r="B1158">
        <v>1</v>
      </c>
      <c r="C1158">
        <v>1</v>
      </c>
      <c r="E1158">
        <v>124</v>
      </c>
      <c r="F1158">
        <v>1</v>
      </c>
      <c r="G1158">
        <v>195</v>
      </c>
      <c r="H1158">
        <v>6</v>
      </c>
      <c r="I1158" s="16"/>
    </row>
    <row r="1159" spans="1:9" x14ac:dyDescent="0.25">
      <c r="A1159" s="17">
        <v>44580</v>
      </c>
      <c r="B1159">
        <v>2</v>
      </c>
      <c r="C1159">
        <v>1</v>
      </c>
      <c r="E1159">
        <v>124</v>
      </c>
      <c r="F1159">
        <v>2</v>
      </c>
      <c r="G1159">
        <v>200</v>
      </c>
      <c r="H1159">
        <v>4</v>
      </c>
      <c r="I1159" s="16"/>
    </row>
    <row r="1160" spans="1:9" x14ac:dyDescent="0.25">
      <c r="A1160" s="17">
        <v>44580</v>
      </c>
      <c r="B1160">
        <v>3</v>
      </c>
      <c r="C1160">
        <v>1</v>
      </c>
      <c r="E1160">
        <v>124</v>
      </c>
      <c r="F1160">
        <v>3</v>
      </c>
      <c r="G1160">
        <v>200</v>
      </c>
      <c r="H1160">
        <v>4</v>
      </c>
      <c r="I1160" s="16"/>
    </row>
    <row r="1161" spans="1:9" x14ac:dyDescent="0.25">
      <c r="A1161" s="17">
        <v>44580</v>
      </c>
      <c r="B1161">
        <v>4</v>
      </c>
      <c r="C1161">
        <v>1</v>
      </c>
      <c r="E1161">
        <v>123</v>
      </c>
      <c r="F1161">
        <v>1</v>
      </c>
      <c r="G1161">
        <v>300</v>
      </c>
      <c r="H1161">
        <v>6</v>
      </c>
      <c r="I1161" s="16"/>
    </row>
    <row r="1162" spans="1:9" x14ac:dyDescent="0.25">
      <c r="A1162" s="17">
        <v>44580</v>
      </c>
      <c r="B1162">
        <v>5</v>
      </c>
      <c r="C1162">
        <v>1</v>
      </c>
      <c r="E1162">
        <v>123</v>
      </c>
      <c r="F1162">
        <v>2</v>
      </c>
      <c r="G1162">
        <v>310</v>
      </c>
      <c r="H1162">
        <v>5</v>
      </c>
      <c r="I1162" s="16"/>
    </row>
    <row r="1163" spans="1:9" x14ac:dyDescent="0.25">
      <c r="A1163" s="17">
        <v>44580</v>
      </c>
      <c r="B1163">
        <v>6</v>
      </c>
      <c r="C1163">
        <v>1</v>
      </c>
      <c r="E1163">
        <v>123</v>
      </c>
      <c r="F1163">
        <v>3</v>
      </c>
      <c r="G1163">
        <v>310</v>
      </c>
      <c r="H1163">
        <v>5</v>
      </c>
      <c r="I1163" s="16"/>
    </row>
    <row r="1164" spans="1:9" x14ac:dyDescent="0.25">
      <c r="A1164" s="17">
        <v>44580</v>
      </c>
      <c r="B1164">
        <v>7</v>
      </c>
      <c r="C1164">
        <v>1</v>
      </c>
      <c r="E1164">
        <v>125</v>
      </c>
      <c r="F1164">
        <v>1</v>
      </c>
      <c r="G1164">
        <v>145</v>
      </c>
      <c r="H1164">
        <v>10</v>
      </c>
      <c r="I1164" s="16"/>
    </row>
    <row r="1165" spans="1:9" x14ac:dyDescent="0.25">
      <c r="A1165" s="17">
        <v>44580</v>
      </c>
      <c r="B1165">
        <v>8</v>
      </c>
      <c r="C1165">
        <v>1</v>
      </c>
      <c r="E1165">
        <v>125</v>
      </c>
      <c r="F1165">
        <v>2</v>
      </c>
      <c r="G1165">
        <v>145</v>
      </c>
      <c r="H1165">
        <v>9</v>
      </c>
      <c r="I1165" s="16"/>
    </row>
    <row r="1166" spans="1:9" x14ac:dyDescent="0.25">
      <c r="A1166" s="17">
        <v>44580</v>
      </c>
      <c r="B1166">
        <v>9</v>
      </c>
      <c r="C1166">
        <v>1</v>
      </c>
      <c r="E1166">
        <v>125</v>
      </c>
      <c r="F1166">
        <v>3</v>
      </c>
      <c r="G1166">
        <v>145</v>
      </c>
      <c r="H1166">
        <v>6</v>
      </c>
      <c r="I1166" s="16"/>
    </row>
    <row r="1167" spans="1:9" x14ac:dyDescent="0.25">
      <c r="A1167" s="17">
        <v>44580</v>
      </c>
      <c r="B1167">
        <v>10</v>
      </c>
      <c r="C1167">
        <v>1</v>
      </c>
      <c r="E1167">
        <v>129</v>
      </c>
      <c r="F1167">
        <v>1</v>
      </c>
      <c r="G1167">
        <v>120</v>
      </c>
      <c r="H1167">
        <v>11</v>
      </c>
      <c r="I1167" s="16"/>
    </row>
    <row r="1168" spans="1:9" x14ac:dyDescent="0.25">
      <c r="A1168" s="17">
        <v>44580</v>
      </c>
      <c r="B1168">
        <v>11</v>
      </c>
      <c r="C1168">
        <v>1</v>
      </c>
      <c r="E1168">
        <v>129</v>
      </c>
      <c r="F1168">
        <v>2</v>
      </c>
      <c r="G1168">
        <v>120</v>
      </c>
      <c r="H1168">
        <v>11</v>
      </c>
      <c r="I1168" s="16"/>
    </row>
    <row r="1169" spans="1:9" x14ac:dyDescent="0.25">
      <c r="A1169" s="17">
        <v>44580</v>
      </c>
      <c r="B1169">
        <v>12</v>
      </c>
      <c r="C1169">
        <v>1</v>
      </c>
      <c r="E1169">
        <v>129</v>
      </c>
      <c r="F1169">
        <v>3</v>
      </c>
      <c r="G1169">
        <v>120</v>
      </c>
      <c r="H1169">
        <v>11</v>
      </c>
      <c r="I1169" s="16"/>
    </row>
    <row r="1170" spans="1:9" x14ac:dyDescent="0.25">
      <c r="A1170" s="17">
        <v>44585</v>
      </c>
      <c r="B1170">
        <v>1</v>
      </c>
      <c r="C1170">
        <v>1</v>
      </c>
      <c r="E1170">
        <v>144</v>
      </c>
      <c r="F1170">
        <v>1</v>
      </c>
      <c r="G1170">
        <v>155</v>
      </c>
      <c r="H1170">
        <v>6</v>
      </c>
      <c r="I1170" s="16"/>
    </row>
    <row r="1171" spans="1:9" x14ac:dyDescent="0.25">
      <c r="A1171" s="17">
        <v>44585</v>
      </c>
      <c r="B1171">
        <v>2</v>
      </c>
      <c r="C1171">
        <v>1</v>
      </c>
      <c r="E1171">
        <v>144</v>
      </c>
      <c r="F1171">
        <v>2</v>
      </c>
      <c r="G1171">
        <v>155</v>
      </c>
      <c r="H1171">
        <v>4</v>
      </c>
      <c r="I1171" s="16" t="s">
        <v>22</v>
      </c>
    </row>
    <row r="1172" spans="1:9" x14ac:dyDescent="0.25">
      <c r="A1172" s="17">
        <v>44585</v>
      </c>
      <c r="B1172">
        <v>3</v>
      </c>
      <c r="C1172">
        <v>1</v>
      </c>
      <c r="E1172">
        <v>144</v>
      </c>
      <c r="F1172">
        <v>3</v>
      </c>
      <c r="G1172">
        <v>155</v>
      </c>
      <c r="H1172">
        <v>3</v>
      </c>
      <c r="I1172" s="16"/>
    </row>
    <row r="1173" spans="1:9" x14ac:dyDescent="0.25">
      <c r="A1173" s="17">
        <v>44585</v>
      </c>
      <c r="B1173">
        <v>4</v>
      </c>
      <c r="C1173">
        <v>1</v>
      </c>
      <c r="E1173">
        <v>146</v>
      </c>
      <c r="F1173">
        <v>1</v>
      </c>
      <c r="G1173">
        <v>130</v>
      </c>
      <c r="H1173">
        <v>4</v>
      </c>
      <c r="I1173" s="16"/>
    </row>
    <row r="1174" spans="1:9" x14ac:dyDescent="0.25">
      <c r="A1174" s="17">
        <v>44585</v>
      </c>
      <c r="B1174">
        <v>5</v>
      </c>
      <c r="C1174">
        <v>1</v>
      </c>
      <c r="E1174">
        <v>146</v>
      </c>
      <c r="F1174">
        <v>2</v>
      </c>
      <c r="G1174">
        <v>130</v>
      </c>
      <c r="H1174">
        <v>4</v>
      </c>
      <c r="I1174" s="16"/>
    </row>
    <row r="1175" spans="1:9" x14ac:dyDescent="0.25">
      <c r="A1175" s="17">
        <v>44585</v>
      </c>
      <c r="B1175">
        <v>6</v>
      </c>
      <c r="C1175">
        <v>1</v>
      </c>
      <c r="E1175">
        <v>146</v>
      </c>
      <c r="F1175">
        <v>3</v>
      </c>
      <c r="G1175">
        <v>130</v>
      </c>
      <c r="H1175">
        <v>4</v>
      </c>
      <c r="I1175" s="16"/>
    </row>
    <row r="1176" spans="1:9" x14ac:dyDescent="0.25">
      <c r="A1176" s="17">
        <v>44585</v>
      </c>
      <c r="B1176">
        <v>7</v>
      </c>
      <c r="C1176">
        <v>1</v>
      </c>
      <c r="E1176">
        <v>147</v>
      </c>
      <c r="F1176">
        <v>1</v>
      </c>
      <c r="G1176">
        <v>90</v>
      </c>
      <c r="H1176">
        <v>6</v>
      </c>
      <c r="I1176" s="16"/>
    </row>
    <row r="1177" spans="1:9" x14ac:dyDescent="0.25">
      <c r="A1177" s="17">
        <v>44585</v>
      </c>
      <c r="B1177">
        <v>8</v>
      </c>
      <c r="C1177">
        <v>1</v>
      </c>
      <c r="E1177">
        <v>147</v>
      </c>
      <c r="F1177">
        <v>2</v>
      </c>
      <c r="G1177">
        <v>90</v>
      </c>
      <c r="H1177">
        <v>6</v>
      </c>
      <c r="I1177" s="16"/>
    </row>
    <row r="1178" spans="1:9" x14ac:dyDescent="0.25">
      <c r="A1178" s="17">
        <v>44585</v>
      </c>
      <c r="B1178">
        <v>9</v>
      </c>
      <c r="C1178">
        <v>1</v>
      </c>
      <c r="E1178">
        <v>147</v>
      </c>
      <c r="F1178">
        <v>3</v>
      </c>
      <c r="G1178">
        <v>90</v>
      </c>
      <c r="H1178">
        <v>6</v>
      </c>
      <c r="I1178" s="16"/>
    </row>
    <row r="1179" spans="1:9" x14ac:dyDescent="0.25">
      <c r="A1179" s="17">
        <v>44585</v>
      </c>
      <c r="B1179">
        <v>10</v>
      </c>
      <c r="C1179">
        <v>1</v>
      </c>
      <c r="E1179">
        <v>150</v>
      </c>
      <c r="F1179">
        <v>1</v>
      </c>
      <c r="G1179">
        <v>80</v>
      </c>
      <c r="H1179">
        <v>6</v>
      </c>
      <c r="I1179" s="16"/>
    </row>
    <row r="1180" spans="1:9" x14ac:dyDescent="0.25">
      <c r="A1180" s="17">
        <v>44585</v>
      </c>
      <c r="B1180">
        <v>11</v>
      </c>
      <c r="C1180">
        <v>1</v>
      </c>
      <c r="E1180">
        <v>150</v>
      </c>
      <c r="F1180">
        <v>2</v>
      </c>
      <c r="G1180">
        <v>80</v>
      </c>
      <c r="H1180">
        <v>6</v>
      </c>
      <c r="I1180" s="16"/>
    </row>
    <row r="1181" spans="1:9" x14ac:dyDescent="0.25">
      <c r="A1181" s="17">
        <v>44585</v>
      </c>
      <c r="B1181">
        <v>12</v>
      </c>
      <c r="C1181">
        <v>1</v>
      </c>
      <c r="E1181">
        <v>150</v>
      </c>
      <c r="F1181">
        <v>3</v>
      </c>
      <c r="G1181">
        <v>80</v>
      </c>
      <c r="H1181">
        <v>6</v>
      </c>
      <c r="I1181" s="16"/>
    </row>
    <row r="1182" spans="1:9" x14ac:dyDescent="0.25">
      <c r="A1182" s="17">
        <v>44585</v>
      </c>
      <c r="B1182">
        <v>13</v>
      </c>
      <c r="C1182">
        <v>1</v>
      </c>
      <c r="E1182">
        <v>142</v>
      </c>
      <c r="F1182">
        <v>1</v>
      </c>
      <c r="G1182">
        <v>15</v>
      </c>
      <c r="H1182">
        <v>48</v>
      </c>
      <c r="I1182" s="16"/>
    </row>
    <row r="1183" spans="1:9" x14ac:dyDescent="0.25">
      <c r="A1183" s="17">
        <v>44585</v>
      </c>
      <c r="B1183">
        <v>14</v>
      </c>
      <c r="C1183">
        <v>1</v>
      </c>
      <c r="E1183">
        <v>142</v>
      </c>
      <c r="F1183">
        <v>2</v>
      </c>
      <c r="G1183">
        <v>15</v>
      </c>
      <c r="H1183">
        <v>40</v>
      </c>
      <c r="I1183" s="16"/>
    </row>
    <row r="1184" spans="1:9" x14ac:dyDescent="0.25">
      <c r="A1184" s="17">
        <v>44585</v>
      </c>
      <c r="B1184">
        <v>15</v>
      </c>
      <c r="C1184">
        <v>1</v>
      </c>
      <c r="E1184">
        <v>142</v>
      </c>
      <c r="F1184">
        <v>3</v>
      </c>
      <c r="G1184">
        <v>15</v>
      </c>
      <c r="H1184">
        <v>27</v>
      </c>
      <c r="I1184" s="16"/>
    </row>
    <row r="1185" spans="1:9" x14ac:dyDescent="0.25">
      <c r="A1185" s="17">
        <v>44587</v>
      </c>
      <c r="B1185">
        <v>1</v>
      </c>
      <c r="C1185">
        <v>1</v>
      </c>
      <c r="E1185">
        <v>135</v>
      </c>
      <c r="F1185">
        <v>1</v>
      </c>
      <c r="G1185">
        <v>245</v>
      </c>
      <c r="H1185">
        <v>4</v>
      </c>
      <c r="I1185" s="16"/>
    </row>
    <row r="1186" spans="1:9" x14ac:dyDescent="0.25">
      <c r="A1186" s="17">
        <v>44587</v>
      </c>
      <c r="B1186">
        <v>2</v>
      </c>
      <c r="C1186">
        <v>1</v>
      </c>
      <c r="E1186">
        <v>135</v>
      </c>
      <c r="F1186">
        <v>2</v>
      </c>
      <c r="G1186">
        <v>245</v>
      </c>
      <c r="H1186">
        <v>4</v>
      </c>
      <c r="I1186" s="16"/>
    </row>
    <row r="1187" spans="1:9" x14ac:dyDescent="0.25">
      <c r="A1187" s="17">
        <v>44587</v>
      </c>
      <c r="B1187">
        <v>3</v>
      </c>
      <c r="C1187">
        <v>1</v>
      </c>
      <c r="E1187">
        <v>135</v>
      </c>
      <c r="F1187">
        <v>3</v>
      </c>
      <c r="G1187">
        <v>245</v>
      </c>
      <c r="H1187">
        <v>4</v>
      </c>
      <c r="I1187" s="16"/>
    </row>
    <row r="1188" spans="1:9" x14ac:dyDescent="0.25">
      <c r="A1188" s="17">
        <v>44587</v>
      </c>
      <c r="B1188">
        <v>4</v>
      </c>
      <c r="C1188">
        <v>1</v>
      </c>
      <c r="E1188">
        <v>139</v>
      </c>
      <c r="F1188">
        <v>1</v>
      </c>
      <c r="G1188">
        <v>125</v>
      </c>
      <c r="H1188">
        <v>10</v>
      </c>
      <c r="I1188" s="16"/>
    </row>
    <row r="1189" spans="1:9" x14ac:dyDescent="0.25">
      <c r="A1189" s="17">
        <v>44587</v>
      </c>
      <c r="B1189">
        <v>5</v>
      </c>
      <c r="C1189">
        <v>1</v>
      </c>
      <c r="E1189">
        <v>139</v>
      </c>
      <c r="F1189">
        <v>2</v>
      </c>
      <c r="G1189">
        <v>130</v>
      </c>
      <c r="H1189">
        <v>8</v>
      </c>
      <c r="I1189" s="16"/>
    </row>
    <row r="1190" spans="1:9" x14ac:dyDescent="0.25">
      <c r="A1190" s="17">
        <v>44587</v>
      </c>
      <c r="B1190">
        <v>6</v>
      </c>
      <c r="C1190">
        <v>1</v>
      </c>
      <c r="E1190">
        <v>139</v>
      </c>
      <c r="F1190">
        <v>3</v>
      </c>
      <c r="G1190">
        <v>130</v>
      </c>
      <c r="H1190">
        <v>7</v>
      </c>
      <c r="I1190" s="16"/>
    </row>
    <row r="1191" spans="1:9" x14ac:dyDescent="0.25">
      <c r="A1191" s="17">
        <v>44587</v>
      </c>
      <c r="B1191">
        <v>7</v>
      </c>
      <c r="C1191">
        <v>1</v>
      </c>
      <c r="E1191">
        <v>131</v>
      </c>
      <c r="F1191">
        <v>1</v>
      </c>
      <c r="G1191">
        <v>70</v>
      </c>
      <c r="H1191">
        <v>4</v>
      </c>
      <c r="I1191" s="16"/>
    </row>
    <row r="1192" spans="1:9" x14ac:dyDescent="0.25">
      <c r="A1192" s="17">
        <v>44587</v>
      </c>
      <c r="B1192">
        <v>8</v>
      </c>
      <c r="C1192">
        <v>1</v>
      </c>
      <c r="E1192">
        <v>131</v>
      </c>
      <c r="F1192">
        <v>2</v>
      </c>
      <c r="G1192">
        <v>70</v>
      </c>
      <c r="H1192">
        <v>4</v>
      </c>
      <c r="I1192" s="16"/>
    </row>
    <row r="1193" spans="1:9" x14ac:dyDescent="0.25">
      <c r="A1193" s="17">
        <v>44587</v>
      </c>
      <c r="B1193">
        <v>9</v>
      </c>
      <c r="C1193">
        <v>1</v>
      </c>
      <c r="E1193">
        <v>131</v>
      </c>
      <c r="F1193">
        <v>3</v>
      </c>
      <c r="G1193">
        <v>70</v>
      </c>
      <c r="H1193">
        <v>4</v>
      </c>
      <c r="I1193" s="16"/>
    </row>
    <row r="1194" spans="1:9" x14ac:dyDescent="0.25">
      <c r="A1194" s="17">
        <v>44587</v>
      </c>
      <c r="B1194">
        <v>10</v>
      </c>
      <c r="C1194">
        <v>1</v>
      </c>
      <c r="E1194">
        <v>133</v>
      </c>
      <c r="F1194">
        <v>1</v>
      </c>
      <c r="G1194">
        <v>60</v>
      </c>
      <c r="H1194">
        <v>6</v>
      </c>
      <c r="I1194" s="16"/>
    </row>
    <row r="1195" spans="1:9" x14ac:dyDescent="0.25">
      <c r="A1195" s="17">
        <v>44587</v>
      </c>
      <c r="B1195">
        <v>11</v>
      </c>
      <c r="C1195">
        <v>1</v>
      </c>
      <c r="E1195">
        <v>133</v>
      </c>
      <c r="F1195">
        <v>2</v>
      </c>
      <c r="G1195">
        <v>60</v>
      </c>
      <c r="H1195">
        <v>6</v>
      </c>
      <c r="I1195" s="16"/>
    </row>
    <row r="1196" spans="1:9" x14ac:dyDescent="0.25">
      <c r="A1196" s="17">
        <v>44587</v>
      </c>
      <c r="B1196">
        <v>12</v>
      </c>
      <c r="C1196">
        <v>1</v>
      </c>
      <c r="E1196">
        <v>133</v>
      </c>
      <c r="F1196">
        <v>3</v>
      </c>
      <c r="G1196">
        <v>60</v>
      </c>
      <c r="H1196">
        <v>6</v>
      </c>
      <c r="I1196" s="16"/>
    </row>
    <row r="1197" spans="1:9" x14ac:dyDescent="0.25">
      <c r="A1197" s="17">
        <v>44587</v>
      </c>
      <c r="B1197">
        <v>13</v>
      </c>
      <c r="C1197">
        <v>1</v>
      </c>
      <c r="E1197">
        <v>136</v>
      </c>
      <c r="F1197">
        <v>1</v>
      </c>
      <c r="G1197">
        <v>200</v>
      </c>
      <c r="H1197">
        <v>10</v>
      </c>
      <c r="I1197" s="16"/>
    </row>
    <row r="1198" spans="1:9" x14ac:dyDescent="0.25">
      <c r="A1198" s="17">
        <v>44587</v>
      </c>
      <c r="B1198">
        <v>14</v>
      </c>
      <c r="C1198">
        <v>1</v>
      </c>
      <c r="E1198">
        <v>136</v>
      </c>
      <c r="F1198">
        <v>2</v>
      </c>
      <c r="G1198">
        <v>200</v>
      </c>
      <c r="H1198">
        <v>10</v>
      </c>
      <c r="I1198" s="16"/>
    </row>
    <row r="1199" spans="1:9" x14ac:dyDescent="0.25">
      <c r="A1199" s="17">
        <v>44587</v>
      </c>
      <c r="B1199">
        <v>15</v>
      </c>
      <c r="C1199">
        <v>1</v>
      </c>
      <c r="E1199">
        <v>136</v>
      </c>
      <c r="F1199">
        <v>3</v>
      </c>
      <c r="G1199">
        <v>210</v>
      </c>
      <c r="H1199">
        <v>7</v>
      </c>
      <c r="I1199" s="16"/>
    </row>
    <row r="1200" spans="1:9" x14ac:dyDescent="0.25">
      <c r="A1200" s="17">
        <v>44589</v>
      </c>
      <c r="B1200">
        <v>1</v>
      </c>
      <c r="C1200">
        <v>1</v>
      </c>
      <c r="E1200">
        <v>124</v>
      </c>
      <c r="F1200">
        <v>1</v>
      </c>
      <c r="G1200">
        <v>200</v>
      </c>
      <c r="H1200">
        <v>5</v>
      </c>
      <c r="I1200" s="16"/>
    </row>
    <row r="1201" spans="1:9" x14ac:dyDescent="0.25">
      <c r="A1201" s="17">
        <v>44589</v>
      </c>
      <c r="B1201">
        <v>2</v>
      </c>
      <c r="C1201">
        <v>1</v>
      </c>
      <c r="E1201">
        <v>124</v>
      </c>
      <c r="F1201">
        <v>2</v>
      </c>
      <c r="G1201">
        <v>200</v>
      </c>
      <c r="H1201">
        <v>4</v>
      </c>
      <c r="I1201" s="16"/>
    </row>
    <row r="1202" spans="1:9" x14ac:dyDescent="0.25">
      <c r="A1202" s="17">
        <v>44589</v>
      </c>
      <c r="B1202">
        <v>3</v>
      </c>
      <c r="C1202">
        <v>1</v>
      </c>
      <c r="E1202">
        <v>124</v>
      </c>
      <c r="F1202">
        <v>3</v>
      </c>
      <c r="G1202">
        <v>200</v>
      </c>
      <c r="H1202">
        <v>4</v>
      </c>
      <c r="I1202" s="16"/>
    </row>
    <row r="1203" spans="1:9" x14ac:dyDescent="0.25">
      <c r="A1203" s="17">
        <v>44589</v>
      </c>
      <c r="B1203">
        <v>4</v>
      </c>
      <c r="C1203">
        <v>1</v>
      </c>
      <c r="E1203">
        <v>123</v>
      </c>
      <c r="F1203">
        <v>1</v>
      </c>
      <c r="G1203">
        <v>310</v>
      </c>
      <c r="H1203">
        <v>6</v>
      </c>
      <c r="I1203" s="16"/>
    </row>
    <row r="1204" spans="1:9" x14ac:dyDescent="0.25">
      <c r="A1204" s="17">
        <v>44589</v>
      </c>
      <c r="B1204">
        <v>5</v>
      </c>
      <c r="C1204">
        <v>1</v>
      </c>
      <c r="E1204">
        <v>123</v>
      </c>
      <c r="F1204">
        <v>2</v>
      </c>
      <c r="G1204">
        <v>270</v>
      </c>
      <c r="H1204">
        <v>6</v>
      </c>
      <c r="I1204" s="16"/>
    </row>
    <row r="1205" spans="1:9" x14ac:dyDescent="0.25">
      <c r="A1205" s="17">
        <v>44589</v>
      </c>
      <c r="B1205">
        <v>6</v>
      </c>
      <c r="C1205">
        <v>1</v>
      </c>
      <c r="E1205">
        <v>123</v>
      </c>
      <c r="F1205">
        <v>3</v>
      </c>
      <c r="G1205">
        <v>310</v>
      </c>
      <c r="H1205">
        <v>5</v>
      </c>
      <c r="I1205" s="16"/>
    </row>
    <row r="1206" spans="1:9" x14ac:dyDescent="0.25">
      <c r="A1206" s="17">
        <v>44589</v>
      </c>
      <c r="B1206">
        <v>7</v>
      </c>
      <c r="C1206">
        <v>1</v>
      </c>
      <c r="E1206">
        <v>125</v>
      </c>
      <c r="F1206">
        <v>1</v>
      </c>
      <c r="G1206">
        <v>145</v>
      </c>
      <c r="H1206">
        <v>10</v>
      </c>
      <c r="I1206" s="16"/>
    </row>
    <row r="1207" spans="1:9" x14ac:dyDescent="0.25">
      <c r="A1207" s="17">
        <v>44589</v>
      </c>
      <c r="B1207">
        <v>8</v>
      </c>
      <c r="C1207">
        <v>1</v>
      </c>
      <c r="E1207">
        <v>125</v>
      </c>
      <c r="F1207">
        <v>2</v>
      </c>
      <c r="G1207">
        <v>145</v>
      </c>
      <c r="H1207">
        <v>10</v>
      </c>
      <c r="I1207" s="16"/>
    </row>
    <row r="1208" spans="1:9" x14ac:dyDescent="0.25">
      <c r="A1208" s="17">
        <v>44589</v>
      </c>
      <c r="B1208">
        <v>9</v>
      </c>
      <c r="C1208">
        <v>1</v>
      </c>
      <c r="E1208">
        <v>125</v>
      </c>
      <c r="F1208">
        <v>3</v>
      </c>
      <c r="G1208">
        <v>150</v>
      </c>
      <c r="H1208">
        <v>7</v>
      </c>
      <c r="I1208" s="16"/>
    </row>
    <row r="1209" spans="1:9" x14ac:dyDescent="0.25">
      <c r="A1209" s="17">
        <v>44589</v>
      </c>
      <c r="B1209">
        <v>10</v>
      </c>
      <c r="C1209">
        <v>1</v>
      </c>
      <c r="E1209">
        <v>129</v>
      </c>
      <c r="F1209">
        <v>1</v>
      </c>
      <c r="G1209">
        <v>25</v>
      </c>
      <c r="H1209">
        <v>25</v>
      </c>
      <c r="I1209" s="16"/>
    </row>
    <row r="1210" spans="1:9" x14ac:dyDescent="0.25">
      <c r="A1210" s="17">
        <v>44589</v>
      </c>
      <c r="B1210">
        <v>11</v>
      </c>
      <c r="C1210">
        <v>1</v>
      </c>
      <c r="E1210">
        <v>129</v>
      </c>
      <c r="F1210">
        <v>2</v>
      </c>
      <c r="G1210">
        <v>25</v>
      </c>
      <c r="H1210">
        <v>25</v>
      </c>
      <c r="I1210" s="16"/>
    </row>
    <row r="1211" spans="1:9" x14ac:dyDescent="0.25">
      <c r="A1211" s="17">
        <v>44589</v>
      </c>
      <c r="B1211">
        <v>12</v>
      </c>
      <c r="C1211">
        <v>1</v>
      </c>
      <c r="E1211">
        <v>129</v>
      </c>
      <c r="F1211">
        <v>3</v>
      </c>
      <c r="G1211">
        <v>25</v>
      </c>
      <c r="H1211">
        <v>15</v>
      </c>
      <c r="I1211" s="16" t="s">
        <v>23</v>
      </c>
    </row>
    <row r="1212" spans="1:9" x14ac:dyDescent="0.25">
      <c r="A1212" s="17">
        <v>44592</v>
      </c>
      <c r="B1212">
        <v>1</v>
      </c>
      <c r="C1212">
        <v>1</v>
      </c>
      <c r="E1212">
        <v>144</v>
      </c>
      <c r="F1212">
        <v>1</v>
      </c>
      <c r="G1212">
        <v>155</v>
      </c>
      <c r="H1212">
        <v>6</v>
      </c>
      <c r="I1212" s="16"/>
    </row>
    <row r="1213" spans="1:9" x14ac:dyDescent="0.25">
      <c r="A1213" s="17">
        <v>44592</v>
      </c>
      <c r="B1213">
        <v>2</v>
      </c>
      <c r="C1213">
        <v>1</v>
      </c>
      <c r="E1213">
        <v>144</v>
      </c>
      <c r="F1213">
        <v>2</v>
      </c>
      <c r="G1213">
        <v>155</v>
      </c>
      <c r="H1213">
        <v>4</v>
      </c>
      <c r="I1213" s="16"/>
    </row>
    <row r="1214" spans="1:9" x14ac:dyDescent="0.25">
      <c r="A1214" s="17">
        <v>44592</v>
      </c>
      <c r="B1214">
        <v>3</v>
      </c>
      <c r="C1214">
        <v>1</v>
      </c>
      <c r="E1214">
        <v>144</v>
      </c>
      <c r="F1214">
        <v>3</v>
      </c>
      <c r="G1214">
        <v>155</v>
      </c>
      <c r="H1214">
        <v>3</v>
      </c>
      <c r="I1214" s="16" t="s">
        <v>24</v>
      </c>
    </row>
    <row r="1215" spans="1:9" x14ac:dyDescent="0.25">
      <c r="A1215" s="17">
        <v>44592</v>
      </c>
      <c r="B1215">
        <v>4</v>
      </c>
      <c r="C1215">
        <v>1</v>
      </c>
      <c r="E1215">
        <v>146</v>
      </c>
      <c r="F1215">
        <v>1</v>
      </c>
      <c r="G1215">
        <v>130</v>
      </c>
      <c r="H1215">
        <v>6</v>
      </c>
      <c r="I1215" s="16"/>
    </row>
    <row r="1216" spans="1:9" x14ac:dyDescent="0.25">
      <c r="A1216" s="17">
        <v>44592</v>
      </c>
      <c r="B1216">
        <v>5</v>
      </c>
      <c r="C1216">
        <v>1</v>
      </c>
      <c r="E1216">
        <v>146</v>
      </c>
      <c r="F1216">
        <v>2</v>
      </c>
      <c r="G1216">
        <v>130</v>
      </c>
      <c r="H1216">
        <v>6</v>
      </c>
      <c r="I1216" s="16"/>
    </row>
    <row r="1217" spans="1:9" x14ac:dyDescent="0.25">
      <c r="A1217" s="17">
        <v>44592</v>
      </c>
      <c r="B1217">
        <v>6</v>
      </c>
      <c r="C1217">
        <v>1</v>
      </c>
      <c r="E1217">
        <v>146</v>
      </c>
      <c r="F1217">
        <v>3</v>
      </c>
      <c r="G1217">
        <v>130</v>
      </c>
      <c r="H1217">
        <v>6</v>
      </c>
      <c r="I1217" s="16"/>
    </row>
    <row r="1218" spans="1:9" x14ac:dyDescent="0.25">
      <c r="A1218" s="17">
        <v>44592</v>
      </c>
      <c r="B1218">
        <v>7</v>
      </c>
      <c r="C1218">
        <v>1</v>
      </c>
      <c r="E1218">
        <v>147</v>
      </c>
      <c r="F1218">
        <v>1</v>
      </c>
      <c r="G1218">
        <v>100</v>
      </c>
      <c r="H1218">
        <v>6</v>
      </c>
      <c r="I1218" s="16"/>
    </row>
    <row r="1219" spans="1:9" x14ac:dyDescent="0.25">
      <c r="A1219" s="17">
        <v>44592</v>
      </c>
      <c r="B1219">
        <v>8</v>
      </c>
      <c r="C1219">
        <v>1</v>
      </c>
      <c r="E1219">
        <v>147</v>
      </c>
      <c r="F1219">
        <v>2</v>
      </c>
      <c r="G1219">
        <v>110</v>
      </c>
      <c r="H1219">
        <v>4</v>
      </c>
      <c r="I1219" s="16"/>
    </row>
    <row r="1220" spans="1:9" x14ac:dyDescent="0.25">
      <c r="A1220" s="17">
        <v>44592</v>
      </c>
      <c r="B1220">
        <v>9</v>
      </c>
      <c r="C1220">
        <v>1</v>
      </c>
      <c r="E1220">
        <v>147</v>
      </c>
      <c r="F1220">
        <v>3</v>
      </c>
      <c r="G1220">
        <v>100</v>
      </c>
      <c r="H1220">
        <v>6</v>
      </c>
      <c r="I1220" s="16"/>
    </row>
    <row r="1221" spans="1:9" x14ac:dyDescent="0.25">
      <c r="A1221" s="17">
        <v>44592</v>
      </c>
      <c r="B1221">
        <v>10</v>
      </c>
      <c r="C1221">
        <v>1</v>
      </c>
      <c r="E1221">
        <v>150</v>
      </c>
      <c r="F1221">
        <v>1</v>
      </c>
      <c r="G1221">
        <v>80</v>
      </c>
      <c r="H1221">
        <v>5</v>
      </c>
      <c r="I1221" s="16"/>
    </row>
    <row r="1222" spans="1:9" x14ac:dyDescent="0.25">
      <c r="A1222" s="17">
        <v>44592</v>
      </c>
      <c r="B1222">
        <v>11</v>
      </c>
      <c r="C1222">
        <v>1</v>
      </c>
      <c r="E1222">
        <v>150</v>
      </c>
      <c r="F1222">
        <v>2</v>
      </c>
      <c r="G1222">
        <v>80</v>
      </c>
      <c r="H1222">
        <v>5</v>
      </c>
      <c r="I1222" s="16"/>
    </row>
    <row r="1223" spans="1:9" x14ac:dyDescent="0.25">
      <c r="A1223" s="17">
        <v>44592</v>
      </c>
      <c r="B1223">
        <v>12</v>
      </c>
      <c r="C1223">
        <v>1</v>
      </c>
      <c r="E1223">
        <v>150</v>
      </c>
      <c r="F1223">
        <v>3</v>
      </c>
      <c r="G1223">
        <v>80</v>
      </c>
      <c r="H1223">
        <v>4</v>
      </c>
      <c r="I1223" s="16"/>
    </row>
    <row r="1224" spans="1:9" x14ac:dyDescent="0.25">
      <c r="A1224" s="17">
        <v>44592</v>
      </c>
      <c r="B1224">
        <v>13</v>
      </c>
      <c r="C1224">
        <v>1</v>
      </c>
      <c r="E1224">
        <v>142</v>
      </c>
      <c r="F1224">
        <v>1</v>
      </c>
      <c r="G1224">
        <v>12</v>
      </c>
      <c r="H1224">
        <v>54</v>
      </c>
      <c r="I1224" s="16"/>
    </row>
    <row r="1225" spans="1:9" x14ac:dyDescent="0.25">
      <c r="A1225" s="17">
        <v>44592</v>
      </c>
      <c r="B1225">
        <v>14</v>
      </c>
      <c r="C1225">
        <v>1</v>
      </c>
      <c r="E1225">
        <v>142</v>
      </c>
      <c r="F1225">
        <v>2</v>
      </c>
      <c r="G1225">
        <v>12</v>
      </c>
      <c r="H1225">
        <v>30</v>
      </c>
      <c r="I1225" s="16"/>
    </row>
    <row r="1226" spans="1:9" x14ac:dyDescent="0.25">
      <c r="A1226" s="17">
        <v>44592</v>
      </c>
      <c r="B1226">
        <v>15</v>
      </c>
      <c r="C1226">
        <v>1</v>
      </c>
      <c r="E1226">
        <v>142</v>
      </c>
      <c r="F1226">
        <v>3</v>
      </c>
      <c r="G1226">
        <v>12</v>
      </c>
      <c r="H1226">
        <v>25</v>
      </c>
      <c r="I1226" s="16"/>
    </row>
    <row r="1227" spans="1:9" x14ac:dyDescent="0.25">
      <c r="A1227" s="17">
        <v>44594</v>
      </c>
      <c r="B1227">
        <v>1</v>
      </c>
      <c r="C1227">
        <v>1</v>
      </c>
      <c r="E1227">
        <v>135</v>
      </c>
      <c r="F1227">
        <v>1</v>
      </c>
      <c r="G1227">
        <v>245</v>
      </c>
      <c r="H1227">
        <v>5</v>
      </c>
      <c r="I1227" s="16"/>
    </row>
    <row r="1228" spans="1:9" x14ac:dyDescent="0.25">
      <c r="A1228" s="17">
        <v>44594</v>
      </c>
      <c r="B1228">
        <v>2</v>
      </c>
      <c r="C1228">
        <v>1</v>
      </c>
      <c r="E1228">
        <v>135</v>
      </c>
      <c r="F1228">
        <v>2</v>
      </c>
      <c r="G1228">
        <v>245</v>
      </c>
      <c r="H1228">
        <v>4</v>
      </c>
      <c r="I1228" s="16"/>
    </row>
    <row r="1229" spans="1:9" x14ac:dyDescent="0.25">
      <c r="A1229" s="17">
        <v>44594</v>
      </c>
      <c r="B1229">
        <v>3</v>
      </c>
      <c r="C1229">
        <v>1</v>
      </c>
      <c r="E1229">
        <v>135</v>
      </c>
      <c r="F1229">
        <v>3</v>
      </c>
      <c r="G1229">
        <v>245</v>
      </c>
      <c r="H1229">
        <v>5</v>
      </c>
      <c r="I1229" s="16"/>
    </row>
    <row r="1230" spans="1:9" x14ac:dyDescent="0.25">
      <c r="A1230" s="17">
        <v>44594</v>
      </c>
      <c r="B1230">
        <v>4</v>
      </c>
      <c r="C1230">
        <v>1</v>
      </c>
      <c r="E1230">
        <v>139</v>
      </c>
      <c r="F1230">
        <v>1</v>
      </c>
      <c r="G1230">
        <v>130</v>
      </c>
      <c r="H1230">
        <v>7</v>
      </c>
      <c r="I1230" s="16"/>
    </row>
    <row r="1231" spans="1:9" x14ac:dyDescent="0.25">
      <c r="A1231" s="17">
        <v>44594</v>
      </c>
      <c r="B1231">
        <v>5</v>
      </c>
      <c r="C1231">
        <v>1</v>
      </c>
      <c r="E1231">
        <v>139</v>
      </c>
      <c r="F1231">
        <v>2</v>
      </c>
      <c r="G1231">
        <v>130</v>
      </c>
      <c r="H1231">
        <v>7</v>
      </c>
      <c r="I1231" s="16"/>
    </row>
    <row r="1232" spans="1:9" x14ac:dyDescent="0.25">
      <c r="A1232" s="17">
        <v>44594</v>
      </c>
      <c r="B1232">
        <v>6</v>
      </c>
      <c r="C1232">
        <v>1</v>
      </c>
      <c r="E1232">
        <v>139</v>
      </c>
      <c r="F1232">
        <v>3</v>
      </c>
      <c r="G1232">
        <v>130</v>
      </c>
      <c r="H1232">
        <v>6</v>
      </c>
      <c r="I1232" s="16"/>
    </row>
    <row r="1233" spans="1:9" x14ac:dyDescent="0.25">
      <c r="A1233" s="17">
        <v>44594</v>
      </c>
      <c r="B1233">
        <v>7</v>
      </c>
      <c r="C1233">
        <v>1</v>
      </c>
      <c r="E1233">
        <v>131</v>
      </c>
      <c r="F1233">
        <v>1</v>
      </c>
      <c r="G1233">
        <v>70</v>
      </c>
      <c r="H1233">
        <v>5</v>
      </c>
      <c r="I1233" s="16"/>
    </row>
    <row r="1234" spans="1:9" x14ac:dyDescent="0.25">
      <c r="A1234" s="17">
        <v>44594</v>
      </c>
      <c r="B1234">
        <v>8</v>
      </c>
      <c r="C1234">
        <v>1</v>
      </c>
      <c r="E1234">
        <v>131</v>
      </c>
      <c r="F1234">
        <v>2</v>
      </c>
      <c r="G1234">
        <v>70</v>
      </c>
      <c r="H1234">
        <v>4</v>
      </c>
      <c r="I1234" s="16"/>
    </row>
    <row r="1235" spans="1:9" x14ac:dyDescent="0.25">
      <c r="A1235" s="17">
        <v>44594</v>
      </c>
      <c r="B1235">
        <v>9</v>
      </c>
      <c r="C1235">
        <v>1</v>
      </c>
      <c r="E1235">
        <v>131</v>
      </c>
      <c r="F1235">
        <v>3</v>
      </c>
      <c r="G1235">
        <v>70</v>
      </c>
      <c r="H1235">
        <v>4</v>
      </c>
      <c r="I1235" s="16"/>
    </row>
    <row r="1236" spans="1:9" x14ac:dyDescent="0.25">
      <c r="A1236" s="17">
        <v>44594</v>
      </c>
      <c r="B1236">
        <v>10</v>
      </c>
      <c r="C1236">
        <v>1</v>
      </c>
      <c r="E1236">
        <v>133</v>
      </c>
      <c r="F1236">
        <v>1</v>
      </c>
      <c r="G1236">
        <v>65</v>
      </c>
      <c r="H1236">
        <v>5</v>
      </c>
      <c r="I1236" s="16"/>
    </row>
    <row r="1237" spans="1:9" x14ac:dyDescent="0.25">
      <c r="A1237" s="17">
        <v>44594</v>
      </c>
      <c r="B1237">
        <v>11</v>
      </c>
      <c r="C1237">
        <v>1</v>
      </c>
      <c r="E1237">
        <v>133</v>
      </c>
      <c r="F1237">
        <v>2</v>
      </c>
      <c r="G1237">
        <v>65</v>
      </c>
      <c r="H1237">
        <v>5</v>
      </c>
      <c r="I1237" s="16"/>
    </row>
    <row r="1238" spans="1:9" x14ac:dyDescent="0.25">
      <c r="A1238" s="17">
        <v>44594</v>
      </c>
      <c r="B1238">
        <v>12</v>
      </c>
      <c r="C1238">
        <v>1</v>
      </c>
      <c r="E1238">
        <v>133</v>
      </c>
      <c r="F1238">
        <v>3</v>
      </c>
      <c r="G1238">
        <v>65</v>
      </c>
      <c r="H1238">
        <v>5</v>
      </c>
      <c r="I1238" s="16"/>
    </row>
    <row r="1239" spans="1:9" x14ac:dyDescent="0.25">
      <c r="A1239" s="17">
        <v>44594</v>
      </c>
      <c r="B1239">
        <v>13</v>
      </c>
      <c r="C1239">
        <v>1</v>
      </c>
      <c r="E1239">
        <v>136</v>
      </c>
      <c r="F1239">
        <v>1</v>
      </c>
      <c r="G1239">
        <v>210</v>
      </c>
      <c r="H1239">
        <v>10</v>
      </c>
      <c r="I1239" s="16"/>
    </row>
    <row r="1240" spans="1:9" x14ac:dyDescent="0.25">
      <c r="A1240" s="17">
        <v>44594</v>
      </c>
      <c r="B1240">
        <v>14</v>
      </c>
      <c r="C1240">
        <v>1</v>
      </c>
      <c r="E1240">
        <v>136</v>
      </c>
      <c r="F1240">
        <v>2</v>
      </c>
      <c r="G1240">
        <v>220</v>
      </c>
      <c r="H1240">
        <v>6</v>
      </c>
      <c r="I1240" s="16"/>
    </row>
    <row r="1241" spans="1:9" x14ac:dyDescent="0.25">
      <c r="A1241" s="17">
        <v>44594</v>
      </c>
      <c r="B1241">
        <v>15</v>
      </c>
      <c r="C1241">
        <v>1</v>
      </c>
      <c r="E1241">
        <v>136</v>
      </c>
      <c r="F1241">
        <v>3</v>
      </c>
      <c r="G1241">
        <v>220</v>
      </c>
      <c r="H1241">
        <v>6</v>
      </c>
      <c r="I1241" s="16"/>
    </row>
    <row r="1242" spans="1:9" x14ac:dyDescent="0.25">
      <c r="A1242" s="17">
        <v>44596</v>
      </c>
      <c r="B1242">
        <v>1</v>
      </c>
      <c r="C1242">
        <v>1</v>
      </c>
      <c r="E1242">
        <v>128</v>
      </c>
      <c r="F1242">
        <v>1</v>
      </c>
      <c r="G1242">
        <v>155</v>
      </c>
      <c r="H1242">
        <v>5</v>
      </c>
      <c r="I1242" s="16"/>
    </row>
    <row r="1243" spans="1:9" x14ac:dyDescent="0.25">
      <c r="A1243" s="17">
        <v>44596</v>
      </c>
      <c r="B1243">
        <v>2</v>
      </c>
      <c r="C1243">
        <v>1</v>
      </c>
      <c r="E1243">
        <v>128</v>
      </c>
      <c r="F1243">
        <v>2</v>
      </c>
      <c r="G1243">
        <v>155</v>
      </c>
      <c r="H1243">
        <v>3</v>
      </c>
      <c r="I1243" s="16"/>
    </row>
    <row r="1244" spans="1:9" x14ac:dyDescent="0.25">
      <c r="A1244" s="17">
        <v>44596</v>
      </c>
      <c r="B1244">
        <v>3</v>
      </c>
      <c r="C1244">
        <v>1</v>
      </c>
      <c r="E1244">
        <v>128</v>
      </c>
      <c r="F1244">
        <v>3</v>
      </c>
      <c r="G1244">
        <v>155</v>
      </c>
      <c r="H1244">
        <v>3</v>
      </c>
      <c r="I1244" s="16"/>
    </row>
    <row r="1245" spans="1:9" x14ac:dyDescent="0.25">
      <c r="A1245" s="17">
        <v>44596</v>
      </c>
      <c r="B1245">
        <v>4</v>
      </c>
      <c r="C1245">
        <v>1</v>
      </c>
      <c r="E1245">
        <v>126</v>
      </c>
      <c r="F1245">
        <v>1</v>
      </c>
      <c r="G1245">
        <v>175</v>
      </c>
      <c r="H1245">
        <v>4</v>
      </c>
      <c r="I1245" s="16"/>
    </row>
    <row r="1246" spans="1:9" x14ac:dyDescent="0.25">
      <c r="A1246" s="17">
        <v>44596</v>
      </c>
      <c r="B1246">
        <v>5</v>
      </c>
      <c r="C1246">
        <v>1</v>
      </c>
      <c r="E1246">
        <v>126</v>
      </c>
      <c r="F1246">
        <v>2</v>
      </c>
      <c r="G1246">
        <v>175</v>
      </c>
      <c r="H1246">
        <v>5</v>
      </c>
      <c r="I1246" s="16"/>
    </row>
    <row r="1247" spans="1:9" x14ac:dyDescent="0.25">
      <c r="A1247" s="17">
        <v>44596</v>
      </c>
      <c r="B1247">
        <v>6</v>
      </c>
      <c r="C1247">
        <v>1</v>
      </c>
      <c r="E1247">
        <v>126</v>
      </c>
      <c r="F1247">
        <v>3</v>
      </c>
      <c r="G1247">
        <v>175</v>
      </c>
      <c r="H1247">
        <v>5</v>
      </c>
      <c r="I1247" s="16"/>
    </row>
    <row r="1248" spans="1:9" x14ac:dyDescent="0.25">
      <c r="A1248" s="17">
        <v>44596</v>
      </c>
      <c r="B1248">
        <v>7</v>
      </c>
      <c r="C1248">
        <v>1</v>
      </c>
      <c r="E1248">
        <v>125</v>
      </c>
      <c r="F1248">
        <v>1</v>
      </c>
      <c r="G1248">
        <v>150</v>
      </c>
      <c r="H1248">
        <v>10</v>
      </c>
      <c r="I1248" s="16"/>
    </row>
    <row r="1249" spans="1:9" x14ac:dyDescent="0.25">
      <c r="A1249" s="17">
        <v>44596</v>
      </c>
      <c r="B1249">
        <v>8</v>
      </c>
      <c r="C1249">
        <v>1</v>
      </c>
      <c r="E1249">
        <v>125</v>
      </c>
      <c r="F1249">
        <v>2</v>
      </c>
      <c r="G1249">
        <v>155</v>
      </c>
      <c r="H1249">
        <v>10</v>
      </c>
      <c r="I1249" s="16" t="s">
        <v>25</v>
      </c>
    </row>
    <row r="1250" spans="1:9" x14ac:dyDescent="0.25">
      <c r="A1250" s="17">
        <v>44596</v>
      </c>
      <c r="B1250">
        <v>9</v>
      </c>
      <c r="C1250">
        <v>1</v>
      </c>
      <c r="E1250">
        <v>125</v>
      </c>
      <c r="F1250">
        <v>3</v>
      </c>
      <c r="G1250">
        <v>160</v>
      </c>
      <c r="H1250">
        <v>7</v>
      </c>
      <c r="I1250" s="16"/>
    </row>
    <row r="1251" spans="1:9" x14ac:dyDescent="0.25">
      <c r="A1251" s="17">
        <v>44596</v>
      </c>
      <c r="B1251">
        <v>10</v>
      </c>
      <c r="C1251">
        <v>1</v>
      </c>
      <c r="E1251">
        <v>127</v>
      </c>
      <c r="F1251">
        <v>1</v>
      </c>
      <c r="G1251">
        <v>120</v>
      </c>
      <c r="H1251">
        <v>13</v>
      </c>
      <c r="I1251" s="16"/>
    </row>
    <row r="1252" spans="1:9" x14ac:dyDescent="0.25">
      <c r="A1252" s="17">
        <v>44596</v>
      </c>
      <c r="B1252">
        <v>11</v>
      </c>
      <c r="C1252">
        <v>1</v>
      </c>
      <c r="E1252">
        <v>127</v>
      </c>
      <c r="F1252">
        <v>2</v>
      </c>
      <c r="G1252">
        <v>120</v>
      </c>
      <c r="H1252">
        <v>10</v>
      </c>
      <c r="I1252" s="16"/>
    </row>
    <row r="1253" spans="1:9" x14ac:dyDescent="0.25">
      <c r="A1253" s="17">
        <v>44596</v>
      </c>
      <c r="B1253">
        <v>12</v>
      </c>
      <c r="C1253">
        <v>1</v>
      </c>
      <c r="E1253">
        <v>127</v>
      </c>
      <c r="F1253">
        <v>3</v>
      </c>
      <c r="G1253">
        <v>120</v>
      </c>
      <c r="H1253">
        <v>10</v>
      </c>
      <c r="I1253" s="16"/>
    </row>
    <row r="1254" spans="1:9" x14ac:dyDescent="0.25">
      <c r="A1254" s="17">
        <v>44599</v>
      </c>
      <c r="B1254">
        <v>1</v>
      </c>
      <c r="C1254">
        <v>1</v>
      </c>
      <c r="E1254">
        <v>144</v>
      </c>
      <c r="F1254">
        <v>1</v>
      </c>
      <c r="G1254">
        <v>150</v>
      </c>
      <c r="H1254">
        <v>6</v>
      </c>
      <c r="I1254" s="16"/>
    </row>
    <row r="1255" spans="1:9" x14ac:dyDescent="0.25">
      <c r="A1255" s="17">
        <v>44599</v>
      </c>
      <c r="B1255">
        <v>2</v>
      </c>
      <c r="C1255">
        <v>1</v>
      </c>
      <c r="E1255">
        <v>144</v>
      </c>
      <c r="F1255">
        <v>2</v>
      </c>
      <c r="G1255">
        <v>150</v>
      </c>
      <c r="H1255">
        <v>6</v>
      </c>
      <c r="I1255" s="16"/>
    </row>
    <row r="1256" spans="1:9" x14ac:dyDescent="0.25">
      <c r="A1256" s="17">
        <v>44599</v>
      </c>
      <c r="B1256">
        <v>3</v>
      </c>
      <c r="C1256">
        <v>1</v>
      </c>
      <c r="E1256">
        <v>144</v>
      </c>
      <c r="F1256">
        <v>3</v>
      </c>
      <c r="G1256">
        <v>150</v>
      </c>
      <c r="H1256">
        <v>6</v>
      </c>
      <c r="I1256" s="16"/>
    </row>
    <row r="1257" spans="1:9" x14ac:dyDescent="0.25">
      <c r="A1257" s="17">
        <v>44599</v>
      </c>
      <c r="B1257">
        <v>4</v>
      </c>
      <c r="C1257">
        <v>1</v>
      </c>
      <c r="E1257">
        <v>146</v>
      </c>
      <c r="F1257">
        <v>1</v>
      </c>
      <c r="G1257">
        <v>135</v>
      </c>
      <c r="H1257">
        <v>5</v>
      </c>
      <c r="I1257" s="16"/>
    </row>
    <row r="1258" spans="1:9" x14ac:dyDescent="0.25">
      <c r="A1258" s="17">
        <v>44599</v>
      </c>
      <c r="B1258">
        <v>5</v>
      </c>
      <c r="C1258">
        <v>1</v>
      </c>
      <c r="E1258">
        <v>146</v>
      </c>
      <c r="F1258">
        <v>2</v>
      </c>
      <c r="G1258">
        <v>135</v>
      </c>
      <c r="H1258">
        <v>4</v>
      </c>
      <c r="I1258" s="16"/>
    </row>
    <row r="1259" spans="1:9" x14ac:dyDescent="0.25">
      <c r="A1259" s="17">
        <v>44599</v>
      </c>
      <c r="B1259">
        <v>6</v>
      </c>
      <c r="C1259">
        <v>1</v>
      </c>
      <c r="E1259">
        <v>146</v>
      </c>
      <c r="F1259">
        <v>3</v>
      </c>
      <c r="G1259">
        <v>135</v>
      </c>
      <c r="H1259">
        <v>3</v>
      </c>
      <c r="I1259" s="16"/>
    </row>
    <row r="1260" spans="1:9" x14ac:dyDescent="0.25">
      <c r="A1260" s="17">
        <v>44599</v>
      </c>
      <c r="B1260">
        <v>7</v>
      </c>
      <c r="C1260">
        <v>1</v>
      </c>
      <c r="E1260">
        <v>147</v>
      </c>
      <c r="F1260">
        <v>1</v>
      </c>
      <c r="G1260">
        <v>100</v>
      </c>
      <c r="H1260">
        <v>4</v>
      </c>
      <c r="I1260" s="16"/>
    </row>
    <row r="1261" spans="1:9" x14ac:dyDescent="0.25">
      <c r="A1261" s="17">
        <v>44599</v>
      </c>
      <c r="B1261">
        <v>8</v>
      </c>
      <c r="C1261">
        <v>1</v>
      </c>
      <c r="E1261">
        <v>147</v>
      </c>
      <c r="F1261">
        <v>2</v>
      </c>
      <c r="G1261">
        <v>100</v>
      </c>
      <c r="H1261">
        <v>5</v>
      </c>
      <c r="I1261" s="16"/>
    </row>
    <row r="1262" spans="1:9" x14ac:dyDescent="0.25">
      <c r="A1262" s="17">
        <v>44599</v>
      </c>
      <c r="B1262">
        <v>9</v>
      </c>
      <c r="C1262">
        <v>1</v>
      </c>
      <c r="E1262">
        <v>147</v>
      </c>
      <c r="F1262">
        <v>3</v>
      </c>
      <c r="G1262">
        <v>100</v>
      </c>
      <c r="H1262">
        <v>5</v>
      </c>
      <c r="I1262" s="16"/>
    </row>
    <row r="1263" spans="1:9" x14ac:dyDescent="0.25">
      <c r="A1263" s="17">
        <v>44599</v>
      </c>
      <c r="B1263">
        <v>10</v>
      </c>
      <c r="C1263">
        <v>1</v>
      </c>
      <c r="E1263">
        <v>150</v>
      </c>
      <c r="F1263">
        <v>1</v>
      </c>
      <c r="G1263">
        <v>80</v>
      </c>
      <c r="H1263">
        <v>6</v>
      </c>
      <c r="I1263" s="16"/>
    </row>
    <row r="1264" spans="1:9" x14ac:dyDescent="0.25">
      <c r="A1264" s="17">
        <v>44599</v>
      </c>
      <c r="B1264">
        <v>11</v>
      </c>
      <c r="C1264">
        <v>1</v>
      </c>
      <c r="E1264">
        <v>150</v>
      </c>
      <c r="F1264">
        <v>2</v>
      </c>
      <c r="G1264">
        <v>80</v>
      </c>
      <c r="H1264">
        <v>4</v>
      </c>
      <c r="I1264" s="16"/>
    </row>
    <row r="1265" spans="1:9" x14ac:dyDescent="0.25">
      <c r="A1265" s="17">
        <v>44599</v>
      </c>
      <c r="B1265">
        <v>12</v>
      </c>
      <c r="C1265">
        <v>1</v>
      </c>
      <c r="E1265">
        <v>150</v>
      </c>
      <c r="F1265">
        <v>3</v>
      </c>
      <c r="G1265">
        <v>80</v>
      </c>
      <c r="H1265">
        <v>3</v>
      </c>
      <c r="I1265" s="16"/>
    </row>
    <row r="1266" spans="1:9" x14ac:dyDescent="0.25">
      <c r="A1266" s="17">
        <v>44599</v>
      </c>
      <c r="B1266">
        <v>13</v>
      </c>
      <c r="C1266">
        <v>1</v>
      </c>
      <c r="E1266">
        <v>142</v>
      </c>
      <c r="F1266">
        <v>1</v>
      </c>
      <c r="G1266">
        <v>12</v>
      </c>
      <c r="H1266">
        <v>54</v>
      </c>
      <c r="I1266" s="16"/>
    </row>
    <row r="1267" spans="1:9" x14ac:dyDescent="0.25">
      <c r="A1267" s="17">
        <v>44599</v>
      </c>
      <c r="B1267">
        <v>14</v>
      </c>
      <c r="C1267">
        <v>1</v>
      </c>
      <c r="E1267">
        <v>142</v>
      </c>
      <c r="F1267">
        <v>2</v>
      </c>
      <c r="G1267">
        <v>12</v>
      </c>
      <c r="H1267">
        <v>34</v>
      </c>
      <c r="I1267" s="16"/>
    </row>
    <row r="1268" spans="1:9" x14ac:dyDescent="0.25">
      <c r="A1268" s="17">
        <v>44599</v>
      </c>
      <c r="B1268">
        <v>15</v>
      </c>
      <c r="C1268">
        <v>1</v>
      </c>
      <c r="E1268">
        <v>142</v>
      </c>
      <c r="F1268">
        <v>3</v>
      </c>
      <c r="G1268">
        <v>12</v>
      </c>
      <c r="H1268">
        <v>25</v>
      </c>
      <c r="I1268" s="16"/>
    </row>
    <row r="1269" spans="1:9" x14ac:dyDescent="0.25">
      <c r="A1269" s="17">
        <v>44601</v>
      </c>
      <c r="B1269">
        <v>1</v>
      </c>
      <c r="C1269">
        <v>1</v>
      </c>
      <c r="E1269">
        <v>135</v>
      </c>
      <c r="F1269">
        <v>1</v>
      </c>
      <c r="G1269">
        <v>245</v>
      </c>
      <c r="H1269">
        <v>4</v>
      </c>
      <c r="I1269" s="16"/>
    </row>
    <row r="1270" spans="1:9" x14ac:dyDescent="0.25">
      <c r="A1270" s="17">
        <v>44601</v>
      </c>
      <c r="B1270">
        <v>2</v>
      </c>
      <c r="C1270">
        <v>1</v>
      </c>
      <c r="E1270">
        <v>135</v>
      </c>
      <c r="F1270">
        <v>2</v>
      </c>
      <c r="G1270">
        <v>245</v>
      </c>
      <c r="H1270">
        <v>5</v>
      </c>
      <c r="I1270" s="16"/>
    </row>
    <row r="1271" spans="1:9" x14ac:dyDescent="0.25">
      <c r="A1271" s="17">
        <v>44601</v>
      </c>
      <c r="B1271">
        <v>3</v>
      </c>
      <c r="C1271">
        <v>1</v>
      </c>
      <c r="E1271">
        <v>135</v>
      </c>
      <c r="F1271">
        <v>3</v>
      </c>
      <c r="G1271">
        <v>245</v>
      </c>
      <c r="H1271">
        <v>4</v>
      </c>
      <c r="I1271" s="16"/>
    </row>
    <row r="1272" spans="1:9" x14ac:dyDescent="0.25">
      <c r="A1272" s="17">
        <v>44601</v>
      </c>
      <c r="B1272">
        <v>4</v>
      </c>
      <c r="C1272">
        <v>1</v>
      </c>
      <c r="E1272">
        <v>139</v>
      </c>
      <c r="F1272">
        <v>1</v>
      </c>
      <c r="G1272">
        <v>130</v>
      </c>
      <c r="H1272">
        <v>9</v>
      </c>
      <c r="I1272" s="16"/>
    </row>
    <row r="1273" spans="1:9" x14ac:dyDescent="0.25">
      <c r="A1273" s="17">
        <v>44601</v>
      </c>
      <c r="B1273">
        <v>5</v>
      </c>
      <c r="C1273">
        <v>1</v>
      </c>
      <c r="E1273">
        <v>139</v>
      </c>
      <c r="F1273">
        <v>2</v>
      </c>
      <c r="G1273">
        <v>130</v>
      </c>
      <c r="H1273">
        <v>7</v>
      </c>
      <c r="I1273" s="16"/>
    </row>
    <row r="1274" spans="1:9" x14ac:dyDescent="0.25">
      <c r="A1274" s="17">
        <v>44601</v>
      </c>
      <c r="B1274">
        <v>6</v>
      </c>
      <c r="C1274">
        <v>1</v>
      </c>
      <c r="E1274">
        <v>139</v>
      </c>
      <c r="F1274">
        <v>3</v>
      </c>
      <c r="G1274">
        <v>130</v>
      </c>
      <c r="H1274">
        <v>6</v>
      </c>
      <c r="I1274" s="16"/>
    </row>
    <row r="1275" spans="1:9" x14ac:dyDescent="0.25">
      <c r="A1275" s="17">
        <v>44601</v>
      </c>
      <c r="B1275">
        <v>7</v>
      </c>
      <c r="C1275">
        <v>1</v>
      </c>
      <c r="E1275">
        <v>131</v>
      </c>
      <c r="F1275">
        <v>1</v>
      </c>
      <c r="G1275">
        <v>70</v>
      </c>
      <c r="H1275">
        <v>5</v>
      </c>
      <c r="I1275" s="16"/>
    </row>
    <row r="1276" spans="1:9" x14ac:dyDescent="0.25">
      <c r="A1276" s="17">
        <v>44601</v>
      </c>
      <c r="B1276">
        <v>8</v>
      </c>
      <c r="C1276">
        <v>1</v>
      </c>
      <c r="E1276">
        <v>131</v>
      </c>
      <c r="F1276">
        <v>2</v>
      </c>
      <c r="G1276">
        <v>70</v>
      </c>
      <c r="H1276">
        <v>5</v>
      </c>
      <c r="I1276" s="16"/>
    </row>
    <row r="1277" spans="1:9" x14ac:dyDescent="0.25">
      <c r="A1277" s="17">
        <v>44601</v>
      </c>
      <c r="B1277">
        <v>9</v>
      </c>
      <c r="C1277">
        <v>1</v>
      </c>
      <c r="E1277">
        <v>131</v>
      </c>
      <c r="F1277">
        <v>3</v>
      </c>
      <c r="G1277">
        <v>70</v>
      </c>
      <c r="H1277">
        <v>4</v>
      </c>
      <c r="I1277" s="16"/>
    </row>
    <row r="1278" spans="1:9" x14ac:dyDescent="0.25">
      <c r="A1278" s="17">
        <v>44601</v>
      </c>
      <c r="B1278">
        <v>10</v>
      </c>
      <c r="C1278">
        <v>1</v>
      </c>
      <c r="E1278">
        <v>133</v>
      </c>
      <c r="F1278">
        <v>1</v>
      </c>
      <c r="G1278">
        <v>65</v>
      </c>
      <c r="H1278">
        <v>5</v>
      </c>
      <c r="I1278" s="16"/>
    </row>
    <row r="1279" spans="1:9" x14ac:dyDescent="0.25">
      <c r="A1279" s="17">
        <v>44601</v>
      </c>
      <c r="B1279">
        <v>11</v>
      </c>
      <c r="C1279">
        <v>1</v>
      </c>
      <c r="E1279">
        <v>133</v>
      </c>
      <c r="F1279">
        <v>2</v>
      </c>
      <c r="G1279">
        <v>65</v>
      </c>
      <c r="H1279">
        <v>4</v>
      </c>
      <c r="I1279" s="16"/>
    </row>
    <row r="1280" spans="1:9" x14ac:dyDescent="0.25">
      <c r="A1280" s="17">
        <v>44601</v>
      </c>
      <c r="B1280">
        <v>12</v>
      </c>
      <c r="C1280">
        <v>1</v>
      </c>
      <c r="E1280">
        <v>133</v>
      </c>
      <c r="F1280">
        <v>3</v>
      </c>
      <c r="G1280">
        <v>65</v>
      </c>
      <c r="H1280">
        <v>4</v>
      </c>
      <c r="I1280" s="16"/>
    </row>
    <row r="1281" spans="1:9" x14ac:dyDescent="0.25">
      <c r="A1281" s="17">
        <v>44601</v>
      </c>
      <c r="B1281">
        <v>13</v>
      </c>
      <c r="C1281">
        <v>1</v>
      </c>
      <c r="E1281">
        <v>136</v>
      </c>
      <c r="F1281">
        <v>1</v>
      </c>
      <c r="G1281">
        <v>220</v>
      </c>
      <c r="H1281">
        <v>7</v>
      </c>
      <c r="I1281" s="16"/>
    </row>
    <row r="1282" spans="1:9" x14ac:dyDescent="0.25">
      <c r="A1282" s="17">
        <v>44601</v>
      </c>
      <c r="B1282">
        <v>14</v>
      </c>
      <c r="C1282">
        <v>1</v>
      </c>
      <c r="E1282">
        <v>136</v>
      </c>
      <c r="F1282">
        <v>2</v>
      </c>
      <c r="G1282">
        <v>220</v>
      </c>
      <c r="H1282">
        <v>6</v>
      </c>
      <c r="I1282" s="16"/>
    </row>
    <row r="1283" spans="1:9" x14ac:dyDescent="0.25">
      <c r="A1283" s="17">
        <v>44601</v>
      </c>
      <c r="B1283">
        <v>15</v>
      </c>
      <c r="C1283">
        <v>1</v>
      </c>
      <c r="E1283">
        <v>136</v>
      </c>
      <c r="F1283">
        <v>3</v>
      </c>
      <c r="G1283">
        <v>220</v>
      </c>
      <c r="H1283">
        <v>6</v>
      </c>
      <c r="I1283" s="16"/>
    </row>
    <row r="1284" spans="1:9" x14ac:dyDescent="0.25">
      <c r="A1284" s="17">
        <v>44603</v>
      </c>
      <c r="B1284">
        <v>1</v>
      </c>
      <c r="C1284">
        <v>1</v>
      </c>
      <c r="E1284">
        <v>128</v>
      </c>
      <c r="F1284">
        <v>1</v>
      </c>
      <c r="G1284">
        <v>150</v>
      </c>
      <c r="H1284">
        <v>6</v>
      </c>
      <c r="I1284" s="16"/>
    </row>
    <row r="1285" spans="1:9" x14ac:dyDescent="0.25">
      <c r="A1285" s="17">
        <v>44603</v>
      </c>
      <c r="B1285">
        <v>2</v>
      </c>
      <c r="C1285">
        <v>1</v>
      </c>
      <c r="E1285">
        <v>128</v>
      </c>
      <c r="F1285">
        <v>2</v>
      </c>
      <c r="G1285">
        <v>155</v>
      </c>
      <c r="H1285">
        <v>5</v>
      </c>
      <c r="I1285" s="16"/>
    </row>
    <row r="1286" spans="1:9" x14ac:dyDescent="0.25">
      <c r="A1286" s="17">
        <v>44603</v>
      </c>
      <c r="B1286">
        <v>3</v>
      </c>
      <c r="C1286">
        <v>1</v>
      </c>
      <c r="E1286">
        <v>128</v>
      </c>
      <c r="F1286">
        <v>3</v>
      </c>
      <c r="G1286">
        <v>155</v>
      </c>
      <c r="H1286">
        <v>4</v>
      </c>
      <c r="I1286" s="16"/>
    </row>
    <row r="1287" spans="1:9" x14ac:dyDescent="0.25">
      <c r="A1287" s="17">
        <v>44603</v>
      </c>
      <c r="B1287">
        <v>4</v>
      </c>
      <c r="C1287">
        <v>1</v>
      </c>
      <c r="E1287">
        <v>126</v>
      </c>
      <c r="F1287">
        <v>1</v>
      </c>
      <c r="G1287">
        <v>175</v>
      </c>
      <c r="H1287">
        <v>4</v>
      </c>
      <c r="I1287" s="16"/>
    </row>
    <row r="1288" spans="1:9" x14ac:dyDescent="0.25">
      <c r="A1288" s="17">
        <v>44603</v>
      </c>
      <c r="B1288">
        <v>5</v>
      </c>
      <c r="C1288">
        <v>1</v>
      </c>
      <c r="E1288">
        <v>126</v>
      </c>
      <c r="F1288">
        <v>2</v>
      </c>
      <c r="G1288">
        <v>175</v>
      </c>
      <c r="H1288">
        <v>4</v>
      </c>
      <c r="I1288" s="16"/>
    </row>
    <row r="1289" spans="1:9" x14ac:dyDescent="0.25">
      <c r="A1289" s="17">
        <v>44603</v>
      </c>
      <c r="B1289">
        <v>6</v>
      </c>
      <c r="C1289">
        <v>1</v>
      </c>
      <c r="E1289">
        <v>126</v>
      </c>
      <c r="F1289">
        <v>3</v>
      </c>
      <c r="G1289">
        <v>175</v>
      </c>
      <c r="H1289">
        <v>4</v>
      </c>
      <c r="I1289" s="16"/>
    </row>
    <row r="1290" spans="1:9" x14ac:dyDescent="0.25">
      <c r="A1290" s="17">
        <v>44603</v>
      </c>
      <c r="B1290">
        <v>7</v>
      </c>
      <c r="C1290">
        <v>1</v>
      </c>
      <c r="E1290">
        <v>125</v>
      </c>
      <c r="F1290">
        <v>1</v>
      </c>
      <c r="G1290">
        <v>160</v>
      </c>
      <c r="H1290">
        <v>9</v>
      </c>
      <c r="I1290" s="16"/>
    </row>
    <row r="1291" spans="1:9" x14ac:dyDescent="0.25">
      <c r="A1291" s="17">
        <v>44603</v>
      </c>
      <c r="B1291">
        <v>8</v>
      </c>
      <c r="C1291">
        <v>1</v>
      </c>
      <c r="E1291">
        <v>125</v>
      </c>
      <c r="F1291">
        <v>2</v>
      </c>
      <c r="G1291">
        <v>160</v>
      </c>
      <c r="H1291">
        <v>7</v>
      </c>
      <c r="I1291" s="16"/>
    </row>
    <row r="1292" spans="1:9" x14ac:dyDescent="0.25">
      <c r="A1292" s="17">
        <v>44603</v>
      </c>
      <c r="B1292">
        <v>9</v>
      </c>
      <c r="C1292">
        <v>1</v>
      </c>
      <c r="E1292">
        <v>125</v>
      </c>
      <c r="F1292">
        <v>3</v>
      </c>
      <c r="G1292">
        <v>160</v>
      </c>
      <c r="H1292">
        <v>6</v>
      </c>
      <c r="I1292" s="16"/>
    </row>
    <row r="1293" spans="1:9" x14ac:dyDescent="0.25">
      <c r="A1293" s="17">
        <v>44603</v>
      </c>
      <c r="B1293">
        <v>10</v>
      </c>
      <c r="C1293">
        <v>1</v>
      </c>
      <c r="E1293">
        <v>127</v>
      </c>
      <c r="F1293">
        <v>1</v>
      </c>
      <c r="G1293">
        <v>120</v>
      </c>
      <c r="H1293">
        <v>15</v>
      </c>
      <c r="I1293" s="16"/>
    </row>
    <row r="1294" spans="1:9" x14ac:dyDescent="0.25">
      <c r="A1294" s="17">
        <v>44603</v>
      </c>
      <c r="B1294">
        <v>11</v>
      </c>
      <c r="C1294">
        <v>1</v>
      </c>
      <c r="E1294">
        <v>127</v>
      </c>
      <c r="F1294">
        <v>2</v>
      </c>
      <c r="G1294">
        <v>125</v>
      </c>
      <c r="H1294">
        <v>13</v>
      </c>
      <c r="I1294" s="16"/>
    </row>
    <row r="1295" spans="1:9" x14ac:dyDescent="0.25">
      <c r="A1295" s="17">
        <v>44603</v>
      </c>
      <c r="B1295">
        <v>12</v>
      </c>
      <c r="C1295">
        <v>1</v>
      </c>
      <c r="E1295">
        <v>127</v>
      </c>
      <c r="F1295">
        <v>3</v>
      </c>
      <c r="G1295">
        <v>125</v>
      </c>
      <c r="H1295">
        <v>12</v>
      </c>
      <c r="I1295" s="16"/>
    </row>
    <row r="1296" spans="1:9" x14ac:dyDescent="0.25">
      <c r="A1296" s="17">
        <v>44608</v>
      </c>
      <c r="B1296">
        <v>1</v>
      </c>
      <c r="C1296">
        <v>1</v>
      </c>
      <c r="E1296">
        <v>144</v>
      </c>
      <c r="F1296">
        <v>1</v>
      </c>
      <c r="G1296">
        <v>155</v>
      </c>
      <c r="H1296">
        <v>6</v>
      </c>
      <c r="I1296" s="16"/>
    </row>
    <row r="1297" spans="1:9" x14ac:dyDescent="0.25">
      <c r="A1297" s="17">
        <v>44608</v>
      </c>
      <c r="B1297">
        <v>2</v>
      </c>
      <c r="C1297">
        <v>1</v>
      </c>
      <c r="E1297">
        <v>144</v>
      </c>
      <c r="F1297">
        <v>2</v>
      </c>
      <c r="G1297">
        <v>160</v>
      </c>
      <c r="H1297">
        <v>5</v>
      </c>
      <c r="I1297" s="16"/>
    </row>
    <row r="1298" spans="1:9" x14ac:dyDescent="0.25">
      <c r="A1298" s="17">
        <v>44608</v>
      </c>
      <c r="B1298">
        <v>3</v>
      </c>
      <c r="C1298">
        <v>1</v>
      </c>
      <c r="E1298">
        <v>144</v>
      </c>
      <c r="F1298">
        <v>3</v>
      </c>
      <c r="G1298">
        <v>160</v>
      </c>
      <c r="H1298">
        <v>4</v>
      </c>
      <c r="I1298" s="16"/>
    </row>
    <row r="1299" spans="1:9" x14ac:dyDescent="0.25">
      <c r="A1299" s="17">
        <v>44608</v>
      </c>
      <c r="B1299">
        <v>4</v>
      </c>
      <c r="C1299">
        <v>1</v>
      </c>
      <c r="E1299">
        <v>146</v>
      </c>
      <c r="F1299">
        <v>1</v>
      </c>
      <c r="G1299">
        <v>135</v>
      </c>
      <c r="H1299">
        <v>4</v>
      </c>
      <c r="I1299" s="16"/>
    </row>
    <row r="1300" spans="1:9" x14ac:dyDescent="0.25">
      <c r="A1300" s="17">
        <v>44608</v>
      </c>
      <c r="B1300">
        <v>5</v>
      </c>
      <c r="C1300">
        <v>1</v>
      </c>
      <c r="E1300">
        <v>146</v>
      </c>
      <c r="F1300">
        <v>2</v>
      </c>
      <c r="G1300">
        <v>135</v>
      </c>
      <c r="H1300">
        <v>4</v>
      </c>
      <c r="I1300" s="16"/>
    </row>
    <row r="1301" spans="1:9" x14ac:dyDescent="0.25">
      <c r="A1301" s="17">
        <v>44608</v>
      </c>
      <c r="B1301">
        <v>6</v>
      </c>
      <c r="C1301">
        <v>1</v>
      </c>
      <c r="E1301">
        <v>146</v>
      </c>
      <c r="F1301">
        <v>3</v>
      </c>
      <c r="G1301">
        <v>135</v>
      </c>
      <c r="H1301">
        <v>3</v>
      </c>
      <c r="I1301" s="16"/>
    </row>
    <row r="1302" spans="1:9" x14ac:dyDescent="0.25">
      <c r="A1302" s="17">
        <v>44608</v>
      </c>
      <c r="B1302">
        <v>7</v>
      </c>
      <c r="C1302">
        <v>1</v>
      </c>
      <c r="E1302">
        <v>147</v>
      </c>
      <c r="F1302">
        <v>1</v>
      </c>
      <c r="G1302">
        <v>100</v>
      </c>
      <c r="H1302">
        <v>4</v>
      </c>
      <c r="I1302" s="16"/>
    </row>
    <row r="1303" spans="1:9" x14ac:dyDescent="0.25">
      <c r="A1303" s="17">
        <v>44608</v>
      </c>
      <c r="B1303">
        <v>8</v>
      </c>
      <c r="C1303">
        <v>1</v>
      </c>
      <c r="E1303">
        <v>147</v>
      </c>
      <c r="F1303">
        <v>2</v>
      </c>
      <c r="G1303">
        <v>100</v>
      </c>
      <c r="H1303">
        <v>5</v>
      </c>
      <c r="I1303" s="16"/>
    </row>
    <row r="1304" spans="1:9" x14ac:dyDescent="0.25">
      <c r="A1304" s="17">
        <v>44608</v>
      </c>
      <c r="B1304">
        <v>9</v>
      </c>
      <c r="C1304">
        <v>1</v>
      </c>
      <c r="E1304">
        <v>147</v>
      </c>
      <c r="F1304">
        <v>3</v>
      </c>
      <c r="G1304">
        <v>100</v>
      </c>
      <c r="H1304">
        <v>5</v>
      </c>
      <c r="I1304" s="16"/>
    </row>
    <row r="1305" spans="1:9" x14ac:dyDescent="0.25">
      <c r="A1305" s="17">
        <v>44608</v>
      </c>
      <c r="B1305">
        <v>10</v>
      </c>
      <c r="C1305">
        <v>1</v>
      </c>
      <c r="E1305">
        <v>150</v>
      </c>
      <c r="F1305">
        <v>1</v>
      </c>
      <c r="G1305">
        <v>80</v>
      </c>
      <c r="H1305">
        <v>6</v>
      </c>
      <c r="I1305" s="16"/>
    </row>
    <row r="1306" spans="1:9" x14ac:dyDescent="0.25">
      <c r="A1306" s="17">
        <v>44608</v>
      </c>
      <c r="B1306">
        <v>11</v>
      </c>
      <c r="C1306">
        <v>1</v>
      </c>
      <c r="E1306">
        <v>150</v>
      </c>
      <c r="F1306">
        <v>2</v>
      </c>
      <c r="G1306">
        <v>85</v>
      </c>
      <c r="H1306">
        <v>4</v>
      </c>
      <c r="I1306" s="16"/>
    </row>
    <row r="1307" spans="1:9" x14ac:dyDescent="0.25">
      <c r="A1307" s="17">
        <v>44608</v>
      </c>
      <c r="B1307">
        <v>12</v>
      </c>
      <c r="C1307">
        <v>1</v>
      </c>
      <c r="E1307">
        <v>150</v>
      </c>
      <c r="F1307">
        <v>3</v>
      </c>
      <c r="G1307">
        <v>85</v>
      </c>
      <c r="H1307">
        <v>4</v>
      </c>
      <c r="I1307" s="16"/>
    </row>
    <row r="1308" spans="1:9" x14ac:dyDescent="0.25">
      <c r="A1308" s="17">
        <v>44608</v>
      </c>
      <c r="B1308">
        <v>13</v>
      </c>
      <c r="C1308">
        <v>1</v>
      </c>
      <c r="E1308">
        <v>142</v>
      </c>
      <c r="F1308">
        <v>1</v>
      </c>
      <c r="G1308">
        <v>12</v>
      </c>
      <c r="H1308">
        <v>49</v>
      </c>
      <c r="I1308" s="16"/>
    </row>
    <row r="1309" spans="1:9" x14ac:dyDescent="0.25">
      <c r="A1309" s="17">
        <v>44608</v>
      </c>
      <c r="B1309">
        <v>14</v>
      </c>
      <c r="C1309">
        <v>1</v>
      </c>
      <c r="E1309">
        <v>142</v>
      </c>
      <c r="F1309">
        <v>2</v>
      </c>
      <c r="G1309">
        <v>12</v>
      </c>
      <c r="H1309">
        <v>36</v>
      </c>
      <c r="I1309" s="16"/>
    </row>
    <row r="1310" spans="1:9" x14ac:dyDescent="0.25">
      <c r="A1310" s="17">
        <v>44608</v>
      </c>
      <c r="B1310">
        <v>15</v>
      </c>
      <c r="C1310">
        <v>1</v>
      </c>
      <c r="E1310">
        <v>142</v>
      </c>
      <c r="F1310">
        <v>3</v>
      </c>
      <c r="G1310">
        <v>12</v>
      </c>
      <c r="H1310">
        <v>28</v>
      </c>
      <c r="I1310" s="16"/>
    </row>
    <row r="1311" spans="1:9" x14ac:dyDescent="0.25">
      <c r="A1311" s="17">
        <v>44610</v>
      </c>
      <c r="B1311">
        <v>1</v>
      </c>
      <c r="C1311">
        <v>1</v>
      </c>
      <c r="E1311">
        <v>135</v>
      </c>
      <c r="F1311">
        <v>1</v>
      </c>
      <c r="G1311">
        <v>245</v>
      </c>
      <c r="H1311">
        <v>2</v>
      </c>
      <c r="I1311" s="16"/>
    </row>
    <row r="1312" spans="1:9" x14ac:dyDescent="0.25">
      <c r="A1312" s="17">
        <v>44610</v>
      </c>
      <c r="B1312">
        <v>2</v>
      </c>
      <c r="C1312">
        <v>1</v>
      </c>
      <c r="E1312">
        <v>135</v>
      </c>
      <c r="F1312">
        <v>2</v>
      </c>
      <c r="G1312">
        <v>245</v>
      </c>
      <c r="H1312">
        <v>3</v>
      </c>
      <c r="I1312" s="16" t="s">
        <v>26</v>
      </c>
    </row>
    <row r="1313" spans="1:9" x14ac:dyDescent="0.25">
      <c r="A1313" s="17">
        <v>44610</v>
      </c>
      <c r="B1313">
        <v>3</v>
      </c>
      <c r="C1313">
        <v>1</v>
      </c>
      <c r="E1313">
        <v>135</v>
      </c>
      <c r="F1313">
        <v>3</v>
      </c>
      <c r="G1313">
        <v>245</v>
      </c>
      <c r="H1313">
        <v>2</v>
      </c>
      <c r="I1313" s="16"/>
    </row>
    <row r="1314" spans="1:9" x14ac:dyDescent="0.25">
      <c r="A1314" s="17">
        <v>44610</v>
      </c>
      <c r="B1314">
        <v>4</v>
      </c>
      <c r="C1314">
        <v>1</v>
      </c>
      <c r="E1314">
        <v>139</v>
      </c>
      <c r="F1314">
        <v>1</v>
      </c>
      <c r="G1314">
        <v>130</v>
      </c>
      <c r="H1314">
        <v>8</v>
      </c>
      <c r="I1314" s="16"/>
    </row>
    <row r="1315" spans="1:9" x14ac:dyDescent="0.25">
      <c r="A1315" s="17">
        <v>44610</v>
      </c>
      <c r="B1315">
        <v>5</v>
      </c>
      <c r="C1315">
        <v>1</v>
      </c>
      <c r="E1315">
        <v>139</v>
      </c>
      <c r="F1315">
        <v>2</v>
      </c>
      <c r="G1315">
        <v>130</v>
      </c>
      <c r="H1315">
        <v>7</v>
      </c>
      <c r="I1315" s="16"/>
    </row>
    <row r="1316" spans="1:9" x14ac:dyDescent="0.25">
      <c r="A1316" s="17">
        <v>44610</v>
      </c>
      <c r="B1316">
        <v>6</v>
      </c>
      <c r="C1316">
        <v>1</v>
      </c>
      <c r="E1316">
        <v>139</v>
      </c>
      <c r="F1316">
        <v>3</v>
      </c>
      <c r="G1316">
        <v>130</v>
      </c>
      <c r="H1316">
        <v>6</v>
      </c>
      <c r="I1316" s="16"/>
    </row>
    <row r="1317" spans="1:9" x14ac:dyDescent="0.25">
      <c r="A1317" s="17">
        <v>44610</v>
      </c>
      <c r="B1317">
        <v>7</v>
      </c>
      <c r="C1317">
        <v>1</v>
      </c>
      <c r="E1317">
        <v>131</v>
      </c>
      <c r="F1317">
        <v>1</v>
      </c>
      <c r="G1317">
        <v>70</v>
      </c>
      <c r="H1317">
        <v>4</v>
      </c>
      <c r="I1317" s="16"/>
    </row>
    <row r="1318" spans="1:9" x14ac:dyDescent="0.25">
      <c r="A1318" s="17">
        <v>44610</v>
      </c>
      <c r="B1318">
        <v>8</v>
      </c>
      <c r="C1318">
        <v>1</v>
      </c>
      <c r="E1318">
        <v>131</v>
      </c>
      <c r="F1318">
        <v>2</v>
      </c>
      <c r="G1318">
        <v>70</v>
      </c>
      <c r="H1318">
        <v>4</v>
      </c>
      <c r="I1318" s="16"/>
    </row>
    <row r="1319" spans="1:9" x14ac:dyDescent="0.25">
      <c r="A1319" s="17">
        <v>44610</v>
      </c>
      <c r="B1319">
        <v>9</v>
      </c>
      <c r="C1319">
        <v>1</v>
      </c>
      <c r="E1319">
        <v>131</v>
      </c>
      <c r="F1319">
        <v>3</v>
      </c>
      <c r="G1319">
        <v>70</v>
      </c>
      <c r="H1319">
        <v>4</v>
      </c>
      <c r="I1319" s="16"/>
    </row>
    <row r="1320" spans="1:9" x14ac:dyDescent="0.25">
      <c r="A1320" s="17">
        <v>44610</v>
      </c>
      <c r="B1320">
        <v>10</v>
      </c>
      <c r="C1320">
        <v>1</v>
      </c>
      <c r="E1320">
        <v>133</v>
      </c>
      <c r="F1320">
        <v>1</v>
      </c>
      <c r="G1320">
        <v>65</v>
      </c>
      <c r="H1320">
        <v>5</v>
      </c>
      <c r="I1320" s="16"/>
    </row>
    <row r="1321" spans="1:9" x14ac:dyDescent="0.25">
      <c r="A1321" s="17">
        <v>44610</v>
      </c>
      <c r="B1321">
        <v>11</v>
      </c>
      <c r="C1321">
        <v>1</v>
      </c>
      <c r="E1321">
        <v>133</v>
      </c>
      <c r="F1321">
        <v>2</v>
      </c>
      <c r="G1321">
        <v>65</v>
      </c>
      <c r="H1321">
        <v>5</v>
      </c>
      <c r="I1321" s="16"/>
    </row>
    <row r="1322" spans="1:9" x14ac:dyDescent="0.25">
      <c r="A1322" s="17">
        <v>44610</v>
      </c>
      <c r="B1322">
        <v>12</v>
      </c>
      <c r="C1322">
        <v>1</v>
      </c>
      <c r="E1322">
        <v>133</v>
      </c>
      <c r="F1322">
        <v>3</v>
      </c>
      <c r="G1322">
        <v>65</v>
      </c>
      <c r="H1322">
        <v>4</v>
      </c>
      <c r="I1322" s="16"/>
    </row>
    <row r="1323" spans="1:9" x14ac:dyDescent="0.25">
      <c r="A1323" s="17">
        <v>44610</v>
      </c>
      <c r="B1323">
        <v>13</v>
      </c>
      <c r="C1323">
        <v>1</v>
      </c>
      <c r="E1323">
        <v>136</v>
      </c>
      <c r="F1323">
        <v>1</v>
      </c>
      <c r="G1323">
        <v>220</v>
      </c>
      <c r="H1323">
        <v>0</v>
      </c>
      <c r="I1323" s="16"/>
    </row>
    <row r="1324" spans="1:9" x14ac:dyDescent="0.25">
      <c r="A1324" s="17">
        <v>44610</v>
      </c>
      <c r="B1324">
        <v>14</v>
      </c>
      <c r="C1324">
        <v>1</v>
      </c>
      <c r="E1324">
        <v>136</v>
      </c>
      <c r="F1324">
        <v>2</v>
      </c>
      <c r="G1324">
        <v>220</v>
      </c>
      <c r="H1324">
        <v>0</v>
      </c>
      <c r="I1324" s="16"/>
    </row>
    <row r="1325" spans="1:9" x14ac:dyDescent="0.25">
      <c r="A1325" s="17">
        <v>44610</v>
      </c>
      <c r="B1325">
        <v>15</v>
      </c>
      <c r="C1325">
        <v>1</v>
      </c>
      <c r="E1325">
        <v>136</v>
      </c>
      <c r="F1325">
        <v>3</v>
      </c>
      <c r="G1325">
        <v>220</v>
      </c>
      <c r="H1325">
        <v>0</v>
      </c>
      <c r="I1325" s="16"/>
    </row>
    <row r="1326" spans="1:9" x14ac:dyDescent="0.25">
      <c r="A1326" s="17">
        <v>44613</v>
      </c>
      <c r="B1326">
        <v>1</v>
      </c>
      <c r="C1326">
        <v>1</v>
      </c>
      <c r="E1326">
        <v>128</v>
      </c>
      <c r="F1326">
        <v>1</v>
      </c>
      <c r="G1326">
        <v>150</v>
      </c>
      <c r="H1326">
        <v>6</v>
      </c>
      <c r="I1326" s="16"/>
    </row>
    <row r="1327" spans="1:9" x14ac:dyDescent="0.25">
      <c r="A1327" s="17">
        <v>44613</v>
      </c>
      <c r="B1327">
        <v>2</v>
      </c>
      <c r="C1327">
        <v>1</v>
      </c>
      <c r="E1327">
        <v>128</v>
      </c>
      <c r="F1327">
        <v>2</v>
      </c>
      <c r="G1327">
        <v>150</v>
      </c>
      <c r="H1327">
        <v>5</v>
      </c>
      <c r="I1327" s="16"/>
    </row>
    <row r="1328" spans="1:9" x14ac:dyDescent="0.25">
      <c r="A1328" s="17">
        <v>44613</v>
      </c>
      <c r="B1328">
        <v>3</v>
      </c>
      <c r="C1328">
        <v>1</v>
      </c>
      <c r="E1328">
        <v>128</v>
      </c>
      <c r="F1328">
        <v>3</v>
      </c>
      <c r="G1328">
        <v>150</v>
      </c>
      <c r="H1328">
        <v>4</v>
      </c>
      <c r="I1328" s="16"/>
    </row>
    <row r="1329" spans="1:9" x14ac:dyDescent="0.25">
      <c r="A1329" s="17">
        <v>44613</v>
      </c>
      <c r="B1329">
        <v>4</v>
      </c>
      <c r="C1329">
        <v>1</v>
      </c>
      <c r="E1329">
        <v>126</v>
      </c>
      <c r="F1329">
        <v>1</v>
      </c>
      <c r="G1329">
        <v>175</v>
      </c>
      <c r="H1329">
        <v>5</v>
      </c>
      <c r="I1329" s="16"/>
    </row>
    <row r="1330" spans="1:9" x14ac:dyDescent="0.25">
      <c r="A1330" s="17">
        <v>44613</v>
      </c>
      <c r="B1330">
        <v>5</v>
      </c>
      <c r="C1330">
        <v>1</v>
      </c>
      <c r="E1330">
        <v>126</v>
      </c>
      <c r="F1330">
        <v>2</v>
      </c>
      <c r="G1330">
        <v>175</v>
      </c>
      <c r="H1330">
        <v>4</v>
      </c>
      <c r="I1330" s="16"/>
    </row>
    <row r="1331" spans="1:9" x14ac:dyDescent="0.25">
      <c r="A1331" s="17">
        <v>44613</v>
      </c>
      <c r="B1331">
        <v>6</v>
      </c>
      <c r="C1331">
        <v>1</v>
      </c>
      <c r="E1331">
        <v>126</v>
      </c>
      <c r="F1331">
        <v>3</v>
      </c>
      <c r="G1331">
        <v>175</v>
      </c>
      <c r="H1331">
        <v>4</v>
      </c>
      <c r="I1331" s="16"/>
    </row>
    <row r="1332" spans="1:9" x14ac:dyDescent="0.25">
      <c r="A1332" s="17">
        <v>44613</v>
      </c>
      <c r="B1332">
        <v>7</v>
      </c>
      <c r="C1332">
        <v>1</v>
      </c>
      <c r="E1332">
        <v>125</v>
      </c>
      <c r="F1332">
        <v>1</v>
      </c>
      <c r="G1332">
        <v>160</v>
      </c>
      <c r="H1332">
        <v>9</v>
      </c>
      <c r="I1332" s="16"/>
    </row>
    <row r="1333" spans="1:9" x14ac:dyDescent="0.25">
      <c r="A1333" s="17">
        <v>44613</v>
      </c>
      <c r="B1333">
        <v>8</v>
      </c>
      <c r="C1333">
        <v>1</v>
      </c>
      <c r="E1333">
        <v>125</v>
      </c>
      <c r="F1333">
        <v>2</v>
      </c>
      <c r="G1333">
        <v>160</v>
      </c>
      <c r="H1333">
        <v>7</v>
      </c>
      <c r="I1333" s="16"/>
    </row>
    <row r="1334" spans="1:9" x14ac:dyDescent="0.25">
      <c r="A1334" s="17">
        <v>44613</v>
      </c>
      <c r="B1334">
        <v>9</v>
      </c>
      <c r="C1334">
        <v>1</v>
      </c>
      <c r="E1334">
        <v>125</v>
      </c>
      <c r="F1334">
        <v>3</v>
      </c>
      <c r="G1334">
        <v>160</v>
      </c>
      <c r="H1334">
        <v>7</v>
      </c>
      <c r="I1334" s="16"/>
    </row>
    <row r="1335" spans="1:9" x14ac:dyDescent="0.25">
      <c r="A1335" s="17">
        <v>44613</v>
      </c>
      <c r="B1335">
        <v>10</v>
      </c>
      <c r="C1335">
        <v>1</v>
      </c>
      <c r="E1335">
        <v>127</v>
      </c>
      <c r="F1335">
        <v>1</v>
      </c>
      <c r="G1335">
        <v>120</v>
      </c>
      <c r="H1335">
        <v>15</v>
      </c>
      <c r="I1335" s="16"/>
    </row>
    <row r="1336" spans="1:9" x14ac:dyDescent="0.25">
      <c r="A1336" s="17">
        <v>44613</v>
      </c>
      <c r="B1336">
        <v>11</v>
      </c>
      <c r="C1336">
        <v>1</v>
      </c>
      <c r="E1336">
        <v>127</v>
      </c>
      <c r="F1336">
        <v>2</v>
      </c>
      <c r="G1336">
        <v>120</v>
      </c>
      <c r="H1336">
        <v>10</v>
      </c>
      <c r="I1336" s="16"/>
    </row>
    <row r="1337" spans="1:9" x14ac:dyDescent="0.25">
      <c r="A1337" s="17">
        <v>44613</v>
      </c>
      <c r="B1337">
        <v>12</v>
      </c>
      <c r="C1337">
        <v>1</v>
      </c>
      <c r="E1337">
        <v>127</v>
      </c>
      <c r="F1337">
        <v>3</v>
      </c>
      <c r="G1337">
        <v>120</v>
      </c>
      <c r="H1337">
        <v>10</v>
      </c>
      <c r="I1337" s="16"/>
    </row>
    <row r="1338" spans="1:9" x14ac:dyDescent="0.25">
      <c r="A1338" s="17">
        <v>44615</v>
      </c>
      <c r="B1338">
        <v>1</v>
      </c>
      <c r="C1338">
        <v>1</v>
      </c>
      <c r="E1338">
        <v>144</v>
      </c>
      <c r="F1338">
        <v>1</v>
      </c>
      <c r="G1338">
        <v>160</v>
      </c>
      <c r="H1338">
        <v>4</v>
      </c>
      <c r="I1338" s="16"/>
    </row>
    <row r="1339" spans="1:9" x14ac:dyDescent="0.25">
      <c r="A1339" s="17">
        <v>44615</v>
      </c>
      <c r="B1339">
        <v>2</v>
      </c>
      <c r="C1339">
        <v>1</v>
      </c>
      <c r="E1339">
        <v>144</v>
      </c>
      <c r="F1339">
        <v>2</v>
      </c>
      <c r="G1339">
        <v>160</v>
      </c>
      <c r="H1339">
        <v>3</v>
      </c>
      <c r="I1339" s="16"/>
    </row>
    <row r="1340" spans="1:9" x14ac:dyDescent="0.25">
      <c r="A1340" s="17">
        <v>44615</v>
      </c>
      <c r="B1340">
        <v>3</v>
      </c>
      <c r="C1340">
        <v>1</v>
      </c>
      <c r="E1340">
        <v>144</v>
      </c>
      <c r="F1340">
        <v>3</v>
      </c>
      <c r="G1340">
        <v>160</v>
      </c>
      <c r="H1340">
        <v>3</v>
      </c>
      <c r="I1340" s="16"/>
    </row>
    <row r="1341" spans="1:9" x14ac:dyDescent="0.25">
      <c r="A1341" s="17">
        <v>44615</v>
      </c>
      <c r="B1341">
        <v>4</v>
      </c>
      <c r="C1341">
        <v>1</v>
      </c>
      <c r="E1341">
        <v>146</v>
      </c>
      <c r="F1341">
        <v>1</v>
      </c>
      <c r="G1341">
        <v>135</v>
      </c>
      <c r="H1341">
        <v>4</v>
      </c>
      <c r="I1341" s="16"/>
    </row>
    <row r="1342" spans="1:9" x14ac:dyDescent="0.25">
      <c r="A1342" s="17">
        <v>44615</v>
      </c>
      <c r="B1342">
        <v>5</v>
      </c>
      <c r="C1342">
        <v>1</v>
      </c>
      <c r="E1342">
        <v>146</v>
      </c>
      <c r="F1342">
        <v>2</v>
      </c>
      <c r="G1342">
        <v>135</v>
      </c>
      <c r="H1342">
        <v>4</v>
      </c>
      <c r="I1342" s="16"/>
    </row>
    <row r="1343" spans="1:9" x14ac:dyDescent="0.25">
      <c r="A1343" s="17">
        <v>44615</v>
      </c>
      <c r="B1343">
        <v>6</v>
      </c>
      <c r="C1343">
        <v>1</v>
      </c>
      <c r="E1343">
        <v>146</v>
      </c>
      <c r="F1343">
        <v>3</v>
      </c>
      <c r="G1343">
        <v>135</v>
      </c>
      <c r="H1343">
        <v>3</v>
      </c>
      <c r="I1343" s="16"/>
    </row>
    <row r="1344" spans="1:9" x14ac:dyDescent="0.25">
      <c r="A1344" s="17">
        <v>44615</v>
      </c>
      <c r="B1344">
        <v>7</v>
      </c>
      <c r="C1344">
        <v>1</v>
      </c>
      <c r="E1344">
        <v>147</v>
      </c>
      <c r="F1344">
        <v>1</v>
      </c>
      <c r="G1344">
        <v>100</v>
      </c>
      <c r="H1344">
        <v>5</v>
      </c>
      <c r="I1344" s="16"/>
    </row>
    <row r="1345" spans="1:9" x14ac:dyDescent="0.25">
      <c r="A1345" s="17">
        <v>44615</v>
      </c>
      <c r="B1345">
        <v>8</v>
      </c>
      <c r="C1345">
        <v>1</v>
      </c>
      <c r="E1345">
        <v>147</v>
      </c>
      <c r="F1345">
        <v>2</v>
      </c>
      <c r="G1345">
        <v>100</v>
      </c>
      <c r="H1345">
        <v>5</v>
      </c>
      <c r="I1345" s="16"/>
    </row>
    <row r="1346" spans="1:9" x14ac:dyDescent="0.25">
      <c r="A1346" s="17">
        <v>44615</v>
      </c>
      <c r="B1346">
        <v>9</v>
      </c>
      <c r="C1346">
        <v>1</v>
      </c>
      <c r="E1346">
        <v>147</v>
      </c>
      <c r="F1346">
        <v>3</v>
      </c>
      <c r="G1346">
        <v>100</v>
      </c>
      <c r="H1346">
        <v>4</v>
      </c>
      <c r="I1346" s="16"/>
    </row>
    <row r="1347" spans="1:9" x14ac:dyDescent="0.25">
      <c r="A1347" s="17">
        <v>44615</v>
      </c>
      <c r="B1347">
        <v>10</v>
      </c>
      <c r="C1347">
        <v>1</v>
      </c>
      <c r="E1347">
        <v>150</v>
      </c>
      <c r="F1347">
        <v>1</v>
      </c>
      <c r="G1347">
        <v>85</v>
      </c>
      <c r="H1347">
        <v>6</v>
      </c>
      <c r="I1347" s="16"/>
    </row>
    <row r="1348" spans="1:9" x14ac:dyDescent="0.25">
      <c r="A1348" s="17">
        <v>44615</v>
      </c>
      <c r="B1348">
        <v>11</v>
      </c>
      <c r="C1348">
        <v>1</v>
      </c>
      <c r="E1348">
        <v>150</v>
      </c>
      <c r="F1348">
        <v>2</v>
      </c>
      <c r="G1348">
        <v>85</v>
      </c>
      <c r="H1348">
        <v>4</v>
      </c>
      <c r="I1348" s="16"/>
    </row>
    <row r="1349" spans="1:9" x14ac:dyDescent="0.25">
      <c r="A1349" s="17">
        <v>44615</v>
      </c>
      <c r="B1349">
        <v>12</v>
      </c>
      <c r="C1349">
        <v>1</v>
      </c>
      <c r="E1349">
        <v>150</v>
      </c>
      <c r="F1349">
        <v>3</v>
      </c>
      <c r="G1349">
        <v>85</v>
      </c>
      <c r="H1349">
        <v>4</v>
      </c>
      <c r="I1349" s="16"/>
    </row>
    <row r="1350" spans="1:9" x14ac:dyDescent="0.25">
      <c r="A1350" s="17">
        <v>44615</v>
      </c>
      <c r="B1350">
        <v>13</v>
      </c>
      <c r="C1350">
        <v>1</v>
      </c>
      <c r="E1350">
        <v>142</v>
      </c>
      <c r="F1350">
        <v>1</v>
      </c>
      <c r="G1350">
        <v>12</v>
      </c>
      <c r="H1350">
        <v>50</v>
      </c>
      <c r="I1350" s="16"/>
    </row>
    <row r="1351" spans="1:9" x14ac:dyDescent="0.25">
      <c r="A1351" s="17">
        <v>44615</v>
      </c>
      <c r="B1351">
        <v>14</v>
      </c>
      <c r="C1351">
        <v>1</v>
      </c>
      <c r="E1351">
        <v>142</v>
      </c>
      <c r="F1351">
        <v>2</v>
      </c>
      <c r="G1351">
        <v>12</v>
      </c>
      <c r="H1351">
        <v>40</v>
      </c>
      <c r="I1351" s="16"/>
    </row>
    <row r="1352" spans="1:9" x14ac:dyDescent="0.25">
      <c r="A1352" s="17">
        <v>44615</v>
      </c>
      <c r="B1352">
        <v>15</v>
      </c>
      <c r="C1352">
        <v>1</v>
      </c>
      <c r="E1352">
        <v>142</v>
      </c>
      <c r="F1352">
        <v>3</v>
      </c>
      <c r="G1352">
        <v>12</v>
      </c>
      <c r="H1352">
        <v>37</v>
      </c>
      <c r="I1352" s="16"/>
    </row>
    <row r="1353" spans="1:9" x14ac:dyDescent="0.25">
      <c r="A1353" s="17">
        <v>44617</v>
      </c>
      <c r="B1353">
        <v>1</v>
      </c>
      <c r="C1353">
        <v>1</v>
      </c>
      <c r="E1353">
        <v>135</v>
      </c>
      <c r="F1353">
        <v>1</v>
      </c>
      <c r="G1353">
        <v>240</v>
      </c>
      <c r="H1353">
        <v>3</v>
      </c>
      <c r="I1353" s="16"/>
    </row>
    <row r="1354" spans="1:9" x14ac:dyDescent="0.25">
      <c r="A1354" s="17">
        <v>44617</v>
      </c>
      <c r="B1354">
        <v>2</v>
      </c>
      <c r="C1354">
        <v>1</v>
      </c>
      <c r="E1354">
        <v>135</v>
      </c>
      <c r="F1354">
        <v>2</v>
      </c>
      <c r="G1354">
        <v>240</v>
      </c>
      <c r="H1354">
        <v>4</v>
      </c>
      <c r="I1354" s="16"/>
    </row>
    <row r="1355" spans="1:9" x14ac:dyDescent="0.25">
      <c r="A1355" s="17">
        <v>44617</v>
      </c>
      <c r="B1355">
        <v>3</v>
      </c>
      <c r="C1355">
        <v>1</v>
      </c>
      <c r="E1355">
        <v>135</v>
      </c>
      <c r="F1355">
        <v>3</v>
      </c>
      <c r="G1355">
        <v>240</v>
      </c>
      <c r="H1355">
        <v>5</v>
      </c>
      <c r="I1355" s="16" t="s">
        <v>27</v>
      </c>
    </row>
    <row r="1356" spans="1:9" x14ac:dyDescent="0.25">
      <c r="A1356" s="17">
        <v>44617</v>
      </c>
      <c r="B1356">
        <v>4</v>
      </c>
      <c r="C1356">
        <v>1</v>
      </c>
      <c r="E1356">
        <v>139</v>
      </c>
      <c r="F1356">
        <v>1</v>
      </c>
      <c r="G1356">
        <v>130</v>
      </c>
      <c r="H1356">
        <v>10</v>
      </c>
      <c r="I1356" s="16"/>
    </row>
    <row r="1357" spans="1:9" x14ac:dyDescent="0.25">
      <c r="A1357" s="17">
        <v>44617</v>
      </c>
      <c r="B1357">
        <v>5</v>
      </c>
      <c r="C1357">
        <v>1</v>
      </c>
      <c r="E1357">
        <v>139</v>
      </c>
      <c r="F1357">
        <v>2</v>
      </c>
      <c r="G1357">
        <v>35</v>
      </c>
      <c r="H1357">
        <v>7</v>
      </c>
      <c r="I1357" s="16"/>
    </row>
    <row r="1358" spans="1:9" x14ac:dyDescent="0.25">
      <c r="A1358" s="17">
        <v>44617</v>
      </c>
      <c r="B1358">
        <v>6</v>
      </c>
      <c r="C1358">
        <v>1</v>
      </c>
      <c r="E1358">
        <v>139</v>
      </c>
      <c r="F1358">
        <v>3</v>
      </c>
      <c r="G1358">
        <v>135</v>
      </c>
      <c r="H1358">
        <v>6</v>
      </c>
      <c r="I1358" s="16" t="s">
        <v>28</v>
      </c>
    </row>
    <row r="1359" spans="1:9" x14ac:dyDescent="0.25">
      <c r="A1359" s="17">
        <v>44617</v>
      </c>
      <c r="B1359">
        <v>7</v>
      </c>
      <c r="C1359">
        <v>1</v>
      </c>
      <c r="E1359">
        <v>131</v>
      </c>
      <c r="F1359">
        <v>1</v>
      </c>
      <c r="G1359">
        <v>70</v>
      </c>
      <c r="H1359">
        <v>4</v>
      </c>
      <c r="I1359" s="16"/>
    </row>
    <row r="1360" spans="1:9" x14ac:dyDescent="0.25">
      <c r="A1360" s="17">
        <v>44617</v>
      </c>
      <c r="B1360">
        <v>8</v>
      </c>
      <c r="C1360">
        <v>1</v>
      </c>
      <c r="E1360">
        <v>131</v>
      </c>
      <c r="F1360">
        <v>2</v>
      </c>
      <c r="G1360">
        <v>70</v>
      </c>
      <c r="H1360">
        <v>4</v>
      </c>
      <c r="I1360" s="16"/>
    </row>
    <row r="1361" spans="1:9" x14ac:dyDescent="0.25">
      <c r="A1361" s="17">
        <v>44617</v>
      </c>
      <c r="B1361">
        <v>9</v>
      </c>
      <c r="C1361">
        <v>1</v>
      </c>
      <c r="E1361">
        <v>131</v>
      </c>
      <c r="F1361">
        <v>3</v>
      </c>
      <c r="G1361">
        <v>70</v>
      </c>
      <c r="H1361">
        <v>4</v>
      </c>
      <c r="I1361" s="16"/>
    </row>
    <row r="1362" spans="1:9" x14ac:dyDescent="0.25">
      <c r="A1362" s="17">
        <v>44617</v>
      </c>
      <c r="B1362">
        <v>10</v>
      </c>
      <c r="C1362">
        <v>1</v>
      </c>
      <c r="E1362">
        <v>133</v>
      </c>
      <c r="F1362">
        <v>1</v>
      </c>
      <c r="G1362">
        <v>65</v>
      </c>
      <c r="H1362">
        <v>6</v>
      </c>
      <c r="I1362" s="16"/>
    </row>
    <row r="1363" spans="1:9" x14ac:dyDescent="0.25">
      <c r="A1363" s="17">
        <v>44617</v>
      </c>
      <c r="B1363">
        <v>11</v>
      </c>
      <c r="C1363">
        <v>1</v>
      </c>
      <c r="E1363">
        <v>133</v>
      </c>
      <c r="F1363">
        <v>2</v>
      </c>
      <c r="G1363">
        <v>65</v>
      </c>
      <c r="H1363">
        <v>4</v>
      </c>
      <c r="I1363" s="16"/>
    </row>
    <row r="1364" spans="1:9" x14ac:dyDescent="0.25">
      <c r="A1364" s="17">
        <v>44617</v>
      </c>
      <c r="B1364">
        <v>12</v>
      </c>
      <c r="C1364">
        <v>1</v>
      </c>
      <c r="E1364">
        <v>133</v>
      </c>
      <c r="F1364">
        <v>3</v>
      </c>
      <c r="G1364">
        <v>65</v>
      </c>
      <c r="H1364">
        <v>4</v>
      </c>
      <c r="I1364" s="16"/>
    </row>
    <row r="1365" spans="1:9" x14ac:dyDescent="0.25">
      <c r="A1365" s="17">
        <v>44617</v>
      </c>
      <c r="B1365">
        <v>13</v>
      </c>
      <c r="C1365">
        <v>1</v>
      </c>
      <c r="E1365">
        <v>136</v>
      </c>
      <c r="F1365">
        <v>1</v>
      </c>
      <c r="G1365">
        <v>220</v>
      </c>
      <c r="H1365">
        <v>10</v>
      </c>
      <c r="I1365" s="16"/>
    </row>
    <row r="1366" spans="1:9" x14ac:dyDescent="0.25">
      <c r="A1366" s="17">
        <v>44617</v>
      </c>
      <c r="B1366">
        <v>14</v>
      </c>
      <c r="C1366">
        <v>1</v>
      </c>
      <c r="E1366">
        <v>136</v>
      </c>
      <c r="F1366">
        <v>2</v>
      </c>
      <c r="G1366">
        <v>230</v>
      </c>
      <c r="H1366">
        <v>6</v>
      </c>
      <c r="I1366" s="16"/>
    </row>
    <row r="1367" spans="1:9" x14ac:dyDescent="0.25">
      <c r="A1367" s="17">
        <v>44617</v>
      </c>
      <c r="B1367">
        <v>15</v>
      </c>
      <c r="C1367">
        <v>1</v>
      </c>
      <c r="E1367">
        <v>136</v>
      </c>
      <c r="F1367">
        <v>3</v>
      </c>
      <c r="G1367">
        <v>230</v>
      </c>
      <c r="H1367">
        <v>5</v>
      </c>
      <c r="I1367" s="16"/>
    </row>
    <row r="1368" spans="1:9" x14ac:dyDescent="0.25">
      <c r="A1368" s="17">
        <v>44620</v>
      </c>
      <c r="B1368">
        <v>1</v>
      </c>
      <c r="C1368">
        <v>1</v>
      </c>
      <c r="E1368">
        <v>128</v>
      </c>
      <c r="F1368">
        <v>1</v>
      </c>
      <c r="G1368">
        <v>150</v>
      </c>
      <c r="H1368">
        <v>6</v>
      </c>
      <c r="I1368" s="16"/>
    </row>
    <row r="1369" spans="1:9" x14ac:dyDescent="0.25">
      <c r="A1369" s="17">
        <v>44620</v>
      </c>
      <c r="B1369">
        <v>2</v>
      </c>
      <c r="C1369">
        <v>1</v>
      </c>
      <c r="E1369">
        <v>128</v>
      </c>
      <c r="F1369">
        <v>2</v>
      </c>
      <c r="G1369">
        <v>150</v>
      </c>
      <c r="H1369">
        <v>5</v>
      </c>
      <c r="I1369" s="16"/>
    </row>
    <row r="1370" spans="1:9" x14ac:dyDescent="0.25">
      <c r="A1370" s="17">
        <v>44620</v>
      </c>
      <c r="B1370">
        <v>3</v>
      </c>
      <c r="C1370">
        <v>1</v>
      </c>
      <c r="E1370">
        <v>128</v>
      </c>
      <c r="F1370">
        <v>3</v>
      </c>
      <c r="G1370">
        <v>150</v>
      </c>
      <c r="H1370">
        <v>5</v>
      </c>
      <c r="I1370" s="16"/>
    </row>
    <row r="1371" spans="1:9" x14ac:dyDescent="0.25">
      <c r="A1371" s="17">
        <v>44620</v>
      </c>
      <c r="B1371">
        <v>4</v>
      </c>
      <c r="C1371">
        <v>1</v>
      </c>
      <c r="E1371">
        <v>126</v>
      </c>
      <c r="F1371">
        <v>1</v>
      </c>
      <c r="G1371">
        <v>175</v>
      </c>
      <c r="H1371">
        <v>5</v>
      </c>
      <c r="I1371" s="16"/>
    </row>
    <row r="1372" spans="1:9" x14ac:dyDescent="0.25">
      <c r="A1372" s="17">
        <v>44620</v>
      </c>
      <c r="B1372">
        <v>5</v>
      </c>
      <c r="C1372">
        <v>1</v>
      </c>
      <c r="E1372">
        <v>126</v>
      </c>
      <c r="F1372">
        <v>2</v>
      </c>
      <c r="G1372">
        <v>175</v>
      </c>
      <c r="H1372">
        <v>4</v>
      </c>
      <c r="I1372" s="16"/>
    </row>
    <row r="1373" spans="1:9" x14ac:dyDescent="0.25">
      <c r="A1373" s="17">
        <v>44620</v>
      </c>
      <c r="B1373">
        <v>6</v>
      </c>
      <c r="C1373">
        <v>1</v>
      </c>
      <c r="E1373">
        <v>126</v>
      </c>
      <c r="F1373">
        <v>3</v>
      </c>
      <c r="G1373">
        <v>175</v>
      </c>
      <c r="H1373">
        <v>4</v>
      </c>
      <c r="I1373" s="16"/>
    </row>
    <row r="1374" spans="1:9" x14ac:dyDescent="0.25">
      <c r="A1374" s="17">
        <v>44620</v>
      </c>
      <c r="B1374">
        <v>7</v>
      </c>
      <c r="C1374">
        <v>1</v>
      </c>
      <c r="E1374">
        <v>125</v>
      </c>
      <c r="F1374">
        <v>1</v>
      </c>
      <c r="G1374">
        <v>160</v>
      </c>
      <c r="H1374">
        <v>10</v>
      </c>
      <c r="I1374" s="16"/>
    </row>
    <row r="1375" spans="1:9" x14ac:dyDescent="0.25">
      <c r="A1375" s="17">
        <v>44620</v>
      </c>
      <c r="B1375">
        <v>8</v>
      </c>
      <c r="C1375">
        <v>1</v>
      </c>
      <c r="E1375">
        <v>125</v>
      </c>
      <c r="F1375">
        <v>2</v>
      </c>
      <c r="G1375">
        <v>165</v>
      </c>
      <c r="H1375">
        <v>6</v>
      </c>
      <c r="I1375" s="16"/>
    </row>
    <row r="1376" spans="1:9" x14ac:dyDescent="0.25">
      <c r="A1376" s="17">
        <v>44620</v>
      </c>
      <c r="B1376">
        <v>9</v>
      </c>
      <c r="C1376">
        <v>1</v>
      </c>
      <c r="E1376">
        <v>125</v>
      </c>
      <c r="F1376">
        <v>3</v>
      </c>
      <c r="G1376">
        <v>165</v>
      </c>
      <c r="H1376">
        <v>5</v>
      </c>
      <c r="I1376" s="16"/>
    </row>
    <row r="1377" spans="1:9" x14ac:dyDescent="0.25">
      <c r="A1377" s="17">
        <v>44620</v>
      </c>
      <c r="B1377">
        <v>10</v>
      </c>
      <c r="C1377">
        <v>1</v>
      </c>
      <c r="E1377">
        <v>127</v>
      </c>
      <c r="F1377">
        <v>1</v>
      </c>
      <c r="G1377">
        <v>120</v>
      </c>
      <c r="H1377">
        <v>15</v>
      </c>
      <c r="I1377" s="16"/>
    </row>
    <row r="1378" spans="1:9" x14ac:dyDescent="0.25">
      <c r="A1378" s="17">
        <v>44620</v>
      </c>
      <c r="B1378">
        <v>11</v>
      </c>
      <c r="C1378">
        <v>1</v>
      </c>
      <c r="E1378">
        <v>127</v>
      </c>
      <c r="F1378">
        <v>2</v>
      </c>
      <c r="G1378">
        <v>120</v>
      </c>
      <c r="H1378">
        <v>11</v>
      </c>
      <c r="I1378" s="16"/>
    </row>
    <row r="1379" spans="1:9" x14ac:dyDescent="0.25">
      <c r="A1379" s="17">
        <v>44620</v>
      </c>
      <c r="B1379">
        <v>12</v>
      </c>
      <c r="C1379">
        <v>1</v>
      </c>
      <c r="E1379">
        <v>127</v>
      </c>
      <c r="F1379">
        <v>3</v>
      </c>
      <c r="G1379">
        <v>120</v>
      </c>
      <c r="H1379">
        <v>12</v>
      </c>
      <c r="I1379" s="16"/>
    </row>
    <row r="1380" spans="1:9" x14ac:dyDescent="0.25">
      <c r="A1380" s="17">
        <v>44622</v>
      </c>
      <c r="B1380">
        <v>1</v>
      </c>
      <c r="C1380">
        <v>1</v>
      </c>
      <c r="E1380">
        <v>144</v>
      </c>
      <c r="F1380">
        <v>1</v>
      </c>
      <c r="G1380">
        <v>150</v>
      </c>
      <c r="H1380">
        <v>6</v>
      </c>
      <c r="I1380" s="16"/>
    </row>
    <row r="1381" spans="1:9" x14ac:dyDescent="0.25">
      <c r="A1381" s="17">
        <v>44622</v>
      </c>
      <c r="B1381">
        <v>2</v>
      </c>
      <c r="C1381">
        <v>1</v>
      </c>
      <c r="E1381">
        <v>144</v>
      </c>
      <c r="F1381">
        <v>2</v>
      </c>
      <c r="G1381">
        <v>155</v>
      </c>
      <c r="H1381">
        <v>6</v>
      </c>
      <c r="I1381" s="16"/>
    </row>
    <row r="1382" spans="1:9" x14ac:dyDescent="0.25">
      <c r="A1382" s="17">
        <v>44622</v>
      </c>
      <c r="B1382">
        <v>3</v>
      </c>
      <c r="C1382">
        <v>1</v>
      </c>
      <c r="E1382">
        <v>144</v>
      </c>
      <c r="F1382">
        <v>3</v>
      </c>
      <c r="G1382">
        <v>155</v>
      </c>
      <c r="H1382">
        <v>4</v>
      </c>
      <c r="I1382" s="16"/>
    </row>
    <row r="1383" spans="1:9" x14ac:dyDescent="0.25">
      <c r="A1383" s="17">
        <v>44622</v>
      </c>
      <c r="B1383">
        <v>4</v>
      </c>
      <c r="C1383">
        <v>1</v>
      </c>
      <c r="E1383">
        <v>146</v>
      </c>
      <c r="F1383">
        <v>1</v>
      </c>
      <c r="G1383">
        <v>130</v>
      </c>
      <c r="H1383">
        <v>6</v>
      </c>
      <c r="I1383" s="16"/>
    </row>
    <row r="1384" spans="1:9" x14ac:dyDescent="0.25">
      <c r="A1384" s="17">
        <v>44622</v>
      </c>
      <c r="B1384">
        <v>5</v>
      </c>
      <c r="C1384">
        <v>1</v>
      </c>
      <c r="E1384">
        <v>146</v>
      </c>
      <c r="F1384">
        <v>2</v>
      </c>
      <c r="G1384">
        <v>130</v>
      </c>
      <c r="H1384">
        <v>5</v>
      </c>
      <c r="I1384" s="16"/>
    </row>
    <row r="1385" spans="1:9" x14ac:dyDescent="0.25">
      <c r="A1385" s="17">
        <v>44622</v>
      </c>
      <c r="B1385">
        <v>6</v>
      </c>
      <c r="C1385">
        <v>1</v>
      </c>
      <c r="E1385">
        <v>146</v>
      </c>
      <c r="F1385">
        <v>3</v>
      </c>
      <c r="G1385">
        <v>130</v>
      </c>
      <c r="H1385">
        <v>4</v>
      </c>
      <c r="I1385" s="16"/>
    </row>
    <row r="1386" spans="1:9" x14ac:dyDescent="0.25">
      <c r="A1386" s="17">
        <v>44622</v>
      </c>
      <c r="B1386">
        <v>7</v>
      </c>
      <c r="C1386">
        <v>1</v>
      </c>
      <c r="E1386">
        <v>147</v>
      </c>
      <c r="F1386">
        <v>1</v>
      </c>
      <c r="G1386">
        <v>100</v>
      </c>
      <c r="H1386">
        <v>4</v>
      </c>
      <c r="I1386" s="16"/>
    </row>
    <row r="1387" spans="1:9" x14ac:dyDescent="0.25">
      <c r="A1387" s="17">
        <v>44622</v>
      </c>
      <c r="B1387">
        <v>8</v>
      </c>
      <c r="C1387">
        <v>1</v>
      </c>
      <c r="E1387">
        <v>147</v>
      </c>
      <c r="F1387">
        <v>2</v>
      </c>
      <c r="G1387">
        <v>100</v>
      </c>
      <c r="H1387">
        <v>4</v>
      </c>
      <c r="I1387" s="16"/>
    </row>
    <row r="1388" spans="1:9" x14ac:dyDescent="0.25">
      <c r="A1388" s="17">
        <v>44622</v>
      </c>
      <c r="B1388">
        <v>9</v>
      </c>
      <c r="C1388">
        <v>1</v>
      </c>
      <c r="E1388">
        <v>147</v>
      </c>
      <c r="F1388">
        <v>3</v>
      </c>
      <c r="G1388">
        <v>100</v>
      </c>
      <c r="H1388">
        <v>4</v>
      </c>
      <c r="I1388" s="16"/>
    </row>
    <row r="1389" spans="1:9" x14ac:dyDescent="0.25">
      <c r="A1389" s="17">
        <v>44622</v>
      </c>
      <c r="B1389">
        <v>10</v>
      </c>
      <c r="C1389">
        <v>1</v>
      </c>
      <c r="E1389">
        <v>149</v>
      </c>
      <c r="F1389">
        <v>1</v>
      </c>
      <c r="G1389">
        <v>8</v>
      </c>
      <c r="H1389">
        <v>11</v>
      </c>
      <c r="I1389" s="16"/>
    </row>
    <row r="1390" spans="1:9" x14ac:dyDescent="0.25">
      <c r="A1390" s="17">
        <v>44622</v>
      </c>
      <c r="B1390">
        <v>11</v>
      </c>
      <c r="C1390">
        <v>1</v>
      </c>
      <c r="E1390">
        <v>149</v>
      </c>
      <c r="F1390">
        <v>2</v>
      </c>
      <c r="G1390">
        <v>8</v>
      </c>
      <c r="H1390">
        <v>10</v>
      </c>
      <c r="I1390" s="16"/>
    </row>
    <row r="1391" spans="1:9" x14ac:dyDescent="0.25">
      <c r="A1391" s="17">
        <v>44622</v>
      </c>
      <c r="B1391">
        <v>12</v>
      </c>
      <c r="C1391">
        <v>1</v>
      </c>
      <c r="E1391">
        <v>149</v>
      </c>
      <c r="F1391">
        <v>3</v>
      </c>
      <c r="G1391">
        <v>8</v>
      </c>
      <c r="H1391">
        <v>7</v>
      </c>
      <c r="I1391" s="16"/>
    </row>
    <row r="1392" spans="1:9" x14ac:dyDescent="0.25">
      <c r="A1392" s="17">
        <v>44622</v>
      </c>
      <c r="B1392">
        <v>13</v>
      </c>
      <c r="C1392">
        <v>1</v>
      </c>
      <c r="E1392">
        <v>142</v>
      </c>
      <c r="F1392">
        <v>1</v>
      </c>
      <c r="G1392">
        <v>12</v>
      </c>
      <c r="H1392">
        <v>60</v>
      </c>
      <c r="I1392" s="16"/>
    </row>
    <row r="1393" spans="1:9" x14ac:dyDescent="0.25">
      <c r="A1393" s="17">
        <v>44622</v>
      </c>
      <c r="B1393">
        <v>14</v>
      </c>
      <c r="C1393">
        <v>1</v>
      </c>
      <c r="E1393">
        <v>142</v>
      </c>
      <c r="F1393">
        <v>2</v>
      </c>
      <c r="G1393">
        <v>12</v>
      </c>
      <c r="H1393">
        <v>44</v>
      </c>
      <c r="I1393" s="16"/>
    </row>
    <row r="1394" spans="1:9" x14ac:dyDescent="0.25">
      <c r="A1394" s="17">
        <v>44622</v>
      </c>
      <c r="B1394">
        <v>15</v>
      </c>
      <c r="C1394">
        <v>1</v>
      </c>
      <c r="E1394">
        <v>142</v>
      </c>
      <c r="F1394">
        <v>3</v>
      </c>
      <c r="G1394">
        <v>12</v>
      </c>
      <c r="H1394">
        <v>32</v>
      </c>
      <c r="I1394" s="16"/>
    </row>
    <row r="1395" spans="1:9" x14ac:dyDescent="0.25">
      <c r="A1395" s="17">
        <v>44624</v>
      </c>
      <c r="B1395">
        <v>1</v>
      </c>
      <c r="C1395">
        <v>1</v>
      </c>
      <c r="E1395">
        <v>135</v>
      </c>
      <c r="F1395">
        <v>1</v>
      </c>
      <c r="G1395">
        <v>235</v>
      </c>
      <c r="H1395">
        <v>6</v>
      </c>
      <c r="I1395" s="16"/>
    </row>
    <row r="1396" spans="1:9" x14ac:dyDescent="0.25">
      <c r="A1396" s="17">
        <v>44624</v>
      </c>
      <c r="B1396">
        <v>2</v>
      </c>
      <c r="C1396">
        <v>1</v>
      </c>
      <c r="E1396">
        <v>135</v>
      </c>
      <c r="F1396">
        <v>2</v>
      </c>
      <c r="G1396">
        <v>240</v>
      </c>
      <c r="H1396">
        <v>5</v>
      </c>
      <c r="I1396" s="16"/>
    </row>
    <row r="1397" spans="1:9" x14ac:dyDescent="0.25">
      <c r="A1397" s="17">
        <v>44624</v>
      </c>
      <c r="B1397">
        <v>3</v>
      </c>
      <c r="C1397">
        <v>1</v>
      </c>
      <c r="E1397">
        <v>135</v>
      </c>
      <c r="F1397">
        <v>3</v>
      </c>
      <c r="G1397">
        <v>240</v>
      </c>
      <c r="H1397">
        <v>5</v>
      </c>
      <c r="I1397" s="16"/>
    </row>
    <row r="1398" spans="1:9" x14ac:dyDescent="0.25">
      <c r="A1398" s="17">
        <v>44624</v>
      </c>
      <c r="B1398">
        <v>4</v>
      </c>
      <c r="C1398">
        <v>1</v>
      </c>
      <c r="E1398">
        <v>139</v>
      </c>
      <c r="F1398">
        <v>1</v>
      </c>
      <c r="G1398">
        <v>135</v>
      </c>
      <c r="H1398">
        <v>10</v>
      </c>
      <c r="I1398" s="16"/>
    </row>
    <row r="1399" spans="1:9" x14ac:dyDescent="0.25">
      <c r="A1399" s="17">
        <v>44624</v>
      </c>
      <c r="B1399">
        <v>5</v>
      </c>
      <c r="C1399">
        <v>1</v>
      </c>
      <c r="E1399">
        <v>139</v>
      </c>
      <c r="F1399">
        <v>2</v>
      </c>
      <c r="G1399">
        <v>140</v>
      </c>
      <c r="H1399">
        <v>50</v>
      </c>
      <c r="I1399" s="16"/>
    </row>
    <row r="1400" spans="1:9" x14ac:dyDescent="0.25">
      <c r="A1400" s="17">
        <v>44624</v>
      </c>
      <c r="B1400">
        <v>6</v>
      </c>
      <c r="C1400">
        <v>1</v>
      </c>
      <c r="E1400">
        <v>139</v>
      </c>
      <c r="F1400">
        <v>3</v>
      </c>
      <c r="G1400">
        <v>140</v>
      </c>
      <c r="H1400">
        <v>6</v>
      </c>
      <c r="I1400" s="16"/>
    </row>
    <row r="1401" spans="1:9" x14ac:dyDescent="0.25">
      <c r="A1401" s="17">
        <v>44624</v>
      </c>
      <c r="B1401">
        <v>7</v>
      </c>
      <c r="C1401">
        <v>1</v>
      </c>
      <c r="E1401">
        <v>131</v>
      </c>
      <c r="F1401">
        <v>1</v>
      </c>
      <c r="G1401">
        <v>70</v>
      </c>
      <c r="H1401">
        <v>4</v>
      </c>
      <c r="I1401" s="16"/>
    </row>
    <row r="1402" spans="1:9" x14ac:dyDescent="0.25">
      <c r="A1402" s="17">
        <v>44624</v>
      </c>
      <c r="B1402">
        <v>8</v>
      </c>
      <c r="C1402">
        <v>1</v>
      </c>
      <c r="E1402">
        <v>131</v>
      </c>
      <c r="F1402">
        <v>2</v>
      </c>
      <c r="G1402">
        <v>70</v>
      </c>
      <c r="H1402">
        <v>4</v>
      </c>
      <c r="I1402" s="16"/>
    </row>
    <row r="1403" spans="1:9" x14ac:dyDescent="0.25">
      <c r="A1403" s="17">
        <v>44624</v>
      </c>
      <c r="B1403">
        <v>9</v>
      </c>
      <c r="C1403">
        <v>1</v>
      </c>
      <c r="E1403">
        <v>131</v>
      </c>
      <c r="F1403">
        <v>3</v>
      </c>
      <c r="G1403">
        <v>70</v>
      </c>
      <c r="H1403">
        <v>4</v>
      </c>
      <c r="I1403" s="16" t="s">
        <v>29</v>
      </c>
    </row>
    <row r="1404" spans="1:9" x14ac:dyDescent="0.25">
      <c r="A1404" s="17">
        <v>44624</v>
      </c>
      <c r="B1404">
        <v>10</v>
      </c>
      <c r="C1404">
        <v>1</v>
      </c>
      <c r="E1404">
        <v>133</v>
      </c>
      <c r="F1404">
        <v>1</v>
      </c>
      <c r="G1404">
        <v>65</v>
      </c>
      <c r="H1404">
        <v>5</v>
      </c>
      <c r="I1404" s="16"/>
    </row>
    <row r="1405" spans="1:9" x14ac:dyDescent="0.25">
      <c r="A1405" s="17">
        <v>44624</v>
      </c>
      <c r="B1405">
        <v>11</v>
      </c>
      <c r="C1405">
        <v>1</v>
      </c>
      <c r="E1405">
        <v>133</v>
      </c>
      <c r="F1405">
        <v>2</v>
      </c>
      <c r="G1405">
        <v>65</v>
      </c>
      <c r="H1405">
        <v>5</v>
      </c>
      <c r="I1405" s="16"/>
    </row>
    <row r="1406" spans="1:9" x14ac:dyDescent="0.25">
      <c r="A1406" s="17">
        <v>44624</v>
      </c>
      <c r="B1406">
        <v>12</v>
      </c>
      <c r="C1406">
        <v>1</v>
      </c>
      <c r="E1406">
        <v>133</v>
      </c>
      <c r="F1406">
        <v>3</v>
      </c>
      <c r="G1406">
        <v>65</v>
      </c>
      <c r="H1406">
        <v>4</v>
      </c>
      <c r="I1406" s="16"/>
    </row>
    <row r="1407" spans="1:9" x14ac:dyDescent="0.25">
      <c r="A1407" s="17">
        <v>44624</v>
      </c>
      <c r="B1407">
        <v>13</v>
      </c>
      <c r="C1407">
        <v>1</v>
      </c>
      <c r="E1407">
        <v>136</v>
      </c>
      <c r="F1407">
        <v>1</v>
      </c>
      <c r="G1407">
        <v>220</v>
      </c>
      <c r="H1407">
        <v>9</v>
      </c>
      <c r="I1407" s="16"/>
    </row>
    <row r="1408" spans="1:9" x14ac:dyDescent="0.25">
      <c r="A1408" s="17">
        <v>44624</v>
      </c>
      <c r="B1408">
        <v>14</v>
      </c>
      <c r="C1408">
        <v>1</v>
      </c>
      <c r="E1408">
        <v>136</v>
      </c>
      <c r="F1408">
        <v>2</v>
      </c>
      <c r="G1408">
        <v>220</v>
      </c>
      <c r="H1408">
        <v>6</v>
      </c>
      <c r="I1408" s="16"/>
    </row>
    <row r="1409" spans="1:9" x14ac:dyDescent="0.25">
      <c r="A1409" s="17">
        <v>44624</v>
      </c>
      <c r="B1409">
        <v>15</v>
      </c>
      <c r="C1409">
        <v>1</v>
      </c>
      <c r="E1409">
        <v>136</v>
      </c>
      <c r="F1409">
        <v>3</v>
      </c>
      <c r="G1409">
        <v>220</v>
      </c>
      <c r="H1409">
        <v>6</v>
      </c>
      <c r="I1409" s="16"/>
    </row>
    <row r="1410" spans="1:9" x14ac:dyDescent="0.25">
      <c r="A1410" s="17">
        <v>44627</v>
      </c>
      <c r="B1410">
        <v>1</v>
      </c>
      <c r="C1410">
        <v>1</v>
      </c>
      <c r="E1410">
        <v>128</v>
      </c>
      <c r="F1410">
        <v>1</v>
      </c>
      <c r="G1410">
        <v>150</v>
      </c>
      <c r="H1410">
        <v>6</v>
      </c>
      <c r="I1410" s="16"/>
    </row>
    <row r="1411" spans="1:9" x14ac:dyDescent="0.25">
      <c r="A1411" s="17">
        <v>44627</v>
      </c>
      <c r="B1411">
        <v>2</v>
      </c>
      <c r="C1411">
        <v>1</v>
      </c>
      <c r="E1411">
        <v>128</v>
      </c>
      <c r="F1411">
        <v>2</v>
      </c>
      <c r="G1411">
        <v>150</v>
      </c>
      <c r="H1411">
        <v>5</v>
      </c>
      <c r="I1411" s="16"/>
    </row>
    <row r="1412" spans="1:9" x14ac:dyDescent="0.25">
      <c r="A1412" s="17">
        <v>44627</v>
      </c>
      <c r="B1412">
        <v>3</v>
      </c>
      <c r="C1412">
        <v>1</v>
      </c>
      <c r="E1412">
        <v>128</v>
      </c>
      <c r="F1412">
        <v>3</v>
      </c>
      <c r="G1412">
        <v>150</v>
      </c>
      <c r="H1412">
        <v>4</v>
      </c>
      <c r="I1412" s="16"/>
    </row>
    <row r="1413" spans="1:9" x14ac:dyDescent="0.25">
      <c r="A1413" s="17">
        <v>44627</v>
      </c>
      <c r="B1413">
        <v>4</v>
      </c>
      <c r="C1413">
        <v>1</v>
      </c>
      <c r="E1413">
        <v>126</v>
      </c>
      <c r="F1413">
        <v>1</v>
      </c>
      <c r="G1413">
        <v>175</v>
      </c>
      <c r="H1413">
        <v>5</v>
      </c>
      <c r="I1413" s="16"/>
    </row>
    <row r="1414" spans="1:9" x14ac:dyDescent="0.25">
      <c r="A1414" s="17">
        <v>44627</v>
      </c>
      <c r="B1414">
        <v>5</v>
      </c>
      <c r="C1414">
        <v>1</v>
      </c>
      <c r="E1414">
        <v>126</v>
      </c>
      <c r="F1414">
        <v>2</v>
      </c>
      <c r="G1414">
        <v>175</v>
      </c>
      <c r="H1414">
        <v>4</v>
      </c>
      <c r="I1414" s="16"/>
    </row>
    <row r="1415" spans="1:9" x14ac:dyDescent="0.25">
      <c r="A1415" s="17">
        <v>44627</v>
      </c>
      <c r="B1415">
        <v>6</v>
      </c>
      <c r="C1415">
        <v>1</v>
      </c>
      <c r="E1415">
        <v>126</v>
      </c>
      <c r="F1415">
        <v>3</v>
      </c>
      <c r="G1415">
        <v>175</v>
      </c>
      <c r="H1415">
        <v>4</v>
      </c>
      <c r="I1415" s="16"/>
    </row>
    <row r="1416" spans="1:9" x14ac:dyDescent="0.25">
      <c r="A1416" s="17">
        <v>44627</v>
      </c>
      <c r="B1416">
        <v>7</v>
      </c>
      <c r="C1416">
        <v>1</v>
      </c>
      <c r="E1416">
        <v>125</v>
      </c>
      <c r="F1416">
        <v>1</v>
      </c>
      <c r="G1416">
        <v>160</v>
      </c>
      <c r="H1416">
        <v>9</v>
      </c>
      <c r="I1416" s="16"/>
    </row>
    <row r="1417" spans="1:9" x14ac:dyDescent="0.25">
      <c r="A1417" s="17">
        <v>44627</v>
      </c>
      <c r="B1417">
        <v>8</v>
      </c>
      <c r="C1417">
        <v>1</v>
      </c>
      <c r="E1417">
        <v>125</v>
      </c>
      <c r="F1417">
        <v>2</v>
      </c>
      <c r="G1417">
        <v>160</v>
      </c>
      <c r="H1417">
        <v>8</v>
      </c>
      <c r="I1417" s="16"/>
    </row>
    <row r="1418" spans="1:9" x14ac:dyDescent="0.25">
      <c r="A1418" s="17">
        <v>44627</v>
      </c>
      <c r="B1418">
        <v>9</v>
      </c>
      <c r="C1418">
        <v>1</v>
      </c>
      <c r="E1418">
        <v>125</v>
      </c>
      <c r="F1418">
        <v>3</v>
      </c>
      <c r="G1418">
        <v>160</v>
      </c>
      <c r="H1418">
        <v>6</v>
      </c>
      <c r="I1418" s="16"/>
    </row>
    <row r="1419" spans="1:9" x14ac:dyDescent="0.25">
      <c r="A1419" s="17">
        <v>44627</v>
      </c>
      <c r="B1419">
        <v>10</v>
      </c>
      <c r="C1419">
        <v>1</v>
      </c>
      <c r="E1419">
        <v>127</v>
      </c>
      <c r="F1419">
        <v>1</v>
      </c>
      <c r="G1419">
        <v>120</v>
      </c>
      <c r="H1419">
        <v>15</v>
      </c>
      <c r="I1419" s="16"/>
    </row>
    <row r="1420" spans="1:9" x14ac:dyDescent="0.25">
      <c r="A1420" s="17">
        <v>44627</v>
      </c>
      <c r="B1420">
        <v>11</v>
      </c>
      <c r="C1420">
        <v>1</v>
      </c>
      <c r="E1420">
        <v>127</v>
      </c>
      <c r="F1420">
        <v>2</v>
      </c>
      <c r="G1420">
        <v>120</v>
      </c>
      <c r="H1420">
        <v>15</v>
      </c>
      <c r="I1420" s="16"/>
    </row>
    <row r="1421" spans="1:9" x14ac:dyDescent="0.25">
      <c r="A1421" s="17">
        <v>44627</v>
      </c>
      <c r="B1421">
        <v>12</v>
      </c>
      <c r="C1421">
        <v>1</v>
      </c>
      <c r="E1421">
        <v>127</v>
      </c>
      <c r="F1421">
        <v>3</v>
      </c>
      <c r="G1421">
        <v>125</v>
      </c>
      <c r="H1421">
        <v>11</v>
      </c>
      <c r="I1421" s="16"/>
    </row>
    <row r="1422" spans="1:9" x14ac:dyDescent="0.25">
      <c r="A1422" s="17">
        <v>44629</v>
      </c>
      <c r="B1422">
        <v>1</v>
      </c>
      <c r="C1422">
        <v>1</v>
      </c>
      <c r="E1422">
        <v>144</v>
      </c>
      <c r="F1422">
        <v>1</v>
      </c>
      <c r="G1422">
        <v>155</v>
      </c>
      <c r="H1422">
        <v>6</v>
      </c>
      <c r="I1422" s="16"/>
    </row>
    <row r="1423" spans="1:9" x14ac:dyDescent="0.25">
      <c r="A1423" s="17">
        <v>44629</v>
      </c>
      <c r="B1423">
        <v>2</v>
      </c>
      <c r="C1423">
        <v>1</v>
      </c>
      <c r="E1423">
        <v>144</v>
      </c>
      <c r="F1423">
        <v>2</v>
      </c>
      <c r="G1423">
        <v>155</v>
      </c>
      <c r="H1423">
        <v>6</v>
      </c>
      <c r="I1423" s="16"/>
    </row>
    <row r="1424" spans="1:9" x14ac:dyDescent="0.25">
      <c r="A1424" s="17">
        <v>44629</v>
      </c>
      <c r="B1424">
        <v>3</v>
      </c>
      <c r="C1424">
        <v>1</v>
      </c>
      <c r="E1424">
        <v>144</v>
      </c>
      <c r="F1424">
        <v>3</v>
      </c>
      <c r="G1424">
        <v>160</v>
      </c>
      <c r="H1424">
        <v>3</v>
      </c>
      <c r="I1424" s="16"/>
    </row>
    <row r="1425" spans="1:9" x14ac:dyDescent="0.25">
      <c r="A1425" s="17">
        <v>44629</v>
      </c>
      <c r="B1425">
        <v>4</v>
      </c>
      <c r="C1425">
        <v>1</v>
      </c>
      <c r="E1425">
        <v>146</v>
      </c>
      <c r="F1425">
        <v>1</v>
      </c>
      <c r="G1425">
        <v>130</v>
      </c>
      <c r="H1425">
        <v>6</v>
      </c>
      <c r="I1425" s="16"/>
    </row>
    <row r="1426" spans="1:9" x14ac:dyDescent="0.25">
      <c r="A1426" s="17">
        <v>44629</v>
      </c>
      <c r="B1426">
        <v>5</v>
      </c>
      <c r="C1426">
        <v>1</v>
      </c>
      <c r="E1426">
        <v>146</v>
      </c>
      <c r="F1426">
        <v>2</v>
      </c>
      <c r="G1426">
        <v>130</v>
      </c>
      <c r="H1426">
        <v>6</v>
      </c>
      <c r="I1426" s="16"/>
    </row>
    <row r="1427" spans="1:9" x14ac:dyDescent="0.25">
      <c r="A1427" s="17">
        <v>44629</v>
      </c>
      <c r="B1427">
        <v>6</v>
      </c>
      <c r="C1427">
        <v>1</v>
      </c>
      <c r="E1427">
        <v>146</v>
      </c>
      <c r="F1427">
        <v>3</v>
      </c>
      <c r="G1427">
        <v>130</v>
      </c>
      <c r="H1427">
        <v>6</v>
      </c>
      <c r="I1427" s="16"/>
    </row>
    <row r="1428" spans="1:9" x14ac:dyDescent="0.25">
      <c r="A1428" s="17">
        <v>44629</v>
      </c>
      <c r="B1428">
        <v>7</v>
      </c>
      <c r="C1428">
        <v>1</v>
      </c>
      <c r="E1428">
        <v>147</v>
      </c>
      <c r="F1428">
        <v>1</v>
      </c>
      <c r="G1428">
        <v>100</v>
      </c>
      <c r="H1428">
        <v>4</v>
      </c>
      <c r="I1428" s="16"/>
    </row>
    <row r="1429" spans="1:9" x14ac:dyDescent="0.25">
      <c r="A1429" s="17">
        <v>44629</v>
      </c>
      <c r="B1429">
        <v>8</v>
      </c>
      <c r="C1429">
        <v>1</v>
      </c>
      <c r="E1429">
        <v>147</v>
      </c>
      <c r="F1429">
        <v>2</v>
      </c>
      <c r="G1429">
        <v>100</v>
      </c>
      <c r="H1429">
        <v>4</v>
      </c>
      <c r="I1429" s="16"/>
    </row>
    <row r="1430" spans="1:9" x14ac:dyDescent="0.25">
      <c r="A1430" s="17">
        <v>44629</v>
      </c>
      <c r="B1430">
        <v>9</v>
      </c>
      <c r="C1430">
        <v>1</v>
      </c>
      <c r="E1430">
        <v>147</v>
      </c>
      <c r="F1430">
        <v>3</v>
      </c>
      <c r="G1430">
        <v>100</v>
      </c>
      <c r="H1430">
        <v>4</v>
      </c>
      <c r="I1430" s="16"/>
    </row>
    <row r="1431" spans="1:9" x14ac:dyDescent="0.25">
      <c r="A1431" s="17">
        <v>44629</v>
      </c>
      <c r="B1431">
        <v>10</v>
      </c>
      <c r="C1431">
        <v>1</v>
      </c>
      <c r="E1431">
        <v>149</v>
      </c>
      <c r="F1431">
        <v>1</v>
      </c>
      <c r="G1431">
        <v>5</v>
      </c>
      <c r="H1431">
        <v>5</v>
      </c>
      <c r="I1431" s="16"/>
    </row>
    <row r="1432" spans="1:9" x14ac:dyDescent="0.25">
      <c r="A1432" s="17">
        <v>44629</v>
      </c>
      <c r="B1432">
        <v>11</v>
      </c>
      <c r="C1432">
        <v>1</v>
      </c>
      <c r="E1432">
        <v>149</v>
      </c>
      <c r="F1432">
        <v>2</v>
      </c>
      <c r="G1432">
        <v>5</v>
      </c>
      <c r="H1432">
        <v>5</v>
      </c>
      <c r="I1432" s="16"/>
    </row>
    <row r="1433" spans="1:9" x14ac:dyDescent="0.25">
      <c r="A1433" s="17">
        <v>44629</v>
      </c>
      <c r="B1433">
        <v>12</v>
      </c>
      <c r="C1433">
        <v>1</v>
      </c>
      <c r="E1433">
        <v>149</v>
      </c>
      <c r="F1433">
        <v>3</v>
      </c>
      <c r="G1433">
        <v>5</v>
      </c>
      <c r="H1433">
        <v>5</v>
      </c>
      <c r="I1433" s="16"/>
    </row>
    <row r="1434" spans="1:9" x14ac:dyDescent="0.25">
      <c r="A1434" s="17">
        <v>44629</v>
      </c>
      <c r="B1434">
        <v>13</v>
      </c>
      <c r="C1434">
        <v>1</v>
      </c>
      <c r="E1434">
        <v>142</v>
      </c>
      <c r="F1434">
        <v>1</v>
      </c>
      <c r="G1434">
        <v>12</v>
      </c>
      <c r="H1434">
        <v>60</v>
      </c>
      <c r="I1434" s="16"/>
    </row>
    <row r="1435" spans="1:9" x14ac:dyDescent="0.25">
      <c r="A1435" s="17">
        <v>44629</v>
      </c>
      <c r="B1435">
        <v>14</v>
      </c>
      <c r="C1435">
        <v>1</v>
      </c>
      <c r="E1435">
        <v>142</v>
      </c>
      <c r="F1435">
        <v>2</v>
      </c>
      <c r="G1435">
        <v>12</v>
      </c>
      <c r="H1435">
        <v>46</v>
      </c>
      <c r="I1435" s="16"/>
    </row>
    <row r="1436" spans="1:9" x14ac:dyDescent="0.25">
      <c r="A1436" s="17">
        <v>44629</v>
      </c>
      <c r="B1436">
        <v>15</v>
      </c>
      <c r="C1436">
        <v>1</v>
      </c>
      <c r="E1436">
        <v>142</v>
      </c>
      <c r="F1436">
        <v>3</v>
      </c>
      <c r="G1436">
        <v>12</v>
      </c>
      <c r="H1436">
        <v>34</v>
      </c>
      <c r="I1436" s="16" t="s">
        <v>30</v>
      </c>
    </row>
    <row r="1437" spans="1:9" x14ac:dyDescent="0.25">
      <c r="A1437" s="17">
        <v>44631</v>
      </c>
      <c r="B1437">
        <v>1</v>
      </c>
      <c r="C1437">
        <v>1</v>
      </c>
      <c r="E1437">
        <v>135</v>
      </c>
      <c r="F1437">
        <v>1</v>
      </c>
      <c r="G1437">
        <v>240</v>
      </c>
      <c r="H1437">
        <v>6</v>
      </c>
      <c r="I1437" s="16"/>
    </row>
    <row r="1438" spans="1:9" x14ac:dyDescent="0.25">
      <c r="A1438" s="17">
        <v>44631</v>
      </c>
      <c r="B1438">
        <v>2</v>
      </c>
      <c r="C1438">
        <v>1</v>
      </c>
      <c r="E1438">
        <v>135</v>
      </c>
      <c r="F1438">
        <v>2</v>
      </c>
      <c r="G1438">
        <v>240</v>
      </c>
      <c r="H1438">
        <v>4</v>
      </c>
      <c r="I1438" s="16"/>
    </row>
    <row r="1439" spans="1:9" x14ac:dyDescent="0.25">
      <c r="A1439" s="17">
        <v>44631</v>
      </c>
      <c r="B1439">
        <v>3</v>
      </c>
      <c r="C1439">
        <v>1</v>
      </c>
      <c r="E1439">
        <v>135</v>
      </c>
      <c r="F1439">
        <v>3</v>
      </c>
      <c r="G1439">
        <v>240</v>
      </c>
      <c r="H1439">
        <v>4</v>
      </c>
      <c r="I1439" s="16"/>
    </row>
    <row r="1440" spans="1:9" x14ac:dyDescent="0.25">
      <c r="A1440" s="17">
        <v>44631</v>
      </c>
      <c r="B1440">
        <v>4</v>
      </c>
      <c r="C1440">
        <v>1</v>
      </c>
      <c r="E1440">
        <v>139</v>
      </c>
      <c r="F1440">
        <v>1</v>
      </c>
      <c r="G1440">
        <v>135</v>
      </c>
      <c r="H1440">
        <v>10</v>
      </c>
      <c r="I1440" s="16"/>
    </row>
    <row r="1441" spans="1:9" x14ac:dyDescent="0.25">
      <c r="A1441" s="17">
        <v>44631</v>
      </c>
      <c r="B1441">
        <v>5</v>
      </c>
      <c r="C1441">
        <v>1</v>
      </c>
      <c r="E1441">
        <v>139</v>
      </c>
      <c r="F1441">
        <v>2</v>
      </c>
      <c r="G1441">
        <v>135</v>
      </c>
      <c r="H1441">
        <v>8</v>
      </c>
      <c r="I1441" s="16"/>
    </row>
    <row r="1442" spans="1:9" x14ac:dyDescent="0.25">
      <c r="A1442" s="17">
        <v>44631</v>
      </c>
      <c r="B1442">
        <v>6</v>
      </c>
      <c r="C1442">
        <v>1</v>
      </c>
      <c r="E1442">
        <v>139</v>
      </c>
      <c r="F1442">
        <v>3</v>
      </c>
      <c r="G1442">
        <v>135</v>
      </c>
      <c r="H1442">
        <v>6</v>
      </c>
      <c r="I1442" s="16"/>
    </row>
    <row r="1443" spans="1:9" x14ac:dyDescent="0.25">
      <c r="A1443" s="17">
        <v>44631</v>
      </c>
      <c r="B1443">
        <v>7</v>
      </c>
      <c r="C1443">
        <v>1</v>
      </c>
      <c r="E1443">
        <v>131</v>
      </c>
      <c r="F1443">
        <v>1</v>
      </c>
      <c r="G1443">
        <v>70</v>
      </c>
      <c r="H1443">
        <v>5</v>
      </c>
      <c r="I1443" s="16"/>
    </row>
    <row r="1444" spans="1:9" x14ac:dyDescent="0.25">
      <c r="A1444" s="17">
        <v>44631</v>
      </c>
      <c r="B1444">
        <v>8</v>
      </c>
      <c r="C1444">
        <v>1</v>
      </c>
      <c r="E1444">
        <v>131</v>
      </c>
      <c r="F1444">
        <v>2</v>
      </c>
      <c r="G1444">
        <v>70</v>
      </c>
      <c r="H1444">
        <v>4</v>
      </c>
      <c r="I1444" s="16"/>
    </row>
    <row r="1445" spans="1:9" x14ac:dyDescent="0.25">
      <c r="A1445" s="17">
        <v>44631</v>
      </c>
      <c r="B1445">
        <v>9</v>
      </c>
      <c r="C1445">
        <v>1</v>
      </c>
      <c r="E1445">
        <v>131</v>
      </c>
      <c r="F1445">
        <v>3</v>
      </c>
      <c r="G1445">
        <v>70</v>
      </c>
      <c r="H1445">
        <v>4</v>
      </c>
      <c r="I1445" s="16"/>
    </row>
    <row r="1446" spans="1:9" x14ac:dyDescent="0.25">
      <c r="A1446" s="17">
        <v>44631</v>
      </c>
      <c r="B1446">
        <v>10</v>
      </c>
      <c r="C1446">
        <v>1</v>
      </c>
      <c r="E1446">
        <v>133</v>
      </c>
      <c r="F1446">
        <v>1</v>
      </c>
      <c r="G1446">
        <v>65</v>
      </c>
      <c r="H1446">
        <v>6</v>
      </c>
      <c r="I1446" s="16"/>
    </row>
    <row r="1447" spans="1:9" x14ac:dyDescent="0.25">
      <c r="A1447" s="17">
        <v>44631</v>
      </c>
      <c r="B1447">
        <v>11</v>
      </c>
      <c r="C1447">
        <v>1</v>
      </c>
      <c r="E1447">
        <v>133</v>
      </c>
      <c r="F1447">
        <v>2</v>
      </c>
      <c r="G1447">
        <v>65</v>
      </c>
      <c r="H1447">
        <v>6</v>
      </c>
      <c r="I1447" s="16"/>
    </row>
    <row r="1448" spans="1:9" x14ac:dyDescent="0.25">
      <c r="A1448" s="17">
        <v>44631</v>
      </c>
      <c r="B1448">
        <v>12</v>
      </c>
      <c r="C1448">
        <v>1</v>
      </c>
      <c r="E1448">
        <v>133</v>
      </c>
      <c r="F1448">
        <v>3</v>
      </c>
      <c r="G1448">
        <v>70</v>
      </c>
      <c r="H1448">
        <v>3</v>
      </c>
      <c r="I1448" s="16"/>
    </row>
    <row r="1449" spans="1:9" x14ac:dyDescent="0.25">
      <c r="A1449" s="17">
        <v>44631</v>
      </c>
      <c r="B1449">
        <v>13</v>
      </c>
      <c r="C1449">
        <v>1</v>
      </c>
      <c r="E1449">
        <v>136</v>
      </c>
      <c r="F1449">
        <v>1</v>
      </c>
      <c r="G1449">
        <v>220</v>
      </c>
      <c r="H1449">
        <v>10</v>
      </c>
      <c r="I1449" s="16"/>
    </row>
    <row r="1450" spans="1:9" x14ac:dyDescent="0.25">
      <c r="A1450" s="17">
        <v>44631</v>
      </c>
      <c r="B1450">
        <v>14</v>
      </c>
      <c r="C1450">
        <v>1</v>
      </c>
      <c r="E1450">
        <v>136</v>
      </c>
      <c r="F1450">
        <v>2</v>
      </c>
      <c r="G1450">
        <v>220</v>
      </c>
      <c r="H1450">
        <v>8</v>
      </c>
      <c r="I1450" s="16"/>
    </row>
    <row r="1451" spans="1:9" x14ac:dyDescent="0.25">
      <c r="A1451" s="17">
        <v>44631</v>
      </c>
      <c r="B1451">
        <v>15</v>
      </c>
      <c r="C1451">
        <v>1</v>
      </c>
      <c r="E1451">
        <v>136</v>
      </c>
      <c r="F1451">
        <v>3</v>
      </c>
      <c r="G1451">
        <v>220</v>
      </c>
      <c r="H1451">
        <v>7</v>
      </c>
      <c r="I1451" s="16"/>
    </row>
    <row r="1452" spans="1:9" x14ac:dyDescent="0.25">
      <c r="A1452" s="17">
        <v>44634</v>
      </c>
      <c r="B1452">
        <v>1</v>
      </c>
      <c r="C1452">
        <v>1</v>
      </c>
      <c r="E1452">
        <v>128</v>
      </c>
      <c r="F1452">
        <v>1</v>
      </c>
      <c r="G1452">
        <v>150</v>
      </c>
      <c r="H1452">
        <v>6</v>
      </c>
      <c r="I1452" s="16"/>
    </row>
    <row r="1453" spans="1:9" x14ac:dyDescent="0.25">
      <c r="A1453" s="17">
        <v>44634</v>
      </c>
      <c r="B1453">
        <v>2</v>
      </c>
      <c r="C1453">
        <v>1</v>
      </c>
      <c r="E1453">
        <v>128</v>
      </c>
      <c r="F1453">
        <v>2</v>
      </c>
      <c r="G1453">
        <v>150</v>
      </c>
      <c r="H1453">
        <v>5</v>
      </c>
      <c r="I1453" s="16"/>
    </row>
    <row r="1454" spans="1:9" x14ac:dyDescent="0.25">
      <c r="A1454" s="17">
        <v>44634</v>
      </c>
      <c r="B1454">
        <v>3</v>
      </c>
      <c r="C1454">
        <v>1</v>
      </c>
      <c r="E1454">
        <v>128</v>
      </c>
      <c r="F1454">
        <v>3</v>
      </c>
      <c r="G1454">
        <v>150</v>
      </c>
      <c r="H1454">
        <v>5</v>
      </c>
      <c r="I1454" s="16"/>
    </row>
    <row r="1455" spans="1:9" x14ac:dyDescent="0.25">
      <c r="A1455" s="17">
        <v>44634</v>
      </c>
      <c r="B1455">
        <v>4</v>
      </c>
      <c r="C1455">
        <v>1</v>
      </c>
      <c r="E1455">
        <v>126</v>
      </c>
      <c r="F1455">
        <v>1</v>
      </c>
      <c r="G1455">
        <v>175</v>
      </c>
      <c r="H1455">
        <v>5</v>
      </c>
      <c r="I1455" s="16"/>
    </row>
    <row r="1456" spans="1:9" x14ac:dyDescent="0.25">
      <c r="A1456" s="17">
        <v>44634</v>
      </c>
      <c r="B1456">
        <v>5</v>
      </c>
      <c r="C1456">
        <v>1</v>
      </c>
      <c r="E1456">
        <v>126</v>
      </c>
      <c r="F1456">
        <v>2</v>
      </c>
      <c r="G1456">
        <v>175</v>
      </c>
      <c r="H1456">
        <v>5</v>
      </c>
      <c r="I1456" s="16"/>
    </row>
    <row r="1457" spans="1:9" x14ac:dyDescent="0.25">
      <c r="A1457" s="17">
        <v>44634</v>
      </c>
      <c r="B1457">
        <v>6</v>
      </c>
      <c r="C1457">
        <v>1</v>
      </c>
      <c r="E1457">
        <v>126</v>
      </c>
      <c r="F1457">
        <v>3</v>
      </c>
      <c r="G1457">
        <v>175</v>
      </c>
      <c r="H1457">
        <v>5</v>
      </c>
      <c r="I1457" s="16"/>
    </row>
    <row r="1458" spans="1:9" x14ac:dyDescent="0.25">
      <c r="A1458" s="17">
        <v>44634</v>
      </c>
      <c r="B1458">
        <v>7</v>
      </c>
      <c r="C1458">
        <v>1</v>
      </c>
      <c r="E1458">
        <v>125</v>
      </c>
      <c r="F1458">
        <v>1</v>
      </c>
      <c r="G1458">
        <v>160</v>
      </c>
      <c r="H1458">
        <v>10</v>
      </c>
      <c r="I1458" s="16"/>
    </row>
    <row r="1459" spans="1:9" x14ac:dyDescent="0.25">
      <c r="A1459" s="17">
        <v>44634</v>
      </c>
      <c r="B1459">
        <v>8</v>
      </c>
      <c r="C1459">
        <v>1</v>
      </c>
      <c r="E1459">
        <v>125</v>
      </c>
      <c r="F1459">
        <v>2</v>
      </c>
      <c r="G1459">
        <v>160</v>
      </c>
      <c r="H1459">
        <v>10</v>
      </c>
      <c r="I1459" s="16"/>
    </row>
    <row r="1460" spans="1:9" x14ac:dyDescent="0.25">
      <c r="A1460" s="17">
        <v>44634</v>
      </c>
      <c r="B1460">
        <v>9</v>
      </c>
      <c r="C1460">
        <v>1</v>
      </c>
      <c r="E1460">
        <v>125</v>
      </c>
      <c r="F1460">
        <v>3</v>
      </c>
      <c r="G1460">
        <v>165</v>
      </c>
      <c r="H1460">
        <v>7</v>
      </c>
      <c r="I1460" s="16"/>
    </row>
    <row r="1461" spans="1:9" x14ac:dyDescent="0.25">
      <c r="A1461" s="17">
        <v>44634</v>
      </c>
      <c r="B1461">
        <v>10</v>
      </c>
      <c r="C1461">
        <v>1</v>
      </c>
      <c r="E1461">
        <v>127</v>
      </c>
      <c r="F1461">
        <v>1</v>
      </c>
      <c r="G1461">
        <v>125</v>
      </c>
      <c r="H1461">
        <v>15</v>
      </c>
      <c r="I1461" s="16"/>
    </row>
    <row r="1462" spans="1:9" x14ac:dyDescent="0.25">
      <c r="A1462" s="17">
        <v>44634</v>
      </c>
      <c r="B1462">
        <v>11</v>
      </c>
      <c r="C1462">
        <v>1</v>
      </c>
      <c r="E1462">
        <v>127</v>
      </c>
      <c r="F1462">
        <v>2</v>
      </c>
      <c r="G1462">
        <v>125</v>
      </c>
      <c r="H1462">
        <v>11</v>
      </c>
      <c r="I1462" s="16"/>
    </row>
    <row r="1463" spans="1:9" x14ac:dyDescent="0.25">
      <c r="A1463" s="17">
        <v>44634</v>
      </c>
      <c r="B1463">
        <v>12</v>
      </c>
      <c r="C1463">
        <v>1</v>
      </c>
      <c r="E1463">
        <v>127</v>
      </c>
      <c r="F1463">
        <v>3</v>
      </c>
      <c r="G1463">
        <v>125</v>
      </c>
      <c r="H1463">
        <v>10</v>
      </c>
      <c r="I1463" s="16"/>
    </row>
    <row r="1464" spans="1:9" x14ac:dyDescent="0.25">
      <c r="A1464" s="17">
        <v>44636</v>
      </c>
      <c r="B1464">
        <v>1</v>
      </c>
      <c r="C1464">
        <v>1</v>
      </c>
      <c r="E1464">
        <v>144</v>
      </c>
      <c r="F1464">
        <v>1</v>
      </c>
      <c r="G1464">
        <v>155</v>
      </c>
      <c r="H1464">
        <v>6</v>
      </c>
      <c r="I1464" s="16"/>
    </row>
    <row r="1465" spans="1:9" x14ac:dyDescent="0.25">
      <c r="A1465" s="17">
        <v>44636</v>
      </c>
      <c r="B1465">
        <v>2</v>
      </c>
      <c r="C1465">
        <v>1</v>
      </c>
      <c r="E1465">
        <v>144</v>
      </c>
      <c r="F1465">
        <v>2</v>
      </c>
      <c r="G1465">
        <v>155</v>
      </c>
      <c r="H1465">
        <v>6</v>
      </c>
      <c r="I1465" s="16"/>
    </row>
    <row r="1466" spans="1:9" x14ac:dyDescent="0.25">
      <c r="A1466" s="17">
        <v>44636</v>
      </c>
      <c r="B1466">
        <v>3</v>
      </c>
      <c r="C1466">
        <v>1</v>
      </c>
      <c r="E1466">
        <v>144</v>
      </c>
      <c r="F1466">
        <v>3</v>
      </c>
      <c r="G1466">
        <v>155</v>
      </c>
      <c r="H1466">
        <v>4</v>
      </c>
      <c r="I1466" s="16"/>
    </row>
    <row r="1467" spans="1:9" x14ac:dyDescent="0.25">
      <c r="A1467" s="17">
        <v>44636</v>
      </c>
      <c r="B1467">
        <v>4</v>
      </c>
      <c r="C1467">
        <v>1</v>
      </c>
      <c r="E1467">
        <v>146</v>
      </c>
      <c r="F1467">
        <v>1</v>
      </c>
      <c r="G1467">
        <v>135</v>
      </c>
      <c r="H1467">
        <v>5</v>
      </c>
      <c r="I1467" s="16"/>
    </row>
    <row r="1468" spans="1:9" x14ac:dyDescent="0.25">
      <c r="A1468" s="17">
        <v>44636</v>
      </c>
      <c r="B1468">
        <v>5</v>
      </c>
      <c r="C1468">
        <v>1</v>
      </c>
      <c r="E1468">
        <v>146</v>
      </c>
      <c r="F1468">
        <v>2</v>
      </c>
      <c r="G1468">
        <v>135</v>
      </c>
      <c r="H1468">
        <v>4</v>
      </c>
      <c r="I1468" s="16"/>
    </row>
    <row r="1469" spans="1:9" x14ac:dyDescent="0.25">
      <c r="A1469" s="17">
        <v>44636</v>
      </c>
      <c r="B1469">
        <v>6</v>
      </c>
      <c r="C1469">
        <v>1</v>
      </c>
      <c r="E1469">
        <v>146</v>
      </c>
      <c r="F1469">
        <v>3</v>
      </c>
      <c r="G1469">
        <v>135</v>
      </c>
      <c r="H1469">
        <v>4</v>
      </c>
      <c r="I1469" s="16"/>
    </row>
    <row r="1470" spans="1:9" x14ac:dyDescent="0.25">
      <c r="A1470" s="17">
        <v>44636</v>
      </c>
      <c r="B1470">
        <v>7</v>
      </c>
      <c r="C1470">
        <v>1</v>
      </c>
      <c r="E1470">
        <v>147</v>
      </c>
      <c r="F1470">
        <v>1</v>
      </c>
      <c r="G1470">
        <v>100</v>
      </c>
      <c r="H1470">
        <v>4</v>
      </c>
      <c r="I1470" s="16"/>
    </row>
    <row r="1471" spans="1:9" x14ac:dyDescent="0.25">
      <c r="A1471" s="17">
        <v>44636</v>
      </c>
      <c r="B1471">
        <v>8</v>
      </c>
      <c r="C1471">
        <v>1</v>
      </c>
      <c r="E1471">
        <v>147</v>
      </c>
      <c r="F1471">
        <v>2</v>
      </c>
      <c r="G1471">
        <v>100</v>
      </c>
      <c r="H1471">
        <v>4</v>
      </c>
      <c r="I1471" s="16"/>
    </row>
    <row r="1472" spans="1:9" x14ac:dyDescent="0.25">
      <c r="A1472" s="17">
        <v>44636</v>
      </c>
      <c r="B1472">
        <v>9</v>
      </c>
      <c r="C1472">
        <v>1</v>
      </c>
      <c r="E1472">
        <v>147</v>
      </c>
      <c r="F1472">
        <v>3</v>
      </c>
      <c r="G1472">
        <v>100</v>
      </c>
      <c r="H1472">
        <v>4</v>
      </c>
      <c r="I1472" s="16"/>
    </row>
    <row r="1473" spans="1:9" x14ac:dyDescent="0.25">
      <c r="A1473" s="17">
        <v>44636</v>
      </c>
      <c r="B1473">
        <v>10</v>
      </c>
      <c r="C1473">
        <v>1</v>
      </c>
      <c r="E1473">
        <v>149</v>
      </c>
      <c r="F1473">
        <v>1</v>
      </c>
      <c r="G1473">
        <v>5</v>
      </c>
      <c r="H1473">
        <v>20</v>
      </c>
      <c r="I1473" s="16"/>
    </row>
    <row r="1474" spans="1:9" x14ac:dyDescent="0.25">
      <c r="A1474" s="17">
        <v>44636</v>
      </c>
      <c r="B1474">
        <v>11</v>
      </c>
      <c r="C1474">
        <v>1</v>
      </c>
      <c r="E1474">
        <v>149</v>
      </c>
      <c r="F1474">
        <v>2</v>
      </c>
      <c r="G1474">
        <v>5</v>
      </c>
      <c r="H1474">
        <v>20</v>
      </c>
      <c r="I1474" s="16"/>
    </row>
    <row r="1475" spans="1:9" x14ac:dyDescent="0.25">
      <c r="A1475" s="17">
        <v>44636</v>
      </c>
      <c r="B1475">
        <v>12</v>
      </c>
      <c r="C1475">
        <v>1</v>
      </c>
      <c r="E1475">
        <v>149</v>
      </c>
      <c r="F1475">
        <v>3</v>
      </c>
      <c r="G1475">
        <v>8</v>
      </c>
      <c r="H1475">
        <v>15</v>
      </c>
      <c r="I1475" s="16"/>
    </row>
    <row r="1476" spans="1:9" x14ac:dyDescent="0.25">
      <c r="A1476" s="17">
        <v>44636</v>
      </c>
      <c r="B1476">
        <v>13</v>
      </c>
      <c r="C1476">
        <v>1</v>
      </c>
      <c r="E1476">
        <v>142</v>
      </c>
      <c r="F1476">
        <v>1</v>
      </c>
      <c r="G1476">
        <v>12</v>
      </c>
      <c r="H1476">
        <v>63</v>
      </c>
      <c r="I1476" s="16"/>
    </row>
    <row r="1477" spans="1:9" x14ac:dyDescent="0.25">
      <c r="A1477" s="17">
        <v>44636</v>
      </c>
      <c r="B1477">
        <v>14</v>
      </c>
      <c r="C1477">
        <v>1</v>
      </c>
      <c r="E1477">
        <v>142</v>
      </c>
      <c r="F1477">
        <v>2</v>
      </c>
      <c r="G1477">
        <v>12</v>
      </c>
      <c r="H1477">
        <v>34</v>
      </c>
      <c r="I1477" s="16"/>
    </row>
    <row r="1478" spans="1:9" x14ac:dyDescent="0.25">
      <c r="A1478" s="17">
        <v>44636</v>
      </c>
      <c r="B1478">
        <v>15</v>
      </c>
      <c r="C1478">
        <v>1</v>
      </c>
      <c r="E1478">
        <v>142</v>
      </c>
      <c r="F1478">
        <v>3</v>
      </c>
      <c r="G1478">
        <v>12</v>
      </c>
      <c r="H1478">
        <v>15</v>
      </c>
      <c r="I1478" s="16"/>
    </row>
    <row r="1479" spans="1:9" x14ac:dyDescent="0.25">
      <c r="A1479" s="17">
        <v>44638</v>
      </c>
      <c r="B1479">
        <v>1</v>
      </c>
      <c r="C1479">
        <v>1</v>
      </c>
      <c r="E1479">
        <v>135</v>
      </c>
      <c r="F1479">
        <v>1</v>
      </c>
      <c r="G1479">
        <v>240</v>
      </c>
      <c r="H1479">
        <v>6</v>
      </c>
      <c r="I1479" s="16"/>
    </row>
    <row r="1480" spans="1:9" x14ac:dyDescent="0.25">
      <c r="A1480" s="17">
        <v>44638</v>
      </c>
      <c r="B1480">
        <v>2</v>
      </c>
      <c r="C1480">
        <v>1</v>
      </c>
      <c r="E1480">
        <v>135</v>
      </c>
      <c r="F1480">
        <v>2</v>
      </c>
      <c r="G1480">
        <v>240</v>
      </c>
      <c r="H1480">
        <v>6</v>
      </c>
      <c r="I1480" s="16"/>
    </row>
    <row r="1481" spans="1:9" x14ac:dyDescent="0.25">
      <c r="A1481" s="17">
        <v>44638</v>
      </c>
      <c r="B1481">
        <v>3</v>
      </c>
      <c r="C1481">
        <v>1</v>
      </c>
      <c r="E1481">
        <v>135</v>
      </c>
      <c r="F1481">
        <v>3</v>
      </c>
      <c r="G1481">
        <v>240</v>
      </c>
      <c r="H1481">
        <v>4</v>
      </c>
      <c r="I1481" s="16"/>
    </row>
    <row r="1482" spans="1:9" x14ac:dyDescent="0.25">
      <c r="A1482" s="17">
        <v>44638</v>
      </c>
      <c r="B1482">
        <v>4</v>
      </c>
      <c r="C1482">
        <v>1</v>
      </c>
      <c r="E1482">
        <v>139</v>
      </c>
      <c r="F1482">
        <v>1</v>
      </c>
      <c r="G1482">
        <v>135</v>
      </c>
      <c r="H1482">
        <v>10</v>
      </c>
      <c r="I1482" s="16"/>
    </row>
    <row r="1483" spans="1:9" x14ac:dyDescent="0.25">
      <c r="A1483" s="17">
        <v>44638</v>
      </c>
      <c r="B1483">
        <v>5</v>
      </c>
      <c r="C1483">
        <v>1</v>
      </c>
      <c r="E1483">
        <v>139</v>
      </c>
      <c r="F1483">
        <v>2</v>
      </c>
      <c r="G1483">
        <v>135</v>
      </c>
      <c r="H1483">
        <v>9</v>
      </c>
      <c r="I1483" s="16"/>
    </row>
    <row r="1484" spans="1:9" x14ac:dyDescent="0.25">
      <c r="A1484" s="17">
        <v>44638</v>
      </c>
      <c r="B1484">
        <v>6</v>
      </c>
      <c r="C1484">
        <v>1</v>
      </c>
      <c r="E1484">
        <v>139</v>
      </c>
      <c r="F1484">
        <v>3</v>
      </c>
      <c r="G1484">
        <v>135</v>
      </c>
      <c r="H1484">
        <v>6</v>
      </c>
      <c r="I1484" s="16"/>
    </row>
    <row r="1485" spans="1:9" x14ac:dyDescent="0.25">
      <c r="A1485" s="17">
        <v>44638</v>
      </c>
      <c r="B1485">
        <v>7</v>
      </c>
      <c r="C1485">
        <v>1</v>
      </c>
      <c r="E1485">
        <v>131</v>
      </c>
      <c r="F1485">
        <v>1</v>
      </c>
      <c r="G1485">
        <v>70</v>
      </c>
      <c r="H1485">
        <v>5</v>
      </c>
      <c r="I1485" s="16"/>
    </row>
    <row r="1486" spans="1:9" x14ac:dyDescent="0.25">
      <c r="A1486" s="17">
        <v>44638</v>
      </c>
      <c r="B1486">
        <v>8</v>
      </c>
      <c r="C1486">
        <v>1</v>
      </c>
      <c r="E1486">
        <v>131</v>
      </c>
      <c r="F1486">
        <v>2</v>
      </c>
      <c r="G1486">
        <v>70</v>
      </c>
      <c r="H1486">
        <v>4</v>
      </c>
      <c r="I1486" s="16"/>
    </row>
    <row r="1487" spans="1:9" x14ac:dyDescent="0.25">
      <c r="A1487" s="17">
        <v>44638</v>
      </c>
      <c r="B1487">
        <v>9</v>
      </c>
      <c r="C1487">
        <v>1</v>
      </c>
      <c r="E1487">
        <v>131</v>
      </c>
      <c r="F1487">
        <v>3</v>
      </c>
      <c r="G1487">
        <v>70</v>
      </c>
      <c r="H1487">
        <v>5</v>
      </c>
      <c r="I1487" s="16" t="s">
        <v>31</v>
      </c>
    </row>
    <row r="1488" spans="1:9" x14ac:dyDescent="0.25">
      <c r="A1488" s="17">
        <v>44638</v>
      </c>
      <c r="B1488">
        <v>10</v>
      </c>
      <c r="C1488">
        <v>1</v>
      </c>
      <c r="E1488">
        <v>133</v>
      </c>
      <c r="F1488">
        <v>1</v>
      </c>
      <c r="G1488">
        <v>65</v>
      </c>
      <c r="H1488">
        <v>6</v>
      </c>
      <c r="I1488" s="16"/>
    </row>
    <row r="1489" spans="1:9" x14ac:dyDescent="0.25">
      <c r="A1489" s="17">
        <v>44638</v>
      </c>
      <c r="B1489">
        <v>11</v>
      </c>
      <c r="C1489">
        <v>1</v>
      </c>
      <c r="E1489">
        <v>133</v>
      </c>
      <c r="F1489">
        <v>2</v>
      </c>
      <c r="G1489">
        <v>65</v>
      </c>
      <c r="H1489">
        <v>6</v>
      </c>
      <c r="I1489" s="16"/>
    </row>
    <row r="1490" spans="1:9" x14ac:dyDescent="0.25">
      <c r="A1490" s="17">
        <v>44638</v>
      </c>
      <c r="B1490">
        <v>12</v>
      </c>
      <c r="C1490">
        <v>1</v>
      </c>
      <c r="E1490">
        <v>133</v>
      </c>
      <c r="F1490">
        <v>3</v>
      </c>
      <c r="G1490">
        <v>65</v>
      </c>
      <c r="H1490">
        <v>4</v>
      </c>
      <c r="I1490" s="16"/>
    </row>
    <row r="1491" spans="1:9" x14ac:dyDescent="0.25">
      <c r="A1491" s="17">
        <v>44638</v>
      </c>
      <c r="B1491">
        <v>13</v>
      </c>
      <c r="C1491">
        <v>1</v>
      </c>
      <c r="E1491">
        <v>136</v>
      </c>
      <c r="F1491">
        <v>1</v>
      </c>
      <c r="G1491">
        <v>220</v>
      </c>
      <c r="H1491">
        <v>8</v>
      </c>
      <c r="I1491" s="16"/>
    </row>
    <row r="1492" spans="1:9" x14ac:dyDescent="0.25">
      <c r="A1492" s="17">
        <v>44638</v>
      </c>
      <c r="B1492">
        <v>14</v>
      </c>
      <c r="C1492">
        <v>1</v>
      </c>
      <c r="E1492">
        <v>136</v>
      </c>
      <c r="F1492">
        <v>2</v>
      </c>
      <c r="G1492">
        <v>220</v>
      </c>
      <c r="H1492">
        <v>6</v>
      </c>
      <c r="I1492" s="16"/>
    </row>
    <row r="1493" spans="1:9" x14ac:dyDescent="0.25">
      <c r="A1493" s="17">
        <v>44638</v>
      </c>
      <c r="B1493">
        <v>15</v>
      </c>
      <c r="C1493">
        <v>1</v>
      </c>
      <c r="E1493">
        <v>136</v>
      </c>
      <c r="F1493">
        <v>3</v>
      </c>
      <c r="G1493">
        <v>220</v>
      </c>
      <c r="H1493">
        <v>6</v>
      </c>
      <c r="I1493" s="16"/>
    </row>
    <row r="1494" spans="1:9" x14ac:dyDescent="0.25">
      <c r="A1494" s="17">
        <v>44641</v>
      </c>
      <c r="B1494">
        <v>1</v>
      </c>
      <c r="C1494">
        <v>1</v>
      </c>
      <c r="E1494">
        <v>128</v>
      </c>
      <c r="F1494">
        <v>1</v>
      </c>
      <c r="G1494">
        <v>150</v>
      </c>
      <c r="H1494">
        <v>6</v>
      </c>
      <c r="I1494" s="16"/>
    </row>
    <row r="1495" spans="1:9" x14ac:dyDescent="0.25">
      <c r="A1495" s="17">
        <v>44641</v>
      </c>
      <c r="B1495">
        <v>2</v>
      </c>
      <c r="C1495">
        <v>1</v>
      </c>
      <c r="E1495">
        <v>128</v>
      </c>
      <c r="F1495">
        <v>2</v>
      </c>
      <c r="G1495">
        <v>150</v>
      </c>
      <c r="H1495">
        <v>6</v>
      </c>
      <c r="I1495" s="16"/>
    </row>
    <row r="1496" spans="1:9" x14ac:dyDescent="0.25">
      <c r="A1496" s="17">
        <v>44641</v>
      </c>
      <c r="B1496">
        <v>3</v>
      </c>
      <c r="C1496">
        <v>1</v>
      </c>
      <c r="E1496">
        <v>128</v>
      </c>
      <c r="F1496">
        <v>3</v>
      </c>
      <c r="G1496">
        <v>155</v>
      </c>
      <c r="H1496">
        <v>4</v>
      </c>
      <c r="I1496" s="16"/>
    </row>
    <row r="1497" spans="1:9" x14ac:dyDescent="0.25">
      <c r="A1497" s="17">
        <v>44641</v>
      </c>
      <c r="B1497">
        <v>4</v>
      </c>
      <c r="C1497">
        <v>1</v>
      </c>
      <c r="E1497">
        <v>126</v>
      </c>
      <c r="F1497">
        <v>1</v>
      </c>
      <c r="G1497">
        <v>175</v>
      </c>
      <c r="H1497">
        <v>6</v>
      </c>
      <c r="I1497" s="16"/>
    </row>
    <row r="1498" spans="1:9" x14ac:dyDescent="0.25">
      <c r="A1498" s="17">
        <v>44641</v>
      </c>
      <c r="B1498">
        <v>5</v>
      </c>
      <c r="C1498">
        <v>1</v>
      </c>
      <c r="E1498">
        <v>126</v>
      </c>
      <c r="F1498">
        <v>2</v>
      </c>
      <c r="G1498">
        <v>175</v>
      </c>
      <c r="H1498">
        <v>4</v>
      </c>
      <c r="I1498" s="16" t="s">
        <v>32</v>
      </c>
    </row>
    <row r="1499" spans="1:9" x14ac:dyDescent="0.25">
      <c r="A1499" s="17">
        <v>44641</v>
      </c>
      <c r="B1499">
        <v>6</v>
      </c>
      <c r="C1499">
        <v>1</v>
      </c>
      <c r="E1499">
        <v>126</v>
      </c>
      <c r="F1499">
        <v>3</v>
      </c>
      <c r="G1499">
        <v>175</v>
      </c>
      <c r="H1499">
        <v>4</v>
      </c>
      <c r="I1499" s="16"/>
    </row>
    <row r="1500" spans="1:9" x14ac:dyDescent="0.25">
      <c r="A1500" s="17">
        <v>44641</v>
      </c>
      <c r="B1500">
        <v>7</v>
      </c>
      <c r="C1500">
        <v>1</v>
      </c>
      <c r="E1500">
        <v>125</v>
      </c>
      <c r="F1500">
        <v>1</v>
      </c>
      <c r="G1500">
        <v>165</v>
      </c>
      <c r="H1500">
        <v>8</v>
      </c>
      <c r="I1500" s="16"/>
    </row>
    <row r="1501" spans="1:9" x14ac:dyDescent="0.25">
      <c r="A1501" s="17">
        <v>44641</v>
      </c>
      <c r="B1501">
        <v>8</v>
      </c>
      <c r="C1501">
        <v>1</v>
      </c>
      <c r="E1501">
        <v>125</v>
      </c>
      <c r="F1501">
        <v>2</v>
      </c>
      <c r="G1501">
        <v>165</v>
      </c>
      <c r="H1501">
        <v>7</v>
      </c>
      <c r="I1501" s="16"/>
    </row>
    <row r="1502" spans="1:9" x14ac:dyDescent="0.25">
      <c r="A1502" s="17">
        <v>44641</v>
      </c>
      <c r="B1502">
        <v>9</v>
      </c>
      <c r="C1502">
        <v>1</v>
      </c>
      <c r="E1502">
        <v>125</v>
      </c>
      <c r="F1502">
        <v>3</v>
      </c>
      <c r="G1502">
        <v>165</v>
      </c>
      <c r="H1502">
        <v>6</v>
      </c>
      <c r="I1502" s="16"/>
    </row>
    <row r="1503" spans="1:9" x14ac:dyDescent="0.25">
      <c r="A1503" s="17">
        <v>44641</v>
      </c>
      <c r="B1503">
        <v>10</v>
      </c>
      <c r="C1503">
        <v>1</v>
      </c>
      <c r="E1503">
        <v>127</v>
      </c>
      <c r="F1503">
        <v>1</v>
      </c>
      <c r="G1503">
        <v>125</v>
      </c>
      <c r="H1503">
        <v>13</v>
      </c>
      <c r="I1503" s="16"/>
    </row>
    <row r="1504" spans="1:9" x14ac:dyDescent="0.25">
      <c r="A1504" s="17">
        <v>44641</v>
      </c>
      <c r="B1504">
        <v>11</v>
      </c>
      <c r="C1504">
        <v>1</v>
      </c>
      <c r="E1504">
        <v>127</v>
      </c>
      <c r="F1504">
        <v>2</v>
      </c>
      <c r="G1504">
        <v>125</v>
      </c>
      <c r="H1504">
        <v>13</v>
      </c>
      <c r="I1504" s="16"/>
    </row>
    <row r="1505" spans="1:9" x14ac:dyDescent="0.25">
      <c r="A1505" s="17">
        <v>44641</v>
      </c>
      <c r="B1505">
        <v>12</v>
      </c>
      <c r="C1505">
        <v>1</v>
      </c>
      <c r="E1505">
        <v>127</v>
      </c>
      <c r="F1505">
        <v>3</v>
      </c>
      <c r="G1505">
        <v>125</v>
      </c>
      <c r="H1505">
        <v>11</v>
      </c>
      <c r="I1505" s="16"/>
    </row>
    <row r="1506" spans="1:9" x14ac:dyDescent="0.25">
      <c r="A1506" s="17">
        <v>44643</v>
      </c>
      <c r="B1506">
        <v>1</v>
      </c>
      <c r="C1506">
        <v>1</v>
      </c>
      <c r="E1506">
        <v>144</v>
      </c>
      <c r="F1506">
        <v>1</v>
      </c>
      <c r="G1506">
        <v>155</v>
      </c>
      <c r="H1506">
        <v>6</v>
      </c>
      <c r="I1506" s="16"/>
    </row>
    <row r="1507" spans="1:9" x14ac:dyDescent="0.25">
      <c r="A1507" s="17">
        <v>44643</v>
      </c>
      <c r="B1507">
        <v>2</v>
      </c>
      <c r="C1507">
        <v>1</v>
      </c>
      <c r="E1507">
        <v>144</v>
      </c>
      <c r="F1507">
        <v>2</v>
      </c>
      <c r="G1507">
        <v>155</v>
      </c>
      <c r="H1507">
        <v>6</v>
      </c>
      <c r="I1507" s="16"/>
    </row>
    <row r="1508" spans="1:9" x14ac:dyDescent="0.25">
      <c r="A1508" s="17">
        <v>44643</v>
      </c>
      <c r="B1508">
        <v>3</v>
      </c>
      <c r="C1508">
        <v>1</v>
      </c>
      <c r="E1508">
        <v>144</v>
      </c>
      <c r="F1508">
        <v>3</v>
      </c>
      <c r="G1508">
        <v>155</v>
      </c>
      <c r="H1508">
        <v>5</v>
      </c>
      <c r="I1508" s="16"/>
    </row>
    <row r="1509" spans="1:9" x14ac:dyDescent="0.25">
      <c r="A1509" s="17">
        <v>44643</v>
      </c>
      <c r="B1509">
        <v>4</v>
      </c>
      <c r="C1509">
        <v>1</v>
      </c>
      <c r="E1509">
        <v>146</v>
      </c>
      <c r="F1509">
        <v>1</v>
      </c>
      <c r="G1509">
        <v>135</v>
      </c>
      <c r="H1509">
        <v>5</v>
      </c>
      <c r="I1509" s="16"/>
    </row>
    <row r="1510" spans="1:9" x14ac:dyDescent="0.25">
      <c r="A1510" s="17">
        <v>44643</v>
      </c>
      <c r="B1510">
        <v>5</v>
      </c>
      <c r="C1510">
        <v>1</v>
      </c>
      <c r="E1510">
        <v>146</v>
      </c>
      <c r="F1510">
        <v>2</v>
      </c>
      <c r="G1510">
        <v>135</v>
      </c>
      <c r="H1510">
        <v>5</v>
      </c>
      <c r="I1510" s="16"/>
    </row>
    <row r="1511" spans="1:9" x14ac:dyDescent="0.25">
      <c r="A1511" s="17">
        <v>44643</v>
      </c>
      <c r="B1511">
        <v>6</v>
      </c>
      <c r="C1511">
        <v>1</v>
      </c>
      <c r="E1511">
        <v>146</v>
      </c>
      <c r="F1511">
        <v>3</v>
      </c>
      <c r="G1511">
        <v>135</v>
      </c>
      <c r="H1511">
        <v>4</v>
      </c>
      <c r="I1511" s="16"/>
    </row>
    <row r="1512" spans="1:9" x14ac:dyDescent="0.25">
      <c r="A1512" s="17">
        <v>44643</v>
      </c>
      <c r="B1512">
        <v>7</v>
      </c>
      <c r="C1512">
        <v>1</v>
      </c>
      <c r="E1512">
        <v>147</v>
      </c>
      <c r="F1512">
        <v>1</v>
      </c>
      <c r="G1512">
        <v>100</v>
      </c>
      <c r="H1512">
        <v>5</v>
      </c>
      <c r="I1512" s="16"/>
    </row>
    <row r="1513" spans="1:9" x14ac:dyDescent="0.25">
      <c r="A1513" s="17">
        <v>44643</v>
      </c>
      <c r="B1513">
        <v>8</v>
      </c>
      <c r="C1513">
        <v>1</v>
      </c>
      <c r="E1513">
        <v>147</v>
      </c>
      <c r="F1513">
        <v>2</v>
      </c>
      <c r="G1513">
        <v>100</v>
      </c>
      <c r="H1513">
        <v>4</v>
      </c>
      <c r="I1513" s="16"/>
    </row>
    <row r="1514" spans="1:9" x14ac:dyDescent="0.25">
      <c r="A1514" s="17">
        <v>44643</v>
      </c>
      <c r="B1514">
        <v>9</v>
      </c>
      <c r="C1514">
        <v>1</v>
      </c>
      <c r="E1514">
        <v>147</v>
      </c>
      <c r="F1514">
        <v>3</v>
      </c>
      <c r="G1514">
        <v>100</v>
      </c>
      <c r="H1514">
        <v>5</v>
      </c>
      <c r="I1514" s="16"/>
    </row>
    <row r="1515" spans="1:9" x14ac:dyDescent="0.25">
      <c r="A1515" s="17">
        <v>44643</v>
      </c>
      <c r="B1515">
        <v>10</v>
      </c>
      <c r="C1515">
        <v>1</v>
      </c>
      <c r="E1515">
        <v>149</v>
      </c>
      <c r="F1515">
        <v>1</v>
      </c>
      <c r="G1515">
        <v>8</v>
      </c>
      <c r="H1515">
        <v>13</v>
      </c>
      <c r="I1515" s="16"/>
    </row>
    <row r="1516" spans="1:9" x14ac:dyDescent="0.25">
      <c r="A1516" s="17">
        <v>44643</v>
      </c>
      <c r="B1516">
        <v>11</v>
      </c>
      <c r="C1516">
        <v>1</v>
      </c>
      <c r="E1516">
        <v>149</v>
      </c>
      <c r="F1516">
        <v>2</v>
      </c>
      <c r="G1516">
        <v>8</v>
      </c>
      <c r="H1516">
        <v>15</v>
      </c>
      <c r="I1516" s="16"/>
    </row>
    <row r="1517" spans="1:9" x14ac:dyDescent="0.25">
      <c r="A1517" s="17">
        <v>44643</v>
      </c>
      <c r="B1517">
        <v>12</v>
      </c>
      <c r="C1517">
        <v>1</v>
      </c>
      <c r="E1517">
        <v>149</v>
      </c>
      <c r="F1517">
        <v>3</v>
      </c>
      <c r="G1517">
        <v>8</v>
      </c>
      <c r="H1517">
        <v>14</v>
      </c>
      <c r="I1517" s="16"/>
    </row>
    <row r="1518" spans="1:9" x14ac:dyDescent="0.25">
      <c r="A1518" s="17">
        <v>44643</v>
      </c>
      <c r="B1518">
        <v>13</v>
      </c>
      <c r="C1518">
        <v>1</v>
      </c>
      <c r="E1518">
        <v>142</v>
      </c>
      <c r="F1518">
        <v>1</v>
      </c>
      <c r="G1518">
        <v>12</v>
      </c>
      <c r="H1518">
        <v>24</v>
      </c>
      <c r="I1518" s="16" t="s">
        <v>33</v>
      </c>
    </row>
    <row r="1519" spans="1:9" x14ac:dyDescent="0.25">
      <c r="A1519" s="17">
        <v>44643</v>
      </c>
      <c r="B1519">
        <v>14</v>
      </c>
      <c r="C1519">
        <v>1</v>
      </c>
      <c r="E1519">
        <v>142</v>
      </c>
      <c r="F1519">
        <v>2</v>
      </c>
      <c r="G1519">
        <v>12</v>
      </c>
      <c r="H1519">
        <v>24</v>
      </c>
      <c r="I1519" s="16" t="s">
        <v>34</v>
      </c>
    </row>
    <row r="1520" spans="1:9" x14ac:dyDescent="0.25">
      <c r="A1520" s="17">
        <v>44643</v>
      </c>
      <c r="B1520">
        <v>15</v>
      </c>
      <c r="C1520">
        <v>1</v>
      </c>
      <c r="E1520">
        <v>142</v>
      </c>
      <c r="F1520">
        <v>3</v>
      </c>
      <c r="G1520">
        <v>12</v>
      </c>
      <c r="H1520">
        <v>14</v>
      </c>
      <c r="I1520" s="16" t="s">
        <v>35</v>
      </c>
    </row>
    <row r="1521" spans="1:9" x14ac:dyDescent="0.25">
      <c r="A1521" s="17">
        <v>44645</v>
      </c>
      <c r="B1521">
        <v>1</v>
      </c>
      <c r="C1521">
        <v>1</v>
      </c>
      <c r="E1521">
        <v>135</v>
      </c>
      <c r="F1521">
        <v>1</v>
      </c>
      <c r="G1521">
        <v>245</v>
      </c>
      <c r="H1521">
        <v>6</v>
      </c>
      <c r="I1521" s="16"/>
    </row>
    <row r="1522" spans="1:9" x14ac:dyDescent="0.25">
      <c r="A1522" s="17">
        <v>44645</v>
      </c>
      <c r="B1522">
        <v>2</v>
      </c>
      <c r="C1522">
        <v>1</v>
      </c>
      <c r="E1522">
        <v>135</v>
      </c>
      <c r="F1522">
        <v>2</v>
      </c>
      <c r="G1522">
        <v>245</v>
      </c>
      <c r="H1522">
        <v>4</v>
      </c>
      <c r="I1522" s="16"/>
    </row>
    <row r="1523" spans="1:9" x14ac:dyDescent="0.25">
      <c r="A1523" s="17">
        <v>44645</v>
      </c>
      <c r="B1523">
        <v>3</v>
      </c>
      <c r="C1523">
        <v>1</v>
      </c>
      <c r="E1523">
        <v>135</v>
      </c>
      <c r="F1523">
        <v>3</v>
      </c>
      <c r="G1523">
        <v>245</v>
      </c>
      <c r="H1523">
        <v>4</v>
      </c>
      <c r="I1523" s="16"/>
    </row>
    <row r="1524" spans="1:9" x14ac:dyDescent="0.25">
      <c r="A1524" s="17">
        <v>44645</v>
      </c>
      <c r="B1524">
        <v>4</v>
      </c>
      <c r="C1524">
        <v>1</v>
      </c>
      <c r="E1524">
        <v>139</v>
      </c>
      <c r="F1524">
        <v>1</v>
      </c>
      <c r="G1524">
        <v>135</v>
      </c>
      <c r="H1524">
        <v>10</v>
      </c>
      <c r="I1524" s="16"/>
    </row>
    <row r="1525" spans="1:9" x14ac:dyDescent="0.25">
      <c r="A1525" s="17">
        <v>44645</v>
      </c>
      <c r="B1525">
        <v>5</v>
      </c>
      <c r="C1525">
        <v>1</v>
      </c>
      <c r="E1525">
        <v>139</v>
      </c>
      <c r="F1525">
        <v>2</v>
      </c>
      <c r="G1525">
        <v>135</v>
      </c>
      <c r="H1525">
        <v>9</v>
      </c>
      <c r="I1525" s="16"/>
    </row>
    <row r="1526" spans="1:9" x14ac:dyDescent="0.25">
      <c r="A1526" s="17">
        <v>44645</v>
      </c>
      <c r="B1526">
        <v>6</v>
      </c>
      <c r="C1526">
        <v>1</v>
      </c>
      <c r="E1526">
        <v>139</v>
      </c>
      <c r="F1526">
        <v>3</v>
      </c>
      <c r="G1526">
        <v>135</v>
      </c>
      <c r="H1526">
        <v>7</v>
      </c>
      <c r="I1526" s="16"/>
    </row>
    <row r="1527" spans="1:9" x14ac:dyDescent="0.25">
      <c r="A1527" s="17">
        <v>44645</v>
      </c>
      <c r="B1527">
        <v>7</v>
      </c>
      <c r="C1527">
        <v>1</v>
      </c>
      <c r="E1527">
        <v>131</v>
      </c>
      <c r="F1527">
        <v>1</v>
      </c>
      <c r="G1527">
        <v>70</v>
      </c>
      <c r="H1527">
        <v>6</v>
      </c>
      <c r="I1527" s="16"/>
    </row>
    <row r="1528" spans="1:9" x14ac:dyDescent="0.25">
      <c r="A1528" s="17">
        <v>44645</v>
      </c>
      <c r="B1528">
        <v>8</v>
      </c>
      <c r="C1528">
        <v>1</v>
      </c>
      <c r="E1528">
        <v>131</v>
      </c>
      <c r="F1528">
        <v>2</v>
      </c>
      <c r="G1528">
        <v>70</v>
      </c>
      <c r="H1528">
        <v>6</v>
      </c>
      <c r="I1528" s="16" t="s">
        <v>36</v>
      </c>
    </row>
    <row r="1529" spans="1:9" x14ac:dyDescent="0.25">
      <c r="A1529" s="17">
        <v>44645</v>
      </c>
      <c r="B1529">
        <v>9</v>
      </c>
      <c r="C1529">
        <v>1</v>
      </c>
      <c r="E1529">
        <v>131</v>
      </c>
      <c r="F1529">
        <v>3</v>
      </c>
      <c r="G1529">
        <v>75</v>
      </c>
      <c r="H1529">
        <v>4</v>
      </c>
      <c r="I1529" s="16" t="s">
        <v>37</v>
      </c>
    </row>
    <row r="1530" spans="1:9" x14ac:dyDescent="0.25">
      <c r="A1530" s="17">
        <v>44645</v>
      </c>
      <c r="B1530">
        <v>10</v>
      </c>
      <c r="C1530">
        <v>1</v>
      </c>
      <c r="E1530">
        <v>133</v>
      </c>
      <c r="F1530">
        <v>1</v>
      </c>
      <c r="G1530">
        <v>65</v>
      </c>
      <c r="H1530">
        <v>6</v>
      </c>
      <c r="I1530" s="16"/>
    </row>
    <row r="1531" spans="1:9" x14ac:dyDescent="0.25">
      <c r="A1531" s="17">
        <v>44645</v>
      </c>
      <c r="B1531">
        <v>11</v>
      </c>
      <c r="C1531">
        <v>1</v>
      </c>
      <c r="E1531">
        <v>133</v>
      </c>
      <c r="F1531">
        <v>2</v>
      </c>
      <c r="G1531">
        <v>65</v>
      </c>
      <c r="H1531">
        <v>6</v>
      </c>
      <c r="I1531" s="16"/>
    </row>
    <row r="1532" spans="1:9" x14ac:dyDescent="0.25">
      <c r="A1532" s="17">
        <v>44645</v>
      </c>
      <c r="B1532">
        <v>12</v>
      </c>
      <c r="C1532">
        <v>1</v>
      </c>
      <c r="E1532">
        <v>133</v>
      </c>
      <c r="F1532">
        <v>3</v>
      </c>
      <c r="G1532">
        <v>65</v>
      </c>
      <c r="H1532">
        <v>4</v>
      </c>
      <c r="I1532" s="16"/>
    </row>
    <row r="1533" spans="1:9" x14ac:dyDescent="0.25">
      <c r="A1533" s="17">
        <v>44645</v>
      </c>
      <c r="B1533">
        <v>13</v>
      </c>
      <c r="C1533">
        <v>1</v>
      </c>
      <c r="E1533">
        <v>136</v>
      </c>
      <c r="F1533">
        <v>1</v>
      </c>
      <c r="G1533">
        <v>220</v>
      </c>
      <c r="H1533">
        <v>8</v>
      </c>
      <c r="I1533" s="16"/>
    </row>
    <row r="1534" spans="1:9" x14ac:dyDescent="0.25">
      <c r="A1534" s="17">
        <v>44645</v>
      </c>
      <c r="B1534">
        <v>14</v>
      </c>
      <c r="C1534">
        <v>1</v>
      </c>
      <c r="E1534">
        <v>136</v>
      </c>
      <c r="F1534">
        <v>2</v>
      </c>
      <c r="G1534">
        <v>220</v>
      </c>
      <c r="H1534">
        <v>6</v>
      </c>
      <c r="I1534" s="16"/>
    </row>
    <row r="1535" spans="1:9" x14ac:dyDescent="0.25">
      <c r="A1535" s="17">
        <v>44645</v>
      </c>
      <c r="B1535">
        <v>15</v>
      </c>
      <c r="C1535">
        <v>1</v>
      </c>
      <c r="E1535">
        <v>136</v>
      </c>
      <c r="F1535">
        <v>3</v>
      </c>
      <c r="G1535">
        <v>220</v>
      </c>
      <c r="H1535">
        <v>6</v>
      </c>
      <c r="I1535" s="16"/>
    </row>
    <row r="1536" spans="1:9" x14ac:dyDescent="0.25">
      <c r="A1536" s="17">
        <v>44648</v>
      </c>
      <c r="B1536">
        <v>1</v>
      </c>
      <c r="C1536">
        <v>1</v>
      </c>
      <c r="E1536">
        <v>128</v>
      </c>
      <c r="F1536">
        <v>1</v>
      </c>
      <c r="G1536">
        <v>155</v>
      </c>
      <c r="H1536">
        <v>6</v>
      </c>
      <c r="I1536" s="16"/>
    </row>
    <row r="1537" spans="1:9" x14ac:dyDescent="0.25">
      <c r="A1537" s="17">
        <v>44648</v>
      </c>
      <c r="B1537">
        <v>2</v>
      </c>
      <c r="C1537">
        <v>1</v>
      </c>
      <c r="E1537">
        <v>128</v>
      </c>
      <c r="F1537">
        <v>2</v>
      </c>
      <c r="G1537">
        <v>155</v>
      </c>
      <c r="H1537">
        <v>6</v>
      </c>
      <c r="I1537" s="16"/>
    </row>
    <row r="1538" spans="1:9" x14ac:dyDescent="0.25">
      <c r="A1538" s="17">
        <v>44648</v>
      </c>
      <c r="B1538">
        <v>3</v>
      </c>
      <c r="C1538">
        <v>1</v>
      </c>
      <c r="E1538">
        <v>128</v>
      </c>
      <c r="F1538">
        <v>3</v>
      </c>
      <c r="G1538">
        <v>160</v>
      </c>
      <c r="H1538">
        <v>4</v>
      </c>
      <c r="I1538" s="16"/>
    </row>
    <row r="1539" spans="1:9" x14ac:dyDescent="0.25">
      <c r="A1539" s="17">
        <v>44648</v>
      </c>
      <c r="B1539">
        <v>4</v>
      </c>
      <c r="C1539">
        <v>1</v>
      </c>
      <c r="E1539">
        <v>126</v>
      </c>
      <c r="F1539">
        <v>1</v>
      </c>
      <c r="G1539">
        <v>175</v>
      </c>
      <c r="H1539">
        <v>6</v>
      </c>
      <c r="I1539" s="16"/>
    </row>
    <row r="1540" spans="1:9" x14ac:dyDescent="0.25">
      <c r="A1540" s="17">
        <v>44648</v>
      </c>
      <c r="B1540">
        <v>5</v>
      </c>
      <c r="C1540">
        <v>1</v>
      </c>
      <c r="E1540">
        <v>126</v>
      </c>
      <c r="F1540">
        <v>2</v>
      </c>
      <c r="G1540">
        <v>175</v>
      </c>
      <c r="H1540">
        <v>5</v>
      </c>
      <c r="I1540" s="16"/>
    </row>
    <row r="1541" spans="1:9" x14ac:dyDescent="0.25">
      <c r="A1541" s="17">
        <v>44648</v>
      </c>
      <c r="B1541">
        <v>6</v>
      </c>
      <c r="C1541">
        <v>1</v>
      </c>
      <c r="E1541">
        <v>126</v>
      </c>
      <c r="F1541">
        <v>3</v>
      </c>
      <c r="G1541">
        <v>175</v>
      </c>
      <c r="H1541">
        <v>4</v>
      </c>
      <c r="I1541" s="16"/>
    </row>
    <row r="1542" spans="1:9" x14ac:dyDescent="0.25">
      <c r="A1542" s="17">
        <v>44648</v>
      </c>
      <c r="B1542">
        <v>7</v>
      </c>
      <c r="C1542">
        <v>1</v>
      </c>
      <c r="E1542">
        <v>125</v>
      </c>
      <c r="F1542">
        <v>1</v>
      </c>
      <c r="G1542">
        <v>165</v>
      </c>
      <c r="H1542">
        <v>8</v>
      </c>
      <c r="I1542" s="16"/>
    </row>
    <row r="1543" spans="1:9" x14ac:dyDescent="0.25">
      <c r="A1543" s="17">
        <v>44648</v>
      </c>
      <c r="B1543">
        <v>8</v>
      </c>
      <c r="C1543">
        <v>1</v>
      </c>
      <c r="E1543">
        <v>125</v>
      </c>
      <c r="F1543">
        <v>2</v>
      </c>
      <c r="G1543">
        <v>165</v>
      </c>
      <c r="H1543">
        <v>7</v>
      </c>
      <c r="I1543" s="16"/>
    </row>
    <row r="1544" spans="1:9" x14ac:dyDescent="0.25">
      <c r="A1544" s="17">
        <v>44648</v>
      </c>
      <c r="B1544">
        <v>9</v>
      </c>
      <c r="C1544">
        <v>1</v>
      </c>
      <c r="E1544">
        <v>125</v>
      </c>
      <c r="F1544">
        <v>3</v>
      </c>
      <c r="G1544">
        <v>165</v>
      </c>
      <c r="H1544">
        <v>5</v>
      </c>
      <c r="I1544" s="16"/>
    </row>
    <row r="1545" spans="1:9" x14ac:dyDescent="0.25">
      <c r="A1545" s="17">
        <v>44648</v>
      </c>
      <c r="B1545">
        <v>10</v>
      </c>
      <c r="C1545">
        <v>1</v>
      </c>
      <c r="E1545">
        <v>127</v>
      </c>
      <c r="F1545">
        <v>1</v>
      </c>
      <c r="G1545">
        <v>125</v>
      </c>
      <c r="H1545">
        <v>15</v>
      </c>
      <c r="I1545" s="16"/>
    </row>
    <row r="1546" spans="1:9" x14ac:dyDescent="0.25">
      <c r="A1546" s="17">
        <v>44648</v>
      </c>
      <c r="B1546">
        <v>11</v>
      </c>
      <c r="C1546">
        <v>1</v>
      </c>
      <c r="E1546">
        <v>127</v>
      </c>
      <c r="F1546">
        <v>2</v>
      </c>
      <c r="G1546">
        <v>125</v>
      </c>
      <c r="H1546">
        <v>15</v>
      </c>
      <c r="I1546" s="16"/>
    </row>
    <row r="1547" spans="1:9" x14ac:dyDescent="0.25">
      <c r="A1547" s="17">
        <v>44648</v>
      </c>
      <c r="B1547">
        <v>12</v>
      </c>
      <c r="C1547">
        <v>1</v>
      </c>
      <c r="E1547">
        <v>127</v>
      </c>
      <c r="F1547">
        <v>3</v>
      </c>
      <c r="G1547">
        <v>130</v>
      </c>
      <c r="H1547">
        <v>10</v>
      </c>
      <c r="I1547" s="16"/>
    </row>
    <row r="1548" spans="1:9" x14ac:dyDescent="0.25">
      <c r="A1548" s="17">
        <v>44650</v>
      </c>
      <c r="B1548">
        <v>1</v>
      </c>
      <c r="C1548">
        <v>1</v>
      </c>
      <c r="E1548">
        <v>144</v>
      </c>
      <c r="F1548">
        <v>1</v>
      </c>
      <c r="G1548">
        <v>155</v>
      </c>
      <c r="H1548">
        <v>6</v>
      </c>
      <c r="I1548" s="16"/>
    </row>
    <row r="1549" spans="1:9" x14ac:dyDescent="0.25">
      <c r="A1549" s="17">
        <v>44650</v>
      </c>
      <c r="B1549">
        <v>2</v>
      </c>
      <c r="C1549">
        <v>1</v>
      </c>
      <c r="E1549">
        <v>144</v>
      </c>
      <c r="F1549">
        <v>2</v>
      </c>
      <c r="G1549">
        <v>155</v>
      </c>
      <c r="H1549">
        <v>6</v>
      </c>
      <c r="I1549" s="16"/>
    </row>
    <row r="1550" spans="1:9" x14ac:dyDescent="0.25">
      <c r="A1550" s="17">
        <v>44650</v>
      </c>
      <c r="B1550">
        <v>3</v>
      </c>
      <c r="C1550">
        <v>1</v>
      </c>
      <c r="E1550">
        <v>144</v>
      </c>
      <c r="F1550">
        <v>3</v>
      </c>
      <c r="G1550">
        <v>155</v>
      </c>
      <c r="H1550">
        <v>4</v>
      </c>
      <c r="I1550" s="16"/>
    </row>
    <row r="1551" spans="1:9" x14ac:dyDescent="0.25">
      <c r="A1551" s="17">
        <v>44650</v>
      </c>
      <c r="B1551">
        <v>4</v>
      </c>
      <c r="C1551">
        <v>1</v>
      </c>
      <c r="E1551">
        <v>146</v>
      </c>
      <c r="F1551">
        <v>1</v>
      </c>
      <c r="G1551">
        <v>135</v>
      </c>
      <c r="H1551">
        <v>6</v>
      </c>
      <c r="I1551" s="16"/>
    </row>
    <row r="1552" spans="1:9" x14ac:dyDescent="0.25">
      <c r="A1552" s="17">
        <v>44650</v>
      </c>
      <c r="B1552">
        <v>5</v>
      </c>
      <c r="C1552">
        <v>1</v>
      </c>
      <c r="E1552">
        <v>146</v>
      </c>
      <c r="F1552">
        <v>2</v>
      </c>
      <c r="G1552">
        <v>135</v>
      </c>
      <c r="H1552">
        <v>6</v>
      </c>
      <c r="I1552" s="16"/>
    </row>
    <row r="1553" spans="1:9" x14ac:dyDescent="0.25">
      <c r="A1553" s="17">
        <v>44650</v>
      </c>
      <c r="B1553">
        <v>6</v>
      </c>
      <c r="C1553">
        <v>1</v>
      </c>
      <c r="E1553">
        <v>146</v>
      </c>
      <c r="F1553">
        <v>3</v>
      </c>
      <c r="G1553">
        <v>140</v>
      </c>
      <c r="H1553">
        <v>5</v>
      </c>
      <c r="I1553" s="16"/>
    </row>
    <row r="1554" spans="1:9" x14ac:dyDescent="0.25">
      <c r="A1554" s="17">
        <v>44650</v>
      </c>
      <c r="B1554">
        <v>7</v>
      </c>
      <c r="C1554">
        <v>1</v>
      </c>
      <c r="E1554">
        <v>147</v>
      </c>
      <c r="F1554">
        <v>1</v>
      </c>
      <c r="G1554">
        <v>100</v>
      </c>
      <c r="H1554">
        <v>6</v>
      </c>
      <c r="I1554" s="16"/>
    </row>
    <row r="1555" spans="1:9" x14ac:dyDescent="0.25">
      <c r="A1555" s="17">
        <v>44650</v>
      </c>
      <c r="B1555">
        <v>8</v>
      </c>
      <c r="C1555">
        <v>1</v>
      </c>
      <c r="E1555">
        <v>147</v>
      </c>
      <c r="F1555">
        <v>2</v>
      </c>
      <c r="G1555">
        <v>100</v>
      </c>
      <c r="H1555">
        <v>6</v>
      </c>
      <c r="I1555" s="16"/>
    </row>
    <row r="1556" spans="1:9" x14ac:dyDescent="0.25">
      <c r="A1556" s="17">
        <v>44650</v>
      </c>
      <c r="B1556">
        <v>9</v>
      </c>
      <c r="C1556">
        <v>1</v>
      </c>
      <c r="E1556">
        <v>147</v>
      </c>
      <c r="F1556">
        <v>3</v>
      </c>
      <c r="G1556">
        <v>110</v>
      </c>
      <c r="H1556">
        <v>4</v>
      </c>
      <c r="I1556" s="16"/>
    </row>
    <row r="1557" spans="1:9" x14ac:dyDescent="0.25">
      <c r="A1557" s="17">
        <v>44650</v>
      </c>
      <c r="B1557">
        <v>10</v>
      </c>
      <c r="C1557">
        <v>1</v>
      </c>
      <c r="E1557">
        <v>149</v>
      </c>
      <c r="F1557">
        <v>1</v>
      </c>
      <c r="G1557">
        <v>8</v>
      </c>
      <c r="H1557">
        <v>20</v>
      </c>
      <c r="I1557" s="16"/>
    </row>
    <row r="1558" spans="1:9" x14ac:dyDescent="0.25">
      <c r="A1558" s="17">
        <v>44650</v>
      </c>
      <c r="B1558">
        <v>11</v>
      </c>
      <c r="C1558">
        <v>1</v>
      </c>
      <c r="E1558">
        <v>149</v>
      </c>
      <c r="F1558">
        <v>2</v>
      </c>
      <c r="G1558">
        <v>8</v>
      </c>
      <c r="H1558">
        <v>13</v>
      </c>
      <c r="I1558" s="16"/>
    </row>
    <row r="1559" spans="1:9" x14ac:dyDescent="0.25">
      <c r="A1559" s="17">
        <v>44650</v>
      </c>
      <c r="B1559">
        <v>12</v>
      </c>
      <c r="C1559">
        <v>1</v>
      </c>
      <c r="E1559">
        <v>149</v>
      </c>
      <c r="F1559">
        <v>3</v>
      </c>
      <c r="G1559">
        <v>8</v>
      </c>
      <c r="H1559">
        <v>15</v>
      </c>
      <c r="I1559" s="16"/>
    </row>
    <row r="1560" spans="1:9" x14ac:dyDescent="0.25">
      <c r="A1560" s="17">
        <v>44650</v>
      </c>
      <c r="B1560">
        <v>13</v>
      </c>
      <c r="C1560">
        <v>1</v>
      </c>
      <c r="E1560">
        <v>153</v>
      </c>
      <c r="F1560">
        <v>1</v>
      </c>
      <c r="G1560">
        <v>10</v>
      </c>
      <c r="H1560">
        <v>25</v>
      </c>
      <c r="I1560" s="16"/>
    </row>
    <row r="1561" spans="1:9" x14ac:dyDescent="0.25">
      <c r="A1561" s="17">
        <v>44650</v>
      </c>
      <c r="B1561">
        <v>14</v>
      </c>
      <c r="C1561">
        <v>1</v>
      </c>
      <c r="E1561">
        <v>153</v>
      </c>
      <c r="F1561">
        <v>2</v>
      </c>
      <c r="G1561">
        <v>25</v>
      </c>
      <c r="H1561">
        <v>10</v>
      </c>
      <c r="I1561" s="16"/>
    </row>
    <row r="1562" spans="1:9" x14ac:dyDescent="0.25">
      <c r="A1562" s="17">
        <v>44650</v>
      </c>
      <c r="B1562">
        <v>15</v>
      </c>
      <c r="C1562">
        <v>1</v>
      </c>
      <c r="E1562">
        <v>153</v>
      </c>
      <c r="F1562">
        <v>3</v>
      </c>
      <c r="G1562">
        <v>25</v>
      </c>
      <c r="H1562">
        <v>10</v>
      </c>
      <c r="I1562" s="16"/>
    </row>
    <row r="1563" spans="1:9" x14ac:dyDescent="0.25">
      <c r="A1563" s="17">
        <v>44652</v>
      </c>
      <c r="B1563">
        <v>1</v>
      </c>
      <c r="C1563">
        <v>1</v>
      </c>
      <c r="E1563">
        <v>135</v>
      </c>
      <c r="F1563">
        <v>1</v>
      </c>
      <c r="G1563">
        <v>245</v>
      </c>
      <c r="H1563">
        <v>6</v>
      </c>
      <c r="I1563" s="16"/>
    </row>
    <row r="1564" spans="1:9" x14ac:dyDescent="0.25">
      <c r="A1564" s="17">
        <v>44652</v>
      </c>
      <c r="B1564">
        <v>2</v>
      </c>
      <c r="C1564">
        <v>1</v>
      </c>
      <c r="E1564">
        <v>135</v>
      </c>
      <c r="F1564">
        <v>2</v>
      </c>
      <c r="G1564">
        <v>245</v>
      </c>
      <c r="H1564">
        <v>5</v>
      </c>
      <c r="I1564" s="16"/>
    </row>
    <row r="1565" spans="1:9" x14ac:dyDescent="0.25">
      <c r="A1565" s="17">
        <v>44652</v>
      </c>
      <c r="B1565">
        <v>3</v>
      </c>
      <c r="C1565">
        <v>1</v>
      </c>
      <c r="E1565">
        <v>135</v>
      </c>
      <c r="F1565">
        <v>3</v>
      </c>
      <c r="G1565">
        <v>245</v>
      </c>
      <c r="H1565">
        <v>5</v>
      </c>
      <c r="I1565" s="16"/>
    </row>
    <row r="1566" spans="1:9" x14ac:dyDescent="0.25">
      <c r="A1566" s="17">
        <v>44652</v>
      </c>
      <c r="B1566">
        <v>4</v>
      </c>
      <c r="C1566">
        <v>1</v>
      </c>
      <c r="E1566">
        <v>139</v>
      </c>
      <c r="F1566">
        <v>1</v>
      </c>
      <c r="G1566">
        <v>135</v>
      </c>
      <c r="H1566">
        <v>10</v>
      </c>
      <c r="I1566" s="16"/>
    </row>
    <row r="1567" spans="1:9" x14ac:dyDescent="0.25">
      <c r="A1567" s="17">
        <v>44652</v>
      </c>
      <c r="B1567">
        <v>5</v>
      </c>
      <c r="C1567">
        <v>1</v>
      </c>
      <c r="E1567">
        <v>139</v>
      </c>
      <c r="F1567">
        <v>2</v>
      </c>
      <c r="G1567">
        <v>135</v>
      </c>
      <c r="H1567">
        <v>8</v>
      </c>
      <c r="I1567" s="16"/>
    </row>
    <row r="1568" spans="1:9" x14ac:dyDescent="0.25">
      <c r="A1568" s="17">
        <v>44652</v>
      </c>
      <c r="B1568">
        <v>6</v>
      </c>
      <c r="C1568">
        <v>1</v>
      </c>
      <c r="E1568">
        <v>139</v>
      </c>
      <c r="F1568">
        <v>3</v>
      </c>
      <c r="G1568">
        <v>135</v>
      </c>
      <c r="H1568">
        <v>7</v>
      </c>
      <c r="I1568" s="16"/>
    </row>
    <row r="1569" spans="1:9" x14ac:dyDescent="0.25">
      <c r="A1569" s="17">
        <v>44652</v>
      </c>
      <c r="B1569">
        <v>7</v>
      </c>
      <c r="C1569">
        <v>1</v>
      </c>
      <c r="E1569">
        <v>131</v>
      </c>
      <c r="F1569">
        <v>1</v>
      </c>
      <c r="G1569">
        <v>75</v>
      </c>
      <c r="H1569">
        <v>5</v>
      </c>
      <c r="I1569" s="16"/>
    </row>
    <row r="1570" spans="1:9" x14ac:dyDescent="0.25">
      <c r="A1570" s="17">
        <v>44652</v>
      </c>
      <c r="B1570">
        <v>8</v>
      </c>
      <c r="C1570">
        <v>1</v>
      </c>
      <c r="E1570">
        <v>131</v>
      </c>
      <c r="F1570">
        <v>2</v>
      </c>
      <c r="G1570">
        <v>75</v>
      </c>
      <c r="H1570">
        <v>6</v>
      </c>
      <c r="I1570" s="16"/>
    </row>
    <row r="1571" spans="1:9" x14ac:dyDescent="0.25">
      <c r="A1571" s="17">
        <v>44652</v>
      </c>
      <c r="B1571">
        <v>9</v>
      </c>
      <c r="C1571">
        <v>1</v>
      </c>
      <c r="E1571">
        <v>131</v>
      </c>
      <c r="F1571">
        <v>3</v>
      </c>
      <c r="G1571">
        <v>75</v>
      </c>
      <c r="H1571">
        <v>5</v>
      </c>
      <c r="I1571" s="16" t="s">
        <v>38</v>
      </c>
    </row>
    <row r="1572" spans="1:9" x14ac:dyDescent="0.25">
      <c r="A1572" s="17">
        <v>44652</v>
      </c>
      <c r="B1572">
        <v>10</v>
      </c>
      <c r="C1572">
        <v>1</v>
      </c>
      <c r="E1572">
        <v>133</v>
      </c>
      <c r="F1572">
        <v>1</v>
      </c>
      <c r="G1572">
        <v>65</v>
      </c>
      <c r="H1572">
        <v>6</v>
      </c>
      <c r="I1572" s="16"/>
    </row>
    <row r="1573" spans="1:9" x14ac:dyDescent="0.25">
      <c r="A1573" s="17">
        <v>44652</v>
      </c>
      <c r="B1573">
        <v>11</v>
      </c>
      <c r="C1573">
        <v>1</v>
      </c>
      <c r="E1573">
        <v>133</v>
      </c>
      <c r="F1573">
        <v>2</v>
      </c>
      <c r="G1573">
        <v>65</v>
      </c>
      <c r="H1573">
        <v>5</v>
      </c>
      <c r="I1573" s="16"/>
    </row>
    <row r="1574" spans="1:9" x14ac:dyDescent="0.25">
      <c r="A1574" s="17">
        <v>44652</v>
      </c>
      <c r="B1574">
        <v>12</v>
      </c>
      <c r="C1574">
        <v>1</v>
      </c>
      <c r="E1574">
        <v>133</v>
      </c>
      <c r="F1574">
        <v>3</v>
      </c>
      <c r="G1574">
        <v>65</v>
      </c>
      <c r="H1574">
        <v>5</v>
      </c>
      <c r="I1574" s="16"/>
    </row>
    <row r="1575" spans="1:9" x14ac:dyDescent="0.25">
      <c r="A1575" s="17">
        <v>44652</v>
      </c>
      <c r="B1575">
        <v>13</v>
      </c>
      <c r="C1575">
        <v>1</v>
      </c>
      <c r="E1575">
        <v>136</v>
      </c>
      <c r="F1575">
        <v>1</v>
      </c>
      <c r="G1575">
        <v>220</v>
      </c>
      <c r="H1575">
        <v>8</v>
      </c>
      <c r="I1575" s="16"/>
    </row>
    <row r="1576" spans="1:9" x14ac:dyDescent="0.25">
      <c r="A1576" s="17">
        <v>44652</v>
      </c>
      <c r="B1576">
        <v>14</v>
      </c>
      <c r="C1576">
        <v>1</v>
      </c>
      <c r="E1576">
        <v>136</v>
      </c>
      <c r="F1576">
        <v>2</v>
      </c>
      <c r="G1576">
        <v>220</v>
      </c>
      <c r="H1576">
        <v>7</v>
      </c>
      <c r="I1576" s="16"/>
    </row>
    <row r="1577" spans="1:9" x14ac:dyDescent="0.25">
      <c r="A1577" s="17">
        <v>44652</v>
      </c>
      <c r="B1577">
        <v>15</v>
      </c>
      <c r="C1577">
        <v>1</v>
      </c>
      <c r="E1577">
        <v>136</v>
      </c>
      <c r="F1577">
        <v>3</v>
      </c>
      <c r="G1577">
        <v>220</v>
      </c>
      <c r="H1577">
        <v>6</v>
      </c>
      <c r="I1577" s="16"/>
    </row>
    <row r="1578" spans="1:9" x14ac:dyDescent="0.25">
      <c r="A1578" s="17">
        <v>44655</v>
      </c>
      <c r="B1578">
        <v>1</v>
      </c>
      <c r="C1578">
        <v>1</v>
      </c>
      <c r="D1578">
        <v>8</v>
      </c>
      <c r="E1578">
        <v>128</v>
      </c>
      <c r="F1578">
        <v>1</v>
      </c>
      <c r="G1578">
        <v>135</v>
      </c>
      <c r="H1578">
        <v>4</v>
      </c>
      <c r="I1578" s="16" t="s">
        <v>39</v>
      </c>
    </row>
    <row r="1579" spans="1:9" x14ac:dyDescent="0.25">
      <c r="A1579" s="17">
        <v>44655</v>
      </c>
      <c r="B1579">
        <v>2</v>
      </c>
      <c r="C1579">
        <v>1</v>
      </c>
      <c r="D1579">
        <v>8</v>
      </c>
      <c r="E1579">
        <v>128</v>
      </c>
      <c r="F1579">
        <v>2</v>
      </c>
      <c r="G1579">
        <v>135</v>
      </c>
      <c r="H1579">
        <v>6</v>
      </c>
      <c r="I1579" s="16"/>
    </row>
    <row r="1580" spans="1:9" x14ac:dyDescent="0.25">
      <c r="A1580" s="17">
        <v>44655</v>
      </c>
      <c r="B1580">
        <v>3</v>
      </c>
      <c r="C1580">
        <v>1</v>
      </c>
      <c r="D1580">
        <v>8</v>
      </c>
      <c r="E1580">
        <v>128</v>
      </c>
      <c r="F1580">
        <v>3</v>
      </c>
      <c r="G1580">
        <v>135</v>
      </c>
      <c r="H1580">
        <v>5</v>
      </c>
      <c r="I1580" s="16" t="s">
        <v>40</v>
      </c>
    </row>
    <row r="1581" spans="1:9" x14ac:dyDescent="0.25">
      <c r="A1581" s="17">
        <v>44655</v>
      </c>
      <c r="B1581">
        <v>4</v>
      </c>
      <c r="C1581">
        <v>1</v>
      </c>
      <c r="D1581">
        <v>8</v>
      </c>
      <c r="E1581">
        <v>126</v>
      </c>
      <c r="F1581">
        <v>1</v>
      </c>
      <c r="G1581">
        <v>145</v>
      </c>
      <c r="H1581">
        <v>6</v>
      </c>
      <c r="I1581" s="16"/>
    </row>
    <row r="1582" spans="1:9" x14ac:dyDescent="0.25">
      <c r="A1582" s="17">
        <v>44655</v>
      </c>
      <c r="B1582">
        <v>5</v>
      </c>
      <c r="C1582">
        <v>1</v>
      </c>
      <c r="D1582">
        <v>8</v>
      </c>
      <c r="E1582">
        <v>126</v>
      </c>
      <c r="F1582">
        <v>2</v>
      </c>
      <c r="G1582">
        <v>145</v>
      </c>
      <c r="H1582">
        <v>6</v>
      </c>
      <c r="I1582" s="16"/>
    </row>
    <row r="1583" spans="1:9" x14ac:dyDescent="0.25">
      <c r="A1583" s="17">
        <v>44655</v>
      </c>
      <c r="B1583">
        <v>6</v>
      </c>
      <c r="C1583">
        <v>1</v>
      </c>
      <c r="D1583">
        <v>8</v>
      </c>
      <c r="E1583">
        <v>126</v>
      </c>
      <c r="F1583">
        <v>3</v>
      </c>
      <c r="G1583">
        <v>155</v>
      </c>
      <c r="H1583">
        <v>6</v>
      </c>
      <c r="I1583" s="16"/>
    </row>
    <row r="1584" spans="1:9" x14ac:dyDescent="0.25">
      <c r="A1584" s="17">
        <v>44655</v>
      </c>
      <c r="B1584">
        <v>7</v>
      </c>
      <c r="C1584">
        <v>1</v>
      </c>
      <c r="D1584">
        <v>8</v>
      </c>
      <c r="E1584">
        <v>125</v>
      </c>
      <c r="F1584">
        <v>1</v>
      </c>
      <c r="G1584">
        <v>125</v>
      </c>
      <c r="H1584">
        <v>10</v>
      </c>
      <c r="I1584" s="16"/>
    </row>
    <row r="1585" spans="1:9" x14ac:dyDescent="0.25">
      <c r="A1585" s="17">
        <v>44655</v>
      </c>
      <c r="B1585">
        <v>8</v>
      </c>
      <c r="C1585">
        <v>1</v>
      </c>
      <c r="D1585">
        <v>8</v>
      </c>
      <c r="E1585">
        <v>125</v>
      </c>
      <c r="F1585">
        <v>2</v>
      </c>
      <c r="G1585">
        <v>165</v>
      </c>
      <c r="H1585">
        <v>7</v>
      </c>
      <c r="I1585" s="16"/>
    </row>
    <row r="1586" spans="1:9" x14ac:dyDescent="0.25">
      <c r="A1586" s="17">
        <v>44655</v>
      </c>
      <c r="B1586">
        <v>9</v>
      </c>
      <c r="C1586">
        <v>1</v>
      </c>
      <c r="D1586">
        <v>8</v>
      </c>
      <c r="E1586">
        <v>125</v>
      </c>
      <c r="F1586">
        <v>3</v>
      </c>
      <c r="G1586">
        <v>165</v>
      </c>
      <c r="H1586">
        <v>6</v>
      </c>
      <c r="I1586" s="16"/>
    </row>
    <row r="1587" spans="1:9" x14ac:dyDescent="0.25">
      <c r="A1587" s="17">
        <v>44655</v>
      </c>
      <c r="B1587">
        <v>10</v>
      </c>
      <c r="C1587">
        <v>1</v>
      </c>
      <c r="D1587">
        <v>8</v>
      </c>
      <c r="E1587">
        <v>127</v>
      </c>
      <c r="F1587">
        <v>1</v>
      </c>
      <c r="G1587">
        <v>130</v>
      </c>
      <c r="H1587">
        <v>15</v>
      </c>
      <c r="I1587" s="16"/>
    </row>
    <row r="1588" spans="1:9" x14ac:dyDescent="0.25">
      <c r="A1588" s="17">
        <v>44655</v>
      </c>
      <c r="B1588">
        <v>11</v>
      </c>
      <c r="C1588">
        <v>1</v>
      </c>
      <c r="D1588">
        <v>8</v>
      </c>
      <c r="E1588">
        <v>127</v>
      </c>
      <c r="F1588">
        <v>2</v>
      </c>
      <c r="G1588">
        <v>130</v>
      </c>
      <c r="H1588">
        <v>12</v>
      </c>
      <c r="I1588" s="16"/>
    </row>
    <row r="1589" spans="1:9" x14ac:dyDescent="0.25">
      <c r="A1589" s="17">
        <v>44655</v>
      </c>
      <c r="B1589">
        <v>12</v>
      </c>
      <c r="C1589">
        <v>1</v>
      </c>
      <c r="D1589">
        <v>8</v>
      </c>
      <c r="E1589">
        <v>127</v>
      </c>
      <c r="F1589">
        <v>3</v>
      </c>
      <c r="G1589">
        <v>130</v>
      </c>
      <c r="H1589">
        <v>0</v>
      </c>
      <c r="I1589" s="16"/>
    </row>
    <row r="1590" spans="1:9" x14ac:dyDescent="0.25">
      <c r="A1590" s="17">
        <v>44657</v>
      </c>
      <c r="B1590">
        <v>1</v>
      </c>
      <c r="C1590">
        <v>1</v>
      </c>
      <c r="D1590">
        <v>8</v>
      </c>
      <c r="E1590">
        <v>144</v>
      </c>
      <c r="F1590">
        <v>1</v>
      </c>
      <c r="G1590">
        <v>155</v>
      </c>
      <c r="H1590">
        <v>6</v>
      </c>
      <c r="I1590" s="16"/>
    </row>
    <row r="1591" spans="1:9" x14ac:dyDescent="0.25">
      <c r="A1591" s="17">
        <v>44657</v>
      </c>
      <c r="B1591">
        <v>2</v>
      </c>
      <c r="C1591">
        <v>1</v>
      </c>
      <c r="D1591">
        <v>8</v>
      </c>
      <c r="E1591">
        <v>144</v>
      </c>
      <c r="F1591">
        <v>2</v>
      </c>
      <c r="G1591">
        <v>155</v>
      </c>
      <c r="H1591">
        <v>6</v>
      </c>
      <c r="I1591" s="16"/>
    </row>
    <row r="1592" spans="1:9" x14ac:dyDescent="0.25">
      <c r="A1592" s="17">
        <v>44657</v>
      </c>
      <c r="B1592">
        <v>3</v>
      </c>
      <c r="C1592">
        <v>1</v>
      </c>
      <c r="D1592">
        <v>8</v>
      </c>
      <c r="E1592">
        <v>146</v>
      </c>
      <c r="F1592">
        <v>1</v>
      </c>
      <c r="G1592">
        <v>135</v>
      </c>
      <c r="H1592">
        <v>6</v>
      </c>
      <c r="I1592" s="16"/>
    </row>
    <row r="1593" spans="1:9" x14ac:dyDescent="0.25">
      <c r="A1593" s="17">
        <v>44657</v>
      </c>
      <c r="B1593">
        <v>4</v>
      </c>
      <c r="C1593">
        <v>1</v>
      </c>
      <c r="D1593">
        <v>8</v>
      </c>
      <c r="E1593">
        <v>146</v>
      </c>
      <c r="F1593">
        <v>2</v>
      </c>
      <c r="G1593">
        <v>135</v>
      </c>
      <c r="H1593">
        <v>5</v>
      </c>
      <c r="I1593" s="16"/>
    </row>
    <row r="1594" spans="1:9" x14ac:dyDescent="0.25">
      <c r="A1594" s="17">
        <v>44657</v>
      </c>
      <c r="B1594">
        <v>5</v>
      </c>
      <c r="C1594">
        <v>1</v>
      </c>
      <c r="D1594">
        <v>8</v>
      </c>
      <c r="E1594">
        <v>147</v>
      </c>
      <c r="F1594">
        <v>1</v>
      </c>
      <c r="G1594">
        <v>100</v>
      </c>
      <c r="H1594">
        <v>6</v>
      </c>
      <c r="I1594" s="16"/>
    </row>
    <row r="1595" spans="1:9" x14ac:dyDescent="0.25">
      <c r="A1595" s="17">
        <v>44657</v>
      </c>
      <c r="B1595">
        <v>6</v>
      </c>
      <c r="C1595">
        <v>1</v>
      </c>
      <c r="D1595">
        <v>8</v>
      </c>
      <c r="E1595">
        <v>147</v>
      </c>
      <c r="F1595">
        <v>2</v>
      </c>
      <c r="G1595">
        <v>100</v>
      </c>
      <c r="H1595">
        <v>6</v>
      </c>
      <c r="I1595" s="16"/>
    </row>
    <row r="1596" spans="1:9" x14ac:dyDescent="0.25">
      <c r="A1596" s="17">
        <v>44657</v>
      </c>
      <c r="B1596">
        <v>7</v>
      </c>
      <c r="C1596">
        <v>1</v>
      </c>
      <c r="D1596">
        <v>8</v>
      </c>
      <c r="E1596">
        <v>149</v>
      </c>
      <c r="F1596">
        <v>1</v>
      </c>
      <c r="G1596">
        <v>8</v>
      </c>
      <c r="H1596">
        <v>20</v>
      </c>
      <c r="I1596" s="16"/>
    </row>
    <row r="1597" spans="1:9" x14ac:dyDescent="0.25">
      <c r="A1597" s="17">
        <v>44657</v>
      </c>
      <c r="B1597">
        <v>8</v>
      </c>
      <c r="C1597">
        <v>1</v>
      </c>
      <c r="D1597">
        <v>8</v>
      </c>
      <c r="E1597">
        <v>149</v>
      </c>
      <c r="F1597">
        <v>2</v>
      </c>
      <c r="G1597">
        <v>8</v>
      </c>
      <c r="H1597">
        <v>20</v>
      </c>
      <c r="I1597" s="16"/>
    </row>
    <row r="1598" spans="1:9" x14ac:dyDescent="0.25">
      <c r="A1598" s="17">
        <v>44657</v>
      </c>
      <c r="B1598">
        <v>9</v>
      </c>
      <c r="C1598">
        <v>1</v>
      </c>
      <c r="D1598">
        <v>8</v>
      </c>
      <c r="E1598">
        <v>153</v>
      </c>
      <c r="F1598">
        <v>1</v>
      </c>
      <c r="G1598">
        <v>25</v>
      </c>
      <c r="H1598">
        <v>20</v>
      </c>
      <c r="I1598" s="16"/>
    </row>
    <row r="1599" spans="1:9" x14ac:dyDescent="0.25">
      <c r="A1599" s="17">
        <v>44657</v>
      </c>
      <c r="B1599">
        <v>10</v>
      </c>
      <c r="C1599">
        <v>1</v>
      </c>
      <c r="D1599">
        <v>8</v>
      </c>
      <c r="E1599">
        <v>153</v>
      </c>
      <c r="F1599">
        <v>2</v>
      </c>
      <c r="G1599">
        <v>25</v>
      </c>
      <c r="H1599">
        <v>14</v>
      </c>
      <c r="I1599" s="16"/>
    </row>
    <row r="1600" spans="1:9" x14ac:dyDescent="0.25">
      <c r="A1600" s="17">
        <v>44659</v>
      </c>
      <c r="B1600">
        <v>1</v>
      </c>
      <c r="C1600">
        <v>1</v>
      </c>
      <c r="D1600">
        <v>8</v>
      </c>
      <c r="E1600">
        <v>120</v>
      </c>
      <c r="F1600">
        <v>1</v>
      </c>
      <c r="G1600">
        <v>245</v>
      </c>
      <c r="H1600">
        <v>6</v>
      </c>
      <c r="I1600" s="16"/>
    </row>
    <row r="1601" spans="1:9" x14ac:dyDescent="0.25">
      <c r="A1601" s="17">
        <v>44659</v>
      </c>
      <c r="B1601">
        <v>2</v>
      </c>
      <c r="C1601">
        <v>1</v>
      </c>
      <c r="D1601">
        <v>8</v>
      </c>
      <c r="E1601">
        <v>120</v>
      </c>
      <c r="F1601">
        <v>2</v>
      </c>
      <c r="G1601">
        <v>245</v>
      </c>
      <c r="H1601">
        <v>6</v>
      </c>
      <c r="I1601" s="16"/>
    </row>
    <row r="1602" spans="1:9" x14ac:dyDescent="0.25">
      <c r="A1602" s="17">
        <v>44659</v>
      </c>
      <c r="B1602">
        <v>3</v>
      </c>
      <c r="C1602">
        <v>1</v>
      </c>
      <c r="D1602">
        <v>8</v>
      </c>
      <c r="E1602">
        <v>139</v>
      </c>
      <c r="F1602">
        <v>1</v>
      </c>
      <c r="G1602">
        <v>135</v>
      </c>
      <c r="H1602">
        <v>10</v>
      </c>
      <c r="I1602" s="16"/>
    </row>
    <row r="1603" spans="1:9" x14ac:dyDescent="0.25">
      <c r="A1603" s="17">
        <v>44659</v>
      </c>
      <c r="B1603">
        <v>4</v>
      </c>
      <c r="C1603">
        <v>1</v>
      </c>
      <c r="D1603">
        <v>8</v>
      </c>
      <c r="E1603">
        <v>139</v>
      </c>
      <c r="F1603">
        <v>2</v>
      </c>
      <c r="G1603">
        <v>135</v>
      </c>
      <c r="H1603">
        <v>6</v>
      </c>
      <c r="I1603" s="16"/>
    </row>
    <row r="1604" spans="1:9" x14ac:dyDescent="0.25">
      <c r="A1604" s="17">
        <v>44659</v>
      </c>
      <c r="B1604">
        <v>5</v>
      </c>
      <c r="C1604">
        <v>1</v>
      </c>
      <c r="D1604">
        <v>8</v>
      </c>
      <c r="E1604">
        <v>131</v>
      </c>
      <c r="F1604">
        <v>1</v>
      </c>
      <c r="G1604">
        <v>75</v>
      </c>
      <c r="H1604">
        <v>6</v>
      </c>
      <c r="I1604" s="16"/>
    </row>
    <row r="1605" spans="1:9" x14ac:dyDescent="0.25">
      <c r="A1605" s="17">
        <v>44659</v>
      </c>
      <c r="B1605">
        <v>6</v>
      </c>
      <c r="C1605">
        <v>1</v>
      </c>
      <c r="D1605">
        <v>8</v>
      </c>
      <c r="E1605">
        <v>131</v>
      </c>
      <c r="F1605">
        <v>2</v>
      </c>
      <c r="G1605">
        <v>75</v>
      </c>
      <c r="H1605">
        <v>5</v>
      </c>
      <c r="I1605" s="16"/>
    </row>
    <row r="1606" spans="1:9" x14ac:dyDescent="0.25">
      <c r="A1606" s="17">
        <v>44659</v>
      </c>
      <c r="B1606">
        <v>7</v>
      </c>
      <c r="C1606">
        <v>1</v>
      </c>
      <c r="D1606">
        <v>8</v>
      </c>
      <c r="E1606">
        <v>133</v>
      </c>
      <c r="F1606">
        <v>1</v>
      </c>
      <c r="G1606">
        <v>65</v>
      </c>
      <c r="H1606">
        <v>6</v>
      </c>
      <c r="I1606" s="16"/>
    </row>
    <row r="1607" spans="1:9" x14ac:dyDescent="0.25">
      <c r="A1607" s="17">
        <v>44659</v>
      </c>
      <c r="B1607">
        <v>8</v>
      </c>
      <c r="C1607">
        <v>1</v>
      </c>
      <c r="D1607">
        <v>8</v>
      </c>
      <c r="E1607">
        <v>133</v>
      </c>
      <c r="F1607">
        <v>2</v>
      </c>
      <c r="G1607">
        <v>65</v>
      </c>
      <c r="H1607">
        <v>6</v>
      </c>
      <c r="I1607" s="16"/>
    </row>
    <row r="1608" spans="1:9" x14ac:dyDescent="0.25">
      <c r="A1608" s="17">
        <v>44659</v>
      </c>
      <c r="B1608">
        <v>9</v>
      </c>
      <c r="C1608">
        <v>1</v>
      </c>
      <c r="D1608">
        <v>8</v>
      </c>
      <c r="E1608">
        <v>136</v>
      </c>
      <c r="F1608">
        <v>1</v>
      </c>
      <c r="G1608">
        <v>220</v>
      </c>
      <c r="H1608">
        <v>8</v>
      </c>
      <c r="I1608" s="16"/>
    </row>
    <row r="1609" spans="1:9" x14ac:dyDescent="0.25">
      <c r="A1609" s="17">
        <v>44659</v>
      </c>
      <c r="B1609">
        <v>10</v>
      </c>
      <c r="C1609">
        <v>1</v>
      </c>
      <c r="D1609">
        <v>8</v>
      </c>
      <c r="E1609">
        <v>136</v>
      </c>
      <c r="F1609">
        <v>2</v>
      </c>
      <c r="G1609">
        <v>220</v>
      </c>
      <c r="H1609">
        <v>7</v>
      </c>
      <c r="I1609" s="16"/>
    </row>
    <row r="1610" spans="1:9" x14ac:dyDescent="0.25">
      <c r="A1610" s="17">
        <v>44662</v>
      </c>
      <c r="B1610">
        <v>1</v>
      </c>
      <c r="C1610">
        <v>1</v>
      </c>
      <c r="D1610">
        <v>1</v>
      </c>
      <c r="E1610">
        <v>128</v>
      </c>
      <c r="F1610">
        <v>1</v>
      </c>
      <c r="G1610">
        <v>155</v>
      </c>
      <c r="H1610">
        <v>6</v>
      </c>
      <c r="I1610" s="16"/>
    </row>
    <row r="1611" spans="1:9" x14ac:dyDescent="0.25">
      <c r="A1611" s="17">
        <v>44662</v>
      </c>
      <c r="B1611">
        <v>2</v>
      </c>
      <c r="C1611">
        <v>1</v>
      </c>
      <c r="D1611">
        <v>1</v>
      </c>
      <c r="E1611">
        <v>128</v>
      </c>
      <c r="F1611">
        <v>2</v>
      </c>
      <c r="G1611">
        <v>155</v>
      </c>
      <c r="H1611">
        <v>6</v>
      </c>
      <c r="I1611" s="16"/>
    </row>
    <row r="1612" spans="1:9" x14ac:dyDescent="0.25">
      <c r="A1612" s="17">
        <v>44662</v>
      </c>
      <c r="B1612">
        <v>3</v>
      </c>
      <c r="C1612">
        <v>1</v>
      </c>
      <c r="D1612">
        <v>1</v>
      </c>
      <c r="E1612">
        <v>128</v>
      </c>
      <c r="F1612">
        <v>3</v>
      </c>
      <c r="G1612">
        <v>160</v>
      </c>
      <c r="H1612">
        <v>5</v>
      </c>
      <c r="I1612" s="16"/>
    </row>
    <row r="1613" spans="1:9" x14ac:dyDescent="0.25">
      <c r="A1613" s="17">
        <v>44662</v>
      </c>
      <c r="B1613">
        <v>4</v>
      </c>
      <c r="C1613">
        <v>1</v>
      </c>
      <c r="D1613">
        <v>1</v>
      </c>
      <c r="E1613">
        <v>126</v>
      </c>
      <c r="F1613">
        <v>1</v>
      </c>
      <c r="G1613">
        <v>175</v>
      </c>
      <c r="H1613">
        <v>6</v>
      </c>
      <c r="I1613" s="16"/>
    </row>
    <row r="1614" spans="1:9" x14ac:dyDescent="0.25">
      <c r="A1614" s="17">
        <v>44662</v>
      </c>
      <c r="B1614">
        <v>5</v>
      </c>
      <c r="C1614">
        <v>1</v>
      </c>
      <c r="D1614">
        <v>1</v>
      </c>
      <c r="E1614">
        <v>126</v>
      </c>
      <c r="F1614">
        <v>2</v>
      </c>
      <c r="G1614">
        <v>175</v>
      </c>
      <c r="H1614">
        <v>6</v>
      </c>
      <c r="I1614" s="16"/>
    </row>
    <row r="1615" spans="1:9" x14ac:dyDescent="0.25">
      <c r="A1615" s="17">
        <v>44662</v>
      </c>
      <c r="B1615">
        <v>6</v>
      </c>
      <c r="C1615">
        <v>1</v>
      </c>
      <c r="D1615">
        <v>1</v>
      </c>
      <c r="E1615">
        <v>126</v>
      </c>
      <c r="F1615">
        <v>3</v>
      </c>
      <c r="G1615">
        <v>180</v>
      </c>
      <c r="H1615">
        <v>4</v>
      </c>
      <c r="I1615" s="16"/>
    </row>
    <row r="1616" spans="1:9" x14ac:dyDescent="0.25">
      <c r="A1616" s="17">
        <v>44662</v>
      </c>
      <c r="B1616">
        <v>7</v>
      </c>
      <c r="C1616">
        <v>1</v>
      </c>
      <c r="D1616">
        <v>1</v>
      </c>
      <c r="E1616">
        <v>125</v>
      </c>
      <c r="F1616">
        <v>1</v>
      </c>
      <c r="G1616">
        <v>160</v>
      </c>
      <c r="H1616">
        <v>10</v>
      </c>
      <c r="I1616" s="16"/>
    </row>
    <row r="1617" spans="1:9" x14ac:dyDescent="0.25">
      <c r="A1617" s="17">
        <v>44662</v>
      </c>
      <c r="B1617">
        <v>8</v>
      </c>
      <c r="C1617">
        <v>1</v>
      </c>
      <c r="D1617">
        <v>1</v>
      </c>
      <c r="E1617">
        <v>125</v>
      </c>
      <c r="F1617">
        <v>2</v>
      </c>
      <c r="G1617">
        <v>160</v>
      </c>
      <c r="H1617">
        <v>10</v>
      </c>
      <c r="I1617" s="16"/>
    </row>
    <row r="1618" spans="1:9" x14ac:dyDescent="0.25">
      <c r="A1618" s="17">
        <v>44662</v>
      </c>
      <c r="B1618">
        <v>9</v>
      </c>
      <c r="C1618">
        <v>1</v>
      </c>
      <c r="D1618">
        <v>1</v>
      </c>
      <c r="E1618">
        <v>125</v>
      </c>
      <c r="F1618">
        <v>3</v>
      </c>
      <c r="G1618">
        <v>160</v>
      </c>
      <c r="H1618">
        <v>6</v>
      </c>
      <c r="I1618" s="16"/>
    </row>
    <row r="1619" spans="1:9" x14ac:dyDescent="0.25">
      <c r="A1619" s="17">
        <v>44662</v>
      </c>
      <c r="B1619">
        <v>10</v>
      </c>
      <c r="C1619">
        <v>1</v>
      </c>
      <c r="D1619">
        <v>1</v>
      </c>
      <c r="E1619">
        <v>127</v>
      </c>
      <c r="F1619">
        <v>1</v>
      </c>
      <c r="G1619">
        <v>130</v>
      </c>
      <c r="H1619">
        <v>15</v>
      </c>
      <c r="I1619" s="16"/>
    </row>
    <row r="1620" spans="1:9" x14ac:dyDescent="0.25">
      <c r="A1620" s="17">
        <v>44662</v>
      </c>
      <c r="B1620">
        <v>11</v>
      </c>
      <c r="C1620">
        <v>1</v>
      </c>
      <c r="D1620">
        <v>1</v>
      </c>
      <c r="E1620">
        <v>127</v>
      </c>
      <c r="F1620">
        <v>2</v>
      </c>
      <c r="G1620">
        <v>130</v>
      </c>
      <c r="H1620">
        <v>11</v>
      </c>
      <c r="I1620" s="16"/>
    </row>
    <row r="1621" spans="1:9" x14ac:dyDescent="0.25">
      <c r="A1621" s="17">
        <v>44662</v>
      </c>
      <c r="B1621">
        <v>12</v>
      </c>
      <c r="C1621">
        <v>1</v>
      </c>
      <c r="D1621">
        <v>1</v>
      </c>
      <c r="E1621">
        <v>127</v>
      </c>
      <c r="F1621">
        <v>3</v>
      </c>
      <c r="G1621">
        <v>130</v>
      </c>
      <c r="H1621">
        <v>11</v>
      </c>
      <c r="I1621" s="16"/>
    </row>
    <row r="1622" spans="1:9" x14ac:dyDescent="0.25">
      <c r="A1622" s="17">
        <v>44664</v>
      </c>
      <c r="B1622">
        <v>1</v>
      </c>
      <c r="C1622">
        <v>1</v>
      </c>
      <c r="D1622">
        <v>1</v>
      </c>
      <c r="E1622">
        <v>144</v>
      </c>
      <c r="F1622">
        <v>1</v>
      </c>
      <c r="G1622">
        <v>155</v>
      </c>
      <c r="H1622">
        <v>6</v>
      </c>
      <c r="I1622" s="16"/>
    </row>
    <row r="1623" spans="1:9" x14ac:dyDescent="0.25">
      <c r="A1623" s="17">
        <v>44664</v>
      </c>
      <c r="B1623">
        <v>2</v>
      </c>
      <c r="C1623">
        <v>1</v>
      </c>
      <c r="D1623">
        <v>1</v>
      </c>
      <c r="E1623">
        <v>144</v>
      </c>
      <c r="F1623">
        <v>2</v>
      </c>
      <c r="G1623">
        <v>155</v>
      </c>
      <c r="H1623">
        <v>6</v>
      </c>
      <c r="I1623" s="16"/>
    </row>
    <row r="1624" spans="1:9" x14ac:dyDescent="0.25">
      <c r="A1624" s="17">
        <v>44664</v>
      </c>
      <c r="B1624">
        <v>3</v>
      </c>
      <c r="C1624">
        <v>1</v>
      </c>
      <c r="D1624">
        <v>1</v>
      </c>
      <c r="E1624">
        <v>144</v>
      </c>
      <c r="F1624">
        <v>3</v>
      </c>
      <c r="G1624">
        <v>155</v>
      </c>
      <c r="H1624">
        <v>4</v>
      </c>
      <c r="I1624" s="16"/>
    </row>
    <row r="1625" spans="1:9" x14ac:dyDescent="0.25">
      <c r="A1625" s="17">
        <v>44664</v>
      </c>
      <c r="B1625">
        <v>4</v>
      </c>
      <c r="C1625">
        <v>1</v>
      </c>
      <c r="D1625">
        <v>1</v>
      </c>
      <c r="E1625">
        <v>146</v>
      </c>
      <c r="F1625">
        <v>1</v>
      </c>
      <c r="G1625">
        <v>135</v>
      </c>
      <c r="H1625">
        <v>6</v>
      </c>
      <c r="I1625" s="16"/>
    </row>
    <row r="1626" spans="1:9" x14ac:dyDescent="0.25">
      <c r="A1626" s="17">
        <v>44664</v>
      </c>
      <c r="B1626">
        <v>5</v>
      </c>
      <c r="C1626">
        <v>1</v>
      </c>
      <c r="D1626">
        <v>1</v>
      </c>
      <c r="E1626">
        <v>146</v>
      </c>
      <c r="F1626">
        <v>2</v>
      </c>
      <c r="G1626">
        <v>135</v>
      </c>
      <c r="H1626">
        <v>4</v>
      </c>
      <c r="I1626" s="16"/>
    </row>
    <row r="1627" spans="1:9" x14ac:dyDescent="0.25">
      <c r="A1627" s="17">
        <v>44664</v>
      </c>
      <c r="B1627">
        <v>6</v>
      </c>
      <c r="C1627">
        <v>1</v>
      </c>
      <c r="D1627">
        <v>1</v>
      </c>
      <c r="E1627">
        <v>146</v>
      </c>
      <c r="F1627">
        <v>3</v>
      </c>
      <c r="G1627">
        <v>135</v>
      </c>
      <c r="H1627">
        <v>3</v>
      </c>
      <c r="I1627" s="16"/>
    </row>
    <row r="1628" spans="1:9" x14ac:dyDescent="0.25">
      <c r="A1628" s="17">
        <v>44664</v>
      </c>
      <c r="B1628">
        <v>7</v>
      </c>
      <c r="C1628">
        <v>1</v>
      </c>
      <c r="D1628">
        <v>1</v>
      </c>
      <c r="E1628">
        <v>147</v>
      </c>
      <c r="F1628">
        <v>1</v>
      </c>
      <c r="G1628">
        <v>100</v>
      </c>
      <c r="H1628">
        <v>6</v>
      </c>
      <c r="I1628" s="16"/>
    </row>
    <row r="1629" spans="1:9" x14ac:dyDescent="0.25">
      <c r="A1629" s="17">
        <v>44664</v>
      </c>
      <c r="B1629">
        <v>8</v>
      </c>
      <c r="C1629">
        <v>1</v>
      </c>
      <c r="D1629">
        <v>1</v>
      </c>
      <c r="E1629">
        <v>147</v>
      </c>
      <c r="F1629">
        <v>2</v>
      </c>
      <c r="G1629">
        <v>100</v>
      </c>
      <c r="H1629">
        <v>5</v>
      </c>
      <c r="I1629" s="16"/>
    </row>
    <row r="1630" spans="1:9" x14ac:dyDescent="0.25">
      <c r="A1630" s="17">
        <v>44664</v>
      </c>
      <c r="B1630">
        <v>9</v>
      </c>
      <c r="C1630">
        <v>1</v>
      </c>
      <c r="D1630">
        <v>1</v>
      </c>
      <c r="E1630">
        <v>147</v>
      </c>
      <c r="F1630">
        <v>3</v>
      </c>
      <c r="G1630">
        <v>100</v>
      </c>
      <c r="H1630">
        <v>5</v>
      </c>
      <c r="I1630" s="16"/>
    </row>
    <row r="1631" spans="1:9" x14ac:dyDescent="0.25">
      <c r="A1631" s="17">
        <v>44664</v>
      </c>
      <c r="B1631">
        <v>10</v>
      </c>
      <c r="C1631">
        <v>1</v>
      </c>
      <c r="D1631">
        <v>1</v>
      </c>
      <c r="E1631">
        <v>149</v>
      </c>
      <c r="F1631">
        <v>1</v>
      </c>
      <c r="G1631">
        <v>10</v>
      </c>
      <c r="H1631">
        <v>14</v>
      </c>
      <c r="I1631" s="16"/>
    </row>
    <row r="1632" spans="1:9" x14ac:dyDescent="0.25">
      <c r="A1632" s="17">
        <v>44664</v>
      </c>
      <c r="B1632">
        <v>11</v>
      </c>
      <c r="C1632">
        <v>1</v>
      </c>
      <c r="D1632">
        <v>1</v>
      </c>
      <c r="E1632">
        <v>149</v>
      </c>
      <c r="F1632">
        <v>2</v>
      </c>
      <c r="G1632">
        <v>10</v>
      </c>
      <c r="H1632">
        <v>10</v>
      </c>
      <c r="I1632" s="16"/>
    </row>
    <row r="1633" spans="1:9" x14ac:dyDescent="0.25">
      <c r="A1633" s="17">
        <v>44664</v>
      </c>
      <c r="B1633">
        <v>12</v>
      </c>
      <c r="C1633">
        <v>1</v>
      </c>
      <c r="D1633">
        <v>1</v>
      </c>
      <c r="E1633">
        <v>149</v>
      </c>
      <c r="F1633">
        <v>3</v>
      </c>
      <c r="G1633">
        <v>10</v>
      </c>
      <c r="H1633">
        <v>10</v>
      </c>
      <c r="I1633" s="16"/>
    </row>
    <row r="1634" spans="1:9" x14ac:dyDescent="0.25">
      <c r="A1634" s="17">
        <v>44664</v>
      </c>
      <c r="B1634">
        <v>13</v>
      </c>
      <c r="C1634">
        <v>1</v>
      </c>
      <c r="D1634">
        <v>1</v>
      </c>
      <c r="E1634">
        <v>153</v>
      </c>
      <c r="F1634">
        <v>1</v>
      </c>
      <c r="G1634">
        <v>30</v>
      </c>
      <c r="H1634">
        <v>14</v>
      </c>
      <c r="I1634" s="16"/>
    </row>
    <row r="1635" spans="1:9" x14ac:dyDescent="0.25">
      <c r="A1635" s="17">
        <v>44664</v>
      </c>
      <c r="B1635">
        <v>14</v>
      </c>
      <c r="C1635">
        <v>1</v>
      </c>
      <c r="D1635">
        <v>1</v>
      </c>
      <c r="E1635">
        <v>153</v>
      </c>
      <c r="F1635">
        <v>2</v>
      </c>
      <c r="G1635">
        <v>30</v>
      </c>
      <c r="H1635">
        <v>11</v>
      </c>
      <c r="I1635" s="16"/>
    </row>
    <row r="1636" spans="1:9" x14ac:dyDescent="0.25">
      <c r="A1636" s="17">
        <v>44664</v>
      </c>
      <c r="B1636">
        <v>15</v>
      </c>
      <c r="C1636">
        <v>1</v>
      </c>
      <c r="D1636">
        <v>1</v>
      </c>
      <c r="E1636">
        <v>153</v>
      </c>
      <c r="F1636">
        <v>3</v>
      </c>
      <c r="G1636">
        <v>35</v>
      </c>
      <c r="H1636">
        <v>9</v>
      </c>
      <c r="I1636" s="16" t="s">
        <v>41</v>
      </c>
    </row>
    <row r="1637" spans="1:9" x14ac:dyDescent="0.25">
      <c r="A1637" s="17">
        <v>44669</v>
      </c>
      <c r="B1637">
        <v>1</v>
      </c>
      <c r="C1637">
        <v>1</v>
      </c>
      <c r="D1637">
        <v>2</v>
      </c>
      <c r="E1637">
        <v>135</v>
      </c>
      <c r="F1637">
        <v>1</v>
      </c>
      <c r="G1637">
        <v>245</v>
      </c>
      <c r="H1637">
        <v>6</v>
      </c>
      <c r="I1637" s="16"/>
    </row>
    <row r="1638" spans="1:9" x14ac:dyDescent="0.25">
      <c r="A1638" s="17">
        <v>44669</v>
      </c>
      <c r="B1638">
        <v>2</v>
      </c>
      <c r="C1638">
        <v>1</v>
      </c>
      <c r="D1638">
        <v>2</v>
      </c>
      <c r="E1638">
        <v>135</v>
      </c>
      <c r="F1638">
        <v>2</v>
      </c>
      <c r="G1638">
        <v>245</v>
      </c>
      <c r="H1638">
        <v>4</v>
      </c>
      <c r="I1638" s="16"/>
    </row>
    <row r="1639" spans="1:9" x14ac:dyDescent="0.25">
      <c r="A1639" s="17">
        <v>44669</v>
      </c>
      <c r="B1639">
        <v>3</v>
      </c>
      <c r="C1639">
        <v>1</v>
      </c>
      <c r="D1639">
        <v>2</v>
      </c>
      <c r="E1639">
        <v>135</v>
      </c>
      <c r="F1639">
        <v>3</v>
      </c>
      <c r="G1639">
        <v>245</v>
      </c>
      <c r="H1639">
        <v>4</v>
      </c>
      <c r="I1639" s="16"/>
    </row>
    <row r="1640" spans="1:9" x14ac:dyDescent="0.25">
      <c r="A1640" s="17">
        <v>44669</v>
      </c>
      <c r="B1640">
        <v>4</v>
      </c>
      <c r="C1640">
        <v>1</v>
      </c>
      <c r="D1640">
        <v>2</v>
      </c>
      <c r="E1640">
        <v>139</v>
      </c>
      <c r="F1640">
        <v>1</v>
      </c>
      <c r="G1640">
        <v>135</v>
      </c>
      <c r="H1640">
        <v>10</v>
      </c>
      <c r="I1640" s="16"/>
    </row>
    <row r="1641" spans="1:9" x14ac:dyDescent="0.25">
      <c r="A1641" s="17">
        <v>44669</v>
      </c>
      <c r="B1641">
        <v>5</v>
      </c>
      <c r="C1641">
        <v>1</v>
      </c>
      <c r="D1641">
        <v>2</v>
      </c>
      <c r="E1641">
        <v>139</v>
      </c>
      <c r="F1641">
        <v>2</v>
      </c>
      <c r="G1641">
        <v>135</v>
      </c>
      <c r="H1641">
        <v>8</v>
      </c>
      <c r="I1641" s="16"/>
    </row>
    <row r="1642" spans="1:9" x14ac:dyDescent="0.25">
      <c r="A1642" s="17">
        <v>44669</v>
      </c>
      <c r="B1642">
        <v>6</v>
      </c>
      <c r="C1642">
        <v>1</v>
      </c>
      <c r="D1642">
        <v>2</v>
      </c>
      <c r="E1642">
        <v>139</v>
      </c>
      <c r="F1642">
        <v>3</v>
      </c>
      <c r="G1642">
        <v>135</v>
      </c>
      <c r="H1642">
        <v>6</v>
      </c>
      <c r="I1642" s="16"/>
    </row>
    <row r="1643" spans="1:9" x14ac:dyDescent="0.25">
      <c r="A1643" s="17">
        <v>44669</v>
      </c>
      <c r="B1643">
        <v>7</v>
      </c>
      <c r="C1643">
        <v>1</v>
      </c>
      <c r="D1643">
        <v>2</v>
      </c>
      <c r="E1643">
        <v>131</v>
      </c>
      <c r="F1643">
        <v>1</v>
      </c>
      <c r="G1643">
        <v>75</v>
      </c>
      <c r="H1643">
        <v>6</v>
      </c>
      <c r="I1643" s="16"/>
    </row>
    <row r="1644" spans="1:9" x14ac:dyDescent="0.25">
      <c r="A1644" s="17">
        <v>44669</v>
      </c>
      <c r="B1644">
        <v>8</v>
      </c>
      <c r="C1644">
        <v>1</v>
      </c>
      <c r="D1644">
        <v>2</v>
      </c>
      <c r="E1644">
        <v>131</v>
      </c>
      <c r="F1644">
        <v>2</v>
      </c>
      <c r="G1644">
        <v>75</v>
      </c>
      <c r="H1644">
        <v>6</v>
      </c>
      <c r="I1644" s="16"/>
    </row>
    <row r="1645" spans="1:9" x14ac:dyDescent="0.25">
      <c r="A1645" s="17">
        <v>44669</v>
      </c>
      <c r="B1645">
        <v>9</v>
      </c>
      <c r="C1645">
        <v>1</v>
      </c>
      <c r="D1645">
        <v>2</v>
      </c>
      <c r="E1645">
        <v>131</v>
      </c>
      <c r="F1645">
        <v>3</v>
      </c>
      <c r="G1645">
        <v>75</v>
      </c>
      <c r="H1645">
        <v>5</v>
      </c>
      <c r="I1645" s="16" t="s">
        <v>42</v>
      </c>
    </row>
    <row r="1646" spans="1:9" x14ac:dyDescent="0.25">
      <c r="A1646" s="17">
        <v>44669</v>
      </c>
      <c r="B1646">
        <v>10</v>
      </c>
      <c r="C1646">
        <v>1</v>
      </c>
      <c r="D1646">
        <v>2</v>
      </c>
      <c r="E1646">
        <v>133</v>
      </c>
      <c r="F1646">
        <v>1</v>
      </c>
      <c r="G1646">
        <v>65</v>
      </c>
      <c r="H1646">
        <v>6</v>
      </c>
      <c r="I1646" s="16"/>
    </row>
    <row r="1647" spans="1:9" x14ac:dyDescent="0.25">
      <c r="A1647" s="17">
        <v>44669</v>
      </c>
      <c r="B1647">
        <v>11</v>
      </c>
      <c r="C1647">
        <v>1</v>
      </c>
      <c r="D1647">
        <v>2</v>
      </c>
      <c r="E1647">
        <v>133</v>
      </c>
      <c r="F1647">
        <v>2</v>
      </c>
      <c r="G1647">
        <v>65</v>
      </c>
      <c r="H1647">
        <v>6</v>
      </c>
      <c r="I1647" s="16"/>
    </row>
    <row r="1648" spans="1:9" x14ac:dyDescent="0.25">
      <c r="A1648" s="17">
        <v>44669</v>
      </c>
      <c r="B1648">
        <v>12</v>
      </c>
      <c r="C1648">
        <v>1</v>
      </c>
      <c r="D1648">
        <v>2</v>
      </c>
      <c r="E1648">
        <v>133</v>
      </c>
      <c r="F1648">
        <v>3</v>
      </c>
      <c r="G1648">
        <v>65</v>
      </c>
      <c r="H1648">
        <v>5</v>
      </c>
      <c r="I1648" s="16"/>
    </row>
    <row r="1649" spans="1:9" x14ac:dyDescent="0.25">
      <c r="A1649" s="17">
        <v>44669</v>
      </c>
      <c r="B1649">
        <v>13</v>
      </c>
      <c r="C1649">
        <v>1</v>
      </c>
      <c r="D1649">
        <v>2</v>
      </c>
      <c r="E1649">
        <v>136</v>
      </c>
      <c r="F1649">
        <v>1</v>
      </c>
      <c r="G1649">
        <v>220</v>
      </c>
      <c r="H1649">
        <v>8</v>
      </c>
      <c r="I1649" s="16"/>
    </row>
    <row r="1650" spans="1:9" x14ac:dyDescent="0.25">
      <c r="A1650" s="17">
        <v>44669</v>
      </c>
      <c r="B1650">
        <v>14</v>
      </c>
      <c r="C1650">
        <v>1</v>
      </c>
      <c r="D1650">
        <v>2</v>
      </c>
      <c r="E1650">
        <v>136</v>
      </c>
      <c r="F1650">
        <v>2</v>
      </c>
      <c r="G1650">
        <v>220</v>
      </c>
      <c r="H1650">
        <v>6</v>
      </c>
      <c r="I1650" s="16"/>
    </row>
    <row r="1651" spans="1:9" x14ac:dyDescent="0.25">
      <c r="A1651" s="17">
        <v>44669</v>
      </c>
      <c r="B1651">
        <v>15</v>
      </c>
      <c r="C1651">
        <v>1</v>
      </c>
      <c r="D1651">
        <v>2</v>
      </c>
      <c r="E1651">
        <v>136</v>
      </c>
      <c r="F1651">
        <v>3</v>
      </c>
      <c r="G1651">
        <v>220</v>
      </c>
      <c r="H1651">
        <v>5</v>
      </c>
      <c r="I1651" s="16"/>
    </row>
    <row r="1652" spans="1:9" x14ac:dyDescent="0.25">
      <c r="A1652" s="17">
        <v>44671</v>
      </c>
      <c r="B1652">
        <v>1</v>
      </c>
      <c r="C1652">
        <v>1</v>
      </c>
      <c r="D1652">
        <v>2</v>
      </c>
      <c r="E1652">
        <v>128</v>
      </c>
      <c r="F1652">
        <v>1</v>
      </c>
      <c r="G1652">
        <v>160</v>
      </c>
      <c r="H1652">
        <v>6</v>
      </c>
      <c r="I1652" s="16"/>
    </row>
    <row r="1653" spans="1:9" x14ac:dyDescent="0.25">
      <c r="A1653" s="17">
        <v>44671</v>
      </c>
      <c r="B1653">
        <v>2</v>
      </c>
      <c r="C1653">
        <v>1</v>
      </c>
      <c r="D1653">
        <v>2</v>
      </c>
      <c r="E1653">
        <v>128</v>
      </c>
      <c r="F1653">
        <v>2</v>
      </c>
      <c r="G1653">
        <v>160</v>
      </c>
      <c r="H1653">
        <v>5</v>
      </c>
      <c r="I1653" s="16"/>
    </row>
    <row r="1654" spans="1:9" x14ac:dyDescent="0.25">
      <c r="A1654" s="17">
        <v>44671</v>
      </c>
      <c r="B1654">
        <v>3</v>
      </c>
      <c r="C1654">
        <v>1</v>
      </c>
      <c r="D1654">
        <v>2</v>
      </c>
      <c r="E1654">
        <v>128</v>
      </c>
      <c r="F1654">
        <v>3</v>
      </c>
      <c r="G1654">
        <v>160</v>
      </c>
      <c r="H1654">
        <v>5</v>
      </c>
      <c r="I1654" s="16" t="s">
        <v>43</v>
      </c>
    </row>
    <row r="1655" spans="1:9" x14ac:dyDescent="0.25">
      <c r="A1655" s="17">
        <v>44671</v>
      </c>
      <c r="B1655">
        <v>4</v>
      </c>
      <c r="C1655">
        <v>1</v>
      </c>
      <c r="D1655">
        <v>2</v>
      </c>
      <c r="E1655">
        <v>126</v>
      </c>
      <c r="F1655">
        <v>1</v>
      </c>
      <c r="G1655">
        <v>180</v>
      </c>
      <c r="H1655">
        <v>5</v>
      </c>
      <c r="I1655" s="16"/>
    </row>
    <row r="1656" spans="1:9" x14ac:dyDescent="0.25">
      <c r="A1656" s="17">
        <v>44671</v>
      </c>
      <c r="B1656">
        <v>5</v>
      </c>
      <c r="C1656">
        <v>1</v>
      </c>
      <c r="D1656">
        <v>2</v>
      </c>
      <c r="E1656">
        <v>126</v>
      </c>
      <c r="F1656">
        <v>2</v>
      </c>
      <c r="G1656">
        <v>180</v>
      </c>
      <c r="H1656">
        <v>5</v>
      </c>
      <c r="I1656" s="16"/>
    </row>
    <row r="1657" spans="1:9" x14ac:dyDescent="0.25">
      <c r="A1657" s="17">
        <v>44671</v>
      </c>
      <c r="B1657">
        <v>6</v>
      </c>
      <c r="C1657">
        <v>1</v>
      </c>
      <c r="D1657">
        <v>2</v>
      </c>
      <c r="E1657">
        <v>126</v>
      </c>
      <c r="F1657">
        <v>3</v>
      </c>
      <c r="G1657">
        <v>180</v>
      </c>
      <c r="H1657">
        <v>5</v>
      </c>
      <c r="I1657" s="16" t="s">
        <v>44</v>
      </c>
    </row>
    <row r="1658" spans="1:9" x14ac:dyDescent="0.25">
      <c r="A1658" s="17">
        <v>44671</v>
      </c>
      <c r="B1658">
        <v>7</v>
      </c>
      <c r="C1658">
        <v>1</v>
      </c>
      <c r="D1658">
        <v>2</v>
      </c>
      <c r="E1658">
        <v>125</v>
      </c>
      <c r="F1658">
        <v>1</v>
      </c>
      <c r="G1658">
        <v>160</v>
      </c>
      <c r="H1658">
        <v>7</v>
      </c>
      <c r="I1658" s="16"/>
    </row>
    <row r="1659" spans="1:9" x14ac:dyDescent="0.25">
      <c r="A1659" s="17">
        <v>44671</v>
      </c>
      <c r="B1659">
        <v>8</v>
      </c>
      <c r="C1659">
        <v>1</v>
      </c>
      <c r="D1659">
        <v>2</v>
      </c>
      <c r="E1659">
        <v>125</v>
      </c>
      <c r="F1659">
        <v>2</v>
      </c>
      <c r="G1659">
        <v>160</v>
      </c>
      <c r="H1659">
        <v>6</v>
      </c>
      <c r="I1659" s="16"/>
    </row>
    <row r="1660" spans="1:9" x14ac:dyDescent="0.25">
      <c r="A1660" s="17">
        <v>44671</v>
      </c>
      <c r="B1660">
        <v>9</v>
      </c>
      <c r="C1660">
        <v>1</v>
      </c>
      <c r="D1660">
        <v>2</v>
      </c>
      <c r="E1660">
        <v>125</v>
      </c>
      <c r="F1660">
        <v>3</v>
      </c>
      <c r="G1660">
        <v>160</v>
      </c>
      <c r="H1660">
        <v>6</v>
      </c>
      <c r="I1660" s="16"/>
    </row>
    <row r="1661" spans="1:9" x14ac:dyDescent="0.25">
      <c r="A1661" s="17">
        <v>44671</v>
      </c>
      <c r="B1661">
        <v>10</v>
      </c>
      <c r="C1661">
        <v>1</v>
      </c>
      <c r="D1661">
        <v>2</v>
      </c>
      <c r="E1661">
        <v>127</v>
      </c>
      <c r="F1661">
        <v>1</v>
      </c>
      <c r="G1661">
        <v>130</v>
      </c>
      <c r="H1661">
        <v>15</v>
      </c>
      <c r="I1661" s="16"/>
    </row>
    <row r="1662" spans="1:9" x14ac:dyDescent="0.25">
      <c r="A1662" s="17">
        <v>44671</v>
      </c>
      <c r="B1662">
        <v>11</v>
      </c>
      <c r="C1662">
        <v>1</v>
      </c>
      <c r="D1662">
        <v>2</v>
      </c>
      <c r="E1662">
        <v>127</v>
      </c>
      <c r="F1662">
        <v>2</v>
      </c>
      <c r="G1662">
        <v>130</v>
      </c>
      <c r="H1662">
        <v>12</v>
      </c>
      <c r="I1662" s="16"/>
    </row>
    <row r="1663" spans="1:9" x14ac:dyDescent="0.25">
      <c r="A1663" s="17">
        <v>44671</v>
      </c>
      <c r="B1663">
        <v>12</v>
      </c>
      <c r="C1663">
        <v>1</v>
      </c>
      <c r="D1663">
        <v>2</v>
      </c>
      <c r="E1663">
        <v>127</v>
      </c>
      <c r="F1663">
        <v>3</v>
      </c>
      <c r="G1663">
        <v>130</v>
      </c>
      <c r="H1663">
        <v>11</v>
      </c>
      <c r="I1663" s="16"/>
    </row>
    <row r="1664" spans="1:9" x14ac:dyDescent="0.25">
      <c r="A1664" s="17">
        <v>44673</v>
      </c>
      <c r="B1664">
        <v>1</v>
      </c>
      <c r="C1664">
        <v>1</v>
      </c>
      <c r="D1664">
        <v>2</v>
      </c>
      <c r="E1664">
        <v>144</v>
      </c>
      <c r="F1664">
        <v>1</v>
      </c>
      <c r="G1664">
        <v>155</v>
      </c>
      <c r="H1664">
        <v>6</v>
      </c>
      <c r="I1664" s="16"/>
    </row>
    <row r="1665" spans="1:9" x14ac:dyDescent="0.25">
      <c r="A1665" s="17">
        <v>44673</v>
      </c>
      <c r="B1665">
        <v>2</v>
      </c>
      <c r="C1665">
        <v>1</v>
      </c>
      <c r="D1665">
        <v>2</v>
      </c>
      <c r="E1665">
        <v>144</v>
      </c>
      <c r="F1665">
        <v>2</v>
      </c>
      <c r="G1665">
        <v>155</v>
      </c>
      <c r="H1665">
        <v>6</v>
      </c>
      <c r="I1665" s="16"/>
    </row>
    <row r="1666" spans="1:9" x14ac:dyDescent="0.25">
      <c r="A1666" s="17">
        <v>44673</v>
      </c>
      <c r="B1666">
        <v>3</v>
      </c>
      <c r="C1666">
        <v>1</v>
      </c>
      <c r="D1666">
        <v>2</v>
      </c>
      <c r="E1666">
        <v>144</v>
      </c>
      <c r="F1666">
        <v>3</v>
      </c>
      <c r="G1666">
        <v>155</v>
      </c>
      <c r="H1666">
        <v>5</v>
      </c>
      <c r="I1666" s="16"/>
    </row>
    <row r="1667" spans="1:9" x14ac:dyDescent="0.25">
      <c r="A1667" s="17">
        <v>44673</v>
      </c>
      <c r="B1667">
        <v>4</v>
      </c>
      <c r="C1667">
        <v>1</v>
      </c>
      <c r="D1667">
        <v>2</v>
      </c>
      <c r="E1667">
        <v>146</v>
      </c>
      <c r="F1667">
        <v>1</v>
      </c>
      <c r="G1667">
        <v>135</v>
      </c>
      <c r="H1667">
        <v>6</v>
      </c>
      <c r="I1667" s="16"/>
    </row>
    <row r="1668" spans="1:9" x14ac:dyDescent="0.25">
      <c r="A1668" s="17">
        <v>44673</v>
      </c>
      <c r="B1668">
        <v>5</v>
      </c>
      <c r="C1668">
        <v>1</v>
      </c>
      <c r="D1668">
        <v>2</v>
      </c>
      <c r="E1668">
        <v>146</v>
      </c>
      <c r="F1668">
        <v>2</v>
      </c>
      <c r="G1668">
        <v>135</v>
      </c>
      <c r="H1668">
        <v>4</v>
      </c>
      <c r="I1668" s="16"/>
    </row>
    <row r="1669" spans="1:9" x14ac:dyDescent="0.25">
      <c r="A1669" s="17">
        <v>44673</v>
      </c>
      <c r="B1669">
        <v>6</v>
      </c>
      <c r="C1669">
        <v>1</v>
      </c>
      <c r="D1669">
        <v>2</v>
      </c>
      <c r="E1669">
        <v>146</v>
      </c>
      <c r="F1669">
        <v>3</v>
      </c>
      <c r="G1669">
        <v>135</v>
      </c>
      <c r="H1669">
        <v>4</v>
      </c>
      <c r="I1669" s="16"/>
    </row>
    <row r="1670" spans="1:9" x14ac:dyDescent="0.25">
      <c r="A1670" s="17">
        <v>44673</v>
      </c>
      <c r="B1670">
        <v>7</v>
      </c>
      <c r="C1670">
        <v>1</v>
      </c>
      <c r="D1670">
        <v>2</v>
      </c>
      <c r="E1670">
        <v>147</v>
      </c>
      <c r="F1670">
        <v>1</v>
      </c>
      <c r="G1670">
        <v>100</v>
      </c>
      <c r="H1670">
        <v>6</v>
      </c>
      <c r="I1670" s="16"/>
    </row>
    <row r="1671" spans="1:9" x14ac:dyDescent="0.25">
      <c r="A1671" s="17">
        <v>44673</v>
      </c>
      <c r="B1671">
        <v>8</v>
      </c>
      <c r="C1671">
        <v>1</v>
      </c>
      <c r="D1671">
        <v>2</v>
      </c>
      <c r="E1671">
        <v>147</v>
      </c>
      <c r="F1671">
        <v>2</v>
      </c>
      <c r="G1671">
        <v>100</v>
      </c>
      <c r="H1671">
        <v>5</v>
      </c>
      <c r="I1671" s="16"/>
    </row>
    <row r="1672" spans="1:9" x14ac:dyDescent="0.25">
      <c r="A1672" s="17">
        <v>44673</v>
      </c>
      <c r="B1672">
        <v>9</v>
      </c>
      <c r="C1672">
        <v>1</v>
      </c>
      <c r="D1672">
        <v>2</v>
      </c>
      <c r="E1672">
        <v>147</v>
      </c>
      <c r="F1672">
        <v>3</v>
      </c>
      <c r="G1672">
        <v>100</v>
      </c>
      <c r="H1672">
        <v>6</v>
      </c>
      <c r="I1672" s="16"/>
    </row>
    <row r="1673" spans="1:9" x14ac:dyDescent="0.25">
      <c r="A1673" s="17">
        <v>44673</v>
      </c>
      <c r="B1673">
        <v>10</v>
      </c>
      <c r="C1673">
        <v>1</v>
      </c>
      <c r="D1673">
        <v>2</v>
      </c>
      <c r="E1673">
        <v>149</v>
      </c>
      <c r="F1673">
        <v>1</v>
      </c>
      <c r="G1673">
        <v>10</v>
      </c>
      <c r="H1673">
        <v>13</v>
      </c>
      <c r="I1673" s="16"/>
    </row>
    <row r="1674" spans="1:9" x14ac:dyDescent="0.25">
      <c r="A1674" s="17">
        <v>44673</v>
      </c>
      <c r="B1674">
        <v>11</v>
      </c>
      <c r="C1674">
        <v>1</v>
      </c>
      <c r="D1674">
        <v>2</v>
      </c>
      <c r="E1674">
        <v>149</v>
      </c>
      <c r="F1674">
        <v>2</v>
      </c>
      <c r="G1674">
        <v>10</v>
      </c>
      <c r="H1674">
        <v>10</v>
      </c>
      <c r="I1674" s="16"/>
    </row>
    <row r="1675" spans="1:9" x14ac:dyDescent="0.25">
      <c r="A1675" s="17">
        <v>44673</v>
      </c>
      <c r="B1675">
        <v>12</v>
      </c>
      <c r="C1675">
        <v>1</v>
      </c>
      <c r="D1675">
        <v>2</v>
      </c>
      <c r="E1675">
        <v>149</v>
      </c>
      <c r="F1675">
        <v>3</v>
      </c>
      <c r="G1675">
        <v>10</v>
      </c>
      <c r="H1675">
        <v>10</v>
      </c>
      <c r="I1675" s="16"/>
    </row>
    <row r="1676" spans="1:9" x14ac:dyDescent="0.25">
      <c r="A1676" s="17">
        <v>44673</v>
      </c>
      <c r="B1676">
        <v>13</v>
      </c>
      <c r="C1676">
        <v>1</v>
      </c>
      <c r="D1676">
        <v>2</v>
      </c>
      <c r="E1676">
        <v>153</v>
      </c>
      <c r="F1676">
        <v>1</v>
      </c>
      <c r="G1676">
        <v>35</v>
      </c>
      <c r="H1676">
        <v>12</v>
      </c>
      <c r="I1676" s="16"/>
    </row>
    <row r="1677" spans="1:9" x14ac:dyDescent="0.25">
      <c r="A1677" s="17">
        <v>44673</v>
      </c>
      <c r="B1677">
        <v>14</v>
      </c>
      <c r="C1677">
        <v>1</v>
      </c>
      <c r="D1677">
        <v>2</v>
      </c>
      <c r="E1677">
        <v>153</v>
      </c>
      <c r="F1677">
        <v>2</v>
      </c>
      <c r="G1677">
        <v>35</v>
      </c>
      <c r="H1677">
        <v>8</v>
      </c>
      <c r="I1677" s="16"/>
    </row>
    <row r="1678" spans="1:9" x14ac:dyDescent="0.25">
      <c r="A1678" s="17">
        <v>44673</v>
      </c>
      <c r="B1678">
        <v>15</v>
      </c>
      <c r="C1678">
        <v>1</v>
      </c>
      <c r="D1678">
        <v>2</v>
      </c>
      <c r="E1678">
        <v>153</v>
      </c>
      <c r="F1678">
        <v>3</v>
      </c>
      <c r="G1678">
        <v>35</v>
      </c>
      <c r="H1678">
        <v>8</v>
      </c>
      <c r="I1678" s="16"/>
    </row>
    <row r="1679" spans="1:9" x14ac:dyDescent="0.25">
      <c r="A1679" s="17">
        <v>44683</v>
      </c>
      <c r="B1679">
        <v>1</v>
      </c>
      <c r="C1679">
        <v>1</v>
      </c>
      <c r="D1679">
        <v>3</v>
      </c>
      <c r="E1679">
        <v>135</v>
      </c>
      <c r="F1679">
        <v>1</v>
      </c>
      <c r="G1679">
        <v>245</v>
      </c>
      <c r="H1679">
        <v>5</v>
      </c>
      <c r="I1679" s="16"/>
    </row>
    <row r="1680" spans="1:9" x14ac:dyDescent="0.25">
      <c r="A1680" s="17">
        <v>44683</v>
      </c>
      <c r="B1680">
        <v>2</v>
      </c>
      <c r="C1680">
        <v>1</v>
      </c>
      <c r="D1680">
        <v>3</v>
      </c>
      <c r="E1680">
        <v>135</v>
      </c>
      <c r="F1680">
        <v>2</v>
      </c>
      <c r="G1680">
        <v>245</v>
      </c>
      <c r="H1680">
        <v>4</v>
      </c>
      <c r="I1680" s="16"/>
    </row>
    <row r="1681" spans="1:9" x14ac:dyDescent="0.25">
      <c r="A1681" s="17">
        <v>44683</v>
      </c>
      <c r="B1681">
        <v>3</v>
      </c>
      <c r="C1681">
        <v>1</v>
      </c>
      <c r="D1681">
        <v>3</v>
      </c>
      <c r="E1681">
        <v>135</v>
      </c>
      <c r="F1681">
        <v>3</v>
      </c>
      <c r="G1681">
        <v>245</v>
      </c>
      <c r="H1681">
        <v>4</v>
      </c>
      <c r="I1681" s="16"/>
    </row>
    <row r="1682" spans="1:9" x14ac:dyDescent="0.25">
      <c r="A1682" s="17">
        <v>44683</v>
      </c>
      <c r="B1682">
        <v>4</v>
      </c>
      <c r="C1682">
        <v>1</v>
      </c>
      <c r="D1682">
        <v>3</v>
      </c>
      <c r="E1682">
        <v>139</v>
      </c>
      <c r="F1682">
        <v>1</v>
      </c>
      <c r="G1682">
        <v>135</v>
      </c>
      <c r="H1682">
        <v>10</v>
      </c>
      <c r="I1682" s="16"/>
    </row>
    <row r="1683" spans="1:9" x14ac:dyDescent="0.25">
      <c r="A1683" s="17">
        <v>44683</v>
      </c>
      <c r="B1683">
        <v>5</v>
      </c>
      <c r="C1683">
        <v>1</v>
      </c>
      <c r="D1683">
        <v>3</v>
      </c>
      <c r="E1683">
        <v>139</v>
      </c>
      <c r="F1683">
        <v>2</v>
      </c>
      <c r="G1683">
        <v>135</v>
      </c>
      <c r="H1683">
        <v>6</v>
      </c>
      <c r="I1683" s="16"/>
    </row>
    <row r="1684" spans="1:9" x14ac:dyDescent="0.25">
      <c r="A1684" s="17">
        <v>44683</v>
      </c>
      <c r="B1684">
        <v>6</v>
      </c>
      <c r="C1684">
        <v>1</v>
      </c>
      <c r="D1684">
        <v>3</v>
      </c>
      <c r="E1684">
        <v>139</v>
      </c>
      <c r="F1684">
        <v>3</v>
      </c>
      <c r="G1684">
        <v>135</v>
      </c>
      <c r="H1684">
        <v>7</v>
      </c>
      <c r="I1684" s="16"/>
    </row>
    <row r="1685" spans="1:9" x14ac:dyDescent="0.25">
      <c r="A1685" s="17">
        <v>44683</v>
      </c>
      <c r="B1685">
        <v>7</v>
      </c>
      <c r="C1685">
        <v>1</v>
      </c>
      <c r="D1685">
        <v>3</v>
      </c>
      <c r="E1685">
        <v>134</v>
      </c>
      <c r="F1685">
        <v>1</v>
      </c>
      <c r="G1685">
        <v>95</v>
      </c>
      <c r="H1685">
        <v>6</v>
      </c>
      <c r="I1685" s="16"/>
    </row>
    <row r="1686" spans="1:9" x14ac:dyDescent="0.25">
      <c r="A1686" s="17">
        <v>44683</v>
      </c>
      <c r="B1686">
        <v>8</v>
      </c>
      <c r="C1686">
        <v>1</v>
      </c>
      <c r="D1686">
        <v>3</v>
      </c>
      <c r="E1686">
        <v>134</v>
      </c>
      <c r="F1686">
        <v>2</v>
      </c>
      <c r="G1686">
        <v>115</v>
      </c>
      <c r="H1686">
        <v>6</v>
      </c>
      <c r="I1686" s="16"/>
    </row>
    <row r="1687" spans="1:9" x14ac:dyDescent="0.25">
      <c r="A1687" s="17">
        <v>44683</v>
      </c>
      <c r="B1687">
        <v>9</v>
      </c>
      <c r="C1687">
        <v>1</v>
      </c>
      <c r="D1687">
        <v>3</v>
      </c>
      <c r="E1687">
        <v>134</v>
      </c>
      <c r="F1687">
        <v>3</v>
      </c>
      <c r="G1687">
        <v>135</v>
      </c>
      <c r="H1687">
        <v>4</v>
      </c>
      <c r="I1687" s="16"/>
    </row>
    <row r="1688" spans="1:9" x14ac:dyDescent="0.25">
      <c r="A1688" s="17">
        <v>44683</v>
      </c>
      <c r="B1688">
        <v>10</v>
      </c>
      <c r="C1688">
        <v>1</v>
      </c>
      <c r="D1688">
        <v>3</v>
      </c>
      <c r="E1688">
        <v>133</v>
      </c>
      <c r="F1688">
        <v>1</v>
      </c>
      <c r="G1688">
        <v>65</v>
      </c>
      <c r="H1688">
        <v>6</v>
      </c>
      <c r="I1688" s="16"/>
    </row>
    <row r="1689" spans="1:9" x14ac:dyDescent="0.25">
      <c r="A1689" s="17">
        <v>44683</v>
      </c>
      <c r="B1689">
        <v>11</v>
      </c>
      <c r="C1689">
        <v>1</v>
      </c>
      <c r="D1689">
        <v>3</v>
      </c>
      <c r="E1689">
        <v>133</v>
      </c>
      <c r="F1689">
        <v>2</v>
      </c>
      <c r="G1689">
        <v>65</v>
      </c>
      <c r="H1689">
        <v>6</v>
      </c>
      <c r="I1689" s="16"/>
    </row>
    <row r="1690" spans="1:9" x14ac:dyDescent="0.25">
      <c r="A1690" s="17">
        <v>44683</v>
      </c>
      <c r="B1690">
        <v>12</v>
      </c>
      <c r="C1690">
        <v>1</v>
      </c>
      <c r="D1690">
        <v>3</v>
      </c>
      <c r="E1690">
        <v>133</v>
      </c>
      <c r="F1690">
        <v>3</v>
      </c>
      <c r="G1690">
        <v>65</v>
      </c>
      <c r="H1690">
        <v>6</v>
      </c>
      <c r="I1690" s="16"/>
    </row>
    <row r="1691" spans="1:9" x14ac:dyDescent="0.25">
      <c r="A1691" s="17">
        <v>44683</v>
      </c>
      <c r="B1691">
        <v>13</v>
      </c>
      <c r="C1691">
        <v>1</v>
      </c>
      <c r="D1691">
        <v>3</v>
      </c>
      <c r="E1691">
        <v>136</v>
      </c>
      <c r="F1691">
        <v>1</v>
      </c>
      <c r="G1691">
        <v>210</v>
      </c>
      <c r="H1691">
        <v>7</v>
      </c>
      <c r="I1691" s="16"/>
    </row>
    <row r="1692" spans="1:9" x14ac:dyDescent="0.25">
      <c r="A1692" s="17">
        <v>44683</v>
      </c>
      <c r="B1692">
        <v>14</v>
      </c>
      <c r="C1692">
        <v>1</v>
      </c>
      <c r="D1692">
        <v>3</v>
      </c>
      <c r="E1692">
        <v>136</v>
      </c>
      <c r="F1692">
        <v>2</v>
      </c>
      <c r="G1692">
        <v>210</v>
      </c>
      <c r="H1692">
        <v>7</v>
      </c>
      <c r="I1692" s="16"/>
    </row>
    <row r="1693" spans="1:9" x14ac:dyDescent="0.25">
      <c r="A1693" s="17">
        <v>44683</v>
      </c>
      <c r="B1693">
        <v>15</v>
      </c>
      <c r="C1693">
        <v>1</v>
      </c>
      <c r="D1693">
        <v>3</v>
      </c>
      <c r="E1693">
        <v>136</v>
      </c>
      <c r="F1693">
        <v>3</v>
      </c>
      <c r="G1693">
        <v>210</v>
      </c>
      <c r="H1693">
        <v>7</v>
      </c>
      <c r="I1693" s="16"/>
    </row>
    <row r="1694" spans="1:9" x14ac:dyDescent="0.25">
      <c r="A1694" s="17">
        <v>44685</v>
      </c>
      <c r="B1694">
        <v>1</v>
      </c>
      <c r="C1694">
        <v>1</v>
      </c>
      <c r="D1694">
        <v>3</v>
      </c>
      <c r="E1694">
        <v>128</v>
      </c>
      <c r="F1694">
        <v>1</v>
      </c>
      <c r="G1694">
        <v>160</v>
      </c>
      <c r="H1694">
        <v>6</v>
      </c>
      <c r="I1694" s="16"/>
    </row>
    <row r="1695" spans="1:9" x14ac:dyDescent="0.25">
      <c r="A1695" s="17">
        <v>44685</v>
      </c>
      <c r="B1695">
        <v>2</v>
      </c>
      <c r="C1695">
        <v>1</v>
      </c>
      <c r="D1695">
        <v>3</v>
      </c>
      <c r="E1695">
        <v>128</v>
      </c>
      <c r="F1695">
        <v>2</v>
      </c>
      <c r="G1695">
        <v>160</v>
      </c>
      <c r="H1695">
        <v>5</v>
      </c>
      <c r="I1695" s="16"/>
    </row>
    <row r="1696" spans="1:9" x14ac:dyDescent="0.25">
      <c r="A1696" s="17">
        <v>44685</v>
      </c>
      <c r="B1696">
        <v>3</v>
      </c>
      <c r="C1696">
        <v>1</v>
      </c>
      <c r="D1696">
        <v>3</v>
      </c>
      <c r="E1696">
        <v>128</v>
      </c>
      <c r="F1696">
        <v>3</v>
      </c>
      <c r="G1696">
        <v>160</v>
      </c>
      <c r="H1696">
        <v>6</v>
      </c>
      <c r="I1696" s="16"/>
    </row>
    <row r="1697" spans="1:9" x14ac:dyDescent="0.25">
      <c r="A1697" s="17">
        <v>44685</v>
      </c>
      <c r="B1697">
        <v>4</v>
      </c>
      <c r="C1697">
        <v>1</v>
      </c>
      <c r="D1697">
        <v>3</v>
      </c>
      <c r="E1697">
        <v>126</v>
      </c>
      <c r="F1697">
        <v>1</v>
      </c>
      <c r="G1697">
        <v>180</v>
      </c>
      <c r="H1697">
        <v>5</v>
      </c>
      <c r="I1697" s="16"/>
    </row>
    <row r="1698" spans="1:9" x14ac:dyDescent="0.25">
      <c r="A1698" s="17">
        <v>44685</v>
      </c>
      <c r="B1698">
        <v>5</v>
      </c>
      <c r="C1698">
        <v>1</v>
      </c>
      <c r="D1698">
        <v>3</v>
      </c>
      <c r="E1698">
        <v>126</v>
      </c>
      <c r="F1698">
        <v>2</v>
      </c>
      <c r="G1698">
        <v>180</v>
      </c>
      <c r="H1698">
        <v>4</v>
      </c>
      <c r="I1698" s="16"/>
    </row>
    <row r="1699" spans="1:9" x14ac:dyDescent="0.25">
      <c r="A1699" s="17">
        <v>44685</v>
      </c>
      <c r="B1699">
        <v>6</v>
      </c>
      <c r="C1699">
        <v>1</v>
      </c>
      <c r="D1699">
        <v>3</v>
      </c>
      <c r="E1699">
        <v>126</v>
      </c>
      <c r="F1699">
        <v>3</v>
      </c>
      <c r="G1699">
        <v>180</v>
      </c>
      <c r="H1699">
        <v>4</v>
      </c>
      <c r="I1699" s="16"/>
    </row>
    <row r="1700" spans="1:9" x14ac:dyDescent="0.25">
      <c r="A1700" s="17">
        <v>44685</v>
      </c>
      <c r="B1700">
        <v>7</v>
      </c>
      <c r="C1700">
        <v>1</v>
      </c>
      <c r="D1700">
        <v>3</v>
      </c>
      <c r="E1700">
        <v>125</v>
      </c>
      <c r="F1700">
        <v>1</v>
      </c>
      <c r="G1700">
        <v>160</v>
      </c>
      <c r="H1700">
        <v>8</v>
      </c>
      <c r="I1700" s="16"/>
    </row>
    <row r="1701" spans="1:9" x14ac:dyDescent="0.25">
      <c r="A1701" s="17">
        <v>44685</v>
      </c>
      <c r="B1701">
        <v>8</v>
      </c>
      <c r="C1701">
        <v>1</v>
      </c>
      <c r="D1701">
        <v>3</v>
      </c>
      <c r="E1701">
        <v>125</v>
      </c>
      <c r="F1701">
        <v>2</v>
      </c>
      <c r="G1701">
        <v>160</v>
      </c>
      <c r="H1701">
        <v>8</v>
      </c>
      <c r="I1701" s="16"/>
    </row>
    <row r="1702" spans="1:9" x14ac:dyDescent="0.25">
      <c r="A1702" s="17">
        <v>44685</v>
      </c>
      <c r="B1702">
        <v>9</v>
      </c>
      <c r="C1702">
        <v>1</v>
      </c>
      <c r="D1702">
        <v>3</v>
      </c>
      <c r="E1702">
        <v>125</v>
      </c>
      <c r="F1702">
        <v>3</v>
      </c>
      <c r="G1702">
        <v>160</v>
      </c>
      <c r="H1702">
        <v>6</v>
      </c>
      <c r="I1702" s="16"/>
    </row>
    <row r="1703" spans="1:9" x14ac:dyDescent="0.25">
      <c r="A1703" s="17">
        <v>44685</v>
      </c>
      <c r="B1703">
        <v>10</v>
      </c>
      <c r="C1703">
        <v>1</v>
      </c>
      <c r="D1703">
        <v>3</v>
      </c>
      <c r="E1703">
        <v>127</v>
      </c>
      <c r="F1703">
        <v>1</v>
      </c>
      <c r="G1703">
        <v>130</v>
      </c>
      <c r="H1703">
        <v>15</v>
      </c>
      <c r="I1703" s="16"/>
    </row>
    <row r="1704" spans="1:9" x14ac:dyDescent="0.25">
      <c r="A1704" s="17">
        <v>44685</v>
      </c>
      <c r="B1704">
        <v>11</v>
      </c>
      <c r="C1704">
        <v>1</v>
      </c>
      <c r="D1704">
        <v>3</v>
      </c>
      <c r="E1704">
        <v>127</v>
      </c>
      <c r="F1704">
        <v>2</v>
      </c>
      <c r="G1704">
        <v>130</v>
      </c>
      <c r="H1704">
        <v>13</v>
      </c>
      <c r="I1704" s="16"/>
    </row>
    <row r="1705" spans="1:9" x14ac:dyDescent="0.25">
      <c r="A1705" s="17">
        <v>44685</v>
      </c>
      <c r="B1705">
        <v>12</v>
      </c>
      <c r="C1705">
        <v>1</v>
      </c>
      <c r="D1705">
        <v>3</v>
      </c>
      <c r="E1705">
        <v>127</v>
      </c>
      <c r="F1705">
        <v>3</v>
      </c>
      <c r="G1705">
        <v>130</v>
      </c>
      <c r="H1705">
        <v>11</v>
      </c>
      <c r="I1705" s="16"/>
    </row>
    <row r="1706" spans="1:9" x14ac:dyDescent="0.25">
      <c r="A1706" s="17">
        <v>44687</v>
      </c>
      <c r="B1706">
        <v>1</v>
      </c>
      <c r="C1706">
        <v>1</v>
      </c>
      <c r="D1706">
        <v>3</v>
      </c>
      <c r="E1706">
        <v>144</v>
      </c>
      <c r="F1706">
        <v>1</v>
      </c>
      <c r="G1706">
        <v>155</v>
      </c>
      <c r="H1706">
        <v>6</v>
      </c>
      <c r="I1706" s="16"/>
    </row>
    <row r="1707" spans="1:9" x14ac:dyDescent="0.25">
      <c r="A1707" s="17">
        <v>44687</v>
      </c>
      <c r="B1707">
        <v>2</v>
      </c>
      <c r="C1707">
        <v>1</v>
      </c>
      <c r="D1707">
        <v>3</v>
      </c>
      <c r="E1707">
        <v>144</v>
      </c>
      <c r="F1707">
        <v>2</v>
      </c>
      <c r="G1707">
        <v>155</v>
      </c>
      <c r="H1707">
        <v>6</v>
      </c>
      <c r="I1707" s="16"/>
    </row>
    <row r="1708" spans="1:9" x14ac:dyDescent="0.25">
      <c r="A1708" s="17">
        <v>44687</v>
      </c>
      <c r="B1708">
        <v>3</v>
      </c>
      <c r="C1708">
        <v>1</v>
      </c>
      <c r="D1708">
        <v>3</v>
      </c>
      <c r="E1708">
        <v>144</v>
      </c>
      <c r="F1708">
        <v>3</v>
      </c>
      <c r="G1708">
        <v>160</v>
      </c>
      <c r="H1708">
        <v>6</v>
      </c>
      <c r="I1708" s="16"/>
    </row>
    <row r="1709" spans="1:9" x14ac:dyDescent="0.25">
      <c r="A1709" s="17">
        <v>44687</v>
      </c>
      <c r="B1709">
        <v>4</v>
      </c>
      <c r="C1709">
        <v>1</v>
      </c>
      <c r="D1709">
        <v>3</v>
      </c>
      <c r="E1709">
        <v>146</v>
      </c>
      <c r="F1709">
        <v>1</v>
      </c>
      <c r="G1709">
        <v>135</v>
      </c>
      <c r="H1709">
        <v>6</v>
      </c>
      <c r="I1709" s="16"/>
    </row>
    <row r="1710" spans="1:9" x14ac:dyDescent="0.25">
      <c r="A1710" s="17">
        <v>44687</v>
      </c>
      <c r="B1710">
        <v>5</v>
      </c>
      <c r="C1710">
        <v>1</v>
      </c>
      <c r="D1710">
        <v>3</v>
      </c>
      <c r="E1710">
        <v>146</v>
      </c>
      <c r="F1710">
        <v>2</v>
      </c>
      <c r="G1710">
        <v>135</v>
      </c>
      <c r="H1710">
        <v>4</v>
      </c>
      <c r="I1710" s="16"/>
    </row>
    <row r="1711" spans="1:9" x14ac:dyDescent="0.25">
      <c r="A1711" s="17">
        <v>44687</v>
      </c>
      <c r="B1711">
        <v>6</v>
      </c>
      <c r="C1711">
        <v>1</v>
      </c>
      <c r="D1711">
        <v>3</v>
      </c>
      <c r="E1711">
        <v>146</v>
      </c>
      <c r="F1711">
        <v>3</v>
      </c>
      <c r="G1711">
        <v>135</v>
      </c>
      <c r="H1711">
        <v>5</v>
      </c>
      <c r="I1711" s="16"/>
    </row>
    <row r="1712" spans="1:9" x14ac:dyDescent="0.25">
      <c r="A1712" s="17">
        <v>44687</v>
      </c>
      <c r="B1712">
        <v>7</v>
      </c>
      <c r="C1712">
        <v>1</v>
      </c>
      <c r="D1712">
        <v>3</v>
      </c>
      <c r="E1712">
        <v>147</v>
      </c>
      <c r="F1712">
        <v>1</v>
      </c>
      <c r="G1712">
        <v>100</v>
      </c>
      <c r="H1712">
        <v>6</v>
      </c>
      <c r="I1712" s="16"/>
    </row>
    <row r="1713" spans="1:9" x14ac:dyDescent="0.25">
      <c r="A1713" s="17">
        <v>44687</v>
      </c>
      <c r="B1713">
        <v>8</v>
      </c>
      <c r="C1713">
        <v>1</v>
      </c>
      <c r="D1713">
        <v>3</v>
      </c>
      <c r="E1713">
        <v>147</v>
      </c>
      <c r="F1713">
        <v>2</v>
      </c>
      <c r="G1713">
        <v>100</v>
      </c>
      <c r="H1713">
        <v>6</v>
      </c>
      <c r="I1713" s="16"/>
    </row>
    <row r="1714" spans="1:9" x14ac:dyDescent="0.25">
      <c r="A1714" s="17">
        <v>44687</v>
      </c>
      <c r="B1714">
        <v>9</v>
      </c>
      <c r="C1714">
        <v>1</v>
      </c>
      <c r="D1714">
        <v>3</v>
      </c>
      <c r="E1714">
        <v>147</v>
      </c>
      <c r="F1714">
        <v>3</v>
      </c>
      <c r="G1714">
        <v>100</v>
      </c>
      <c r="H1714">
        <v>6</v>
      </c>
      <c r="I1714" s="16"/>
    </row>
    <row r="1715" spans="1:9" x14ac:dyDescent="0.25">
      <c r="A1715" s="17">
        <v>44687</v>
      </c>
      <c r="B1715">
        <v>10</v>
      </c>
      <c r="C1715">
        <v>1</v>
      </c>
      <c r="D1715">
        <v>3</v>
      </c>
      <c r="E1715">
        <v>149</v>
      </c>
      <c r="F1715">
        <v>1</v>
      </c>
      <c r="G1715">
        <v>10</v>
      </c>
      <c r="H1715">
        <v>12</v>
      </c>
      <c r="I1715" s="16"/>
    </row>
    <row r="1716" spans="1:9" x14ac:dyDescent="0.25">
      <c r="A1716" s="17">
        <v>44687</v>
      </c>
      <c r="B1716">
        <v>11</v>
      </c>
      <c r="C1716">
        <v>1</v>
      </c>
      <c r="D1716">
        <v>3</v>
      </c>
      <c r="E1716">
        <v>149</v>
      </c>
      <c r="F1716">
        <v>2</v>
      </c>
      <c r="G1716">
        <v>10</v>
      </c>
      <c r="H1716">
        <v>12</v>
      </c>
      <c r="I1716" s="16"/>
    </row>
    <row r="1717" spans="1:9" x14ac:dyDescent="0.25">
      <c r="A1717" s="17">
        <v>44687</v>
      </c>
      <c r="B1717">
        <v>12</v>
      </c>
      <c r="C1717">
        <v>1</v>
      </c>
      <c r="D1717">
        <v>3</v>
      </c>
      <c r="E1717">
        <v>149</v>
      </c>
      <c r="F1717">
        <v>3</v>
      </c>
      <c r="G1717">
        <v>10</v>
      </c>
      <c r="H1717">
        <v>11</v>
      </c>
      <c r="I1717" s="16"/>
    </row>
    <row r="1718" spans="1:9" x14ac:dyDescent="0.25">
      <c r="A1718" s="17">
        <v>44687</v>
      </c>
      <c r="B1718">
        <v>13</v>
      </c>
      <c r="C1718">
        <v>1</v>
      </c>
      <c r="D1718">
        <v>3</v>
      </c>
      <c r="E1718">
        <v>153</v>
      </c>
      <c r="F1718">
        <v>1</v>
      </c>
      <c r="G1718">
        <v>35</v>
      </c>
      <c r="H1718">
        <v>12</v>
      </c>
      <c r="I1718" s="16"/>
    </row>
    <row r="1719" spans="1:9" x14ac:dyDescent="0.25">
      <c r="A1719" s="17">
        <v>44687</v>
      </c>
      <c r="B1719">
        <v>14</v>
      </c>
      <c r="C1719">
        <v>1</v>
      </c>
      <c r="D1719">
        <v>3</v>
      </c>
      <c r="E1719">
        <v>153</v>
      </c>
      <c r="F1719">
        <v>2</v>
      </c>
      <c r="G1719">
        <v>35</v>
      </c>
      <c r="H1719">
        <v>9</v>
      </c>
      <c r="I1719" s="16"/>
    </row>
    <row r="1720" spans="1:9" x14ac:dyDescent="0.25">
      <c r="A1720" s="17">
        <v>44687</v>
      </c>
      <c r="B1720">
        <v>15</v>
      </c>
      <c r="C1720">
        <v>1</v>
      </c>
      <c r="D1720">
        <v>3</v>
      </c>
      <c r="E1720">
        <v>153</v>
      </c>
      <c r="F1720">
        <v>3</v>
      </c>
      <c r="G1720">
        <v>35</v>
      </c>
      <c r="H1720">
        <v>8</v>
      </c>
      <c r="I1720" s="16"/>
    </row>
    <row r="1721" spans="1:9" x14ac:dyDescent="0.25">
      <c r="A1721" s="17">
        <v>44690</v>
      </c>
      <c r="B1721">
        <v>1</v>
      </c>
      <c r="C1721">
        <v>1</v>
      </c>
      <c r="D1721">
        <v>4</v>
      </c>
      <c r="E1721">
        <v>135</v>
      </c>
      <c r="F1721">
        <v>1</v>
      </c>
      <c r="G1721">
        <v>245</v>
      </c>
      <c r="H1721">
        <v>6</v>
      </c>
      <c r="I1721" s="16"/>
    </row>
    <row r="1722" spans="1:9" x14ac:dyDescent="0.25">
      <c r="A1722" s="17">
        <v>44690</v>
      </c>
      <c r="B1722">
        <v>2</v>
      </c>
      <c r="C1722">
        <v>1</v>
      </c>
      <c r="D1722">
        <v>4</v>
      </c>
      <c r="E1722">
        <v>135</v>
      </c>
      <c r="F1722">
        <v>2</v>
      </c>
      <c r="G1722">
        <v>245</v>
      </c>
      <c r="H1722">
        <v>5</v>
      </c>
      <c r="I1722" s="16"/>
    </row>
    <row r="1723" spans="1:9" x14ac:dyDescent="0.25">
      <c r="A1723" s="17">
        <v>44690</v>
      </c>
      <c r="B1723">
        <v>3</v>
      </c>
      <c r="C1723">
        <v>1</v>
      </c>
      <c r="D1723">
        <v>4</v>
      </c>
      <c r="E1723">
        <v>135</v>
      </c>
      <c r="F1723">
        <v>3</v>
      </c>
      <c r="G1723">
        <v>245</v>
      </c>
      <c r="H1723">
        <v>5</v>
      </c>
      <c r="I1723" s="16"/>
    </row>
    <row r="1724" spans="1:9" x14ac:dyDescent="0.25">
      <c r="A1724" s="17">
        <v>44690</v>
      </c>
      <c r="B1724">
        <v>4</v>
      </c>
      <c r="C1724">
        <v>1</v>
      </c>
      <c r="D1724">
        <v>4</v>
      </c>
      <c r="E1724">
        <v>139</v>
      </c>
      <c r="F1724">
        <v>1</v>
      </c>
      <c r="G1724">
        <v>135</v>
      </c>
      <c r="H1724">
        <v>10</v>
      </c>
      <c r="I1724" s="16"/>
    </row>
    <row r="1725" spans="1:9" x14ac:dyDescent="0.25">
      <c r="A1725" s="17">
        <v>44690</v>
      </c>
      <c r="B1725">
        <v>5</v>
      </c>
      <c r="C1725">
        <v>1</v>
      </c>
      <c r="D1725">
        <v>4</v>
      </c>
      <c r="E1725">
        <v>139</v>
      </c>
      <c r="F1725">
        <v>2</v>
      </c>
      <c r="G1725">
        <v>135</v>
      </c>
      <c r="H1725">
        <v>8</v>
      </c>
      <c r="I1725" s="16"/>
    </row>
    <row r="1726" spans="1:9" x14ac:dyDescent="0.25">
      <c r="A1726" s="17">
        <v>44690</v>
      </c>
      <c r="B1726">
        <v>6</v>
      </c>
      <c r="C1726">
        <v>1</v>
      </c>
      <c r="D1726">
        <v>4</v>
      </c>
      <c r="E1726">
        <v>139</v>
      </c>
      <c r="F1726">
        <v>3</v>
      </c>
      <c r="G1726">
        <v>135</v>
      </c>
      <c r="H1726">
        <v>7</v>
      </c>
      <c r="I1726" s="16"/>
    </row>
    <row r="1727" spans="1:9" x14ac:dyDescent="0.25">
      <c r="A1727" s="17">
        <v>44690</v>
      </c>
      <c r="B1727">
        <v>7</v>
      </c>
      <c r="C1727">
        <v>1</v>
      </c>
      <c r="D1727">
        <v>4</v>
      </c>
      <c r="E1727">
        <v>134</v>
      </c>
      <c r="F1727">
        <v>1</v>
      </c>
      <c r="G1727">
        <v>135</v>
      </c>
      <c r="H1727">
        <v>2</v>
      </c>
      <c r="I1727" s="16"/>
    </row>
    <row r="1728" spans="1:9" x14ac:dyDescent="0.25">
      <c r="A1728" s="17">
        <v>44690</v>
      </c>
      <c r="B1728">
        <v>8</v>
      </c>
      <c r="C1728">
        <v>1</v>
      </c>
      <c r="D1728">
        <v>4</v>
      </c>
      <c r="E1728">
        <v>134</v>
      </c>
      <c r="F1728">
        <v>2</v>
      </c>
      <c r="G1728">
        <v>125</v>
      </c>
      <c r="H1728">
        <v>4</v>
      </c>
      <c r="I1728" s="16"/>
    </row>
    <row r="1729" spans="1:9" x14ac:dyDescent="0.25">
      <c r="A1729" s="17">
        <v>44690</v>
      </c>
      <c r="B1729">
        <v>9</v>
      </c>
      <c r="C1729">
        <v>1</v>
      </c>
      <c r="D1729">
        <v>4</v>
      </c>
      <c r="E1729">
        <v>134</v>
      </c>
      <c r="F1729">
        <v>3</v>
      </c>
      <c r="G1729">
        <v>115</v>
      </c>
      <c r="H1729">
        <v>4</v>
      </c>
      <c r="I1729" s="16"/>
    </row>
    <row r="1730" spans="1:9" x14ac:dyDescent="0.25">
      <c r="A1730" s="17">
        <v>44690</v>
      </c>
      <c r="B1730">
        <v>10</v>
      </c>
      <c r="C1730">
        <v>1</v>
      </c>
      <c r="D1730">
        <v>4</v>
      </c>
      <c r="E1730">
        <v>133</v>
      </c>
      <c r="F1730">
        <v>1</v>
      </c>
      <c r="G1730">
        <v>70</v>
      </c>
      <c r="H1730">
        <v>6</v>
      </c>
      <c r="I1730" s="16"/>
    </row>
    <row r="1731" spans="1:9" x14ac:dyDescent="0.25">
      <c r="A1731" s="17">
        <v>44690</v>
      </c>
      <c r="B1731">
        <v>11</v>
      </c>
      <c r="C1731">
        <v>1</v>
      </c>
      <c r="D1731">
        <v>4</v>
      </c>
      <c r="E1731">
        <v>133</v>
      </c>
      <c r="F1731">
        <v>2</v>
      </c>
      <c r="G1731">
        <v>70</v>
      </c>
      <c r="H1731">
        <v>4</v>
      </c>
      <c r="I1731" s="16"/>
    </row>
    <row r="1732" spans="1:9" x14ac:dyDescent="0.25">
      <c r="A1732" s="17">
        <v>44690</v>
      </c>
      <c r="B1732">
        <v>12</v>
      </c>
      <c r="C1732">
        <v>1</v>
      </c>
      <c r="D1732">
        <v>4</v>
      </c>
      <c r="E1732">
        <v>133</v>
      </c>
      <c r="F1732">
        <v>3</v>
      </c>
      <c r="G1732">
        <v>70</v>
      </c>
      <c r="H1732">
        <v>4</v>
      </c>
      <c r="I1732" s="16"/>
    </row>
    <row r="1733" spans="1:9" x14ac:dyDescent="0.25">
      <c r="A1733" s="17">
        <v>44690</v>
      </c>
      <c r="B1733">
        <v>13</v>
      </c>
      <c r="C1733">
        <v>1</v>
      </c>
      <c r="D1733">
        <v>4</v>
      </c>
      <c r="E1733">
        <v>136</v>
      </c>
      <c r="F1733">
        <v>1</v>
      </c>
      <c r="G1733">
        <v>210</v>
      </c>
      <c r="H1733">
        <v>10</v>
      </c>
      <c r="I1733" s="16"/>
    </row>
    <row r="1734" spans="1:9" x14ac:dyDescent="0.25">
      <c r="A1734" s="17">
        <v>44690</v>
      </c>
      <c r="B1734">
        <v>14</v>
      </c>
      <c r="C1734">
        <v>1</v>
      </c>
      <c r="D1734">
        <v>4</v>
      </c>
      <c r="E1734">
        <v>136</v>
      </c>
      <c r="F1734">
        <v>2</v>
      </c>
      <c r="G1734">
        <v>210</v>
      </c>
      <c r="H1734">
        <v>8</v>
      </c>
      <c r="I1734" s="16"/>
    </row>
    <row r="1735" spans="1:9" x14ac:dyDescent="0.25">
      <c r="A1735" s="17">
        <v>44690</v>
      </c>
      <c r="B1735">
        <v>15</v>
      </c>
      <c r="C1735">
        <v>1</v>
      </c>
      <c r="D1735">
        <v>4</v>
      </c>
      <c r="E1735">
        <v>136</v>
      </c>
      <c r="F1735">
        <v>3</v>
      </c>
      <c r="G1735">
        <v>210</v>
      </c>
      <c r="H1735">
        <v>7</v>
      </c>
      <c r="I1735" s="16"/>
    </row>
    <row r="1736" spans="1:9" x14ac:dyDescent="0.25">
      <c r="A1736" s="17">
        <v>44692</v>
      </c>
      <c r="B1736">
        <v>1</v>
      </c>
      <c r="C1736">
        <v>1</v>
      </c>
      <c r="D1736">
        <v>4</v>
      </c>
      <c r="E1736">
        <v>128</v>
      </c>
      <c r="F1736">
        <v>1</v>
      </c>
      <c r="G1736">
        <v>165</v>
      </c>
      <c r="H1736">
        <v>6</v>
      </c>
      <c r="I1736" s="16"/>
    </row>
    <row r="1737" spans="1:9" x14ac:dyDescent="0.25">
      <c r="A1737" s="17">
        <v>44692</v>
      </c>
      <c r="B1737">
        <v>2</v>
      </c>
      <c r="C1737">
        <v>1</v>
      </c>
      <c r="D1737">
        <v>4</v>
      </c>
      <c r="E1737">
        <v>128</v>
      </c>
      <c r="F1737">
        <v>2</v>
      </c>
      <c r="G1737">
        <v>165</v>
      </c>
      <c r="H1737">
        <v>6</v>
      </c>
      <c r="I1737" s="16"/>
    </row>
    <row r="1738" spans="1:9" x14ac:dyDescent="0.25">
      <c r="A1738" s="17">
        <v>44692</v>
      </c>
      <c r="B1738">
        <v>3</v>
      </c>
      <c r="C1738">
        <v>1</v>
      </c>
      <c r="D1738">
        <v>4</v>
      </c>
      <c r="E1738">
        <v>128</v>
      </c>
      <c r="F1738">
        <v>3</v>
      </c>
      <c r="G1738">
        <v>170</v>
      </c>
      <c r="H1738">
        <v>5</v>
      </c>
      <c r="I1738" s="16"/>
    </row>
    <row r="1739" spans="1:9" x14ac:dyDescent="0.25">
      <c r="A1739" s="17">
        <v>44692</v>
      </c>
      <c r="B1739">
        <v>4</v>
      </c>
      <c r="C1739">
        <v>1</v>
      </c>
      <c r="D1739">
        <v>4</v>
      </c>
      <c r="E1739">
        <v>126</v>
      </c>
      <c r="F1739">
        <v>1</v>
      </c>
      <c r="G1739">
        <v>180</v>
      </c>
      <c r="H1739">
        <v>6</v>
      </c>
      <c r="I1739" s="16"/>
    </row>
    <row r="1740" spans="1:9" x14ac:dyDescent="0.25">
      <c r="A1740" s="17">
        <v>44692</v>
      </c>
      <c r="B1740">
        <v>5</v>
      </c>
      <c r="C1740">
        <v>1</v>
      </c>
      <c r="D1740">
        <v>4</v>
      </c>
      <c r="E1740">
        <v>126</v>
      </c>
      <c r="F1740">
        <v>2</v>
      </c>
      <c r="G1740">
        <v>180</v>
      </c>
      <c r="H1740">
        <v>6</v>
      </c>
      <c r="I1740" s="16"/>
    </row>
    <row r="1741" spans="1:9" x14ac:dyDescent="0.25">
      <c r="A1741" s="17">
        <v>44692</v>
      </c>
      <c r="B1741">
        <v>6</v>
      </c>
      <c r="C1741">
        <v>1</v>
      </c>
      <c r="D1741">
        <v>4</v>
      </c>
      <c r="E1741">
        <v>126</v>
      </c>
      <c r="F1741">
        <v>3</v>
      </c>
      <c r="G1741">
        <v>185</v>
      </c>
      <c r="H1741">
        <v>5</v>
      </c>
      <c r="I1741" s="16"/>
    </row>
    <row r="1742" spans="1:9" x14ac:dyDescent="0.25">
      <c r="A1742" s="17">
        <v>44692</v>
      </c>
      <c r="B1742">
        <v>7</v>
      </c>
      <c r="C1742">
        <v>1</v>
      </c>
      <c r="D1742">
        <v>4</v>
      </c>
      <c r="E1742">
        <v>125</v>
      </c>
      <c r="F1742">
        <v>1</v>
      </c>
      <c r="G1742">
        <v>160</v>
      </c>
      <c r="H1742">
        <v>9</v>
      </c>
      <c r="I1742" s="16"/>
    </row>
    <row r="1743" spans="1:9" x14ac:dyDescent="0.25">
      <c r="A1743" s="17">
        <v>44692</v>
      </c>
      <c r="B1743">
        <v>8</v>
      </c>
      <c r="C1743">
        <v>1</v>
      </c>
      <c r="D1743">
        <v>4</v>
      </c>
      <c r="E1743">
        <v>125</v>
      </c>
      <c r="F1743">
        <v>2</v>
      </c>
      <c r="G1743">
        <v>160</v>
      </c>
      <c r="H1743">
        <v>7</v>
      </c>
      <c r="I1743" s="16"/>
    </row>
    <row r="1744" spans="1:9" x14ac:dyDescent="0.25">
      <c r="A1744" s="17">
        <v>44692</v>
      </c>
      <c r="B1744">
        <v>9</v>
      </c>
      <c r="C1744">
        <v>1</v>
      </c>
      <c r="D1744">
        <v>4</v>
      </c>
      <c r="E1744">
        <v>125</v>
      </c>
      <c r="F1744">
        <v>3</v>
      </c>
      <c r="G1744">
        <v>160</v>
      </c>
      <c r="H1744">
        <v>5</v>
      </c>
      <c r="I1744" s="16" t="s">
        <v>45</v>
      </c>
    </row>
    <row r="1745" spans="1:9" x14ac:dyDescent="0.25">
      <c r="A1745" s="17">
        <v>44692</v>
      </c>
      <c r="B1745">
        <v>10</v>
      </c>
      <c r="C1745">
        <v>1</v>
      </c>
      <c r="D1745">
        <v>4</v>
      </c>
      <c r="E1745">
        <v>127</v>
      </c>
      <c r="F1745">
        <v>1</v>
      </c>
      <c r="G1745">
        <v>130</v>
      </c>
      <c r="H1745">
        <v>15</v>
      </c>
      <c r="I1745" s="16"/>
    </row>
    <row r="1746" spans="1:9" x14ac:dyDescent="0.25">
      <c r="A1746" s="17">
        <v>44692</v>
      </c>
      <c r="B1746">
        <v>11</v>
      </c>
      <c r="C1746">
        <v>1</v>
      </c>
      <c r="D1746">
        <v>4</v>
      </c>
      <c r="E1746">
        <v>127</v>
      </c>
      <c r="F1746">
        <v>2</v>
      </c>
      <c r="G1746">
        <v>130</v>
      </c>
      <c r="H1746">
        <v>14</v>
      </c>
      <c r="I1746" s="16"/>
    </row>
    <row r="1747" spans="1:9" x14ac:dyDescent="0.25">
      <c r="A1747" s="17">
        <v>44692</v>
      </c>
      <c r="B1747">
        <v>12</v>
      </c>
      <c r="C1747">
        <v>1</v>
      </c>
      <c r="D1747">
        <v>4</v>
      </c>
      <c r="E1747">
        <v>127</v>
      </c>
      <c r="F1747">
        <v>3</v>
      </c>
      <c r="G1747">
        <v>130</v>
      </c>
      <c r="H1747">
        <v>11</v>
      </c>
      <c r="I1747" s="16"/>
    </row>
    <row r="1748" spans="1:9" x14ac:dyDescent="0.25">
      <c r="A1748" s="17">
        <v>44701</v>
      </c>
      <c r="B1748">
        <v>1</v>
      </c>
      <c r="C1748">
        <v>1</v>
      </c>
      <c r="D1748">
        <v>4</v>
      </c>
      <c r="E1748">
        <v>144</v>
      </c>
      <c r="F1748">
        <v>1</v>
      </c>
      <c r="G1748">
        <v>155</v>
      </c>
      <c r="H1748">
        <v>6</v>
      </c>
      <c r="I1748" s="16"/>
    </row>
    <row r="1749" spans="1:9" x14ac:dyDescent="0.25">
      <c r="A1749" s="17">
        <v>44701</v>
      </c>
      <c r="B1749">
        <v>2</v>
      </c>
      <c r="C1749">
        <v>1</v>
      </c>
      <c r="D1749">
        <v>4</v>
      </c>
      <c r="E1749">
        <v>144</v>
      </c>
      <c r="F1749">
        <v>2</v>
      </c>
      <c r="G1749">
        <v>155</v>
      </c>
      <c r="H1749">
        <v>6</v>
      </c>
      <c r="I1749" s="16"/>
    </row>
    <row r="1750" spans="1:9" x14ac:dyDescent="0.25">
      <c r="A1750" s="17">
        <v>44701</v>
      </c>
      <c r="B1750">
        <v>3</v>
      </c>
      <c r="C1750">
        <v>1</v>
      </c>
      <c r="D1750">
        <v>4</v>
      </c>
      <c r="E1750">
        <v>144</v>
      </c>
      <c r="F1750">
        <v>3</v>
      </c>
      <c r="G1750">
        <v>160</v>
      </c>
      <c r="H1750">
        <v>6</v>
      </c>
      <c r="I1750" s="16"/>
    </row>
    <row r="1751" spans="1:9" x14ac:dyDescent="0.25">
      <c r="A1751" s="17">
        <v>44701</v>
      </c>
      <c r="B1751">
        <v>4</v>
      </c>
      <c r="C1751">
        <v>1</v>
      </c>
      <c r="D1751">
        <v>4</v>
      </c>
      <c r="E1751">
        <v>146</v>
      </c>
      <c r="F1751">
        <v>1</v>
      </c>
      <c r="G1751">
        <v>135</v>
      </c>
      <c r="H1751">
        <v>6</v>
      </c>
      <c r="I1751" s="16"/>
    </row>
    <row r="1752" spans="1:9" x14ac:dyDescent="0.25">
      <c r="A1752" s="17">
        <v>44701</v>
      </c>
      <c r="B1752">
        <v>5</v>
      </c>
      <c r="C1752">
        <v>1</v>
      </c>
      <c r="D1752">
        <v>4</v>
      </c>
      <c r="E1752">
        <v>146</v>
      </c>
      <c r="F1752">
        <v>2</v>
      </c>
      <c r="G1752">
        <v>135</v>
      </c>
      <c r="H1752">
        <v>5</v>
      </c>
      <c r="I1752" s="16"/>
    </row>
    <row r="1753" spans="1:9" x14ac:dyDescent="0.25">
      <c r="A1753" s="17">
        <v>44701</v>
      </c>
      <c r="B1753">
        <v>6</v>
      </c>
      <c r="C1753">
        <v>1</v>
      </c>
      <c r="D1753">
        <v>4</v>
      </c>
      <c r="E1753">
        <v>146</v>
      </c>
      <c r="F1753">
        <v>3</v>
      </c>
      <c r="G1753">
        <v>135</v>
      </c>
      <c r="H1753">
        <v>4</v>
      </c>
      <c r="I1753" s="16"/>
    </row>
    <row r="1754" spans="1:9" x14ac:dyDescent="0.25">
      <c r="A1754" s="17">
        <v>44701</v>
      </c>
      <c r="B1754">
        <v>7</v>
      </c>
      <c r="C1754">
        <v>1</v>
      </c>
      <c r="D1754">
        <v>4</v>
      </c>
      <c r="E1754">
        <v>147</v>
      </c>
      <c r="F1754">
        <v>1</v>
      </c>
      <c r="G1754">
        <v>110</v>
      </c>
      <c r="H1754">
        <v>5</v>
      </c>
      <c r="I1754" s="16"/>
    </row>
    <row r="1755" spans="1:9" x14ac:dyDescent="0.25">
      <c r="A1755" s="17">
        <v>44701</v>
      </c>
      <c r="B1755">
        <v>8</v>
      </c>
      <c r="C1755">
        <v>1</v>
      </c>
      <c r="D1755">
        <v>4</v>
      </c>
      <c r="E1755">
        <v>147</v>
      </c>
      <c r="F1755">
        <v>2</v>
      </c>
      <c r="G1755">
        <v>110</v>
      </c>
      <c r="H1755">
        <v>5</v>
      </c>
      <c r="I1755" s="16"/>
    </row>
    <row r="1756" spans="1:9" x14ac:dyDescent="0.25">
      <c r="A1756" s="17">
        <v>44701</v>
      </c>
      <c r="B1756">
        <v>9</v>
      </c>
      <c r="C1756">
        <v>1</v>
      </c>
      <c r="D1756">
        <v>4</v>
      </c>
      <c r="E1756">
        <v>147</v>
      </c>
      <c r="F1756">
        <v>3</v>
      </c>
      <c r="G1756">
        <v>110</v>
      </c>
      <c r="H1756">
        <v>4</v>
      </c>
      <c r="I1756" s="16"/>
    </row>
    <row r="1757" spans="1:9" x14ac:dyDescent="0.25">
      <c r="A1757" s="17">
        <v>44701</v>
      </c>
      <c r="B1757">
        <v>10</v>
      </c>
      <c r="C1757">
        <v>1</v>
      </c>
      <c r="D1757">
        <v>4</v>
      </c>
      <c r="E1757">
        <v>149</v>
      </c>
      <c r="F1757">
        <v>1</v>
      </c>
      <c r="G1757">
        <v>10</v>
      </c>
      <c r="H1757">
        <v>15</v>
      </c>
      <c r="I1757" s="16"/>
    </row>
    <row r="1758" spans="1:9" x14ac:dyDescent="0.25">
      <c r="A1758" s="17">
        <v>44701</v>
      </c>
      <c r="B1758">
        <v>11</v>
      </c>
      <c r="C1758">
        <v>1</v>
      </c>
      <c r="D1758">
        <v>4</v>
      </c>
      <c r="E1758">
        <v>149</v>
      </c>
      <c r="F1758">
        <v>2</v>
      </c>
      <c r="G1758">
        <v>10</v>
      </c>
      <c r="H1758">
        <v>11</v>
      </c>
      <c r="I1758" s="16"/>
    </row>
    <row r="1759" spans="1:9" x14ac:dyDescent="0.25">
      <c r="A1759" s="17">
        <v>44701</v>
      </c>
      <c r="B1759">
        <v>12</v>
      </c>
      <c r="C1759">
        <v>1</v>
      </c>
      <c r="D1759">
        <v>4</v>
      </c>
      <c r="E1759">
        <v>149</v>
      </c>
      <c r="F1759">
        <v>3</v>
      </c>
      <c r="G1759">
        <v>101</v>
      </c>
      <c r="H1759">
        <v>11</v>
      </c>
      <c r="I1759" s="16"/>
    </row>
    <row r="1760" spans="1:9" x14ac:dyDescent="0.25">
      <c r="A1760" s="17">
        <v>44701</v>
      </c>
      <c r="B1760">
        <v>13</v>
      </c>
      <c r="C1760">
        <v>1</v>
      </c>
      <c r="D1760">
        <v>4</v>
      </c>
      <c r="E1760">
        <v>153</v>
      </c>
      <c r="F1760">
        <v>1</v>
      </c>
      <c r="G1760">
        <v>35</v>
      </c>
      <c r="H1760">
        <v>11</v>
      </c>
      <c r="I1760" s="16"/>
    </row>
    <row r="1761" spans="1:9" x14ac:dyDescent="0.25">
      <c r="A1761" s="17">
        <v>44701</v>
      </c>
      <c r="B1761">
        <v>14</v>
      </c>
      <c r="C1761">
        <v>1</v>
      </c>
      <c r="D1761">
        <v>4</v>
      </c>
      <c r="E1761">
        <v>153</v>
      </c>
      <c r="F1761">
        <v>2</v>
      </c>
      <c r="G1761">
        <v>35</v>
      </c>
      <c r="H1761">
        <v>11</v>
      </c>
      <c r="I1761" s="16"/>
    </row>
    <row r="1762" spans="1:9" x14ac:dyDescent="0.25">
      <c r="A1762" s="17">
        <v>44701</v>
      </c>
      <c r="B1762">
        <v>15</v>
      </c>
      <c r="C1762">
        <v>1</v>
      </c>
      <c r="D1762">
        <v>4</v>
      </c>
      <c r="E1762">
        <v>153</v>
      </c>
      <c r="F1762">
        <v>3</v>
      </c>
      <c r="G1762">
        <v>35</v>
      </c>
      <c r="H1762">
        <v>12</v>
      </c>
      <c r="I1762" s="16"/>
    </row>
    <row r="1763" spans="1:9" x14ac:dyDescent="0.25">
      <c r="A1763" s="17">
        <v>44704</v>
      </c>
      <c r="B1763">
        <v>1</v>
      </c>
      <c r="C1763">
        <v>1</v>
      </c>
      <c r="D1763">
        <v>5</v>
      </c>
      <c r="E1763">
        <v>135</v>
      </c>
      <c r="F1763">
        <v>1</v>
      </c>
      <c r="G1763">
        <v>245</v>
      </c>
      <c r="H1763">
        <v>6</v>
      </c>
      <c r="I1763" s="16"/>
    </row>
    <row r="1764" spans="1:9" x14ac:dyDescent="0.25">
      <c r="A1764" s="17">
        <v>44704</v>
      </c>
      <c r="B1764">
        <v>2</v>
      </c>
      <c r="C1764">
        <v>1</v>
      </c>
      <c r="D1764">
        <v>5</v>
      </c>
      <c r="E1764">
        <v>135</v>
      </c>
      <c r="F1764">
        <v>2</v>
      </c>
      <c r="G1764">
        <v>245</v>
      </c>
      <c r="H1764">
        <v>6</v>
      </c>
      <c r="I1764" s="16"/>
    </row>
    <row r="1765" spans="1:9" x14ac:dyDescent="0.25">
      <c r="A1765" s="17">
        <v>44704</v>
      </c>
      <c r="B1765">
        <v>3</v>
      </c>
      <c r="C1765">
        <v>1</v>
      </c>
      <c r="D1765">
        <v>5</v>
      </c>
      <c r="E1765">
        <v>135</v>
      </c>
      <c r="F1765">
        <v>3</v>
      </c>
      <c r="G1765">
        <v>250</v>
      </c>
      <c r="H1765">
        <v>3</v>
      </c>
      <c r="I1765" s="16"/>
    </row>
    <row r="1766" spans="1:9" x14ac:dyDescent="0.25">
      <c r="A1766" s="17">
        <v>44704</v>
      </c>
      <c r="B1766">
        <v>4</v>
      </c>
      <c r="C1766">
        <v>1</v>
      </c>
      <c r="D1766">
        <v>5</v>
      </c>
      <c r="E1766">
        <v>139</v>
      </c>
      <c r="F1766">
        <v>1</v>
      </c>
      <c r="G1766">
        <v>135</v>
      </c>
      <c r="H1766">
        <v>10</v>
      </c>
      <c r="I1766" s="16"/>
    </row>
    <row r="1767" spans="1:9" x14ac:dyDescent="0.25">
      <c r="A1767" s="17">
        <v>44704</v>
      </c>
      <c r="B1767">
        <v>5</v>
      </c>
      <c r="C1767">
        <v>1</v>
      </c>
      <c r="D1767">
        <v>5</v>
      </c>
      <c r="E1767">
        <v>139</v>
      </c>
      <c r="F1767">
        <v>2</v>
      </c>
      <c r="G1767">
        <v>135</v>
      </c>
      <c r="H1767">
        <v>9</v>
      </c>
      <c r="I1767" s="16" t="s">
        <v>46</v>
      </c>
    </row>
    <row r="1768" spans="1:9" x14ac:dyDescent="0.25">
      <c r="A1768" s="17">
        <v>44704</v>
      </c>
      <c r="B1768">
        <v>6</v>
      </c>
      <c r="C1768">
        <v>1</v>
      </c>
      <c r="D1768">
        <v>5</v>
      </c>
      <c r="E1768">
        <v>139</v>
      </c>
      <c r="F1768">
        <v>3</v>
      </c>
      <c r="G1768">
        <v>135</v>
      </c>
      <c r="H1768">
        <v>8</v>
      </c>
      <c r="I1768" s="16"/>
    </row>
    <row r="1769" spans="1:9" x14ac:dyDescent="0.25">
      <c r="A1769" s="17">
        <v>44704</v>
      </c>
      <c r="B1769">
        <v>7</v>
      </c>
      <c r="C1769">
        <v>1</v>
      </c>
      <c r="D1769">
        <v>5</v>
      </c>
      <c r="E1769">
        <v>134</v>
      </c>
      <c r="F1769">
        <v>1</v>
      </c>
      <c r="G1769">
        <v>115</v>
      </c>
      <c r="H1769">
        <v>4</v>
      </c>
      <c r="I1769" s="16"/>
    </row>
    <row r="1770" spans="1:9" x14ac:dyDescent="0.25">
      <c r="A1770" s="17">
        <v>44704</v>
      </c>
      <c r="B1770">
        <v>8</v>
      </c>
      <c r="C1770">
        <v>1</v>
      </c>
      <c r="D1770">
        <v>5</v>
      </c>
      <c r="E1770">
        <v>134</v>
      </c>
      <c r="F1770">
        <v>2</v>
      </c>
      <c r="G1770">
        <v>115</v>
      </c>
      <c r="H1770">
        <v>4</v>
      </c>
      <c r="I1770" s="16"/>
    </row>
    <row r="1771" spans="1:9" x14ac:dyDescent="0.25">
      <c r="A1771" s="17">
        <v>44704</v>
      </c>
      <c r="B1771">
        <v>9</v>
      </c>
      <c r="C1771">
        <v>1</v>
      </c>
      <c r="D1771">
        <v>5</v>
      </c>
      <c r="E1771">
        <v>134</v>
      </c>
      <c r="F1771">
        <v>3</v>
      </c>
      <c r="G1771">
        <v>115</v>
      </c>
      <c r="H1771">
        <v>5</v>
      </c>
      <c r="I1771" s="16" t="s">
        <v>47</v>
      </c>
    </row>
    <row r="1772" spans="1:9" x14ac:dyDescent="0.25">
      <c r="A1772" s="17">
        <v>44704</v>
      </c>
      <c r="B1772">
        <v>10</v>
      </c>
      <c r="C1772">
        <v>1</v>
      </c>
      <c r="D1772">
        <v>5</v>
      </c>
      <c r="E1772">
        <v>133</v>
      </c>
      <c r="F1772">
        <v>1</v>
      </c>
      <c r="G1772">
        <v>70</v>
      </c>
      <c r="H1772">
        <v>6</v>
      </c>
      <c r="I1772" s="16"/>
    </row>
    <row r="1773" spans="1:9" x14ac:dyDescent="0.25">
      <c r="A1773" s="17">
        <v>44704</v>
      </c>
      <c r="B1773">
        <v>11</v>
      </c>
      <c r="C1773">
        <v>1</v>
      </c>
      <c r="D1773">
        <v>5</v>
      </c>
      <c r="E1773">
        <v>133</v>
      </c>
      <c r="F1773">
        <v>2</v>
      </c>
      <c r="G1773">
        <v>70</v>
      </c>
      <c r="H1773">
        <v>4</v>
      </c>
      <c r="I1773" s="16"/>
    </row>
    <row r="1774" spans="1:9" x14ac:dyDescent="0.25">
      <c r="A1774" s="17">
        <v>44704</v>
      </c>
      <c r="B1774">
        <v>12</v>
      </c>
      <c r="C1774">
        <v>1</v>
      </c>
      <c r="D1774">
        <v>5</v>
      </c>
      <c r="E1774">
        <v>133</v>
      </c>
      <c r="F1774">
        <v>3</v>
      </c>
      <c r="G1774">
        <v>70</v>
      </c>
      <c r="H1774">
        <v>4</v>
      </c>
      <c r="I1774" s="16"/>
    </row>
    <row r="1775" spans="1:9" x14ac:dyDescent="0.25">
      <c r="A1775" s="17">
        <v>44704</v>
      </c>
      <c r="B1775">
        <v>13</v>
      </c>
      <c r="C1775">
        <v>1</v>
      </c>
      <c r="D1775">
        <v>5</v>
      </c>
      <c r="E1775">
        <v>136</v>
      </c>
      <c r="F1775">
        <v>1</v>
      </c>
      <c r="G1775">
        <v>210</v>
      </c>
      <c r="H1775">
        <v>10</v>
      </c>
      <c r="I1775" s="16"/>
    </row>
    <row r="1776" spans="1:9" x14ac:dyDescent="0.25">
      <c r="A1776" s="17">
        <v>44704</v>
      </c>
      <c r="B1776">
        <v>14</v>
      </c>
      <c r="C1776">
        <v>1</v>
      </c>
      <c r="D1776">
        <v>5</v>
      </c>
      <c r="E1776">
        <v>136</v>
      </c>
      <c r="F1776">
        <v>2</v>
      </c>
      <c r="G1776">
        <v>210</v>
      </c>
      <c r="H1776">
        <v>8</v>
      </c>
      <c r="I1776" s="16"/>
    </row>
    <row r="1777" spans="1:9" x14ac:dyDescent="0.25">
      <c r="A1777" s="17">
        <v>44704</v>
      </c>
      <c r="B1777">
        <v>15</v>
      </c>
      <c r="C1777">
        <v>1</v>
      </c>
      <c r="D1777">
        <v>5</v>
      </c>
      <c r="E1777">
        <v>136</v>
      </c>
      <c r="F1777">
        <v>3</v>
      </c>
      <c r="G1777">
        <v>210</v>
      </c>
      <c r="H1777">
        <v>6</v>
      </c>
      <c r="I1777" s="16"/>
    </row>
    <row r="1778" spans="1:9" x14ac:dyDescent="0.25">
      <c r="A1778" s="17">
        <v>44706</v>
      </c>
      <c r="B1778">
        <v>1</v>
      </c>
      <c r="C1778">
        <v>1</v>
      </c>
      <c r="D1778">
        <v>5</v>
      </c>
      <c r="E1778">
        <v>128</v>
      </c>
      <c r="F1778">
        <v>1</v>
      </c>
      <c r="G1778">
        <v>165</v>
      </c>
      <c r="H1778">
        <v>6</v>
      </c>
      <c r="I1778" s="16"/>
    </row>
    <row r="1779" spans="1:9" x14ac:dyDescent="0.25">
      <c r="A1779" s="17">
        <v>44706</v>
      </c>
      <c r="B1779">
        <v>2</v>
      </c>
      <c r="C1779">
        <v>1</v>
      </c>
      <c r="D1779">
        <v>5</v>
      </c>
      <c r="E1779">
        <v>128</v>
      </c>
      <c r="F1779">
        <v>2</v>
      </c>
      <c r="G1779">
        <v>165</v>
      </c>
      <c r="H1779">
        <v>6</v>
      </c>
      <c r="I1779" s="16"/>
    </row>
    <row r="1780" spans="1:9" x14ac:dyDescent="0.25">
      <c r="A1780" s="17">
        <v>44706</v>
      </c>
      <c r="B1780">
        <v>3</v>
      </c>
      <c r="C1780">
        <v>1</v>
      </c>
      <c r="D1780">
        <v>5</v>
      </c>
      <c r="E1780">
        <v>128</v>
      </c>
      <c r="F1780">
        <v>3</v>
      </c>
      <c r="G1780">
        <v>170</v>
      </c>
      <c r="H1780">
        <v>4</v>
      </c>
      <c r="I1780" s="16"/>
    </row>
    <row r="1781" spans="1:9" x14ac:dyDescent="0.25">
      <c r="A1781" s="17">
        <v>44706</v>
      </c>
      <c r="B1781">
        <v>4</v>
      </c>
      <c r="C1781">
        <v>1</v>
      </c>
      <c r="D1781">
        <v>5</v>
      </c>
      <c r="E1781">
        <v>126</v>
      </c>
      <c r="F1781">
        <v>1</v>
      </c>
      <c r="G1781">
        <v>180</v>
      </c>
      <c r="H1781">
        <v>4</v>
      </c>
      <c r="I1781" s="16"/>
    </row>
    <row r="1782" spans="1:9" x14ac:dyDescent="0.25">
      <c r="A1782" s="17">
        <v>44706</v>
      </c>
      <c r="B1782">
        <v>5</v>
      </c>
      <c r="C1782">
        <v>1</v>
      </c>
      <c r="D1782">
        <v>5</v>
      </c>
      <c r="E1782">
        <v>126</v>
      </c>
      <c r="F1782">
        <v>2</v>
      </c>
      <c r="G1782">
        <v>180</v>
      </c>
      <c r="H1782">
        <v>4</v>
      </c>
      <c r="I1782" s="16"/>
    </row>
    <row r="1783" spans="1:9" x14ac:dyDescent="0.25">
      <c r="A1783" s="17">
        <v>44706</v>
      </c>
      <c r="B1783">
        <v>6</v>
      </c>
      <c r="C1783">
        <v>1</v>
      </c>
      <c r="D1783">
        <v>5</v>
      </c>
      <c r="E1783">
        <v>126</v>
      </c>
      <c r="F1783">
        <v>3</v>
      </c>
      <c r="G1783">
        <v>180</v>
      </c>
      <c r="H1783">
        <v>4</v>
      </c>
      <c r="I1783" s="16"/>
    </row>
    <row r="1784" spans="1:9" x14ac:dyDescent="0.25">
      <c r="A1784" s="17">
        <v>44706</v>
      </c>
      <c r="B1784">
        <v>7</v>
      </c>
      <c r="C1784">
        <v>1</v>
      </c>
      <c r="D1784">
        <v>5</v>
      </c>
      <c r="E1784">
        <v>125</v>
      </c>
      <c r="F1784">
        <v>1</v>
      </c>
      <c r="G1784">
        <v>155</v>
      </c>
      <c r="H1784">
        <v>8</v>
      </c>
      <c r="I1784" s="16"/>
    </row>
    <row r="1785" spans="1:9" x14ac:dyDescent="0.25">
      <c r="A1785" s="17">
        <v>44706</v>
      </c>
      <c r="B1785">
        <v>8</v>
      </c>
      <c r="C1785">
        <v>1</v>
      </c>
      <c r="D1785">
        <v>5</v>
      </c>
      <c r="E1785">
        <v>125</v>
      </c>
      <c r="F1785">
        <v>2</v>
      </c>
      <c r="G1785">
        <v>155</v>
      </c>
      <c r="H1785">
        <v>9</v>
      </c>
      <c r="I1785" s="16"/>
    </row>
    <row r="1786" spans="1:9" x14ac:dyDescent="0.25">
      <c r="A1786" s="17">
        <v>44706</v>
      </c>
      <c r="B1786">
        <v>9</v>
      </c>
      <c r="C1786">
        <v>1</v>
      </c>
      <c r="D1786">
        <v>5</v>
      </c>
      <c r="E1786">
        <v>125</v>
      </c>
      <c r="F1786">
        <v>3</v>
      </c>
      <c r="G1786">
        <v>155</v>
      </c>
      <c r="H1786">
        <v>6</v>
      </c>
      <c r="I1786" s="16"/>
    </row>
    <row r="1787" spans="1:9" x14ac:dyDescent="0.25">
      <c r="A1787" s="17">
        <v>44706</v>
      </c>
      <c r="B1787">
        <v>10</v>
      </c>
      <c r="C1787">
        <v>1</v>
      </c>
      <c r="D1787">
        <v>5</v>
      </c>
      <c r="E1787">
        <v>127</v>
      </c>
      <c r="F1787">
        <v>1</v>
      </c>
      <c r="G1787">
        <v>130</v>
      </c>
      <c r="H1787">
        <v>15</v>
      </c>
      <c r="I1787" s="16"/>
    </row>
    <row r="1788" spans="1:9" x14ac:dyDescent="0.25">
      <c r="A1788" s="17">
        <v>44706</v>
      </c>
      <c r="B1788">
        <v>11</v>
      </c>
      <c r="C1788">
        <v>1</v>
      </c>
      <c r="D1788">
        <v>5</v>
      </c>
      <c r="E1788">
        <v>127</v>
      </c>
      <c r="F1788">
        <v>2</v>
      </c>
      <c r="G1788">
        <v>130</v>
      </c>
      <c r="H1788">
        <v>12</v>
      </c>
      <c r="I1788" s="16"/>
    </row>
    <row r="1789" spans="1:9" x14ac:dyDescent="0.25">
      <c r="A1789" s="17">
        <v>44706</v>
      </c>
      <c r="B1789">
        <v>12</v>
      </c>
      <c r="C1789">
        <v>1</v>
      </c>
      <c r="D1789">
        <v>5</v>
      </c>
      <c r="E1789">
        <v>127</v>
      </c>
      <c r="F1789">
        <v>3</v>
      </c>
      <c r="G1789">
        <v>130</v>
      </c>
      <c r="H1789">
        <v>11</v>
      </c>
      <c r="I1789" s="16"/>
    </row>
    <row r="1790" spans="1:9" x14ac:dyDescent="0.25">
      <c r="A1790" s="17">
        <v>44708</v>
      </c>
      <c r="B1790">
        <v>1</v>
      </c>
      <c r="C1790">
        <v>1</v>
      </c>
      <c r="D1790">
        <v>5</v>
      </c>
      <c r="E1790">
        <v>144</v>
      </c>
      <c r="F1790">
        <v>1</v>
      </c>
      <c r="G1790">
        <v>160</v>
      </c>
      <c r="H1790">
        <v>6</v>
      </c>
      <c r="I1790" s="16"/>
    </row>
    <row r="1791" spans="1:9" x14ac:dyDescent="0.25">
      <c r="A1791" s="17">
        <v>44708</v>
      </c>
      <c r="B1791">
        <v>2</v>
      </c>
      <c r="C1791">
        <v>1</v>
      </c>
      <c r="D1791">
        <v>5</v>
      </c>
      <c r="E1791">
        <v>144</v>
      </c>
      <c r="F1791">
        <v>2</v>
      </c>
      <c r="G1791">
        <v>160</v>
      </c>
      <c r="H1791">
        <v>6</v>
      </c>
      <c r="I1791" s="16"/>
    </row>
    <row r="1792" spans="1:9" x14ac:dyDescent="0.25">
      <c r="A1792" s="17">
        <v>44708</v>
      </c>
      <c r="B1792">
        <v>3</v>
      </c>
      <c r="C1792">
        <v>1</v>
      </c>
      <c r="D1792">
        <v>5</v>
      </c>
      <c r="E1792">
        <v>144</v>
      </c>
      <c r="F1792">
        <v>3</v>
      </c>
      <c r="G1792">
        <v>165</v>
      </c>
      <c r="H1792">
        <v>5</v>
      </c>
      <c r="I1792" s="16"/>
    </row>
    <row r="1793" spans="1:9" x14ac:dyDescent="0.25">
      <c r="A1793" s="17">
        <v>44708</v>
      </c>
      <c r="B1793">
        <v>4</v>
      </c>
      <c r="C1793">
        <v>1</v>
      </c>
      <c r="D1793">
        <v>5</v>
      </c>
      <c r="E1793">
        <v>146</v>
      </c>
      <c r="F1793">
        <v>1</v>
      </c>
      <c r="G1793">
        <v>135</v>
      </c>
      <c r="H1793">
        <v>6</v>
      </c>
      <c r="I1793" s="16"/>
    </row>
    <row r="1794" spans="1:9" x14ac:dyDescent="0.25">
      <c r="A1794" s="17">
        <v>44708</v>
      </c>
      <c r="B1794">
        <v>5</v>
      </c>
      <c r="C1794">
        <v>1</v>
      </c>
      <c r="D1794">
        <v>5</v>
      </c>
      <c r="E1794">
        <v>146</v>
      </c>
      <c r="F1794">
        <v>2</v>
      </c>
      <c r="G1794">
        <v>135</v>
      </c>
      <c r="H1794">
        <v>6</v>
      </c>
      <c r="I1794" s="16"/>
    </row>
    <row r="1795" spans="1:9" x14ac:dyDescent="0.25">
      <c r="A1795" s="17">
        <v>44708</v>
      </c>
      <c r="B1795">
        <v>6</v>
      </c>
      <c r="C1795">
        <v>1</v>
      </c>
      <c r="D1795">
        <v>5</v>
      </c>
      <c r="E1795">
        <v>146</v>
      </c>
      <c r="F1795">
        <v>3</v>
      </c>
      <c r="G1795">
        <v>135</v>
      </c>
      <c r="H1795">
        <v>5</v>
      </c>
      <c r="I1795" s="16"/>
    </row>
    <row r="1796" spans="1:9" x14ac:dyDescent="0.25">
      <c r="A1796" s="17">
        <v>44708</v>
      </c>
      <c r="B1796">
        <v>7</v>
      </c>
      <c r="C1796">
        <v>1</v>
      </c>
      <c r="D1796">
        <v>5</v>
      </c>
      <c r="E1796">
        <v>147</v>
      </c>
      <c r="F1796">
        <v>1</v>
      </c>
      <c r="G1796">
        <v>110</v>
      </c>
      <c r="H1796">
        <v>4</v>
      </c>
      <c r="I1796" s="16"/>
    </row>
    <row r="1797" spans="1:9" x14ac:dyDescent="0.25">
      <c r="A1797" s="17">
        <v>44708</v>
      </c>
      <c r="B1797">
        <v>8</v>
      </c>
      <c r="C1797">
        <v>1</v>
      </c>
      <c r="D1797">
        <v>5</v>
      </c>
      <c r="E1797">
        <v>147</v>
      </c>
      <c r="F1797">
        <v>2</v>
      </c>
      <c r="G1797">
        <v>110</v>
      </c>
      <c r="H1797">
        <v>4</v>
      </c>
      <c r="I1797" s="16"/>
    </row>
    <row r="1798" spans="1:9" x14ac:dyDescent="0.25">
      <c r="A1798" s="17">
        <v>44708</v>
      </c>
      <c r="B1798">
        <v>9</v>
      </c>
      <c r="C1798">
        <v>1</v>
      </c>
      <c r="D1798">
        <v>5</v>
      </c>
      <c r="E1798">
        <v>147</v>
      </c>
      <c r="F1798">
        <v>3</v>
      </c>
      <c r="G1798">
        <v>110</v>
      </c>
      <c r="H1798">
        <v>5</v>
      </c>
      <c r="I1798" s="16"/>
    </row>
    <row r="1799" spans="1:9" x14ac:dyDescent="0.25">
      <c r="A1799" s="17">
        <v>44708</v>
      </c>
      <c r="B1799">
        <v>10</v>
      </c>
      <c r="C1799">
        <v>1</v>
      </c>
      <c r="D1799">
        <v>5</v>
      </c>
      <c r="E1799">
        <v>149</v>
      </c>
      <c r="F1799">
        <v>1</v>
      </c>
      <c r="G1799">
        <v>10</v>
      </c>
      <c r="H1799">
        <v>12</v>
      </c>
      <c r="I1799" s="16"/>
    </row>
    <row r="1800" spans="1:9" x14ac:dyDescent="0.25">
      <c r="A1800" s="17">
        <v>44708</v>
      </c>
      <c r="B1800">
        <v>11</v>
      </c>
      <c r="C1800">
        <v>1</v>
      </c>
      <c r="D1800">
        <v>5</v>
      </c>
      <c r="E1800">
        <v>149</v>
      </c>
      <c r="F1800">
        <v>2</v>
      </c>
      <c r="G1800">
        <v>10</v>
      </c>
      <c r="H1800">
        <v>11</v>
      </c>
      <c r="I1800" s="16"/>
    </row>
    <row r="1801" spans="1:9" x14ac:dyDescent="0.25">
      <c r="A1801" s="17">
        <v>44708</v>
      </c>
      <c r="B1801">
        <v>12</v>
      </c>
      <c r="C1801">
        <v>1</v>
      </c>
      <c r="D1801">
        <v>5</v>
      </c>
      <c r="E1801">
        <v>149</v>
      </c>
      <c r="F1801">
        <v>3</v>
      </c>
      <c r="G1801">
        <v>10</v>
      </c>
      <c r="H1801">
        <v>12</v>
      </c>
      <c r="I1801" s="16"/>
    </row>
    <row r="1802" spans="1:9" x14ac:dyDescent="0.25">
      <c r="A1802" s="17">
        <v>44708</v>
      </c>
      <c r="B1802">
        <v>13</v>
      </c>
      <c r="C1802">
        <v>1</v>
      </c>
      <c r="D1802">
        <v>5</v>
      </c>
      <c r="E1802">
        <v>153</v>
      </c>
      <c r="F1802">
        <v>1</v>
      </c>
      <c r="G1802">
        <v>35</v>
      </c>
      <c r="H1802">
        <v>0</v>
      </c>
      <c r="I1802" s="16"/>
    </row>
    <row r="1803" spans="1:9" x14ac:dyDescent="0.25">
      <c r="A1803" s="17">
        <v>44708</v>
      </c>
      <c r="B1803">
        <v>14</v>
      </c>
      <c r="C1803">
        <v>1</v>
      </c>
      <c r="D1803">
        <v>5</v>
      </c>
      <c r="E1803">
        <v>153</v>
      </c>
      <c r="F1803">
        <v>2</v>
      </c>
      <c r="G1803">
        <v>35</v>
      </c>
      <c r="H1803">
        <v>0</v>
      </c>
      <c r="I1803" s="16"/>
    </row>
    <row r="1804" spans="1:9" x14ac:dyDescent="0.25">
      <c r="A1804" s="17">
        <v>44708</v>
      </c>
      <c r="B1804">
        <v>15</v>
      </c>
      <c r="C1804">
        <v>1</v>
      </c>
      <c r="D1804">
        <v>5</v>
      </c>
      <c r="E1804">
        <v>153</v>
      </c>
      <c r="F1804">
        <v>3</v>
      </c>
      <c r="G1804">
        <v>35</v>
      </c>
      <c r="H1804">
        <v>0</v>
      </c>
      <c r="I1804" s="16"/>
    </row>
    <row r="1805" spans="1:9" x14ac:dyDescent="0.25">
      <c r="A1805" s="17">
        <v>44713</v>
      </c>
      <c r="B1805">
        <v>1</v>
      </c>
      <c r="C1805">
        <v>1</v>
      </c>
      <c r="D1805">
        <v>6</v>
      </c>
      <c r="E1805">
        <v>135</v>
      </c>
      <c r="F1805">
        <v>1</v>
      </c>
      <c r="G1805">
        <v>245</v>
      </c>
      <c r="H1805">
        <v>6</v>
      </c>
      <c r="I1805" s="16"/>
    </row>
    <row r="1806" spans="1:9" x14ac:dyDescent="0.25">
      <c r="A1806" s="17">
        <v>44713</v>
      </c>
      <c r="B1806">
        <v>2</v>
      </c>
      <c r="C1806">
        <v>1</v>
      </c>
      <c r="D1806">
        <v>6</v>
      </c>
      <c r="E1806">
        <v>135</v>
      </c>
      <c r="F1806">
        <v>2</v>
      </c>
      <c r="G1806">
        <v>245</v>
      </c>
      <c r="H1806">
        <v>6</v>
      </c>
      <c r="I1806" s="16"/>
    </row>
    <row r="1807" spans="1:9" x14ac:dyDescent="0.25">
      <c r="A1807" s="17">
        <v>44713</v>
      </c>
      <c r="B1807">
        <v>3</v>
      </c>
      <c r="C1807">
        <v>1</v>
      </c>
      <c r="D1807">
        <v>6</v>
      </c>
      <c r="E1807">
        <v>135</v>
      </c>
      <c r="F1807">
        <v>3</v>
      </c>
      <c r="G1807">
        <v>245</v>
      </c>
      <c r="H1807">
        <v>4</v>
      </c>
      <c r="I1807" s="16"/>
    </row>
    <row r="1808" spans="1:9" x14ac:dyDescent="0.25">
      <c r="A1808" s="17">
        <v>44713</v>
      </c>
      <c r="B1808">
        <v>4</v>
      </c>
      <c r="C1808">
        <v>1</v>
      </c>
      <c r="D1808">
        <v>6</v>
      </c>
      <c r="E1808">
        <v>140</v>
      </c>
      <c r="F1808">
        <v>1</v>
      </c>
      <c r="G1808">
        <v>0</v>
      </c>
      <c r="H1808">
        <v>7</v>
      </c>
      <c r="I1808" s="16"/>
    </row>
    <row r="1809" spans="1:9" x14ac:dyDescent="0.25">
      <c r="A1809" s="17">
        <v>44713</v>
      </c>
      <c r="B1809">
        <v>5</v>
      </c>
      <c r="C1809">
        <v>1</v>
      </c>
      <c r="D1809">
        <v>6</v>
      </c>
      <c r="E1809">
        <v>140</v>
      </c>
      <c r="F1809">
        <v>2</v>
      </c>
      <c r="G1809">
        <v>0</v>
      </c>
      <c r="H1809">
        <v>4</v>
      </c>
      <c r="I1809" s="16"/>
    </row>
    <row r="1810" spans="1:9" x14ac:dyDescent="0.25">
      <c r="A1810" s="17">
        <v>44713</v>
      </c>
      <c r="B1810">
        <v>6</v>
      </c>
      <c r="C1810">
        <v>1</v>
      </c>
      <c r="D1810">
        <v>6</v>
      </c>
      <c r="E1810">
        <v>140</v>
      </c>
      <c r="F1810">
        <v>3</v>
      </c>
      <c r="G1810">
        <v>0</v>
      </c>
      <c r="H1810">
        <v>4</v>
      </c>
      <c r="I1810" s="16"/>
    </row>
    <row r="1811" spans="1:9" x14ac:dyDescent="0.25">
      <c r="A1811" s="17">
        <v>44713</v>
      </c>
      <c r="B1811">
        <v>7</v>
      </c>
      <c r="C1811">
        <v>1</v>
      </c>
      <c r="D1811">
        <v>6</v>
      </c>
      <c r="E1811">
        <v>134</v>
      </c>
      <c r="F1811">
        <v>1</v>
      </c>
      <c r="G1811">
        <v>115</v>
      </c>
      <c r="H1811">
        <v>4</v>
      </c>
      <c r="I1811" s="16"/>
    </row>
    <row r="1812" spans="1:9" x14ac:dyDescent="0.25">
      <c r="A1812" s="17">
        <v>44713</v>
      </c>
      <c r="B1812">
        <v>8</v>
      </c>
      <c r="C1812">
        <v>1</v>
      </c>
      <c r="D1812">
        <v>6</v>
      </c>
      <c r="E1812">
        <v>134</v>
      </c>
      <c r="F1812">
        <v>2</v>
      </c>
      <c r="G1812">
        <v>115</v>
      </c>
      <c r="H1812">
        <v>4</v>
      </c>
      <c r="I1812" s="16"/>
    </row>
    <row r="1813" spans="1:9" x14ac:dyDescent="0.25">
      <c r="A1813" s="17">
        <v>44713</v>
      </c>
      <c r="B1813">
        <v>9</v>
      </c>
      <c r="C1813">
        <v>1</v>
      </c>
      <c r="D1813">
        <v>6</v>
      </c>
      <c r="E1813">
        <v>134</v>
      </c>
      <c r="F1813">
        <v>3</v>
      </c>
      <c r="G1813">
        <v>115</v>
      </c>
      <c r="H1813">
        <v>5</v>
      </c>
      <c r="I1813" s="16"/>
    </row>
    <row r="1814" spans="1:9" x14ac:dyDescent="0.25">
      <c r="A1814" s="17">
        <v>44713</v>
      </c>
      <c r="B1814">
        <v>10</v>
      </c>
      <c r="C1814">
        <v>1</v>
      </c>
      <c r="D1814">
        <v>6</v>
      </c>
      <c r="E1814">
        <v>133</v>
      </c>
      <c r="F1814">
        <v>1</v>
      </c>
      <c r="G1814">
        <v>70</v>
      </c>
      <c r="H1814">
        <v>5</v>
      </c>
      <c r="I1814" s="16"/>
    </row>
    <row r="1815" spans="1:9" x14ac:dyDescent="0.25">
      <c r="A1815" s="17">
        <v>44713</v>
      </c>
      <c r="B1815">
        <v>11</v>
      </c>
      <c r="C1815">
        <v>1</v>
      </c>
      <c r="D1815">
        <v>6</v>
      </c>
      <c r="E1815">
        <v>133</v>
      </c>
      <c r="F1815">
        <v>2</v>
      </c>
      <c r="G1815">
        <v>70</v>
      </c>
      <c r="H1815">
        <v>3</v>
      </c>
      <c r="I1815" s="16"/>
    </row>
    <row r="1816" spans="1:9" x14ac:dyDescent="0.25">
      <c r="A1816" s="17">
        <v>44713</v>
      </c>
      <c r="B1816">
        <v>12</v>
      </c>
      <c r="C1816">
        <v>1</v>
      </c>
      <c r="D1816">
        <v>6</v>
      </c>
      <c r="E1816">
        <v>133</v>
      </c>
      <c r="F1816">
        <v>3</v>
      </c>
      <c r="G1816">
        <v>70</v>
      </c>
      <c r="H1816">
        <v>3</v>
      </c>
      <c r="I1816" s="16"/>
    </row>
    <row r="1817" spans="1:9" x14ac:dyDescent="0.25">
      <c r="A1817" s="17">
        <v>44713</v>
      </c>
      <c r="B1817">
        <v>13</v>
      </c>
      <c r="C1817">
        <v>1</v>
      </c>
      <c r="D1817">
        <v>6</v>
      </c>
      <c r="E1817">
        <v>136</v>
      </c>
      <c r="F1817">
        <v>1</v>
      </c>
      <c r="G1817">
        <v>210</v>
      </c>
      <c r="H1817">
        <v>10</v>
      </c>
      <c r="I1817" s="16"/>
    </row>
    <row r="1818" spans="1:9" x14ac:dyDescent="0.25">
      <c r="A1818" s="17">
        <v>44713</v>
      </c>
      <c r="B1818">
        <v>14</v>
      </c>
      <c r="C1818">
        <v>1</v>
      </c>
      <c r="D1818">
        <v>6</v>
      </c>
      <c r="E1818">
        <v>136</v>
      </c>
      <c r="F1818">
        <v>2</v>
      </c>
      <c r="G1818">
        <v>210</v>
      </c>
      <c r="H1818">
        <v>13</v>
      </c>
      <c r="I1818" s="16"/>
    </row>
    <row r="1819" spans="1:9" x14ac:dyDescent="0.25">
      <c r="A1819" s="17">
        <v>44713</v>
      </c>
      <c r="B1819">
        <v>15</v>
      </c>
      <c r="C1819">
        <v>1</v>
      </c>
      <c r="D1819">
        <v>6</v>
      </c>
      <c r="E1819">
        <v>136</v>
      </c>
      <c r="F1819">
        <v>3</v>
      </c>
      <c r="G1819">
        <v>210</v>
      </c>
      <c r="H1819">
        <v>10</v>
      </c>
      <c r="I1819" s="16"/>
    </row>
    <row r="1820" spans="1:9" x14ac:dyDescent="0.25">
      <c r="A1820" s="17">
        <v>44715</v>
      </c>
      <c r="B1820">
        <v>1</v>
      </c>
      <c r="C1820">
        <v>1</v>
      </c>
      <c r="D1820">
        <v>6</v>
      </c>
      <c r="E1820">
        <v>128</v>
      </c>
      <c r="F1820">
        <v>1</v>
      </c>
      <c r="G1820">
        <v>165</v>
      </c>
      <c r="H1820">
        <v>6</v>
      </c>
      <c r="I1820" s="16"/>
    </row>
    <row r="1821" spans="1:9" x14ac:dyDescent="0.25">
      <c r="A1821" s="17">
        <v>44715</v>
      </c>
      <c r="B1821">
        <v>2</v>
      </c>
      <c r="C1821">
        <v>1</v>
      </c>
      <c r="D1821">
        <v>6</v>
      </c>
      <c r="E1821">
        <v>128</v>
      </c>
      <c r="F1821">
        <v>2</v>
      </c>
      <c r="G1821">
        <v>165</v>
      </c>
      <c r="H1821">
        <v>6</v>
      </c>
      <c r="I1821" s="16"/>
    </row>
    <row r="1822" spans="1:9" x14ac:dyDescent="0.25">
      <c r="A1822" s="17">
        <v>44715</v>
      </c>
      <c r="B1822">
        <v>3</v>
      </c>
      <c r="C1822">
        <v>1</v>
      </c>
      <c r="D1822">
        <v>6</v>
      </c>
      <c r="E1822">
        <v>128</v>
      </c>
      <c r="F1822">
        <v>3</v>
      </c>
      <c r="G1822">
        <v>170</v>
      </c>
      <c r="H1822">
        <v>4</v>
      </c>
      <c r="I1822" s="16"/>
    </row>
    <row r="1823" spans="1:9" x14ac:dyDescent="0.25">
      <c r="A1823" s="17">
        <v>44715</v>
      </c>
      <c r="B1823">
        <v>4</v>
      </c>
      <c r="C1823">
        <v>1</v>
      </c>
      <c r="D1823">
        <v>6</v>
      </c>
      <c r="E1823">
        <v>126</v>
      </c>
      <c r="F1823">
        <v>1</v>
      </c>
      <c r="G1823">
        <v>180</v>
      </c>
      <c r="H1823">
        <v>6</v>
      </c>
      <c r="I1823" s="16"/>
    </row>
    <row r="1824" spans="1:9" x14ac:dyDescent="0.25">
      <c r="A1824" s="17">
        <v>44715</v>
      </c>
      <c r="B1824">
        <v>5</v>
      </c>
      <c r="C1824">
        <v>1</v>
      </c>
      <c r="D1824">
        <v>6</v>
      </c>
      <c r="E1824">
        <v>126</v>
      </c>
      <c r="F1824">
        <v>2</v>
      </c>
      <c r="G1824">
        <v>180</v>
      </c>
      <c r="H1824">
        <v>4</v>
      </c>
      <c r="I1824" s="16"/>
    </row>
    <row r="1825" spans="1:9" x14ac:dyDescent="0.25">
      <c r="A1825" s="17">
        <v>44715</v>
      </c>
      <c r="B1825">
        <v>6</v>
      </c>
      <c r="C1825">
        <v>1</v>
      </c>
      <c r="D1825">
        <v>6</v>
      </c>
      <c r="E1825">
        <v>126</v>
      </c>
      <c r="F1825">
        <v>3</v>
      </c>
      <c r="G1825">
        <v>180</v>
      </c>
      <c r="H1825">
        <v>5</v>
      </c>
      <c r="I1825" s="16"/>
    </row>
    <row r="1826" spans="1:9" x14ac:dyDescent="0.25">
      <c r="A1826" s="17">
        <v>44715</v>
      </c>
      <c r="B1826">
        <v>7</v>
      </c>
      <c r="C1826">
        <v>1</v>
      </c>
      <c r="D1826">
        <v>6</v>
      </c>
      <c r="E1826">
        <v>125</v>
      </c>
      <c r="F1826">
        <v>1</v>
      </c>
      <c r="G1826">
        <v>150</v>
      </c>
      <c r="H1826">
        <v>6</v>
      </c>
      <c r="I1826" s="16"/>
    </row>
    <row r="1827" spans="1:9" x14ac:dyDescent="0.25">
      <c r="A1827" s="17">
        <v>44715</v>
      </c>
      <c r="B1827">
        <v>8</v>
      </c>
      <c r="C1827">
        <v>1</v>
      </c>
      <c r="D1827">
        <v>6</v>
      </c>
      <c r="E1827">
        <v>125</v>
      </c>
      <c r="F1827">
        <v>2</v>
      </c>
      <c r="G1827">
        <v>150</v>
      </c>
      <c r="H1827">
        <v>10</v>
      </c>
      <c r="I1827" s="16"/>
    </row>
    <row r="1828" spans="1:9" x14ac:dyDescent="0.25">
      <c r="A1828" s="17">
        <v>44715</v>
      </c>
      <c r="B1828">
        <v>9</v>
      </c>
      <c r="C1828">
        <v>1</v>
      </c>
      <c r="D1828">
        <v>6</v>
      </c>
      <c r="E1828">
        <v>125</v>
      </c>
      <c r="F1828">
        <v>3</v>
      </c>
      <c r="G1828">
        <v>155</v>
      </c>
      <c r="H1828">
        <v>6</v>
      </c>
      <c r="I1828" s="16"/>
    </row>
    <row r="1829" spans="1:9" x14ac:dyDescent="0.25">
      <c r="A1829" s="17">
        <v>44715</v>
      </c>
      <c r="B1829">
        <v>10</v>
      </c>
      <c r="C1829">
        <v>1</v>
      </c>
      <c r="D1829">
        <v>6</v>
      </c>
      <c r="E1829">
        <v>127</v>
      </c>
      <c r="F1829">
        <v>1</v>
      </c>
      <c r="G1829">
        <v>130</v>
      </c>
      <c r="H1829">
        <v>15</v>
      </c>
      <c r="I1829" s="16"/>
    </row>
    <row r="1830" spans="1:9" x14ac:dyDescent="0.25">
      <c r="A1830" s="17">
        <v>44715</v>
      </c>
      <c r="B1830">
        <v>11</v>
      </c>
      <c r="C1830">
        <v>1</v>
      </c>
      <c r="D1830">
        <v>6</v>
      </c>
      <c r="E1830">
        <v>127</v>
      </c>
      <c r="F1830">
        <v>2</v>
      </c>
      <c r="G1830">
        <v>130</v>
      </c>
      <c r="H1830">
        <v>15</v>
      </c>
      <c r="I1830" s="16"/>
    </row>
    <row r="1831" spans="1:9" x14ac:dyDescent="0.25">
      <c r="A1831" s="17">
        <v>44715</v>
      </c>
      <c r="B1831">
        <v>12</v>
      </c>
      <c r="C1831">
        <v>1</v>
      </c>
      <c r="D1831">
        <v>6</v>
      </c>
      <c r="E1831">
        <v>127</v>
      </c>
      <c r="F1831">
        <v>3</v>
      </c>
      <c r="G1831">
        <v>135</v>
      </c>
      <c r="H1831">
        <v>13</v>
      </c>
      <c r="I1831" s="16"/>
    </row>
    <row r="1832" spans="1:9" x14ac:dyDescent="0.25">
      <c r="A1832" s="17">
        <v>44718</v>
      </c>
      <c r="B1832">
        <v>1</v>
      </c>
      <c r="C1832">
        <v>1</v>
      </c>
      <c r="D1832">
        <v>6</v>
      </c>
      <c r="E1832">
        <v>144</v>
      </c>
      <c r="F1832">
        <v>1</v>
      </c>
      <c r="G1832">
        <v>160</v>
      </c>
      <c r="H1832">
        <v>6</v>
      </c>
      <c r="I1832" s="16"/>
    </row>
    <row r="1833" spans="1:9" x14ac:dyDescent="0.25">
      <c r="A1833" s="17">
        <v>44718</v>
      </c>
      <c r="B1833">
        <v>2</v>
      </c>
      <c r="C1833">
        <v>1</v>
      </c>
      <c r="D1833">
        <v>6</v>
      </c>
      <c r="E1833">
        <v>144</v>
      </c>
      <c r="F1833">
        <v>2</v>
      </c>
      <c r="G1833">
        <v>160</v>
      </c>
      <c r="H1833">
        <v>5</v>
      </c>
      <c r="I1833" s="16"/>
    </row>
    <row r="1834" spans="1:9" x14ac:dyDescent="0.25">
      <c r="A1834" s="17">
        <v>44718</v>
      </c>
      <c r="B1834">
        <v>3</v>
      </c>
      <c r="C1834">
        <v>1</v>
      </c>
      <c r="D1834">
        <v>6</v>
      </c>
      <c r="E1834">
        <v>144</v>
      </c>
      <c r="F1834">
        <v>3</v>
      </c>
      <c r="G1834">
        <v>160</v>
      </c>
      <c r="H1834">
        <v>4</v>
      </c>
      <c r="I1834" s="16" t="s">
        <v>48</v>
      </c>
    </row>
    <row r="1835" spans="1:9" x14ac:dyDescent="0.25">
      <c r="A1835" s="17">
        <v>44718</v>
      </c>
      <c r="B1835">
        <v>4</v>
      </c>
      <c r="C1835">
        <v>1</v>
      </c>
      <c r="D1835">
        <v>6</v>
      </c>
      <c r="E1835">
        <v>146</v>
      </c>
      <c r="F1835">
        <v>1</v>
      </c>
      <c r="G1835">
        <v>135</v>
      </c>
      <c r="H1835">
        <v>4</v>
      </c>
      <c r="I1835" s="16"/>
    </row>
    <row r="1836" spans="1:9" x14ac:dyDescent="0.25">
      <c r="A1836" s="17">
        <v>44718</v>
      </c>
      <c r="B1836">
        <v>5</v>
      </c>
      <c r="C1836">
        <v>1</v>
      </c>
      <c r="D1836">
        <v>6</v>
      </c>
      <c r="E1836">
        <v>146</v>
      </c>
      <c r="F1836">
        <v>2</v>
      </c>
      <c r="G1836">
        <v>135</v>
      </c>
      <c r="H1836">
        <v>3</v>
      </c>
      <c r="I1836" s="16"/>
    </row>
    <row r="1837" spans="1:9" x14ac:dyDescent="0.25">
      <c r="A1837" s="17">
        <v>44718</v>
      </c>
      <c r="B1837">
        <v>6</v>
      </c>
      <c r="C1837">
        <v>1</v>
      </c>
      <c r="D1837">
        <v>6</v>
      </c>
      <c r="E1837">
        <v>146</v>
      </c>
      <c r="F1837">
        <v>3</v>
      </c>
      <c r="G1837">
        <v>135</v>
      </c>
      <c r="H1837">
        <v>2</v>
      </c>
      <c r="I1837" s="16" t="s">
        <v>49</v>
      </c>
    </row>
    <row r="1838" spans="1:9" x14ac:dyDescent="0.25">
      <c r="A1838" s="17">
        <v>44718</v>
      </c>
      <c r="B1838">
        <v>7</v>
      </c>
      <c r="C1838">
        <v>1</v>
      </c>
      <c r="D1838">
        <v>6</v>
      </c>
      <c r="E1838">
        <v>147</v>
      </c>
      <c r="F1838">
        <v>1</v>
      </c>
      <c r="G1838">
        <v>110</v>
      </c>
      <c r="H1838">
        <v>5</v>
      </c>
      <c r="I1838" s="16"/>
    </row>
    <row r="1839" spans="1:9" x14ac:dyDescent="0.25">
      <c r="A1839" s="17">
        <v>44718</v>
      </c>
      <c r="B1839">
        <v>8</v>
      </c>
      <c r="C1839">
        <v>1</v>
      </c>
      <c r="D1839">
        <v>6</v>
      </c>
      <c r="E1839">
        <v>147</v>
      </c>
      <c r="F1839">
        <v>2</v>
      </c>
      <c r="G1839">
        <v>110</v>
      </c>
      <c r="H1839">
        <v>4</v>
      </c>
      <c r="I1839" s="16"/>
    </row>
    <row r="1840" spans="1:9" x14ac:dyDescent="0.25">
      <c r="A1840" s="17">
        <v>44718</v>
      </c>
      <c r="B1840">
        <v>9</v>
      </c>
      <c r="C1840">
        <v>1</v>
      </c>
      <c r="D1840">
        <v>6</v>
      </c>
      <c r="E1840">
        <v>147</v>
      </c>
      <c r="F1840">
        <v>3</v>
      </c>
      <c r="G1840">
        <v>110</v>
      </c>
      <c r="H1840">
        <v>4</v>
      </c>
      <c r="I1840" s="16"/>
    </row>
    <row r="1841" spans="1:9" x14ac:dyDescent="0.25">
      <c r="A1841" s="17">
        <v>44718</v>
      </c>
      <c r="B1841">
        <v>10</v>
      </c>
      <c r="C1841">
        <v>1</v>
      </c>
      <c r="D1841">
        <v>6</v>
      </c>
      <c r="E1841">
        <v>149</v>
      </c>
      <c r="F1841">
        <v>1</v>
      </c>
      <c r="G1841">
        <v>10</v>
      </c>
      <c r="H1841">
        <v>14</v>
      </c>
      <c r="I1841" s="16"/>
    </row>
    <row r="1842" spans="1:9" x14ac:dyDescent="0.25">
      <c r="A1842" s="17">
        <v>44718</v>
      </c>
      <c r="B1842">
        <v>11</v>
      </c>
      <c r="C1842">
        <v>1</v>
      </c>
      <c r="D1842">
        <v>6</v>
      </c>
      <c r="E1842">
        <v>149</v>
      </c>
      <c r="F1842">
        <v>2</v>
      </c>
      <c r="G1842">
        <v>10</v>
      </c>
      <c r="H1842">
        <v>10</v>
      </c>
      <c r="I1842" s="16"/>
    </row>
    <row r="1843" spans="1:9" x14ac:dyDescent="0.25">
      <c r="A1843" s="17">
        <v>44718</v>
      </c>
      <c r="B1843">
        <v>12</v>
      </c>
      <c r="C1843">
        <v>1</v>
      </c>
      <c r="D1843">
        <v>6</v>
      </c>
      <c r="E1843">
        <v>149</v>
      </c>
      <c r="F1843">
        <v>3</v>
      </c>
      <c r="G1843">
        <v>10</v>
      </c>
      <c r="H1843">
        <v>8</v>
      </c>
      <c r="I1843" s="16"/>
    </row>
    <row r="1844" spans="1:9" x14ac:dyDescent="0.25">
      <c r="A1844" s="17">
        <v>44718</v>
      </c>
      <c r="B1844">
        <v>13</v>
      </c>
      <c r="C1844">
        <v>1</v>
      </c>
      <c r="D1844">
        <v>6</v>
      </c>
      <c r="E1844">
        <v>152</v>
      </c>
      <c r="F1844">
        <v>1</v>
      </c>
      <c r="G1844">
        <v>35</v>
      </c>
      <c r="H1844">
        <v>11</v>
      </c>
      <c r="I1844" s="16"/>
    </row>
    <row r="1845" spans="1:9" x14ac:dyDescent="0.25">
      <c r="A1845" s="17">
        <v>44718</v>
      </c>
      <c r="B1845">
        <v>14</v>
      </c>
      <c r="C1845">
        <v>1</v>
      </c>
      <c r="D1845">
        <v>6</v>
      </c>
      <c r="E1845">
        <v>152</v>
      </c>
      <c r="F1845">
        <v>2</v>
      </c>
      <c r="G1845">
        <v>35</v>
      </c>
      <c r="H1845">
        <v>17</v>
      </c>
      <c r="I1845" s="16" t="s">
        <v>50</v>
      </c>
    </row>
    <row r="1846" spans="1:9" x14ac:dyDescent="0.25">
      <c r="A1846" s="17">
        <v>44718</v>
      </c>
      <c r="B1846">
        <v>15</v>
      </c>
      <c r="C1846">
        <v>1</v>
      </c>
      <c r="D1846">
        <v>6</v>
      </c>
      <c r="E1846">
        <v>152</v>
      </c>
      <c r="F1846">
        <v>3</v>
      </c>
      <c r="G1846">
        <v>35</v>
      </c>
      <c r="H1846">
        <v>14</v>
      </c>
      <c r="I1846" s="16"/>
    </row>
    <row r="1847" spans="1:9" x14ac:dyDescent="0.25">
      <c r="A1847" s="17">
        <v>44720</v>
      </c>
      <c r="B1847">
        <v>1</v>
      </c>
      <c r="C1847">
        <v>1</v>
      </c>
      <c r="D1847">
        <v>6</v>
      </c>
      <c r="E1847">
        <v>135</v>
      </c>
      <c r="F1847">
        <v>1</v>
      </c>
      <c r="G1847">
        <v>245</v>
      </c>
      <c r="H1847">
        <v>6</v>
      </c>
      <c r="I1847" s="16"/>
    </row>
    <row r="1848" spans="1:9" x14ac:dyDescent="0.25">
      <c r="A1848" s="17">
        <v>44720</v>
      </c>
      <c r="B1848">
        <v>2</v>
      </c>
      <c r="C1848">
        <v>1</v>
      </c>
      <c r="D1848">
        <v>6</v>
      </c>
      <c r="E1848">
        <v>135</v>
      </c>
      <c r="F1848">
        <v>2</v>
      </c>
      <c r="G1848">
        <v>245</v>
      </c>
      <c r="H1848">
        <v>6</v>
      </c>
      <c r="I1848" s="16"/>
    </row>
    <row r="1849" spans="1:9" x14ac:dyDescent="0.25">
      <c r="A1849" s="17">
        <v>44720</v>
      </c>
      <c r="B1849">
        <v>3</v>
      </c>
      <c r="C1849">
        <v>1</v>
      </c>
      <c r="D1849">
        <v>6</v>
      </c>
      <c r="E1849">
        <v>135</v>
      </c>
      <c r="F1849">
        <v>3</v>
      </c>
      <c r="G1849">
        <v>250</v>
      </c>
      <c r="H1849">
        <v>5</v>
      </c>
      <c r="I1849" s="16"/>
    </row>
    <row r="1850" spans="1:9" x14ac:dyDescent="0.25">
      <c r="A1850" s="17">
        <v>44720</v>
      </c>
      <c r="B1850">
        <v>4</v>
      </c>
      <c r="C1850">
        <v>1</v>
      </c>
      <c r="D1850">
        <v>6</v>
      </c>
      <c r="E1850">
        <v>140</v>
      </c>
      <c r="F1850">
        <v>1</v>
      </c>
      <c r="G1850">
        <v>0</v>
      </c>
      <c r="H1850">
        <v>7</v>
      </c>
      <c r="I1850" s="16"/>
    </row>
    <row r="1851" spans="1:9" x14ac:dyDescent="0.25">
      <c r="A1851" s="17">
        <v>44720</v>
      </c>
      <c r="B1851">
        <v>5</v>
      </c>
      <c r="C1851">
        <v>1</v>
      </c>
      <c r="D1851">
        <v>6</v>
      </c>
      <c r="E1851">
        <v>140</v>
      </c>
      <c r="F1851">
        <v>2</v>
      </c>
      <c r="G1851">
        <v>0</v>
      </c>
      <c r="H1851">
        <v>5</v>
      </c>
      <c r="I1851" s="16"/>
    </row>
    <row r="1852" spans="1:9" x14ac:dyDescent="0.25">
      <c r="A1852" s="17">
        <v>44720</v>
      </c>
      <c r="B1852">
        <v>6</v>
      </c>
      <c r="C1852">
        <v>1</v>
      </c>
      <c r="D1852">
        <v>6</v>
      </c>
      <c r="E1852">
        <v>140</v>
      </c>
      <c r="F1852">
        <v>3</v>
      </c>
      <c r="G1852">
        <v>0</v>
      </c>
      <c r="H1852">
        <v>4</v>
      </c>
      <c r="I1852" s="16"/>
    </row>
    <row r="1853" spans="1:9" x14ac:dyDescent="0.25">
      <c r="A1853" s="17">
        <v>44720</v>
      </c>
      <c r="B1853">
        <v>7</v>
      </c>
      <c r="C1853">
        <v>1</v>
      </c>
      <c r="D1853">
        <v>6</v>
      </c>
      <c r="E1853">
        <v>137</v>
      </c>
      <c r="F1853">
        <v>1</v>
      </c>
      <c r="G1853">
        <v>115</v>
      </c>
      <c r="H1853">
        <v>6</v>
      </c>
      <c r="I1853" s="16"/>
    </row>
    <row r="1854" spans="1:9" x14ac:dyDescent="0.25">
      <c r="A1854" s="17">
        <v>44720</v>
      </c>
      <c r="B1854">
        <v>8</v>
      </c>
      <c r="C1854">
        <v>1</v>
      </c>
      <c r="D1854">
        <v>6</v>
      </c>
      <c r="E1854">
        <v>137</v>
      </c>
      <c r="F1854">
        <v>2</v>
      </c>
      <c r="G1854">
        <v>115</v>
      </c>
      <c r="H1854">
        <v>5</v>
      </c>
      <c r="I1854" s="16"/>
    </row>
    <row r="1855" spans="1:9" x14ac:dyDescent="0.25">
      <c r="A1855" s="17">
        <v>44720</v>
      </c>
      <c r="B1855">
        <v>9</v>
      </c>
      <c r="C1855">
        <v>1</v>
      </c>
      <c r="D1855">
        <v>6</v>
      </c>
      <c r="E1855">
        <v>137</v>
      </c>
      <c r="F1855">
        <v>3</v>
      </c>
      <c r="G1855">
        <v>115</v>
      </c>
      <c r="H1855">
        <v>4</v>
      </c>
      <c r="I1855" s="16"/>
    </row>
    <row r="1856" spans="1:9" x14ac:dyDescent="0.25">
      <c r="A1856" s="17">
        <v>44720</v>
      </c>
      <c r="B1856">
        <v>10</v>
      </c>
      <c r="C1856">
        <v>1</v>
      </c>
      <c r="D1856">
        <v>6</v>
      </c>
      <c r="E1856">
        <v>133</v>
      </c>
      <c r="F1856">
        <v>1</v>
      </c>
      <c r="G1856">
        <v>65</v>
      </c>
      <c r="H1856">
        <v>6</v>
      </c>
      <c r="I1856" s="16"/>
    </row>
    <row r="1857" spans="1:9" x14ac:dyDescent="0.25">
      <c r="A1857" s="17">
        <v>44720</v>
      </c>
      <c r="B1857">
        <v>11</v>
      </c>
      <c r="C1857">
        <v>1</v>
      </c>
      <c r="D1857">
        <v>6</v>
      </c>
      <c r="E1857">
        <v>133</v>
      </c>
      <c r="F1857">
        <v>2</v>
      </c>
      <c r="G1857">
        <v>65</v>
      </c>
      <c r="H1857">
        <v>5</v>
      </c>
      <c r="I1857" s="16"/>
    </row>
    <row r="1858" spans="1:9" x14ac:dyDescent="0.25">
      <c r="A1858" s="17">
        <v>44720</v>
      </c>
      <c r="B1858">
        <v>12</v>
      </c>
      <c r="C1858">
        <v>1</v>
      </c>
      <c r="D1858">
        <v>6</v>
      </c>
      <c r="E1858">
        <v>133</v>
      </c>
      <c r="F1858">
        <v>3</v>
      </c>
      <c r="G1858">
        <v>65</v>
      </c>
      <c r="H1858">
        <v>4</v>
      </c>
      <c r="I1858" s="16"/>
    </row>
    <row r="1859" spans="1:9" x14ac:dyDescent="0.25">
      <c r="A1859" s="17">
        <v>44720</v>
      </c>
      <c r="B1859">
        <v>13</v>
      </c>
      <c r="C1859">
        <v>1</v>
      </c>
      <c r="D1859">
        <v>6</v>
      </c>
      <c r="E1859">
        <v>132</v>
      </c>
      <c r="F1859">
        <v>1</v>
      </c>
      <c r="G1859">
        <v>200</v>
      </c>
      <c r="H1859">
        <v>14</v>
      </c>
      <c r="I1859" s="16"/>
    </row>
    <row r="1860" spans="1:9" x14ac:dyDescent="0.25">
      <c r="A1860" s="17">
        <v>44720</v>
      </c>
      <c r="B1860">
        <v>14</v>
      </c>
      <c r="C1860">
        <v>1</v>
      </c>
      <c r="D1860">
        <v>6</v>
      </c>
      <c r="E1860">
        <v>132</v>
      </c>
      <c r="F1860">
        <v>2</v>
      </c>
      <c r="G1860">
        <v>250</v>
      </c>
      <c r="H1860">
        <v>10</v>
      </c>
      <c r="I1860" s="16"/>
    </row>
    <row r="1861" spans="1:9" x14ac:dyDescent="0.25">
      <c r="A1861" s="17">
        <v>44720</v>
      </c>
      <c r="B1861">
        <v>15</v>
      </c>
      <c r="C1861">
        <v>1</v>
      </c>
      <c r="D1861">
        <v>6</v>
      </c>
      <c r="E1861">
        <v>132</v>
      </c>
      <c r="F1861">
        <v>3</v>
      </c>
      <c r="G1861">
        <v>250</v>
      </c>
      <c r="H1861">
        <v>10</v>
      </c>
      <c r="I1861" s="16"/>
    </row>
    <row r="1862" spans="1:9" x14ac:dyDescent="0.25">
      <c r="A1862" s="17">
        <v>44725</v>
      </c>
      <c r="B1862">
        <v>1</v>
      </c>
      <c r="C1862">
        <v>1</v>
      </c>
      <c r="D1862">
        <v>7</v>
      </c>
      <c r="E1862">
        <v>128</v>
      </c>
      <c r="F1862">
        <v>1</v>
      </c>
      <c r="G1862">
        <v>165</v>
      </c>
      <c r="H1862">
        <v>6</v>
      </c>
      <c r="I1862" s="16"/>
    </row>
    <row r="1863" spans="1:9" x14ac:dyDescent="0.25">
      <c r="A1863" s="17">
        <v>44725</v>
      </c>
      <c r="B1863">
        <v>2</v>
      </c>
      <c r="C1863">
        <v>1</v>
      </c>
      <c r="D1863">
        <v>7</v>
      </c>
      <c r="E1863">
        <v>128</v>
      </c>
      <c r="F1863">
        <v>2</v>
      </c>
      <c r="G1863">
        <v>165</v>
      </c>
      <c r="H1863">
        <v>6</v>
      </c>
      <c r="I1863" s="16"/>
    </row>
    <row r="1864" spans="1:9" x14ac:dyDescent="0.25">
      <c r="A1864" s="17">
        <v>44725</v>
      </c>
      <c r="B1864">
        <v>3</v>
      </c>
      <c r="C1864">
        <v>1</v>
      </c>
      <c r="D1864">
        <v>7</v>
      </c>
      <c r="E1864">
        <v>128</v>
      </c>
      <c r="F1864">
        <v>3</v>
      </c>
      <c r="G1864">
        <v>170</v>
      </c>
      <c r="H1864">
        <v>5</v>
      </c>
      <c r="I1864" s="16"/>
    </row>
    <row r="1865" spans="1:9" x14ac:dyDescent="0.25">
      <c r="A1865" s="17">
        <v>44725</v>
      </c>
      <c r="B1865">
        <v>4</v>
      </c>
      <c r="C1865">
        <v>1</v>
      </c>
      <c r="D1865">
        <v>7</v>
      </c>
      <c r="E1865">
        <v>126</v>
      </c>
      <c r="F1865">
        <v>1</v>
      </c>
      <c r="G1865">
        <v>180</v>
      </c>
      <c r="H1865">
        <v>5</v>
      </c>
      <c r="I1865" s="16"/>
    </row>
    <row r="1866" spans="1:9" x14ac:dyDescent="0.25">
      <c r="A1866" s="17">
        <v>44725</v>
      </c>
      <c r="B1866">
        <v>5</v>
      </c>
      <c r="C1866">
        <v>1</v>
      </c>
      <c r="D1866">
        <v>7</v>
      </c>
      <c r="E1866">
        <v>126</v>
      </c>
      <c r="F1866">
        <v>2</v>
      </c>
      <c r="G1866">
        <v>180</v>
      </c>
      <c r="H1866">
        <v>6</v>
      </c>
      <c r="I1866" s="16"/>
    </row>
    <row r="1867" spans="1:9" x14ac:dyDescent="0.25">
      <c r="A1867" s="17">
        <v>44725</v>
      </c>
      <c r="B1867">
        <v>6</v>
      </c>
      <c r="C1867">
        <v>1</v>
      </c>
      <c r="D1867">
        <v>7</v>
      </c>
      <c r="E1867">
        <v>126</v>
      </c>
      <c r="F1867">
        <v>3</v>
      </c>
      <c r="G1867">
        <v>180</v>
      </c>
      <c r="H1867">
        <v>5</v>
      </c>
      <c r="I1867" s="16"/>
    </row>
    <row r="1868" spans="1:9" x14ac:dyDescent="0.25">
      <c r="A1868" s="17">
        <v>44725</v>
      </c>
      <c r="B1868">
        <v>7</v>
      </c>
      <c r="C1868">
        <v>1</v>
      </c>
      <c r="D1868">
        <v>7</v>
      </c>
      <c r="E1868">
        <v>125</v>
      </c>
      <c r="F1868">
        <v>1</v>
      </c>
      <c r="G1868">
        <v>150</v>
      </c>
      <c r="H1868">
        <v>10</v>
      </c>
      <c r="I1868" s="16"/>
    </row>
    <row r="1869" spans="1:9" x14ac:dyDescent="0.25">
      <c r="A1869" s="17">
        <v>44725</v>
      </c>
      <c r="B1869">
        <v>8</v>
      </c>
      <c r="C1869">
        <v>1</v>
      </c>
      <c r="D1869">
        <v>7</v>
      </c>
      <c r="E1869">
        <v>125</v>
      </c>
      <c r="F1869">
        <v>2</v>
      </c>
      <c r="G1869">
        <v>150</v>
      </c>
      <c r="H1869">
        <v>10</v>
      </c>
      <c r="I1869" s="16"/>
    </row>
    <row r="1870" spans="1:9" x14ac:dyDescent="0.25">
      <c r="A1870" s="17">
        <v>44725</v>
      </c>
      <c r="B1870">
        <v>9</v>
      </c>
      <c r="C1870">
        <v>1</v>
      </c>
      <c r="D1870">
        <v>7</v>
      </c>
      <c r="E1870">
        <v>125</v>
      </c>
      <c r="F1870">
        <v>3</v>
      </c>
      <c r="G1870">
        <v>155</v>
      </c>
      <c r="H1870">
        <v>5</v>
      </c>
      <c r="I1870" s="16"/>
    </row>
    <row r="1871" spans="1:9" x14ac:dyDescent="0.25">
      <c r="A1871" s="17">
        <v>44725</v>
      </c>
      <c r="B1871">
        <v>10</v>
      </c>
      <c r="C1871">
        <v>1</v>
      </c>
      <c r="D1871">
        <v>7</v>
      </c>
      <c r="E1871">
        <v>127</v>
      </c>
      <c r="F1871">
        <v>1</v>
      </c>
      <c r="G1871">
        <v>130</v>
      </c>
      <c r="H1871">
        <v>15</v>
      </c>
      <c r="I1871" s="16"/>
    </row>
    <row r="1872" spans="1:9" x14ac:dyDescent="0.25">
      <c r="A1872" s="17">
        <v>44725</v>
      </c>
      <c r="B1872">
        <v>11</v>
      </c>
      <c r="C1872">
        <v>1</v>
      </c>
      <c r="D1872">
        <v>7</v>
      </c>
      <c r="E1872">
        <v>127</v>
      </c>
      <c r="F1872">
        <v>2</v>
      </c>
      <c r="G1872">
        <v>130</v>
      </c>
      <c r="H1872">
        <v>14</v>
      </c>
      <c r="I1872" s="16"/>
    </row>
    <row r="1873" spans="1:9" x14ac:dyDescent="0.25">
      <c r="A1873" s="17">
        <v>44725</v>
      </c>
      <c r="B1873">
        <v>12</v>
      </c>
      <c r="C1873">
        <v>1</v>
      </c>
      <c r="D1873">
        <v>7</v>
      </c>
      <c r="E1873">
        <v>127</v>
      </c>
      <c r="F1873">
        <v>3</v>
      </c>
      <c r="G1873">
        <v>130</v>
      </c>
      <c r="H1873">
        <v>13</v>
      </c>
      <c r="I1873" s="16"/>
    </row>
    <row r="1874" spans="1:9" x14ac:dyDescent="0.25">
      <c r="A1874" s="17">
        <v>44727</v>
      </c>
      <c r="B1874">
        <v>1</v>
      </c>
      <c r="C1874">
        <v>1</v>
      </c>
      <c r="D1874">
        <v>7</v>
      </c>
      <c r="E1874">
        <v>144</v>
      </c>
      <c r="F1874">
        <v>1</v>
      </c>
      <c r="G1874">
        <v>160</v>
      </c>
      <c r="H1874">
        <v>6</v>
      </c>
      <c r="I1874" s="16"/>
    </row>
    <row r="1875" spans="1:9" x14ac:dyDescent="0.25">
      <c r="A1875" s="17">
        <v>44727</v>
      </c>
      <c r="B1875">
        <v>2</v>
      </c>
      <c r="C1875">
        <v>1</v>
      </c>
      <c r="D1875">
        <v>7</v>
      </c>
      <c r="E1875">
        <v>144</v>
      </c>
      <c r="F1875">
        <v>2</v>
      </c>
      <c r="G1875">
        <v>160</v>
      </c>
      <c r="H1875">
        <v>6</v>
      </c>
      <c r="I1875" s="16"/>
    </row>
    <row r="1876" spans="1:9" x14ac:dyDescent="0.25">
      <c r="A1876" s="17">
        <v>44727</v>
      </c>
      <c r="B1876">
        <v>3</v>
      </c>
      <c r="C1876">
        <v>1</v>
      </c>
      <c r="D1876">
        <v>7</v>
      </c>
      <c r="E1876">
        <v>144</v>
      </c>
      <c r="F1876">
        <v>3</v>
      </c>
      <c r="G1876">
        <v>165</v>
      </c>
      <c r="H1876">
        <v>4</v>
      </c>
      <c r="I1876" s="16"/>
    </row>
    <row r="1877" spans="1:9" x14ac:dyDescent="0.25">
      <c r="A1877" s="17">
        <v>44727</v>
      </c>
      <c r="B1877">
        <v>4</v>
      </c>
      <c r="C1877">
        <v>1</v>
      </c>
      <c r="D1877">
        <v>7</v>
      </c>
      <c r="E1877">
        <v>146</v>
      </c>
      <c r="F1877">
        <v>1</v>
      </c>
      <c r="G1877">
        <v>130</v>
      </c>
      <c r="H1877">
        <v>4</v>
      </c>
      <c r="I1877" s="16" t="s">
        <v>51</v>
      </c>
    </row>
    <row r="1878" spans="1:9" x14ac:dyDescent="0.25">
      <c r="A1878" s="17">
        <v>44727</v>
      </c>
      <c r="B1878">
        <v>5</v>
      </c>
      <c r="C1878">
        <v>1</v>
      </c>
      <c r="D1878">
        <v>7</v>
      </c>
      <c r="E1878">
        <v>146</v>
      </c>
      <c r="F1878">
        <v>2</v>
      </c>
      <c r="G1878">
        <v>130</v>
      </c>
      <c r="H1878">
        <v>4</v>
      </c>
      <c r="I1878" s="16"/>
    </row>
    <row r="1879" spans="1:9" x14ac:dyDescent="0.25">
      <c r="A1879" s="17">
        <v>44727</v>
      </c>
      <c r="B1879">
        <v>6</v>
      </c>
      <c r="C1879">
        <v>1</v>
      </c>
      <c r="D1879">
        <v>7</v>
      </c>
      <c r="E1879">
        <v>146</v>
      </c>
      <c r="F1879">
        <v>3</v>
      </c>
      <c r="G1879">
        <v>130</v>
      </c>
      <c r="H1879">
        <v>4</v>
      </c>
      <c r="I1879" s="16"/>
    </row>
    <row r="1880" spans="1:9" x14ac:dyDescent="0.25">
      <c r="A1880" s="17">
        <v>44727</v>
      </c>
      <c r="B1880">
        <v>7</v>
      </c>
      <c r="C1880">
        <v>1</v>
      </c>
      <c r="D1880">
        <v>7</v>
      </c>
      <c r="E1880">
        <v>147</v>
      </c>
      <c r="F1880">
        <v>1</v>
      </c>
      <c r="G1880">
        <v>110</v>
      </c>
      <c r="H1880">
        <v>4</v>
      </c>
      <c r="I1880" s="16" t="s">
        <v>51</v>
      </c>
    </row>
    <row r="1881" spans="1:9" x14ac:dyDescent="0.25">
      <c r="A1881" s="17">
        <v>44727</v>
      </c>
      <c r="B1881">
        <v>8</v>
      </c>
      <c r="C1881">
        <v>1</v>
      </c>
      <c r="D1881">
        <v>7</v>
      </c>
      <c r="E1881">
        <v>147</v>
      </c>
      <c r="F1881">
        <v>2</v>
      </c>
      <c r="G1881">
        <v>110</v>
      </c>
      <c r="H1881">
        <v>4</v>
      </c>
      <c r="I1881" s="16"/>
    </row>
    <row r="1882" spans="1:9" x14ac:dyDescent="0.25">
      <c r="A1882" s="17">
        <v>44727</v>
      </c>
      <c r="B1882">
        <v>9</v>
      </c>
      <c r="C1882">
        <v>1</v>
      </c>
      <c r="D1882">
        <v>7</v>
      </c>
      <c r="E1882">
        <v>147</v>
      </c>
      <c r="F1882">
        <v>3</v>
      </c>
      <c r="G1882">
        <v>110</v>
      </c>
      <c r="H1882">
        <v>4</v>
      </c>
      <c r="I1882" s="16"/>
    </row>
    <row r="1883" spans="1:9" x14ac:dyDescent="0.25">
      <c r="A1883" s="17">
        <v>44727</v>
      </c>
      <c r="B1883">
        <v>10</v>
      </c>
      <c r="C1883">
        <v>1</v>
      </c>
      <c r="D1883">
        <v>7</v>
      </c>
      <c r="E1883">
        <v>149</v>
      </c>
      <c r="F1883">
        <v>1</v>
      </c>
      <c r="G1883">
        <v>10</v>
      </c>
      <c r="H1883">
        <v>11</v>
      </c>
      <c r="I1883" s="16"/>
    </row>
    <row r="1884" spans="1:9" x14ac:dyDescent="0.25">
      <c r="A1884" s="17">
        <v>44727</v>
      </c>
      <c r="B1884">
        <v>11</v>
      </c>
      <c r="C1884">
        <v>1</v>
      </c>
      <c r="D1884">
        <v>7</v>
      </c>
      <c r="E1884">
        <v>149</v>
      </c>
      <c r="F1884">
        <v>2</v>
      </c>
      <c r="G1884">
        <v>10</v>
      </c>
      <c r="H1884">
        <v>11</v>
      </c>
      <c r="I1884" s="16"/>
    </row>
    <row r="1885" spans="1:9" x14ac:dyDescent="0.25">
      <c r="A1885" s="17">
        <v>44727</v>
      </c>
      <c r="B1885">
        <v>12</v>
      </c>
      <c r="C1885">
        <v>1</v>
      </c>
      <c r="D1885">
        <v>7</v>
      </c>
      <c r="E1885">
        <v>149</v>
      </c>
      <c r="F1885">
        <v>3</v>
      </c>
      <c r="G1885">
        <v>10</v>
      </c>
      <c r="H1885">
        <v>10</v>
      </c>
      <c r="I1885" s="16"/>
    </row>
    <row r="1886" spans="1:9" x14ac:dyDescent="0.25">
      <c r="A1886" s="17">
        <v>44727</v>
      </c>
      <c r="B1886">
        <v>13</v>
      </c>
      <c r="C1886">
        <v>1</v>
      </c>
      <c r="D1886">
        <v>7</v>
      </c>
      <c r="E1886">
        <v>152</v>
      </c>
      <c r="F1886">
        <v>1</v>
      </c>
      <c r="G1886">
        <v>35</v>
      </c>
      <c r="H1886">
        <v>14</v>
      </c>
      <c r="I1886" s="16" t="s">
        <v>52</v>
      </c>
    </row>
    <row r="1887" spans="1:9" x14ac:dyDescent="0.25">
      <c r="A1887" s="17">
        <v>44727</v>
      </c>
      <c r="B1887">
        <v>14</v>
      </c>
      <c r="C1887">
        <v>1</v>
      </c>
      <c r="D1887">
        <v>7</v>
      </c>
      <c r="E1887">
        <v>152</v>
      </c>
      <c r="F1887">
        <v>2</v>
      </c>
      <c r="G1887">
        <v>35</v>
      </c>
      <c r="H1887">
        <v>11</v>
      </c>
      <c r="I1887" s="16"/>
    </row>
    <row r="1888" spans="1:9" x14ac:dyDescent="0.25">
      <c r="A1888" s="17">
        <v>44727</v>
      </c>
      <c r="B1888">
        <v>15</v>
      </c>
      <c r="C1888">
        <v>1</v>
      </c>
      <c r="D1888">
        <v>7</v>
      </c>
      <c r="E1888">
        <v>152</v>
      </c>
      <c r="F1888">
        <v>3</v>
      </c>
      <c r="G1888">
        <v>35</v>
      </c>
      <c r="H1888">
        <v>6</v>
      </c>
      <c r="I1888" s="16" t="s">
        <v>53</v>
      </c>
    </row>
    <row r="1889" spans="1:9" x14ac:dyDescent="0.25">
      <c r="A1889" s="17">
        <v>44729</v>
      </c>
      <c r="B1889">
        <v>1</v>
      </c>
      <c r="C1889">
        <v>1</v>
      </c>
      <c r="D1889">
        <v>7</v>
      </c>
      <c r="E1889">
        <v>135</v>
      </c>
      <c r="F1889">
        <v>1</v>
      </c>
      <c r="G1889">
        <v>250</v>
      </c>
      <c r="H1889">
        <v>6</v>
      </c>
      <c r="I1889" s="16"/>
    </row>
    <row r="1890" spans="1:9" x14ac:dyDescent="0.25">
      <c r="A1890" s="17">
        <v>44729</v>
      </c>
      <c r="B1890">
        <v>2</v>
      </c>
      <c r="C1890">
        <v>1</v>
      </c>
      <c r="D1890">
        <v>7</v>
      </c>
      <c r="E1890">
        <v>135</v>
      </c>
      <c r="F1890">
        <v>2</v>
      </c>
      <c r="G1890">
        <v>250</v>
      </c>
      <c r="H1890">
        <v>6</v>
      </c>
      <c r="I1890" s="16"/>
    </row>
    <row r="1891" spans="1:9" x14ac:dyDescent="0.25">
      <c r="A1891" s="17">
        <v>44729</v>
      </c>
      <c r="B1891">
        <v>3</v>
      </c>
      <c r="C1891">
        <v>1</v>
      </c>
      <c r="D1891">
        <v>7</v>
      </c>
      <c r="E1891">
        <v>135</v>
      </c>
      <c r="F1891">
        <v>3</v>
      </c>
      <c r="G1891">
        <v>255</v>
      </c>
      <c r="H1891">
        <v>4</v>
      </c>
      <c r="I1891" s="16"/>
    </row>
    <row r="1892" spans="1:9" x14ac:dyDescent="0.25">
      <c r="A1892" s="17">
        <v>44729</v>
      </c>
      <c r="B1892">
        <v>4</v>
      </c>
      <c r="C1892">
        <v>1</v>
      </c>
      <c r="D1892">
        <v>7</v>
      </c>
      <c r="E1892">
        <v>140</v>
      </c>
      <c r="F1892">
        <v>1</v>
      </c>
      <c r="G1892">
        <v>0</v>
      </c>
      <c r="H1892">
        <v>6</v>
      </c>
      <c r="I1892" s="16"/>
    </row>
    <row r="1893" spans="1:9" x14ac:dyDescent="0.25">
      <c r="A1893" s="17">
        <v>44729</v>
      </c>
      <c r="B1893">
        <v>5</v>
      </c>
      <c r="C1893">
        <v>1</v>
      </c>
      <c r="D1893">
        <v>7</v>
      </c>
      <c r="E1893">
        <v>140</v>
      </c>
      <c r="F1893">
        <v>2</v>
      </c>
      <c r="G1893">
        <v>0</v>
      </c>
      <c r="H1893">
        <v>3</v>
      </c>
      <c r="I1893" s="16"/>
    </row>
    <row r="1894" spans="1:9" x14ac:dyDescent="0.25">
      <c r="A1894" s="17">
        <v>44729</v>
      </c>
      <c r="B1894">
        <v>6</v>
      </c>
      <c r="C1894">
        <v>1</v>
      </c>
      <c r="D1894">
        <v>7</v>
      </c>
      <c r="E1894">
        <v>140</v>
      </c>
      <c r="F1894">
        <v>3</v>
      </c>
      <c r="G1894">
        <v>0</v>
      </c>
      <c r="H1894">
        <v>5</v>
      </c>
      <c r="I1894" s="16"/>
    </row>
    <row r="1895" spans="1:9" x14ac:dyDescent="0.25">
      <c r="A1895" s="17">
        <v>44729</v>
      </c>
      <c r="B1895">
        <v>7</v>
      </c>
      <c r="C1895">
        <v>1</v>
      </c>
      <c r="D1895">
        <v>7</v>
      </c>
      <c r="E1895">
        <v>137</v>
      </c>
      <c r="F1895">
        <v>1</v>
      </c>
      <c r="G1895">
        <v>115</v>
      </c>
      <c r="H1895">
        <v>6</v>
      </c>
      <c r="I1895" s="16"/>
    </row>
    <row r="1896" spans="1:9" x14ac:dyDescent="0.25">
      <c r="A1896" s="17">
        <v>44729</v>
      </c>
      <c r="B1896">
        <v>8</v>
      </c>
      <c r="C1896">
        <v>1</v>
      </c>
      <c r="D1896">
        <v>7</v>
      </c>
      <c r="E1896">
        <v>137</v>
      </c>
      <c r="F1896">
        <v>2</v>
      </c>
      <c r="G1896">
        <v>115</v>
      </c>
      <c r="H1896">
        <v>6</v>
      </c>
      <c r="I1896" s="16"/>
    </row>
    <row r="1897" spans="1:9" x14ac:dyDescent="0.25">
      <c r="A1897" s="17">
        <v>44729</v>
      </c>
      <c r="B1897">
        <v>9</v>
      </c>
      <c r="C1897">
        <v>1</v>
      </c>
      <c r="D1897">
        <v>7</v>
      </c>
      <c r="E1897">
        <v>137</v>
      </c>
      <c r="F1897">
        <v>3</v>
      </c>
      <c r="G1897">
        <v>120</v>
      </c>
      <c r="H1897">
        <v>4</v>
      </c>
      <c r="I1897" s="16"/>
    </row>
    <row r="1898" spans="1:9" x14ac:dyDescent="0.25">
      <c r="A1898" s="17">
        <v>44729</v>
      </c>
      <c r="B1898">
        <v>10</v>
      </c>
      <c r="C1898">
        <v>1</v>
      </c>
      <c r="D1898">
        <v>7</v>
      </c>
      <c r="E1898">
        <v>133</v>
      </c>
      <c r="F1898">
        <v>1</v>
      </c>
      <c r="G1898">
        <v>65</v>
      </c>
      <c r="H1898">
        <v>6</v>
      </c>
      <c r="I1898" s="16"/>
    </row>
    <row r="1899" spans="1:9" x14ac:dyDescent="0.25">
      <c r="A1899" s="17">
        <v>44729</v>
      </c>
      <c r="B1899">
        <v>11</v>
      </c>
      <c r="C1899">
        <v>1</v>
      </c>
      <c r="D1899">
        <v>7</v>
      </c>
      <c r="E1899">
        <v>133</v>
      </c>
      <c r="F1899">
        <v>2</v>
      </c>
      <c r="G1899">
        <v>65</v>
      </c>
      <c r="H1899">
        <v>6</v>
      </c>
      <c r="I1899" s="16"/>
    </row>
    <row r="1900" spans="1:9" x14ac:dyDescent="0.25">
      <c r="A1900" s="17">
        <v>44729</v>
      </c>
      <c r="B1900">
        <v>12</v>
      </c>
      <c r="C1900">
        <v>1</v>
      </c>
      <c r="D1900">
        <v>7</v>
      </c>
      <c r="E1900">
        <v>133</v>
      </c>
      <c r="F1900">
        <v>3</v>
      </c>
      <c r="G1900">
        <v>65</v>
      </c>
      <c r="H1900">
        <v>4</v>
      </c>
      <c r="I1900" s="16"/>
    </row>
    <row r="1901" spans="1:9" x14ac:dyDescent="0.25">
      <c r="A1901" s="17">
        <v>44729</v>
      </c>
      <c r="B1901">
        <v>13</v>
      </c>
      <c r="C1901">
        <v>1</v>
      </c>
      <c r="D1901">
        <v>7</v>
      </c>
      <c r="E1901">
        <v>136</v>
      </c>
      <c r="F1901">
        <v>1</v>
      </c>
      <c r="G1901">
        <v>210</v>
      </c>
      <c r="H1901">
        <v>10</v>
      </c>
      <c r="I1901" s="16"/>
    </row>
    <row r="1902" spans="1:9" x14ac:dyDescent="0.25">
      <c r="A1902" s="17">
        <v>44729</v>
      </c>
      <c r="B1902">
        <v>14</v>
      </c>
      <c r="C1902">
        <v>1</v>
      </c>
      <c r="D1902">
        <v>7</v>
      </c>
      <c r="E1902">
        <v>136</v>
      </c>
      <c r="F1902">
        <v>2</v>
      </c>
      <c r="G1902">
        <v>210</v>
      </c>
      <c r="H1902">
        <v>10</v>
      </c>
      <c r="I1902" s="16"/>
    </row>
    <row r="1903" spans="1:9" x14ac:dyDescent="0.25">
      <c r="A1903" s="17">
        <v>44729</v>
      </c>
      <c r="B1903">
        <v>15</v>
      </c>
      <c r="C1903">
        <v>1</v>
      </c>
      <c r="D1903">
        <v>7</v>
      </c>
      <c r="E1903">
        <v>136</v>
      </c>
      <c r="F1903">
        <v>3</v>
      </c>
      <c r="G1903">
        <v>220</v>
      </c>
      <c r="H1903">
        <v>7</v>
      </c>
      <c r="I1903" s="16"/>
    </row>
    <row r="1904" spans="1:9" x14ac:dyDescent="0.25">
      <c r="A1904" s="17">
        <v>44732</v>
      </c>
      <c r="B1904">
        <v>1</v>
      </c>
      <c r="C1904">
        <v>1</v>
      </c>
      <c r="D1904">
        <v>8</v>
      </c>
      <c r="E1904">
        <v>114</v>
      </c>
      <c r="F1904">
        <v>1</v>
      </c>
      <c r="G1904">
        <v>170</v>
      </c>
      <c r="H1904">
        <v>3</v>
      </c>
      <c r="I1904" s="16"/>
    </row>
    <row r="1905" spans="1:9" x14ac:dyDescent="0.25">
      <c r="A1905" s="17">
        <v>44732</v>
      </c>
      <c r="B1905">
        <v>2</v>
      </c>
      <c r="C1905">
        <v>1</v>
      </c>
      <c r="D1905">
        <v>8</v>
      </c>
      <c r="E1905">
        <v>114</v>
      </c>
      <c r="F1905">
        <v>2</v>
      </c>
      <c r="G1905">
        <v>170</v>
      </c>
      <c r="H1905">
        <v>3</v>
      </c>
      <c r="I1905" s="16"/>
    </row>
    <row r="1906" spans="1:9" x14ac:dyDescent="0.25">
      <c r="A1906" s="17">
        <v>44732</v>
      </c>
      <c r="B1906">
        <v>3</v>
      </c>
      <c r="C1906">
        <v>1</v>
      </c>
      <c r="D1906">
        <v>8</v>
      </c>
      <c r="E1906">
        <v>115</v>
      </c>
      <c r="F1906">
        <v>1</v>
      </c>
      <c r="G1906">
        <v>180</v>
      </c>
      <c r="H1906">
        <v>3</v>
      </c>
      <c r="I1906" s="16"/>
    </row>
    <row r="1907" spans="1:9" x14ac:dyDescent="0.25">
      <c r="A1907" s="17">
        <v>44732</v>
      </c>
      <c r="B1907">
        <v>4</v>
      </c>
      <c r="C1907">
        <v>1</v>
      </c>
      <c r="D1907">
        <v>8</v>
      </c>
      <c r="E1907">
        <v>115</v>
      </c>
      <c r="F1907">
        <v>2</v>
      </c>
      <c r="G1907">
        <v>180</v>
      </c>
      <c r="H1907">
        <v>3</v>
      </c>
      <c r="I1907" s="16"/>
    </row>
    <row r="1908" spans="1:9" x14ac:dyDescent="0.25">
      <c r="A1908" s="17">
        <v>44732</v>
      </c>
      <c r="B1908">
        <v>5</v>
      </c>
      <c r="C1908">
        <v>1</v>
      </c>
      <c r="D1908">
        <v>8</v>
      </c>
      <c r="E1908">
        <v>116</v>
      </c>
      <c r="F1908">
        <v>1</v>
      </c>
      <c r="G1908">
        <v>150</v>
      </c>
      <c r="H1908">
        <v>3</v>
      </c>
      <c r="I1908" s="16"/>
    </row>
    <row r="1909" spans="1:9" x14ac:dyDescent="0.25">
      <c r="A1909" s="17">
        <v>44732</v>
      </c>
      <c r="B1909">
        <v>6</v>
      </c>
      <c r="C1909">
        <v>1</v>
      </c>
      <c r="D1909">
        <v>8</v>
      </c>
      <c r="E1909">
        <v>116</v>
      </c>
      <c r="F1909">
        <v>2</v>
      </c>
      <c r="G1909">
        <v>150</v>
      </c>
      <c r="H1909">
        <v>3</v>
      </c>
      <c r="I1909" s="16"/>
    </row>
    <row r="1910" spans="1:9" x14ac:dyDescent="0.25">
      <c r="A1910" s="17">
        <v>44734</v>
      </c>
      <c r="B1910">
        <v>1</v>
      </c>
      <c r="C1910">
        <v>1</v>
      </c>
      <c r="D1910">
        <v>8</v>
      </c>
      <c r="E1910">
        <v>117</v>
      </c>
      <c r="F1910">
        <v>1</v>
      </c>
      <c r="G1910">
        <v>165</v>
      </c>
      <c r="H1910">
        <v>3</v>
      </c>
      <c r="I1910" s="16"/>
    </row>
    <row r="1911" spans="1:9" x14ac:dyDescent="0.25">
      <c r="A1911" s="17">
        <v>44734</v>
      </c>
      <c r="B1911">
        <v>2</v>
      </c>
      <c r="C1911">
        <v>1</v>
      </c>
      <c r="D1911">
        <v>8</v>
      </c>
      <c r="E1911">
        <v>117</v>
      </c>
      <c r="F1911">
        <v>2</v>
      </c>
      <c r="G1911">
        <v>165</v>
      </c>
      <c r="H1911">
        <v>3</v>
      </c>
      <c r="I1911" s="16"/>
    </row>
    <row r="1912" spans="1:9" x14ac:dyDescent="0.25">
      <c r="A1912" s="17">
        <v>44734</v>
      </c>
      <c r="B1912">
        <v>3</v>
      </c>
      <c r="C1912">
        <v>1</v>
      </c>
      <c r="D1912">
        <v>8</v>
      </c>
      <c r="E1912">
        <v>118</v>
      </c>
      <c r="F1912">
        <v>1</v>
      </c>
      <c r="G1912">
        <v>130</v>
      </c>
      <c r="H1912">
        <v>3</v>
      </c>
      <c r="I1912" s="16"/>
    </row>
    <row r="1913" spans="1:9" x14ac:dyDescent="0.25">
      <c r="A1913" s="17">
        <v>44734</v>
      </c>
      <c r="B1913">
        <v>4</v>
      </c>
      <c r="C1913">
        <v>1</v>
      </c>
      <c r="D1913">
        <v>8</v>
      </c>
      <c r="E1913">
        <v>118</v>
      </c>
      <c r="F1913">
        <v>2</v>
      </c>
      <c r="G1913">
        <v>130</v>
      </c>
      <c r="H1913">
        <v>3</v>
      </c>
      <c r="I1913" s="16"/>
    </row>
    <row r="1914" spans="1:9" x14ac:dyDescent="0.25">
      <c r="A1914" s="17">
        <v>44734</v>
      </c>
      <c r="B1914">
        <v>5</v>
      </c>
      <c r="C1914">
        <v>1</v>
      </c>
      <c r="D1914">
        <v>8</v>
      </c>
      <c r="E1914">
        <v>119</v>
      </c>
      <c r="F1914">
        <v>1</v>
      </c>
      <c r="G1914">
        <v>110</v>
      </c>
      <c r="H1914">
        <v>3</v>
      </c>
      <c r="I1914" s="16"/>
    </row>
    <row r="1915" spans="1:9" x14ac:dyDescent="0.25">
      <c r="A1915" s="17">
        <v>44734</v>
      </c>
      <c r="B1915">
        <v>6</v>
      </c>
      <c r="C1915">
        <v>1</v>
      </c>
      <c r="D1915">
        <v>8</v>
      </c>
      <c r="E1915">
        <v>119</v>
      </c>
      <c r="F1915">
        <v>2</v>
      </c>
      <c r="G1915">
        <v>110</v>
      </c>
      <c r="H1915">
        <v>3</v>
      </c>
      <c r="I1915" s="16"/>
    </row>
    <row r="1916" spans="1:9" x14ac:dyDescent="0.25">
      <c r="A1916" s="17">
        <v>44736</v>
      </c>
      <c r="B1916">
        <v>1</v>
      </c>
      <c r="C1916">
        <v>1</v>
      </c>
      <c r="D1916">
        <v>8</v>
      </c>
      <c r="E1916">
        <v>120</v>
      </c>
      <c r="F1916">
        <v>1</v>
      </c>
      <c r="G1916">
        <v>255</v>
      </c>
      <c r="H1916">
        <v>3</v>
      </c>
      <c r="I1916" s="16"/>
    </row>
    <row r="1917" spans="1:9" x14ac:dyDescent="0.25">
      <c r="A1917" s="17">
        <v>44736</v>
      </c>
      <c r="B1917">
        <v>2</v>
      </c>
      <c r="C1917">
        <v>1</v>
      </c>
      <c r="D1917">
        <v>8</v>
      </c>
      <c r="E1917">
        <v>120</v>
      </c>
      <c r="F1917">
        <v>2</v>
      </c>
      <c r="G1917">
        <v>255</v>
      </c>
      <c r="H1917">
        <v>3</v>
      </c>
      <c r="I1917" s="16"/>
    </row>
    <row r="1918" spans="1:9" x14ac:dyDescent="0.25">
      <c r="A1918" s="17">
        <v>44736</v>
      </c>
      <c r="B1918">
        <v>3</v>
      </c>
      <c r="C1918">
        <v>1</v>
      </c>
      <c r="D1918">
        <v>8</v>
      </c>
      <c r="E1918">
        <v>121</v>
      </c>
      <c r="F1918">
        <v>1</v>
      </c>
      <c r="G1918">
        <v>120</v>
      </c>
      <c r="H1918">
        <v>3</v>
      </c>
      <c r="I1918" s="16"/>
    </row>
    <row r="1919" spans="1:9" x14ac:dyDescent="0.25">
      <c r="A1919" s="17">
        <v>44736</v>
      </c>
      <c r="B1919">
        <v>4</v>
      </c>
      <c r="C1919">
        <v>1</v>
      </c>
      <c r="D1919">
        <v>8</v>
      </c>
      <c r="E1919">
        <v>121</v>
      </c>
      <c r="F1919">
        <v>2</v>
      </c>
      <c r="G1919">
        <v>120</v>
      </c>
      <c r="H1919">
        <v>3</v>
      </c>
      <c r="I1919" s="16"/>
    </row>
    <row r="1920" spans="1:9" x14ac:dyDescent="0.25">
      <c r="A1920" s="17">
        <v>44736</v>
      </c>
      <c r="B1920">
        <v>5</v>
      </c>
      <c r="C1920">
        <v>1</v>
      </c>
      <c r="D1920">
        <v>8</v>
      </c>
      <c r="E1920">
        <v>122</v>
      </c>
      <c r="F1920">
        <v>1</v>
      </c>
      <c r="G1920">
        <v>0</v>
      </c>
      <c r="H1920">
        <v>3</v>
      </c>
      <c r="I1920" s="16"/>
    </row>
    <row r="1921" spans="1:9" x14ac:dyDescent="0.25">
      <c r="A1921" s="17">
        <v>44736</v>
      </c>
      <c r="B1921">
        <v>6</v>
      </c>
      <c r="C1921">
        <v>1</v>
      </c>
      <c r="D1921">
        <v>8</v>
      </c>
      <c r="E1921">
        <v>122</v>
      </c>
      <c r="F1921">
        <v>2</v>
      </c>
      <c r="G1921">
        <v>0</v>
      </c>
      <c r="H1921">
        <v>3</v>
      </c>
      <c r="I1921" s="16"/>
    </row>
    <row r="1922" spans="1:9" x14ac:dyDescent="0.25">
      <c r="A1922" s="17">
        <v>44739</v>
      </c>
      <c r="B1922">
        <v>1</v>
      </c>
      <c r="C1922">
        <v>1</v>
      </c>
      <c r="D1922">
        <v>1</v>
      </c>
      <c r="E1922">
        <v>128</v>
      </c>
      <c r="F1922">
        <v>1</v>
      </c>
      <c r="G1922">
        <v>170</v>
      </c>
      <c r="H1922">
        <v>5</v>
      </c>
      <c r="I1922" s="16"/>
    </row>
    <row r="1923" spans="1:9" x14ac:dyDescent="0.25">
      <c r="A1923" s="17">
        <v>44739</v>
      </c>
      <c r="B1923">
        <v>2</v>
      </c>
      <c r="C1923">
        <v>1</v>
      </c>
      <c r="D1923">
        <v>1</v>
      </c>
      <c r="E1923">
        <v>128</v>
      </c>
      <c r="F1923">
        <v>2</v>
      </c>
      <c r="G1923">
        <v>170</v>
      </c>
      <c r="H1923">
        <v>5</v>
      </c>
      <c r="I1923" s="16"/>
    </row>
    <row r="1924" spans="1:9" x14ac:dyDescent="0.25">
      <c r="A1924" s="17">
        <v>44739</v>
      </c>
      <c r="B1924">
        <v>3</v>
      </c>
      <c r="C1924">
        <v>1</v>
      </c>
      <c r="D1924">
        <v>1</v>
      </c>
      <c r="E1924">
        <v>128</v>
      </c>
      <c r="F1924">
        <v>3</v>
      </c>
      <c r="G1924">
        <v>170</v>
      </c>
      <c r="H1924">
        <v>4</v>
      </c>
      <c r="I1924" s="16"/>
    </row>
    <row r="1925" spans="1:9" x14ac:dyDescent="0.25">
      <c r="A1925" s="17">
        <v>44739</v>
      </c>
      <c r="B1925">
        <v>4</v>
      </c>
      <c r="C1925">
        <v>1</v>
      </c>
      <c r="D1925">
        <v>1</v>
      </c>
      <c r="E1925">
        <v>126</v>
      </c>
      <c r="F1925">
        <v>1</v>
      </c>
      <c r="G1925">
        <v>180</v>
      </c>
      <c r="H1925">
        <v>6</v>
      </c>
      <c r="I1925" s="16"/>
    </row>
    <row r="1926" spans="1:9" x14ac:dyDescent="0.25">
      <c r="A1926" s="17">
        <v>44739</v>
      </c>
      <c r="B1926">
        <v>5</v>
      </c>
      <c r="C1926">
        <v>1</v>
      </c>
      <c r="D1926">
        <v>1</v>
      </c>
      <c r="E1926">
        <v>126</v>
      </c>
      <c r="F1926">
        <v>2</v>
      </c>
      <c r="G1926">
        <v>180</v>
      </c>
      <c r="H1926">
        <v>6</v>
      </c>
      <c r="I1926" s="16"/>
    </row>
    <row r="1927" spans="1:9" x14ac:dyDescent="0.25">
      <c r="A1927" s="17">
        <v>44739</v>
      </c>
      <c r="B1927">
        <v>6</v>
      </c>
      <c r="C1927">
        <v>1</v>
      </c>
      <c r="D1927">
        <v>1</v>
      </c>
      <c r="E1927">
        <v>126</v>
      </c>
      <c r="F1927">
        <v>3</v>
      </c>
      <c r="G1927">
        <v>185</v>
      </c>
      <c r="H1927">
        <v>4</v>
      </c>
      <c r="I1927" s="16"/>
    </row>
    <row r="1928" spans="1:9" x14ac:dyDescent="0.25">
      <c r="A1928" s="17">
        <v>44739</v>
      </c>
      <c r="B1928">
        <v>7</v>
      </c>
      <c r="C1928">
        <v>1</v>
      </c>
      <c r="D1928">
        <v>1</v>
      </c>
      <c r="E1928">
        <v>125</v>
      </c>
      <c r="F1928">
        <v>1</v>
      </c>
      <c r="G1928">
        <v>150</v>
      </c>
      <c r="H1928">
        <v>10</v>
      </c>
      <c r="I1928" s="16"/>
    </row>
    <row r="1929" spans="1:9" x14ac:dyDescent="0.25">
      <c r="A1929" s="17">
        <v>44739</v>
      </c>
      <c r="B1929">
        <v>8</v>
      </c>
      <c r="C1929">
        <v>1</v>
      </c>
      <c r="D1929">
        <v>1</v>
      </c>
      <c r="E1929">
        <v>125</v>
      </c>
      <c r="F1929">
        <v>2</v>
      </c>
      <c r="G1929">
        <v>150</v>
      </c>
      <c r="H1929">
        <v>8</v>
      </c>
      <c r="I1929" s="16"/>
    </row>
    <row r="1930" spans="1:9" x14ac:dyDescent="0.25">
      <c r="A1930" s="17">
        <v>44739</v>
      </c>
      <c r="B1930">
        <v>9</v>
      </c>
      <c r="C1930">
        <v>1</v>
      </c>
      <c r="D1930">
        <v>1</v>
      </c>
      <c r="E1930">
        <v>125</v>
      </c>
      <c r="F1930">
        <v>3</v>
      </c>
      <c r="G1930">
        <v>150</v>
      </c>
      <c r="H1930">
        <v>6</v>
      </c>
      <c r="I1930" s="16"/>
    </row>
    <row r="1931" spans="1:9" x14ac:dyDescent="0.25">
      <c r="A1931" s="17">
        <v>44739</v>
      </c>
      <c r="B1931">
        <v>10</v>
      </c>
      <c r="C1931">
        <v>1</v>
      </c>
      <c r="D1931">
        <v>1</v>
      </c>
      <c r="E1931">
        <v>127</v>
      </c>
      <c r="F1931">
        <v>1</v>
      </c>
      <c r="G1931">
        <v>130</v>
      </c>
      <c r="H1931">
        <v>15</v>
      </c>
      <c r="I1931" s="16"/>
    </row>
    <row r="1932" spans="1:9" x14ac:dyDescent="0.25">
      <c r="A1932" s="17">
        <v>44739</v>
      </c>
      <c r="B1932">
        <v>11</v>
      </c>
      <c r="C1932">
        <v>1</v>
      </c>
      <c r="D1932">
        <v>1</v>
      </c>
      <c r="E1932">
        <v>127</v>
      </c>
      <c r="F1932">
        <v>2</v>
      </c>
      <c r="G1932">
        <v>130</v>
      </c>
      <c r="H1932">
        <v>15</v>
      </c>
      <c r="I1932" s="16"/>
    </row>
    <row r="1933" spans="1:9" x14ac:dyDescent="0.25">
      <c r="A1933" s="17">
        <v>44739</v>
      </c>
      <c r="B1933">
        <v>12</v>
      </c>
      <c r="C1933">
        <v>1</v>
      </c>
      <c r="D1933">
        <v>1</v>
      </c>
      <c r="E1933">
        <v>127</v>
      </c>
      <c r="F1933">
        <v>3</v>
      </c>
      <c r="G1933">
        <v>135</v>
      </c>
      <c r="H1933">
        <v>13</v>
      </c>
      <c r="I1933" s="16"/>
    </row>
    <row r="1934" spans="1:9" x14ac:dyDescent="0.25">
      <c r="A1934" s="17">
        <v>44741</v>
      </c>
      <c r="B1934">
        <v>1</v>
      </c>
      <c r="C1934">
        <v>1</v>
      </c>
      <c r="D1934">
        <v>1</v>
      </c>
      <c r="E1934">
        <v>144</v>
      </c>
      <c r="F1934">
        <v>1</v>
      </c>
      <c r="G1934">
        <v>165</v>
      </c>
      <c r="H1934">
        <v>6</v>
      </c>
      <c r="I1934" s="16"/>
    </row>
    <row r="1935" spans="1:9" x14ac:dyDescent="0.25">
      <c r="A1935" s="17">
        <v>44741</v>
      </c>
      <c r="B1935">
        <v>2</v>
      </c>
      <c r="C1935">
        <v>1</v>
      </c>
      <c r="D1935">
        <v>1</v>
      </c>
      <c r="E1935">
        <v>144</v>
      </c>
      <c r="F1935">
        <v>2</v>
      </c>
      <c r="G1935">
        <v>165</v>
      </c>
      <c r="H1935">
        <v>6</v>
      </c>
      <c r="I1935" s="16"/>
    </row>
    <row r="1936" spans="1:9" x14ac:dyDescent="0.25">
      <c r="A1936" s="17">
        <v>44741</v>
      </c>
      <c r="B1936">
        <v>3</v>
      </c>
      <c r="C1936">
        <v>1</v>
      </c>
      <c r="D1936">
        <v>1</v>
      </c>
      <c r="E1936">
        <v>144</v>
      </c>
      <c r="F1936">
        <v>3</v>
      </c>
      <c r="G1936">
        <v>170</v>
      </c>
      <c r="H1936">
        <v>4</v>
      </c>
      <c r="I1936" s="16"/>
    </row>
    <row r="1937" spans="1:9" x14ac:dyDescent="0.25">
      <c r="A1937" s="17">
        <v>44741</v>
      </c>
      <c r="B1937">
        <v>4</v>
      </c>
      <c r="C1937">
        <v>1</v>
      </c>
      <c r="D1937">
        <v>1</v>
      </c>
      <c r="E1937">
        <v>146</v>
      </c>
      <c r="F1937">
        <v>1</v>
      </c>
      <c r="G1937">
        <v>130</v>
      </c>
      <c r="H1937">
        <v>5</v>
      </c>
      <c r="I1937" s="16"/>
    </row>
    <row r="1938" spans="1:9" x14ac:dyDescent="0.25">
      <c r="A1938" s="17">
        <v>44741</v>
      </c>
      <c r="B1938">
        <v>5</v>
      </c>
      <c r="C1938">
        <v>1</v>
      </c>
      <c r="D1938">
        <v>1</v>
      </c>
      <c r="E1938">
        <v>146</v>
      </c>
      <c r="F1938">
        <v>2</v>
      </c>
      <c r="G1938">
        <v>130</v>
      </c>
      <c r="H1938">
        <v>4</v>
      </c>
      <c r="I1938" s="16"/>
    </row>
    <row r="1939" spans="1:9" x14ac:dyDescent="0.25">
      <c r="A1939" s="17">
        <v>44741</v>
      </c>
      <c r="B1939">
        <v>6</v>
      </c>
      <c r="C1939">
        <v>1</v>
      </c>
      <c r="D1939">
        <v>1</v>
      </c>
      <c r="E1939">
        <v>146</v>
      </c>
      <c r="F1939">
        <v>3</v>
      </c>
      <c r="G1939">
        <v>130</v>
      </c>
      <c r="H1939">
        <v>4</v>
      </c>
      <c r="I1939" s="16"/>
    </row>
    <row r="1940" spans="1:9" x14ac:dyDescent="0.25">
      <c r="A1940" s="17">
        <v>44741</v>
      </c>
      <c r="B1940">
        <v>7</v>
      </c>
      <c r="C1940">
        <v>1</v>
      </c>
      <c r="D1940">
        <v>1</v>
      </c>
      <c r="E1940">
        <v>147</v>
      </c>
      <c r="F1940">
        <v>1</v>
      </c>
      <c r="G1940">
        <v>110</v>
      </c>
      <c r="H1940">
        <v>3</v>
      </c>
      <c r="I1940" s="16"/>
    </row>
    <row r="1941" spans="1:9" x14ac:dyDescent="0.25">
      <c r="A1941" s="17">
        <v>44741</v>
      </c>
      <c r="B1941">
        <v>8</v>
      </c>
      <c r="C1941">
        <v>1</v>
      </c>
      <c r="D1941">
        <v>1</v>
      </c>
      <c r="E1941">
        <v>147</v>
      </c>
      <c r="F1941">
        <v>2</v>
      </c>
      <c r="G1941">
        <v>110</v>
      </c>
      <c r="H1941">
        <v>4</v>
      </c>
      <c r="I1941" s="16"/>
    </row>
    <row r="1942" spans="1:9" x14ac:dyDescent="0.25">
      <c r="A1942" s="17">
        <v>44741</v>
      </c>
      <c r="B1942">
        <v>9</v>
      </c>
      <c r="C1942">
        <v>1</v>
      </c>
      <c r="D1942">
        <v>1</v>
      </c>
      <c r="E1942">
        <v>147</v>
      </c>
      <c r="F1942">
        <v>3</v>
      </c>
      <c r="G1942">
        <v>110</v>
      </c>
      <c r="H1942">
        <v>4</v>
      </c>
      <c r="I1942" s="16"/>
    </row>
    <row r="1943" spans="1:9" x14ac:dyDescent="0.25">
      <c r="A1943" s="17">
        <v>44741</v>
      </c>
      <c r="B1943">
        <v>10</v>
      </c>
      <c r="C1943">
        <v>1</v>
      </c>
      <c r="D1943">
        <v>1</v>
      </c>
      <c r="E1943">
        <v>149</v>
      </c>
      <c r="F1943">
        <v>1</v>
      </c>
      <c r="G1943">
        <v>10</v>
      </c>
      <c r="H1943">
        <v>13</v>
      </c>
      <c r="I1943" s="16"/>
    </row>
    <row r="1944" spans="1:9" x14ac:dyDescent="0.25">
      <c r="A1944" s="17">
        <v>44741</v>
      </c>
      <c r="B1944">
        <v>11</v>
      </c>
      <c r="C1944">
        <v>1</v>
      </c>
      <c r="D1944">
        <v>1</v>
      </c>
      <c r="E1944">
        <v>149</v>
      </c>
      <c r="F1944">
        <v>2</v>
      </c>
      <c r="G1944">
        <v>10</v>
      </c>
      <c r="H1944">
        <v>12</v>
      </c>
      <c r="I1944" s="16"/>
    </row>
    <row r="1945" spans="1:9" x14ac:dyDescent="0.25">
      <c r="A1945" s="17">
        <v>44741</v>
      </c>
      <c r="B1945">
        <v>12</v>
      </c>
      <c r="C1945">
        <v>1</v>
      </c>
      <c r="D1945">
        <v>1</v>
      </c>
      <c r="E1945">
        <v>149</v>
      </c>
      <c r="F1945">
        <v>3</v>
      </c>
      <c r="G1945">
        <v>10</v>
      </c>
      <c r="H1945">
        <v>10</v>
      </c>
      <c r="I1945" s="16"/>
    </row>
    <row r="1946" spans="1:9" x14ac:dyDescent="0.25">
      <c r="A1946" s="17">
        <v>44741</v>
      </c>
      <c r="B1946">
        <v>13</v>
      </c>
      <c r="C1946">
        <v>1</v>
      </c>
      <c r="D1946">
        <v>1</v>
      </c>
      <c r="E1946">
        <v>153</v>
      </c>
      <c r="F1946">
        <v>1</v>
      </c>
      <c r="G1946">
        <v>35</v>
      </c>
      <c r="H1946">
        <v>12</v>
      </c>
      <c r="I1946" s="16"/>
    </row>
    <row r="1947" spans="1:9" x14ac:dyDescent="0.25">
      <c r="A1947" s="17">
        <v>44741</v>
      </c>
      <c r="B1947">
        <v>14</v>
      </c>
      <c r="C1947">
        <v>1</v>
      </c>
      <c r="D1947">
        <v>1</v>
      </c>
      <c r="E1947">
        <v>153</v>
      </c>
      <c r="F1947">
        <v>2</v>
      </c>
      <c r="G1947">
        <v>35</v>
      </c>
      <c r="H1947">
        <v>10</v>
      </c>
      <c r="I1947" s="16"/>
    </row>
    <row r="1948" spans="1:9" x14ac:dyDescent="0.25">
      <c r="A1948" s="17">
        <v>44741</v>
      </c>
      <c r="B1948">
        <v>15</v>
      </c>
      <c r="C1948">
        <v>1</v>
      </c>
      <c r="D1948">
        <v>1</v>
      </c>
      <c r="E1948">
        <v>153</v>
      </c>
      <c r="F1948">
        <v>3</v>
      </c>
      <c r="G1948">
        <v>35</v>
      </c>
      <c r="H1948">
        <v>8</v>
      </c>
      <c r="I1948" s="16"/>
    </row>
    <row r="1949" spans="1:9" x14ac:dyDescent="0.25">
      <c r="A1949" s="17">
        <v>44743</v>
      </c>
      <c r="B1949">
        <v>1</v>
      </c>
      <c r="C1949">
        <v>1</v>
      </c>
      <c r="D1949">
        <v>1</v>
      </c>
      <c r="E1949">
        <v>135</v>
      </c>
      <c r="F1949">
        <v>1</v>
      </c>
      <c r="G1949">
        <v>255</v>
      </c>
      <c r="H1949">
        <v>4</v>
      </c>
      <c r="I1949" s="16" t="s">
        <v>54</v>
      </c>
    </row>
    <row r="1950" spans="1:9" x14ac:dyDescent="0.25">
      <c r="A1950" s="17">
        <v>44743</v>
      </c>
      <c r="B1950">
        <v>2</v>
      </c>
      <c r="C1950">
        <v>1</v>
      </c>
      <c r="D1950">
        <v>1</v>
      </c>
      <c r="E1950">
        <v>135</v>
      </c>
      <c r="F1950">
        <v>2</v>
      </c>
      <c r="G1950">
        <v>255</v>
      </c>
      <c r="H1950">
        <v>5</v>
      </c>
      <c r="I1950" s="16"/>
    </row>
    <row r="1951" spans="1:9" x14ac:dyDescent="0.25">
      <c r="A1951" s="17">
        <v>44743</v>
      </c>
      <c r="B1951">
        <v>3</v>
      </c>
      <c r="C1951">
        <v>1</v>
      </c>
      <c r="D1951">
        <v>1</v>
      </c>
      <c r="E1951">
        <v>135</v>
      </c>
      <c r="F1951">
        <v>3</v>
      </c>
      <c r="G1951">
        <v>255</v>
      </c>
      <c r="H1951">
        <v>3</v>
      </c>
      <c r="I1951" s="16" t="s">
        <v>55</v>
      </c>
    </row>
    <row r="1952" spans="1:9" x14ac:dyDescent="0.25">
      <c r="A1952" s="17">
        <v>44743</v>
      </c>
      <c r="B1952">
        <v>4</v>
      </c>
      <c r="C1952">
        <v>1</v>
      </c>
      <c r="D1952">
        <v>1</v>
      </c>
      <c r="E1952">
        <v>140</v>
      </c>
      <c r="F1952">
        <v>1</v>
      </c>
      <c r="G1952">
        <v>0</v>
      </c>
      <c r="H1952">
        <v>7</v>
      </c>
      <c r="I1952" s="16"/>
    </row>
    <row r="1953" spans="1:9" x14ac:dyDescent="0.25">
      <c r="A1953" s="17">
        <v>44743</v>
      </c>
      <c r="B1953">
        <v>5</v>
      </c>
      <c r="C1953">
        <v>1</v>
      </c>
      <c r="D1953">
        <v>1</v>
      </c>
      <c r="E1953">
        <v>140</v>
      </c>
      <c r="F1953">
        <v>2</v>
      </c>
      <c r="G1953">
        <v>0</v>
      </c>
      <c r="H1953">
        <v>4</v>
      </c>
      <c r="I1953" s="16"/>
    </row>
    <row r="1954" spans="1:9" x14ac:dyDescent="0.25">
      <c r="A1954" s="17">
        <v>44743</v>
      </c>
      <c r="B1954">
        <v>6</v>
      </c>
      <c r="C1954">
        <v>1</v>
      </c>
      <c r="D1954">
        <v>1</v>
      </c>
      <c r="E1954">
        <v>140</v>
      </c>
      <c r="F1954">
        <v>3</v>
      </c>
      <c r="G1954">
        <v>0</v>
      </c>
      <c r="H1954">
        <v>3</v>
      </c>
      <c r="I1954" s="16"/>
    </row>
    <row r="1955" spans="1:9" x14ac:dyDescent="0.25">
      <c r="A1955" s="17">
        <v>44743</v>
      </c>
      <c r="B1955">
        <v>7</v>
      </c>
      <c r="C1955">
        <v>1</v>
      </c>
      <c r="D1955">
        <v>1</v>
      </c>
      <c r="E1955">
        <v>137</v>
      </c>
      <c r="F1955">
        <v>1</v>
      </c>
      <c r="G1955">
        <v>120</v>
      </c>
      <c r="H1955">
        <v>4</v>
      </c>
      <c r="I1955" s="16"/>
    </row>
    <row r="1956" spans="1:9" x14ac:dyDescent="0.25">
      <c r="A1956" s="17">
        <v>44743</v>
      </c>
      <c r="B1956">
        <v>8</v>
      </c>
      <c r="C1956">
        <v>1</v>
      </c>
      <c r="D1956">
        <v>1</v>
      </c>
      <c r="E1956">
        <v>137</v>
      </c>
      <c r="F1956">
        <v>2</v>
      </c>
      <c r="G1956">
        <v>120</v>
      </c>
      <c r="H1956">
        <v>4</v>
      </c>
      <c r="I1956" s="16"/>
    </row>
    <row r="1957" spans="1:9" x14ac:dyDescent="0.25">
      <c r="A1957" s="17">
        <v>44743</v>
      </c>
      <c r="B1957">
        <v>9</v>
      </c>
      <c r="C1957">
        <v>1</v>
      </c>
      <c r="D1957">
        <v>1</v>
      </c>
      <c r="E1957">
        <v>137</v>
      </c>
      <c r="F1957">
        <v>3</v>
      </c>
      <c r="G1957">
        <v>120</v>
      </c>
      <c r="H1957">
        <v>5</v>
      </c>
      <c r="I1957" s="16"/>
    </row>
    <row r="1958" spans="1:9" x14ac:dyDescent="0.25">
      <c r="A1958" s="17">
        <v>44743</v>
      </c>
      <c r="B1958">
        <v>10</v>
      </c>
      <c r="C1958">
        <v>1</v>
      </c>
      <c r="D1958">
        <v>1</v>
      </c>
      <c r="E1958">
        <v>133</v>
      </c>
      <c r="F1958">
        <v>1</v>
      </c>
      <c r="G1958">
        <v>65</v>
      </c>
      <c r="H1958">
        <v>6</v>
      </c>
      <c r="I1958" s="16"/>
    </row>
    <row r="1959" spans="1:9" x14ac:dyDescent="0.25">
      <c r="A1959" s="17">
        <v>44743</v>
      </c>
      <c r="B1959">
        <v>11</v>
      </c>
      <c r="C1959">
        <v>1</v>
      </c>
      <c r="D1959">
        <v>1</v>
      </c>
      <c r="E1959">
        <v>133</v>
      </c>
      <c r="F1959">
        <v>2</v>
      </c>
      <c r="G1959">
        <v>65</v>
      </c>
      <c r="H1959">
        <v>6</v>
      </c>
      <c r="I1959" s="16"/>
    </row>
    <row r="1960" spans="1:9" x14ac:dyDescent="0.25">
      <c r="A1960" s="17">
        <v>44743</v>
      </c>
      <c r="B1960">
        <v>12</v>
      </c>
      <c r="C1960">
        <v>1</v>
      </c>
      <c r="D1960">
        <v>1</v>
      </c>
      <c r="E1960">
        <v>133</v>
      </c>
      <c r="F1960">
        <v>3</v>
      </c>
      <c r="G1960">
        <v>65</v>
      </c>
      <c r="H1960">
        <v>4</v>
      </c>
      <c r="I1960" s="16"/>
    </row>
    <row r="1961" spans="1:9" x14ac:dyDescent="0.25">
      <c r="A1961" s="17">
        <v>44743</v>
      </c>
      <c r="B1961">
        <v>13</v>
      </c>
      <c r="C1961">
        <v>1</v>
      </c>
      <c r="D1961">
        <v>1</v>
      </c>
      <c r="E1961">
        <v>136</v>
      </c>
      <c r="F1961">
        <v>1</v>
      </c>
      <c r="G1961">
        <v>220</v>
      </c>
      <c r="H1961">
        <v>10</v>
      </c>
      <c r="I1961" s="16"/>
    </row>
    <row r="1962" spans="1:9" x14ac:dyDescent="0.25">
      <c r="A1962" s="17">
        <v>44743</v>
      </c>
      <c r="B1962">
        <v>14</v>
      </c>
      <c r="C1962">
        <v>1</v>
      </c>
      <c r="D1962">
        <v>1</v>
      </c>
      <c r="E1962">
        <v>136</v>
      </c>
      <c r="F1962">
        <v>2</v>
      </c>
      <c r="G1962">
        <v>220</v>
      </c>
      <c r="H1962">
        <v>7</v>
      </c>
      <c r="I1962" s="16"/>
    </row>
    <row r="1963" spans="1:9" x14ac:dyDescent="0.25">
      <c r="A1963" s="17">
        <v>44743</v>
      </c>
      <c r="B1963">
        <v>15</v>
      </c>
      <c r="C1963">
        <v>1</v>
      </c>
      <c r="D1963">
        <v>1</v>
      </c>
      <c r="E1963">
        <v>136</v>
      </c>
      <c r="F1963">
        <v>3</v>
      </c>
      <c r="G1963">
        <v>220</v>
      </c>
      <c r="H1963">
        <v>7</v>
      </c>
      <c r="I1963" s="16"/>
    </row>
    <row r="1964" spans="1:9" x14ac:dyDescent="0.25">
      <c r="A1964" s="27">
        <v>44748</v>
      </c>
      <c r="B1964">
        <v>1</v>
      </c>
      <c r="C1964">
        <v>1</v>
      </c>
      <c r="D1964">
        <v>2</v>
      </c>
      <c r="E1964">
        <v>128</v>
      </c>
      <c r="F1964">
        <v>1</v>
      </c>
      <c r="G1964">
        <v>175</v>
      </c>
      <c r="H1964">
        <v>6</v>
      </c>
      <c r="I1964" s="28"/>
    </row>
    <row r="1965" spans="1:9" x14ac:dyDescent="0.25">
      <c r="A1965" s="27">
        <v>44748</v>
      </c>
      <c r="B1965">
        <v>2</v>
      </c>
      <c r="C1965">
        <v>1</v>
      </c>
      <c r="D1965">
        <v>2</v>
      </c>
      <c r="E1965">
        <v>128</v>
      </c>
      <c r="F1965">
        <v>2</v>
      </c>
      <c r="G1965">
        <v>175</v>
      </c>
      <c r="H1965">
        <v>5</v>
      </c>
      <c r="I1965" s="28"/>
    </row>
    <row r="1966" spans="1:9" x14ac:dyDescent="0.25">
      <c r="A1966" s="27">
        <v>44748</v>
      </c>
      <c r="B1966">
        <v>3</v>
      </c>
      <c r="C1966">
        <v>1</v>
      </c>
      <c r="D1966">
        <v>2</v>
      </c>
      <c r="E1966">
        <v>128</v>
      </c>
      <c r="F1966">
        <v>3</v>
      </c>
      <c r="G1966">
        <v>175</v>
      </c>
      <c r="H1966">
        <v>5</v>
      </c>
      <c r="I1966" s="28"/>
    </row>
    <row r="1967" spans="1:9" x14ac:dyDescent="0.25">
      <c r="A1967" s="27">
        <v>44748</v>
      </c>
      <c r="B1967">
        <v>4</v>
      </c>
      <c r="C1967">
        <v>1</v>
      </c>
      <c r="D1967">
        <v>2</v>
      </c>
      <c r="E1967">
        <v>126</v>
      </c>
      <c r="F1967">
        <v>1</v>
      </c>
      <c r="G1967">
        <v>185</v>
      </c>
      <c r="H1967">
        <v>5</v>
      </c>
      <c r="I1967" s="28"/>
    </row>
    <row r="1968" spans="1:9" x14ac:dyDescent="0.25">
      <c r="A1968" s="27">
        <v>44748</v>
      </c>
      <c r="B1968">
        <v>5</v>
      </c>
      <c r="C1968">
        <v>1</v>
      </c>
      <c r="D1968">
        <v>2</v>
      </c>
      <c r="E1968">
        <v>126</v>
      </c>
      <c r="F1968">
        <v>2</v>
      </c>
      <c r="G1968">
        <v>185</v>
      </c>
      <c r="H1968">
        <v>5</v>
      </c>
      <c r="I1968" s="28"/>
    </row>
    <row r="1969" spans="1:9" x14ac:dyDescent="0.25">
      <c r="A1969" s="27">
        <v>44748</v>
      </c>
      <c r="B1969">
        <v>6</v>
      </c>
      <c r="C1969">
        <v>1</v>
      </c>
      <c r="D1969">
        <v>2</v>
      </c>
      <c r="E1969">
        <v>126</v>
      </c>
      <c r="F1969">
        <v>3</v>
      </c>
      <c r="G1969">
        <v>185</v>
      </c>
      <c r="H1969">
        <v>4</v>
      </c>
      <c r="I1969" s="28"/>
    </row>
    <row r="1970" spans="1:9" x14ac:dyDescent="0.25">
      <c r="A1970" s="27">
        <v>44748</v>
      </c>
      <c r="B1970">
        <v>7</v>
      </c>
      <c r="C1970">
        <v>1</v>
      </c>
      <c r="D1970">
        <v>2</v>
      </c>
      <c r="E1970">
        <v>125</v>
      </c>
      <c r="F1970">
        <v>1</v>
      </c>
      <c r="G1970">
        <v>150</v>
      </c>
      <c r="H1970">
        <v>10</v>
      </c>
      <c r="I1970" s="28"/>
    </row>
    <row r="1971" spans="1:9" x14ac:dyDescent="0.25">
      <c r="A1971" s="27">
        <v>44748</v>
      </c>
      <c r="B1971">
        <v>8</v>
      </c>
      <c r="C1971">
        <v>1</v>
      </c>
      <c r="D1971">
        <v>2</v>
      </c>
      <c r="E1971">
        <v>125</v>
      </c>
      <c r="F1971">
        <v>2</v>
      </c>
      <c r="G1971">
        <v>150</v>
      </c>
      <c r="H1971">
        <v>8</v>
      </c>
      <c r="I1971" s="28"/>
    </row>
    <row r="1972" spans="1:9" x14ac:dyDescent="0.25">
      <c r="A1972" s="27">
        <v>44748</v>
      </c>
      <c r="B1972">
        <v>9</v>
      </c>
      <c r="C1972">
        <v>1</v>
      </c>
      <c r="D1972">
        <v>2</v>
      </c>
      <c r="E1972">
        <v>125</v>
      </c>
      <c r="F1972">
        <v>3</v>
      </c>
      <c r="G1972">
        <v>150</v>
      </c>
      <c r="H1972">
        <v>6</v>
      </c>
      <c r="I1972" s="28"/>
    </row>
    <row r="1973" spans="1:9" x14ac:dyDescent="0.25">
      <c r="A1973" s="27">
        <v>44748</v>
      </c>
      <c r="B1973">
        <v>10</v>
      </c>
      <c r="C1973">
        <v>1</v>
      </c>
      <c r="D1973">
        <v>2</v>
      </c>
      <c r="E1973">
        <v>127</v>
      </c>
      <c r="F1973">
        <v>1</v>
      </c>
      <c r="G1973">
        <v>135</v>
      </c>
      <c r="H1973">
        <v>14</v>
      </c>
      <c r="I1973" s="28"/>
    </row>
    <row r="1974" spans="1:9" x14ac:dyDescent="0.25">
      <c r="A1974" s="27">
        <v>44748</v>
      </c>
      <c r="B1974">
        <v>11</v>
      </c>
      <c r="C1974">
        <v>1</v>
      </c>
      <c r="D1974">
        <v>2</v>
      </c>
      <c r="E1974">
        <v>127</v>
      </c>
      <c r="F1974">
        <v>2</v>
      </c>
      <c r="G1974">
        <v>135</v>
      </c>
      <c r="H1974">
        <v>12</v>
      </c>
      <c r="I1974" s="28"/>
    </row>
    <row r="1975" spans="1:9" x14ac:dyDescent="0.25">
      <c r="A1975" s="27">
        <v>44748</v>
      </c>
      <c r="B1975">
        <v>12</v>
      </c>
      <c r="C1975">
        <v>1</v>
      </c>
      <c r="D1975">
        <v>2</v>
      </c>
      <c r="E1975">
        <v>127</v>
      </c>
      <c r="F1975">
        <v>3</v>
      </c>
      <c r="G1975">
        <v>135</v>
      </c>
      <c r="H1975">
        <v>11</v>
      </c>
      <c r="I1975" s="28"/>
    </row>
    <row r="1976" spans="1:9" x14ac:dyDescent="0.25">
      <c r="A1976" s="27">
        <v>44750</v>
      </c>
      <c r="B1976">
        <v>1</v>
      </c>
      <c r="C1976">
        <v>1</v>
      </c>
      <c r="D1976">
        <v>2</v>
      </c>
      <c r="E1976">
        <v>144</v>
      </c>
      <c r="F1976">
        <v>1</v>
      </c>
      <c r="G1976">
        <v>170</v>
      </c>
      <c r="H1976">
        <v>5</v>
      </c>
      <c r="I1976" s="28"/>
    </row>
    <row r="1977" spans="1:9" x14ac:dyDescent="0.25">
      <c r="A1977" s="27">
        <v>44750</v>
      </c>
      <c r="B1977">
        <v>2</v>
      </c>
      <c r="C1977">
        <v>1</v>
      </c>
      <c r="D1977">
        <v>2</v>
      </c>
      <c r="E1977">
        <v>144</v>
      </c>
      <c r="F1977">
        <v>2</v>
      </c>
      <c r="G1977">
        <v>170</v>
      </c>
      <c r="H1977">
        <v>5</v>
      </c>
      <c r="I1977" s="28"/>
    </row>
    <row r="1978" spans="1:9" x14ac:dyDescent="0.25">
      <c r="A1978" s="27">
        <v>44750</v>
      </c>
      <c r="B1978">
        <v>3</v>
      </c>
      <c r="C1978">
        <v>1</v>
      </c>
      <c r="D1978">
        <v>2</v>
      </c>
      <c r="E1978">
        <v>144</v>
      </c>
      <c r="F1978">
        <v>3</v>
      </c>
      <c r="G1978">
        <v>170</v>
      </c>
      <c r="H1978">
        <v>3</v>
      </c>
      <c r="I1978" s="28" t="s">
        <v>400</v>
      </c>
    </row>
    <row r="1979" spans="1:9" x14ac:dyDescent="0.25">
      <c r="A1979" s="27">
        <v>44750</v>
      </c>
      <c r="B1979">
        <v>4</v>
      </c>
      <c r="C1979">
        <v>1</v>
      </c>
      <c r="D1979">
        <v>2</v>
      </c>
      <c r="E1979">
        <v>146</v>
      </c>
      <c r="F1979">
        <v>1</v>
      </c>
      <c r="G1979">
        <v>130</v>
      </c>
      <c r="H1979">
        <v>5</v>
      </c>
      <c r="I1979" s="28"/>
    </row>
    <row r="1980" spans="1:9" x14ac:dyDescent="0.25">
      <c r="A1980" s="27">
        <v>44750</v>
      </c>
      <c r="B1980">
        <v>5</v>
      </c>
      <c r="C1980">
        <v>1</v>
      </c>
      <c r="D1980">
        <v>2</v>
      </c>
      <c r="E1980">
        <v>146</v>
      </c>
      <c r="F1980">
        <v>2</v>
      </c>
      <c r="G1980">
        <v>130</v>
      </c>
      <c r="H1980">
        <v>5</v>
      </c>
      <c r="I1980" s="28"/>
    </row>
    <row r="1981" spans="1:9" x14ac:dyDescent="0.25">
      <c r="A1981" s="27">
        <v>44750</v>
      </c>
      <c r="B1981">
        <v>6</v>
      </c>
      <c r="C1981">
        <v>1</v>
      </c>
      <c r="D1981">
        <v>2</v>
      </c>
      <c r="E1981">
        <v>146</v>
      </c>
      <c r="F1981">
        <v>3</v>
      </c>
      <c r="G1981">
        <v>130</v>
      </c>
      <c r="H1981">
        <v>3</v>
      </c>
      <c r="I1981" s="28"/>
    </row>
    <row r="1982" spans="1:9" x14ac:dyDescent="0.25">
      <c r="A1982" s="27">
        <v>44750</v>
      </c>
      <c r="B1982">
        <v>7</v>
      </c>
      <c r="C1982">
        <v>1</v>
      </c>
      <c r="D1982">
        <v>2</v>
      </c>
      <c r="E1982">
        <v>147</v>
      </c>
      <c r="F1982">
        <v>1</v>
      </c>
      <c r="G1982">
        <v>110</v>
      </c>
      <c r="H1982">
        <v>4</v>
      </c>
      <c r="I1982" s="28"/>
    </row>
    <row r="1983" spans="1:9" x14ac:dyDescent="0.25">
      <c r="A1983" s="27">
        <v>44750</v>
      </c>
      <c r="B1983">
        <v>8</v>
      </c>
      <c r="C1983">
        <v>1</v>
      </c>
      <c r="D1983">
        <v>2</v>
      </c>
      <c r="E1983">
        <v>147</v>
      </c>
      <c r="F1983">
        <v>2</v>
      </c>
      <c r="G1983">
        <v>110</v>
      </c>
      <c r="H1983">
        <v>4</v>
      </c>
      <c r="I1983" s="28"/>
    </row>
    <row r="1984" spans="1:9" x14ac:dyDescent="0.25">
      <c r="A1984" s="27">
        <v>44750</v>
      </c>
      <c r="B1984">
        <v>9</v>
      </c>
      <c r="C1984">
        <v>1</v>
      </c>
      <c r="D1984">
        <v>2</v>
      </c>
      <c r="E1984">
        <v>147</v>
      </c>
      <c r="F1984">
        <v>3</v>
      </c>
      <c r="G1984">
        <v>110</v>
      </c>
      <c r="H1984">
        <v>3</v>
      </c>
      <c r="I1984" s="28"/>
    </row>
    <row r="1985" spans="1:9" x14ac:dyDescent="0.25">
      <c r="A1985" s="27">
        <v>44750</v>
      </c>
      <c r="B1985">
        <v>10</v>
      </c>
      <c r="C1985">
        <v>1</v>
      </c>
      <c r="D1985">
        <v>2</v>
      </c>
      <c r="E1985">
        <v>149</v>
      </c>
      <c r="F1985">
        <v>1</v>
      </c>
      <c r="G1985">
        <v>10</v>
      </c>
      <c r="H1985">
        <v>16</v>
      </c>
      <c r="I1985" s="28"/>
    </row>
    <row r="1986" spans="1:9" x14ac:dyDescent="0.25">
      <c r="A1986" s="27">
        <v>44750</v>
      </c>
      <c r="B1986">
        <v>11</v>
      </c>
      <c r="C1986">
        <v>1</v>
      </c>
      <c r="D1986">
        <v>2</v>
      </c>
      <c r="E1986">
        <v>149</v>
      </c>
      <c r="F1986">
        <v>2</v>
      </c>
      <c r="G1986">
        <v>10</v>
      </c>
      <c r="H1986">
        <v>13</v>
      </c>
      <c r="I1986" s="28"/>
    </row>
    <row r="1987" spans="1:9" x14ac:dyDescent="0.25">
      <c r="A1987" s="27">
        <v>44750</v>
      </c>
      <c r="B1987">
        <v>12</v>
      </c>
      <c r="C1987">
        <v>1</v>
      </c>
      <c r="D1987">
        <v>2</v>
      </c>
      <c r="E1987">
        <v>149</v>
      </c>
      <c r="F1987">
        <v>3</v>
      </c>
      <c r="G1987">
        <v>10</v>
      </c>
      <c r="H1987">
        <v>11</v>
      </c>
      <c r="I1987" s="28"/>
    </row>
    <row r="1988" spans="1:9" x14ac:dyDescent="0.25">
      <c r="A1988" s="27">
        <v>44750</v>
      </c>
      <c r="B1988">
        <v>13</v>
      </c>
      <c r="C1988">
        <v>1</v>
      </c>
      <c r="D1988">
        <v>2</v>
      </c>
      <c r="E1988">
        <v>153</v>
      </c>
      <c r="F1988">
        <v>1</v>
      </c>
      <c r="G1988">
        <v>35</v>
      </c>
      <c r="H1988">
        <v>12</v>
      </c>
      <c r="I1988" s="28"/>
    </row>
    <row r="1989" spans="1:9" x14ac:dyDescent="0.25">
      <c r="A1989" s="27">
        <v>44750</v>
      </c>
      <c r="B1989">
        <v>14</v>
      </c>
      <c r="C1989">
        <v>1</v>
      </c>
      <c r="D1989">
        <v>2</v>
      </c>
      <c r="E1989">
        <v>153</v>
      </c>
      <c r="F1989">
        <v>2</v>
      </c>
      <c r="G1989">
        <v>35</v>
      </c>
      <c r="H1989">
        <v>10</v>
      </c>
      <c r="I1989" s="28"/>
    </row>
    <row r="1990" spans="1:9" x14ac:dyDescent="0.25">
      <c r="A1990" s="27">
        <v>44750</v>
      </c>
      <c r="B1990">
        <v>15</v>
      </c>
      <c r="C1990">
        <v>1</v>
      </c>
      <c r="D1990">
        <v>2</v>
      </c>
      <c r="E1990">
        <v>153</v>
      </c>
      <c r="F1990">
        <v>3</v>
      </c>
      <c r="G1990">
        <v>35</v>
      </c>
      <c r="H1990">
        <v>8</v>
      </c>
      <c r="I1990" s="28"/>
    </row>
    <row r="1991" spans="1:9" x14ac:dyDescent="0.25">
      <c r="A1991" s="27">
        <v>44753</v>
      </c>
      <c r="B1991">
        <v>1</v>
      </c>
      <c r="C1991">
        <v>1</v>
      </c>
      <c r="D1991">
        <v>2</v>
      </c>
      <c r="E1991">
        <v>135</v>
      </c>
      <c r="F1991">
        <v>1</v>
      </c>
      <c r="G1991">
        <v>250</v>
      </c>
      <c r="H1991">
        <v>6</v>
      </c>
      <c r="I1991" s="28"/>
    </row>
    <row r="1992" spans="1:9" x14ac:dyDescent="0.25">
      <c r="A1992" s="27">
        <v>44753</v>
      </c>
      <c r="B1992">
        <v>2</v>
      </c>
      <c r="C1992">
        <v>1</v>
      </c>
      <c r="D1992">
        <v>2</v>
      </c>
      <c r="E1992">
        <v>135</v>
      </c>
      <c r="F1992">
        <v>2</v>
      </c>
      <c r="G1992">
        <v>250</v>
      </c>
      <c r="H1992">
        <v>6</v>
      </c>
      <c r="I1992" s="28"/>
    </row>
    <row r="1993" spans="1:9" x14ac:dyDescent="0.25">
      <c r="A1993" s="27">
        <v>44753</v>
      </c>
      <c r="B1993">
        <v>3</v>
      </c>
      <c r="C1993">
        <v>1</v>
      </c>
      <c r="D1993">
        <v>2</v>
      </c>
      <c r="E1993">
        <v>135</v>
      </c>
      <c r="F1993">
        <v>3</v>
      </c>
      <c r="G1993">
        <v>250</v>
      </c>
      <c r="H1993">
        <v>5</v>
      </c>
      <c r="I1993" s="28"/>
    </row>
    <row r="1994" spans="1:9" x14ac:dyDescent="0.25">
      <c r="A1994" s="27">
        <v>44753</v>
      </c>
      <c r="B1994">
        <v>4</v>
      </c>
      <c r="C1994">
        <v>1</v>
      </c>
      <c r="D1994">
        <v>2</v>
      </c>
      <c r="E1994">
        <v>140</v>
      </c>
      <c r="F1994">
        <v>1</v>
      </c>
      <c r="G1994">
        <v>0</v>
      </c>
      <c r="H1994">
        <v>8</v>
      </c>
      <c r="I1994" s="28"/>
    </row>
    <row r="1995" spans="1:9" x14ac:dyDescent="0.25">
      <c r="A1995" s="27">
        <v>44753</v>
      </c>
      <c r="B1995">
        <v>5</v>
      </c>
      <c r="C1995">
        <v>1</v>
      </c>
      <c r="D1995">
        <v>2</v>
      </c>
      <c r="E1995">
        <v>140</v>
      </c>
      <c r="F1995">
        <v>2</v>
      </c>
      <c r="G1995">
        <v>0</v>
      </c>
      <c r="H1995">
        <v>3</v>
      </c>
      <c r="I1995" s="28"/>
    </row>
    <row r="1996" spans="1:9" x14ac:dyDescent="0.25">
      <c r="A1996" s="27">
        <v>44753</v>
      </c>
      <c r="B1996">
        <v>6</v>
      </c>
      <c r="C1996">
        <v>1</v>
      </c>
      <c r="D1996">
        <v>2</v>
      </c>
      <c r="E1996">
        <v>140</v>
      </c>
      <c r="F1996">
        <v>3</v>
      </c>
      <c r="G1996">
        <v>0</v>
      </c>
      <c r="H1996">
        <v>3</v>
      </c>
      <c r="I1996" s="28"/>
    </row>
    <row r="1997" spans="1:9" x14ac:dyDescent="0.25">
      <c r="A1997" s="27">
        <v>44753</v>
      </c>
      <c r="B1997">
        <v>7</v>
      </c>
      <c r="C1997">
        <v>1</v>
      </c>
      <c r="D1997">
        <v>2</v>
      </c>
      <c r="E1997">
        <v>137</v>
      </c>
      <c r="F1997">
        <v>1</v>
      </c>
      <c r="G1997">
        <v>120</v>
      </c>
      <c r="H1997">
        <v>5</v>
      </c>
      <c r="I1997" s="28"/>
    </row>
    <row r="1998" spans="1:9" x14ac:dyDescent="0.25">
      <c r="A1998" s="27">
        <v>44753</v>
      </c>
      <c r="B1998">
        <v>8</v>
      </c>
      <c r="C1998">
        <v>1</v>
      </c>
      <c r="D1998">
        <v>2</v>
      </c>
      <c r="E1998">
        <v>137</v>
      </c>
      <c r="F1998">
        <v>2</v>
      </c>
      <c r="G1998">
        <v>120</v>
      </c>
      <c r="H1998">
        <v>5</v>
      </c>
      <c r="I1998" s="28"/>
    </row>
    <row r="1999" spans="1:9" x14ac:dyDescent="0.25">
      <c r="A1999" s="27">
        <v>44753</v>
      </c>
      <c r="B1999">
        <v>9</v>
      </c>
      <c r="C1999">
        <v>1</v>
      </c>
      <c r="D1999">
        <v>2</v>
      </c>
      <c r="E1999">
        <v>137</v>
      </c>
      <c r="F1999">
        <v>3</v>
      </c>
      <c r="G1999">
        <v>120</v>
      </c>
      <c r="H1999">
        <v>6</v>
      </c>
      <c r="I1999" s="28"/>
    </row>
    <row r="2000" spans="1:9" x14ac:dyDescent="0.25">
      <c r="A2000" s="27">
        <v>44753</v>
      </c>
      <c r="B2000">
        <v>10</v>
      </c>
      <c r="C2000">
        <v>1</v>
      </c>
      <c r="D2000">
        <v>2</v>
      </c>
      <c r="E2000">
        <v>133</v>
      </c>
      <c r="F2000">
        <v>1</v>
      </c>
      <c r="G2000">
        <v>65</v>
      </c>
      <c r="H2000">
        <v>6</v>
      </c>
      <c r="I2000" s="28"/>
    </row>
    <row r="2001" spans="1:9" x14ac:dyDescent="0.25">
      <c r="A2001" s="27">
        <v>44753</v>
      </c>
      <c r="B2001">
        <v>11</v>
      </c>
      <c r="C2001">
        <v>1</v>
      </c>
      <c r="D2001">
        <v>2</v>
      </c>
      <c r="E2001">
        <v>133</v>
      </c>
      <c r="F2001">
        <v>2</v>
      </c>
      <c r="G2001">
        <v>65</v>
      </c>
      <c r="H2001">
        <v>6</v>
      </c>
      <c r="I2001" s="28"/>
    </row>
    <row r="2002" spans="1:9" x14ac:dyDescent="0.25">
      <c r="A2002" s="27">
        <v>44753</v>
      </c>
      <c r="B2002">
        <v>12</v>
      </c>
      <c r="C2002">
        <v>1</v>
      </c>
      <c r="D2002">
        <v>2</v>
      </c>
      <c r="E2002">
        <v>133</v>
      </c>
      <c r="F2002">
        <v>3</v>
      </c>
      <c r="G2002">
        <v>65</v>
      </c>
      <c r="H2002">
        <v>4</v>
      </c>
      <c r="I2002" s="28"/>
    </row>
    <row r="2003" spans="1:9" x14ac:dyDescent="0.25">
      <c r="A2003" s="27">
        <v>44753</v>
      </c>
      <c r="B2003">
        <v>13</v>
      </c>
      <c r="C2003">
        <v>1</v>
      </c>
      <c r="D2003">
        <v>2</v>
      </c>
      <c r="E2003">
        <v>136</v>
      </c>
      <c r="F2003">
        <v>1</v>
      </c>
      <c r="G2003">
        <v>220</v>
      </c>
      <c r="H2003">
        <v>10</v>
      </c>
      <c r="I2003" s="28"/>
    </row>
    <row r="2004" spans="1:9" x14ac:dyDescent="0.25">
      <c r="A2004" s="27">
        <v>44753</v>
      </c>
      <c r="B2004">
        <v>14</v>
      </c>
      <c r="C2004">
        <v>1</v>
      </c>
      <c r="D2004">
        <v>2</v>
      </c>
      <c r="E2004">
        <v>136</v>
      </c>
      <c r="F2004">
        <v>2</v>
      </c>
      <c r="G2004">
        <v>220</v>
      </c>
      <c r="H2004">
        <v>9</v>
      </c>
      <c r="I2004" s="28"/>
    </row>
    <row r="2005" spans="1:9" x14ac:dyDescent="0.25">
      <c r="A2005" s="27">
        <v>44753</v>
      </c>
      <c r="B2005">
        <v>15</v>
      </c>
      <c r="C2005">
        <v>1</v>
      </c>
      <c r="D2005">
        <v>2</v>
      </c>
      <c r="E2005">
        <v>136</v>
      </c>
      <c r="F2005">
        <v>3</v>
      </c>
      <c r="G2005">
        <v>220</v>
      </c>
      <c r="H2005">
        <v>8</v>
      </c>
      <c r="I2005" s="28"/>
    </row>
    <row r="2006" spans="1:9" x14ac:dyDescent="0.25">
      <c r="A2006" s="27">
        <v>44755</v>
      </c>
      <c r="B2006">
        <v>1</v>
      </c>
      <c r="C2006">
        <v>1</v>
      </c>
      <c r="D2006">
        <v>3</v>
      </c>
      <c r="E2006">
        <v>128</v>
      </c>
      <c r="F2006">
        <v>1</v>
      </c>
      <c r="G2006">
        <v>175</v>
      </c>
      <c r="H2006">
        <v>6</v>
      </c>
      <c r="I2006" s="28"/>
    </row>
    <row r="2007" spans="1:9" x14ac:dyDescent="0.25">
      <c r="A2007" s="27">
        <v>44755</v>
      </c>
      <c r="B2007">
        <v>2</v>
      </c>
      <c r="C2007">
        <v>1</v>
      </c>
      <c r="D2007">
        <v>3</v>
      </c>
      <c r="E2007">
        <v>128</v>
      </c>
      <c r="F2007">
        <v>2</v>
      </c>
      <c r="G2007">
        <v>175</v>
      </c>
      <c r="H2007">
        <v>5</v>
      </c>
      <c r="I2007" s="28"/>
    </row>
    <row r="2008" spans="1:9" x14ac:dyDescent="0.25">
      <c r="A2008" s="27">
        <v>44755</v>
      </c>
      <c r="B2008">
        <v>3</v>
      </c>
      <c r="C2008">
        <v>1</v>
      </c>
      <c r="D2008">
        <v>3</v>
      </c>
      <c r="E2008">
        <v>128</v>
      </c>
      <c r="F2008">
        <v>3</v>
      </c>
      <c r="G2008">
        <v>175</v>
      </c>
      <c r="H2008">
        <v>5</v>
      </c>
      <c r="I2008" s="28"/>
    </row>
    <row r="2009" spans="1:9" x14ac:dyDescent="0.25">
      <c r="A2009" s="27">
        <v>44755</v>
      </c>
      <c r="B2009">
        <v>4</v>
      </c>
      <c r="C2009">
        <v>1</v>
      </c>
      <c r="D2009">
        <v>3</v>
      </c>
      <c r="E2009">
        <v>126</v>
      </c>
      <c r="F2009">
        <v>1</v>
      </c>
      <c r="G2009">
        <v>185</v>
      </c>
      <c r="H2009">
        <v>5</v>
      </c>
      <c r="I2009" s="28"/>
    </row>
    <row r="2010" spans="1:9" x14ac:dyDescent="0.25">
      <c r="A2010" s="27">
        <v>44755</v>
      </c>
      <c r="B2010">
        <v>5</v>
      </c>
      <c r="C2010">
        <v>1</v>
      </c>
      <c r="D2010">
        <v>3</v>
      </c>
      <c r="E2010">
        <v>126</v>
      </c>
      <c r="F2010">
        <v>2</v>
      </c>
      <c r="G2010">
        <v>185</v>
      </c>
      <c r="H2010">
        <v>4</v>
      </c>
      <c r="I2010" s="28"/>
    </row>
    <row r="2011" spans="1:9" x14ac:dyDescent="0.25">
      <c r="A2011" s="27">
        <v>44755</v>
      </c>
      <c r="B2011">
        <v>6</v>
      </c>
      <c r="C2011">
        <v>1</v>
      </c>
      <c r="D2011">
        <v>3</v>
      </c>
      <c r="E2011">
        <v>126</v>
      </c>
      <c r="F2011">
        <v>3</v>
      </c>
      <c r="G2011">
        <v>185</v>
      </c>
      <c r="H2011">
        <v>5</v>
      </c>
      <c r="I2011" s="28"/>
    </row>
    <row r="2012" spans="1:9" x14ac:dyDescent="0.25">
      <c r="A2012" s="27">
        <v>44755</v>
      </c>
      <c r="B2012">
        <v>7</v>
      </c>
      <c r="C2012">
        <v>1</v>
      </c>
      <c r="D2012">
        <v>3</v>
      </c>
      <c r="E2012">
        <v>125</v>
      </c>
      <c r="F2012">
        <v>1</v>
      </c>
      <c r="G2012">
        <v>150</v>
      </c>
      <c r="H2012">
        <v>10</v>
      </c>
      <c r="I2012" s="28"/>
    </row>
    <row r="2013" spans="1:9" x14ac:dyDescent="0.25">
      <c r="A2013" s="27">
        <v>44755</v>
      </c>
      <c r="B2013">
        <v>8</v>
      </c>
      <c r="C2013">
        <v>1</v>
      </c>
      <c r="D2013">
        <v>3</v>
      </c>
      <c r="E2013">
        <v>125</v>
      </c>
      <c r="F2013">
        <v>2</v>
      </c>
      <c r="G2013">
        <v>150</v>
      </c>
      <c r="H2013">
        <v>9</v>
      </c>
      <c r="I2013" s="28"/>
    </row>
    <row r="2014" spans="1:9" x14ac:dyDescent="0.25">
      <c r="A2014" s="27">
        <v>44755</v>
      </c>
      <c r="B2014">
        <v>9</v>
      </c>
      <c r="C2014">
        <v>1</v>
      </c>
      <c r="D2014">
        <v>3</v>
      </c>
      <c r="E2014">
        <v>125</v>
      </c>
      <c r="F2014">
        <v>3</v>
      </c>
      <c r="G2014">
        <v>150</v>
      </c>
      <c r="H2014">
        <v>7</v>
      </c>
      <c r="I2014" s="28"/>
    </row>
    <row r="2015" spans="1:9" x14ac:dyDescent="0.25">
      <c r="A2015" s="27">
        <v>44755</v>
      </c>
      <c r="B2015">
        <v>10</v>
      </c>
      <c r="C2015">
        <v>1</v>
      </c>
      <c r="D2015">
        <v>3</v>
      </c>
      <c r="E2015">
        <v>127</v>
      </c>
      <c r="F2015">
        <v>1</v>
      </c>
      <c r="G2015">
        <v>135</v>
      </c>
      <c r="H2015">
        <v>14</v>
      </c>
      <c r="I2015" s="28"/>
    </row>
    <row r="2016" spans="1:9" x14ac:dyDescent="0.25">
      <c r="A2016" s="27">
        <v>44755</v>
      </c>
      <c r="B2016">
        <v>11</v>
      </c>
      <c r="C2016">
        <v>1</v>
      </c>
      <c r="D2016">
        <v>3</v>
      </c>
      <c r="E2016">
        <v>127</v>
      </c>
      <c r="F2016">
        <v>2</v>
      </c>
      <c r="G2016">
        <v>135</v>
      </c>
      <c r="H2016">
        <v>13</v>
      </c>
      <c r="I2016" s="28"/>
    </row>
    <row r="2017" spans="1:9" x14ac:dyDescent="0.25">
      <c r="A2017" s="27">
        <v>44755</v>
      </c>
      <c r="B2017">
        <v>12</v>
      </c>
      <c r="C2017">
        <v>1</v>
      </c>
      <c r="D2017">
        <v>3</v>
      </c>
      <c r="E2017">
        <v>127</v>
      </c>
      <c r="F2017">
        <v>3</v>
      </c>
      <c r="G2017">
        <v>135</v>
      </c>
      <c r="H2017">
        <v>11</v>
      </c>
      <c r="I2017" s="28"/>
    </row>
    <row r="2018" spans="1:9" x14ac:dyDescent="0.25">
      <c r="A2018" s="27">
        <v>44757</v>
      </c>
      <c r="B2018">
        <v>1</v>
      </c>
      <c r="C2018">
        <v>1</v>
      </c>
      <c r="D2018">
        <v>3</v>
      </c>
      <c r="E2018">
        <v>144</v>
      </c>
      <c r="F2018">
        <v>1</v>
      </c>
      <c r="G2018">
        <v>170</v>
      </c>
      <c r="H2018">
        <v>5</v>
      </c>
      <c r="I2018" s="28"/>
    </row>
    <row r="2019" spans="1:9" x14ac:dyDescent="0.25">
      <c r="A2019" s="27">
        <v>44757</v>
      </c>
      <c r="B2019">
        <v>2</v>
      </c>
      <c r="C2019">
        <v>1</v>
      </c>
      <c r="D2019">
        <v>3</v>
      </c>
      <c r="E2019">
        <v>144</v>
      </c>
      <c r="F2019">
        <v>2</v>
      </c>
      <c r="G2019">
        <v>170</v>
      </c>
      <c r="H2019">
        <v>4</v>
      </c>
      <c r="I2019" s="28"/>
    </row>
    <row r="2020" spans="1:9" x14ac:dyDescent="0.25">
      <c r="A2020" s="27">
        <v>44757</v>
      </c>
      <c r="B2020">
        <v>3</v>
      </c>
      <c r="C2020">
        <v>1</v>
      </c>
      <c r="D2020">
        <v>3</v>
      </c>
      <c r="E2020">
        <v>144</v>
      </c>
      <c r="F2020">
        <v>3</v>
      </c>
      <c r="G2020">
        <v>170</v>
      </c>
      <c r="H2020">
        <v>4</v>
      </c>
      <c r="I2020" s="28"/>
    </row>
    <row r="2021" spans="1:9" x14ac:dyDescent="0.25">
      <c r="A2021" s="27">
        <v>44757</v>
      </c>
      <c r="B2021">
        <v>4</v>
      </c>
      <c r="C2021">
        <v>1</v>
      </c>
      <c r="D2021">
        <v>3</v>
      </c>
      <c r="E2021">
        <v>146</v>
      </c>
      <c r="F2021">
        <v>1</v>
      </c>
      <c r="G2021">
        <v>130</v>
      </c>
      <c r="H2021">
        <v>6</v>
      </c>
      <c r="I2021" s="28"/>
    </row>
    <row r="2022" spans="1:9" x14ac:dyDescent="0.25">
      <c r="A2022" s="27">
        <v>44757</v>
      </c>
      <c r="B2022">
        <v>5</v>
      </c>
      <c r="C2022">
        <v>1</v>
      </c>
      <c r="D2022">
        <v>3</v>
      </c>
      <c r="E2022">
        <v>146</v>
      </c>
      <c r="F2022">
        <v>2</v>
      </c>
      <c r="G2022">
        <v>130</v>
      </c>
      <c r="H2022">
        <v>3</v>
      </c>
      <c r="I2022" s="28"/>
    </row>
    <row r="2023" spans="1:9" x14ac:dyDescent="0.25">
      <c r="A2023" s="27">
        <v>44757</v>
      </c>
      <c r="B2023">
        <v>6</v>
      </c>
      <c r="C2023">
        <v>1</v>
      </c>
      <c r="D2023">
        <v>3</v>
      </c>
      <c r="E2023">
        <v>146</v>
      </c>
      <c r="F2023">
        <v>3</v>
      </c>
      <c r="G2023">
        <v>130</v>
      </c>
      <c r="H2023">
        <v>4</v>
      </c>
      <c r="I2023" s="28"/>
    </row>
    <row r="2024" spans="1:9" x14ac:dyDescent="0.25">
      <c r="A2024" s="27">
        <v>44757</v>
      </c>
      <c r="B2024">
        <v>7</v>
      </c>
      <c r="C2024">
        <v>1</v>
      </c>
      <c r="D2024">
        <v>3</v>
      </c>
      <c r="E2024">
        <v>147</v>
      </c>
      <c r="F2024">
        <v>1</v>
      </c>
      <c r="G2024">
        <v>100</v>
      </c>
      <c r="H2024">
        <v>6</v>
      </c>
      <c r="I2024" s="28"/>
    </row>
    <row r="2025" spans="1:9" x14ac:dyDescent="0.25">
      <c r="A2025" s="27">
        <v>44757</v>
      </c>
      <c r="B2025">
        <v>8</v>
      </c>
      <c r="C2025">
        <v>1</v>
      </c>
      <c r="D2025">
        <v>3</v>
      </c>
      <c r="E2025">
        <v>147</v>
      </c>
      <c r="F2025">
        <v>2</v>
      </c>
      <c r="G2025">
        <v>100</v>
      </c>
      <c r="H2025">
        <v>6</v>
      </c>
      <c r="I2025" s="28"/>
    </row>
    <row r="2026" spans="1:9" x14ac:dyDescent="0.25">
      <c r="A2026" s="27">
        <v>44757</v>
      </c>
      <c r="B2026">
        <v>9</v>
      </c>
      <c r="C2026">
        <v>1</v>
      </c>
      <c r="D2026">
        <v>3</v>
      </c>
      <c r="E2026">
        <v>147</v>
      </c>
      <c r="F2026">
        <v>3</v>
      </c>
      <c r="G2026">
        <v>100</v>
      </c>
      <c r="H2026">
        <v>4</v>
      </c>
      <c r="I2026" s="28"/>
    </row>
    <row r="2027" spans="1:9" x14ac:dyDescent="0.25">
      <c r="A2027" s="27">
        <v>44757</v>
      </c>
      <c r="B2027">
        <v>10</v>
      </c>
      <c r="C2027">
        <v>1</v>
      </c>
      <c r="D2027">
        <v>3</v>
      </c>
      <c r="E2027">
        <v>156</v>
      </c>
      <c r="F2027">
        <v>1</v>
      </c>
      <c r="G2027">
        <v>10</v>
      </c>
      <c r="H2027">
        <v>20</v>
      </c>
      <c r="I2027" s="28" t="s">
        <v>452</v>
      </c>
    </row>
    <row r="2028" spans="1:9" x14ac:dyDescent="0.25">
      <c r="A2028" s="27">
        <v>44757</v>
      </c>
      <c r="B2028">
        <v>11</v>
      </c>
      <c r="C2028">
        <v>1</v>
      </c>
      <c r="D2028">
        <v>3</v>
      </c>
      <c r="E2028">
        <v>156</v>
      </c>
      <c r="F2028">
        <v>2</v>
      </c>
      <c r="G2028">
        <v>10</v>
      </c>
      <c r="H2028">
        <v>20</v>
      </c>
      <c r="I2028" s="28"/>
    </row>
    <row r="2029" spans="1:9" x14ac:dyDescent="0.25">
      <c r="A2029" s="27">
        <v>44757</v>
      </c>
      <c r="B2029">
        <v>12</v>
      </c>
      <c r="C2029">
        <v>1</v>
      </c>
      <c r="D2029">
        <v>3</v>
      </c>
      <c r="E2029">
        <v>156</v>
      </c>
      <c r="F2029">
        <v>3</v>
      </c>
      <c r="G2029">
        <v>12.5</v>
      </c>
      <c r="H2029">
        <v>13</v>
      </c>
      <c r="I2029" s="28"/>
    </row>
    <row r="2030" spans="1:9" x14ac:dyDescent="0.25">
      <c r="A2030" s="27">
        <v>44757</v>
      </c>
      <c r="B2030">
        <v>13</v>
      </c>
      <c r="C2030">
        <v>1</v>
      </c>
      <c r="D2030">
        <v>3</v>
      </c>
      <c r="E2030">
        <v>153</v>
      </c>
      <c r="F2030">
        <v>1</v>
      </c>
      <c r="G2030">
        <v>35</v>
      </c>
      <c r="H2030">
        <v>12</v>
      </c>
      <c r="I2030" s="28"/>
    </row>
    <row r="2031" spans="1:9" x14ac:dyDescent="0.25">
      <c r="A2031" s="27">
        <v>44757</v>
      </c>
      <c r="B2031">
        <v>14</v>
      </c>
      <c r="C2031">
        <v>1</v>
      </c>
      <c r="D2031">
        <v>3</v>
      </c>
      <c r="E2031">
        <v>153</v>
      </c>
      <c r="F2031">
        <v>2</v>
      </c>
      <c r="G2031">
        <v>35</v>
      </c>
      <c r="H2031">
        <v>10</v>
      </c>
      <c r="I2031" s="28"/>
    </row>
    <row r="2032" spans="1:9" x14ac:dyDescent="0.25">
      <c r="A2032" s="27">
        <v>44757</v>
      </c>
      <c r="B2032">
        <v>15</v>
      </c>
      <c r="C2032">
        <v>1</v>
      </c>
      <c r="D2032">
        <v>3</v>
      </c>
      <c r="E2032">
        <v>153</v>
      </c>
      <c r="F2032">
        <v>3</v>
      </c>
      <c r="G2032">
        <v>35</v>
      </c>
      <c r="H2032">
        <v>8</v>
      </c>
      <c r="I2032" s="28"/>
    </row>
    <row r="2033" spans="1:9" x14ac:dyDescent="0.25">
      <c r="A2033" s="27">
        <v>44760</v>
      </c>
      <c r="B2033">
        <v>1</v>
      </c>
      <c r="C2033">
        <v>1</v>
      </c>
      <c r="D2033">
        <v>3</v>
      </c>
      <c r="E2033">
        <v>135</v>
      </c>
      <c r="F2033">
        <v>1</v>
      </c>
      <c r="G2033">
        <v>250</v>
      </c>
      <c r="H2033">
        <v>6</v>
      </c>
      <c r="I2033" s="28"/>
    </row>
    <row r="2034" spans="1:9" x14ac:dyDescent="0.25">
      <c r="A2034" s="27">
        <v>44760</v>
      </c>
      <c r="B2034">
        <v>2</v>
      </c>
      <c r="C2034">
        <v>1</v>
      </c>
      <c r="D2034">
        <v>3</v>
      </c>
      <c r="E2034">
        <v>135</v>
      </c>
      <c r="F2034">
        <v>2</v>
      </c>
      <c r="G2034">
        <v>250</v>
      </c>
      <c r="H2034">
        <v>6</v>
      </c>
      <c r="I2034" s="28"/>
    </row>
    <row r="2035" spans="1:9" x14ac:dyDescent="0.25">
      <c r="A2035" s="27">
        <v>44760</v>
      </c>
      <c r="B2035">
        <v>3</v>
      </c>
      <c r="C2035">
        <v>1</v>
      </c>
      <c r="D2035">
        <v>3</v>
      </c>
      <c r="E2035">
        <v>135</v>
      </c>
      <c r="F2035">
        <v>3</v>
      </c>
      <c r="G2035">
        <v>250</v>
      </c>
      <c r="H2035">
        <v>5</v>
      </c>
      <c r="I2035" s="28"/>
    </row>
    <row r="2036" spans="1:9" x14ac:dyDescent="0.25">
      <c r="A2036" s="27">
        <v>44760</v>
      </c>
      <c r="B2036">
        <v>4</v>
      </c>
      <c r="C2036">
        <v>1</v>
      </c>
      <c r="D2036">
        <v>3</v>
      </c>
      <c r="E2036">
        <v>157</v>
      </c>
      <c r="F2036">
        <v>1</v>
      </c>
      <c r="G2036">
        <v>0</v>
      </c>
      <c r="H2036">
        <v>6</v>
      </c>
      <c r="I2036" s="28" t="s">
        <v>453</v>
      </c>
    </row>
    <row r="2037" spans="1:9" x14ac:dyDescent="0.25">
      <c r="A2037" s="27">
        <v>44760</v>
      </c>
      <c r="B2037">
        <v>5</v>
      </c>
      <c r="C2037">
        <v>1</v>
      </c>
      <c r="D2037">
        <v>3</v>
      </c>
      <c r="E2037">
        <v>157</v>
      </c>
      <c r="F2037">
        <v>2</v>
      </c>
      <c r="G2037">
        <v>0</v>
      </c>
      <c r="H2037">
        <v>4</v>
      </c>
      <c r="I2037" s="28"/>
    </row>
    <row r="2038" spans="1:9" x14ac:dyDescent="0.25">
      <c r="A2038" s="27">
        <v>44760</v>
      </c>
      <c r="B2038">
        <v>6</v>
      </c>
      <c r="C2038">
        <v>1</v>
      </c>
      <c r="D2038">
        <v>3</v>
      </c>
      <c r="E2038">
        <v>157</v>
      </c>
      <c r="F2038">
        <v>3</v>
      </c>
      <c r="G2038">
        <v>0</v>
      </c>
      <c r="H2038">
        <v>4</v>
      </c>
      <c r="I2038" s="28"/>
    </row>
    <row r="2039" spans="1:9" x14ac:dyDescent="0.25">
      <c r="A2039" s="27">
        <v>44760</v>
      </c>
      <c r="B2039">
        <v>7</v>
      </c>
      <c r="C2039">
        <v>1</v>
      </c>
      <c r="D2039">
        <v>3</v>
      </c>
      <c r="E2039">
        <v>137</v>
      </c>
      <c r="F2039">
        <v>1</v>
      </c>
      <c r="G2039">
        <v>120</v>
      </c>
      <c r="H2039">
        <v>6</v>
      </c>
      <c r="I2039" s="28"/>
    </row>
    <row r="2040" spans="1:9" x14ac:dyDescent="0.25">
      <c r="A2040" s="27">
        <v>44760</v>
      </c>
      <c r="B2040">
        <v>8</v>
      </c>
      <c r="C2040">
        <v>1</v>
      </c>
      <c r="D2040">
        <v>3</v>
      </c>
      <c r="E2040">
        <v>137</v>
      </c>
      <c r="F2040">
        <v>2</v>
      </c>
      <c r="G2040">
        <v>120</v>
      </c>
      <c r="H2040">
        <v>6</v>
      </c>
      <c r="I2040" s="28"/>
    </row>
    <row r="2041" spans="1:9" x14ac:dyDescent="0.25">
      <c r="A2041" s="27">
        <v>44760</v>
      </c>
      <c r="B2041">
        <v>9</v>
      </c>
      <c r="C2041">
        <v>1</v>
      </c>
      <c r="D2041">
        <v>3</v>
      </c>
      <c r="E2041">
        <v>137</v>
      </c>
      <c r="F2041">
        <v>3</v>
      </c>
      <c r="G2041">
        <v>125</v>
      </c>
      <c r="H2041">
        <v>5</v>
      </c>
      <c r="I2041" s="28"/>
    </row>
    <row r="2042" spans="1:9" x14ac:dyDescent="0.25">
      <c r="A2042" s="27">
        <v>44760</v>
      </c>
      <c r="B2042">
        <v>10</v>
      </c>
      <c r="C2042">
        <v>1</v>
      </c>
      <c r="D2042">
        <v>3</v>
      </c>
      <c r="E2042">
        <v>133</v>
      </c>
      <c r="F2042">
        <v>1</v>
      </c>
      <c r="G2042">
        <v>65</v>
      </c>
      <c r="H2042">
        <v>6</v>
      </c>
      <c r="I2042" s="28"/>
    </row>
    <row r="2043" spans="1:9" x14ac:dyDescent="0.25">
      <c r="A2043" s="27">
        <v>44760</v>
      </c>
      <c r="B2043">
        <v>11</v>
      </c>
      <c r="C2043">
        <v>1</v>
      </c>
      <c r="D2043">
        <v>3</v>
      </c>
      <c r="E2043">
        <v>133</v>
      </c>
      <c r="F2043">
        <v>2</v>
      </c>
      <c r="G2043">
        <v>65</v>
      </c>
      <c r="H2043">
        <v>6</v>
      </c>
      <c r="I2043" s="28"/>
    </row>
    <row r="2044" spans="1:9" x14ac:dyDescent="0.25">
      <c r="A2044" s="27">
        <v>44760</v>
      </c>
      <c r="B2044">
        <v>12</v>
      </c>
      <c r="C2044">
        <v>1</v>
      </c>
      <c r="D2044">
        <v>3</v>
      </c>
      <c r="E2044">
        <v>133</v>
      </c>
      <c r="F2044">
        <v>3</v>
      </c>
      <c r="G2044">
        <v>65</v>
      </c>
      <c r="H2044">
        <v>4</v>
      </c>
      <c r="I2044" s="28"/>
    </row>
    <row r="2045" spans="1:9" x14ac:dyDescent="0.25">
      <c r="A2045" s="27">
        <v>44760</v>
      </c>
      <c r="B2045">
        <v>13</v>
      </c>
      <c r="C2045">
        <v>1</v>
      </c>
      <c r="D2045">
        <v>3</v>
      </c>
      <c r="E2045">
        <v>136</v>
      </c>
      <c r="F2045">
        <v>1</v>
      </c>
      <c r="G2045">
        <v>220</v>
      </c>
      <c r="H2045">
        <v>10</v>
      </c>
      <c r="I2045" s="28"/>
    </row>
    <row r="2046" spans="1:9" x14ac:dyDescent="0.25">
      <c r="A2046" s="27">
        <v>44760</v>
      </c>
      <c r="B2046">
        <v>14</v>
      </c>
      <c r="C2046">
        <v>1</v>
      </c>
      <c r="D2046">
        <v>3</v>
      </c>
      <c r="E2046">
        <v>136</v>
      </c>
      <c r="F2046">
        <v>2</v>
      </c>
      <c r="G2046">
        <v>220</v>
      </c>
      <c r="H2046" s="22">
        <v>9</v>
      </c>
      <c r="I2046" s="28"/>
    </row>
    <row r="2047" spans="1:9" x14ac:dyDescent="0.25">
      <c r="A2047" s="27">
        <v>44760</v>
      </c>
      <c r="B2047">
        <v>15</v>
      </c>
      <c r="C2047">
        <v>1</v>
      </c>
      <c r="D2047">
        <v>3</v>
      </c>
      <c r="E2047">
        <v>136</v>
      </c>
      <c r="F2047">
        <v>3</v>
      </c>
      <c r="G2047">
        <v>220</v>
      </c>
      <c r="H2047">
        <v>7</v>
      </c>
      <c r="I2047" s="28"/>
    </row>
    <row r="2048" spans="1:9" x14ac:dyDescent="0.25">
      <c r="A2048" s="27">
        <v>44762</v>
      </c>
      <c r="B2048">
        <v>1</v>
      </c>
      <c r="C2048">
        <v>1</v>
      </c>
      <c r="D2048">
        <v>4</v>
      </c>
      <c r="E2048">
        <v>128</v>
      </c>
      <c r="F2048">
        <v>1</v>
      </c>
      <c r="G2048">
        <v>175</v>
      </c>
      <c r="H2048">
        <v>6</v>
      </c>
      <c r="I2048" s="28"/>
    </row>
    <row r="2049" spans="1:9" x14ac:dyDescent="0.25">
      <c r="A2049" s="27">
        <v>44762</v>
      </c>
      <c r="B2049">
        <v>2</v>
      </c>
      <c r="C2049">
        <v>1</v>
      </c>
      <c r="D2049">
        <v>4</v>
      </c>
      <c r="E2049">
        <v>128</v>
      </c>
      <c r="F2049">
        <v>2</v>
      </c>
      <c r="G2049">
        <v>175</v>
      </c>
      <c r="H2049">
        <v>6</v>
      </c>
      <c r="I2049" s="28"/>
    </row>
    <row r="2050" spans="1:9" x14ac:dyDescent="0.25">
      <c r="A2050" s="27">
        <v>44762</v>
      </c>
      <c r="B2050">
        <v>3</v>
      </c>
      <c r="C2050">
        <v>1</v>
      </c>
      <c r="D2050">
        <v>4</v>
      </c>
      <c r="E2050">
        <v>128</v>
      </c>
      <c r="F2050">
        <v>3</v>
      </c>
      <c r="G2050">
        <v>175</v>
      </c>
      <c r="H2050">
        <v>4</v>
      </c>
      <c r="I2050" s="28"/>
    </row>
    <row r="2051" spans="1:9" x14ac:dyDescent="0.25">
      <c r="A2051" s="27">
        <v>44762</v>
      </c>
      <c r="B2051">
        <v>4</v>
      </c>
      <c r="C2051">
        <v>1</v>
      </c>
      <c r="D2051">
        <v>4</v>
      </c>
      <c r="E2051">
        <v>126</v>
      </c>
      <c r="F2051">
        <v>1</v>
      </c>
      <c r="G2051">
        <v>185</v>
      </c>
      <c r="H2051">
        <v>6</v>
      </c>
      <c r="I2051" s="28"/>
    </row>
    <row r="2052" spans="1:9" x14ac:dyDescent="0.25">
      <c r="A2052" s="27">
        <v>44762</v>
      </c>
      <c r="B2052">
        <v>5</v>
      </c>
      <c r="C2052">
        <v>1</v>
      </c>
      <c r="D2052">
        <v>4</v>
      </c>
      <c r="E2052">
        <v>126</v>
      </c>
      <c r="F2052">
        <v>2</v>
      </c>
      <c r="G2052">
        <v>185</v>
      </c>
      <c r="H2052">
        <v>6</v>
      </c>
      <c r="I2052" s="28"/>
    </row>
    <row r="2053" spans="1:9" x14ac:dyDescent="0.25">
      <c r="A2053" s="27">
        <v>44762</v>
      </c>
      <c r="B2053">
        <v>6</v>
      </c>
      <c r="C2053">
        <v>1</v>
      </c>
      <c r="D2053">
        <v>4</v>
      </c>
      <c r="E2053">
        <v>126</v>
      </c>
      <c r="F2053">
        <v>3</v>
      </c>
      <c r="G2053">
        <v>190</v>
      </c>
      <c r="H2053">
        <v>4</v>
      </c>
      <c r="I2053" s="28"/>
    </row>
    <row r="2054" spans="1:9" x14ac:dyDescent="0.25">
      <c r="A2054" s="27">
        <v>44762</v>
      </c>
      <c r="B2054">
        <v>7</v>
      </c>
      <c r="C2054">
        <v>1</v>
      </c>
      <c r="D2054">
        <v>4</v>
      </c>
      <c r="E2054">
        <v>125</v>
      </c>
      <c r="F2054">
        <v>1</v>
      </c>
      <c r="G2054">
        <v>150</v>
      </c>
      <c r="H2054">
        <v>10</v>
      </c>
      <c r="I2054" s="28"/>
    </row>
    <row r="2055" spans="1:9" x14ac:dyDescent="0.25">
      <c r="A2055" s="27">
        <v>44762</v>
      </c>
      <c r="B2055">
        <v>8</v>
      </c>
      <c r="C2055">
        <v>1</v>
      </c>
      <c r="D2055">
        <v>4</v>
      </c>
      <c r="E2055">
        <v>125</v>
      </c>
      <c r="F2055">
        <v>2</v>
      </c>
      <c r="G2055">
        <v>150</v>
      </c>
      <c r="H2055">
        <v>10</v>
      </c>
      <c r="I2055" s="28"/>
    </row>
    <row r="2056" spans="1:9" x14ac:dyDescent="0.25">
      <c r="A2056" s="27">
        <v>44762</v>
      </c>
      <c r="B2056">
        <v>9</v>
      </c>
      <c r="C2056">
        <v>1</v>
      </c>
      <c r="D2056">
        <v>4</v>
      </c>
      <c r="E2056">
        <v>125</v>
      </c>
      <c r="F2056">
        <v>3</v>
      </c>
      <c r="G2056">
        <v>150</v>
      </c>
      <c r="H2056">
        <v>8</v>
      </c>
      <c r="I2056" s="28"/>
    </row>
    <row r="2057" spans="1:9" x14ac:dyDescent="0.25">
      <c r="A2057" s="27">
        <v>44762</v>
      </c>
      <c r="B2057">
        <v>10</v>
      </c>
      <c r="C2057">
        <v>1</v>
      </c>
      <c r="D2057">
        <v>4</v>
      </c>
      <c r="E2057">
        <v>158</v>
      </c>
      <c r="F2057">
        <v>1</v>
      </c>
      <c r="G2057">
        <v>135</v>
      </c>
      <c r="H2057">
        <v>11</v>
      </c>
      <c r="I2057" s="28"/>
    </row>
    <row r="2058" spans="1:9" x14ac:dyDescent="0.25">
      <c r="A2058" s="27">
        <v>44762</v>
      </c>
      <c r="B2058">
        <v>11</v>
      </c>
      <c r="C2058">
        <v>1</v>
      </c>
      <c r="D2058">
        <v>4</v>
      </c>
      <c r="E2058">
        <v>158</v>
      </c>
      <c r="F2058">
        <v>2</v>
      </c>
      <c r="G2058">
        <v>135</v>
      </c>
      <c r="H2058">
        <v>10</v>
      </c>
      <c r="I2058" s="28"/>
    </row>
    <row r="2059" spans="1:9" x14ac:dyDescent="0.25">
      <c r="A2059" s="27">
        <v>44762</v>
      </c>
      <c r="B2059">
        <v>12</v>
      </c>
      <c r="C2059">
        <v>1</v>
      </c>
      <c r="D2059">
        <v>4</v>
      </c>
      <c r="E2059">
        <v>158</v>
      </c>
      <c r="F2059">
        <v>3</v>
      </c>
      <c r="G2059">
        <v>135</v>
      </c>
      <c r="H2059">
        <v>7</v>
      </c>
      <c r="I2059" s="28" t="s">
        <v>456</v>
      </c>
    </row>
    <row r="2060" spans="1:9" x14ac:dyDescent="0.25">
      <c r="A2060" s="27">
        <v>44764</v>
      </c>
      <c r="B2060">
        <v>1</v>
      </c>
      <c r="C2060">
        <v>1</v>
      </c>
      <c r="D2060">
        <v>4</v>
      </c>
      <c r="E2060">
        <v>144</v>
      </c>
      <c r="F2060">
        <v>1</v>
      </c>
      <c r="G2060">
        <v>170</v>
      </c>
      <c r="H2060">
        <v>6</v>
      </c>
      <c r="I2060" s="28"/>
    </row>
    <row r="2061" spans="1:9" x14ac:dyDescent="0.25">
      <c r="A2061" s="27">
        <v>44764</v>
      </c>
      <c r="B2061">
        <v>2</v>
      </c>
      <c r="C2061">
        <v>1</v>
      </c>
      <c r="D2061">
        <v>4</v>
      </c>
      <c r="E2061">
        <v>144</v>
      </c>
      <c r="F2061">
        <v>2</v>
      </c>
      <c r="G2061">
        <v>170</v>
      </c>
      <c r="H2061">
        <v>5</v>
      </c>
      <c r="I2061" s="28"/>
    </row>
    <row r="2062" spans="1:9" x14ac:dyDescent="0.25">
      <c r="A2062" s="27">
        <v>44764</v>
      </c>
      <c r="B2062">
        <v>3</v>
      </c>
      <c r="C2062">
        <v>1</v>
      </c>
      <c r="D2062">
        <v>4</v>
      </c>
      <c r="E2062">
        <v>144</v>
      </c>
      <c r="F2062">
        <v>3</v>
      </c>
      <c r="G2062">
        <v>170</v>
      </c>
      <c r="H2062">
        <v>5</v>
      </c>
      <c r="I2062" s="28"/>
    </row>
    <row r="2063" spans="1:9" x14ac:dyDescent="0.25">
      <c r="A2063" s="27">
        <v>44764</v>
      </c>
      <c r="B2063">
        <v>4</v>
      </c>
      <c r="C2063">
        <v>1</v>
      </c>
      <c r="D2063">
        <v>4</v>
      </c>
      <c r="E2063">
        <v>146</v>
      </c>
      <c r="F2063">
        <v>1</v>
      </c>
      <c r="G2063">
        <v>130</v>
      </c>
      <c r="H2063">
        <v>6</v>
      </c>
      <c r="I2063" s="28"/>
    </row>
    <row r="2064" spans="1:9" x14ac:dyDescent="0.25">
      <c r="A2064" s="27">
        <v>44764</v>
      </c>
      <c r="B2064">
        <v>5</v>
      </c>
      <c r="C2064">
        <v>1</v>
      </c>
      <c r="D2064">
        <v>4</v>
      </c>
      <c r="E2064">
        <v>146</v>
      </c>
      <c r="F2064">
        <v>2</v>
      </c>
      <c r="G2064">
        <v>130</v>
      </c>
      <c r="H2064">
        <v>5</v>
      </c>
      <c r="I2064" s="28"/>
    </row>
    <row r="2065" spans="1:9" x14ac:dyDescent="0.25">
      <c r="A2065" s="27">
        <v>44764</v>
      </c>
      <c r="B2065">
        <v>6</v>
      </c>
      <c r="C2065">
        <v>1</v>
      </c>
      <c r="D2065">
        <v>4</v>
      </c>
      <c r="E2065">
        <v>146</v>
      </c>
      <c r="F2065">
        <v>3</v>
      </c>
      <c r="G2065">
        <v>130</v>
      </c>
      <c r="H2065">
        <v>5</v>
      </c>
      <c r="I2065" s="28"/>
    </row>
    <row r="2066" spans="1:9" x14ac:dyDescent="0.25">
      <c r="A2066" s="27">
        <v>44764</v>
      </c>
      <c r="B2066">
        <v>7</v>
      </c>
      <c r="C2066">
        <v>1</v>
      </c>
      <c r="D2066">
        <v>4</v>
      </c>
      <c r="E2066">
        <v>147</v>
      </c>
      <c r="F2066">
        <v>1</v>
      </c>
      <c r="G2066">
        <v>100</v>
      </c>
      <c r="H2066">
        <v>6</v>
      </c>
      <c r="I2066" s="28"/>
    </row>
    <row r="2067" spans="1:9" x14ac:dyDescent="0.25">
      <c r="A2067" s="27">
        <v>44764</v>
      </c>
      <c r="B2067">
        <v>8</v>
      </c>
      <c r="C2067">
        <v>1</v>
      </c>
      <c r="D2067">
        <v>4</v>
      </c>
      <c r="E2067">
        <v>147</v>
      </c>
      <c r="F2067">
        <v>2</v>
      </c>
      <c r="G2067">
        <v>100</v>
      </c>
      <c r="H2067">
        <v>5</v>
      </c>
      <c r="I2067" s="28"/>
    </row>
    <row r="2068" spans="1:9" x14ac:dyDescent="0.25">
      <c r="A2068" s="27">
        <v>44764</v>
      </c>
      <c r="B2068">
        <v>9</v>
      </c>
      <c r="C2068">
        <v>1</v>
      </c>
      <c r="D2068">
        <v>4</v>
      </c>
      <c r="E2068">
        <v>147</v>
      </c>
      <c r="F2068">
        <v>3</v>
      </c>
      <c r="G2068">
        <v>100</v>
      </c>
      <c r="H2068">
        <v>5</v>
      </c>
      <c r="I2068" s="28"/>
    </row>
    <row r="2069" spans="1:9" x14ac:dyDescent="0.25">
      <c r="A2069" s="27">
        <v>44764</v>
      </c>
      <c r="B2069">
        <v>10</v>
      </c>
      <c r="C2069">
        <v>1</v>
      </c>
      <c r="D2069">
        <v>4</v>
      </c>
      <c r="E2069">
        <v>156</v>
      </c>
      <c r="F2069">
        <v>1</v>
      </c>
      <c r="G2069">
        <v>12.5</v>
      </c>
      <c r="H2069">
        <v>20</v>
      </c>
      <c r="I2069" s="28"/>
    </row>
    <row r="2070" spans="1:9" x14ac:dyDescent="0.25">
      <c r="A2070" s="27">
        <v>44764</v>
      </c>
      <c r="B2070">
        <v>11</v>
      </c>
      <c r="C2070">
        <v>1</v>
      </c>
      <c r="D2070">
        <v>4</v>
      </c>
      <c r="E2070">
        <v>156</v>
      </c>
      <c r="F2070">
        <v>2</v>
      </c>
      <c r="G2070">
        <v>12.5</v>
      </c>
      <c r="H2070">
        <v>16</v>
      </c>
      <c r="I2070" s="28"/>
    </row>
    <row r="2071" spans="1:9" x14ac:dyDescent="0.25">
      <c r="A2071" s="27">
        <v>44764</v>
      </c>
      <c r="B2071">
        <v>12</v>
      </c>
      <c r="C2071">
        <v>1</v>
      </c>
      <c r="D2071">
        <v>4</v>
      </c>
      <c r="E2071">
        <v>156</v>
      </c>
      <c r="F2071">
        <v>3</v>
      </c>
      <c r="G2071">
        <v>12.5</v>
      </c>
      <c r="H2071">
        <v>13</v>
      </c>
      <c r="I2071" s="28"/>
    </row>
    <row r="2072" spans="1:9" x14ac:dyDescent="0.25">
      <c r="A2072" s="27">
        <v>44764</v>
      </c>
      <c r="B2072">
        <v>13</v>
      </c>
      <c r="C2072">
        <v>1</v>
      </c>
      <c r="D2072">
        <v>4</v>
      </c>
      <c r="E2072">
        <v>153</v>
      </c>
      <c r="F2072">
        <v>1</v>
      </c>
      <c r="G2072">
        <v>35</v>
      </c>
      <c r="H2072">
        <v>10</v>
      </c>
      <c r="I2072" s="28"/>
    </row>
    <row r="2073" spans="1:9" x14ac:dyDescent="0.25">
      <c r="A2073" s="27">
        <v>44764</v>
      </c>
      <c r="B2073">
        <v>14</v>
      </c>
      <c r="C2073">
        <v>1</v>
      </c>
      <c r="D2073">
        <v>4</v>
      </c>
      <c r="E2073">
        <v>153</v>
      </c>
      <c r="F2073">
        <v>2</v>
      </c>
      <c r="G2073">
        <v>35</v>
      </c>
      <c r="H2073">
        <v>7</v>
      </c>
      <c r="I2073" s="28"/>
    </row>
    <row r="2074" spans="1:9" x14ac:dyDescent="0.25">
      <c r="A2074" s="27">
        <v>44764</v>
      </c>
      <c r="B2074">
        <v>15</v>
      </c>
      <c r="C2074">
        <v>1</v>
      </c>
      <c r="D2074">
        <v>4</v>
      </c>
      <c r="E2074">
        <v>153</v>
      </c>
      <c r="F2074">
        <v>3</v>
      </c>
      <c r="G2074">
        <v>35</v>
      </c>
      <c r="H2074">
        <v>6</v>
      </c>
      <c r="I2074" s="28"/>
    </row>
    <row r="2075" spans="1:9" x14ac:dyDescent="0.25">
      <c r="A2075" s="27">
        <v>44767</v>
      </c>
      <c r="B2075">
        <v>1</v>
      </c>
      <c r="C2075">
        <v>1</v>
      </c>
      <c r="D2075">
        <v>4</v>
      </c>
      <c r="E2075">
        <v>135</v>
      </c>
      <c r="F2075">
        <v>1</v>
      </c>
      <c r="G2075">
        <v>250</v>
      </c>
      <c r="H2075">
        <v>6</v>
      </c>
      <c r="I2075" s="28"/>
    </row>
    <row r="2076" spans="1:9" x14ac:dyDescent="0.25">
      <c r="A2076" s="27">
        <v>44767</v>
      </c>
      <c r="B2076">
        <v>2</v>
      </c>
      <c r="C2076">
        <v>1</v>
      </c>
      <c r="D2076">
        <v>4</v>
      </c>
      <c r="E2076">
        <v>135</v>
      </c>
      <c r="F2076">
        <v>2</v>
      </c>
      <c r="G2076">
        <v>250</v>
      </c>
      <c r="H2076">
        <v>6</v>
      </c>
      <c r="I2076" s="28"/>
    </row>
    <row r="2077" spans="1:9" x14ac:dyDescent="0.25">
      <c r="A2077" s="27">
        <v>44767</v>
      </c>
      <c r="B2077">
        <v>3</v>
      </c>
      <c r="C2077">
        <v>1</v>
      </c>
      <c r="D2077">
        <v>4</v>
      </c>
      <c r="E2077">
        <v>135</v>
      </c>
      <c r="F2077">
        <v>3</v>
      </c>
      <c r="G2077">
        <v>250</v>
      </c>
      <c r="H2077">
        <v>5</v>
      </c>
      <c r="I2077" s="28"/>
    </row>
    <row r="2078" spans="1:9" x14ac:dyDescent="0.25">
      <c r="A2078" s="27">
        <v>44767</v>
      </c>
      <c r="B2078">
        <v>4</v>
      </c>
      <c r="C2078">
        <v>1</v>
      </c>
      <c r="D2078">
        <v>4</v>
      </c>
      <c r="E2078">
        <v>159</v>
      </c>
      <c r="F2078">
        <v>1</v>
      </c>
      <c r="G2078">
        <v>0</v>
      </c>
      <c r="H2078">
        <v>11</v>
      </c>
      <c r="I2078" s="28" t="s">
        <v>453</v>
      </c>
    </row>
    <row r="2079" spans="1:9" x14ac:dyDescent="0.25">
      <c r="A2079" s="27">
        <v>44767</v>
      </c>
      <c r="B2079">
        <v>5</v>
      </c>
      <c r="C2079">
        <v>1</v>
      </c>
      <c r="D2079">
        <v>4</v>
      </c>
      <c r="E2079">
        <v>159</v>
      </c>
      <c r="F2079">
        <v>2</v>
      </c>
      <c r="G2079">
        <v>0</v>
      </c>
      <c r="H2079">
        <v>6</v>
      </c>
      <c r="I2079" s="28"/>
    </row>
    <row r="2080" spans="1:9" x14ac:dyDescent="0.25">
      <c r="A2080" s="27">
        <v>44767</v>
      </c>
      <c r="B2080">
        <v>6</v>
      </c>
      <c r="C2080">
        <v>1</v>
      </c>
      <c r="D2080">
        <v>4</v>
      </c>
      <c r="E2080">
        <v>159</v>
      </c>
      <c r="F2080">
        <v>3</v>
      </c>
      <c r="G2080">
        <v>0</v>
      </c>
      <c r="H2080">
        <v>6</v>
      </c>
      <c r="I2080" s="28"/>
    </row>
    <row r="2081" spans="1:9" x14ac:dyDescent="0.25">
      <c r="A2081" s="27">
        <v>44767</v>
      </c>
      <c r="B2081">
        <v>7</v>
      </c>
      <c r="C2081">
        <v>1</v>
      </c>
      <c r="D2081">
        <v>4</v>
      </c>
      <c r="E2081">
        <v>137</v>
      </c>
      <c r="F2081">
        <v>1</v>
      </c>
      <c r="G2081">
        <v>125</v>
      </c>
      <c r="H2081">
        <v>6</v>
      </c>
      <c r="I2081" s="28"/>
    </row>
    <row r="2082" spans="1:9" x14ac:dyDescent="0.25">
      <c r="A2082" s="27">
        <v>44767</v>
      </c>
      <c r="B2082">
        <v>8</v>
      </c>
      <c r="C2082">
        <v>1</v>
      </c>
      <c r="D2082">
        <v>4</v>
      </c>
      <c r="E2082">
        <v>137</v>
      </c>
      <c r="F2082">
        <v>2</v>
      </c>
      <c r="G2082">
        <v>125</v>
      </c>
      <c r="H2082">
        <v>6</v>
      </c>
      <c r="I2082" s="28"/>
    </row>
    <row r="2083" spans="1:9" x14ac:dyDescent="0.25">
      <c r="A2083" s="27">
        <v>44767</v>
      </c>
      <c r="B2083">
        <v>9</v>
      </c>
      <c r="C2083">
        <v>1</v>
      </c>
      <c r="D2083">
        <v>4</v>
      </c>
      <c r="E2083">
        <v>137</v>
      </c>
      <c r="F2083">
        <v>3</v>
      </c>
      <c r="G2083">
        <v>130</v>
      </c>
      <c r="H2083">
        <v>6</v>
      </c>
      <c r="I2083" s="28"/>
    </row>
    <row r="2084" spans="1:9" x14ac:dyDescent="0.25">
      <c r="A2084" s="27">
        <v>44767</v>
      </c>
      <c r="B2084">
        <v>10</v>
      </c>
      <c r="C2084">
        <v>1</v>
      </c>
      <c r="D2084">
        <v>4</v>
      </c>
      <c r="E2084">
        <v>133</v>
      </c>
      <c r="F2084">
        <v>1</v>
      </c>
      <c r="G2084">
        <v>65</v>
      </c>
      <c r="H2084">
        <v>6</v>
      </c>
      <c r="I2084" s="28"/>
    </row>
    <row r="2085" spans="1:9" x14ac:dyDescent="0.25">
      <c r="A2085" s="27">
        <v>44767</v>
      </c>
      <c r="B2085">
        <v>11</v>
      </c>
      <c r="C2085">
        <v>1</v>
      </c>
      <c r="D2085">
        <v>4</v>
      </c>
      <c r="E2085">
        <v>133</v>
      </c>
      <c r="F2085">
        <v>2</v>
      </c>
      <c r="G2085">
        <v>65</v>
      </c>
      <c r="H2085">
        <v>6</v>
      </c>
      <c r="I2085" s="28"/>
    </row>
    <row r="2086" spans="1:9" x14ac:dyDescent="0.25">
      <c r="A2086" s="27">
        <v>44767</v>
      </c>
      <c r="B2086">
        <v>12</v>
      </c>
      <c r="C2086">
        <v>1</v>
      </c>
      <c r="D2086">
        <v>4</v>
      </c>
      <c r="E2086">
        <v>133</v>
      </c>
      <c r="F2086">
        <v>3</v>
      </c>
      <c r="G2086">
        <v>65</v>
      </c>
      <c r="H2086">
        <v>5</v>
      </c>
      <c r="I2086" s="28"/>
    </row>
    <row r="2087" spans="1:9" x14ac:dyDescent="0.25">
      <c r="A2087" s="27">
        <v>44767</v>
      </c>
      <c r="B2087">
        <v>13</v>
      </c>
      <c r="C2087">
        <v>1</v>
      </c>
      <c r="D2087">
        <v>4</v>
      </c>
      <c r="E2087">
        <v>136</v>
      </c>
      <c r="F2087">
        <v>1</v>
      </c>
      <c r="G2087">
        <v>220</v>
      </c>
      <c r="H2087">
        <v>9</v>
      </c>
      <c r="I2087" s="28"/>
    </row>
    <row r="2088" spans="1:9" x14ac:dyDescent="0.25">
      <c r="A2088" s="27">
        <v>44767</v>
      </c>
      <c r="B2088">
        <v>14</v>
      </c>
      <c r="C2088">
        <v>1</v>
      </c>
      <c r="D2088">
        <v>4</v>
      </c>
      <c r="E2088">
        <v>136</v>
      </c>
      <c r="F2088">
        <v>2</v>
      </c>
      <c r="G2088">
        <v>220</v>
      </c>
      <c r="H2088" s="22">
        <v>7</v>
      </c>
      <c r="I2088" s="28"/>
    </row>
    <row r="2089" spans="1:9" x14ac:dyDescent="0.25">
      <c r="A2089" s="27">
        <v>44767</v>
      </c>
      <c r="B2089">
        <v>15</v>
      </c>
      <c r="C2089">
        <v>1</v>
      </c>
      <c r="D2089">
        <v>4</v>
      </c>
      <c r="E2089">
        <v>136</v>
      </c>
      <c r="F2089">
        <v>3</v>
      </c>
      <c r="G2089">
        <v>220</v>
      </c>
      <c r="H2089">
        <v>7</v>
      </c>
      <c r="I2089" s="28"/>
    </row>
    <row r="2090" spans="1:9" x14ac:dyDescent="0.25">
      <c r="A2090" s="27">
        <v>44769</v>
      </c>
      <c r="B2090">
        <v>1</v>
      </c>
      <c r="C2090">
        <v>1</v>
      </c>
      <c r="D2090">
        <v>5</v>
      </c>
      <c r="E2090">
        <v>144</v>
      </c>
      <c r="F2090">
        <v>1</v>
      </c>
      <c r="G2090">
        <v>170</v>
      </c>
      <c r="H2090">
        <v>5</v>
      </c>
      <c r="I2090" s="28" t="s">
        <v>484</v>
      </c>
    </row>
    <row r="2091" spans="1:9" x14ac:dyDescent="0.25">
      <c r="A2091" s="27">
        <v>44769</v>
      </c>
      <c r="B2091">
        <v>2</v>
      </c>
      <c r="C2091">
        <v>1</v>
      </c>
      <c r="D2091">
        <v>5</v>
      </c>
      <c r="E2091">
        <v>144</v>
      </c>
      <c r="F2091">
        <v>2</v>
      </c>
      <c r="G2091">
        <v>170</v>
      </c>
      <c r="H2091">
        <v>6</v>
      </c>
      <c r="I2091" s="28"/>
    </row>
    <row r="2092" spans="1:9" x14ac:dyDescent="0.25">
      <c r="A2092" s="27">
        <v>44769</v>
      </c>
      <c r="B2092">
        <v>3</v>
      </c>
      <c r="C2092">
        <v>1</v>
      </c>
      <c r="D2092">
        <v>5</v>
      </c>
      <c r="E2092">
        <v>144</v>
      </c>
      <c r="F2092">
        <v>3</v>
      </c>
      <c r="G2092">
        <v>170</v>
      </c>
      <c r="H2092">
        <v>4</v>
      </c>
      <c r="I2092" s="28"/>
    </row>
    <row r="2093" spans="1:9" x14ac:dyDescent="0.25">
      <c r="A2093" s="27">
        <v>44769</v>
      </c>
      <c r="B2093">
        <v>4</v>
      </c>
      <c r="C2093">
        <v>1</v>
      </c>
      <c r="D2093">
        <v>5</v>
      </c>
      <c r="E2093">
        <v>146</v>
      </c>
      <c r="F2093">
        <v>1</v>
      </c>
      <c r="G2093">
        <v>130</v>
      </c>
      <c r="H2093">
        <v>6</v>
      </c>
      <c r="I2093" s="28"/>
    </row>
    <row r="2094" spans="1:9" x14ac:dyDescent="0.25">
      <c r="A2094" s="27">
        <v>44769</v>
      </c>
      <c r="B2094">
        <v>5</v>
      </c>
      <c r="C2094">
        <v>1</v>
      </c>
      <c r="D2094">
        <v>5</v>
      </c>
      <c r="E2094">
        <v>146</v>
      </c>
      <c r="F2094">
        <v>2</v>
      </c>
      <c r="G2094">
        <v>130</v>
      </c>
      <c r="H2094">
        <v>5</v>
      </c>
      <c r="I2094" s="28"/>
    </row>
    <row r="2095" spans="1:9" x14ac:dyDescent="0.25">
      <c r="A2095" s="27">
        <v>44769</v>
      </c>
      <c r="B2095">
        <v>6</v>
      </c>
      <c r="C2095">
        <v>1</v>
      </c>
      <c r="D2095">
        <v>5</v>
      </c>
      <c r="E2095">
        <v>146</v>
      </c>
      <c r="F2095">
        <v>3</v>
      </c>
      <c r="G2095">
        <v>130</v>
      </c>
      <c r="H2095">
        <v>3</v>
      </c>
      <c r="I2095" s="28"/>
    </row>
    <row r="2096" spans="1:9" x14ac:dyDescent="0.25">
      <c r="A2096" s="27">
        <v>44769</v>
      </c>
      <c r="B2096">
        <v>7</v>
      </c>
      <c r="C2096">
        <v>1</v>
      </c>
      <c r="D2096">
        <v>5</v>
      </c>
      <c r="E2096">
        <v>147</v>
      </c>
      <c r="F2096">
        <v>1</v>
      </c>
      <c r="G2096">
        <v>100</v>
      </c>
      <c r="H2096">
        <v>6</v>
      </c>
      <c r="I2096" s="28"/>
    </row>
    <row r="2097" spans="1:9" x14ac:dyDescent="0.25">
      <c r="A2097" s="27">
        <v>44769</v>
      </c>
      <c r="B2097">
        <v>8</v>
      </c>
      <c r="C2097">
        <v>1</v>
      </c>
      <c r="D2097">
        <v>5</v>
      </c>
      <c r="E2097">
        <v>147</v>
      </c>
      <c r="F2097">
        <v>2</v>
      </c>
      <c r="G2097">
        <v>100</v>
      </c>
      <c r="H2097">
        <v>6</v>
      </c>
      <c r="I2097" s="28"/>
    </row>
    <row r="2098" spans="1:9" x14ac:dyDescent="0.25">
      <c r="A2098" s="27">
        <v>44769</v>
      </c>
      <c r="B2098">
        <v>9</v>
      </c>
      <c r="C2098">
        <v>1</v>
      </c>
      <c r="D2098">
        <v>5</v>
      </c>
      <c r="E2098">
        <v>147</v>
      </c>
      <c r="F2098">
        <v>3</v>
      </c>
      <c r="G2098">
        <v>100</v>
      </c>
      <c r="H2098">
        <v>6</v>
      </c>
      <c r="I2098" s="28"/>
    </row>
    <row r="2099" spans="1:9" x14ac:dyDescent="0.25">
      <c r="A2099" s="27">
        <v>44769</v>
      </c>
      <c r="B2099">
        <v>10</v>
      </c>
      <c r="C2099">
        <v>1</v>
      </c>
      <c r="D2099">
        <v>5</v>
      </c>
      <c r="E2099">
        <v>156</v>
      </c>
      <c r="F2099">
        <v>1</v>
      </c>
      <c r="G2099">
        <v>12.5</v>
      </c>
      <c r="H2099">
        <v>20</v>
      </c>
      <c r="I2099" s="28"/>
    </row>
    <row r="2100" spans="1:9" x14ac:dyDescent="0.25">
      <c r="A2100" s="27">
        <v>44769</v>
      </c>
      <c r="B2100">
        <v>11</v>
      </c>
      <c r="C2100">
        <v>1</v>
      </c>
      <c r="D2100">
        <v>5</v>
      </c>
      <c r="E2100">
        <v>156</v>
      </c>
      <c r="F2100">
        <v>2</v>
      </c>
      <c r="G2100">
        <v>12.5</v>
      </c>
      <c r="H2100">
        <v>16</v>
      </c>
      <c r="I2100" s="28"/>
    </row>
    <row r="2101" spans="1:9" x14ac:dyDescent="0.25">
      <c r="A2101" s="27">
        <v>44769</v>
      </c>
      <c r="B2101">
        <v>12</v>
      </c>
      <c r="C2101">
        <v>1</v>
      </c>
      <c r="D2101">
        <v>5</v>
      </c>
      <c r="E2101">
        <v>156</v>
      </c>
      <c r="F2101">
        <v>3</v>
      </c>
      <c r="G2101">
        <v>12.5</v>
      </c>
      <c r="H2101">
        <v>16</v>
      </c>
      <c r="I2101" s="28"/>
    </row>
    <row r="2102" spans="1:9" x14ac:dyDescent="0.25">
      <c r="A2102" s="27">
        <v>44769</v>
      </c>
      <c r="B2102">
        <v>13</v>
      </c>
      <c r="C2102">
        <v>1</v>
      </c>
      <c r="D2102">
        <v>5</v>
      </c>
      <c r="E2102">
        <v>153</v>
      </c>
      <c r="F2102">
        <v>1</v>
      </c>
      <c r="G2102">
        <v>35</v>
      </c>
      <c r="H2102">
        <v>12</v>
      </c>
      <c r="I2102" s="28"/>
    </row>
    <row r="2103" spans="1:9" x14ac:dyDescent="0.25">
      <c r="A2103" s="27">
        <v>44769</v>
      </c>
      <c r="B2103">
        <v>14</v>
      </c>
      <c r="C2103">
        <v>1</v>
      </c>
      <c r="D2103">
        <v>5</v>
      </c>
      <c r="E2103">
        <v>153</v>
      </c>
      <c r="F2103">
        <v>2</v>
      </c>
      <c r="G2103">
        <v>35</v>
      </c>
      <c r="H2103">
        <v>10</v>
      </c>
      <c r="I2103" s="28"/>
    </row>
    <row r="2104" spans="1:9" x14ac:dyDescent="0.25">
      <c r="A2104" s="27">
        <v>44769</v>
      </c>
      <c r="B2104">
        <v>15</v>
      </c>
      <c r="C2104">
        <v>1</v>
      </c>
      <c r="D2104">
        <v>5</v>
      </c>
      <c r="E2104">
        <v>153</v>
      </c>
      <c r="F2104">
        <v>3</v>
      </c>
      <c r="G2104">
        <v>35</v>
      </c>
      <c r="H2104">
        <v>9</v>
      </c>
      <c r="I2104" s="28"/>
    </row>
    <row r="2105" spans="1:9" x14ac:dyDescent="0.25">
      <c r="A2105" s="27">
        <v>44771</v>
      </c>
      <c r="B2105">
        <v>1</v>
      </c>
      <c r="C2105">
        <v>1</v>
      </c>
      <c r="D2105">
        <v>5</v>
      </c>
      <c r="E2105">
        <v>128</v>
      </c>
      <c r="F2105">
        <v>1</v>
      </c>
      <c r="G2105">
        <v>175</v>
      </c>
      <c r="H2105">
        <v>6</v>
      </c>
      <c r="I2105" s="28" t="s">
        <v>484</v>
      </c>
    </row>
    <row r="2106" spans="1:9" x14ac:dyDescent="0.25">
      <c r="A2106" s="27">
        <v>44771</v>
      </c>
      <c r="B2106">
        <v>2</v>
      </c>
      <c r="C2106">
        <v>1</v>
      </c>
      <c r="D2106">
        <v>5</v>
      </c>
      <c r="E2106">
        <v>128</v>
      </c>
      <c r="F2106">
        <v>2</v>
      </c>
      <c r="G2106">
        <v>175</v>
      </c>
      <c r="H2106">
        <v>5</v>
      </c>
      <c r="I2106" s="28"/>
    </row>
    <row r="2107" spans="1:9" x14ac:dyDescent="0.25">
      <c r="A2107" s="27">
        <v>44771</v>
      </c>
      <c r="B2107">
        <v>3</v>
      </c>
      <c r="C2107">
        <v>1</v>
      </c>
      <c r="D2107">
        <v>5</v>
      </c>
      <c r="E2107">
        <v>128</v>
      </c>
      <c r="F2107">
        <v>3</v>
      </c>
      <c r="G2107">
        <v>175</v>
      </c>
      <c r="H2107">
        <v>5</v>
      </c>
      <c r="I2107" s="28"/>
    </row>
    <row r="2108" spans="1:9" x14ac:dyDescent="0.25">
      <c r="A2108" s="27">
        <v>44771</v>
      </c>
      <c r="B2108">
        <v>4</v>
      </c>
      <c r="C2108">
        <v>1</v>
      </c>
      <c r="D2108">
        <v>5</v>
      </c>
      <c r="E2108">
        <v>126</v>
      </c>
      <c r="F2108">
        <v>1</v>
      </c>
      <c r="G2108">
        <v>190</v>
      </c>
      <c r="H2108">
        <v>6</v>
      </c>
      <c r="I2108" s="28"/>
    </row>
    <row r="2109" spans="1:9" x14ac:dyDescent="0.25">
      <c r="A2109" s="27">
        <v>44771</v>
      </c>
      <c r="B2109">
        <v>5</v>
      </c>
      <c r="C2109">
        <v>1</v>
      </c>
      <c r="D2109">
        <v>5</v>
      </c>
      <c r="E2109">
        <v>126</v>
      </c>
      <c r="F2109">
        <v>2</v>
      </c>
      <c r="G2109">
        <v>190</v>
      </c>
      <c r="H2109">
        <v>6</v>
      </c>
      <c r="I2109" s="28"/>
    </row>
    <row r="2110" spans="1:9" x14ac:dyDescent="0.25">
      <c r="A2110" s="27">
        <v>44771</v>
      </c>
      <c r="B2110">
        <v>6</v>
      </c>
      <c r="C2110">
        <v>1</v>
      </c>
      <c r="D2110">
        <v>5</v>
      </c>
      <c r="E2110">
        <v>126</v>
      </c>
      <c r="F2110">
        <v>3</v>
      </c>
      <c r="G2110">
        <v>195</v>
      </c>
      <c r="H2110">
        <v>4</v>
      </c>
      <c r="I2110" s="28"/>
    </row>
    <row r="2111" spans="1:9" x14ac:dyDescent="0.25">
      <c r="A2111" s="27">
        <v>44771</v>
      </c>
      <c r="B2111">
        <v>7</v>
      </c>
      <c r="C2111">
        <v>1</v>
      </c>
      <c r="D2111">
        <v>5</v>
      </c>
      <c r="E2111">
        <v>125</v>
      </c>
      <c r="F2111">
        <v>1</v>
      </c>
      <c r="G2111">
        <v>150</v>
      </c>
      <c r="H2111">
        <v>10</v>
      </c>
      <c r="I2111" s="28"/>
    </row>
    <row r="2112" spans="1:9" x14ac:dyDescent="0.25">
      <c r="A2112" s="27">
        <v>44771</v>
      </c>
      <c r="B2112">
        <v>8</v>
      </c>
      <c r="C2112">
        <v>1</v>
      </c>
      <c r="D2112">
        <v>5</v>
      </c>
      <c r="E2112">
        <v>125</v>
      </c>
      <c r="F2112">
        <v>2</v>
      </c>
      <c r="G2112">
        <v>150</v>
      </c>
      <c r="H2112">
        <v>10</v>
      </c>
      <c r="I2112" s="28"/>
    </row>
    <row r="2113" spans="1:9" x14ac:dyDescent="0.25">
      <c r="A2113" s="27">
        <v>44771</v>
      </c>
      <c r="B2113">
        <v>9</v>
      </c>
      <c r="C2113">
        <v>1</v>
      </c>
      <c r="D2113">
        <v>5</v>
      </c>
      <c r="E2113">
        <v>125</v>
      </c>
      <c r="F2113">
        <v>3</v>
      </c>
      <c r="G2113">
        <v>150</v>
      </c>
      <c r="H2113">
        <v>10</v>
      </c>
      <c r="I2113" s="28"/>
    </row>
    <row r="2114" spans="1:9" x14ac:dyDescent="0.25">
      <c r="A2114" s="27">
        <v>44771</v>
      </c>
      <c r="B2114">
        <v>10</v>
      </c>
      <c r="C2114">
        <v>1</v>
      </c>
      <c r="D2114">
        <v>5</v>
      </c>
      <c r="E2114">
        <v>127</v>
      </c>
      <c r="F2114">
        <v>1</v>
      </c>
      <c r="G2114">
        <v>135</v>
      </c>
      <c r="H2114">
        <v>15</v>
      </c>
      <c r="I2114" s="28"/>
    </row>
    <row r="2115" spans="1:9" x14ac:dyDescent="0.25">
      <c r="A2115" s="27">
        <v>44771</v>
      </c>
      <c r="B2115">
        <v>11</v>
      </c>
      <c r="C2115">
        <v>1</v>
      </c>
      <c r="D2115">
        <v>5</v>
      </c>
      <c r="E2115">
        <v>127</v>
      </c>
      <c r="F2115">
        <v>2</v>
      </c>
      <c r="G2115">
        <v>135</v>
      </c>
      <c r="H2115">
        <v>13</v>
      </c>
      <c r="I2115" s="28"/>
    </row>
    <row r="2116" spans="1:9" x14ac:dyDescent="0.25">
      <c r="A2116" s="27">
        <v>44771</v>
      </c>
      <c r="B2116">
        <v>12</v>
      </c>
      <c r="C2116">
        <v>1</v>
      </c>
      <c r="D2116">
        <v>5</v>
      </c>
      <c r="E2116">
        <v>127</v>
      </c>
      <c r="F2116">
        <v>3</v>
      </c>
      <c r="G2116">
        <v>135</v>
      </c>
      <c r="H2116">
        <v>13</v>
      </c>
      <c r="I2116" s="28"/>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outlinePr summaryBelow="0" summaryRight="0"/>
  </sheetPr>
  <dimension ref="A1:L1975"/>
  <sheetViews>
    <sheetView workbookViewId="0"/>
  </sheetViews>
  <sheetFormatPr defaultColWidth="12.54296875" defaultRowHeight="15" customHeight="1" x14ac:dyDescent="0.25"/>
  <cols>
    <col min="1" max="1" width="10.1796875" customWidth="1"/>
    <col min="3" max="3" width="8.54296875" customWidth="1"/>
    <col min="4" max="4" width="10.1796875" customWidth="1"/>
    <col min="6" max="6" width="5.7265625" customWidth="1"/>
    <col min="7" max="7" width="13.26953125" customWidth="1"/>
    <col min="9" max="9" width="17.26953125" customWidth="1"/>
    <col min="10" max="10" width="5.81640625" customWidth="1"/>
    <col min="11" max="11" width="44.453125" customWidth="1"/>
    <col min="12" max="12" width="13.54296875" customWidth="1"/>
    <col min="13" max="13" width="6.453125" customWidth="1"/>
    <col min="14" max="15" width="31.26953125" customWidth="1"/>
  </cols>
  <sheetData>
    <row r="1" spans="1:9" ht="15.75" customHeight="1" x14ac:dyDescent="0.25">
      <c r="A1" s="1" t="s">
        <v>0</v>
      </c>
      <c r="B1" s="2" t="s">
        <v>1</v>
      </c>
      <c r="C1" s="12" t="s">
        <v>355</v>
      </c>
      <c r="D1" s="3" t="s">
        <v>2</v>
      </c>
      <c r="E1" s="1" t="s">
        <v>237</v>
      </c>
      <c r="F1" s="3" t="s">
        <v>4</v>
      </c>
      <c r="G1" s="1" t="s">
        <v>5</v>
      </c>
      <c r="H1" s="3" t="s">
        <v>6</v>
      </c>
      <c r="I1" s="3" t="s">
        <v>7</v>
      </c>
    </row>
    <row r="2" spans="1:9" ht="15.75" customHeight="1" x14ac:dyDescent="0.25">
      <c r="A2" s="4">
        <v>44357</v>
      </c>
      <c r="B2" s="5">
        <v>1</v>
      </c>
      <c r="C2" s="11">
        <v>1</v>
      </c>
      <c r="D2" s="6"/>
      <c r="E2" s="3">
        <v>11</v>
      </c>
      <c r="F2" s="6">
        <v>1</v>
      </c>
      <c r="G2" s="6">
        <v>0</v>
      </c>
      <c r="H2" s="6">
        <v>8</v>
      </c>
      <c r="I2" s="6"/>
    </row>
    <row r="3" spans="1:9" ht="15.75" customHeight="1" x14ac:dyDescent="0.25">
      <c r="A3" s="4">
        <v>44357</v>
      </c>
      <c r="B3" s="5">
        <v>2</v>
      </c>
      <c r="C3" s="11">
        <v>1</v>
      </c>
      <c r="D3" s="6"/>
      <c r="E3" s="3">
        <v>11</v>
      </c>
      <c r="F3" s="6">
        <v>2</v>
      </c>
      <c r="G3" s="6">
        <v>0</v>
      </c>
      <c r="H3" s="6">
        <v>7</v>
      </c>
      <c r="I3" s="6"/>
    </row>
    <row r="4" spans="1:9" ht="15.75" customHeight="1" x14ac:dyDescent="0.25">
      <c r="A4" s="4">
        <v>44357</v>
      </c>
      <c r="B4" s="5">
        <v>3</v>
      </c>
      <c r="C4" s="11">
        <v>1</v>
      </c>
      <c r="D4" s="6"/>
      <c r="E4" s="3">
        <v>11</v>
      </c>
      <c r="F4" s="6">
        <v>3</v>
      </c>
      <c r="G4" s="6">
        <v>0</v>
      </c>
      <c r="H4" s="6">
        <v>6</v>
      </c>
      <c r="I4" s="6"/>
    </row>
    <row r="5" spans="1:9" ht="15.75" customHeight="1" x14ac:dyDescent="0.25">
      <c r="A5" s="4">
        <v>44357</v>
      </c>
      <c r="B5" s="5">
        <v>4</v>
      </c>
      <c r="C5" s="11">
        <v>1</v>
      </c>
      <c r="D5" s="6"/>
      <c r="E5" s="3">
        <v>21</v>
      </c>
      <c r="F5" s="6">
        <v>1</v>
      </c>
      <c r="G5" s="6">
        <v>0</v>
      </c>
      <c r="H5" s="6">
        <v>8</v>
      </c>
      <c r="I5" s="6"/>
    </row>
    <row r="6" spans="1:9" ht="15.75" customHeight="1" x14ac:dyDescent="0.25">
      <c r="A6" s="4">
        <v>44357</v>
      </c>
      <c r="B6" s="5">
        <v>5</v>
      </c>
      <c r="C6" s="11">
        <v>1</v>
      </c>
      <c r="D6" s="6"/>
      <c r="E6" s="3">
        <v>21</v>
      </c>
      <c r="F6" s="6">
        <v>2</v>
      </c>
      <c r="G6" s="6">
        <v>0</v>
      </c>
      <c r="H6" s="6">
        <v>6</v>
      </c>
      <c r="I6" s="6"/>
    </row>
    <row r="7" spans="1:9" ht="15.75" customHeight="1" x14ac:dyDescent="0.25">
      <c r="A7" s="4">
        <v>44357</v>
      </c>
      <c r="B7" s="5">
        <v>6</v>
      </c>
      <c r="C7" s="11">
        <v>1</v>
      </c>
      <c r="D7" s="6"/>
      <c r="E7" s="3">
        <v>21</v>
      </c>
      <c r="F7" s="6">
        <v>3</v>
      </c>
      <c r="G7" s="6">
        <v>0</v>
      </c>
      <c r="H7" s="6">
        <v>2</v>
      </c>
      <c r="I7" s="6"/>
    </row>
    <row r="8" spans="1:9" ht="15.75" customHeight="1" x14ac:dyDescent="0.25">
      <c r="A8" s="4">
        <v>44357</v>
      </c>
      <c r="B8" s="5">
        <v>7</v>
      </c>
      <c r="C8" s="11">
        <v>1</v>
      </c>
      <c r="D8" s="6"/>
      <c r="E8" s="3">
        <v>37</v>
      </c>
      <c r="F8" s="6">
        <v>1</v>
      </c>
      <c r="G8" s="6">
        <v>0</v>
      </c>
      <c r="H8" s="6">
        <v>8</v>
      </c>
      <c r="I8" s="6"/>
    </row>
    <row r="9" spans="1:9" ht="15.75" customHeight="1" x14ac:dyDescent="0.25">
      <c r="A9" s="4">
        <v>44357</v>
      </c>
      <c r="B9" s="5">
        <v>8</v>
      </c>
      <c r="C9" s="11">
        <v>1</v>
      </c>
      <c r="D9" s="6"/>
      <c r="E9" s="3">
        <v>37</v>
      </c>
      <c r="F9" s="6">
        <v>2</v>
      </c>
      <c r="G9" s="6">
        <v>0</v>
      </c>
      <c r="H9" s="6">
        <v>6</v>
      </c>
      <c r="I9" s="6"/>
    </row>
    <row r="10" spans="1:9" ht="15.75" customHeight="1" x14ac:dyDescent="0.25">
      <c r="A10" s="4">
        <v>44357</v>
      </c>
      <c r="B10" s="5">
        <v>9</v>
      </c>
      <c r="C10" s="11">
        <v>1</v>
      </c>
      <c r="D10" s="6"/>
      <c r="E10" s="3">
        <v>37</v>
      </c>
      <c r="F10" s="6">
        <v>3</v>
      </c>
      <c r="G10" s="6">
        <v>0</v>
      </c>
      <c r="H10" s="6">
        <v>3</v>
      </c>
      <c r="I10" s="6"/>
    </row>
    <row r="11" spans="1:9" ht="15.75" customHeight="1" x14ac:dyDescent="0.25">
      <c r="A11" s="4">
        <v>44357</v>
      </c>
      <c r="B11" s="5">
        <v>10</v>
      </c>
      <c r="C11" s="11">
        <v>1</v>
      </c>
      <c r="D11" s="6"/>
      <c r="E11" s="3">
        <v>46</v>
      </c>
      <c r="F11" s="6">
        <v>1</v>
      </c>
      <c r="G11" s="6">
        <v>0</v>
      </c>
      <c r="H11" s="6">
        <v>8</v>
      </c>
      <c r="I11" s="6"/>
    </row>
    <row r="12" spans="1:9" ht="15.75" customHeight="1" x14ac:dyDescent="0.25">
      <c r="A12" s="4">
        <v>44357</v>
      </c>
      <c r="B12" s="5">
        <v>11</v>
      </c>
      <c r="C12" s="11">
        <v>1</v>
      </c>
      <c r="D12" s="6"/>
      <c r="E12" s="3">
        <v>46</v>
      </c>
      <c r="F12" s="6">
        <v>2</v>
      </c>
      <c r="G12" s="6">
        <v>0</v>
      </c>
      <c r="H12" s="6">
        <v>8</v>
      </c>
      <c r="I12" s="6"/>
    </row>
    <row r="13" spans="1:9" ht="15.75" customHeight="1" x14ac:dyDescent="0.25">
      <c r="A13" s="4">
        <v>44357</v>
      </c>
      <c r="B13" s="5">
        <v>12</v>
      </c>
      <c r="C13" s="11">
        <v>1</v>
      </c>
      <c r="D13" s="6"/>
      <c r="E13" s="3">
        <v>46</v>
      </c>
      <c r="F13" s="6">
        <v>3</v>
      </c>
      <c r="G13" s="6">
        <v>0</v>
      </c>
      <c r="H13" s="6">
        <v>4</v>
      </c>
      <c r="I13" s="6"/>
    </row>
    <row r="14" spans="1:9" ht="15.75" customHeight="1" x14ac:dyDescent="0.25">
      <c r="A14" s="4">
        <v>44357</v>
      </c>
      <c r="B14" s="5">
        <v>13</v>
      </c>
      <c r="C14" s="11">
        <v>1</v>
      </c>
      <c r="D14" s="6"/>
      <c r="E14" s="3">
        <v>81</v>
      </c>
      <c r="F14" s="6">
        <v>1</v>
      </c>
      <c r="G14" s="6">
        <v>0</v>
      </c>
      <c r="H14" s="6">
        <v>8</v>
      </c>
      <c r="I14" s="6"/>
    </row>
    <row r="15" spans="1:9" ht="15.75" customHeight="1" x14ac:dyDescent="0.25">
      <c r="A15" s="4">
        <v>44357</v>
      </c>
      <c r="B15" s="5">
        <v>14</v>
      </c>
      <c r="C15" s="11">
        <v>1</v>
      </c>
      <c r="D15" s="6"/>
      <c r="E15" s="3">
        <v>81</v>
      </c>
      <c r="F15" s="6">
        <v>2</v>
      </c>
      <c r="G15" s="6">
        <v>0</v>
      </c>
      <c r="H15" s="6">
        <v>6</v>
      </c>
      <c r="I15" s="6"/>
    </row>
    <row r="16" spans="1:9" ht="15.75" customHeight="1" x14ac:dyDescent="0.25">
      <c r="A16" s="4">
        <v>44357</v>
      </c>
      <c r="B16" s="5">
        <v>15</v>
      </c>
      <c r="C16" s="11">
        <v>1</v>
      </c>
      <c r="D16" s="6"/>
      <c r="E16" s="3">
        <v>81</v>
      </c>
      <c r="F16" s="6">
        <v>3</v>
      </c>
      <c r="G16" s="6">
        <v>0</v>
      </c>
      <c r="H16" s="6">
        <v>6</v>
      </c>
      <c r="I16" s="6" t="s">
        <v>8</v>
      </c>
    </row>
    <row r="17" spans="1:9" ht="15.75" customHeight="1" x14ac:dyDescent="0.25">
      <c r="A17" s="4">
        <v>44357</v>
      </c>
      <c r="B17" s="5">
        <v>16</v>
      </c>
      <c r="C17" s="11">
        <v>1</v>
      </c>
      <c r="D17" s="6"/>
      <c r="E17" s="3">
        <v>88</v>
      </c>
      <c r="F17" s="6">
        <v>1</v>
      </c>
      <c r="G17" s="6">
        <v>0</v>
      </c>
      <c r="H17" s="6">
        <v>8</v>
      </c>
      <c r="I17" s="6"/>
    </row>
    <row r="18" spans="1:9" ht="15.75" customHeight="1" x14ac:dyDescent="0.25">
      <c r="A18" s="4">
        <v>44357</v>
      </c>
      <c r="B18" s="5">
        <v>17</v>
      </c>
      <c r="C18" s="11">
        <v>1</v>
      </c>
      <c r="D18" s="6"/>
      <c r="E18" s="3">
        <v>88</v>
      </c>
      <c r="F18" s="6">
        <v>2</v>
      </c>
      <c r="G18" s="6">
        <v>0</v>
      </c>
      <c r="H18" s="6">
        <v>6</v>
      </c>
      <c r="I18" s="6"/>
    </row>
    <row r="19" spans="1:9" ht="15.75" customHeight="1" x14ac:dyDescent="0.25">
      <c r="A19" s="4">
        <v>44357</v>
      </c>
      <c r="B19" s="5">
        <v>18</v>
      </c>
      <c r="C19" s="11">
        <v>1</v>
      </c>
      <c r="D19" s="6"/>
      <c r="E19" s="3">
        <v>87</v>
      </c>
      <c r="F19" s="6">
        <v>3</v>
      </c>
      <c r="G19" s="6">
        <v>0</v>
      </c>
      <c r="H19" s="6">
        <v>5</v>
      </c>
      <c r="I19" s="6"/>
    </row>
    <row r="20" spans="1:9" ht="15.75" customHeight="1" x14ac:dyDescent="0.25">
      <c r="A20" s="4">
        <v>44357</v>
      </c>
      <c r="B20" s="5">
        <v>19</v>
      </c>
      <c r="C20" s="11">
        <v>1</v>
      </c>
      <c r="D20" s="6"/>
      <c r="E20" s="3">
        <v>100</v>
      </c>
      <c r="F20" s="6">
        <v>1</v>
      </c>
      <c r="G20" s="6">
        <v>0</v>
      </c>
      <c r="H20" s="6">
        <v>60</v>
      </c>
      <c r="I20" s="6"/>
    </row>
    <row r="21" spans="1:9" ht="15.75" customHeight="1" x14ac:dyDescent="0.25">
      <c r="A21" s="4">
        <v>44357</v>
      </c>
      <c r="B21" s="5">
        <v>20</v>
      </c>
      <c r="C21" s="11">
        <v>1</v>
      </c>
      <c r="D21" s="6"/>
      <c r="E21" s="3">
        <v>100</v>
      </c>
      <c r="F21" s="6">
        <v>2</v>
      </c>
      <c r="G21" s="6">
        <v>0</v>
      </c>
      <c r="H21" s="6">
        <v>60</v>
      </c>
      <c r="I21" s="6"/>
    </row>
    <row r="22" spans="1:9" ht="15.75" customHeight="1" x14ac:dyDescent="0.25">
      <c r="A22" s="4">
        <v>44357</v>
      </c>
      <c r="B22" s="5">
        <v>21</v>
      </c>
      <c r="C22" s="11">
        <v>1</v>
      </c>
      <c r="D22" s="6"/>
      <c r="E22" s="3">
        <v>100</v>
      </c>
      <c r="F22" s="6">
        <v>3</v>
      </c>
      <c r="G22" s="6">
        <v>0</v>
      </c>
      <c r="H22" s="6">
        <v>115</v>
      </c>
      <c r="I22" s="6"/>
    </row>
    <row r="23" spans="1:9" ht="15.75" customHeight="1" x14ac:dyDescent="0.25">
      <c r="A23" s="4">
        <v>44361</v>
      </c>
      <c r="B23" s="5">
        <v>1</v>
      </c>
      <c r="C23" s="11">
        <v>1</v>
      </c>
      <c r="D23" s="6"/>
      <c r="E23" s="3">
        <v>11</v>
      </c>
      <c r="F23" s="6">
        <v>1</v>
      </c>
      <c r="G23" s="6">
        <v>0</v>
      </c>
      <c r="H23" s="6">
        <v>8</v>
      </c>
      <c r="I23" s="6"/>
    </row>
    <row r="24" spans="1:9" ht="15.75" customHeight="1" x14ac:dyDescent="0.25">
      <c r="A24" s="4">
        <v>44361</v>
      </c>
      <c r="B24" s="5">
        <v>2</v>
      </c>
      <c r="C24" s="11">
        <v>1</v>
      </c>
      <c r="D24" s="6"/>
      <c r="E24" s="3">
        <v>11</v>
      </c>
      <c r="F24" s="6">
        <v>2</v>
      </c>
      <c r="G24" s="6">
        <v>0</v>
      </c>
      <c r="H24" s="6">
        <v>7</v>
      </c>
      <c r="I24" s="6"/>
    </row>
    <row r="25" spans="1:9" ht="15.75" customHeight="1" x14ac:dyDescent="0.25">
      <c r="A25" s="4">
        <v>44361</v>
      </c>
      <c r="B25" s="5">
        <v>3</v>
      </c>
      <c r="C25" s="11">
        <v>1</v>
      </c>
      <c r="D25" s="6"/>
      <c r="E25" s="3">
        <v>11</v>
      </c>
      <c r="F25" s="6">
        <v>3</v>
      </c>
      <c r="G25" s="6">
        <v>0</v>
      </c>
      <c r="H25" s="6">
        <v>5</v>
      </c>
      <c r="I25" s="6"/>
    </row>
    <row r="26" spans="1:9" ht="15.75" customHeight="1" x14ac:dyDescent="0.25">
      <c r="A26" s="4">
        <v>44361</v>
      </c>
      <c r="B26" s="5">
        <v>4</v>
      </c>
      <c r="C26" s="11">
        <v>1</v>
      </c>
      <c r="D26" s="6"/>
      <c r="E26" s="3">
        <v>20</v>
      </c>
      <c r="F26" s="6">
        <v>1</v>
      </c>
      <c r="G26" s="6">
        <v>0</v>
      </c>
      <c r="H26" s="6">
        <v>8</v>
      </c>
      <c r="I26" s="6"/>
    </row>
    <row r="27" spans="1:9" ht="15.75" customHeight="1" x14ac:dyDescent="0.25">
      <c r="A27" s="4">
        <v>44361</v>
      </c>
      <c r="B27" s="5">
        <v>5</v>
      </c>
      <c r="C27" s="11">
        <v>1</v>
      </c>
      <c r="D27" s="6"/>
      <c r="E27" s="3">
        <v>21</v>
      </c>
      <c r="F27" s="6">
        <v>3</v>
      </c>
      <c r="G27" s="6">
        <v>0</v>
      </c>
      <c r="H27" s="6">
        <v>4</v>
      </c>
      <c r="I27" s="6"/>
    </row>
    <row r="28" spans="1:9" ht="15.75" customHeight="1" x14ac:dyDescent="0.25">
      <c r="A28" s="4">
        <v>44361</v>
      </c>
      <c r="B28" s="5">
        <v>6</v>
      </c>
      <c r="C28" s="11">
        <v>1</v>
      </c>
      <c r="D28" s="6"/>
      <c r="E28" s="3">
        <v>20</v>
      </c>
      <c r="F28" s="6">
        <v>2</v>
      </c>
      <c r="G28" s="6">
        <v>0</v>
      </c>
      <c r="H28" s="6">
        <v>2</v>
      </c>
      <c r="I28" s="6"/>
    </row>
    <row r="29" spans="1:9" ht="15.75" customHeight="1" x14ac:dyDescent="0.25">
      <c r="A29" s="4">
        <v>44361</v>
      </c>
      <c r="B29" s="5">
        <v>7</v>
      </c>
      <c r="C29" s="11">
        <v>1</v>
      </c>
      <c r="D29" s="6"/>
      <c r="E29" s="3">
        <v>37</v>
      </c>
      <c r="F29" s="6">
        <v>1</v>
      </c>
      <c r="G29" s="6">
        <v>0</v>
      </c>
      <c r="H29" s="6">
        <v>5</v>
      </c>
      <c r="I29" s="6"/>
    </row>
    <row r="30" spans="1:9" ht="15.75" customHeight="1" x14ac:dyDescent="0.25">
      <c r="A30" s="4">
        <v>44361</v>
      </c>
      <c r="B30" s="5">
        <v>8</v>
      </c>
      <c r="C30" s="11">
        <v>1</v>
      </c>
      <c r="D30" s="6"/>
      <c r="E30" s="3">
        <v>37</v>
      </c>
      <c r="F30" s="6">
        <v>2</v>
      </c>
      <c r="G30" s="6">
        <v>0</v>
      </c>
      <c r="H30" s="6">
        <v>4</v>
      </c>
      <c r="I30" s="6"/>
    </row>
    <row r="31" spans="1:9" ht="15.75" customHeight="1" x14ac:dyDescent="0.25">
      <c r="A31" s="4">
        <v>44361</v>
      </c>
      <c r="B31" s="5">
        <v>9</v>
      </c>
      <c r="C31" s="11">
        <v>1</v>
      </c>
      <c r="D31" s="6"/>
      <c r="E31" s="3">
        <v>37</v>
      </c>
      <c r="F31" s="6">
        <v>3</v>
      </c>
      <c r="G31" s="6">
        <v>0</v>
      </c>
      <c r="H31" s="6">
        <v>2</v>
      </c>
      <c r="I31" s="6"/>
    </row>
    <row r="32" spans="1:9" ht="15.75" customHeight="1" x14ac:dyDescent="0.25">
      <c r="A32" s="4">
        <v>44361</v>
      </c>
      <c r="B32" s="5">
        <v>10</v>
      </c>
      <c r="C32" s="11">
        <v>1</v>
      </c>
      <c r="D32" s="6"/>
      <c r="E32" s="3">
        <v>46</v>
      </c>
      <c r="F32" s="6">
        <v>1</v>
      </c>
      <c r="G32" s="6">
        <v>0</v>
      </c>
      <c r="H32" s="6">
        <v>8</v>
      </c>
      <c r="I32" s="6"/>
    </row>
    <row r="33" spans="1:9" ht="15.75" customHeight="1" x14ac:dyDescent="0.25">
      <c r="A33" s="4">
        <v>44361</v>
      </c>
      <c r="B33" s="5">
        <v>11</v>
      </c>
      <c r="C33" s="11">
        <v>1</v>
      </c>
      <c r="D33" s="6"/>
      <c r="E33" s="3">
        <v>46</v>
      </c>
      <c r="F33" s="6">
        <v>2</v>
      </c>
      <c r="G33" s="6">
        <v>0</v>
      </c>
      <c r="H33" s="6">
        <v>4</v>
      </c>
      <c r="I33" s="6"/>
    </row>
    <row r="34" spans="1:9" ht="15.75" customHeight="1" x14ac:dyDescent="0.25">
      <c r="A34" s="4">
        <v>44361</v>
      </c>
      <c r="B34" s="5">
        <v>12</v>
      </c>
      <c r="C34" s="11">
        <v>1</v>
      </c>
      <c r="D34" s="6"/>
      <c r="E34" s="3">
        <v>46</v>
      </c>
      <c r="F34" s="6">
        <v>3</v>
      </c>
      <c r="G34" s="6">
        <v>0</v>
      </c>
      <c r="H34" s="6">
        <v>2</v>
      </c>
      <c r="I34" s="6"/>
    </row>
    <row r="35" spans="1:9" ht="15.75" customHeight="1" x14ac:dyDescent="0.25">
      <c r="A35" s="4">
        <v>44361</v>
      </c>
      <c r="B35" s="5">
        <v>13</v>
      </c>
      <c r="C35" s="11">
        <v>1</v>
      </c>
      <c r="D35" s="6"/>
      <c r="E35" s="3">
        <v>69</v>
      </c>
      <c r="F35" s="6">
        <v>1</v>
      </c>
      <c r="G35" s="6">
        <v>0</v>
      </c>
      <c r="H35" s="6">
        <v>3</v>
      </c>
      <c r="I35" s="6"/>
    </row>
    <row r="36" spans="1:9" ht="15.75" customHeight="1" x14ac:dyDescent="0.25">
      <c r="A36" s="4">
        <v>44361</v>
      </c>
      <c r="B36" s="5">
        <v>14</v>
      </c>
      <c r="C36" s="11">
        <v>1</v>
      </c>
      <c r="D36" s="6"/>
      <c r="E36" s="3">
        <v>69</v>
      </c>
      <c r="F36" s="6">
        <v>2</v>
      </c>
      <c r="G36" s="6">
        <v>0</v>
      </c>
      <c r="H36" s="6">
        <v>3</v>
      </c>
      <c r="I36" s="6"/>
    </row>
    <row r="37" spans="1:9" ht="15.75" customHeight="1" x14ac:dyDescent="0.25">
      <c r="A37" s="4">
        <v>44361</v>
      </c>
      <c r="B37" s="5">
        <v>15</v>
      </c>
      <c r="C37" s="11">
        <v>1</v>
      </c>
      <c r="D37" s="6"/>
      <c r="E37" s="3">
        <v>69</v>
      </c>
      <c r="F37" s="6">
        <v>3</v>
      </c>
      <c r="G37" s="6">
        <v>0</v>
      </c>
      <c r="H37" s="6">
        <v>3</v>
      </c>
      <c r="I37" s="6"/>
    </row>
    <row r="38" spans="1:9" ht="15.75" customHeight="1" x14ac:dyDescent="0.25">
      <c r="A38" s="4">
        <v>44361</v>
      </c>
      <c r="B38" s="5">
        <v>16</v>
      </c>
      <c r="C38" s="11">
        <v>1</v>
      </c>
      <c r="D38" s="6"/>
      <c r="E38" s="3">
        <v>87</v>
      </c>
      <c r="F38" s="6">
        <v>1</v>
      </c>
      <c r="G38" s="6">
        <v>0</v>
      </c>
      <c r="H38" s="6">
        <v>8</v>
      </c>
      <c r="I38" s="6"/>
    </row>
    <row r="39" spans="1:9" ht="15.75" customHeight="1" x14ac:dyDescent="0.25">
      <c r="A39" s="4">
        <v>44361</v>
      </c>
      <c r="B39" s="5">
        <v>17</v>
      </c>
      <c r="C39" s="11">
        <v>1</v>
      </c>
      <c r="D39" s="6"/>
      <c r="E39" s="3">
        <v>87</v>
      </c>
      <c r="F39" s="6">
        <v>2</v>
      </c>
      <c r="G39" s="6">
        <v>0</v>
      </c>
      <c r="H39" s="6">
        <v>5</v>
      </c>
      <c r="I39" s="6"/>
    </row>
    <row r="40" spans="1:9" ht="15.75" customHeight="1" x14ac:dyDescent="0.25">
      <c r="A40" s="4">
        <v>44361</v>
      </c>
      <c r="B40" s="5">
        <v>18</v>
      </c>
      <c r="C40" s="11">
        <v>1</v>
      </c>
      <c r="D40" s="6"/>
      <c r="E40" s="3">
        <v>88</v>
      </c>
      <c r="F40" s="6">
        <v>3</v>
      </c>
      <c r="G40" s="6">
        <v>0</v>
      </c>
      <c r="H40" s="6">
        <v>5</v>
      </c>
      <c r="I40" s="6" t="s">
        <v>9</v>
      </c>
    </row>
    <row r="41" spans="1:9" ht="15.75" customHeight="1" x14ac:dyDescent="0.25">
      <c r="A41" s="4">
        <v>44361</v>
      </c>
      <c r="B41" s="5">
        <v>19</v>
      </c>
      <c r="C41" s="11">
        <v>1</v>
      </c>
      <c r="D41" s="6"/>
      <c r="E41" s="3">
        <v>100</v>
      </c>
      <c r="F41" s="6">
        <v>1</v>
      </c>
      <c r="G41" s="6">
        <v>0</v>
      </c>
      <c r="H41" s="6">
        <v>60</v>
      </c>
      <c r="I41" s="6"/>
    </row>
    <row r="42" spans="1:9" ht="15.75" customHeight="1" x14ac:dyDescent="0.25">
      <c r="A42" s="4">
        <v>44361</v>
      </c>
      <c r="B42" s="5">
        <v>20</v>
      </c>
      <c r="C42" s="11">
        <v>1</v>
      </c>
      <c r="D42" s="6"/>
      <c r="E42" s="3">
        <v>100</v>
      </c>
      <c r="F42" s="6">
        <v>2</v>
      </c>
      <c r="G42" s="6">
        <v>0</v>
      </c>
      <c r="H42" s="6">
        <v>60</v>
      </c>
      <c r="I42" s="6"/>
    </row>
    <row r="43" spans="1:9" ht="15.75" customHeight="1" x14ac:dyDescent="0.25">
      <c r="A43" s="4">
        <v>44361</v>
      </c>
      <c r="B43" s="5">
        <v>21</v>
      </c>
      <c r="C43" s="11">
        <v>1</v>
      </c>
      <c r="D43" s="6"/>
      <c r="E43" s="3">
        <v>100</v>
      </c>
      <c r="F43" s="6">
        <v>3</v>
      </c>
      <c r="G43" s="6">
        <v>0</v>
      </c>
      <c r="H43" s="6">
        <v>115</v>
      </c>
      <c r="I43" s="6"/>
    </row>
    <row r="44" spans="1:9" ht="15.75" customHeight="1" x14ac:dyDescent="0.25">
      <c r="A44" s="4">
        <v>44363</v>
      </c>
      <c r="B44" s="5">
        <v>1</v>
      </c>
      <c r="C44" s="11">
        <v>1</v>
      </c>
      <c r="D44" s="6"/>
      <c r="E44" s="3">
        <v>11</v>
      </c>
      <c r="F44" s="6">
        <v>1</v>
      </c>
      <c r="G44" s="6">
        <v>0</v>
      </c>
      <c r="H44" s="6">
        <v>8</v>
      </c>
      <c r="I44" s="6"/>
    </row>
    <row r="45" spans="1:9" ht="15.75" customHeight="1" x14ac:dyDescent="0.25">
      <c r="A45" s="4">
        <v>44363</v>
      </c>
      <c r="B45" s="5">
        <v>2</v>
      </c>
      <c r="C45" s="11">
        <v>1</v>
      </c>
      <c r="D45" s="6"/>
      <c r="E45" s="3">
        <v>11</v>
      </c>
      <c r="F45" s="6">
        <v>2</v>
      </c>
      <c r="G45" s="6">
        <v>0</v>
      </c>
      <c r="H45" s="6">
        <v>6</v>
      </c>
      <c r="I45" s="6"/>
    </row>
    <row r="46" spans="1:9" ht="15.75" customHeight="1" x14ac:dyDescent="0.25">
      <c r="A46" s="4">
        <v>44363</v>
      </c>
      <c r="B46" s="5">
        <v>3</v>
      </c>
      <c r="C46" s="11">
        <v>1</v>
      </c>
      <c r="D46" s="6"/>
      <c r="E46" s="3">
        <v>11</v>
      </c>
      <c r="F46" s="6">
        <v>3</v>
      </c>
      <c r="G46" s="6">
        <v>0</v>
      </c>
      <c r="H46" s="6">
        <v>5</v>
      </c>
      <c r="I46" s="6"/>
    </row>
    <row r="47" spans="1:9" ht="15.75" customHeight="1" x14ac:dyDescent="0.25">
      <c r="A47" s="4">
        <v>44363</v>
      </c>
      <c r="B47" s="5">
        <v>4</v>
      </c>
      <c r="C47" s="11">
        <v>1</v>
      </c>
      <c r="D47" s="6"/>
      <c r="E47" s="3">
        <v>21</v>
      </c>
      <c r="F47" s="6">
        <v>1</v>
      </c>
      <c r="G47" s="6">
        <v>0</v>
      </c>
      <c r="H47" s="6">
        <v>6</v>
      </c>
      <c r="I47" s="6"/>
    </row>
    <row r="48" spans="1:9" ht="15.75" customHeight="1" x14ac:dyDescent="0.25">
      <c r="A48" s="4">
        <v>44363</v>
      </c>
      <c r="B48" s="5">
        <v>5</v>
      </c>
      <c r="C48" s="11">
        <v>1</v>
      </c>
      <c r="D48" s="6"/>
      <c r="E48" s="3">
        <v>21</v>
      </c>
      <c r="F48" s="6">
        <v>2</v>
      </c>
      <c r="G48" s="6">
        <v>0</v>
      </c>
      <c r="H48" s="6">
        <v>3</v>
      </c>
      <c r="I48" s="6"/>
    </row>
    <row r="49" spans="1:9" ht="15.75" customHeight="1" x14ac:dyDescent="0.25">
      <c r="A49" s="4">
        <v>44363</v>
      </c>
      <c r="B49" s="5">
        <v>6</v>
      </c>
      <c r="C49" s="11">
        <v>1</v>
      </c>
      <c r="D49" s="6"/>
      <c r="E49" s="3">
        <v>21</v>
      </c>
      <c r="F49" s="6">
        <v>3</v>
      </c>
      <c r="G49" s="6">
        <v>0</v>
      </c>
      <c r="H49" s="6">
        <v>2</v>
      </c>
      <c r="I49" s="6"/>
    </row>
    <row r="50" spans="1:9" ht="15.75" customHeight="1" x14ac:dyDescent="0.25">
      <c r="A50" s="4">
        <v>44363</v>
      </c>
      <c r="B50" s="5">
        <v>7</v>
      </c>
      <c r="C50" s="11">
        <v>1</v>
      </c>
      <c r="D50" s="6"/>
      <c r="E50" s="3">
        <v>37</v>
      </c>
      <c r="F50" s="6">
        <v>1</v>
      </c>
      <c r="G50" s="6">
        <v>0</v>
      </c>
      <c r="H50" s="6">
        <v>5</v>
      </c>
      <c r="I50" s="6"/>
    </row>
    <row r="51" spans="1:9" ht="15.75" customHeight="1" x14ac:dyDescent="0.25">
      <c r="A51" s="4">
        <v>44363</v>
      </c>
      <c r="B51" s="5">
        <v>8</v>
      </c>
      <c r="C51" s="11">
        <v>1</v>
      </c>
      <c r="D51" s="6"/>
      <c r="E51" s="3">
        <v>37</v>
      </c>
      <c r="F51" s="6">
        <v>2</v>
      </c>
      <c r="G51" s="6">
        <v>0</v>
      </c>
      <c r="H51" s="6">
        <v>3</v>
      </c>
      <c r="I51" s="6"/>
    </row>
    <row r="52" spans="1:9" ht="15.75" customHeight="1" x14ac:dyDescent="0.25">
      <c r="A52" s="4">
        <v>44363</v>
      </c>
      <c r="B52" s="5">
        <v>9</v>
      </c>
      <c r="C52" s="11">
        <v>1</v>
      </c>
      <c r="D52" s="6"/>
      <c r="E52" s="3">
        <v>37</v>
      </c>
      <c r="F52" s="6">
        <v>3</v>
      </c>
      <c r="G52" s="6">
        <v>0</v>
      </c>
      <c r="H52" s="6">
        <v>1</v>
      </c>
      <c r="I52" s="6"/>
    </row>
    <row r="53" spans="1:9" ht="15.75" customHeight="1" x14ac:dyDescent="0.25">
      <c r="A53" s="4">
        <v>44363</v>
      </c>
      <c r="B53" s="5">
        <v>10</v>
      </c>
      <c r="C53" s="11">
        <v>1</v>
      </c>
      <c r="D53" s="6"/>
      <c r="E53" s="3">
        <v>46</v>
      </c>
      <c r="F53" s="6">
        <v>1</v>
      </c>
      <c r="G53" s="6">
        <v>0</v>
      </c>
      <c r="H53" s="6">
        <v>8</v>
      </c>
      <c r="I53" s="6"/>
    </row>
    <row r="54" spans="1:9" ht="15.75" customHeight="1" x14ac:dyDescent="0.25">
      <c r="A54" s="4">
        <v>44363</v>
      </c>
      <c r="B54" s="5">
        <v>11</v>
      </c>
      <c r="C54" s="11">
        <v>1</v>
      </c>
      <c r="D54" s="6"/>
      <c r="E54" s="3">
        <v>46</v>
      </c>
      <c r="F54" s="6">
        <v>2</v>
      </c>
      <c r="G54" s="6">
        <v>0</v>
      </c>
      <c r="H54" s="6">
        <v>4</v>
      </c>
      <c r="I54" s="6"/>
    </row>
    <row r="55" spans="1:9" ht="15.75" customHeight="1" x14ac:dyDescent="0.25">
      <c r="A55" s="4">
        <v>44363</v>
      </c>
      <c r="B55" s="5">
        <v>12</v>
      </c>
      <c r="C55" s="11">
        <v>1</v>
      </c>
      <c r="D55" s="6"/>
      <c r="E55" s="3">
        <v>46</v>
      </c>
      <c r="F55" s="6">
        <v>3</v>
      </c>
      <c r="G55" s="6">
        <v>0</v>
      </c>
      <c r="H55" s="6">
        <v>3</v>
      </c>
      <c r="I55" s="6"/>
    </row>
    <row r="56" spans="1:9" ht="15.75" customHeight="1" x14ac:dyDescent="0.25">
      <c r="A56" s="4">
        <v>44363</v>
      </c>
      <c r="B56" s="5">
        <v>13</v>
      </c>
      <c r="C56" s="11">
        <v>1</v>
      </c>
      <c r="D56" s="6"/>
      <c r="E56" s="3">
        <v>81</v>
      </c>
      <c r="F56" s="6">
        <v>1</v>
      </c>
      <c r="G56" s="6">
        <v>0</v>
      </c>
      <c r="H56" s="6">
        <v>8</v>
      </c>
      <c r="I56" s="6"/>
    </row>
    <row r="57" spans="1:9" ht="15.75" customHeight="1" x14ac:dyDescent="0.25">
      <c r="A57" s="4">
        <v>44363</v>
      </c>
      <c r="B57" s="5">
        <v>14</v>
      </c>
      <c r="C57" s="11">
        <v>1</v>
      </c>
      <c r="D57" s="6"/>
      <c r="E57" s="3">
        <v>81</v>
      </c>
      <c r="F57" s="6">
        <v>2</v>
      </c>
      <c r="G57" s="6">
        <v>0</v>
      </c>
      <c r="H57" s="6">
        <v>5</v>
      </c>
      <c r="I57" s="6"/>
    </row>
    <row r="58" spans="1:9" ht="15.75" customHeight="1" x14ac:dyDescent="0.25">
      <c r="A58" s="4">
        <v>44363</v>
      </c>
      <c r="B58" s="5">
        <v>15</v>
      </c>
      <c r="C58" s="11">
        <v>1</v>
      </c>
      <c r="D58" s="6"/>
      <c r="E58" s="3">
        <v>81</v>
      </c>
      <c r="F58" s="6">
        <v>3</v>
      </c>
      <c r="G58" s="6">
        <v>0</v>
      </c>
      <c r="H58" s="6">
        <v>5</v>
      </c>
      <c r="I58" s="6"/>
    </row>
    <row r="59" spans="1:9" ht="15.75" customHeight="1" x14ac:dyDescent="0.25">
      <c r="A59" s="4">
        <v>44363</v>
      </c>
      <c r="B59" s="5">
        <v>16</v>
      </c>
      <c r="C59" s="11">
        <v>1</v>
      </c>
      <c r="D59" s="6"/>
      <c r="E59" s="3">
        <v>88</v>
      </c>
      <c r="F59" s="6">
        <v>1</v>
      </c>
      <c r="G59" s="6">
        <v>0</v>
      </c>
      <c r="H59" s="6">
        <v>8</v>
      </c>
      <c r="I59" s="6"/>
    </row>
    <row r="60" spans="1:9" ht="15.75" customHeight="1" x14ac:dyDescent="0.25">
      <c r="A60" s="4">
        <v>44363</v>
      </c>
      <c r="B60" s="5">
        <v>17</v>
      </c>
      <c r="C60" s="11">
        <v>1</v>
      </c>
      <c r="D60" s="6"/>
      <c r="E60" s="3">
        <v>88</v>
      </c>
      <c r="F60" s="6">
        <v>2</v>
      </c>
      <c r="G60" s="6">
        <v>0</v>
      </c>
      <c r="H60" s="6">
        <v>5</v>
      </c>
      <c r="I60" s="6"/>
    </row>
    <row r="61" spans="1:9" ht="15.75" customHeight="1" x14ac:dyDescent="0.25">
      <c r="A61" s="4">
        <v>44363</v>
      </c>
      <c r="B61" s="5">
        <v>18</v>
      </c>
      <c r="C61" s="11">
        <v>1</v>
      </c>
      <c r="D61" s="6"/>
      <c r="E61" s="3">
        <v>88</v>
      </c>
      <c r="F61" s="6">
        <v>3</v>
      </c>
      <c r="G61" s="6">
        <v>0</v>
      </c>
      <c r="H61" s="6">
        <v>5</v>
      </c>
      <c r="I61" s="6"/>
    </row>
    <row r="62" spans="1:9" ht="15.75" customHeight="1" x14ac:dyDescent="0.25">
      <c r="A62" s="4">
        <v>44365</v>
      </c>
      <c r="B62" s="5">
        <v>1</v>
      </c>
      <c r="C62" s="11">
        <v>1</v>
      </c>
      <c r="D62" s="6"/>
      <c r="E62" s="3">
        <v>11</v>
      </c>
      <c r="F62" s="6">
        <v>1</v>
      </c>
      <c r="G62" s="6">
        <v>0</v>
      </c>
      <c r="H62" s="6">
        <v>8</v>
      </c>
      <c r="I62" s="6"/>
    </row>
    <row r="63" spans="1:9" ht="15.75" customHeight="1" x14ac:dyDescent="0.25">
      <c r="A63" s="4">
        <v>44365</v>
      </c>
      <c r="B63" s="5">
        <v>2</v>
      </c>
      <c r="C63" s="11">
        <v>1</v>
      </c>
      <c r="D63" s="6"/>
      <c r="E63" s="3">
        <v>11</v>
      </c>
      <c r="F63" s="6">
        <v>2</v>
      </c>
      <c r="G63" s="6">
        <v>0</v>
      </c>
      <c r="H63" s="6">
        <v>7</v>
      </c>
      <c r="I63" s="6"/>
    </row>
    <row r="64" spans="1:9" ht="15.75" customHeight="1" x14ac:dyDescent="0.25">
      <c r="A64" s="4">
        <v>44365</v>
      </c>
      <c r="B64" s="5">
        <v>3</v>
      </c>
      <c r="C64" s="11">
        <v>1</v>
      </c>
      <c r="D64" s="6"/>
      <c r="E64" s="3">
        <v>11</v>
      </c>
      <c r="F64" s="6">
        <v>3</v>
      </c>
      <c r="G64" s="6">
        <v>0</v>
      </c>
      <c r="H64" s="6">
        <v>5</v>
      </c>
      <c r="I64" s="6"/>
    </row>
    <row r="65" spans="1:9" ht="15.75" customHeight="1" x14ac:dyDescent="0.25">
      <c r="A65" s="4">
        <v>44365</v>
      </c>
      <c r="B65" s="5">
        <v>4</v>
      </c>
      <c r="C65" s="11">
        <v>1</v>
      </c>
      <c r="D65" s="6"/>
      <c r="E65" s="3">
        <v>21</v>
      </c>
      <c r="F65" s="6">
        <v>1</v>
      </c>
      <c r="G65" s="6">
        <v>0</v>
      </c>
      <c r="H65" s="6">
        <v>7</v>
      </c>
      <c r="I65" s="6"/>
    </row>
    <row r="66" spans="1:9" ht="15.75" customHeight="1" x14ac:dyDescent="0.25">
      <c r="A66" s="4">
        <v>44365</v>
      </c>
      <c r="B66" s="5">
        <v>5</v>
      </c>
      <c r="C66" s="11">
        <v>1</v>
      </c>
      <c r="D66" s="6"/>
      <c r="E66" s="3">
        <v>21</v>
      </c>
      <c r="F66" s="6">
        <v>2</v>
      </c>
      <c r="G66" s="6">
        <v>0</v>
      </c>
      <c r="H66" s="6">
        <v>4</v>
      </c>
      <c r="I66" s="6"/>
    </row>
    <row r="67" spans="1:9" ht="15.75" customHeight="1" x14ac:dyDescent="0.25">
      <c r="A67" s="4">
        <v>44365</v>
      </c>
      <c r="B67" s="5">
        <v>6</v>
      </c>
      <c r="C67" s="11">
        <v>1</v>
      </c>
      <c r="D67" s="6"/>
      <c r="E67" s="3">
        <v>21</v>
      </c>
      <c r="F67" s="6">
        <v>3</v>
      </c>
      <c r="G67" s="6">
        <v>0</v>
      </c>
      <c r="H67" s="6">
        <v>2</v>
      </c>
      <c r="I67" s="6"/>
    </row>
    <row r="68" spans="1:9" ht="15.75" customHeight="1" x14ac:dyDescent="0.25">
      <c r="A68" s="4">
        <v>44365</v>
      </c>
      <c r="B68" s="5">
        <v>7</v>
      </c>
      <c r="C68" s="11">
        <v>1</v>
      </c>
      <c r="D68" s="6"/>
      <c r="E68" s="3">
        <v>37</v>
      </c>
      <c r="F68" s="6">
        <v>1</v>
      </c>
      <c r="G68" s="6">
        <v>0</v>
      </c>
      <c r="H68" s="6">
        <v>8</v>
      </c>
      <c r="I68" s="6"/>
    </row>
    <row r="69" spans="1:9" ht="15.75" customHeight="1" x14ac:dyDescent="0.25">
      <c r="A69" s="4">
        <v>44365</v>
      </c>
      <c r="B69" s="5">
        <v>8</v>
      </c>
      <c r="C69" s="11">
        <v>1</v>
      </c>
      <c r="D69" s="6"/>
      <c r="E69" s="3">
        <v>37</v>
      </c>
      <c r="F69" s="6">
        <v>2</v>
      </c>
      <c r="G69" s="6">
        <v>0</v>
      </c>
      <c r="H69" s="6">
        <v>4</v>
      </c>
      <c r="I69" s="6"/>
    </row>
    <row r="70" spans="1:9" ht="15.75" customHeight="1" x14ac:dyDescent="0.25">
      <c r="A70" s="4">
        <v>44365</v>
      </c>
      <c r="B70" s="5">
        <v>9</v>
      </c>
      <c r="C70" s="11">
        <v>1</v>
      </c>
      <c r="D70" s="6"/>
      <c r="E70" s="3">
        <v>37</v>
      </c>
      <c r="F70" s="6">
        <v>3</v>
      </c>
      <c r="G70" s="6">
        <v>0</v>
      </c>
      <c r="H70" s="6">
        <v>3</v>
      </c>
      <c r="I70" s="6"/>
    </row>
    <row r="71" spans="1:9" ht="15.75" customHeight="1" x14ac:dyDescent="0.25">
      <c r="A71" s="4">
        <v>44365</v>
      </c>
      <c r="B71" s="5">
        <v>10</v>
      </c>
      <c r="C71" s="11">
        <v>1</v>
      </c>
      <c r="D71" s="6"/>
      <c r="E71" s="3">
        <v>46</v>
      </c>
      <c r="F71" s="6">
        <v>1</v>
      </c>
      <c r="G71" s="6">
        <v>0</v>
      </c>
      <c r="H71" s="6">
        <v>8</v>
      </c>
      <c r="I71" s="6"/>
    </row>
    <row r="72" spans="1:9" ht="15.75" customHeight="1" x14ac:dyDescent="0.25">
      <c r="A72" s="4">
        <v>44365</v>
      </c>
      <c r="B72" s="5">
        <v>11</v>
      </c>
      <c r="C72" s="11">
        <v>1</v>
      </c>
      <c r="D72" s="6"/>
      <c r="E72" s="3">
        <v>46</v>
      </c>
      <c r="F72" s="6">
        <v>2</v>
      </c>
      <c r="G72" s="6">
        <v>0</v>
      </c>
      <c r="H72" s="6">
        <v>8</v>
      </c>
      <c r="I72" s="6"/>
    </row>
    <row r="73" spans="1:9" ht="15.75" customHeight="1" x14ac:dyDescent="0.25">
      <c r="A73" s="4">
        <v>44365</v>
      </c>
      <c r="B73" s="5">
        <v>12</v>
      </c>
      <c r="C73" s="11">
        <v>1</v>
      </c>
      <c r="D73" s="6"/>
      <c r="E73" s="3">
        <v>47</v>
      </c>
      <c r="F73" s="6">
        <v>3</v>
      </c>
      <c r="G73" s="6">
        <v>0</v>
      </c>
      <c r="H73" s="6">
        <v>6</v>
      </c>
      <c r="I73" s="6"/>
    </row>
    <row r="74" spans="1:9" ht="15.75" customHeight="1" x14ac:dyDescent="0.25">
      <c r="A74" s="4">
        <v>44365</v>
      </c>
      <c r="B74" s="5">
        <v>13</v>
      </c>
      <c r="C74" s="11">
        <v>1</v>
      </c>
      <c r="D74" s="6"/>
      <c r="E74" s="3">
        <v>62</v>
      </c>
      <c r="F74" s="6">
        <v>1</v>
      </c>
      <c r="G74" s="6">
        <v>0</v>
      </c>
      <c r="H74" s="6">
        <v>8</v>
      </c>
      <c r="I74" s="6"/>
    </row>
    <row r="75" spans="1:9" ht="15.75" customHeight="1" x14ac:dyDescent="0.25">
      <c r="A75" s="4">
        <v>44365</v>
      </c>
      <c r="B75" s="5">
        <v>14</v>
      </c>
      <c r="C75" s="11">
        <v>1</v>
      </c>
      <c r="D75" s="6"/>
      <c r="E75" s="3">
        <v>62</v>
      </c>
      <c r="F75" s="6">
        <v>2</v>
      </c>
      <c r="G75" s="6">
        <v>0</v>
      </c>
      <c r="H75" s="6">
        <v>8</v>
      </c>
      <c r="I75" s="6"/>
    </row>
    <row r="76" spans="1:9" ht="15.75" customHeight="1" x14ac:dyDescent="0.25">
      <c r="A76" s="4">
        <v>44365</v>
      </c>
      <c r="B76" s="5">
        <v>15</v>
      </c>
      <c r="C76" s="11">
        <v>1</v>
      </c>
      <c r="D76" s="6"/>
      <c r="E76" s="3">
        <v>62</v>
      </c>
      <c r="F76" s="6">
        <v>3</v>
      </c>
      <c r="G76" s="6">
        <v>0</v>
      </c>
      <c r="H76" s="6">
        <v>8</v>
      </c>
      <c r="I76" s="6"/>
    </row>
    <row r="77" spans="1:9" ht="15.75" customHeight="1" x14ac:dyDescent="0.25">
      <c r="A77" s="4">
        <v>44365</v>
      </c>
      <c r="B77" s="5">
        <v>16</v>
      </c>
      <c r="C77" s="11">
        <v>1</v>
      </c>
      <c r="D77" s="6"/>
      <c r="E77" s="3">
        <v>88</v>
      </c>
      <c r="F77" s="6">
        <v>1</v>
      </c>
      <c r="G77" s="6">
        <v>0</v>
      </c>
      <c r="H77" s="6">
        <v>8</v>
      </c>
      <c r="I77" s="6"/>
    </row>
    <row r="78" spans="1:9" ht="15.75" customHeight="1" x14ac:dyDescent="0.25">
      <c r="A78" s="4">
        <v>44365</v>
      </c>
      <c r="B78" s="5">
        <v>17</v>
      </c>
      <c r="C78" s="11">
        <v>1</v>
      </c>
      <c r="D78" s="6"/>
      <c r="E78" s="3">
        <v>88</v>
      </c>
      <c r="F78" s="6">
        <v>2</v>
      </c>
      <c r="G78" s="6">
        <v>0</v>
      </c>
      <c r="H78" s="6">
        <v>8</v>
      </c>
      <c r="I78" s="6"/>
    </row>
    <row r="79" spans="1:9" ht="15.75" customHeight="1" x14ac:dyDescent="0.25">
      <c r="A79" s="4">
        <v>44365</v>
      </c>
      <c r="B79" s="5">
        <v>18</v>
      </c>
      <c r="C79" s="11">
        <v>1</v>
      </c>
      <c r="D79" s="6"/>
      <c r="E79" s="3">
        <v>89</v>
      </c>
      <c r="F79" s="6">
        <v>3</v>
      </c>
      <c r="G79" s="6">
        <v>0</v>
      </c>
      <c r="H79" s="6">
        <v>5</v>
      </c>
      <c r="I79" s="6"/>
    </row>
    <row r="80" spans="1:9" ht="15.75" customHeight="1" x14ac:dyDescent="0.25">
      <c r="A80" s="4">
        <v>44365</v>
      </c>
      <c r="B80" s="5">
        <v>19</v>
      </c>
      <c r="C80" s="11">
        <v>1</v>
      </c>
      <c r="D80" s="6"/>
      <c r="E80" s="3">
        <v>100</v>
      </c>
      <c r="F80" s="6">
        <v>1</v>
      </c>
      <c r="G80" s="6">
        <v>0</v>
      </c>
      <c r="H80" s="6">
        <v>75</v>
      </c>
      <c r="I80" s="6"/>
    </row>
    <row r="81" spans="1:9" ht="15.75" customHeight="1" x14ac:dyDescent="0.25">
      <c r="A81" s="4">
        <v>44365</v>
      </c>
      <c r="B81" s="5">
        <v>20</v>
      </c>
      <c r="C81" s="11">
        <v>1</v>
      </c>
      <c r="D81" s="6"/>
      <c r="E81" s="3">
        <v>100</v>
      </c>
      <c r="F81" s="6">
        <v>2</v>
      </c>
      <c r="G81" s="6">
        <v>0</v>
      </c>
      <c r="H81" s="6">
        <v>75</v>
      </c>
      <c r="I81" s="6"/>
    </row>
    <row r="82" spans="1:9" ht="15.75" customHeight="1" x14ac:dyDescent="0.25">
      <c r="A82" s="4">
        <v>44365</v>
      </c>
      <c r="B82" s="5">
        <v>21</v>
      </c>
      <c r="C82" s="11">
        <v>1</v>
      </c>
      <c r="D82" s="6"/>
      <c r="E82" s="3">
        <v>100</v>
      </c>
      <c r="F82" s="6">
        <v>3</v>
      </c>
      <c r="G82" s="6">
        <v>0</v>
      </c>
      <c r="H82" s="6">
        <v>142</v>
      </c>
      <c r="I82" s="6"/>
    </row>
    <row r="83" spans="1:9" ht="15.75" customHeight="1" x14ac:dyDescent="0.25">
      <c r="A83" s="4">
        <v>44368</v>
      </c>
      <c r="B83" s="5">
        <v>1</v>
      </c>
      <c r="C83" s="11">
        <v>1</v>
      </c>
      <c r="D83" s="6"/>
      <c r="E83" s="3">
        <v>11</v>
      </c>
      <c r="F83" s="6">
        <v>1</v>
      </c>
      <c r="G83" s="6">
        <v>0</v>
      </c>
      <c r="H83" s="6">
        <v>8</v>
      </c>
      <c r="I83" s="6"/>
    </row>
    <row r="84" spans="1:9" ht="15.75" customHeight="1" x14ac:dyDescent="0.25">
      <c r="A84" s="4">
        <v>44368</v>
      </c>
      <c r="B84" s="5">
        <v>2</v>
      </c>
      <c r="C84" s="11">
        <v>1</v>
      </c>
      <c r="D84" s="6"/>
      <c r="E84" s="3">
        <v>11</v>
      </c>
      <c r="F84" s="6">
        <v>2</v>
      </c>
      <c r="G84" s="6">
        <v>0</v>
      </c>
      <c r="H84" s="6">
        <v>8</v>
      </c>
      <c r="I84" s="6"/>
    </row>
    <row r="85" spans="1:9" ht="15.75" customHeight="1" x14ac:dyDescent="0.25">
      <c r="A85" s="4">
        <v>44368</v>
      </c>
      <c r="B85" s="5">
        <v>3</v>
      </c>
      <c r="C85" s="11">
        <v>1</v>
      </c>
      <c r="D85" s="6"/>
      <c r="E85" s="3">
        <v>11</v>
      </c>
      <c r="F85" s="6">
        <v>3</v>
      </c>
      <c r="G85" s="6">
        <v>0</v>
      </c>
      <c r="H85" s="6">
        <v>6</v>
      </c>
      <c r="I85" s="6"/>
    </row>
    <row r="86" spans="1:9" ht="15.75" customHeight="1" x14ac:dyDescent="0.25">
      <c r="A86" s="4">
        <v>44368</v>
      </c>
      <c r="B86" s="5">
        <v>4</v>
      </c>
      <c r="C86" s="11">
        <v>1</v>
      </c>
      <c r="D86" s="6"/>
      <c r="E86" s="3">
        <v>20</v>
      </c>
      <c r="F86" s="6">
        <v>1</v>
      </c>
      <c r="G86" s="6">
        <v>0</v>
      </c>
      <c r="H86" s="6">
        <v>8</v>
      </c>
      <c r="I86" s="6"/>
    </row>
    <row r="87" spans="1:9" ht="15.75" customHeight="1" x14ac:dyDescent="0.25">
      <c r="A87" s="4">
        <v>44368</v>
      </c>
      <c r="B87" s="5">
        <v>5</v>
      </c>
      <c r="C87" s="11">
        <v>1</v>
      </c>
      <c r="D87" s="6"/>
      <c r="E87" s="3">
        <v>20</v>
      </c>
      <c r="F87" s="6">
        <v>2</v>
      </c>
      <c r="G87" s="6">
        <v>0</v>
      </c>
      <c r="H87" s="6">
        <v>6</v>
      </c>
      <c r="I87" s="6"/>
    </row>
    <row r="88" spans="1:9" ht="15.75" customHeight="1" x14ac:dyDescent="0.25">
      <c r="A88" s="4">
        <v>44368</v>
      </c>
      <c r="B88" s="5">
        <v>6</v>
      </c>
      <c r="C88" s="11">
        <v>1</v>
      </c>
      <c r="D88" s="6"/>
      <c r="E88" s="3">
        <v>20</v>
      </c>
      <c r="F88" s="6">
        <v>3</v>
      </c>
      <c r="G88" s="6">
        <v>0</v>
      </c>
      <c r="H88" s="6">
        <v>3</v>
      </c>
      <c r="I88" s="6"/>
    </row>
    <row r="89" spans="1:9" ht="15.75" customHeight="1" x14ac:dyDescent="0.25">
      <c r="A89" s="4">
        <v>44368</v>
      </c>
      <c r="B89" s="5">
        <v>7</v>
      </c>
      <c r="C89" s="11">
        <v>1</v>
      </c>
      <c r="D89" s="6"/>
      <c r="E89" s="3">
        <v>37</v>
      </c>
      <c r="F89" s="6">
        <v>1</v>
      </c>
      <c r="G89" s="6">
        <v>0</v>
      </c>
      <c r="H89" s="6">
        <v>5</v>
      </c>
      <c r="I89" s="6"/>
    </row>
    <row r="90" spans="1:9" ht="15.75" customHeight="1" x14ac:dyDescent="0.25">
      <c r="A90" s="4">
        <v>44368</v>
      </c>
      <c r="B90" s="5">
        <v>8</v>
      </c>
      <c r="C90" s="11">
        <v>1</v>
      </c>
      <c r="D90" s="6"/>
      <c r="E90" s="3">
        <v>37</v>
      </c>
      <c r="F90" s="6">
        <v>2</v>
      </c>
      <c r="G90" s="6">
        <v>0</v>
      </c>
      <c r="H90" s="6">
        <v>4</v>
      </c>
      <c r="I90" s="6"/>
    </row>
    <row r="91" spans="1:9" ht="15.75" customHeight="1" x14ac:dyDescent="0.25">
      <c r="A91" s="4">
        <v>44368</v>
      </c>
      <c r="B91" s="5">
        <v>9</v>
      </c>
      <c r="C91" s="11">
        <v>1</v>
      </c>
      <c r="D91" s="6"/>
      <c r="E91" s="3">
        <v>37</v>
      </c>
      <c r="F91" s="6">
        <v>3</v>
      </c>
      <c r="G91" s="6">
        <v>0</v>
      </c>
      <c r="H91" s="6">
        <v>1</v>
      </c>
      <c r="I91" s="6"/>
    </row>
    <row r="92" spans="1:9" ht="15.75" customHeight="1" x14ac:dyDescent="0.25">
      <c r="A92" s="4">
        <v>44368</v>
      </c>
      <c r="B92" s="5">
        <v>10</v>
      </c>
      <c r="C92" s="11">
        <v>1</v>
      </c>
      <c r="D92" s="6"/>
      <c r="E92" s="3">
        <v>47</v>
      </c>
      <c r="F92" s="6">
        <v>1</v>
      </c>
      <c r="G92" s="6">
        <v>0</v>
      </c>
      <c r="H92" s="6">
        <v>5</v>
      </c>
      <c r="I92" s="6"/>
    </row>
    <row r="93" spans="1:9" ht="15.75" customHeight="1" x14ac:dyDescent="0.25">
      <c r="A93" s="4">
        <v>44368</v>
      </c>
      <c r="B93" s="5">
        <v>11</v>
      </c>
      <c r="C93" s="11">
        <v>1</v>
      </c>
      <c r="D93" s="6"/>
      <c r="E93" s="3">
        <v>47</v>
      </c>
      <c r="F93" s="6">
        <v>2</v>
      </c>
      <c r="G93" s="6">
        <v>0</v>
      </c>
      <c r="H93" s="6">
        <v>6</v>
      </c>
      <c r="I93" s="6"/>
    </row>
    <row r="94" spans="1:9" ht="15.75" customHeight="1" x14ac:dyDescent="0.25">
      <c r="A94" s="4">
        <v>44368</v>
      </c>
      <c r="B94" s="5">
        <v>12</v>
      </c>
      <c r="C94" s="11">
        <v>1</v>
      </c>
      <c r="D94" s="6"/>
      <c r="E94" s="3">
        <v>47</v>
      </c>
      <c r="F94" s="6">
        <v>3</v>
      </c>
      <c r="G94" s="6">
        <v>0</v>
      </c>
      <c r="H94" s="6">
        <v>6</v>
      </c>
      <c r="I94" s="6" t="s">
        <v>10</v>
      </c>
    </row>
    <row r="95" spans="1:9" ht="15.75" customHeight="1" x14ac:dyDescent="0.25">
      <c r="A95" s="4">
        <v>44368</v>
      </c>
      <c r="B95" s="5">
        <v>13</v>
      </c>
      <c r="C95" s="11">
        <v>1</v>
      </c>
      <c r="D95" s="6"/>
      <c r="E95" s="3">
        <v>81</v>
      </c>
      <c r="F95" s="6">
        <v>1</v>
      </c>
      <c r="G95" s="6">
        <v>0</v>
      </c>
      <c r="H95" s="6">
        <v>8</v>
      </c>
      <c r="I95" s="6"/>
    </row>
    <row r="96" spans="1:9" ht="15.75" customHeight="1" x14ac:dyDescent="0.25">
      <c r="A96" s="4">
        <v>44368</v>
      </c>
      <c r="B96" s="5">
        <v>14</v>
      </c>
      <c r="C96" s="11">
        <v>1</v>
      </c>
      <c r="D96" s="6"/>
      <c r="E96" s="3">
        <v>81</v>
      </c>
      <c r="F96" s="6">
        <v>2</v>
      </c>
      <c r="G96" s="6">
        <v>0</v>
      </c>
      <c r="H96" s="6">
        <v>6</v>
      </c>
      <c r="I96" s="6"/>
    </row>
    <row r="97" spans="1:9" ht="15.75" customHeight="1" x14ac:dyDescent="0.25">
      <c r="A97" s="4">
        <v>44368</v>
      </c>
      <c r="B97" s="5">
        <v>15</v>
      </c>
      <c r="C97" s="11">
        <v>1</v>
      </c>
      <c r="D97" s="6"/>
      <c r="E97" s="3">
        <v>81</v>
      </c>
      <c r="F97" s="6">
        <v>3</v>
      </c>
      <c r="G97" s="6">
        <v>0</v>
      </c>
      <c r="H97" s="6">
        <v>6</v>
      </c>
      <c r="I97" s="6"/>
    </row>
    <row r="98" spans="1:9" ht="15.75" customHeight="1" x14ac:dyDescent="0.25">
      <c r="A98" s="4">
        <v>44368</v>
      </c>
      <c r="B98" s="5">
        <v>16</v>
      </c>
      <c r="C98" s="11">
        <v>1</v>
      </c>
      <c r="D98" s="6"/>
      <c r="E98" s="3">
        <v>89</v>
      </c>
      <c r="F98" s="6">
        <v>1</v>
      </c>
      <c r="G98" s="6">
        <v>0</v>
      </c>
      <c r="H98" s="6">
        <v>8</v>
      </c>
      <c r="I98" s="6"/>
    </row>
    <row r="99" spans="1:9" ht="15.75" customHeight="1" x14ac:dyDescent="0.25">
      <c r="A99" s="4">
        <v>44368</v>
      </c>
      <c r="B99" s="5">
        <v>17</v>
      </c>
      <c r="C99" s="11">
        <v>1</v>
      </c>
      <c r="D99" s="6"/>
      <c r="E99" s="3">
        <v>89</v>
      </c>
      <c r="F99" s="6">
        <v>2</v>
      </c>
      <c r="G99" s="6">
        <v>0</v>
      </c>
      <c r="H99" s="6">
        <v>8</v>
      </c>
      <c r="I99" s="6"/>
    </row>
    <row r="100" spans="1:9" ht="15.75" customHeight="1" x14ac:dyDescent="0.25">
      <c r="A100" s="4">
        <v>44368</v>
      </c>
      <c r="B100" s="5">
        <v>18</v>
      </c>
      <c r="C100" s="11">
        <v>1</v>
      </c>
      <c r="D100" s="6"/>
      <c r="E100" s="3">
        <v>89</v>
      </c>
      <c r="F100" s="6">
        <v>3</v>
      </c>
      <c r="G100" s="6">
        <v>0</v>
      </c>
      <c r="H100" s="6">
        <v>6</v>
      </c>
      <c r="I100" s="6"/>
    </row>
    <row r="101" spans="1:9" ht="15.75" customHeight="1" x14ac:dyDescent="0.25">
      <c r="A101" s="4">
        <v>44368</v>
      </c>
      <c r="B101" s="5">
        <v>19</v>
      </c>
      <c r="C101" s="11">
        <v>1</v>
      </c>
      <c r="D101" s="6"/>
      <c r="E101" s="3">
        <v>100</v>
      </c>
      <c r="F101" s="6">
        <v>1</v>
      </c>
      <c r="G101" s="6">
        <v>0</v>
      </c>
      <c r="H101" s="6">
        <v>75</v>
      </c>
      <c r="I101" s="6"/>
    </row>
    <row r="102" spans="1:9" ht="15.75" customHeight="1" x14ac:dyDescent="0.25">
      <c r="A102" s="4">
        <v>44368</v>
      </c>
      <c r="B102" s="5">
        <v>20</v>
      </c>
      <c r="C102" s="11">
        <v>1</v>
      </c>
      <c r="D102" s="6"/>
      <c r="E102" s="3">
        <v>100</v>
      </c>
      <c r="F102" s="6">
        <v>2</v>
      </c>
      <c r="G102" s="6">
        <v>0</v>
      </c>
      <c r="H102" s="6">
        <v>75</v>
      </c>
      <c r="I102" s="6"/>
    </row>
    <row r="103" spans="1:9" ht="15.75" customHeight="1" x14ac:dyDescent="0.25">
      <c r="A103" s="4">
        <v>44370</v>
      </c>
      <c r="B103" s="5">
        <v>1</v>
      </c>
      <c r="C103" s="11">
        <v>1</v>
      </c>
      <c r="D103" s="6"/>
      <c r="E103" s="3">
        <v>11</v>
      </c>
      <c r="F103" s="6">
        <v>1</v>
      </c>
      <c r="G103" s="6">
        <v>0</v>
      </c>
      <c r="H103" s="6">
        <v>8</v>
      </c>
      <c r="I103" s="6"/>
    </row>
    <row r="104" spans="1:9" ht="15.75" customHeight="1" x14ac:dyDescent="0.25">
      <c r="A104" s="4">
        <v>44370</v>
      </c>
      <c r="B104" s="5">
        <v>2</v>
      </c>
      <c r="C104" s="11">
        <v>1</v>
      </c>
      <c r="D104" s="6"/>
      <c r="E104" s="3">
        <v>11</v>
      </c>
      <c r="F104" s="6">
        <v>2</v>
      </c>
      <c r="G104" s="6">
        <v>0</v>
      </c>
      <c r="H104" s="6">
        <v>8</v>
      </c>
      <c r="I104" s="6"/>
    </row>
    <row r="105" spans="1:9" ht="15.75" customHeight="1" x14ac:dyDescent="0.25">
      <c r="A105" s="4">
        <v>44370</v>
      </c>
      <c r="B105" s="5">
        <v>3</v>
      </c>
      <c r="C105" s="11">
        <v>1</v>
      </c>
      <c r="D105" s="6"/>
      <c r="E105" s="3">
        <v>11</v>
      </c>
      <c r="F105" s="6">
        <v>3</v>
      </c>
      <c r="G105" s="6">
        <v>0</v>
      </c>
      <c r="H105" s="6">
        <v>8</v>
      </c>
      <c r="I105" s="6"/>
    </row>
    <row r="106" spans="1:9" ht="15.75" customHeight="1" x14ac:dyDescent="0.25">
      <c r="A106" s="4">
        <v>44370</v>
      </c>
      <c r="B106" s="5">
        <v>4</v>
      </c>
      <c r="C106" s="11">
        <v>1</v>
      </c>
      <c r="D106" s="6"/>
      <c r="E106" s="3">
        <v>20</v>
      </c>
      <c r="F106" s="6">
        <v>1</v>
      </c>
      <c r="G106" s="6">
        <v>0</v>
      </c>
      <c r="H106" s="6">
        <v>8</v>
      </c>
      <c r="I106" s="6"/>
    </row>
    <row r="107" spans="1:9" ht="15.75" customHeight="1" x14ac:dyDescent="0.25">
      <c r="A107" s="4">
        <v>44370</v>
      </c>
      <c r="B107" s="5">
        <v>5</v>
      </c>
      <c r="C107" s="11">
        <v>1</v>
      </c>
      <c r="D107" s="6"/>
      <c r="E107" s="3">
        <v>20</v>
      </c>
      <c r="F107" s="6">
        <v>2</v>
      </c>
      <c r="G107" s="6">
        <v>0</v>
      </c>
      <c r="H107" s="6">
        <v>5</v>
      </c>
      <c r="I107" s="6"/>
    </row>
    <row r="108" spans="1:9" ht="15.75" customHeight="1" x14ac:dyDescent="0.25">
      <c r="A108" s="4">
        <v>44370</v>
      </c>
      <c r="B108" s="5">
        <v>6</v>
      </c>
      <c r="C108" s="11">
        <v>1</v>
      </c>
      <c r="D108" s="6"/>
      <c r="E108" s="3">
        <v>20</v>
      </c>
      <c r="F108" s="6">
        <v>3</v>
      </c>
      <c r="G108" s="6">
        <v>0</v>
      </c>
      <c r="H108" s="6">
        <v>3</v>
      </c>
      <c r="I108" s="6"/>
    </row>
    <row r="109" spans="1:9" ht="15.75" customHeight="1" x14ac:dyDescent="0.25">
      <c r="A109" s="4">
        <v>44370</v>
      </c>
      <c r="B109" s="5">
        <v>7</v>
      </c>
      <c r="C109" s="11">
        <v>1</v>
      </c>
      <c r="D109" s="6"/>
      <c r="E109" s="3">
        <v>37</v>
      </c>
      <c r="F109" s="6">
        <v>1</v>
      </c>
      <c r="G109" s="6">
        <v>0</v>
      </c>
      <c r="H109" s="6">
        <v>5</v>
      </c>
      <c r="I109" s="6"/>
    </row>
    <row r="110" spans="1:9" ht="15.75" customHeight="1" x14ac:dyDescent="0.25">
      <c r="A110" s="4">
        <v>44370</v>
      </c>
      <c r="B110" s="5">
        <v>8</v>
      </c>
      <c r="C110" s="11">
        <v>1</v>
      </c>
      <c r="D110" s="6"/>
      <c r="E110" s="3">
        <v>37</v>
      </c>
      <c r="F110" s="6">
        <v>2</v>
      </c>
      <c r="G110" s="6">
        <v>0</v>
      </c>
      <c r="H110" s="6">
        <v>4</v>
      </c>
      <c r="I110" s="6"/>
    </row>
    <row r="111" spans="1:9" ht="15.75" customHeight="1" x14ac:dyDescent="0.25">
      <c r="A111" s="4">
        <v>44370</v>
      </c>
      <c r="B111" s="5">
        <v>9</v>
      </c>
      <c r="C111" s="11">
        <v>1</v>
      </c>
      <c r="D111" s="6"/>
      <c r="E111" s="3">
        <v>37</v>
      </c>
      <c r="F111" s="6">
        <v>3</v>
      </c>
      <c r="G111" s="6">
        <v>0</v>
      </c>
      <c r="H111" s="6">
        <v>2</v>
      </c>
      <c r="I111" s="6"/>
    </row>
    <row r="112" spans="1:9" ht="15.75" customHeight="1" x14ac:dyDescent="0.25">
      <c r="A112" s="4">
        <v>44370</v>
      </c>
      <c r="B112" s="5">
        <v>10</v>
      </c>
      <c r="C112" s="11">
        <v>1</v>
      </c>
      <c r="D112" s="6"/>
      <c r="E112" s="3">
        <v>68</v>
      </c>
      <c r="F112" s="6">
        <v>1</v>
      </c>
      <c r="G112" s="6">
        <v>0</v>
      </c>
      <c r="H112" s="6">
        <v>6</v>
      </c>
      <c r="I112" s="6"/>
    </row>
    <row r="113" spans="1:9" ht="15.75" customHeight="1" x14ac:dyDescent="0.25">
      <c r="A113" s="4">
        <v>44370</v>
      </c>
      <c r="B113" s="5">
        <v>11</v>
      </c>
      <c r="C113" s="11">
        <v>1</v>
      </c>
      <c r="D113" s="6"/>
      <c r="E113" s="3">
        <v>68</v>
      </c>
      <c r="F113" s="6">
        <v>2</v>
      </c>
      <c r="G113" s="6">
        <v>0</v>
      </c>
      <c r="H113" s="6">
        <v>6</v>
      </c>
      <c r="I113" s="6"/>
    </row>
    <row r="114" spans="1:9" ht="15.75" customHeight="1" x14ac:dyDescent="0.25">
      <c r="A114" s="4">
        <v>44370</v>
      </c>
      <c r="B114" s="5">
        <v>12</v>
      </c>
      <c r="C114" s="11">
        <v>1</v>
      </c>
      <c r="D114" s="6"/>
      <c r="E114" s="3">
        <v>68</v>
      </c>
      <c r="F114" s="6">
        <v>3</v>
      </c>
      <c r="G114" s="6">
        <v>0</v>
      </c>
      <c r="H114" s="6">
        <v>7</v>
      </c>
      <c r="I114" s="6"/>
    </row>
    <row r="115" spans="1:9" ht="15.75" customHeight="1" x14ac:dyDescent="0.25">
      <c r="A115" s="4">
        <v>44370</v>
      </c>
      <c r="B115" s="5">
        <v>13</v>
      </c>
      <c r="C115" s="11">
        <v>1</v>
      </c>
      <c r="D115" s="6"/>
      <c r="E115" s="3">
        <v>47</v>
      </c>
      <c r="F115" s="6">
        <v>1</v>
      </c>
      <c r="G115" s="6">
        <v>0</v>
      </c>
      <c r="H115" s="6">
        <v>5</v>
      </c>
      <c r="I115" s="6"/>
    </row>
    <row r="116" spans="1:9" ht="15.75" customHeight="1" x14ac:dyDescent="0.25">
      <c r="A116" s="4">
        <v>44370</v>
      </c>
      <c r="B116" s="5">
        <v>14</v>
      </c>
      <c r="C116" s="11">
        <v>1</v>
      </c>
      <c r="D116" s="6"/>
      <c r="E116" s="3">
        <v>47</v>
      </c>
      <c r="F116" s="6">
        <v>2</v>
      </c>
      <c r="G116" s="6">
        <v>0</v>
      </c>
      <c r="H116" s="6">
        <v>5</v>
      </c>
      <c r="I116" s="6"/>
    </row>
    <row r="117" spans="1:9" ht="15.75" customHeight="1" x14ac:dyDescent="0.25">
      <c r="A117" s="4">
        <v>44370</v>
      </c>
      <c r="B117" s="5">
        <v>15</v>
      </c>
      <c r="C117" s="11">
        <v>1</v>
      </c>
      <c r="D117" s="6"/>
      <c r="E117" s="3">
        <v>47</v>
      </c>
      <c r="F117" s="6">
        <v>3</v>
      </c>
      <c r="G117" s="6">
        <v>0</v>
      </c>
      <c r="H117" s="6">
        <v>5</v>
      </c>
      <c r="I117" s="6"/>
    </row>
    <row r="118" spans="1:9" ht="15.75" customHeight="1" x14ac:dyDescent="0.25">
      <c r="A118" s="4">
        <v>44370</v>
      </c>
      <c r="B118" s="5">
        <v>16</v>
      </c>
      <c r="C118" s="11">
        <v>1</v>
      </c>
      <c r="D118" s="6"/>
      <c r="E118" s="3">
        <v>89</v>
      </c>
      <c r="F118" s="6">
        <v>1</v>
      </c>
      <c r="G118" s="6">
        <v>0</v>
      </c>
      <c r="H118" s="6">
        <v>8</v>
      </c>
      <c r="I118" s="6"/>
    </row>
    <row r="119" spans="1:9" ht="15.75" customHeight="1" x14ac:dyDescent="0.25">
      <c r="A119" s="4">
        <v>44370</v>
      </c>
      <c r="B119" s="5">
        <v>17</v>
      </c>
      <c r="C119" s="11">
        <v>1</v>
      </c>
      <c r="D119" s="6"/>
      <c r="E119" s="3">
        <v>90</v>
      </c>
      <c r="F119" s="6">
        <v>2</v>
      </c>
      <c r="G119" s="6">
        <v>0</v>
      </c>
      <c r="H119" s="6">
        <v>5</v>
      </c>
      <c r="I119" s="6"/>
    </row>
    <row r="120" spans="1:9" ht="15.75" customHeight="1" x14ac:dyDescent="0.25">
      <c r="A120" s="4">
        <v>44370</v>
      </c>
      <c r="B120" s="5">
        <v>18</v>
      </c>
      <c r="C120" s="11">
        <v>1</v>
      </c>
      <c r="D120" s="6"/>
      <c r="E120" s="3">
        <v>90</v>
      </c>
      <c r="F120" s="6">
        <v>3</v>
      </c>
      <c r="G120" s="6">
        <v>0</v>
      </c>
      <c r="H120" s="6">
        <v>5</v>
      </c>
      <c r="I120" s="6"/>
    </row>
    <row r="121" spans="1:9" ht="15.75" customHeight="1" x14ac:dyDescent="0.25">
      <c r="A121" s="4">
        <v>44370</v>
      </c>
      <c r="B121" s="5">
        <v>19</v>
      </c>
      <c r="C121" s="11">
        <v>1</v>
      </c>
      <c r="D121" s="6"/>
      <c r="E121" s="3">
        <v>100</v>
      </c>
      <c r="F121" s="6">
        <v>1</v>
      </c>
      <c r="G121" s="6">
        <v>0</v>
      </c>
      <c r="H121" s="6">
        <v>0</v>
      </c>
      <c r="I121" s="6"/>
    </row>
    <row r="122" spans="1:9" ht="15.75" customHeight="1" x14ac:dyDescent="0.25">
      <c r="A122" s="4">
        <v>44370</v>
      </c>
      <c r="B122" s="5">
        <v>20</v>
      </c>
      <c r="C122" s="11">
        <v>1</v>
      </c>
      <c r="D122" s="6"/>
      <c r="E122" s="3">
        <v>100</v>
      </c>
      <c r="F122" s="6">
        <v>2</v>
      </c>
      <c r="G122" s="6">
        <v>0</v>
      </c>
      <c r="H122" s="6">
        <v>0</v>
      </c>
      <c r="I122" s="6"/>
    </row>
    <row r="123" spans="1:9" ht="15.75" customHeight="1" x14ac:dyDescent="0.25">
      <c r="A123" s="4">
        <v>44370</v>
      </c>
      <c r="B123" s="5">
        <v>21</v>
      </c>
      <c r="C123" s="11">
        <v>1</v>
      </c>
      <c r="D123" s="6"/>
      <c r="E123" s="3">
        <v>100</v>
      </c>
      <c r="F123" s="6">
        <v>3</v>
      </c>
      <c r="G123" s="6">
        <v>0</v>
      </c>
      <c r="H123" s="6">
        <v>0</v>
      </c>
      <c r="I123" s="6"/>
    </row>
    <row r="124" spans="1:9" ht="15.75" customHeight="1" x14ac:dyDescent="0.25">
      <c r="A124" s="4">
        <v>44372</v>
      </c>
      <c r="B124" s="5">
        <v>1</v>
      </c>
      <c r="C124" s="11">
        <v>1</v>
      </c>
      <c r="D124" s="6"/>
      <c r="E124" s="3">
        <v>13</v>
      </c>
      <c r="F124" s="6">
        <v>1</v>
      </c>
      <c r="G124" s="6">
        <v>0</v>
      </c>
      <c r="H124" s="6">
        <v>8</v>
      </c>
      <c r="I124" s="6"/>
    </row>
    <row r="125" spans="1:9" ht="15.75" customHeight="1" x14ac:dyDescent="0.25">
      <c r="A125" s="4">
        <v>44372</v>
      </c>
      <c r="B125" s="5">
        <v>2</v>
      </c>
      <c r="C125" s="11">
        <v>1</v>
      </c>
      <c r="D125" s="6"/>
      <c r="E125" s="3">
        <v>13</v>
      </c>
      <c r="F125" s="6">
        <v>2</v>
      </c>
      <c r="G125" s="6">
        <v>0</v>
      </c>
      <c r="H125" s="6">
        <v>8</v>
      </c>
      <c r="I125" s="6"/>
    </row>
    <row r="126" spans="1:9" ht="15.75" customHeight="1" x14ac:dyDescent="0.25">
      <c r="A126" s="4">
        <v>44372</v>
      </c>
      <c r="B126" s="5">
        <v>3</v>
      </c>
      <c r="C126" s="11">
        <v>1</v>
      </c>
      <c r="D126" s="6"/>
      <c r="E126" s="3">
        <v>13</v>
      </c>
      <c r="F126" s="6">
        <v>3</v>
      </c>
      <c r="G126" s="6">
        <v>0</v>
      </c>
      <c r="H126" s="6">
        <v>8</v>
      </c>
      <c r="I126" s="6"/>
    </row>
    <row r="127" spans="1:9" ht="15.75" customHeight="1" x14ac:dyDescent="0.25">
      <c r="A127" s="4">
        <v>44372</v>
      </c>
      <c r="B127" s="5">
        <v>4</v>
      </c>
      <c r="C127" s="11">
        <v>1</v>
      </c>
      <c r="D127" s="6"/>
      <c r="E127" s="3">
        <v>20</v>
      </c>
      <c r="F127" s="6">
        <v>1</v>
      </c>
      <c r="G127" s="6">
        <v>0</v>
      </c>
      <c r="H127" s="6">
        <v>8</v>
      </c>
      <c r="I127" s="6"/>
    </row>
    <row r="128" spans="1:9" ht="15.75" customHeight="1" x14ac:dyDescent="0.25">
      <c r="A128" s="4">
        <v>44372</v>
      </c>
      <c r="B128" s="5">
        <v>5</v>
      </c>
      <c r="C128" s="11">
        <v>1</v>
      </c>
      <c r="D128" s="6"/>
      <c r="E128" s="3">
        <v>20</v>
      </c>
      <c r="F128" s="6">
        <v>2</v>
      </c>
      <c r="G128" s="6">
        <v>0</v>
      </c>
      <c r="H128" s="6">
        <v>5</v>
      </c>
      <c r="I128" s="6"/>
    </row>
    <row r="129" spans="1:9" ht="15.75" customHeight="1" x14ac:dyDescent="0.25">
      <c r="A129" s="4">
        <v>44372</v>
      </c>
      <c r="B129" s="5">
        <v>6</v>
      </c>
      <c r="C129" s="11">
        <v>1</v>
      </c>
      <c r="D129" s="6"/>
      <c r="E129" s="3">
        <v>20</v>
      </c>
      <c r="F129" s="6">
        <v>3</v>
      </c>
      <c r="G129" s="6">
        <v>0</v>
      </c>
      <c r="H129" s="6">
        <v>3</v>
      </c>
      <c r="I129" s="6"/>
    </row>
    <row r="130" spans="1:9" ht="15.75" customHeight="1" x14ac:dyDescent="0.25">
      <c r="A130" s="4">
        <v>44372</v>
      </c>
      <c r="B130" s="5">
        <v>7</v>
      </c>
      <c r="C130" s="11">
        <v>1</v>
      </c>
      <c r="D130" s="6"/>
      <c r="E130" s="3">
        <v>37</v>
      </c>
      <c r="F130" s="6">
        <v>1</v>
      </c>
      <c r="G130" s="6">
        <v>0</v>
      </c>
      <c r="H130" s="6">
        <v>6</v>
      </c>
      <c r="I130" s="6"/>
    </row>
    <row r="131" spans="1:9" ht="15.75" customHeight="1" x14ac:dyDescent="0.25">
      <c r="A131" s="4">
        <v>44372</v>
      </c>
      <c r="B131" s="5">
        <v>8</v>
      </c>
      <c r="C131" s="11">
        <v>1</v>
      </c>
      <c r="D131" s="6"/>
      <c r="E131" s="3">
        <v>37</v>
      </c>
      <c r="F131" s="6">
        <v>2</v>
      </c>
      <c r="G131" s="6">
        <v>0</v>
      </c>
      <c r="H131" s="6">
        <v>4</v>
      </c>
      <c r="I131" s="6"/>
    </row>
    <row r="132" spans="1:9" ht="15.75" customHeight="1" x14ac:dyDescent="0.25">
      <c r="A132" s="4">
        <v>44372</v>
      </c>
      <c r="B132" s="5">
        <v>9</v>
      </c>
      <c r="C132" s="11">
        <v>1</v>
      </c>
      <c r="D132" s="6"/>
      <c r="E132" s="3">
        <v>37</v>
      </c>
      <c r="F132" s="6">
        <v>3</v>
      </c>
      <c r="G132" s="6">
        <v>0</v>
      </c>
      <c r="H132" s="6">
        <v>5</v>
      </c>
      <c r="I132" s="6"/>
    </row>
    <row r="133" spans="1:9" ht="15.75" customHeight="1" x14ac:dyDescent="0.25">
      <c r="A133" s="4">
        <v>44372</v>
      </c>
      <c r="B133" s="5">
        <v>10</v>
      </c>
      <c r="C133" s="11">
        <v>1</v>
      </c>
      <c r="D133" s="6"/>
      <c r="E133" s="3">
        <v>47</v>
      </c>
      <c r="F133" s="6">
        <v>1</v>
      </c>
      <c r="G133" s="6">
        <v>0</v>
      </c>
      <c r="H133" s="6">
        <v>8</v>
      </c>
      <c r="I133" s="6"/>
    </row>
    <row r="134" spans="1:9" ht="15.75" customHeight="1" x14ac:dyDescent="0.25">
      <c r="A134" s="4">
        <v>44372</v>
      </c>
      <c r="B134" s="5">
        <v>11</v>
      </c>
      <c r="C134" s="11">
        <v>1</v>
      </c>
      <c r="D134" s="6"/>
      <c r="E134" s="3">
        <v>47</v>
      </c>
      <c r="F134" s="6">
        <v>2</v>
      </c>
      <c r="G134" s="6">
        <v>0</v>
      </c>
      <c r="H134" s="6">
        <v>4</v>
      </c>
      <c r="I134" s="6"/>
    </row>
    <row r="135" spans="1:9" ht="15.75" customHeight="1" x14ac:dyDescent="0.25">
      <c r="A135" s="4">
        <v>44372</v>
      </c>
      <c r="B135" s="5">
        <v>12</v>
      </c>
      <c r="C135" s="11">
        <v>1</v>
      </c>
      <c r="D135" s="6"/>
      <c r="E135" s="3">
        <v>47</v>
      </c>
      <c r="F135" s="6">
        <v>3</v>
      </c>
      <c r="G135" s="6">
        <v>0</v>
      </c>
      <c r="H135" s="6">
        <v>5</v>
      </c>
      <c r="I135" s="6"/>
    </row>
    <row r="136" spans="1:9" ht="15.75" customHeight="1" x14ac:dyDescent="0.25">
      <c r="A136" s="4">
        <v>44372</v>
      </c>
      <c r="B136" s="5">
        <v>13</v>
      </c>
      <c r="C136" s="11">
        <v>1</v>
      </c>
      <c r="D136" s="6"/>
      <c r="E136" s="3">
        <v>82</v>
      </c>
      <c r="F136" s="6">
        <v>1</v>
      </c>
      <c r="G136" s="6">
        <v>0</v>
      </c>
      <c r="H136" s="6">
        <v>5</v>
      </c>
      <c r="I136" s="6"/>
    </row>
    <row r="137" spans="1:9" ht="15.75" customHeight="1" x14ac:dyDescent="0.25">
      <c r="A137" s="4">
        <v>44372</v>
      </c>
      <c r="B137" s="5">
        <v>14</v>
      </c>
      <c r="C137" s="11">
        <v>1</v>
      </c>
      <c r="D137" s="6"/>
      <c r="E137" s="3">
        <v>82</v>
      </c>
      <c r="F137" s="6">
        <v>2</v>
      </c>
      <c r="G137" s="6">
        <v>0</v>
      </c>
      <c r="H137" s="6">
        <v>5</v>
      </c>
      <c r="I137" s="6"/>
    </row>
    <row r="138" spans="1:9" ht="15.75" customHeight="1" x14ac:dyDescent="0.25">
      <c r="A138" s="4">
        <v>44372</v>
      </c>
      <c r="B138" s="5">
        <v>15</v>
      </c>
      <c r="C138" s="11">
        <v>1</v>
      </c>
      <c r="D138" s="6"/>
      <c r="E138" s="3">
        <v>82</v>
      </c>
      <c r="F138" s="6">
        <v>3</v>
      </c>
      <c r="G138" s="6">
        <v>0</v>
      </c>
      <c r="H138" s="6">
        <v>5</v>
      </c>
      <c r="I138" s="6"/>
    </row>
    <row r="139" spans="1:9" ht="15.75" customHeight="1" x14ac:dyDescent="0.25">
      <c r="A139" s="4">
        <v>44372</v>
      </c>
      <c r="B139" s="5">
        <v>16</v>
      </c>
      <c r="C139" s="11">
        <v>1</v>
      </c>
      <c r="D139" s="6"/>
      <c r="E139" s="3">
        <v>90</v>
      </c>
      <c r="F139" s="6">
        <v>1</v>
      </c>
      <c r="G139" s="6">
        <v>0</v>
      </c>
      <c r="H139" s="6">
        <v>8</v>
      </c>
      <c r="I139" s="6"/>
    </row>
    <row r="140" spans="1:9" ht="15.75" customHeight="1" x14ac:dyDescent="0.25">
      <c r="A140" s="4">
        <v>44372</v>
      </c>
      <c r="B140" s="5">
        <v>17</v>
      </c>
      <c r="C140" s="11">
        <v>1</v>
      </c>
      <c r="D140" s="6"/>
      <c r="E140" s="3">
        <v>90</v>
      </c>
      <c r="F140" s="6">
        <v>2</v>
      </c>
      <c r="G140" s="6">
        <v>0</v>
      </c>
      <c r="H140" s="6">
        <v>5</v>
      </c>
      <c r="I140" s="6"/>
    </row>
    <row r="141" spans="1:9" ht="15.75" customHeight="1" x14ac:dyDescent="0.25">
      <c r="A141" s="4">
        <v>44372</v>
      </c>
      <c r="B141" s="5">
        <v>18</v>
      </c>
      <c r="C141" s="11">
        <v>1</v>
      </c>
      <c r="D141" s="6"/>
      <c r="E141" s="3">
        <v>90</v>
      </c>
      <c r="F141" s="6">
        <v>3</v>
      </c>
      <c r="G141" s="6">
        <v>0</v>
      </c>
      <c r="H141" s="6">
        <v>0</v>
      </c>
      <c r="I141" s="6"/>
    </row>
    <row r="142" spans="1:9" ht="15.75" customHeight="1" x14ac:dyDescent="0.25">
      <c r="A142" s="4">
        <v>44372</v>
      </c>
      <c r="B142" s="5">
        <v>19</v>
      </c>
      <c r="C142" s="11">
        <v>1</v>
      </c>
      <c r="D142" s="6"/>
      <c r="E142" s="3">
        <v>100</v>
      </c>
      <c r="F142" s="6">
        <v>1</v>
      </c>
      <c r="G142" s="6">
        <v>0</v>
      </c>
      <c r="H142" s="6">
        <v>0</v>
      </c>
      <c r="I142" s="6"/>
    </row>
    <row r="143" spans="1:9" ht="15.75" customHeight="1" x14ac:dyDescent="0.25">
      <c r="A143" s="4">
        <v>44372</v>
      </c>
      <c r="B143" s="5">
        <v>20</v>
      </c>
      <c r="C143" s="11">
        <v>1</v>
      </c>
      <c r="D143" s="6"/>
      <c r="E143" s="3">
        <v>100</v>
      </c>
      <c r="F143" s="6">
        <v>2</v>
      </c>
      <c r="G143" s="6">
        <v>0</v>
      </c>
      <c r="H143" s="6">
        <v>0</v>
      </c>
      <c r="I143" s="6"/>
    </row>
    <row r="144" spans="1:9" ht="15.75" customHeight="1" x14ac:dyDescent="0.25">
      <c r="A144" s="4">
        <v>44372</v>
      </c>
      <c r="B144" s="5">
        <v>21</v>
      </c>
      <c r="C144" s="11">
        <v>1</v>
      </c>
      <c r="D144" s="6"/>
      <c r="E144" s="3">
        <v>100</v>
      </c>
      <c r="F144" s="6">
        <v>3</v>
      </c>
      <c r="G144" s="6">
        <v>0</v>
      </c>
      <c r="H144" s="6">
        <v>0</v>
      </c>
      <c r="I144" s="6"/>
    </row>
    <row r="145" spans="1:9" ht="15.75" customHeight="1" x14ac:dyDescent="0.25">
      <c r="A145" s="4">
        <v>44375</v>
      </c>
      <c r="B145" s="5">
        <v>1</v>
      </c>
      <c r="C145" s="11">
        <v>1</v>
      </c>
      <c r="D145" s="6"/>
      <c r="E145" s="3">
        <v>11</v>
      </c>
      <c r="F145" s="6">
        <v>1</v>
      </c>
      <c r="G145" s="6">
        <v>8</v>
      </c>
      <c r="H145" s="6">
        <v>5</v>
      </c>
      <c r="I145" s="6"/>
    </row>
    <row r="146" spans="1:9" ht="15.75" customHeight="1" x14ac:dyDescent="0.25">
      <c r="A146" s="4">
        <v>44375</v>
      </c>
      <c r="B146" s="5">
        <v>2</v>
      </c>
      <c r="C146" s="11">
        <v>1</v>
      </c>
      <c r="D146" s="6"/>
      <c r="E146" s="3">
        <v>11</v>
      </c>
      <c r="F146" s="6">
        <v>2</v>
      </c>
      <c r="G146" s="6">
        <v>8</v>
      </c>
      <c r="H146" s="6">
        <v>4</v>
      </c>
      <c r="I146" s="6"/>
    </row>
    <row r="147" spans="1:9" ht="15.75" customHeight="1" x14ac:dyDescent="0.25">
      <c r="A147" s="4">
        <v>44375</v>
      </c>
      <c r="B147" s="5">
        <v>3</v>
      </c>
      <c r="C147" s="11">
        <v>1</v>
      </c>
      <c r="D147" s="6"/>
      <c r="E147" s="3">
        <v>11</v>
      </c>
      <c r="F147" s="6">
        <v>3</v>
      </c>
      <c r="G147" s="6">
        <v>8</v>
      </c>
      <c r="H147" s="6">
        <v>4</v>
      </c>
      <c r="I147" s="6"/>
    </row>
    <row r="148" spans="1:9" ht="15.75" customHeight="1" x14ac:dyDescent="0.25">
      <c r="A148" s="4">
        <v>44375</v>
      </c>
      <c r="B148" s="5">
        <v>4</v>
      </c>
      <c r="C148" s="11">
        <v>1</v>
      </c>
      <c r="D148" s="6"/>
      <c r="E148" s="3">
        <v>19</v>
      </c>
      <c r="F148" s="6">
        <v>1</v>
      </c>
      <c r="G148" s="6">
        <v>0</v>
      </c>
      <c r="H148" s="6">
        <v>8</v>
      </c>
      <c r="I148" s="6"/>
    </row>
    <row r="149" spans="1:9" ht="15.75" customHeight="1" x14ac:dyDescent="0.25">
      <c r="A149" s="4">
        <v>44375</v>
      </c>
      <c r="B149" s="5">
        <v>5</v>
      </c>
      <c r="C149" s="11">
        <v>1</v>
      </c>
      <c r="D149" s="6"/>
      <c r="E149" s="3">
        <v>19</v>
      </c>
      <c r="F149" s="6">
        <v>2</v>
      </c>
      <c r="G149" s="6">
        <v>0</v>
      </c>
      <c r="H149" s="6">
        <v>7</v>
      </c>
      <c r="I149" s="6"/>
    </row>
    <row r="150" spans="1:9" ht="15.75" customHeight="1" x14ac:dyDescent="0.25">
      <c r="A150" s="4">
        <v>44375</v>
      </c>
      <c r="B150" s="5">
        <v>6</v>
      </c>
      <c r="C150" s="11">
        <v>1</v>
      </c>
      <c r="D150" s="6"/>
      <c r="E150" s="3">
        <v>19</v>
      </c>
      <c r="F150" s="6">
        <v>3</v>
      </c>
      <c r="G150" s="6">
        <v>0</v>
      </c>
      <c r="H150" s="6">
        <v>5</v>
      </c>
      <c r="I150" s="6"/>
    </row>
    <row r="151" spans="1:9" ht="15.75" customHeight="1" x14ac:dyDescent="0.25">
      <c r="A151" s="4">
        <v>44375</v>
      </c>
      <c r="B151" s="5">
        <v>7</v>
      </c>
      <c r="C151" s="11">
        <v>1</v>
      </c>
      <c r="D151" s="6"/>
      <c r="E151" s="3">
        <v>37</v>
      </c>
      <c r="F151" s="6">
        <v>1</v>
      </c>
      <c r="G151" s="6">
        <v>0</v>
      </c>
      <c r="H151" s="6">
        <v>6</v>
      </c>
      <c r="I151" s="7" t="s">
        <v>11</v>
      </c>
    </row>
    <row r="152" spans="1:9" ht="15.75" customHeight="1" x14ac:dyDescent="0.25">
      <c r="A152" s="4">
        <v>44375</v>
      </c>
      <c r="B152" s="5">
        <v>8</v>
      </c>
      <c r="C152" s="11">
        <v>1</v>
      </c>
      <c r="D152" s="6"/>
      <c r="E152" s="3">
        <v>37</v>
      </c>
      <c r="F152" s="6">
        <v>2</v>
      </c>
      <c r="G152" s="6">
        <v>0</v>
      </c>
      <c r="H152" s="6">
        <v>4</v>
      </c>
      <c r="I152" s="6"/>
    </row>
    <row r="153" spans="1:9" ht="15.75" customHeight="1" x14ac:dyDescent="0.25">
      <c r="A153" s="4">
        <v>44375</v>
      </c>
      <c r="B153" s="5">
        <v>9</v>
      </c>
      <c r="C153" s="11">
        <v>1</v>
      </c>
      <c r="D153" s="6"/>
      <c r="E153" s="3">
        <v>37</v>
      </c>
      <c r="F153" s="6">
        <v>3</v>
      </c>
      <c r="G153" s="6">
        <v>0</v>
      </c>
      <c r="H153" s="6">
        <v>4</v>
      </c>
      <c r="I153" s="6"/>
    </row>
    <row r="154" spans="1:9" ht="15.75" customHeight="1" x14ac:dyDescent="0.25">
      <c r="A154" s="4">
        <v>44375</v>
      </c>
      <c r="B154" s="5">
        <v>10</v>
      </c>
      <c r="C154" s="11">
        <v>1</v>
      </c>
      <c r="D154" s="6"/>
      <c r="E154" s="3">
        <v>46</v>
      </c>
      <c r="F154" s="6">
        <v>1</v>
      </c>
      <c r="G154" s="6">
        <v>0</v>
      </c>
      <c r="H154" s="6">
        <v>8</v>
      </c>
      <c r="I154" s="6"/>
    </row>
    <row r="155" spans="1:9" ht="15.75" customHeight="1" x14ac:dyDescent="0.25">
      <c r="A155" s="4">
        <v>44375</v>
      </c>
      <c r="B155" s="5">
        <v>11</v>
      </c>
      <c r="C155" s="11">
        <v>1</v>
      </c>
      <c r="D155" s="6"/>
      <c r="E155" s="3">
        <v>46</v>
      </c>
      <c r="F155" s="6">
        <v>2</v>
      </c>
      <c r="G155" s="6">
        <v>0</v>
      </c>
      <c r="H155" s="6">
        <v>7</v>
      </c>
      <c r="I155" s="6"/>
    </row>
    <row r="156" spans="1:9" ht="15.75" customHeight="1" x14ac:dyDescent="0.25">
      <c r="A156" s="4">
        <v>44375</v>
      </c>
      <c r="B156" s="5">
        <v>12</v>
      </c>
      <c r="C156" s="11">
        <v>1</v>
      </c>
      <c r="D156" s="6"/>
      <c r="E156" s="3">
        <v>46</v>
      </c>
      <c r="F156" s="6">
        <v>3</v>
      </c>
      <c r="G156" s="6">
        <v>0</v>
      </c>
      <c r="H156" s="6">
        <v>6</v>
      </c>
      <c r="I156" s="6"/>
    </row>
    <row r="157" spans="1:9" ht="15.75" customHeight="1" x14ac:dyDescent="0.25">
      <c r="A157" s="4">
        <v>44375</v>
      </c>
      <c r="B157" s="5">
        <v>13</v>
      </c>
      <c r="C157" s="11">
        <v>1</v>
      </c>
      <c r="D157" s="6"/>
      <c r="E157" s="3">
        <v>68</v>
      </c>
      <c r="F157" s="6">
        <v>1</v>
      </c>
      <c r="G157" s="6">
        <v>0</v>
      </c>
      <c r="H157" s="6">
        <v>6</v>
      </c>
      <c r="I157" s="6"/>
    </row>
    <row r="158" spans="1:9" ht="15.75" customHeight="1" x14ac:dyDescent="0.25">
      <c r="A158" s="4">
        <v>44375</v>
      </c>
      <c r="B158" s="5">
        <v>14</v>
      </c>
      <c r="C158" s="11">
        <v>1</v>
      </c>
      <c r="D158" s="6"/>
      <c r="E158" s="3">
        <v>68</v>
      </c>
      <c r="F158" s="6">
        <v>2</v>
      </c>
      <c r="G158" s="6">
        <v>0</v>
      </c>
      <c r="H158" s="6">
        <v>8</v>
      </c>
      <c r="I158" s="6"/>
    </row>
    <row r="159" spans="1:9" ht="15.75" customHeight="1" x14ac:dyDescent="0.25">
      <c r="A159" s="4">
        <v>44375</v>
      </c>
      <c r="B159" s="5">
        <v>15</v>
      </c>
      <c r="C159" s="11">
        <v>1</v>
      </c>
      <c r="D159" s="6"/>
      <c r="E159" s="3">
        <v>68</v>
      </c>
      <c r="F159" s="6">
        <v>3</v>
      </c>
      <c r="G159" s="6">
        <v>0</v>
      </c>
      <c r="H159" s="6">
        <v>0</v>
      </c>
      <c r="I159" s="6"/>
    </row>
    <row r="160" spans="1:9" ht="15.75" customHeight="1" x14ac:dyDescent="0.25">
      <c r="A160" s="4">
        <v>44375</v>
      </c>
      <c r="B160" s="5">
        <v>16</v>
      </c>
      <c r="C160" s="11">
        <v>1</v>
      </c>
      <c r="D160" s="6"/>
      <c r="E160" s="3">
        <v>90</v>
      </c>
      <c r="F160" s="6">
        <v>1</v>
      </c>
      <c r="G160" s="6">
        <v>0</v>
      </c>
      <c r="H160" s="6">
        <v>8</v>
      </c>
      <c r="I160" s="6"/>
    </row>
    <row r="161" spans="1:9" ht="15.75" customHeight="1" x14ac:dyDescent="0.25">
      <c r="A161" s="4">
        <v>44375</v>
      </c>
      <c r="B161" s="5">
        <v>17</v>
      </c>
      <c r="C161" s="11">
        <v>1</v>
      </c>
      <c r="D161" s="6"/>
      <c r="E161" s="3">
        <v>92</v>
      </c>
      <c r="F161" s="6">
        <v>2</v>
      </c>
      <c r="G161" s="6">
        <v>0</v>
      </c>
      <c r="H161" s="6">
        <v>7</v>
      </c>
      <c r="I161" s="6"/>
    </row>
    <row r="162" spans="1:9" ht="15.75" customHeight="1" x14ac:dyDescent="0.25">
      <c r="A162" s="4">
        <v>44375</v>
      </c>
      <c r="B162" s="5">
        <v>18</v>
      </c>
      <c r="C162" s="11">
        <v>1</v>
      </c>
      <c r="D162" s="6"/>
      <c r="E162" s="3">
        <v>93</v>
      </c>
      <c r="F162" s="6">
        <v>3</v>
      </c>
      <c r="G162" s="6">
        <v>0</v>
      </c>
      <c r="H162" s="6">
        <v>2</v>
      </c>
      <c r="I162" s="6"/>
    </row>
    <row r="163" spans="1:9" ht="15.75" customHeight="1" x14ac:dyDescent="0.25">
      <c r="A163" s="4">
        <v>44375</v>
      </c>
      <c r="B163" s="5">
        <v>19</v>
      </c>
      <c r="C163" s="11">
        <v>1</v>
      </c>
      <c r="D163" s="6"/>
      <c r="E163" s="3">
        <v>100</v>
      </c>
      <c r="F163" s="6">
        <v>1</v>
      </c>
      <c r="G163" s="6">
        <v>0</v>
      </c>
      <c r="H163" s="6">
        <v>90</v>
      </c>
      <c r="I163" s="6"/>
    </row>
    <row r="164" spans="1:9" ht="15.75" customHeight="1" x14ac:dyDescent="0.25">
      <c r="A164" s="4">
        <v>44375</v>
      </c>
      <c r="B164" s="5">
        <v>20</v>
      </c>
      <c r="C164" s="11">
        <v>1</v>
      </c>
      <c r="D164" s="6"/>
      <c r="E164" s="3">
        <v>100</v>
      </c>
      <c r="F164" s="6">
        <v>2</v>
      </c>
      <c r="G164" s="6">
        <v>0</v>
      </c>
      <c r="H164" s="6">
        <v>90</v>
      </c>
      <c r="I164" s="6"/>
    </row>
    <row r="165" spans="1:9" ht="15.75" customHeight="1" x14ac:dyDescent="0.25">
      <c r="A165" s="4">
        <v>44375</v>
      </c>
      <c r="B165" s="5">
        <v>21</v>
      </c>
      <c r="C165" s="11">
        <v>1</v>
      </c>
      <c r="D165" s="6"/>
      <c r="E165" s="3">
        <v>100</v>
      </c>
      <c r="F165" s="6">
        <v>3</v>
      </c>
      <c r="G165" s="6">
        <v>0</v>
      </c>
      <c r="H165" s="6">
        <v>140</v>
      </c>
      <c r="I165" s="6"/>
    </row>
    <row r="166" spans="1:9" ht="15.75" customHeight="1" x14ac:dyDescent="0.25">
      <c r="A166" s="4">
        <v>44377</v>
      </c>
      <c r="B166" s="5">
        <v>1</v>
      </c>
      <c r="C166" s="11">
        <v>1</v>
      </c>
      <c r="D166" s="6"/>
      <c r="E166" s="3">
        <v>11</v>
      </c>
      <c r="F166" s="6">
        <v>1</v>
      </c>
      <c r="G166" s="6">
        <v>8</v>
      </c>
      <c r="H166" s="6">
        <v>6</v>
      </c>
      <c r="I166" s="6"/>
    </row>
    <row r="167" spans="1:9" ht="15.75" customHeight="1" x14ac:dyDescent="0.25">
      <c r="A167" s="4">
        <v>44377</v>
      </c>
      <c r="B167" s="5">
        <v>2</v>
      </c>
      <c r="C167" s="11">
        <v>1</v>
      </c>
      <c r="D167" s="6"/>
      <c r="E167" s="3">
        <v>11</v>
      </c>
      <c r="F167" s="6">
        <v>2</v>
      </c>
      <c r="G167" s="6">
        <v>8</v>
      </c>
      <c r="H167" s="6">
        <v>4</v>
      </c>
      <c r="I167" s="6"/>
    </row>
    <row r="168" spans="1:9" ht="15.75" customHeight="1" x14ac:dyDescent="0.25">
      <c r="A168" s="4">
        <v>44377</v>
      </c>
      <c r="B168" s="5">
        <v>3</v>
      </c>
      <c r="C168" s="11">
        <v>1</v>
      </c>
      <c r="D168" s="6"/>
      <c r="E168" s="3">
        <v>11</v>
      </c>
      <c r="F168" s="6">
        <v>3</v>
      </c>
      <c r="G168" s="6">
        <v>8</v>
      </c>
      <c r="H168" s="6">
        <v>3</v>
      </c>
      <c r="I168" s="6"/>
    </row>
    <row r="169" spans="1:9" ht="15.75" customHeight="1" x14ac:dyDescent="0.25">
      <c r="A169" s="4">
        <v>44377</v>
      </c>
      <c r="B169" s="5">
        <v>4</v>
      </c>
      <c r="C169" s="11">
        <v>1</v>
      </c>
      <c r="D169" s="6"/>
      <c r="E169" s="3">
        <v>19</v>
      </c>
      <c r="F169" s="6">
        <v>1</v>
      </c>
      <c r="G169" s="6">
        <v>0</v>
      </c>
      <c r="H169" s="6">
        <v>8</v>
      </c>
      <c r="I169" s="6"/>
    </row>
    <row r="170" spans="1:9" ht="15.75" customHeight="1" x14ac:dyDescent="0.25">
      <c r="A170" s="4">
        <v>44377</v>
      </c>
      <c r="B170" s="5">
        <v>5</v>
      </c>
      <c r="C170" s="11">
        <v>1</v>
      </c>
      <c r="D170" s="6"/>
      <c r="E170" s="3">
        <v>19</v>
      </c>
      <c r="F170" s="6">
        <v>2</v>
      </c>
      <c r="G170" s="6">
        <v>0</v>
      </c>
      <c r="H170" s="6">
        <v>8</v>
      </c>
      <c r="I170" s="6"/>
    </row>
    <row r="171" spans="1:9" ht="15.75" customHeight="1" x14ac:dyDescent="0.25">
      <c r="A171" s="4">
        <v>44377</v>
      </c>
      <c r="B171" s="5">
        <v>6</v>
      </c>
      <c r="C171" s="11">
        <v>1</v>
      </c>
      <c r="D171" s="6"/>
      <c r="E171" s="3">
        <v>20</v>
      </c>
      <c r="F171" s="6">
        <v>3</v>
      </c>
      <c r="G171" s="6">
        <v>0</v>
      </c>
      <c r="H171" s="6">
        <v>3</v>
      </c>
      <c r="I171" s="6"/>
    </row>
    <row r="172" spans="1:9" ht="15.75" customHeight="1" x14ac:dyDescent="0.25">
      <c r="A172" s="4">
        <v>44377</v>
      </c>
      <c r="B172" s="5">
        <v>7</v>
      </c>
      <c r="C172" s="11">
        <v>1</v>
      </c>
      <c r="D172" s="6"/>
      <c r="E172" s="3">
        <v>37</v>
      </c>
      <c r="F172" s="6">
        <v>1</v>
      </c>
      <c r="G172" s="6">
        <v>0</v>
      </c>
      <c r="H172" s="6">
        <v>7</v>
      </c>
      <c r="I172" s="6"/>
    </row>
    <row r="173" spans="1:9" ht="15.75" customHeight="1" x14ac:dyDescent="0.25">
      <c r="A173" s="4">
        <v>44377</v>
      </c>
      <c r="B173" s="5">
        <v>8</v>
      </c>
      <c r="C173" s="11">
        <v>1</v>
      </c>
      <c r="D173" s="6"/>
      <c r="E173" s="3">
        <v>37</v>
      </c>
      <c r="F173" s="6">
        <v>2</v>
      </c>
      <c r="G173" s="6">
        <v>0</v>
      </c>
      <c r="H173" s="6">
        <v>4</v>
      </c>
      <c r="I173" s="6"/>
    </row>
    <row r="174" spans="1:9" ht="15.75" customHeight="1" x14ac:dyDescent="0.25">
      <c r="A174" s="4">
        <v>44377</v>
      </c>
      <c r="B174" s="5">
        <v>9</v>
      </c>
      <c r="C174" s="11">
        <v>1</v>
      </c>
      <c r="D174" s="6"/>
      <c r="E174" s="3">
        <v>37</v>
      </c>
      <c r="F174" s="6">
        <v>3</v>
      </c>
      <c r="G174" s="6">
        <v>0</v>
      </c>
      <c r="H174" s="6">
        <v>3</v>
      </c>
      <c r="I174" s="6"/>
    </row>
    <row r="175" spans="1:9" ht="15.75" customHeight="1" x14ac:dyDescent="0.25">
      <c r="A175" s="4">
        <v>44377</v>
      </c>
      <c r="B175" s="5">
        <v>10</v>
      </c>
      <c r="C175" s="11">
        <v>1</v>
      </c>
      <c r="D175" s="6"/>
      <c r="E175" s="3">
        <v>46</v>
      </c>
      <c r="F175" s="6">
        <v>1</v>
      </c>
      <c r="G175" s="6">
        <v>0</v>
      </c>
      <c r="H175" s="6">
        <v>8</v>
      </c>
      <c r="I175" s="6"/>
    </row>
    <row r="176" spans="1:9" ht="15.75" customHeight="1" x14ac:dyDescent="0.25">
      <c r="A176" s="4">
        <v>44377</v>
      </c>
      <c r="B176" s="5">
        <v>11</v>
      </c>
      <c r="C176" s="11">
        <v>1</v>
      </c>
      <c r="D176" s="6"/>
      <c r="E176" s="3">
        <v>46</v>
      </c>
      <c r="F176" s="6">
        <v>2</v>
      </c>
      <c r="G176" s="6">
        <v>0</v>
      </c>
      <c r="H176" s="6">
        <v>6</v>
      </c>
      <c r="I176" s="6"/>
    </row>
    <row r="177" spans="1:9" ht="15.75" customHeight="1" x14ac:dyDescent="0.25">
      <c r="A177" s="4">
        <v>44377</v>
      </c>
      <c r="B177" s="5">
        <v>12</v>
      </c>
      <c r="C177" s="11">
        <v>1</v>
      </c>
      <c r="D177" s="6"/>
      <c r="E177" s="3">
        <v>46</v>
      </c>
      <c r="F177" s="6">
        <v>3</v>
      </c>
      <c r="G177" s="6">
        <v>0</v>
      </c>
      <c r="H177" s="6">
        <v>4</v>
      </c>
      <c r="I177" s="6"/>
    </row>
    <row r="178" spans="1:9" ht="15.75" customHeight="1" x14ac:dyDescent="0.25">
      <c r="A178" s="4">
        <v>44377</v>
      </c>
      <c r="B178" s="5">
        <v>13</v>
      </c>
      <c r="C178" s="11">
        <v>1</v>
      </c>
      <c r="D178" s="6"/>
      <c r="E178" s="3">
        <v>82</v>
      </c>
      <c r="F178" s="6">
        <v>1</v>
      </c>
      <c r="G178" s="6">
        <v>0</v>
      </c>
      <c r="H178" s="6">
        <v>8</v>
      </c>
      <c r="I178" s="6"/>
    </row>
    <row r="179" spans="1:9" ht="15.75" customHeight="1" x14ac:dyDescent="0.25">
      <c r="A179" s="4">
        <v>44377</v>
      </c>
      <c r="B179" s="5">
        <v>14</v>
      </c>
      <c r="C179" s="11">
        <v>1</v>
      </c>
      <c r="D179" s="6"/>
      <c r="E179" s="3">
        <v>82</v>
      </c>
      <c r="F179" s="6">
        <v>2</v>
      </c>
      <c r="G179" s="6">
        <v>0</v>
      </c>
      <c r="H179" s="6">
        <v>8</v>
      </c>
      <c r="I179" s="6"/>
    </row>
    <row r="180" spans="1:9" ht="15.75" customHeight="1" x14ac:dyDescent="0.25">
      <c r="A180" s="4">
        <v>44377</v>
      </c>
      <c r="B180" s="5">
        <v>15</v>
      </c>
      <c r="C180" s="11">
        <v>1</v>
      </c>
      <c r="D180" s="6"/>
      <c r="E180" s="3">
        <v>82</v>
      </c>
      <c r="F180" s="6">
        <v>3</v>
      </c>
      <c r="G180" s="6">
        <v>0</v>
      </c>
      <c r="H180" s="6">
        <v>4</v>
      </c>
      <c r="I180" s="6"/>
    </row>
    <row r="181" spans="1:9" ht="15.75" customHeight="1" x14ac:dyDescent="0.25">
      <c r="A181" s="4">
        <v>44377</v>
      </c>
      <c r="B181" s="5">
        <v>16</v>
      </c>
      <c r="C181" s="11">
        <v>1</v>
      </c>
      <c r="D181" s="6"/>
      <c r="E181" s="3">
        <v>93</v>
      </c>
      <c r="F181" s="6">
        <v>1</v>
      </c>
      <c r="G181" s="6">
        <v>0</v>
      </c>
      <c r="H181" s="6">
        <v>4</v>
      </c>
      <c r="I181" s="6"/>
    </row>
    <row r="182" spans="1:9" ht="15.75" customHeight="1" x14ac:dyDescent="0.25">
      <c r="A182" s="4">
        <v>44377</v>
      </c>
      <c r="B182" s="5">
        <v>17</v>
      </c>
      <c r="C182" s="11">
        <v>1</v>
      </c>
      <c r="D182" s="6"/>
      <c r="E182" s="3">
        <v>93</v>
      </c>
      <c r="F182" s="6">
        <v>2</v>
      </c>
      <c r="G182" s="6">
        <v>0</v>
      </c>
      <c r="H182" s="6">
        <v>4</v>
      </c>
      <c r="I182" s="6"/>
    </row>
    <row r="183" spans="1:9" ht="15.75" customHeight="1" x14ac:dyDescent="0.25">
      <c r="A183" s="4">
        <v>44377</v>
      </c>
      <c r="B183" s="5">
        <v>18</v>
      </c>
      <c r="C183" s="11">
        <v>1</v>
      </c>
      <c r="D183" s="6"/>
      <c r="E183" s="3">
        <v>93</v>
      </c>
      <c r="F183" s="6">
        <v>3</v>
      </c>
      <c r="G183" s="6">
        <v>0</v>
      </c>
      <c r="H183" s="6">
        <v>3</v>
      </c>
      <c r="I183" s="6"/>
    </row>
    <row r="184" spans="1:9" ht="15.75" customHeight="1" x14ac:dyDescent="0.25">
      <c r="A184" s="4">
        <v>44377</v>
      </c>
      <c r="B184" s="5">
        <v>19</v>
      </c>
      <c r="C184" s="11">
        <v>1</v>
      </c>
      <c r="D184" s="6"/>
      <c r="E184" s="3">
        <v>100</v>
      </c>
      <c r="F184" s="6">
        <v>1</v>
      </c>
      <c r="G184" s="6">
        <v>0</v>
      </c>
      <c r="H184" s="6">
        <v>90</v>
      </c>
      <c r="I184" s="6"/>
    </row>
    <row r="185" spans="1:9" ht="15.75" customHeight="1" x14ac:dyDescent="0.25">
      <c r="A185" s="4">
        <v>44377</v>
      </c>
      <c r="B185" s="5">
        <v>20</v>
      </c>
      <c r="C185" s="11">
        <v>1</v>
      </c>
      <c r="D185" s="6"/>
      <c r="E185" s="3">
        <v>100</v>
      </c>
      <c r="F185" s="6">
        <v>2</v>
      </c>
      <c r="G185" s="6">
        <v>0</v>
      </c>
      <c r="H185" s="6">
        <v>90</v>
      </c>
      <c r="I185" s="6"/>
    </row>
    <row r="186" spans="1:9" ht="15.75" customHeight="1" x14ac:dyDescent="0.25">
      <c r="A186" s="4">
        <v>44377</v>
      </c>
      <c r="B186" s="5">
        <v>21</v>
      </c>
      <c r="C186" s="11">
        <v>1</v>
      </c>
      <c r="D186" s="6"/>
      <c r="E186" s="3">
        <v>100</v>
      </c>
      <c r="F186" s="6">
        <v>3</v>
      </c>
      <c r="G186" s="6">
        <v>0</v>
      </c>
      <c r="H186" s="6">
        <v>105</v>
      </c>
      <c r="I186" s="6"/>
    </row>
    <row r="187" spans="1:9" ht="15.75" customHeight="1" x14ac:dyDescent="0.25">
      <c r="A187" s="4">
        <v>44379</v>
      </c>
      <c r="B187" s="5">
        <v>1</v>
      </c>
      <c r="C187" s="11">
        <v>1</v>
      </c>
      <c r="D187" s="6"/>
      <c r="E187" s="3">
        <v>11</v>
      </c>
      <c r="F187" s="6">
        <v>1</v>
      </c>
      <c r="G187" s="6">
        <v>8</v>
      </c>
      <c r="H187" s="6">
        <v>7</v>
      </c>
      <c r="I187" s="6"/>
    </row>
    <row r="188" spans="1:9" ht="15.75" customHeight="1" x14ac:dyDescent="0.25">
      <c r="A188" s="4">
        <v>44379</v>
      </c>
      <c r="B188" s="5">
        <v>2</v>
      </c>
      <c r="C188" s="11">
        <v>1</v>
      </c>
      <c r="D188" s="6"/>
      <c r="E188" s="3">
        <v>11</v>
      </c>
      <c r="F188" s="6">
        <v>2</v>
      </c>
      <c r="G188" s="6">
        <v>8</v>
      </c>
      <c r="H188" s="6">
        <v>4</v>
      </c>
      <c r="I188" s="6"/>
    </row>
    <row r="189" spans="1:9" ht="15.75" customHeight="1" x14ac:dyDescent="0.25">
      <c r="A189" s="4">
        <v>44379</v>
      </c>
      <c r="B189" s="5">
        <v>3</v>
      </c>
      <c r="C189" s="11">
        <v>1</v>
      </c>
      <c r="D189" s="6"/>
      <c r="E189" s="3">
        <v>11</v>
      </c>
      <c r="F189" s="6">
        <v>3</v>
      </c>
      <c r="G189" s="6">
        <v>8</v>
      </c>
      <c r="H189" s="6">
        <v>4</v>
      </c>
      <c r="I189" s="6"/>
    </row>
    <row r="190" spans="1:9" ht="15.75" customHeight="1" x14ac:dyDescent="0.25">
      <c r="A190" s="4">
        <v>44379</v>
      </c>
      <c r="B190" s="5">
        <v>4</v>
      </c>
      <c r="C190" s="11">
        <v>1</v>
      </c>
      <c r="D190" s="6"/>
      <c r="E190" s="3">
        <v>20</v>
      </c>
      <c r="F190" s="6">
        <v>1</v>
      </c>
      <c r="G190" s="6">
        <v>0</v>
      </c>
      <c r="H190" s="6">
        <v>8</v>
      </c>
      <c r="I190" s="6"/>
    </row>
    <row r="191" spans="1:9" ht="15.75" customHeight="1" x14ac:dyDescent="0.25">
      <c r="A191" s="4">
        <v>44379</v>
      </c>
      <c r="B191" s="5">
        <v>5</v>
      </c>
      <c r="C191" s="11">
        <v>1</v>
      </c>
      <c r="D191" s="6"/>
      <c r="E191" s="3">
        <v>20</v>
      </c>
      <c r="F191" s="6">
        <v>2</v>
      </c>
      <c r="G191" s="6">
        <v>0</v>
      </c>
      <c r="H191" s="6">
        <v>4</v>
      </c>
      <c r="I191" s="6"/>
    </row>
    <row r="192" spans="1:9" ht="15.75" customHeight="1" x14ac:dyDescent="0.25">
      <c r="A192" s="4">
        <v>44379</v>
      </c>
      <c r="B192" s="5">
        <v>6</v>
      </c>
      <c r="C192" s="11">
        <v>1</v>
      </c>
      <c r="D192" s="6"/>
      <c r="E192" s="3">
        <v>20</v>
      </c>
      <c r="F192" s="6">
        <v>3</v>
      </c>
      <c r="G192" s="6">
        <v>0</v>
      </c>
      <c r="H192" s="6">
        <v>3</v>
      </c>
      <c r="I192" s="6"/>
    </row>
    <row r="193" spans="1:9" ht="15.75" customHeight="1" x14ac:dyDescent="0.25">
      <c r="A193" s="4">
        <v>44379</v>
      </c>
      <c r="B193" s="5">
        <v>7</v>
      </c>
      <c r="C193" s="11">
        <v>1</v>
      </c>
      <c r="D193" s="6"/>
      <c r="E193" s="3">
        <v>37</v>
      </c>
      <c r="F193" s="6">
        <v>1</v>
      </c>
      <c r="G193" s="6">
        <v>0</v>
      </c>
      <c r="H193" s="6">
        <v>6</v>
      </c>
      <c r="I193" s="6"/>
    </row>
    <row r="194" spans="1:9" ht="15.75" customHeight="1" x14ac:dyDescent="0.25">
      <c r="A194" s="4">
        <v>44379</v>
      </c>
      <c r="B194" s="5">
        <v>8</v>
      </c>
      <c r="C194" s="11">
        <v>1</v>
      </c>
      <c r="D194" s="6"/>
      <c r="E194" s="3">
        <v>37</v>
      </c>
      <c r="F194" s="6">
        <v>2</v>
      </c>
      <c r="G194" s="6">
        <v>0</v>
      </c>
      <c r="H194" s="6">
        <v>6</v>
      </c>
      <c r="I194" s="6"/>
    </row>
    <row r="195" spans="1:9" ht="15.75" customHeight="1" x14ac:dyDescent="0.25">
      <c r="A195" s="4">
        <v>44379</v>
      </c>
      <c r="B195" s="5">
        <v>9</v>
      </c>
      <c r="C195" s="11">
        <v>1</v>
      </c>
      <c r="D195" s="6"/>
      <c r="E195" s="3">
        <v>37</v>
      </c>
      <c r="F195" s="6">
        <v>3</v>
      </c>
      <c r="G195" s="6">
        <v>0</v>
      </c>
      <c r="H195" s="6">
        <v>4</v>
      </c>
      <c r="I195" s="6"/>
    </row>
    <row r="196" spans="1:9" ht="15.75" customHeight="1" x14ac:dyDescent="0.25">
      <c r="A196" s="4">
        <v>44379</v>
      </c>
      <c r="B196" s="5">
        <v>10</v>
      </c>
      <c r="C196" s="11">
        <v>1</v>
      </c>
      <c r="D196" s="6"/>
      <c r="E196" s="3">
        <v>46</v>
      </c>
      <c r="F196" s="6">
        <v>1</v>
      </c>
      <c r="G196" s="6">
        <v>0</v>
      </c>
      <c r="H196" s="6">
        <v>6</v>
      </c>
      <c r="I196" s="6"/>
    </row>
    <row r="197" spans="1:9" ht="15.75" customHeight="1" x14ac:dyDescent="0.25">
      <c r="A197" s="4">
        <v>44379</v>
      </c>
      <c r="B197" s="5">
        <v>11</v>
      </c>
      <c r="C197" s="11">
        <v>1</v>
      </c>
      <c r="D197" s="6"/>
      <c r="E197" s="3">
        <v>46</v>
      </c>
      <c r="F197" s="6">
        <v>2</v>
      </c>
      <c r="G197" s="6">
        <v>0</v>
      </c>
      <c r="H197" s="6">
        <v>6</v>
      </c>
      <c r="I197" s="6"/>
    </row>
    <row r="198" spans="1:9" ht="15.75" customHeight="1" x14ac:dyDescent="0.25">
      <c r="A198" s="4">
        <v>44379</v>
      </c>
      <c r="B198" s="5">
        <v>12</v>
      </c>
      <c r="C198" s="11">
        <v>1</v>
      </c>
      <c r="D198" s="6"/>
      <c r="E198" s="3">
        <v>46</v>
      </c>
      <c r="F198" s="6">
        <v>3</v>
      </c>
      <c r="G198" s="6">
        <v>0</v>
      </c>
      <c r="H198" s="6">
        <v>4</v>
      </c>
      <c r="I198" s="6" t="s">
        <v>12</v>
      </c>
    </row>
    <row r="199" spans="1:9" ht="15.75" customHeight="1" x14ac:dyDescent="0.25">
      <c r="A199" s="4">
        <v>44379</v>
      </c>
      <c r="B199" s="5">
        <v>13</v>
      </c>
      <c r="C199" s="11">
        <v>1</v>
      </c>
      <c r="D199" s="6"/>
      <c r="E199" s="3">
        <v>69</v>
      </c>
      <c r="F199" s="6">
        <v>1</v>
      </c>
      <c r="G199" s="6">
        <v>0</v>
      </c>
      <c r="H199" s="6">
        <v>3</v>
      </c>
      <c r="I199" s="6"/>
    </row>
    <row r="200" spans="1:9" ht="15.75" customHeight="1" x14ac:dyDescent="0.25">
      <c r="A200" s="4">
        <v>44379</v>
      </c>
      <c r="B200" s="5">
        <v>14</v>
      </c>
      <c r="C200" s="11">
        <v>1</v>
      </c>
      <c r="D200" s="6"/>
      <c r="E200" s="3">
        <v>69</v>
      </c>
      <c r="F200" s="6">
        <v>2</v>
      </c>
      <c r="G200" s="6">
        <v>0</v>
      </c>
      <c r="H200" s="6">
        <v>2</v>
      </c>
      <c r="I200" s="6"/>
    </row>
    <row r="201" spans="1:9" ht="15.75" customHeight="1" x14ac:dyDescent="0.25">
      <c r="A201" s="4">
        <v>44379</v>
      </c>
      <c r="B201" s="5">
        <v>15</v>
      </c>
      <c r="C201" s="11">
        <v>1</v>
      </c>
      <c r="D201" s="6"/>
      <c r="E201" s="3">
        <v>69</v>
      </c>
      <c r="F201" s="6">
        <v>3</v>
      </c>
      <c r="G201" s="6">
        <v>0</v>
      </c>
      <c r="H201" s="6">
        <v>2</v>
      </c>
      <c r="I201" s="6"/>
    </row>
    <row r="202" spans="1:9" ht="15.75" customHeight="1" x14ac:dyDescent="0.25">
      <c r="A202" s="4">
        <v>44379</v>
      </c>
      <c r="B202" s="5">
        <v>16</v>
      </c>
      <c r="C202" s="11">
        <v>1</v>
      </c>
      <c r="D202" s="6"/>
      <c r="E202" s="3">
        <v>93</v>
      </c>
      <c r="F202" s="6">
        <v>1</v>
      </c>
      <c r="G202" s="6">
        <v>0</v>
      </c>
      <c r="H202" s="6">
        <v>3</v>
      </c>
      <c r="I202" s="6"/>
    </row>
    <row r="203" spans="1:9" ht="15.75" customHeight="1" x14ac:dyDescent="0.25">
      <c r="A203" s="4">
        <v>44379</v>
      </c>
      <c r="B203" s="5">
        <v>17</v>
      </c>
      <c r="C203" s="11">
        <v>1</v>
      </c>
      <c r="D203" s="6"/>
      <c r="E203" s="3">
        <v>93</v>
      </c>
      <c r="F203" s="6">
        <v>2</v>
      </c>
      <c r="G203" s="6">
        <v>0</v>
      </c>
      <c r="H203" s="6">
        <v>4</v>
      </c>
      <c r="I203" s="6"/>
    </row>
    <row r="204" spans="1:9" ht="15.75" customHeight="1" x14ac:dyDescent="0.25">
      <c r="A204" s="4">
        <v>44379</v>
      </c>
      <c r="B204" s="5">
        <v>18</v>
      </c>
      <c r="C204" s="11">
        <v>1</v>
      </c>
      <c r="D204" s="6"/>
      <c r="E204" s="3">
        <v>93</v>
      </c>
      <c r="F204" s="6">
        <v>3</v>
      </c>
      <c r="G204" s="6">
        <v>0</v>
      </c>
      <c r="H204" s="6">
        <v>3</v>
      </c>
      <c r="I204" s="6"/>
    </row>
    <row r="205" spans="1:9" ht="15.75" customHeight="1" x14ac:dyDescent="0.25">
      <c r="A205" s="4">
        <v>44379</v>
      </c>
      <c r="B205" s="5">
        <v>19</v>
      </c>
      <c r="C205" s="11">
        <v>1</v>
      </c>
      <c r="D205" s="6"/>
      <c r="E205" s="3">
        <v>100</v>
      </c>
      <c r="F205" s="6">
        <v>1</v>
      </c>
      <c r="G205" s="6">
        <v>0</v>
      </c>
      <c r="H205" s="6">
        <v>80</v>
      </c>
      <c r="I205" s="6"/>
    </row>
    <row r="206" spans="1:9" ht="15.75" customHeight="1" x14ac:dyDescent="0.25">
      <c r="A206" s="4">
        <v>44379</v>
      </c>
      <c r="B206" s="5">
        <v>20</v>
      </c>
      <c r="C206" s="11">
        <v>1</v>
      </c>
      <c r="D206" s="6"/>
      <c r="E206" s="3">
        <v>100</v>
      </c>
      <c r="F206" s="6">
        <v>2</v>
      </c>
      <c r="G206" s="6">
        <v>0</v>
      </c>
      <c r="H206" s="6">
        <v>90</v>
      </c>
      <c r="I206" s="6"/>
    </row>
    <row r="207" spans="1:9" ht="15.75" customHeight="1" x14ac:dyDescent="0.25">
      <c r="A207" s="4">
        <v>44379</v>
      </c>
      <c r="B207" s="5">
        <v>21</v>
      </c>
      <c r="C207" s="11">
        <v>1</v>
      </c>
      <c r="D207" s="6"/>
      <c r="E207" s="3">
        <v>100</v>
      </c>
      <c r="F207" s="6">
        <v>3</v>
      </c>
      <c r="G207" s="6">
        <v>0</v>
      </c>
      <c r="H207" s="6">
        <v>140</v>
      </c>
      <c r="I207" s="6"/>
    </row>
    <row r="208" spans="1:9" ht="15.75" customHeight="1" x14ac:dyDescent="0.25">
      <c r="A208" s="4">
        <v>44382</v>
      </c>
      <c r="B208" s="5">
        <v>1</v>
      </c>
      <c r="C208" s="11">
        <v>1</v>
      </c>
      <c r="D208" s="6"/>
      <c r="E208" s="3">
        <v>11</v>
      </c>
      <c r="F208" s="6">
        <v>1</v>
      </c>
      <c r="G208" s="6">
        <v>8</v>
      </c>
      <c r="H208" s="6">
        <v>8</v>
      </c>
      <c r="I208" s="6"/>
    </row>
    <row r="209" spans="1:9" ht="15.75" customHeight="1" x14ac:dyDescent="0.25">
      <c r="A209" s="4">
        <v>44382</v>
      </c>
      <c r="B209" s="5">
        <v>2</v>
      </c>
      <c r="C209" s="11">
        <v>1</v>
      </c>
      <c r="D209" s="6"/>
      <c r="E209" s="3">
        <v>11</v>
      </c>
      <c r="F209" s="6">
        <v>2</v>
      </c>
      <c r="G209" s="6">
        <v>8</v>
      </c>
      <c r="H209" s="6">
        <v>6</v>
      </c>
      <c r="I209" s="6"/>
    </row>
    <row r="210" spans="1:9" ht="15.75" customHeight="1" x14ac:dyDescent="0.25">
      <c r="A210" s="4">
        <v>44382</v>
      </c>
      <c r="B210" s="5">
        <v>3</v>
      </c>
      <c r="C210" s="11">
        <v>1</v>
      </c>
      <c r="D210" s="6"/>
      <c r="E210" s="3">
        <v>11</v>
      </c>
      <c r="F210" s="6">
        <v>3</v>
      </c>
      <c r="G210" s="6">
        <v>8</v>
      </c>
      <c r="H210" s="6">
        <v>5</v>
      </c>
      <c r="I210" s="6"/>
    </row>
    <row r="211" spans="1:9" ht="15.75" customHeight="1" x14ac:dyDescent="0.25">
      <c r="A211" s="4">
        <v>44382</v>
      </c>
      <c r="B211" s="5">
        <v>4</v>
      </c>
      <c r="C211" s="11">
        <v>1</v>
      </c>
      <c r="D211" s="6"/>
      <c r="E211" s="3">
        <v>20</v>
      </c>
      <c r="F211" s="6">
        <v>1</v>
      </c>
      <c r="G211" s="6">
        <v>0</v>
      </c>
      <c r="H211" s="6">
        <v>8</v>
      </c>
      <c r="I211" s="6"/>
    </row>
    <row r="212" spans="1:9" ht="15.75" customHeight="1" x14ac:dyDescent="0.25">
      <c r="A212" s="4">
        <v>44382</v>
      </c>
      <c r="B212" s="5">
        <v>5</v>
      </c>
      <c r="C212" s="11">
        <v>1</v>
      </c>
      <c r="D212" s="6"/>
      <c r="E212" s="3">
        <v>20</v>
      </c>
      <c r="F212" s="6">
        <v>2</v>
      </c>
      <c r="G212" s="6">
        <v>0</v>
      </c>
      <c r="H212" s="6">
        <v>5</v>
      </c>
      <c r="I212" s="6"/>
    </row>
    <row r="213" spans="1:9" ht="15.75" customHeight="1" x14ac:dyDescent="0.25">
      <c r="A213" s="4">
        <v>44382</v>
      </c>
      <c r="B213" s="5">
        <v>6</v>
      </c>
      <c r="C213" s="11">
        <v>1</v>
      </c>
      <c r="D213" s="6"/>
      <c r="E213" s="3">
        <v>20</v>
      </c>
      <c r="F213" s="6">
        <v>3</v>
      </c>
      <c r="G213" s="6">
        <v>0</v>
      </c>
      <c r="H213" s="6">
        <v>3</v>
      </c>
      <c r="I213" s="6"/>
    </row>
    <row r="214" spans="1:9" ht="15.75" customHeight="1" x14ac:dyDescent="0.25">
      <c r="A214" s="4">
        <v>44382</v>
      </c>
      <c r="B214" s="5">
        <v>7</v>
      </c>
      <c r="C214" s="11">
        <v>1</v>
      </c>
      <c r="D214" s="6"/>
      <c r="E214" s="3">
        <v>37</v>
      </c>
      <c r="F214" s="6">
        <v>1</v>
      </c>
      <c r="G214" s="6">
        <v>0</v>
      </c>
      <c r="H214" s="6">
        <v>6</v>
      </c>
      <c r="I214" s="6"/>
    </row>
    <row r="215" spans="1:9" ht="15.75" customHeight="1" x14ac:dyDescent="0.25">
      <c r="A215" s="4">
        <v>44382</v>
      </c>
      <c r="B215" s="5">
        <v>8</v>
      </c>
      <c r="C215" s="11">
        <v>1</v>
      </c>
      <c r="D215" s="6"/>
      <c r="E215" s="3">
        <v>37</v>
      </c>
      <c r="F215" s="6">
        <v>2</v>
      </c>
      <c r="G215" s="6">
        <v>0</v>
      </c>
      <c r="H215" s="6">
        <v>4</v>
      </c>
      <c r="I215" s="6"/>
    </row>
    <row r="216" spans="1:9" ht="15.75" customHeight="1" x14ac:dyDescent="0.25">
      <c r="A216" s="4">
        <v>44382</v>
      </c>
      <c r="B216" s="5">
        <v>9</v>
      </c>
      <c r="C216" s="11">
        <v>1</v>
      </c>
      <c r="D216" s="6"/>
      <c r="E216" s="3">
        <v>37</v>
      </c>
      <c r="F216" s="6">
        <v>3</v>
      </c>
      <c r="G216" s="6">
        <v>0</v>
      </c>
      <c r="H216" s="6">
        <v>3</v>
      </c>
      <c r="I216" s="6"/>
    </row>
    <row r="217" spans="1:9" ht="15.75" customHeight="1" x14ac:dyDescent="0.25">
      <c r="A217" s="4">
        <v>44382</v>
      </c>
      <c r="B217" s="5">
        <v>10</v>
      </c>
      <c r="C217" s="11">
        <v>1</v>
      </c>
      <c r="D217" s="6"/>
      <c r="E217" s="3">
        <v>46</v>
      </c>
      <c r="F217" s="6">
        <v>1</v>
      </c>
      <c r="G217" s="6">
        <v>0</v>
      </c>
      <c r="H217" s="6">
        <v>8</v>
      </c>
      <c r="I217" s="6"/>
    </row>
    <row r="218" spans="1:9" ht="15.75" customHeight="1" x14ac:dyDescent="0.25">
      <c r="A218" s="4">
        <v>44382</v>
      </c>
      <c r="B218" s="5">
        <v>11</v>
      </c>
      <c r="C218" s="11">
        <v>1</v>
      </c>
      <c r="D218" s="6"/>
      <c r="E218" s="3">
        <v>46</v>
      </c>
      <c r="F218" s="6">
        <v>2</v>
      </c>
      <c r="G218" s="6">
        <v>0</v>
      </c>
      <c r="H218" s="6">
        <v>7</v>
      </c>
      <c r="I218" s="6"/>
    </row>
    <row r="219" spans="1:9" ht="15.75" customHeight="1" x14ac:dyDescent="0.25">
      <c r="A219" s="4">
        <v>44382</v>
      </c>
      <c r="B219" s="5">
        <v>12</v>
      </c>
      <c r="C219" s="11">
        <v>1</v>
      </c>
      <c r="D219" s="6"/>
      <c r="E219" s="3">
        <v>46</v>
      </c>
      <c r="F219" s="6">
        <v>3</v>
      </c>
      <c r="G219" s="6">
        <v>0</v>
      </c>
      <c r="H219" s="6">
        <v>5</v>
      </c>
      <c r="I219" s="6"/>
    </row>
    <row r="220" spans="1:9" ht="15.75" customHeight="1" x14ac:dyDescent="0.25">
      <c r="A220" s="4">
        <v>44382</v>
      </c>
      <c r="B220" s="5">
        <v>13</v>
      </c>
      <c r="C220" s="11">
        <v>1</v>
      </c>
      <c r="D220" s="6"/>
      <c r="E220" s="3">
        <v>82</v>
      </c>
      <c r="F220" s="6">
        <v>1</v>
      </c>
      <c r="G220" s="6">
        <v>0</v>
      </c>
      <c r="H220" s="6">
        <v>8</v>
      </c>
      <c r="I220" s="6"/>
    </row>
    <row r="221" spans="1:9" ht="15.75" customHeight="1" x14ac:dyDescent="0.25">
      <c r="A221" s="4">
        <v>44382</v>
      </c>
      <c r="B221" s="5">
        <v>14</v>
      </c>
      <c r="C221" s="11">
        <v>1</v>
      </c>
      <c r="D221" s="6"/>
      <c r="E221" s="3">
        <v>82</v>
      </c>
      <c r="F221" s="6">
        <v>2</v>
      </c>
      <c r="G221" s="6">
        <v>0</v>
      </c>
      <c r="H221" s="6">
        <v>5</v>
      </c>
      <c r="I221" s="6"/>
    </row>
    <row r="222" spans="1:9" ht="15.75" customHeight="1" x14ac:dyDescent="0.25">
      <c r="A222" s="4">
        <v>44382</v>
      </c>
      <c r="B222" s="5">
        <v>15</v>
      </c>
      <c r="C222" s="11">
        <v>1</v>
      </c>
      <c r="D222" s="6"/>
      <c r="E222" s="3">
        <v>82</v>
      </c>
      <c r="F222" s="6">
        <v>3</v>
      </c>
      <c r="G222" s="6">
        <v>0</v>
      </c>
      <c r="H222" s="6">
        <v>5</v>
      </c>
      <c r="I222" s="6"/>
    </row>
    <row r="223" spans="1:9" ht="15.75" customHeight="1" x14ac:dyDescent="0.25">
      <c r="A223" s="4">
        <v>44382</v>
      </c>
      <c r="B223" s="5">
        <v>16</v>
      </c>
      <c r="C223" s="11">
        <v>1</v>
      </c>
      <c r="D223" s="6"/>
      <c r="E223" s="3">
        <v>90</v>
      </c>
      <c r="F223" s="6">
        <v>1</v>
      </c>
      <c r="G223" s="6">
        <v>0</v>
      </c>
      <c r="H223" s="6">
        <v>8</v>
      </c>
      <c r="I223" s="6"/>
    </row>
    <row r="224" spans="1:9" ht="15.75" customHeight="1" x14ac:dyDescent="0.25">
      <c r="A224" s="4">
        <v>44382</v>
      </c>
      <c r="B224" s="5">
        <v>17</v>
      </c>
      <c r="C224" s="11">
        <v>1</v>
      </c>
      <c r="D224" s="6"/>
      <c r="E224" s="3">
        <v>90</v>
      </c>
      <c r="F224" s="6">
        <v>2</v>
      </c>
      <c r="G224" s="6">
        <v>0</v>
      </c>
      <c r="H224" s="6">
        <v>6</v>
      </c>
      <c r="I224" s="6"/>
    </row>
    <row r="225" spans="1:9" ht="15.75" customHeight="1" x14ac:dyDescent="0.25">
      <c r="A225" s="4">
        <v>44382</v>
      </c>
      <c r="B225" s="5">
        <v>18</v>
      </c>
      <c r="C225" s="11">
        <v>1</v>
      </c>
      <c r="D225" s="6"/>
      <c r="E225" s="3">
        <v>90</v>
      </c>
      <c r="F225" s="6">
        <v>3</v>
      </c>
      <c r="G225" s="6">
        <v>0</v>
      </c>
      <c r="H225" s="6">
        <v>5</v>
      </c>
      <c r="I225" s="6"/>
    </row>
    <row r="226" spans="1:9" ht="15.75" customHeight="1" x14ac:dyDescent="0.25">
      <c r="A226" s="4">
        <v>44382</v>
      </c>
      <c r="B226" s="5">
        <v>19</v>
      </c>
      <c r="C226" s="11">
        <v>1</v>
      </c>
      <c r="D226" s="6"/>
      <c r="E226" s="3">
        <v>100</v>
      </c>
      <c r="F226" s="6">
        <v>1</v>
      </c>
      <c r="G226" s="6">
        <v>0</v>
      </c>
      <c r="H226" s="6">
        <v>90</v>
      </c>
      <c r="I226" s="6"/>
    </row>
    <row r="227" spans="1:9" ht="15.75" customHeight="1" x14ac:dyDescent="0.25">
      <c r="A227" s="4">
        <v>44382</v>
      </c>
      <c r="B227" s="5">
        <v>20</v>
      </c>
      <c r="C227" s="11">
        <v>1</v>
      </c>
      <c r="D227" s="6"/>
      <c r="E227" s="3">
        <v>100</v>
      </c>
      <c r="F227" s="6">
        <v>2</v>
      </c>
      <c r="G227" s="6">
        <v>0</v>
      </c>
      <c r="H227" s="6">
        <v>90</v>
      </c>
      <c r="I227" s="6"/>
    </row>
    <row r="228" spans="1:9" ht="15.75" customHeight="1" x14ac:dyDescent="0.25">
      <c r="A228" s="4">
        <v>44382</v>
      </c>
      <c r="B228" s="5">
        <v>21</v>
      </c>
      <c r="C228" s="11">
        <v>1</v>
      </c>
      <c r="D228" s="6"/>
      <c r="E228" s="3">
        <v>100</v>
      </c>
      <c r="F228" s="6">
        <v>3</v>
      </c>
      <c r="G228" s="6">
        <v>0</v>
      </c>
      <c r="H228" s="6">
        <v>90</v>
      </c>
      <c r="I228" s="6"/>
    </row>
    <row r="229" spans="1:9" ht="15.75" customHeight="1" x14ac:dyDescent="0.25">
      <c r="A229" s="4">
        <v>44384</v>
      </c>
      <c r="B229" s="5">
        <v>1</v>
      </c>
      <c r="C229" s="11">
        <v>1</v>
      </c>
      <c r="D229" s="6"/>
      <c r="E229" s="3">
        <v>109</v>
      </c>
      <c r="F229" s="6">
        <v>1</v>
      </c>
      <c r="G229" s="6">
        <v>135</v>
      </c>
      <c r="H229" s="6">
        <v>8</v>
      </c>
      <c r="I229" s="6"/>
    </row>
    <row r="230" spans="1:9" ht="15.75" customHeight="1" x14ac:dyDescent="0.25">
      <c r="A230" s="4">
        <v>44384</v>
      </c>
      <c r="B230" s="5">
        <v>2</v>
      </c>
      <c r="C230" s="11">
        <v>1</v>
      </c>
      <c r="D230" s="6"/>
      <c r="E230" s="3">
        <v>109</v>
      </c>
      <c r="F230" s="6">
        <v>2</v>
      </c>
      <c r="G230" s="6">
        <v>155</v>
      </c>
      <c r="H230" s="6">
        <v>6</v>
      </c>
      <c r="I230" s="6"/>
    </row>
    <row r="231" spans="1:9" ht="15.75" customHeight="1" x14ac:dyDescent="0.25">
      <c r="A231" s="4">
        <v>44384</v>
      </c>
      <c r="B231" s="5">
        <v>3</v>
      </c>
      <c r="C231" s="11">
        <v>1</v>
      </c>
      <c r="D231" s="6"/>
      <c r="E231" s="3">
        <v>109</v>
      </c>
      <c r="F231" s="6">
        <v>3</v>
      </c>
      <c r="G231" s="6">
        <v>155</v>
      </c>
      <c r="H231" s="6">
        <v>7</v>
      </c>
      <c r="I231" s="6"/>
    </row>
    <row r="232" spans="1:9" ht="15.75" customHeight="1" x14ac:dyDescent="0.25">
      <c r="A232" s="4">
        <v>44384</v>
      </c>
      <c r="B232" s="5">
        <v>4</v>
      </c>
      <c r="C232" s="11">
        <v>1</v>
      </c>
      <c r="D232" s="6"/>
      <c r="E232" s="3">
        <v>107</v>
      </c>
      <c r="F232" s="6">
        <v>1</v>
      </c>
      <c r="G232" s="6">
        <v>45</v>
      </c>
      <c r="H232" s="6">
        <v>8</v>
      </c>
      <c r="I232" s="6"/>
    </row>
    <row r="233" spans="1:9" ht="15.75" customHeight="1" x14ac:dyDescent="0.25">
      <c r="A233" s="4">
        <v>44384</v>
      </c>
      <c r="B233" s="5">
        <v>5</v>
      </c>
      <c r="C233" s="11">
        <v>1</v>
      </c>
      <c r="D233" s="6"/>
      <c r="E233" s="3">
        <v>107</v>
      </c>
      <c r="F233" s="6">
        <v>2</v>
      </c>
      <c r="G233" s="6">
        <v>95</v>
      </c>
      <c r="H233" s="6">
        <v>8</v>
      </c>
      <c r="I233" s="6"/>
    </row>
    <row r="234" spans="1:9" ht="15.75" customHeight="1" x14ac:dyDescent="0.25">
      <c r="A234" s="4">
        <v>44384</v>
      </c>
      <c r="B234" s="5">
        <v>6</v>
      </c>
      <c r="C234" s="11">
        <v>1</v>
      </c>
      <c r="D234" s="6"/>
      <c r="E234" s="3">
        <v>107</v>
      </c>
      <c r="F234" s="6">
        <v>3</v>
      </c>
      <c r="G234" s="6">
        <v>115</v>
      </c>
      <c r="H234" s="6">
        <v>8</v>
      </c>
      <c r="I234" s="6"/>
    </row>
    <row r="235" spans="1:9" ht="15.75" customHeight="1" x14ac:dyDescent="0.25">
      <c r="A235" s="4">
        <v>44384</v>
      </c>
      <c r="B235" s="5">
        <v>7</v>
      </c>
      <c r="C235" s="11">
        <v>1</v>
      </c>
      <c r="D235" s="6"/>
      <c r="E235" s="3">
        <v>111</v>
      </c>
      <c r="F235" s="6">
        <v>1</v>
      </c>
      <c r="G235" s="6">
        <v>45</v>
      </c>
      <c r="H235" s="6">
        <v>8</v>
      </c>
      <c r="I235" s="6"/>
    </row>
    <row r="236" spans="1:9" ht="15.75" customHeight="1" x14ac:dyDescent="0.25">
      <c r="A236" s="4">
        <v>44384</v>
      </c>
      <c r="B236" s="5">
        <v>8</v>
      </c>
      <c r="C236" s="11">
        <v>1</v>
      </c>
      <c r="D236" s="6"/>
      <c r="E236" s="3">
        <v>111</v>
      </c>
      <c r="F236" s="6">
        <v>2</v>
      </c>
      <c r="G236" s="6">
        <v>65</v>
      </c>
      <c r="H236" s="6">
        <v>8</v>
      </c>
      <c r="I236" s="6"/>
    </row>
    <row r="237" spans="1:9" ht="15.75" customHeight="1" x14ac:dyDescent="0.25">
      <c r="A237" s="4">
        <v>44384</v>
      </c>
      <c r="B237" s="5">
        <v>9</v>
      </c>
      <c r="C237" s="11">
        <v>1</v>
      </c>
      <c r="D237" s="6"/>
      <c r="E237" s="3">
        <v>111</v>
      </c>
      <c r="F237" s="6">
        <v>3</v>
      </c>
      <c r="G237" s="6">
        <v>115</v>
      </c>
      <c r="H237" s="6">
        <v>5</v>
      </c>
      <c r="I237" s="6"/>
    </row>
    <row r="238" spans="1:9" ht="15.75" customHeight="1" x14ac:dyDescent="0.25">
      <c r="A238" s="4">
        <v>44384</v>
      </c>
      <c r="B238" s="5">
        <v>10</v>
      </c>
      <c r="C238" s="11">
        <v>1</v>
      </c>
      <c r="D238" s="6"/>
      <c r="E238" s="3">
        <v>112</v>
      </c>
      <c r="F238" s="6">
        <v>1</v>
      </c>
      <c r="G238" s="6">
        <v>0</v>
      </c>
      <c r="H238" s="6">
        <v>8</v>
      </c>
      <c r="I238" s="6"/>
    </row>
    <row r="239" spans="1:9" ht="15.75" customHeight="1" x14ac:dyDescent="0.25">
      <c r="A239" s="4">
        <v>44384</v>
      </c>
      <c r="B239" s="5">
        <v>11</v>
      </c>
      <c r="C239" s="11">
        <v>1</v>
      </c>
      <c r="D239" s="6"/>
      <c r="E239" s="3">
        <v>113</v>
      </c>
      <c r="F239" s="6">
        <v>2</v>
      </c>
      <c r="G239" s="6">
        <v>0</v>
      </c>
      <c r="H239" s="6">
        <v>3</v>
      </c>
      <c r="I239" s="6"/>
    </row>
    <row r="240" spans="1:9" ht="15.75" customHeight="1" x14ac:dyDescent="0.25">
      <c r="A240" s="4">
        <v>44384</v>
      </c>
      <c r="B240" s="5">
        <v>12</v>
      </c>
      <c r="C240" s="11">
        <v>1</v>
      </c>
      <c r="D240" s="6"/>
      <c r="E240" s="3">
        <v>113</v>
      </c>
      <c r="F240" s="6">
        <v>3</v>
      </c>
      <c r="G240" s="6">
        <f>0</f>
        <v>0</v>
      </c>
      <c r="H240" s="6">
        <v>2</v>
      </c>
      <c r="I240" s="6"/>
    </row>
    <row r="241" spans="1:12" ht="15.75" customHeight="1" x14ac:dyDescent="0.25">
      <c r="A241" s="4">
        <v>44386</v>
      </c>
      <c r="B241" s="5">
        <v>1</v>
      </c>
      <c r="C241" s="11">
        <v>1</v>
      </c>
      <c r="D241" s="6"/>
      <c r="E241" s="3">
        <v>109</v>
      </c>
      <c r="F241" s="6">
        <v>1</v>
      </c>
      <c r="G241" s="6">
        <v>165</v>
      </c>
      <c r="H241" s="6">
        <v>6</v>
      </c>
      <c r="I241" s="6"/>
    </row>
    <row r="242" spans="1:12" ht="15.75" customHeight="1" x14ac:dyDescent="0.25">
      <c r="A242" s="4">
        <v>44386</v>
      </c>
      <c r="B242" s="5">
        <v>2</v>
      </c>
      <c r="C242" s="11">
        <v>1</v>
      </c>
      <c r="D242" s="6"/>
      <c r="E242" s="3">
        <v>109</v>
      </c>
      <c r="F242" s="6">
        <v>2</v>
      </c>
      <c r="G242" s="6">
        <v>170</v>
      </c>
      <c r="H242" s="6">
        <v>5</v>
      </c>
      <c r="I242" s="6"/>
    </row>
    <row r="243" spans="1:12" ht="15.75" customHeight="1" x14ac:dyDescent="0.25">
      <c r="A243" s="4">
        <v>44386</v>
      </c>
      <c r="B243" s="5">
        <v>3</v>
      </c>
      <c r="C243" s="11">
        <v>1</v>
      </c>
      <c r="D243" s="6"/>
      <c r="E243" s="3">
        <v>109</v>
      </c>
      <c r="F243" s="6">
        <v>3</v>
      </c>
      <c r="G243" s="6">
        <v>170</v>
      </c>
      <c r="H243" s="6">
        <v>3</v>
      </c>
      <c r="I243" s="6"/>
    </row>
    <row r="244" spans="1:12" ht="15.75" customHeight="1" x14ac:dyDescent="0.25">
      <c r="A244" s="4">
        <v>44386</v>
      </c>
      <c r="B244" s="5">
        <v>4</v>
      </c>
      <c r="C244" s="11">
        <v>1</v>
      </c>
      <c r="D244" s="6"/>
      <c r="E244" s="3">
        <v>110</v>
      </c>
      <c r="F244" s="6">
        <v>1</v>
      </c>
      <c r="G244" s="6">
        <v>65</v>
      </c>
      <c r="H244" s="6">
        <v>6</v>
      </c>
      <c r="I244" s="6"/>
    </row>
    <row r="245" spans="1:12" ht="15.75" customHeight="1" x14ac:dyDescent="0.25">
      <c r="A245" s="4">
        <v>44386</v>
      </c>
      <c r="B245" s="5">
        <v>5</v>
      </c>
      <c r="C245" s="11">
        <v>1</v>
      </c>
      <c r="D245" s="6"/>
      <c r="E245" s="3">
        <v>110</v>
      </c>
      <c r="F245" s="6">
        <v>2</v>
      </c>
      <c r="G245" s="6">
        <v>75</v>
      </c>
      <c r="H245" s="6">
        <v>6</v>
      </c>
      <c r="I245" s="6"/>
    </row>
    <row r="246" spans="1:12" ht="15.75" customHeight="1" x14ac:dyDescent="0.25">
      <c r="A246" s="4">
        <v>44386</v>
      </c>
      <c r="B246" s="5">
        <v>6</v>
      </c>
      <c r="C246" s="11">
        <v>1</v>
      </c>
      <c r="D246" s="6"/>
      <c r="E246" s="3">
        <v>110</v>
      </c>
      <c r="F246" s="6">
        <v>3</v>
      </c>
      <c r="G246" s="6">
        <v>80</v>
      </c>
      <c r="H246" s="6">
        <v>6</v>
      </c>
      <c r="I246" s="6"/>
    </row>
    <row r="247" spans="1:12" ht="15.75" customHeight="1" x14ac:dyDescent="0.25">
      <c r="A247" s="4">
        <v>44386</v>
      </c>
      <c r="B247" s="5">
        <v>7</v>
      </c>
      <c r="C247" s="11">
        <v>1</v>
      </c>
      <c r="D247" s="6"/>
      <c r="E247" s="3">
        <v>108</v>
      </c>
      <c r="F247" s="6">
        <v>1</v>
      </c>
      <c r="G247" s="6">
        <v>135</v>
      </c>
      <c r="H247" s="6">
        <v>6</v>
      </c>
      <c r="I247" s="6"/>
    </row>
    <row r="248" spans="1:12" ht="15.75" customHeight="1" x14ac:dyDescent="0.25">
      <c r="A248" s="4">
        <v>44386</v>
      </c>
      <c r="B248" s="5">
        <v>8</v>
      </c>
      <c r="C248" s="11">
        <v>1</v>
      </c>
      <c r="D248" s="6"/>
      <c r="E248" s="3">
        <v>108</v>
      </c>
      <c r="F248" s="6">
        <v>2</v>
      </c>
      <c r="G248" s="6">
        <v>185</v>
      </c>
      <c r="H248" s="6">
        <v>6</v>
      </c>
      <c r="I248" s="6"/>
    </row>
    <row r="249" spans="1:12" ht="15.75" customHeight="1" x14ac:dyDescent="0.25">
      <c r="A249" s="4">
        <v>44386</v>
      </c>
      <c r="B249" s="5">
        <v>9</v>
      </c>
      <c r="C249" s="11">
        <v>1</v>
      </c>
      <c r="D249" s="6"/>
      <c r="E249" s="3">
        <v>108</v>
      </c>
      <c r="F249" s="6">
        <v>3</v>
      </c>
      <c r="G249" s="6">
        <v>190</v>
      </c>
      <c r="H249" s="6">
        <v>5</v>
      </c>
      <c r="I249" s="6"/>
    </row>
    <row r="250" spans="1:12" ht="15.75" customHeight="1" x14ac:dyDescent="0.25">
      <c r="A250" s="4">
        <v>44386</v>
      </c>
      <c r="B250" s="5">
        <v>10</v>
      </c>
      <c r="C250" s="11">
        <v>1</v>
      </c>
      <c r="D250" s="6"/>
      <c r="E250" s="3">
        <v>108</v>
      </c>
      <c r="F250" s="6">
        <v>3</v>
      </c>
      <c r="G250" s="6">
        <v>190</v>
      </c>
      <c r="H250" s="6">
        <v>5</v>
      </c>
      <c r="I250" s="6"/>
      <c r="J250" s="8"/>
      <c r="K250" s="8"/>
      <c r="L250" s="8"/>
    </row>
    <row r="251" spans="1:12" ht="15.75" customHeight="1" x14ac:dyDescent="0.25">
      <c r="A251" s="4">
        <v>44389</v>
      </c>
      <c r="B251" s="5">
        <v>1</v>
      </c>
      <c r="C251" s="11">
        <v>1</v>
      </c>
      <c r="D251" s="6"/>
      <c r="E251" s="3">
        <v>109</v>
      </c>
      <c r="F251" s="6">
        <v>1</v>
      </c>
      <c r="G251" s="6">
        <v>170</v>
      </c>
      <c r="H251" s="6">
        <v>6</v>
      </c>
      <c r="I251" s="6"/>
    </row>
    <row r="252" spans="1:12" ht="15.75" customHeight="1" x14ac:dyDescent="0.25">
      <c r="A252" s="4">
        <v>44389</v>
      </c>
      <c r="B252" s="5">
        <v>2</v>
      </c>
      <c r="C252" s="11">
        <v>1</v>
      </c>
      <c r="D252" s="6"/>
      <c r="E252" s="3">
        <v>109</v>
      </c>
      <c r="F252" s="6">
        <v>2</v>
      </c>
      <c r="G252" s="6">
        <v>175</v>
      </c>
      <c r="H252" s="6">
        <v>4</v>
      </c>
      <c r="I252" s="6"/>
    </row>
    <row r="253" spans="1:12" ht="15.75" customHeight="1" x14ac:dyDescent="0.25">
      <c r="A253" s="4">
        <v>44389</v>
      </c>
      <c r="B253" s="5">
        <v>3</v>
      </c>
      <c r="C253" s="11">
        <v>1</v>
      </c>
      <c r="D253" s="6"/>
      <c r="E253" s="3">
        <v>109</v>
      </c>
      <c r="F253" s="6">
        <v>3</v>
      </c>
      <c r="G253" s="6">
        <v>175</v>
      </c>
      <c r="H253" s="6">
        <v>5</v>
      </c>
      <c r="I253" s="6"/>
    </row>
    <row r="254" spans="1:12" ht="15.75" customHeight="1" x14ac:dyDescent="0.25">
      <c r="A254" s="4">
        <v>44389</v>
      </c>
      <c r="B254" s="5">
        <v>4</v>
      </c>
      <c r="C254" s="11">
        <v>1</v>
      </c>
      <c r="D254" s="6"/>
      <c r="E254" s="3">
        <v>107</v>
      </c>
      <c r="F254" s="6">
        <v>1</v>
      </c>
      <c r="G254" s="6">
        <v>135</v>
      </c>
      <c r="H254" s="6">
        <v>2</v>
      </c>
      <c r="I254" s="6"/>
    </row>
    <row r="255" spans="1:12" ht="15.75" customHeight="1" x14ac:dyDescent="0.25">
      <c r="A255" s="4">
        <v>44389</v>
      </c>
      <c r="B255" s="5">
        <v>5</v>
      </c>
      <c r="C255" s="11">
        <v>1</v>
      </c>
      <c r="D255" s="6"/>
      <c r="E255" s="3">
        <v>107</v>
      </c>
      <c r="F255" s="6">
        <v>2</v>
      </c>
      <c r="G255" s="6">
        <v>135</v>
      </c>
      <c r="H255" s="6">
        <v>6</v>
      </c>
      <c r="I255" s="6"/>
    </row>
    <row r="256" spans="1:12" ht="15.75" customHeight="1" x14ac:dyDescent="0.25">
      <c r="A256" s="4">
        <v>44389</v>
      </c>
      <c r="B256" s="5">
        <v>6</v>
      </c>
      <c r="C256" s="11">
        <v>1</v>
      </c>
      <c r="D256" s="6"/>
      <c r="E256" s="3">
        <v>107</v>
      </c>
      <c r="F256" s="6">
        <v>3</v>
      </c>
      <c r="G256" s="6">
        <v>140</v>
      </c>
      <c r="H256" s="6">
        <v>6</v>
      </c>
      <c r="I256" s="6"/>
    </row>
    <row r="257" spans="1:9" ht="15.75" customHeight="1" x14ac:dyDescent="0.25">
      <c r="A257" s="4">
        <v>44389</v>
      </c>
      <c r="B257" s="5">
        <v>7</v>
      </c>
      <c r="C257" s="11">
        <v>1</v>
      </c>
      <c r="D257" s="6"/>
      <c r="E257" s="3">
        <v>108</v>
      </c>
      <c r="F257" s="6">
        <v>1</v>
      </c>
      <c r="G257" s="6">
        <v>190</v>
      </c>
      <c r="H257" s="6">
        <v>6</v>
      </c>
      <c r="I257" s="6"/>
    </row>
    <row r="258" spans="1:9" ht="15.75" customHeight="1" x14ac:dyDescent="0.25">
      <c r="A258" s="4">
        <v>44389</v>
      </c>
      <c r="B258" s="5">
        <v>8</v>
      </c>
      <c r="C258" s="11">
        <v>1</v>
      </c>
      <c r="D258" s="6"/>
      <c r="E258" s="3">
        <v>108</v>
      </c>
      <c r="F258" s="6">
        <v>2</v>
      </c>
      <c r="G258" s="6">
        <v>200</v>
      </c>
      <c r="H258" s="6">
        <v>6</v>
      </c>
      <c r="I258" s="6"/>
    </row>
    <row r="259" spans="1:9" ht="15.75" customHeight="1" x14ac:dyDescent="0.25">
      <c r="A259" s="4">
        <v>44389</v>
      </c>
      <c r="B259" s="5">
        <v>9</v>
      </c>
      <c r="C259" s="11">
        <v>1</v>
      </c>
      <c r="D259" s="6"/>
      <c r="E259" s="3">
        <v>108</v>
      </c>
      <c r="F259" s="6">
        <v>3</v>
      </c>
      <c r="G259" s="6">
        <v>210</v>
      </c>
      <c r="H259" s="6">
        <v>6</v>
      </c>
      <c r="I259" s="6"/>
    </row>
    <row r="260" spans="1:9" ht="15.75" customHeight="1" x14ac:dyDescent="0.25">
      <c r="A260" s="4">
        <v>44391</v>
      </c>
      <c r="B260" s="5">
        <v>1</v>
      </c>
      <c r="C260" s="11">
        <v>1</v>
      </c>
      <c r="D260" s="6"/>
      <c r="E260" s="3">
        <v>109</v>
      </c>
      <c r="F260" s="6">
        <v>1</v>
      </c>
      <c r="G260" s="6">
        <v>175</v>
      </c>
      <c r="H260" s="6">
        <v>6</v>
      </c>
      <c r="I260" s="6"/>
    </row>
    <row r="261" spans="1:9" ht="15.75" customHeight="1" x14ac:dyDescent="0.25">
      <c r="A261" s="4">
        <v>44391</v>
      </c>
      <c r="B261" s="5">
        <v>2</v>
      </c>
      <c r="C261" s="11">
        <v>1</v>
      </c>
      <c r="D261" s="6"/>
      <c r="E261" s="3">
        <v>109</v>
      </c>
      <c r="F261" s="6">
        <v>2</v>
      </c>
      <c r="G261" s="6">
        <v>180</v>
      </c>
      <c r="H261" s="6">
        <v>3</v>
      </c>
      <c r="I261" s="6"/>
    </row>
    <row r="262" spans="1:9" ht="15.75" customHeight="1" x14ac:dyDescent="0.25">
      <c r="A262" s="4">
        <v>44391</v>
      </c>
      <c r="B262" s="5">
        <v>3</v>
      </c>
      <c r="C262" s="11">
        <v>1</v>
      </c>
      <c r="D262" s="6"/>
      <c r="E262" s="3">
        <v>109</v>
      </c>
      <c r="F262" s="6">
        <v>3</v>
      </c>
      <c r="G262" s="6">
        <v>180</v>
      </c>
      <c r="H262" s="6">
        <v>3</v>
      </c>
      <c r="I262" s="6"/>
    </row>
    <row r="263" spans="1:9" ht="15.75" customHeight="1" x14ac:dyDescent="0.25">
      <c r="A263" s="4">
        <v>44391</v>
      </c>
      <c r="B263" s="5">
        <v>4</v>
      </c>
      <c r="C263" s="11">
        <v>1</v>
      </c>
      <c r="D263" s="6"/>
      <c r="E263" s="3">
        <v>110</v>
      </c>
      <c r="F263" s="6">
        <v>1</v>
      </c>
      <c r="G263" s="6">
        <v>80</v>
      </c>
      <c r="H263" s="6">
        <v>4</v>
      </c>
      <c r="I263" s="6"/>
    </row>
    <row r="264" spans="1:9" ht="15.75" customHeight="1" x14ac:dyDescent="0.25">
      <c r="A264" s="4">
        <v>44391</v>
      </c>
      <c r="B264" s="5">
        <v>5</v>
      </c>
      <c r="C264" s="11">
        <v>1</v>
      </c>
      <c r="D264" s="6"/>
      <c r="E264" s="3">
        <v>110</v>
      </c>
      <c r="F264" s="6">
        <v>2</v>
      </c>
      <c r="G264" s="6">
        <v>80</v>
      </c>
      <c r="H264" s="6">
        <v>4</v>
      </c>
      <c r="I264" s="6"/>
    </row>
    <row r="265" spans="1:9" ht="15.75" customHeight="1" x14ac:dyDescent="0.25">
      <c r="A265" s="4">
        <v>44391</v>
      </c>
      <c r="B265" s="5">
        <v>6</v>
      </c>
      <c r="C265" s="11">
        <v>1</v>
      </c>
      <c r="D265" s="6"/>
      <c r="E265" s="3">
        <v>110</v>
      </c>
      <c r="F265" s="6">
        <v>3</v>
      </c>
      <c r="G265" s="6">
        <v>80</v>
      </c>
      <c r="H265" s="6">
        <v>3</v>
      </c>
      <c r="I265" s="6"/>
    </row>
    <row r="266" spans="1:9" ht="15.75" customHeight="1" x14ac:dyDescent="0.25">
      <c r="A266" s="4">
        <v>44391</v>
      </c>
      <c r="B266" s="5">
        <v>7</v>
      </c>
      <c r="C266" s="11">
        <v>1</v>
      </c>
      <c r="D266" s="6"/>
      <c r="E266" s="3">
        <v>111</v>
      </c>
      <c r="F266" s="6">
        <v>1</v>
      </c>
      <c r="G266" s="6">
        <v>115</v>
      </c>
      <c r="H266" s="6">
        <v>6</v>
      </c>
      <c r="I266" s="6"/>
    </row>
    <row r="267" spans="1:9" ht="15.75" customHeight="1" x14ac:dyDescent="0.25">
      <c r="A267" s="4">
        <v>44391</v>
      </c>
      <c r="B267" s="5">
        <v>8</v>
      </c>
      <c r="C267" s="11">
        <v>1</v>
      </c>
      <c r="D267" s="6"/>
      <c r="E267" s="3">
        <v>111</v>
      </c>
      <c r="F267" s="6">
        <v>2</v>
      </c>
      <c r="G267" s="6">
        <v>65</v>
      </c>
      <c r="H267" s="6">
        <v>12</v>
      </c>
      <c r="I267" s="6"/>
    </row>
    <row r="268" spans="1:9" ht="15.75" customHeight="1" x14ac:dyDescent="0.25">
      <c r="A268" s="4">
        <v>44391</v>
      </c>
      <c r="B268" s="5">
        <v>9</v>
      </c>
      <c r="C268" s="11">
        <v>1</v>
      </c>
      <c r="D268" s="6"/>
      <c r="E268" s="3">
        <v>111</v>
      </c>
      <c r="F268" s="6">
        <v>3</v>
      </c>
      <c r="G268" s="6">
        <v>75</v>
      </c>
      <c r="H268" s="6">
        <v>12</v>
      </c>
      <c r="I268" s="6"/>
    </row>
    <row r="269" spans="1:9" ht="15.75" customHeight="1" x14ac:dyDescent="0.25">
      <c r="A269" s="4">
        <v>44393</v>
      </c>
      <c r="B269" s="5">
        <v>1</v>
      </c>
      <c r="C269" s="11">
        <v>1</v>
      </c>
      <c r="D269" s="6"/>
      <c r="E269" s="3">
        <v>109</v>
      </c>
      <c r="F269" s="6">
        <v>1</v>
      </c>
      <c r="G269" s="6">
        <v>175</v>
      </c>
      <c r="H269" s="6">
        <v>6</v>
      </c>
      <c r="I269" s="6"/>
    </row>
    <row r="270" spans="1:9" ht="15.75" customHeight="1" x14ac:dyDescent="0.25">
      <c r="A270" s="4">
        <v>44393</v>
      </c>
      <c r="B270" s="5">
        <v>2</v>
      </c>
      <c r="C270" s="11">
        <v>1</v>
      </c>
      <c r="D270" s="6"/>
      <c r="E270" s="3">
        <v>109</v>
      </c>
      <c r="F270" s="6">
        <v>2</v>
      </c>
      <c r="G270" s="6">
        <v>175</v>
      </c>
      <c r="H270" s="6">
        <v>4</v>
      </c>
      <c r="I270" s="6"/>
    </row>
    <row r="271" spans="1:9" ht="15.75" customHeight="1" x14ac:dyDescent="0.25">
      <c r="A271" s="4">
        <v>44393</v>
      </c>
      <c r="B271" s="5">
        <v>3</v>
      </c>
      <c r="C271" s="11">
        <v>1</v>
      </c>
      <c r="D271" s="6"/>
      <c r="E271" s="3">
        <v>109</v>
      </c>
      <c r="F271" s="6">
        <v>3</v>
      </c>
      <c r="G271" s="6">
        <v>175</v>
      </c>
      <c r="H271" s="6">
        <v>4</v>
      </c>
      <c r="I271" s="6"/>
    </row>
    <row r="272" spans="1:9" ht="15.75" customHeight="1" x14ac:dyDescent="0.25">
      <c r="A272" s="4">
        <v>44393</v>
      </c>
      <c r="B272" s="5">
        <v>4</v>
      </c>
      <c r="C272" s="11">
        <v>1</v>
      </c>
      <c r="D272" s="6"/>
      <c r="E272" s="3">
        <v>107</v>
      </c>
      <c r="F272" s="6">
        <v>1</v>
      </c>
      <c r="G272" s="6">
        <v>145</v>
      </c>
      <c r="H272" s="6">
        <v>5</v>
      </c>
      <c r="I272" s="6"/>
    </row>
    <row r="273" spans="1:9" ht="15.75" customHeight="1" x14ac:dyDescent="0.25">
      <c r="A273" s="4">
        <v>44393</v>
      </c>
      <c r="B273" s="5">
        <v>5</v>
      </c>
      <c r="C273" s="11">
        <v>1</v>
      </c>
      <c r="D273" s="6"/>
      <c r="E273" s="3">
        <v>107</v>
      </c>
      <c r="F273" s="6">
        <v>2</v>
      </c>
      <c r="G273" s="6">
        <v>145</v>
      </c>
      <c r="H273" s="6">
        <v>4</v>
      </c>
      <c r="I273" s="6"/>
    </row>
    <row r="274" spans="1:9" ht="15.75" customHeight="1" x14ac:dyDescent="0.25">
      <c r="A274" s="4">
        <v>44393</v>
      </c>
      <c r="B274" s="5">
        <v>6</v>
      </c>
      <c r="C274" s="11">
        <v>1</v>
      </c>
      <c r="D274" s="6"/>
      <c r="E274" s="3">
        <v>107</v>
      </c>
      <c r="F274" s="6">
        <v>3</v>
      </c>
      <c r="G274" s="6">
        <v>145</v>
      </c>
      <c r="H274" s="6">
        <v>4</v>
      </c>
      <c r="I274" s="6"/>
    </row>
    <row r="275" spans="1:9" ht="15.75" customHeight="1" x14ac:dyDescent="0.25">
      <c r="A275" s="4">
        <v>44393</v>
      </c>
      <c r="B275" s="5">
        <v>7</v>
      </c>
      <c r="C275" s="11">
        <v>1</v>
      </c>
      <c r="D275" s="6"/>
      <c r="E275" s="3">
        <v>108</v>
      </c>
      <c r="F275" s="6">
        <v>1</v>
      </c>
      <c r="G275" s="6">
        <v>220</v>
      </c>
      <c r="H275" s="6">
        <v>5</v>
      </c>
      <c r="I275" s="6"/>
    </row>
    <row r="276" spans="1:9" ht="15.75" customHeight="1" x14ac:dyDescent="0.25">
      <c r="A276" s="4">
        <v>44393</v>
      </c>
      <c r="B276" s="5">
        <v>8</v>
      </c>
      <c r="C276" s="11">
        <v>1</v>
      </c>
      <c r="D276" s="6"/>
      <c r="E276" s="3">
        <v>108</v>
      </c>
      <c r="F276" s="6">
        <v>2</v>
      </c>
      <c r="G276" s="6">
        <v>220</v>
      </c>
      <c r="H276" s="6">
        <v>4</v>
      </c>
      <c r="I276" s="6"/>
    </row>
    <row r="277" spans="1:9" ht="15.75" customHeight="1" x14ac:dyDescent="0.25">
      <c r="A277" s="4">
        <v>44393</v>
      </c>
      <c r="B277" s="5">
        <v>9</v>
      </c>
      <c r="C277" s="11">
        <v>1</v>
      </c>
      <c r="D277" s="6"/>
      <c r="E277" s="3">
        <v>108</v>
      </c>
      <c r="F277" s="6">
        <v>3</v>
      </c>
      <c r="G277" s="6">
        <v>220</v>
      </c>
      <c r="H277" s="6">
        <v>3</v>
      </c>
      <c r="I277" s="6"/>
    </row>
    <row r="278" spans="1:9" ht="15.75" customHeight="1" x14ac:dyDescent="0.25">
      <c r="A278" s="4">
        <v>44396</v>
      </c>
      <c r="B278" s="5">
        <v>1</v>
      </c>
      <c r="C278" s="11">
        <v>1</v>
      </c>
      <c r="D278" s="6"/>
      <c r="E278" s="3">
        <v>144</v>
      </c>
      <c r="F278" s="6">
        <v>1</v>
      </c>
      <c r="G278" s="6">
        <v>145</v>
      </c>
      <c r="H278" s="6">
        <v>6</v>
      </c>
      <c r="I278" s="6"/>
    </row>
    <row r="279" spans="1:9" ht="15.75" customHeight="1" x14ac:dyDescent="0.25">
      <c r="A279" s="4">
        <v>44396</v>
      </c>
      <c r="B279" s="5">
        <v>2</v>
      </c>
      <c r="C279" s="11">
        <v>1</v>
      </c>
      <c r="D279" s="6"/>
      <c r="E279" s="3">
        <v>144</v>
      </c>
      <c r="F279" s="6">
        <v>2</v>
      </c>
      <c r="G279" s="6">
        <v>150</v>
      </c>
      <c r="H279" s="6">
        <v>4</v>
      </c>
      <c r="I279" s="6"/>
    </row>
    <row r="280" spans="1:9" ht="15.75" customHeight="1" x14ac:dyDescent="0.25">
      <c r="A280" s="4">
        <v>44396</v>
      </c>
      <c r="B280" s="5">
        <v>3</v>
      </c>
      <c r="C280" s="11">
        <v>1</v>
      </c>
      <c r="D280" s="6"/>
      <c r="E280" s="3">
        <v>144</v>
      </c>
      <c r="F280" s="6">
        <v>3</v>
      </c>
      <c r="G280" s="6">
        <v>150</v>
      </c>
      <c r="H280" s="6">
        <v>4</v>
      </c>
      <c r="I280" s="6"/>
    </row>
    <row r="281" spans="1:9" ht="15.75" customHeight="1" x14ac:dyDescent="0.25">
      <c r="A281" s="4">
        <v>44396</v>
      </c>
      <c r="B281" s="5">
        <v>4</v>
      </c>
      <c r="C281" s="11">
        <v>1</v>
      </c>
      <c r="D281" s="6"/>
      <c r="E281" s="3">
        <v>146</v>
      </c>
      <c r="F281" s="6">
        <v>1</v>
      </c>
      <c r="G281" s="6">
        <v>95</v>
      </c>
      <c r="H281" s="6">
        <v>6</v>
      </c>
      <c r="I281" s="6"/>
    </row>
    <row r="282" spans="1:9" ht="15.75" customHeight="1" x14ac:dyDescent="0.25">
      <c r="A282" s="4">
        <v>44396</v>
      </c>
      <c r="B282" s="5">
        <v>5</v>
      </c>
      <c r="C282" s="11">
        <v>1</v>
      </c>
      <c r="D282" s="6"/>
      <c r="E282" s="3">
        <v>146</v>
      </c>
      <c r="F282" s="6">
        <v>2</v>
      </c>
      <c r="G282" s="6">
        <v>115</v>
      </c>
      <c r="H282" s="6">
        <v>6</v>
      </c>
      <c r="I282" s="6"/>
    </row>
    <row r="283" spans="1:9" ht="15.75" customHeight="1" x14ac:dyDescent="0.25">
      <c r="A283" s="4">
        <v>44396</v>
      </c>
      <c r="B283" s="5">
        <v>6</v>
      </c>
      <c r="C283" s="11">
        <v>1</v>
      </c>
      <c r="D283" s="6"/>
      <c r="E283" s="3">
        <v>146</v>
      </c>
      <c r="F283" s="6">
        <v>3</v>
      </c>
      <c r="G283" s="6">
        <v>135</v>
      </c>
      <c r="H283" s="6">
        <v>3</v>
      </c>
      <c r="I283" s="6"/>
    </row>
    <row r="284" spans="1:9" ht="15.75" customHeight="1" x14ac:dyDescent="0.25">
      <c r="A284" s="4">
        <v>44396</v>
      </c>
      <c r="B284" s="5">
        <v>7</v>
      </c>
      <c r="C284" s="11">
        <v>1</v>
      </c>
      <c r="D284" s="6"/>
      <c r="E284" s="3">
        <v>147</v>
      </c>
      <c r="F284" s="6">
        <v>1</v>
      </c>
      <c r="G284" s="6">
        <v>80</v>
      </c>
      <c r="H284" s="6">
        <v>6</v>
      </c>
      <c r="I284" s="6"/>
    </row>
    <row r="285" spans="1:9" ht="15.75" customHeight="1" x14ac:dyDescent="0.25">
      <c r="A285" s="4">
        <v>44396</v>
      </c>
      <c r="B285" s="5">
        <v>8</v>
      </c>
      <c r="C285" s="11">
        <v>1</v>
      </c>
      <c r="D285" s="6"/>
      <c r="E285" s="3">
        <v>147</v>
      </c>
      <c r="F285" s="6">
        <v>2</v>
      </c>
      <c r="G285" s="6">
        <v>80</v>
      </c>
      <c r="H285" s="6">
        <v>6</v>
      </c>
      <c r="I285" s="6"/>
    </row>
    <row r="286" spans="1:9" ht="15.75" customHeight="1" x14ac:dyDescent="0.25">
      <c r="A286" s="4">
        <v>44396</v>
      </c>
      <c r="B286" s="5">
        <v>9</v>
      </c>
      <c r="C286" s="11">
        <v>1</v>
      </c>
      <c r="D286" s="6"/>
      <c r="E286" s="3">
        <v>147</v>
      </c>
      <c r="F286" s="6">
        <v>3</v>
      </c>
      <c r="G286" s="6">
        <v>90</v>
      </c>
      <c r="H286" s="6">
        <v>6</v>
      </c>
      <c r="I286" s="6"/>
    </row>
    <row r="287" spans="1:9" ht="15.75" customHeight="1" x14ac:dyDescent="0.25">
      <c r="A287" s="4">
        <v>44396</v>
      </c>
      <c r="B287" s="5">
        <v>10</v>
      </c>
      <c r="C287" s="11">
        <v>1</v>
      </c>
      <c r="D287" s="6"/>
      <c r="E287" s="3">
        <v>151</v>
      </c>
      <c r="F287" s="6">
        <v>1</v>
      </c>
      <c r="G287" s="6">
        <v>40</v>
      </c>
      <c r="H287" s="6">
        <v>4</v>
      </c>
      <c r="I287" s="6"/>
    </row>
    <row r="288" spans="1:9" ht="15.75" customHeight="1" x14ac:dyDescent="0.25">
      <c r="A288" s="4">
        <v>44396</v>
      </c>
      <c r="B288" s="5">
        <v>11</v>
      </c>
      <c r="C288" s="11">
        <v>1</v>
      </c>
      <c r="D288" s="6"/>
      <c r="E288" s="3">
        <v>150</v>
      </c>
      <c r="F288" s="6">
        <v>2</v>
      </c>
      <c r="G288" s="6">
        <v>75</v>
      </c>
      <c r="H288" s="6">
        <v>5</v>
      </c>
      <c r="I288" s="6"/>
    </row>
    <row r="289" spans="1:9" ht="15.75" customHeight="1" x14ac:dyDescent="0.25">
      <c r="A289" s="4">
        <v>44396</v>
      </c>
      <c r="B289" s="5">
        <v>12</v>
      </c>
      <c r="C289" s="11">
        <v>1</v>
      </c>
      <c r="D289" s="6"/>
      <c r="E289" s="3">
        <v>150</v>
      </c>
      <c r="F289" s="6">
        <v>3</v>
      </c>
      <c r="G289" s="6">
        <v>75</v>
      </c>
      <c r="H289" s="6">
        <v>5</v>
      </c>
      <c r="I289" s="6"/>
    </row>
    <row r="290" spans="1:9" ht="15.75" customHeight="1" x14ac:dyDescent="0.25">
      <c r="A290" s="4">
        <v>44396</v>
      </c>
      <c r="B290" s="5">
        <v>13</v>
      </c>
      <c r="C290" s="11">
        <v>1</v>
      </c>
      <c r="D290" s="6"/>
      <c r="E290" s="3">
        <v>141</v>
      </c>
      <c r="F290" s="6">
        <v>1</v>
      </c>
      <c r="G290" s="6">
        <v>0</v>
      </c>
      <c r="H290" s="6">
        <v>30</v>
      </c>
      <c r="I290" s="6"/>
    </row>
    <row r="291" spans="1:9" ht="15.75" customHeight="1" x14ac:dyDescent="0.25">
      <c r="A291" s="4">
        <v>44396</v>
      </c>
      <c r="B291" s="5">
        <v>14</v>
      </c>
      <c r="C291" s="11">
        <v>1</v>
      </c>
      <c r="D291" s="6"/>
      <c r="E291" s="3">
        <v>141</v>
      </c>
      <c r="F291" s="6">
        <v>2</v>
      </c>
      <c r="G291" s="6">
        <v>0</v>
      </c>
      <c r="H291" s="6">
        <v>30</v>
      </c>
      <c r="I291" s="6"/>
    </row>
    <row r="292" spans="1:9" ht="15.75" customHeight="1" x14ac:dyDescent="0.25">
      <c r="A292" s="4">
        <v>44396</v>
      </c>
      <c r="B292" s="5">
        <v>15</v>
      </c>
      <c r="C292" s="11">
        <v>1</v>
      </c>
      <c r="D292" s="6"/>
      <c r="E292" s="3">
        <v>141</v>
      </c>
      <c r="F292" s="6">
        <v>3</v>
      </c>
      <c r="G292" s="6">
        <v>0</v>
      </c>
      <c r="H292" s="6">
        <v>35</v>
      </c>
      <c r="I292" s="6"/>
    </row>
    <row r="293" spans="1:9" ht="15.75" customHeight="1" x14ac:dyDescent="0.25">
      <c r="A293" s="4">
        <v>44398</v>
      </c>
      <c r="B293" s="5">
        <v>1</v>
      </c>
      <c r="C293" s="11">
        <v>1</v>
      </c>
      <c r="D293" s="6"/>
      <c r="E293" s="3">
        <v>135</v>
      </c>
      <c r="F293" s="6">
        <v>1</v>
      </c>
      <c r="G293" s="6">
        <v>215</v>
      </c>
      <c r="H293" s="6">
        <v>5</v>
      </c>
      <c r="I293" s="6"/>
    </row>
    <row r="294" spans="1:9" ht="15.75" customHeight="1" x14ac:dyDescent="0.25">
      <c r="A294" s="4">
        <v>44398</v>
      </c>
      <c r="B294" s="5">
        <v>2</v>
      </c>
      <c r="C294" s="11">
        <v>1</v>
      </c>
      <c r="D294" s="6"/>
      <c r="E294" s="3">
        <v>135</v>
      </c>
      <c r="F294" s="6">
        <v>2</v>
      </c>
      <c r="G294" s="6">
        <v>215</v>
      </c>
      <c r="H294" s="6">
        <v>4</v>
      </c>
      <c r="I294" s="6"/>
    </row>
    <row r="295" spans="1:9" ht="15.75" customHeight="1" x14ac:dyDescent="0.25">
      <c r="A295" s="4">
        <v>44398</v>
      </c>
      <c r="B295" s="5">
        <v>3</v>
      </c>
      <c r="C295" s="11">
        <v>1</v>
      </c>
      <c r="D295" s="6"/>
      <c r="E295" s="3">
        <v>135</v>
      </c>
      <c r="F295" s="6">
        <v>3</v>
      </c>
      <c r="G295" s="6">
        <v>215</v>
      </c>
      <c r="H295" s="6">
        <v>4</v>
      </c>
      <c r="I295" s="6"/>
    </row>
    <row r="296" spans="1:9" ht="15.75" customHeight="1" x14ac:dyDescent="0.25">
      <c r="A296" s="4">
        <v>44398</v>
      </c>
      <c r="B296" s="5">
        <v>4</v>
      </c>
      <c r="C296" s="11">
        <v>1</v>
      </c>
      <c r="D296" s="6"/>
      <c r="E296" s="3">
        <v>140</v>
      </c>
      <c r="F296" s="6">
        <v>1</v>
      </c>
      <c r="G296" s="6">
        <v>0</v>
      </c>
      <c r="H296" s="6">
        <v>8</v>
      </c>
      <c r="I296" s="6"/>
    </row>
    <row r="297" spans="1:9" ht="15.75" customHeight="1" x14ac:dyDescent="0.25">
      <c r="A297" s="4">
        <v>44398</v>
      </c>
      <c r="B297" s="5">
        <v>5</v>
      </c>
      <c r="C297" s="11">
        <v>1</v>
      </c>
      <c r="D297" s="6"/>
      <c r="E297" s="3">
        <v>140</v>
      </c>
      <c r="F297" s="6">
        <v>2</v>
      </c>
      <c r="G297" s="6">
        <v>0</v>
      </c>
      <c r="H297" s="6">
        <v>7</v>
      </c>
      <c r="I297" s="6"/>
    </row>
    <row r="298" spans="1:9" ht="15.75" customHeight="1" x14ac:dyDescent="0.25">
      <c r="A298" s="4">
        <v>44398</v>
      </c>
      <c r="B298" s="5">
        <v>6</v>
      </c>
      <c r="C298" s="11">
        <v>1</v>
      </c>
      <c r="D298" s="6"/>
      <c r="E298" s="3">
        <v>140</v>
      </c>
      <c r="F298" s="6">
        <v>3</v>
      </c>
      <c r="G298" s="6">
        <v>0</v>
      </c>
      <c r="H298" s="6">
        <v>3</v>
      </c>
      <c r="I298" s="6"/>
    </row>
    <row r="299" spans="1:9" ht="15.75" customHeight="1" x14ac:dyDescent="0.25">
      <c r="A299" s="4">
        <v>44398</v>
      </c>
      <c r="B299" s="5">
        <v>7</v>
      </c>
      <c r="C299" s="11">
        <v>1</v>
      </c>
      <c r="D299" s="6"/>
      <c r="E299" s="3">
        <v>137</v>
      </c>
      <c r="F299" s="6">
        <v>1</v>
      </c>
      <c r="G299" s="6">
        <v>80</v>
      </c>
      <c r="H299" s="6">
        <v>10</v>
      </c>
      <c r="I299" s="6"/>
    </row>
    <row r="300" spans="1:9" ht="15.75" customHeight="1" x14ac:dyDescent="0.25">
      <c r="A300" s="4">
        <v>44398</v>
      </c>
      <c r="B300" s="5">
        <v>8</v>
      </c>
      <c r="C300" s="11">
        <v>1</v>
      </c>
      <c r="D300" s="6"/>
      <c r="E300" s="3">
        <v>137</v>
      </c>
      <c r="F300" s="6">
        <v>2</v>
      </c>
      <c r="G300" s="6">
        <v>80</v>
      </c>
      <c r="H300" s="6">
        <v>8</v>
      </c>
      <c r="I300" s="6"/>
    </row>
    <row r="301" spans="1:9" ht="15.75" customHeight="1" x14ac:dyDescent="0.25">
      <c r="A301" s="4">
        <v>44398</v>
      </c>
      <c r="B301" s="5">
        <v>9</v>
      </c>
      <c r="C301" s="11">
        <v>1</v>
      </c>
      <c r="D301" s="6"/>
      <c r="E301" s="3">
        <v>137</v>
      </c>
      <c r="F301" s="6">
        <v>3</v>
      </c>
      <c r="G301" s="6">
        <v>80</v>
      </c>
      <c r="H301" s="6">
        <v>11</v>
      </c>
      <c r="I301" s="6"/>
    </row>
    <row r="302" spans="1:9" ht="15.75" customHeight="1" x14ac:dyDescent="0.25">
      <c r="A302" s="4">
        <v>44398</v>
      </c>
      <c r="B302" s="5">
        <v>10</v>
      </c>
      <c r="C302" s="11">
        <v>1</v>
      </c>
      <c r="D302" s="6"/>
      <c r="E302" s="3">
        <v>133</v>
      </c>
      <c r="F302" s="6">
        <v>1</v>
      </c>
      <c r="G302" s="6">
        <v>40</v>
      </c>
      <c r="H302" s="6">
        <v>6</v>
      </c>
      <c r="I302" s="6"/>
    </row>
    <row r="303" spans="1:9" ht="15.75" customHeight="1" x14ac:dyDescent="0.25">
      <c r="A303" s="4">
        <v>44398</v>
      </c>
      <c r="B303" s="5">
        <v>11</v>
      </c>
      <c r="C303" s="11">
        <v>1</v>
      </c>
      <c r="D303" s="6"/>
      <c r="E303" s="3">
        <v>133</v>
      </c>
      <c r="F303" s="6">
        <v>2</v>
      </c>
      <c r="G303" s="6">
        <v>45</v>
      </c>
      <c r="H303" s="6">
        <v>6</v>
      </c>
      <c r="I303" s="6"/>
    </row>
    <row r="304" spans="1:9" ht="15.75" customHeight="1" x14ac:dyDescent="0.25">
      <c r="A304" s="4">
        <v>44398</v>
      </c>
      <c r="B304" s="5">
        <v>12</v>
      </c>
      <c r="C304" s="11">
        <v>1</v>
      </c>
      <c r="D304" s="6"/>
      <c r="E304" s="3">
        <v>133</v>
      </c>
      <c r="F304" s="6">
        <v>3</v>
      </c>
      <c r="G304" s="6">
        <v>50</v>
      </c>
      <c r="H304" s="6">
        <v>6</v>
      </c>
      <c r="I304" s="6"/>
    </row>
    <row r="305" spans="1:9" ht="15.75" customHeight="1" x14ac:dyDescent="0.25">
      <c r="A305" s="4">
        <v>44398</v>
      </c>
      <c r="B305" s="5">
        <v>13</v>
      </c>
      <c r="C305" s="11">
        <v>1</v>
      </c>
      <c r="D305" s="6"/>
      <c r="E305" s="3">
        <v>136</v>
      </c>
      <c r="F305" s="6">
        <v>1</v>
      </c>
      <c r="G305" s="6">
        <v>180</v>
      </c>
      <c r="H305" s="6">
        <v>5</v>
      </c>
      <c r="I305" s="6"/>
    </row>
    <row r="306" spans="1:9" ht="15.75" customHeight="1" x14ac:dyDescent="0.25">
      <c r="A306" s="4">
        <v>44398</v>
      </c>
      <c r="B306" s="5">
        <v>14</v>
      </c>
      <c r="C306" s="11">
        <v>1</v>
      </c>
      <c r="D306" s="6"/>
      <c r="E306" s="3">
        <v>136</v>
      </c>
      <c r="F306" s="6">
        <v>2</v>
      </c>
      <c r="G306" s="6">
        <v>160</v>
      </c>
      <c r="H306" s="6">
        <v>9</v>
      </c>
      <c r="I306" s="6"/>
    </row>
    <row r="307" spans="1:9" ht="15.75" customHeight="1" x14ac:dyDescent="0.25">
      <c r="A307" s="4">
        <v>44398</v>
      </c>
      <c r="B307" s="5">
        <v>15</v>
      </c>
      <c r="C307" s="11">
        <v>1</v>
      </c>
      <c r="D307" s="6"/>
      <c r="E307" s="3">
        <v>136</v>
      </c>
      <c r="F307" s="6">
        <v>3</v>
      </c>
      <c r="G307" s="6">
        <v>160</v>
      </c>
      <c r="H307" s="6">
        <v>7</v>
      </c>
      <c r="I307" s="6"/>
    </row>
    <row r="308" spans="1:9" ht="15.75" customHeight="1" x14ac:dyDescent="0.25">
      <c r="A308" s="4">
        <v>44400</v>
      </c>
      <c r="B308" s="5">
        <v>1</v>
      </c>
      <c r="C308" s="11">
        <v>1</v>
      </c>
      <c r="D308" s="6"/>
      <c r="E308" s="3">
        <v>124</v>
      </c>
      <c r="F308" s="6">
        <v>1</v>
      </c>
      <c r="G308" s="6">
        <v>180</v>
      </c>
      <c r="H308" s="6">
        <v>5</v>
      </c>
      <c r="I308" s="6"/>
    </row>
    <row r="309" spans="1:9" ht="15.75" customHeight="1" x14ac:dyDescent="0.25">
      <c r="A309" s="4">
        <v>44400</v>
      </c>
      <c r="B309" s="5">
        <v>2</v>
      </c>
      <c r="C309" s="11">
        <v>1</v>
      </c>
      <c r="D309" s="6"/>
      <c r="E309" s="3">
        <v>124</v>
      </c>
      <c r="F309" s="6">
        <v>2</v>
      </c>
      <c r="G309" s="6">
        <v>180</v>
      </c>
      <c r="H309" s="6">
        <v>4</v>
      </c>
      <c r="I309" s="6"/>
    </row>
    <row r="310" spans="1:9" ht="15.75" customHeight="1" x14ac:dyDescent="0.25">
      <c r="A310" s="4">
        <v>44400</v>
      </c>
      <c r="B310" s="5">
        <v>3</v>
      </c>
      <c r="C310" s="11">
        <v>1</v>
      </c>
      <c r="D310" s="6"/>
      <c r="E310" s="3">
        <v>124</v>
      </c>
      <c r="F310" s="6">
        <v>3</v>
      </c>
      <c r="G310" s="6">
        <v>180</v>
      </c>
      <c r="H310" s="6">
        <v>4</v>
      </c>
      <c r="I310" s="6"/>
    </row>
    <row r="311" spans="1:9" ht="15.75" customHeight="1" x14ac:dyDescent="0.25">
      <c r="A311" s="4">
        <v>44400</v>
      </c>
      <c r="B311" s="5">
        <v>4</v>
      </c>
      <c r="C311" s="11">
        <v>1</v>
      </c>
      <c r="D311" s="6"/>
      <c r="E311" s="3">
        <v>123</v>
      </c>
      <c r="F311" s="6">
        <v>1</v>
      </c>
      <c r="G311" s="6">
        <v>190</v>
      </c>
      <c r="H311" s="6">
        <v>6</v>
      </c>
      <c r="I311" s="6"/>
    </row>
    <row r="312" spans="1:9" ht="15.75" customHeight="1" x14ac:dyDescent="0.25">
      <c r="A312" s="4">
        <v>44400</v>
      </c>
      <c r="B312" s="5">
        <v>5</v>
      </c>
      <c r="C312" s="11">
        <v>1</v>
      </c>
      <c r="D312" s="6"/>
      <c r="E312" s="3">
        <v>123</v>
      </c>
      <c r="F312" s="6">
        <v>2</v>
      </c>
      <c r="G312" s="6">
        <v>210</v>
      </c>
      <c r="H312" s="6">
        <v>6</v>
      </c>
      <c r="I312" s="6"/>
    </row>
    <row r="313" spans="1:9" ht="15.75" customHeight="1" x14ac:dyDescent="0.25">
      <c r="A313" s="4">
        <v>44400</v>
      </c>
      <c r="B313" s="5">
        <v>6</v>
      </c>
      <c r="C313" s="11">
        <v>1</v>
      </c>
      <c r="D313" s="6"/>
      <c r="E313" s="3">
        <v>123</v>
      </c>
      <c r="F313" s="6">
        <v>3</v>
      </c>
      <c r="G313" s="6">
        <v>240</v>
      </c>
      <c r="H313" s="6">
        <v>6</v>
      </c>
      <c r="I313" s="6"/>
    </row>
    <row r="314" spans="1:9" ht="15.75" customHeight="1" x14ac:dyDescent="0.25">
      <c r="A314" s="4">
        <v>44400</v>
      </c>
      <c r="B314" s="5">
        <v>7</v>
      </c>
      <c r="C314" s="11">
        <v>1</v>
      </c>
      <c r="D314" s="6"/>
      <c r="E314" s="3">
        <v>125</v>
      </c>
      <c r="F314" s="6">
        <v>1</v>
      </c>
      <c r="G314" s="6">
        <v>80</v>
      </c>
      <c r="H314" s="6">
        <v>6</v>
      </c>
      <c r="I314" s="6"/>
    </row>
    <row r="315" spans="1:9" ht="15.75" customHeight="1" x14ac:dyDescent="0.25">
      <c r="A315" s="4">
        <v>44400</v>
      </c>
      <c r="B315" s="5">
        <v>8</v>
      </c>
      <c r="C315" s="11">
        <v>1</v>
      </c>
      <c r="D315" s="6"/>
      <c r="E315" s="3">
        <v>125</v>
      </c>
      <c r="F315" s="6">
        <v>2</v>
      </c>
      <c r="G315" s="6">
        <v>90</v>
      </c>
      <c r="H315" s="6">
        <v>6</v>
      </c>
      <c r="I315" s="6"/>
    </row>
    <row r="316" spans="1:9" ht="15.75" customHeight="1" x14ac:dyDescent="0.25">
      <c r="A316" s="4">
        <v>44400</v>
      </c>
      <c r="B316" s="5">
        <v>9</v>
      </c>
      <c r="C316" s="11">
        <v>1</v>
      </c>
      <c r="D316" s="6"/>
      <c r="E316" s="3">
        <v>125</v>
      </c>
      <c r="F316" s="6">
        <v>3</v>
      </c>
      <c r="G316" s="6">
        <v>110</v>
      </c>
      <c r="H316" s="6">
        <v>6</v>
      </c>
      <c r="I316" s="6"/>
    </row>
    <row r="317" spans="1:9" ht="15.75" customHeight="1" x14ac:dyDescent="0.25">
      <c r="A317" s="4">
        <v>44400</v>
      </c>
      <c r="B317" s="5">
        <v>10</v>
      </c>
      <c r="C317" s="11">
        <v>1</v>
      </c>
      <c r="D317" s="6"/>
      <c r="E317" s="3">
        <v>130</v>
      </c>
      <c r="F317" s="6">
        <v>1</v>
      </c>
      <c r="G317" s="6">
        <v>40</v>
      </c>
      <c r="H317" s="6">
        <v>25</v>
      </c>
      <c r="I317" s="6"/>
    </row>
    <row r="318" spans="1:9" ht="15.75" customHeight="1" x14ac:dyDescent="0.25">
      <c r="A318" s="4">
        <v>44400</v>
      </c>
      <c r="B318" s="5">
        <v>11</v>
      </c>
      <c r="C318" s="11">
        <v>1</v>
      </c>
      <c r="D318" s="6"/>
      <c r="E318" s="3">
        <v>130</v>
      </c>
      <c r="F318" s="6">
        <v>2</v>
      </c>
      <c r="G318" s="6">
        <v>80</v>
      </c>
      <c r="H318" s="6">
        <v>25</v>
      </c>
      <c r="I318" s="6"/>
    </row>
    <row r="319" spans="1:9" ht="15.75" customHeight="1" x14ac:dyDescent="0.25">
      <c r="A319" s="4">
        <v>44400</v>
      </c>
      <c r="B319" s="5">
        <v>12</v>
      </c>
      <c r="C319" s="11">
        <v>1</v>
      </c>
      <c r="D319" s="6"/>
      <c r="E319" s="3">
        <v>130</v>
      </c>
      <c r="F319" s="6">
        <v>3</v>
      </c>
      <c r="G319" s="6">
        <v>80</v>
      </c>
      <c r="H319" s="6">
        <v>12</v>
      </c>
      <c r="I319" s="6"/>
    </row>
    <row r="320" spans="1:9" ht="15.75" customHeight="1" x14ac:dyDescent="0.25">
      <c r="A320" s="4">
        <v>44410</v>
      </c>
      <c r="B320" s="5">
        <v>1</v>
      </c>
      <c r="C320" s="11">
        <v>1</v>
      </c>
      <c r="D320" s="6"/>
      <c r="E320" s="3">
        <v>144</v>
      </c>
      <c r="F320" s="6">
        <v>1</v>
      </c>
      <c r="G320" s="6">
        <v>150</v>
      </c>
      <c r="H320" s="6">
        <v>6</v>
      </c>
      <c r="I320" s="6"/>
    </row>
    <row r="321" spans="1:9" ht="15.75" customHeight="1" x14ac:dyDescent="0.25">
      <c r="A321" s="4">
        <v>44410</v>
      </c>
      <c r="B321" s="5">
        <v>2</v>
      </c>
      <c r="C321" s="11">
        <v>1</v>
      </c>
      <c r="D321" s="6"/>
      <c r="E321" s="3">
        <v>144</v>
      </c>
      <c r="F321" s="6">
        <v>2</v>
      </c>
      <c r="G321" s="6">
        <v>155</v>
      </c>
      <c r="H321" s="6">
        <v>4</v>
      </c>
      <c r="I321" s="6"/>
    </row>
    <row r="322" spans="1:9" ht="15.75" customHeight="1" x14ac:dyDescent="0.25">
      <c r="A322" s="4">
        <v>44410</v>
      </c>
      <c r="B322" s="5">
        <v>3</v>
      </c>
      <c r="C322" s="11">
        <v>1</v>
      </c>
      <c r="D322" s="6"/>
      <c r="E322" s="3">
        <v>144</v>
      </c>
      <c r="F322" s="6">
        <v>3</v>
      </c>
      <c r="G322" s="6">
        <v>155</v>
      </c>
      <c r="H322" s="6">
        <v>4</v>
      </c>
      <c r="I322" s="6"/>
    </row>
    <row r="323" spans="1:9" ht="15.75" customHeight="1" x14ac:dyDescent="0.25">
      <c r="A323" s="4">
        <v>44410</v>
      </c>
      <c r="B323" s="5">
        <v>4</v>
      </c>
      <c r="C323" s="11">
        <v>1</v>
      </c>
      <c r="D323" s="6"/>
      <c r="E323" s="3">
        <v>146</v>
      </c>
      <c r="F323" s="6">
        <v>1</v>
      </c>
      <c r="G323" s="6">
        <v>120</v>
      </c>
      <c r="H323" s="6">
        <v>6</v>
      </c>
      <c r="I323" s="6"/>
    </row>
    <row r="324" spans="1:9" ht="15.75" customHeight="1" x14ac:dyDescent="0.25">
      <c r="A324" s="4">
        <v>44410</v>
      </c>
      <c r="B324" s="5">
        <v>5</v>
      </c>
      <c r="C324" s="11">
        <v>1</v>
      </c>
      <c r="D324" s="6"/>
      <c r="E324" s="3">
        <v>146</v>
      </c>
      <c r="F324" s="6">
        <v>2</v>
      </c>
      <c r="G324" s="6">
        <v>130</v>
      </c>
      <c r="H324" s="6">
        <v>6</v>
      </c>
      <c r="I324" s="6"/>
    </row>
    <row r="325" spans="1:9" ht="15.75" customHeight="1" x14ac:dyDescent="0.25">
      <c r="A325" s="4">
        <v>44410</v>
      </c>
      <c r="B325" s="5">
        <v>6</v>
      </c>
      <c r="C325" s="11">
        <v>1</v>
      </c>
      <c r="D325" s="6"/>
      <c r="E325" s="3">
        <v>146</v>
      </c>
      <c r="F325" s="6">
        <v>3</v>
      </c>
      <c r="G325" s="6">
        <v>135</v>
      </c>
      <c r="H325" s="6">
        <v>3</v>
      </c>
      <c r="I325" s="6"/>
    </row>
    <row r="326" spans="1:9" ht="15.75" customHeight="1" x14ac:dyDescent="0.25">
      <c r="A326" s="4">
        <v>44410</v>
      </c>
      <c r="B326" s="5">
        <v>7</v>
      </c>
      <c r="C326" s="11">
        <v>1</v>
      </c>
      <c r="D326" s="6"/>
      <c r="E326" s="3">
        <v>147</v>
      </c>
      <c r="F326" s="6">
        <v>1</v>
      </c>
      <c r="G326" s="6">
        <v>100</v>
      </c>
      <c r="H326" s="6">
        <v>4</v>
      </c>
      <c r="I326" s="6"/>
    </row>
    <row r="327" spans="1:9" ht="15.75" customHeight="1" x14ac:dyDescent="0.25">
      <c r="A327" s="4">
        <v>44410</v>
      </c>
      <c r="B327" s="5">
        <v>8</v>
      </c>
      <c r="C327" s="11">
        <v>1</v>
      </c>
      <c r="D327" s="6"/>
      <c r="E327" s="3">
        <v>147</v>
      </c>
      <c r="F327" s="6">
        <v>2</v>
      </c>
      <c r="G327" s="6">
        <v>100</v>
      </c>
      <c r="H327" s="6">
        <v>4</v>
      </c>
      <c r="I327" s="6"/>
    </row>
    <row r="328" spans="1:9" ht="15.75" customHeight="1" x14ac:dyDescent="0.25">
      <c r="A328" s="4">
        <v>44410</v>
      </c>
      <c r="B328" s="5">
        <v>9</v>
      </c>
      <c r="C328" s="11">
        <v>1</v>
      </c>
      <c r="D328" s="6"/>
      <c r="E328" s="3">
        <v>147</v>
      </c>
      <c r="F328" s="6">
        <v>3</v>
      </c>
      <c r="G328" s="6">
        <v>100</v>
      </c>
      <c r="H328" s="6">
        <v>3</v>
      </c>
      <c r="I328" s="6"/>
    </row>
    <row r="329" spans="1:9" ht="15.75" customHeight="1" x14ac:dyDescent="0.25">
      <c r="A329" s="4">
        <v>44410</v>
      </c>
      <c r="B329" s="5">
        <v>10</v>
      </c>
      <c r="C329" s="11">
        <v>1</v>
      </c>
      <c r="D329" s="6"/>
      <c r="E329" s="3">
        <v>150</v>
      </c>
      <c r="F329" s="6">
        <v>1</v>
      </c>
      <c r="G329" s="6">
        <v>75</v>
      </c>
      <c r="H329" s="6">
        <v>6</v>
      </c>
      <c r="I329" s="6"/>
    </row>
    <row r="330" spans="1:9" ht="15.75" customHeight="1" x14ac:dyDescent="0.25">
      <c r="A330" s="4">
        <v>44410</v>
      </c>
      <c r="B330" s="5">
        <v>11</v>
      </c>
      <c r="C330" s="11">
        <v>1</v>
      </c>
      <c r="D330" s="6"/>
      <c r="E330" s="3">
        <v>150</v>
      </c>
      <c r="F330" s="6">
        <v>2</v>
      </c>
      <c r="G330" s="6">
        <v>80</v>
      </c>
      <c r="H330" s="6">
        <v>5</v>
      </c>
      <c r="I330" s="6"/>
    </row>
    <row r="331" spans="1:9" ht="15.75" customHeight="1" x14ac:dyDescent="0.25">
      <c r="A331" s="4">
        <v>44410</v>
      </c>
      <c r="B331" s="5">
        <v>12</v>
      </c>
      <c r="C331" s="11">
        <v>1</v>
      </c>
      <c r="D331" s="6"/>
      <c r="E331" s="3">
        <v>150</v>
      </c>
      <c r="F331" s="6">
        <v>3</v>
      </c>
      <c r="G331" s="6">
        <v>80</v>
      </c>
      <c r="H331" s="6">
        <v>5</v>
      </c>
      <c r="I331" s="6"/>
    </row>
    <row r="332" spans="1:9" ht="15.75" customHeight="1" x14ac:dyDescent="0.25">
      <c r="A332" s="4">
        <v>44410</v>
      </c>
      <c r="B332" s="5">
        <v>13</v>
      </c>
      <c r="C332" s="11">
        <v>1</v>
      </c>
      <c r="D332" s="6"/>
      <c r="E332" s="3">
        <v>141</v>
      </c>
      <c r="F332" s="6">
        <v>1</v>
      </c>
      <c r="G332" s="6">
        <v>0</v>
      </c>
      <c r="H332" s="6">
        <v>0</v>
      </c>
      <c r="I332" s="6"/>
    </row>
    <row r="333" spans="1:9" ht="15.75" customHeight="1" x14ac:dyDescent="0.25">
      <c r="A333" s="4">
        <v>44410</v>
      </c>
      <c r="B333" s="5">
        <v>14</v>
      </c>
      <c r="C333" s="11">
        <v>1</v>
      </c>
      <c r="D333" s="6"/>
      <c r="E333" s="3">
        <v>141</v>
      </c>
      <c r="F333" s="6">
        <v>2</v>
      </c>
      <c r="G333" s="6">
        <v>0</v>
      </c>
      <c r="H333" s="6">
        <v>0</v>
      </c>
      <c r="I333" s="6"/>
    </row>
    <row r="334" spans="1:9" ht="15.75" customHeight="1" x14ac:dyDescent="0.25">
      <c r="A334" s="4">
        <v>44410</v>
      </c>
      <c r="B334" s="5">
        <v>15</v>
      </c>
      <c r="C334" s="11">
        <v>1</v>
      </c>
      <c r="D334" s="6"/>
      <c r="E334" s="3">
        <v>141</v>
      </c>
      <c r="F334" s="6">
        <v>3</v>
      </c>
      <c r="G334" s="6">
        <v>0</v>
      </c>
      <c r="H334" s="6">
        <v>0</v>
      </c>
      <c r="I334" s="6"/>
    </row>
    <row r="335" spans="1:9" ht="15.75" customHeight="1" x14ac:dyDescent="0.25">
      <c r="A335" s="4">
        <v>44412</v>
      </c>
      <c r="B335" s="5">
        <v>1</v>
      </c>
      <c r="C335" s="11">
        <v>1</v>
      </c>
      <c r="D335" s="6"/>
      <c r="E335" s="3">
        <v>135</v>
      </c>
      <c r="F335" s="6">
        <v>1</v>
      </c>
      <c r="G335" s="6">
        <v>215</v>
      </c>
      <c r="H335" s="6">
        <v>6</v>
      </c>
      <c r="I335" s="6"/>
    </row>
    <row r="336" spans="1:9" ht="15.75" customHeight="1" x14ac:dyDescent="0.25">
      <c r="A336" s="4">
        <v>44412</v>
      </c>
      <c r="B336" s="5">
        <v>2</v>
      </c>
      <c r="C336" s="11">
        <v>1</v>
      </c>
      <c r="D336" s="6"/>
      <c r="E336" s="3">
        <v>135</v>
      </c>
      <c r="F336" s="6">
        <v>2</v>
      </c>
      <c r="G336" s="6">
        <v>220</v>
      </c>
      <c r="H336" s="6">
        <v>5</v>
      </c>
      <c r="I336" s="6"/>
    </row>
    <row r="337" spans="1:9" ht="15.75" customHeight="1" x14ac:dyDescent="0.25">
      <c r="A337" s="4">
        <v>44412</v>
      </c>
      <c r="B337" s="5">
        <v>3</v>
      </c>
      <c r="C337" s="11">
        <v>1</v>
      </c>
      <c r="D337" s="6"/>
      <c r="E337" s="3">
        <v>135</v>
      </c>
      <c r="F337" s="6">
        <v>3</v>
      </c>
      <c r="G337" s="6">
        <v>220</v>
      </c>
      <c r="H337" s="6">
        <v>4</v>
      </c>
      <c r="I337" s="6"/>
    </row>
    <row r="338" spans="1:9" ht="15.75" customHeight="1" x14ac:dyDescent="0.25">
      <c r="A338" s="4">
        <v>44412</v>
      </c>
      <c r="B338" s="5">
        <v>4</v>
      </c>
      <c r="C338" s="11">
        <v>1</v>
      </c>
      <c r="D338" s="6"/>
      <c r="E338" s="3">
        <v>131</v>
      </c>
      <c r="F338" s="6">
        <v>1</v>
      </c>
      <c r="G338" s="6">
        <v>25</v>
      </c>
      <c r="H338" s="6">
        <v>8</v>
      </c>
      <c r="I338" s="6"/>
    </row>
    <row r="339" spans="1:9" ht="15.75" customHeight="1" x14ac:dyDescent="0.25">
      <c r="A339" s="4">
        <v>44412</v>
      </c>
      <c r="B339" s="5">
        <v>5</v>
      </c>
      <c r="C339" s="11">
        <v>1</v>
      </c>
      <c r="D339" s="6"/>
      <c r="E339" s="3">
        <v>131</v>
      </c>
      <c r="F339" s="6">
        <v>2</v>
      </c>
      <c r="G339" s="6">
        <v>30</v>
      </c>
      <c r="H339" s="6">
        <v>9</v>
      </c>
      <c r="I339" s="6"/>
    </row>
    <row r="340" spans="1:9" ht="15.75" customHeight="1" x14ac:dyDescent="0.25">
      <c r="A340" s="4">
        <v>44412</v>
      </c>
      <c r="B340" s="5">
        <v>6</v>
      </c>
      <c r="C340" s="11">
        <v>1</v>
      </c>
      <c r="D340" s="6"/>
      <c r="E340" s="3">
        <v>131</v>
      </c>
      <c r="F340" s="6">
        <v>3</v>
      </c>
      <c r="G340" s="6">
        <v>40</v>
      </c>
      <c r="H340" s="6">
        <v>7</v>
      </c>
      <c r="I340" s="6"/>
    </row>
    <row r="341" spans="1:9" ht="15.75" customHeight="1" x14ac:dyDescent="0.25">
      <c r="A341" s="4">
        <v>44412</v>
      </c>
      <c r="B341" s="5">
        <v>7</v>
      </c>
      <c r="C341" s="11">
        <v>1</v>
      </c>
      <c r="D341" s="6"/>
      <c r="E341" s="3">
        <v>140</v>
      </c>
      <c r="F341" s="6">
        <v>1</v>
      </c>
      <c r="G341" s="6">
        <v>0</v>
      </c>
      <c r="H341" s="6">
        <v>7</v>
      </c>
      <c r="I341" s="6"/>
    </row>
    <row r="342" spans="1:9" ht="15.75" customHeight="1" x14ac:dyDescent="0.25">
      <c r="A342" s="4">
        <v>44412</v>
      </c>
      <c r="B342" s="5">
        <v>8</v>
      </c>
      <c r="C342" s="11">
        <v>1</v>
      </c>
      <c r="D342" s="6"/>
      <c r="E342" s="3">
        <v>140</v>
      </c>
      <c r="F342" s="6">
        <v>2</v>
      </c>
      <c r="G342" s="6">
        <v>0</v>
      </c>
      <c r="H342" s="6">
        <v>5</v>
      </c>
      <c r="I342" s="6"/>
    </row>
    <row r="343" spans="1:9" ht="15.75" customHeight="1" x14ac:dyDescent="0.25">
      <c r="A343" s="4">
        <v>44412</v>
      </c>
      <c r="B343" s="5">
        <v>9</v>
      </c>
      <c r="C343" s="11">
        <v>1</v>
      </c>
      <c r="D343" s="6"/>
      <c r="E343" s="3">
        <v>140</v>
      </c>
      <c r="F343" s="6">
        <v>3</v>
      </c>
      <c r="G343" s="6">
        <v>0</v>
      </c>
      <c r="H343" s="6">
        <v>5</v>
      </c>
      <c r="I343" s="6"/>
    </row>
    <row r="344" spans="1:9" ht="15.75" customHeight="1" x14ac:dyDescent="0.25">
      <c r="A344" s="4">
        <v>44412</v>
      </c>
      <c r="B344" s="5">
        <v>10</v>
      </c>
      <c r="C344" s="11">
        <v>1</v>
      </c>
      <c r="D344" s="6"/>
      <c r="E344" s="3">
        <v>133</v>
      </c>
      <c r="F344" s="6">
        <v>1</v>
      </c>
      <c r="G344" s="6">
        <v>30</v>
      </c>
      <c r="H344" s="6">
        <v>6</v>
      </c>
      <c r="I344" s="6"/>
    </row>
    <row r="345" spans="1:9" ht="15.75" customHeight="1" x14ac:dyDescent="0.25">
      <c r="A345" s="4">
        <v>44412</v>
      </c>
      <c r="B345" s="5">
        <v>11</v>
      </c>
      <c r="C345" s="11">
        <v>1</v>
      </c>
      <c r="D345" s="6"/>
      <c r="E345" s="3">
        <v>133</v>
      </c>
      <c r="F345" s="6">
        <v>2</v>
      </c>
      <c r="G345" s="6">
        <v>35</v>
      </c>
      <c r="H345" s="6">
        <v>6</v>
      </c>
      <c r="I345" s="6"/>
    </row>
    <row r="346" spans="1:9" ht="15.75" customHeight="1" x14ac:dyDescent="0.25">
      <c r="A346" s="4">
        <v>44412</v>
      </c>
      <c r="B346" s="5">
        <v>12</v>
      </c>
      <c r="C346" s="11">
        <v>1</v>
      </c>
      <c r="D346" s="6"/>
      <c r="E346" s="3">
        <v>133</v>
      </c>
      <c r="F346" s="6">
        <v>3</v>
      </c>
      <c r="G346" s="6">
        <v>40</v>
      </c>
      <c r="H346" s="6">
        <v>4</v>
      </c>
      <c r="I346" s="6"/>
    </row>
    <row r="347" spans="1:9" ht="15.75" customHeight="1" x14ac:dyDescent="0.25">
      <c r="A347" s="4">
        <v>44412</v>
      </c>
      <c r="B347" s="5">
        <v>13</v>
      </c>
      <c r="C347" s="11">
        <v>1</v>
      </c>
      <c r="D347" s="6"/>
      <c r="E347" s="3">
        <v>136</v>
      </c>
      <c r="F347" s="6">
        <v>1</v>
      </c>
      <c r="G347" s="6">
        <v>150</v>
      </c>
      <c r="H347" s="6">
        <v>12</v>
      </c>
      <c r="I347" s="6"/>
    </row>
    <row r="348" spans="1:9" ht="15.75" customHeight="1" x14ac:dyDescent="0.25">
      <c r="A348" s="4">
        <v>44412</v>
      </c>
      <c r="B348" s="5">
        <v>14</v>
      </c>
      <c r="C348" s="11">
        <v>1</v>
      </c>
      <c r="D348" s="6"/>
      <c r="E348" s="3">
        <v>136</v>
      </c>
      <c r="F348" s="6">
        <v>2</v>
      </c>
      <c r="G348" s="6">
        <v>160</v>
      </c>
      <c r="H348" s="6">
        <v>8</v>
      </c>
      <c r="I348" s="6"/>
    </row>
    <row r="349" spans="1:9" ht="15.75" customHeight="1" x14ac:dyDescent="0.25">
      <c r="A349" s="4">
        <v>44412</v>
      </c>
      <c r="B349" s="5">
        <v>15</v>
      </c>
      <c r="C349" s="11">
        <v>1</v>
      </c>
      <c r="D349" s="6"/>
      <c r="E349" s="3">
        <v>136</v>
      </c>
      <c r="F349" s="6">
        <v>3</v>
      </c>
      <c r="G349" s="6">
        <v>160</v>
      </c>
      <c r="H349" s="6">
        <v>8</v>
      </c>
      <c r="I349" s="6"/>
    </row>
    <row r="350" spans="1:9" ht="15.75" customHeight="1" x14ac:dyDescent="0.25">
      <c r="A350" s="4">
        <v>44414</v>
      </c>
      <c r="B350" s="5">
        <v>1</v>
      </c>
      <c r="C350" s="11">
        <v>1</v>
      </c>
      <c r="D350" s="6"/>
      <c r="E350" s="3">
        <v>124</v>
      </c>
      <c r="F350" s="6">
        <v>1</v>
      </c>
      <c r="G350" s="6">
        <v>180</v>
      </c>
      <c r="H350" s="6">
        <v>4</v>
      </c>
      <c r="I350" s="6"/>
    </row>
    <row r="351" spans="1:9" ht="15.75" customHeight="1" x14ac:dyDescent="0.25">
      <c r="A351" s="4">
        <v>44414</v>
      </c>
      <c r="B351" s="5">
        <v>2</v>
      </c>
      <c r="C351" s="11">
        <v>1</v>
      </c>
      <c r="D351" s="6"/>
      <c r="E351" s="3">
        <v>124</v>
      </c>
      <c r="F351" s="6">
        <v>2</v>
      </c>
      <c r="G351" s="6">
        <v>180</v>
      </c>
      <c r="H351" s="6">
        <v>3</v>
      </c>
      <c r="I351" s="6"/>
    </row>
    <row r="352" spans="1:9" ht="15.75" customHeight="1" x14ac:dyDescent="0.25">
      <c r="A352" s="4">
        <v>44414</v>
      </c>
      <c r="B352" s="5">
        <v>3</v>
      </c>
      <c r="C352" s="11">
        <v>1</v>
      </c>
      <c r="D352" s="6"/>
      <c r="E352" s="3">
        <v>124</v>
      </c>
      <c r="F352" s="6">
        <v>3</v>
      </c>
      <c r="G352" s="6">
        <v>180</v>
      </c>
      <c r="H352" s="6">
        <v>2</v>
      </c>
      <c r="I352" s="6"/>
    </row>
    <row r="353" spans="1:9" ht="15.75" customHeight="1" x14ac:dyDescent="0.25">
      <c r="A353" s="4">
        <v>44414</v>
      </c>
      <c r="B353" s="5">
        <v>4</v>
      </c>
      <c r="C353" s="11">
        <v>1</v>
      </c>
      <c r="D353" s="6"/>
      <c r="E353" s="3">
        <v>123</v>
      </c>
      <c r="F353" s="6">
        <v>1</v>
      </c>
      <c r="G353" s="6">
        <v>250</v>
      </c>
      <c r="H353" s="6">
        <v>6</v>
      </c>
      <c r="I353" s="6"/>
    </row>
    <row r="354" spans="1:9" ht="15.75" customHeight="1" x14ac:dyDescent="0.25">
      <c r="A354" s="4">
        <v>44414</v>
      </c>
      <c r="B354" s="5">
        <v>5</v>
      </c>
      <c r="C354" s="11">
        <v>1</v>
      </c>
      <c r="D354" s="6"/>
      <c r="E354" s="3">
        <v>123</v>
      </c>
      <c r="F354" s="6">
        <v>2</v>
      </c>
      <c r="G354" s="6">
        <v>270</v>
      </c>
      <c r="H354" s="6">
        <v>6</v>
      </c>
      <c r="I354" s="6"/>
    </row>
    <row r="355" spans="1:9" ht="15.75" customHeight="1" x14ac:dyDescent="0.25">
      <c r="A355" s="4">
        <v>44414</v>
      </c>
      <c r="B355" s="5">
        <v>6</v>
      </c>
      <c r="C355" s="11">
        <v>1</v>
      </c>
      <c r="D355" s="6"/>
      <c r="E355" s="3">
        <v>123</v>
      </c>
      <c r="F355" s="6">
        <v>3</v>
      </c>
      <c r="G355" s="6">
        <v>280</v>
      </c>
      <c r="H355" s="6">
        <v>5</v>
      </c>
      <c r="I355" s="6"/>
    </row>
    <row r="356" spans="1:9" ht="15.75" customHeight="1" x14ac:dyDescent="0.25">
      <c r="A356" s="4">
        <v>44414</v>
      </c>
      <c r="B356" s="5">
        <v>7</v>
      </c>
      <c r="C356" s="11">
        <v>1</v>
      </c>
      <c r="D356" s="6"/>
      <c r="E356" s="3">
        <v>125</v>
      </c>
      <c r="F356" s="6">
        <v>1</v>
      </c>
      <c r="G356" s="6">
        <v>120</v>
      </c>
      <c r="H356" s="6">
        <v>8</v>
      </c>
      <c r="I356" s="6"/>
    </row>
    <row r="357" spans="1:9" ht="15.75" customHeight="1" x14ac:dyDescent="0.25">
      <c r="A357" s="4">
        <v>44414</v>
      </c>
      <c r="B357" s="5">
        <v>8</v>
      </c>
      <c r="C357" s="11">
        <v>1</v>
      </c>
      <c r="D357" s="6"/>
      <c r="E357" s="3">
        <v>125</v>
      </c>
      <c r="F357" s="6">
        <v>2</v>
      </c>
      <c r="G357" s="6">
        <v>125</v>
      </c>
      <c r="H357" s="6">
        <v>10</v>
      </c>
      <c r="I357" s="6"/>
    </row>
    <row r="358" spans="1:9" ht="15.75" customHeight="1" x14ac:dyDescent="0.25">
      <c r="A358" s="4">
        <v>44414</v>
      </c>
      <c r="B358" s="5">
        <v>9</v>
      </c>
      <c r="C358" s="11">
        <v>1</v>
      </c>
      <c r="D358" s="6"/>
      <c r="E358" s="3">
        <v>125</v>
      </c>
      <c r="F358" s="6">
        <v>3</v>
      </c>
      <c r="G358" s="6">
        <v>130</v>
      </c>
      <c r="H358" s="6">
        <v>8</v>
      </c>
      <c r="I358" s="6"/>
    </row>
    <row r="359" spans="1:9" ht="15.75" customHeight="1" x14ac:dyDescent="0.25">
      <c r="A359" s="4">
        <v>44414</v>
      </c>
      <c r="B359" s="5">
        <v>10</v>
      </c>
      <c r="C359" s="11">
        <v>1</v>
      </c>
      <c r="D359" s="6"/>
      <c r="E359" s="3">
        <v>130</v>
      </c>
      <c r="F359" s="6">
        <v>1</v>
      </c>
      <c r="G359" s="6">
        <v>70</v>
      </c>
      <c r="H359" s="6">
        <v>25</v>
      </c>
      <c r="I359" s="6"/>
    </row>
    <row r="360" spans="1:9" ht="15.75" customHeight="1" x14ac:dyDescent="0.25">
      <c r="A360" s="4">
        <v>44414</v>
      </c>
      <c r="B360" s="5">
        <v>11</v>
      </c>
      <c r="C360" s="11">
        <v>1</v>
      </c>
      <c r="D360" s="6"/>
      <c r="E360" s="3">
        <v>130</v>
      </c>
      <c r="F360" s="6">
        <v>2</v>
      </c>
      <c r="G360" s="6">
        <v>70</v>
      </c>
      <c r="H360" s="6">
        <v>25</v>
      </c>
      <c r="I360" s="6"/>
    </row>
    <row r="361" spans="1:9" ht="15.75" customHeight="1" x14ac:dyDescent="0.25">
      <c r="A361" s="4">
        <v>44414</v>
      </c>
      <c r="B361" s="5">
        <v>12</v>
      </c>
      <c r="C361" s="11">
        <v>1</v>
      </c>
      <c r="D361" s="6"/>
      <c r="E361" s="3">
        <v>130</v>
      </c>
      <c r="F361" s="6">
        <v>3</v>
      </c>
      <c r="G361" s="6">
        <v>70</v>
      </c>
      <c r="H361" s="6">
        <v>25</v>
      </c>
      <c r="I361" s="6"/>
    </row>
    <row r="362" spans="1:9" ht="15.75" customHeight="1" x14ac:dyDescent="0.25">
      <c r="A362" s="4">
        <v>44417</v>
      </c>
      <c r="B362" s="5">
        <v>1</v>
      </c>
      <c r="C362" s="11">
        <v>1</v>
      </c>
      <c r="D362" s="6"/>
      <c r="E362" s="3">
        <v>144</v>
      </c>
      <c r="F362" s="6">
        <v>1</v>
      </c>
      <c r="G362" s="6">
        <v>155</v>
      </c>
      <c r="H362" s="6">
        <v>4</v>
      </c>
      <c r="I362" s="6"/>
    </row>
    <row r="363" spans="1:9" ht="15.75" customHeight="1" x14ac:dyDescent="0.25">
      <c r="A363" s="4">
        <v>44417</v>
      </c>
      <c r="B363" s="5">
        <v>2</v>
      </c>
      <c r="C363" s="11">
        <v>1</v>
      </c>
      <c r="D363" s="6"/>
      <c r="E363" s="3">
        <v>144</v>
      </c>
      <c r="F363" s="6">
        <v>2</v>
      </c>
      <c r="G363" s="6">
        <v>155</v>
      </c>
      <c r="H363" s="6">
        <v>4</v>
      </c>
      <c r="I363" s="6"/>
    </row>
    <row r="364" spans="1:9" ht="15.75" customHeight="1" x14ac:dyDescent="0.25">
      <c r="A364" s="4">
        <v>44417</v>
      </c>
      <c r="B364" s="5">
        <v>3</v>
      </c>
      <c r="C364" s="11">
        <v>1</v>
      </c>
      <c r="D364" s="6"/>
      <c r="E364" s="3">
        <v>144</v>
      </c>
      <c r="F364" s="6">
        <v>3</v>
      </c>
      <c r="G364" s="6">
        <v>155</v>
      </c>
      <c r="H364" s="6">
        <v>3</v>
      </c>
      <c r="I364" s="6"/>
    </row>
    <row r="365" spans="1:9" ht="15.75" customHeight="1" x14ac:dyDescent="0.25">
      <c r="A365" s="4">
        <v>44417</v>
      </c>
      <c r="B365" s="5">
        <v>4</v>
      </c>
      <c r="C365" s="11">
        <v>1</v>
      </c>
      <c r="D365" s="6"/>
      <c r="E365" s="3">
        <v>146</v>
      </c>
      <c r="F365" s="6">
        <v>1</v>
      </c>
      <c r="G365" s="6">
        <v>130</v>
      </c>
      <c r="H365" s="6">
        <v>5</v>
      </c>
      <c r="I365" s="6"/>
    </row>
    <row r="366" spans="1:9" ht="15.75" customHeight="1" x14ac:dyDescent="0.25">
      <c r="A366" s="4">
        <v>44417</v>
      </c>
      <c r="B366" s="5">
        <v>5</v>
      </c>
      <c r="C366" s="11">
        <v>1</v>
      </c>
      <c r="D366" s="6"/>
      <c r="E366" s="3">
        <v>146</v>
      </c>
      <c r="F366" s="6">
        <v>2</v>
      </c>
      <c r="G366" s="6">
        <v>130</v>
      </c>
      <c r="H366" s="6">
        <v>4</v>
      </c>
      <c r="I366" s="6"/>
    </row>
    <row r="367" spans="1:9" ht="15.75" customHeight="1" x14ac:dyDescent="0.25">
      <c r="A367" s="4">
        <v>44417</v>
      </c>
      <c r="B367" s="5">
        <v>6</v>
      </c>
      <c r="C367" s="11">
        <v>1</v>
      </c>
      <c r="D367" s="6"/>
      <c r="E367" s="3">
        <v>146</v>
      </c>
      <c r="F367" s="6">
        <v>3</v>
      </c>
      <c r="G367" s="6">
        <v>130</v>
      </c>
      <c r="H367" s="6">
        <v>3</v>
      </c>
      <c r="I367" s="6"/>
    </row>
    <row r="368" spans="1:9" ht="15.75" customHeight="1" x14ac:dyDescent="0.25">
      <c r="A368" s="4">
        <v>44417</v>
      </c>
      <c r="B368" s="5">
        <v>7</v>
      </c>
      <c r="C368" s="11">
        <v>1</v>
      </c>
      <c r="D368" s="6"/>
      <c r="E368" s="3">
        <v>147</v>
      </c>
      <c r="F368" s="6">
        <v>1</v>
      </c>
      <c r="G368" s="6">
        <v>90</v>
      </c>
      <c r="H368" s="6">
        <v>6</v>
      </c>
      <c r="I368" s="6"/>
    </row>
    <row r="369" spans="1:9" ht="15.75" customHeight="1" x14ac:dyDescent="0.25">
      <c r="A369" s="4">
        <v>44417</v>
      </c>
      <c r="B369" s="5">
        <v>8</v>
      </c>
      <c r="C369" s="11">
        <v>1</v>
      </c>
      <c r="D369" s="6"/>
      <c r="E369" s="3">
        <v>147</v>
      </c>
      <c r="F369" s="6">
        <v>2</v>
      </c>
      <c r="G369" s="6">
        <v>90</v>
      </c>
      <c r="H369" s="6">
        <v>4</v>
      </c>
      <c r="I369" s="6"/>
    </row>
    <row r="370" spans="1:9" ht="15.75" customHeight="1" x14ac:dyDescent="0.25">
      <c r="A370" s="4">
        <v>44417</v>
      </c>
      <c r="B370" s="5">
        <v>9</v>
      </c>
      <c r="C370" s="11">
        <v>1</v>
      </c>
      <c r="D370" s="6"/>
      <c r="E370" s="3">
        <v>147</v>
      </c>
      <c r="F370" s="6">
        <v>3</v>
      </c>
      <c r="G370" s="6">
        <v>90</v>
      </c>
      <c r="H370" s="6">
        <v>4</v>
      </c>
      <c r="I370" s="6"/>
    </row>
    <row r="371" spans="1:9" ht="15.75" customHeight="1" x14ac:dyDescent="0.25">
      <c r="A371" s="4">
        <v>44417</v>
      </c>
      <c r="B371" s="5">
        <v>10</v>
      </c>
      <c r="C371" s="11">
        <v>1</v>
      </c>
      <c r="D371" s="6"/>
      <c r="E371" s="3">
        <v>150</v>
      </c>
      <c r="F371" s="6">
        <v>1</v>
      </c>
      <c r="G371" s="6">
        <v>75</v>
      </c>
      <c r="H371" s="6">
        <v>5</v>
      </c>
      <c r="I371" s="6"/>
    </row>
    <row r="372" spans="1:9" ht="15.75" customHeight="1" x14ac:dyDescent="0.25">
      <c r="A372" s="4">
        <v>44417</v>
      </c>
      <c r="B372" s="5">
        <v>11</v>
      </c>
      <c r="C372" s="11">
        <v>1</v>
      </c>
      <c r="D372" s="6"/>
      <c r="E372" s="3">
        <v>150</v>
      </c>
      <c r="F372" s="6">
        <v>2</v>
      </c>
      <c r="G372" s="6">
        <v>75</v>
      </c>
      <c r="H372" s="6">
        <v>5</v>
      </c>
      <c r="I372" s="6"/>
    </row>
    <row r="373" spans="1:9" ht="15.75" customHeight="1" x14ac:dyDescent="0.25">
      <c r="A373" s="4">
        <v>44417</v>
      </c>
      <c r="B373" s="5">
        <v>12</v>
      </c>
      <c r="C373" s="11">
        <v>1</v>
      </c>
      <c r="D373" s="6"/>
      <c r="E373" s="3">
        <v>150</v>
      </c>
      <c r="F373" s="6">
        <v>3</v>
      </c>
      <c r="G373" s="6">
        <v>75</v>
      </c>
      <c r="H373" s="6">
        <v>4</v>
      </c>
      <c r="I373" s="6"/>
    </row>
    <row r="374" spans="1:9" ht="15.75" customHeight="1" x14ac:dyDescent="0.25">
      <c r="A374" s="4">
        <v>44417</v>
      </c>
      <c r="B374" s="5">
        <v>13</v>
      </c>
      <c r="C374" s="11">
        <v>1</v>
      </c>
      <c r="D374" s="6"/>
      <c r="E374" s="3">
        <v>141</v>
      </c>
      <c r="F374" s="6">
        <v>1</v>
      </c>
      <c r="G374" s="6">
        <v>0</v>
      </c>
      <c r="H374" s="6">
        <v>30</v>
      </c>
      <c r="I374" s="6"/>
    </row>
    <row r="375" spans="1:9" ht="15.75" customHeight="1" x14ac:dyDescent="0.25">
      <c r="A375" s="4">
        <v>44417</v>
      </c>
      <c r="B375" s="5">
        <v>14</v>
      </c>
      <c r="C375" s="11">
        <v>1</v>
      </c>
      <c r="D375" s="6"/>
      <c r="E375" s="3">
        <v>141</v>
      </c>
      <c r="F375" s="6">
        <v>2</v>
      </c>
      <c r="G375" s="6">
        <v>0</v>
      </c>
      <c r="H375" s="6">
        <v>34</v>
      </c>
      <c r="I375" s="6"/>
    </row>
    <row r="376" spans="1:9" ht="15.75" customHeight="1" x14ac:dyDescent="0.25">
      <c r="A376" s="4">
        <v>44417</v>
      </c>
      <c r="B376" s="5">
        <v>15</v>
      </c>
      <c r="C376" s="11">
        <v>1</v>
      </c>
      <c r="D376" s="6"/>
      <c r="E376" s="3">
        <v>141</v>
      </c>
      <c r="F376" s="6">
        <v>3</v>
      </c>
      <c r="G376" s="6">
        <v>0</v>
      </c>
      <c r="H376" s="6">
        <v>35</v>
      </c>
      <c r="I376" s="6"/>
    </row>
    <row r="377" spans="1:9" ht="15.75" customHeight="1" x14ac:dyDescent="0.25">
      <c r="A377" s="4">
        <v>44422</v>
      </c>
      <c r="B377" s="5">
        <v>1</v>
      </c>
      <c r="C377" s="11">
        <v>1</v>
      </c>
      <c r="D377" s="6"/>
      <c r="E377" s="3">
        <v>135</v>
      </c>
      <c r="F377" s="6">
        <v>1</v>
      </c>
      <c r="G377" s="6">
        <v>220</v>
      </c>
      <c r="H377" s="6">
        <v>6</v>
      </c>
      <c r="I377" s="6"/>
    </row>
    <row r="378" spans="1:9" ht="15.75" customHeight="1" x14ac:dyDescent="0.25">
      <c r="A378" s="4">
        <v>44422</v>
      </c>
      <c r="B378" s="5">
        <v>2</v>
      </c>
      <c r="C378" s="11">
        <v>1</v>
      </c>
      <c r="D378" s="6"/>
      <c r="E378" s="3">
        <v>135</v>
      </c>
      <c r="F378" s="6">
        <v>2</v>
      </c>
      <c r="G378" s="6">
        <v>220</v>
      </c>
      <c r="H378" s="6">
        <v>4</v>
      </c>
      <c r="I378" s="6"/>
    </row>
    <row r="379" spans="1:9" ht="15.75" customHeight="1" x14ac:dyDescent="0.25">
      <c r="A379" s="4">
        <v>44422</v>
      </c>
      <c r="B379" s="5">
        <v>3</v>
      </c>
      <c r="C379" s="11">
        <v>1</v>
      </c>
      <c r="D379" s="6"/>
      <c r="E379" s="3">
        <v>135</v>
      </c>
      <c r="F379" s="6">
        <v>3</v>
      </c>
      <c r="G379" s="6">
        <v>220</v>
      </c>
      <c r="H379" s="6">
        <v>4</v>
      </c>
      <c r="I379" s="6"/>
    </row>
    <row r="380" spans="1:9" ht="15.75" customHeight="1" x14ac:dyDescent="0.25">
      <c r="A380" s="4">
        <v>44422</v>
      </c>
      <c r="B380" s="5">
        <v>4</v>
      </c>
      <c r="C380" s="11">
        <v>1</v>
      </c>
      <c r="D380" s="6"/>
      <c r="E380" s="3">
        <v>140</v>
      </c>
      <c r="F380" s="6">
        <v>1</v>
      </c>
      <c r="G380" s="6">
        <v>0</v>
      </c>
      <c r="H380" s="6">
        <v>6</v>
      </c>
      <c r="I380" s="6"/>
    </row>
    <row r="381" spans="1:9" ht="15.75" customHeight="1" x14ac:dyDescent="0.25">
      <c r="A381" s="4">
        <v>44422</v>
      </c>
      <c r="B381" s="5">
        <v>5</v>
      </c>
      <c r="C381" s="11">
        <v>1</v>
      </c>
      <c r="D381" s="6"/>
      <c r="E381" s="3">
        <v>140</v>
      </c>
      <c r="F381" s="6">
        <v>2</v>
      </c>
      <c r="G381" s="6">
        <v>0</v>
      </c>
      <c r="H381" s="6">
        <v>5</v>
      </c>
      <c r="I381" s="6"/>
    </row>
    <row r="382" spans="1:9" ht="15.75" customHeight="1" x14ac:dyDescent="0.25">
      <c r="A382" s="4">
        <v>44422</v>
      </c>
      <c r="B382" s="5">
        <v>6</v>
      </c>
      <c r="C382" s="11">
        <v>1</v>
      </c>
      <c r="D382" s="6"/>
      <c r="E382" s="3">
        <v>140</v>
      </c>
      <c r="F382" s="6">
        <v>3</v>
      </c>
      <c r="G382" s="6">
        <v>0</v>
      </c>
      <c r="H382" s="6">
        <v>4</v>
      </c>
      <c r="I382" s="6"/>
    </row>
    <row r="383" spans="1:9" ht="15.75" customHeight="1" x14ac:dyDescent="0.25">
      <c r="A383" s="4">
        <v>44422</v>
      </c>
      <c r="B383" s="5">
        <v>7</v>
      </c>
      <c r="C383" s="11">
        <v>1</v>
      </c>
      <c r="D383" s="6"/>
      <c r="E383" s="3">
        <v>133</v>
      </c>
      <c r="F383" s="6">
        <v>1</v>
      </c>
      <c r="G383" s="6">
        <v>60</v>
      </c>
      <c r="H383" s="6">
        <v>4</v>
      </c>
      <c r="I383" s="6"/>
    </row>
    <row r="384" spans="1:9" ht="15.75" customHeight="1" x14ac:dyDescent="0.25">
      <c r="A384" s="4">
        <v>44422</v>
      </c>
      <c r="B384" s="5">
        <v>8</v>
      </c>
      <c r="C384" s="11">
        <v>1</v>
      </c>
      <c r="D384" s="6"/>
      <c r="E384" s="3">
        <v>133</v>
      </c>
      <c r="F384" s="6">
        <v>2</v>
      </c>
      <c r="G384" s="6">
        <v>60</v>
      </c>
      <c r="H384" s="6">
        <v>4</v>
      </c>
      <c r="I384" s="6"/>
    </row>
    <row r="385" spans="1:9" ht="15.75" customHeight="1" x14ac:dyDescent="0.25">
      <c r="A385" s="4">
        <v>44422</v>
      </c>
      <c r="B385" s="5">
        <v>9</v>
      </c>
      <c r="C385" s="11">
        <v>1</v>
      </c>
      <c r="D385" s="6"/>
      <c r="E385" s="3">
        <v>133</v>
      </c>
      <c r="F385" s="6">
        <v>3</v>
      </c>
      <c r="G385" s="6">
        <v>60</v>
      </c>
      <c r="H385" s="6">
        <v>2</v>
      </c>
      <c r="I385" s="6"/>
    </row>
    <row r="386" spans="1:9" ht="15.75" customHeight="1" x14ac:dyDescent="0.25">
      <c r="A386" s="4">
        <v>44422</v>
      </c>
      <c r="B386" s="5">
        <v>10</v>
      </c>
      <c r="C386" s="11">
        <v>1</v>
      </c>
      <c r="D386" s="6"/>
      <c r="E386" s="3">
        <v>136</v>
      </c>
      <c r="F386" s="6">
        <v>1</v>
      </c>
      <c r="G386" s="6">
        <v>180</v>
      </c>
      <c r="H386" s="6">
        <v>8</v>
      </c>
      <c r="I386" s="6"/>
    </row>
    <row r="387" spans="1:9" ht="15.75" customHeight="1" x14ac:dyDescent="0.25">
      <c r="A387" s="4">
        <v>44422</v>
      </c>
      <c r="B387" s="5">
        <v>11</v>
      </c>
      <c r="C387" s="11">
        <v>1</v>
      </c>
      <c r="D387" s="6"/>
      <c r="E387" s="3">
        <v>136</v>
      </c>
      <c r="F387" s="6">
        <v>2</v>
      </c>
      <c r="G387" s="6">
        <v>180</v>
      </c>
      <c r="H387" s="6">
        <v>7</v>
      </c>
      <c r="I387" s="6"/>
    </row>
    <row r="388" spans="1:9" ht="15.75" customHeight="1" x14ac:dyDescent="0.25">
      <c r="A388" s="4">
        <v>44422</v>
      </c>
      <c r="B388" s="5">
        <v>12</v>
      </c>
      <c r="C388" s="11">
        <v>1</v>
      </c>
      <c r="D388" s="6"/>
      <c r="E388" s="3">
        <v>136</v>
      </c>
      <c r="F388" s="6">
        <v>3</v>
      </c>
      <c r="G388" s="6">
        <v>180</v>
      </c>
      <c r="H388" s="6">
        <v>6</v>
      </c>
      <c r="I388" s="6"/>
    </row>
    <row r="389" spans="1:9" ht="15.75" customHeight="1" x14ac:dyDescent="0.25">
      <c r="A389" s="4">
        <v>44424</v>
      </c>
      <c r="B389" s="5">
        <v>1</v>
      </c>
      <c r="C389" s="11">
        <v>1</v>
      </c>
      <c r="D389" s="6"/>
      <c r="E389" s="3">
        <v>124</v>
      </c>
      <c r="F389" s="6">
        <v>1</v>
      </c>
      <c r="G389" s="6">
        <v>175</v>
      </c>
      <c r="H389" s="6">
        <v>6</v>
      </c>
      <c r="I389" s="6"/>
    </row>
    <row r="390" spans="1:9" ht="15.75" customHeight="1" x14ac:dyDescent="0.25">
      <c r="A390" s="4">
        <v>44424</v>
      </c>
      <c r="B390" s="5">
        <v>2</v>
      </c>
      <c r="C390" s="11">
        <v>1</v>
      </c>
      <c r="D390" s="6"/>
      <c r="E390" s="3">
        <v>124</v>
      </c>
      <c r="F390" s="6">
        <v>2</v>
      </c>
      <c r="G390" s="6">
        <v>175</v>
      </c>
      <c r="H390" s="6">
        <v>6</v>
      </c>
      <c r="I390" s="6"/>
    </row>
    <row r="391" spans="1:9" ht="15.75" customHeight="1" x14ac:dyDescent="0.25">
      <c r="A391" s="4">
        <v>44424</v>
      </c>
      <c r="B391" s="5">
        <v>3</v>
      </c>
      <c r="C391" s="11">
        <v>1</v>
      </c>
      <c r="D391" s="6"/>
      <c r="E391" s="3">
        <v>124</v>
      </c>
      <c r="F391" s="6">
        <v>3</v>
      </c>
      <c r="G391" s="6">
        <v>180</v>
      </c>
      <c r="H391" s="6">
        <v>0</v>
      </c>
      <c r="I391" s="6"/>
    </row>
    <row r="392" spans="1:9" ht="15.75" customHeight="1" x14ac:dyDescent="0.25">
      <c r="A392" s="4">
        <v>44424</v>
      </c>
      <c r="B392" s="5">
        <v>4</v>
      </c>
      <c r="C392" s="11">
        <v>1</v>
      </c>
      <c r="D392" s="6"/>
      <c r="E392" s="3">
        <v>123</v>
      </c>
      <c r="F392" s="6">
        <v>1</v>
      </c>
      <c r="G392" s="6">
        <v>280</v>
      </c>
      <c r="H392" s="6">
        <v>0</v>
      </c>
      <c r="I392" s="6"/>
    </row>
    <row r="393" spans="1:9" ht="15.75" customHeight="1" x14ac:dyDescent="0.25">
      <c r="A393" s="4">
        <v>44424</v>
      </c>
      <c r="B393" s="5">
        <v>5</v>
      </c>
      <c r="C393" s="11">
        <v>1</v>
      </c>
      <c r="D393" s="6"/>
      <c r="E393" s="3">
        <v>123</v>
      </c>
      <c r="F393" s="6">
        <v>2</v>
      </c>
      <c r="G393" s="6">
        <v>280</v>
      </c>
      <c r="H393" s="6">
        <v>0</v>
      </c>
      <c r="I393" s="6"/>
    </row>
    <row r="394" spans="1:9" ht="15.75" customHeight="1" x14ac:dyDescent="0.25">
      <c r="A394" s="4">
        <v>44424</v>
      </c>
      <c r="B394" s="5">
        <v>6</v>
      </c>
      <c r="C394" s="11">
        <v>1</v>
      </c>
      <c r="D394" s="6"/>
      <c r="E394" s="3">
        <v>123</v>
      </c>
      <c r="F394" s="6">
        <v>3</v>
      </c>
      <c r="G394" s="6">
        <v>280</v>
      </c>
      <c r="H394" s="6">
        <v>0</v>
      </c>
      <c r="I394" s="6"/>
    </row>
    <row r="395" spans="1:9" ht="15.75" customHeight="1" x14ac:dyDescent="0.25">
      <c r="A395" s="4">
        <v>44424</v>
      </c>
      <c r="B395" s="5">
        <v>7</v>
      </c>
      <c r="C395" s="11">
        <v>1</v>
      </c>
      <c r="D395" s="6"/>
      <c r="E395" s="3">
        <v>125</v>
      </c>
      <c r="F395" s="6">
        <v>1</v>
      </c>
      <c r="G395" s="6">
        <v>130</v>
      </c>
      <c r="H395" s="6">
        <v>0</v>
      </c>
      <c r="I395" s="6"/>
    </row>
    <row r="396" spans="1:9" ht="15.75" customHeight="1" x14ac:dyDescent="0.25">
      <c r="A396" s="4">
        <v>44424</v>
      </c>
      <c r="B396" s="5">
        <v>8</v>
      </c>
      <c r="C396" s="11">
        <v>1</v>
      </c>
      <c r="D396" s="6"/>
      <c r="E396" s="3">
        <v>125</v>
      </c>
      <c r="F396" s="6">
        <v>2</v>
      </c>
      <c r="G396" s="6">
        <v>130</v>
      </c>
      <c r="H396" s="6">
        <v>0</v>
      </c>
      <c r="I396" s="6"/>
    </row>
    <row r="397" spans="1:9" ht="15.75" customHeight="1" x14ac:dyDescent="0.25">
      <c r="A397" s="4">
        <v>44424</v>
      </c>
      <c r="B397" s="5">
        <v>9</v>
      </c>
      <c r="C397" s="11">
        <v>1</v>
      </c>
      <c r="D397" s="6"/>
      <c r="E397" s="3">
        <v>125</v>
      </c>
      <c r="F397" s="6">
        <v>3</v>
      </c>
      <c r="G397" s="6">
        <v>130</v>
      </c>
      <c r="H397" s="6">
        <v>0</v>
      </c>
      <c r="I397" s="6"/>
    </row>
    <row r="398" spans="1:9" ht="15.75" customHeight="1" x14ac:dyDescent="0.25">
      <c r="A398" s="4">
        <v>44424</v>
      </c>
      <c r="B398" s="5">
        <v>10</v>
      </c>
      <c r="C398" s="11">
        <v>1</v>
      </c>
      <c r="D398" s="6"/>
      <c r="E398" s="3">
        <v>130</v>
      </c>
      <c r="F398" s="6">
        <v>1</v>
      </c>
      <c r="G398" s="6">
        <v>70</v>
      </c>
      <c r="H398" s="6">
        <v>0</v>
      </c>
      <c r="I398" s="6"/>
    </row>
    <row r="399" spans="1:9" ht="15.75" customHeight="1" x14ac:dyDescent="0.25">
      <c r="A399" s="4">
        <v>44424</v>
      </c>
      <c r="B399" s="5">
        <v>11</v>
      </c>
      <c r="C399" s="11">
        <v>1</v>
      </c>
      <c r="D399" s="6"/>
      <c r="E399" s="3">
        <v>130</v>
      </c>
      <c r="F399" s="6">
        <v>2</v>
      </c>
      <c r="G399" s="6">
        <v>70</v>
      </c>
      <c r="H399" s="6">
        <v>0</v>
      </c>
      <c r="I399" s="6"/>
    </row>
    <row r="400" spans="1:9" ht="15.75" customHeight="1" x14ac:dyDescent="0.25">
      <c r="A400" s="4">
        <v>44424</v>
      </c>
      <c r="B400" s="5">
        <v>12</v>
      </c>
      <c r="C400" s="11">
        <v>1</v>
      </c>
      <c r="D400" s="6"/>
      <c r="E400" s="3">
        <v>130</v>
      </c>
      <c r="F400" s="6">
        <v>3</v>
      </c>
      <c r="G400" s="6">
        <v>70</v>
      </c>
      <c r="H400" s="6">
        <v>0</v>
      </c>
      <c r="I400" s="6"/>
    </row>
    <row r="401" spans="1:9" ht="15.75" customHeight="1" x14ac:dyDescent="0.25">
      <c r="A401" s="4">
        <v>44426</v>
      </c>
      <c r="B401" s="5">
        <v>1</v>
      </c>
      <c r="C401" s="11">
        <v>1</v>
      </c>
      <c r="D401" s="6"/>
      <c r="E401" s="3">
        <v>144</v>
      </c>
      <c r="F401" s="6">
        <v>1</v>
      </c>
      <c r="G401" s="6">
        <v>150</v>
      </c>
      <c r="H401" s="6">
        <v>6</v>
      </c>
      <c r="I401" s="6"/>
    </row>
    <row r="402" spans="1:9" ht="15.75" customHeight="1" x14ac:dyDescent="0.25">
      <c r="A402" s="4">
        <v>44426</v>
      </c>
      <c r="B402" s="5">
        <v>2</v>
      </c>
      <c r="C402" s="11">
        <v>1</v>
      </c>
      <c r="D402" s="6"/>
      <c r="E402" s="3">
        <v>144</v>
      </c>
      <c r="F402" s="6">
        <v>2</v>
      </c>
      <c r="G402" s="6">
        <v>150</v>
      </c>
      <c r="H402" s="6">
        <v>4</v>
      </c>
      <c r="I402" s="6"/>
    </row>
    <row r="403" spans="1:9" ht="15.75" customHeight="1" x14ac:dyDescent="0.25">
      <c r="A403" s="4">
        <v>44426</v>
      </c>
      <c r="B403" s="5">
        <v>3</v>
      </c>
      <c r="C403" s="11">
        <v>1</v>
      </c>
      <c r="D403" s="6"/>
      <c r="E403" s="3">
        <v>144</v>
      </c>
      <c r="F403" s="6">
        <v>3</v>
      </c>
      <c r="G403" s="6">
        <v>150</v>
      </c>
      <c r="H403" s="6">
        <v>4</v>
      </c>
      <c r="I403" s="6"/>
    </row>
    <row r="404" spans="1:9" ht="15.75" customHeight="1" x14ac:dyDescent="0.25">
      <c r="A404" s="4">
        <v>44426</v>
      </c>
      <c r="B404" s="5">
        <v>4</v>
      </c>
      <c r="C404" s="11">
        <v>1</v>
      </c>
      <c r="D404" s="6"/>
      <c r="E404" s="3">
        <v>146</v>
      </c>
      <c r="F404" s="6">
        <v>1</v>
      </c>
      <c r="G404" s="6">
        <v>125</v>
      </c>
      <c r="H404" s="6">
        <v>5</v>
      </c>
      <c r="I404" s="6"/>
    </row>
    <row r="405" spans="1:9" ht="15.75" customHeight="1" x14ac:dyDescent="0.25">
      <c r="A405" s="4">
        <v>44426</v>
      </c>
      <c r="B405" s="5">
        <v>5</v>
      </c>
      <c r="C405" s="11">
        <v>1</v>
      </c>
      <c r="D405" s="6"/>
      <c r="E405" s="3">
        <v>146</v>
      </c>
      <c r="F405" s="6">
        <v>2</v>
      </c>
      <c r="G405" s="6">
        <v>125</v>
      </c>
      <c r="H405" s="6">
        <v>5</v>
      </c>
      <c r="I405" s="6"/>
    </row>
    <row r="406" spans="1:9" ht="15.75" customHeight="1" x14ac:dyDescent="0.25">
      <c r="A406" s="4">
        <v>44426</v>
      </c>
      <c r="B406" s="5">
        <v>6</v>
      </c>
      <c r="C406" s="11">
        <v>1</v>
      </c>
      <c r="D406" s="6"/>
      <c r="E406" s="3">
        <v>146</v>
      </c>
      <c r="F406" s="6">
        <v>3</v>
      </c>
      <c r="G406" s="6">
        <v>125</v>
      </c>
      <c r="H406" s="6">
        <v>3</v>
      </c>
      <c r="I406" s="6"/>
    </row>
    <row r="407" spans="1:9" ht="15.75" customHeight="1" x14ac:dyDescent="0.25">
      <c r="A407" s="4">
        <v>44426</v>
      </c>
      <c r="B407" s="5">
        <v>7</v>
      </c>
      <c r="C407" s="11">
        <v>1</v>
      </c>
      <c r="D407" s="6"/>
      <c r="E407" s="3">
        <v>147</v>
      </c>
      <c r="F407" s="6">
        <v>1</v>
      </c>
      <c r="G407" s="6">
        <v>90</v>
      </c>
      <c r="H407" s="6">
        <v>5</v>
      </c>
      <c r="I407" s="6"/>
    </row>
    <row r="408" spans="1:9" ht="15.75" customHeight="1" x14ac:dyDescent="0.25">
      <c r="A408" s="4">
        <v>44426</v>
      </c>
      <c r="B408" s="5">
        <v>8</v>
      </c>
      <c r="C408" s="11">
        <v>1</v>
      </c>
      <c r="D408" s="6"/>
      <c r="E408" s="3">
        <v>147</v>
      </c>
      <c r="F408" s="6">
        <v>2</v>
      </c>
      <c r="G408" s="6">
        <v>90</v>
      </c>
      <c r="H408" s="6">
        <v>4</v>
      </c>
      <c r="I408" s="6"/>
    </row>
    <row r="409" spans="1:9" ht="15.75" customHeight="1" x14ac:dyDescent="0.25">
      <c r="A409" s="4">
        <v>44426</v>
      </c>
      <c r="B409" s="5">
        <v>9</v>
      </c>
      <c r="C409" s="11">
        <v>1</v>
      </c>
      <c r="D409" s="6"/>
      <c r="E409" s="3">
        <v>147</v>
      </c>
      <c r="F409" s="6">
        <v>3</v>
      </c>
      <c r="G409" s="6">
        <v>90</v>
      </c>
      <c r="H409" s="6">
        <v>3</v>
      </c>
      <c r="I409" s="6"/>
    </row>
    <row r="410" spans="1:9" ht="15.75" customHeight="1" x14ac:dyDescent="0.25">
      <c r="A410" s="4">
        <v>44426</v>
      </c>
      <c r="B410" s="5">
        <v>10</v>
      </c>
      <c r="C410" s="11">
        <v>1</v>
      </c>
      <c r="D410" s="6"/>
      <c r="E410" s="3">
        <v>150</v>
      </c>
      <c r="F410" s="6">
        <v>1</v>
      </c>
      <c r="G410" s="6">
        <v>60</v>
      </c>
      <c r="H410" s="6">
        <v>6</v>
      </c>
      <c r="I410" s="6"/>
    </row>
    <row r="411" spans="1:9" ht="15.75" customHeight="1" x14ac:dyDescent="0.25">
      <c r="A411" s="4">
        <v>44426</v>
      </c>
      <c r="B411" s="5">
        <v>11</v>
      </c>
      <c r="C411" s="11">
        <v>1</v>
      </c>
      <c r="D411" s="6"/>
      <c r="E411" s="3">
        <v>150</v>
      </c>
      <c r="F411" s="6">
        <v>2</v>
      </c>
      <c r="G411" s="6">
        <v>75</v>
      </c>
      <c r="H411" s="6">
        <v>5</v>
      </c>
      <c r="I411" s="6"/>
    </row>
    <row r="412" spans="1:9" ht="15.75" customHeight="1" x14ac:dyDescent="0.25">
      <c r="A412" s="4">
        <v>44426</v>
      </c>
      <c r="B412" s="5">
        <v>12</v>
      </c>
      <c r="C412" s="11">
        <v>1</v>
      </c>
      <c r="D412" s="6"/>
      <c r="E412" s="3">
        <v>150</v>
      </c>
      <c r="F412" s="6">
        <v>3</v>
      </c>
      <c r="G412" s="6">
        <v>75</v>
      </c>
      <c r="H412" s="6">
        <v>5</v>
      </c>
      <c r="I412" s="6"/>
    </row>
    <row r="413" spans="1:9" ht="15.75" customHeight="1" x14ac:dyDescent="0.25">
      <c r="A413" s="4">
        <v>44426</v>
      </c>
      <c r="B413" s="5">
        <v>13</v>
      </c>
      <c r="C413" s="11">
        <v>1</v>
      </c>
      <c r="D413" s="6"/>
      <c r="E413" s="3">
        <v>141</v>
      </c>
      <c r="F413" s="6">
        <v>1</v>
      </c>
      <c r="G413" s="6">
        <v>0</v>
      </c>
      <c r="H413" s="6">
        <v>30</v>
      </c>
      <c r="I413" s="6"/>
    </row>
    <row r="414" spans="1:9" ht="15.75" customHeight="1" x14ac:dyDescent="0.25">
      <c r="A414" s="4">
        <v>44426</v>
      </c>
      <c r="B414" s="5">
        <v>14</v>
      </c>
      <c r="C414" s="11">
        <v>1</v>
      </c>
      <c r="D414" s="6"/>
      <c r="E414" s="3">
        <v>141</v>
      </c>
      <c r="F414" s="6">
        <v>2</v>
      </c>
      <c r="G414" s="6">
        <v>0</v>
      </c>
      <c r="H414" s="6">
        <v>37</v>
      </c>
      <c r="I414" s="6"/>
    </row>
    <row r="415" spans="1:9" ht="15.75" customHeight="1" x14ac:dyDescent="0.25">
      <c r="A415" s="4">
        <v>44426</v>
      </c>
      <c r="B415" s="5">
        <v>15</v>
      </c>
      <c r="C415" s="11">
        <v>1</v>
      </c>
      <c r="D415" s="6"/>
      <c r="E415" s="3">
        <v>141</v>
      </c>
      <c r="F415" s="6">
        <v>3</v>
      </c>
      <c r="G415" s="6">
        <v>0</v>
      </c>
      <c r="H415" s="6">
        <v>37</v>
      </c>
      <c r="I415" s="6"/>
    </row>
    <row r="416" spans="1:9" ht="15.75" customHeight="1" x14ac:dyDescent="0.25">
      <c r="A416" s="4">
        <v>44428</v>
      </c>
      <c r="B416" s="5">
        <v>1</v>
      </c>
      <c r="C416" s="11">
        <v>1</v>
      </c>
      <c r="D416" s="6"/>
      <c r="E416" s="3">
        <v>135</v>
      </c>
      <c r="F416" s="6">
        <v>1</v>
      </c>
      <c r="G416" s="6">
        <v>220</v>
      </c>
      <c r="H416" s="6">
        <v>5</v>
      </c>
      <c r="I416" s="6"/>
    </row>
    <row r="417" spans="1:9" ht="15.75" customHeight="1" x14ac:dyDescent="0.25">
      <c r="A417" s="4">
        <v>44428</v>
      </c>
      <c r="B417" s="5">
        <v>2</v>
      </c>
      <c r="C417" s="11">
        <v>1</v>
      </c>
      <c r="D417" s="6"/>
      <c r="E417" s="3">
        <v>135</v>
      </c>
      <c r="F417" s="6">
        <v>2</v>
      </c>
      <c r="G417" s="6">
        <v>220</v>
      </c>
      <c r="H417" s="6">
        <v>3</v>
      </c>
      <c r="I417" s="6"/>
    </row>
    <row r="418" spans="1:9" ht="15.75" customHeight="1" x14ac:dyDescent="0.25">
      <c r="A418" s="4">
        <v>44428</v>
      </c>
      <c r="B418" s="5">
        <v>3</v>
      </c>
      <c r="C418" s="11">
        <v>1</v>
      </c>
      <c r="D418" s="6"/>
      <c r="E418" s="3">
        <v>135</v>
      </c>
      <c r="F418" s="6">
        <v>3</v>
      </c>
      <c r="G418" s="6">
        <v>220</v>
      </c>
      <c r="H418" s="6">
        <v>3</v>
      </c>
      <c r="I418" s="6"/>
    </row>
    <row r="419" spans="1:9" ht="15.75" customHeight="1" x14ac:dyDescent="0.25">
      <c r="A419" s="4">
        <v>44428</v>
      </c>
      <c r="B419" s="5">
        <v>4</v>
      </c>
      <c r="C419" s="11">
        <v>1</v>
      </c>
      <c r="D419" s="6"/>
      <c r="E419" s="3">
        <v>131</v>
      </c>
      <c r="F419" s="6">
        <v>1</v>
      </c>
      <c r="G419" s="6">
        <v>35</v>
      </c>
      <c r="H419" s="6">
        <v>6</v>
      </c>
      <c r="I419" s="6"/>
    </row>
    <row r="420" spans="1:9" ht="15.75" customHeight="1" x14ac:dyDescent="0.25">
      <c r="A420" s="4">
        <v>44428</v>
      </c>
      <c r="B420" s="5">
        <v>5</v>
      </c>
      <c r="C420" s="11">
        <v>1</v>
      </c>
      <c r="D420" s="6"/>
      <c r="E420" s="3">
        <v>131</v>
      </c>
      <c r="F420" s="6">
        <v>2</v>
      </c>
      <c r="G420" s="6">
        <v>40</v>
      </c>
      <c r="H420" s="6">
        <v>6</v>
      </c>
      <c r="I420" s="6"/>
    </row>
    <row r="421" spans="1:9" ht="15.75" customHeight="1" x14ac:dyDescent="0.25">
      <c r="A421" s="4">
        <v>44428</v>
      </c>
      <c r="B421" s="5">
        <v>6</v>
      </c>
      <c r="C421" s="11">
        <v>1</v>
      </c>
      <c r="D421" s="6"/>
      <c r="E421" s="3">
        <v>131</v>
      </c>
      <c r="F421" s="6">
        <v>3</v>
      </c>
      <c r="G421" s="6">
        <v>45</v>
      </c>
      <c r="H421" s="6">
        <v>6</v>
      </c>
      <c r="I421" s="6"/>
    </row>
    <row r="422" spans="1:9" ht="15.75" customHeight="1" x14ac:dyDescent="0.25">
      <c r="A422" s="4">
        <v>44428</v>
      </c>
      <c r="B422" s="5">
        <v>7</v>
      </c>
      <c r="C422" s="11">
        <v>1</v>
      </c>
      <c r="D422" s="6"/>
      <c r="E422" s="3">
        <v>140</v>
      </c>
      <c r="F422" s="6">
        <v>1</v>
      </c>
      <c r="G422" s="6">
        <v>5</v>
      </c>
      <c r="H422" s="6">
        <v>4</v>
      </c>
      <c r="I422" s="6"/>
    </row>
    <row r="423" spans="1:9" ht="15.75" customHeight="1" x14ac:dyDescent="0.25">
      <c r="A423" s="4">
        <v>44428</v>
      </c>
      <c r="B423" s="5">
        <v>8</v>
      </c>
      <c r="C423" s="11">
        <v>1</v>
      </c>
      <c r="D423" s="6"/>
      <c r="E423" s="3">
        <v>140</v>
      </c>
      <c r="F423" s="6">
        <v>2</v>
      </c>
      <c r="G423" s="6">
        <v>5</v>
      </c>
      <c r="H423" s="6">
        <v>3</v>
      </c>
      <c r="I423" s="6"/>
    </row>
    <row r="424" spans="1:9" ht="15.75" customHeight="1" x14ac:dyDescent="0.25">
      <c r="A424" s="4">
        <v>44428</v>
      </c>
      <c r="B424" s="5">
        <v>9</v>
      </c>
      <c r="C424" s="11">
        <v>1</v>
      </c>
      <c r="D424" s="6"/>
      <c r="E424" s="3">
        <v>140</v>
      </c>
      <c r="F424" s="6">
        <v>3</v>
      </c>
      <c r="G424" s="6">
        <v>5</v>
      </c>
      <c r="H424" s="6">
        <v>3</v>
      </c>
      <c r="I424" s="6"/>
    </row>
    <row r="425" spans="1:9" ht="15.75" customHeight="1" x14ac:dyDescent="0.25">
      <c r="A425" s="4">
        <v>44428</v>
      </c>
      <c r="B425" s="5">
        <v>10</v>
      </c>
      <c r="C425" s="11">
        <v>1</v>
      </c>
      <c r="D425" s="6"/>
      <c r="E425" s="3">
        <v>133</v>
      </c>
      <c r="F425" s="6">
        <v>1</v>
      </c>
      <c r="G425" s="6">
        <v>35</v>
      </c>
      <c r="H425" s="6">
        <v>6</v>
      </c>
      <c r="I425" s="6"/>
    </row>
    <row r="426" spans="1:9" ht="15.75" customHeight="1" x14ac:dyDescent="0.25">
      <c r="A426" s="4">
        <v>44428</v>
      </c>
      <c r="B426" s="5">
        <v>11</v>
      </c>
      <c r="C426" s="11">
        <v>1</v>
      </c>
      <c r="D426" s="6"/>
      <c r="E426" s="3">
        <v>133</v>
      </c>
      <c r="F426" s="6">
        <v>2</v>
      </c>
      <c r="G426" s="6">
        <v>45</v>
      </c>
      <c r="H426" s="6">
        <v>6</v>
      </c>
      <c r="I426" s="6"/>
    </row>
    <row r="427" spans="1:9" ht="15.75" customHeight="1" x14ac:dyDescent="0.25">
      <c r="A427" s="4">
        <v>44428</v>
      </c>
      <c r="B427" s="5">
        <v>12</v>
      </c>
      <c r="C427" s="11">
        <v>1</v>
      </c>
      <c r="D427" s="6"/>
      <c r="E427" s="3">
        <v>133</v>
      </c>
      <c r="F427" s="6">
        <v>3</v>
      </c>
      <c r="G427" s="6">
        <v>45</v>
      </c>
      <c r="H427" s="6">
        <v>6</v>
      </c>
      <c r="I427" s="6"/>
    </row>
    <row r="428" spans="1:9" ht="15.75" customHeight="1" x14ac:dyDescent="0.25">
      <c r="A428" s="4">
        <v>44428</v>
      </c>
      <c r="B428" s="5">
        <v>13</v>
      </c>
      <c r="C428" s="11">
        <v>1</v>
      </c>
      <c r="D428" s="6"/>
      <c r="E428" s="3">
        <v>136</v>
      </c>
      <c r="F428" s="6">
        <v>1</v>
      </c>
      <c r="G428" s="6">
        <v>170</v>
      </c>
      <c r="H428" s="6">
        <v>10</v>
      </c>
      <c r="I428" s="6"/>
    </row>
    <row r="429" spans="1:9" ht="15.75" customHeight="1" x14ac:dyDescent="0.25">
      <c r="A429" s="4">
        <v>44428</v>
      </c>
      <c r="B429" s="5">
        <v>14</v>
      </c>
      <c r="C429" s="11">
        <v>1</v>
      </c>
      <c r="D429" s="6"/>
      <c r="E429" s="3">
        <v>136</v>
      </c>
      <c r="F429" s="6">
        <v>2</v>
      </c>
      <c r="G429" s="6">
        <v>170</v>
      </c>
      <c r="H429" s="6">
        <v>8</v>
      </c>
      <c r="I429" s="6"/>
    </row>
    <row r="430" spans="1:9" ht="15.75" customHeight="1" x14ac:dyDescent="0.25">
      <c r="A430" s="4">
        <v>44428</v>
      </c>
      <c r="B430" s="5">
        <v>15</v>
      </c>
      <c r="C430" s="11">
        <v>1</v>
      </c>
      <c r="D430" s="6"/>
      <c r="E430" s="3">
        <v>136</v>
      </c>
      <c r="F430" s="6">
        <v>3</v>
      </c>
      <c r="G430" s="6">
        <v>170</v>
      </c>
      <c r="H430" s="6">
        <v>7</v>
      </c>
      <c r="I430" s="6"/>
    </row>
    <row r="431" spans="1:9" ht="15.75" customHeight="1" x14ac:dyDescent="0.25">
      <c r="A431" s="4">
        <v>44431</v>
      </c>
      <c r="B431" s="5">
        <v>1</v>
      </c>
      <c r="C431" s="11">
        <v>1</v>
      </c>
      <c r="D431" s="6"/>
      <c r="E431" s="3">
        <v>124</v>
      </c>
      <c r="F431" s="6">
        <v>1</v>
      </c>
      <c r="G431" s="6">
        <v>180</v>
      </c>
      <c r="H431" s="6">
        <v>4</v>
      </c>
      <c r="I431" s="6"/>
    </row>
    <row r="432" spans="1:9" ht="15.75" customHeight="1" x14ac:dyDescent="0.25">
      <c r="A432" s="4">
        <v>44431</v>
      </c>
      <c r="B432" s="5">
        <v>2</v>
      </c>
      <c r="C432" s="11">
        <v>1</v>
      </c>
      <c r="D432" s="6"/>
      <c r="E432" s="3">
        <v>124</v>
      </c>
      <c r="F432" s="6">
        <v>2</v>
      </c>
      <c r="G432" s="6">
        <v>180</v>
      </c>
      <c r="H432" s="6">
        <v>2</v>
      </c>
      <c r="I432" s="6"/>
    </row>
    <row r="433" spans="1:9" ht="15.75" customHeight="1" x14ac:dyDescent="0.25">
      <c r="A433" s="4">
        <v>44431</v>
      </c>
      <c r="B433" s="5">
        <v>3</v>
      </c>
      <c r="C433" s="11">
        <v>1</v>
      </c>
      <c r="D433" s="6"/>
      <c r="E433" s="3">
        <v>124</v>
      </c>
      <c r="F433" s="6">
        <v>3</v>
      </c>
      <c r="G433" s="6">
        <v>180</v>
      </c>
      <c r="H433" s="6">
        <v>2</v>
      </c>
      <c r="I433" s="6"/>
    </row>
    <row r="434" spans="1:9" ht="15.75" customHeight="1" x14ac:dyDescent="0.25">
      <c r="A434" s="4">
        <v>44431</v>
      </c>
      <c r="B434" s="5">
        <v>4</v>
      </c>
      <c r="C434" s="11">
        <v>1</v>
      </c>
      <c r="D434" s="6"/>
      <c r="E434" s="3">
        <v>123</v>
      </c>
      <c r="F434" s="6">
        <v>1</v>
      </c>
      <c r="G434" s="6">
        <v>280</v>
      </c>
      <c r="H434" s="6">
        <v>6</v>
      </c>
      <c r="I434" s="6"/>
    </row>
    <row r="435" spans="1:9" ht="15.75" customHeight="1" x14ac:dyDescent="0.25">
      <c r="A435" s="4">
        <v>44431</v>
      </c>
      <c r="B435" s="5">
        <v>5</v>
      </c>
      <c r="C435" s="11">
        <v>1</v>
      </c>
      <c r="D435" s="6"/>
      <c r="E435" s="3">
        <v>123</v>
      </c>
      <c r="F435" s="6">
        <v>2</v>
      </c>
      <c r="G435" s="6">
        <v>290</v>
      </c>
      <c r="H435" s="6">
        <v>2</v>
      </c>
      <c r="I435" s="6"/>
    </row>
    <row r="436" spans="1:9" ht="15.75" customHeight="1" x14ac:dyDescent="0.25">
      <c r="A436" s="4">
        <v>44431</v>
      </c>
      <c r="B436" s="5">
        <v>6</v>
      </c>
      <c r="C436" s="11">
        <v>1</v>
      </c>
      <c r="D436" s="6"/>
      <c r="E436" s="3">
        <v>123</v>
      </c>
      <c r="F436" s="6">
        <v>3</v>
      </c>
      <c r="G436" s="6">
        <v>280</v>
      </c>
      <c r="H436" s="6">
        <v>4</v>
      </c>
      <c r="I436" s="6"/>
    </row>
    <row r="437" spans="1:9" ht="15.75" customHeight="1" x14ac:dyDescent="0.25">
      <c r="A437" s="4">
        <v>44431</v>
      </c>
      <c r="B437" s="5">
        <v>7</v>
      </c>
      <c r="C437" s="11">
        <v>1</v>
      </c>
      <c r="D437" s="6"/>
      <c r="E437" s="3">
        <v>125</v>
      </c>
      <c r="F437" s="6">
        <v>1</v>
      </c>
      <c r="G437" s="6">
        <v>130</v>
      </c>
      <c r="H437" s="6">
        <v>10</v>
      </c>
      <c r="I437" s="6"/>
    </row>
    <row r="438" spans="1:9" ht="15.75" customHeight="1" x14ac:dyDescent="0.25">
      <c r="A438" s="4">
        <v>44431</v>
      </c>
      <c r="B438" s="5">
        <v>8</v>
      </c>
      <c r="C438" s="11">
        <v>1</v>
      </c>
      <c r="D438" s="6"/>
      <c r="E438" s="3">
        <v>125</v>
      </c>
      <c r="F438" s="6">
        <v>2</v>
      </c>
      <c r="G438" s="6">
        <v>135</v>
      </c>
      <c r="H438" s="6">
        <v>8</v>
      </c>
      <c r="I438" s="6"/>
    </row>
    <row r="439" spans="1:9" ht="15.75" customHeight="1" x14ac:dyDescent="0.25">
      <c r="A439" s="4">
        <v>44431</v>
      </c>
      <c r="B439" s="5">
        <v>9</v>
      </c>
      <c r="C439" s="11">
        <v>1</v>
      </c>
      <c r="D439" s="6"/>
      <c r="E439" s="3">
        <v>125</v>
      </c>
      <c r="F439" s="6">
        <v>3</v>
      </c>
      <c r="G439" s="6">
        <v>135</v>
      </c>
      <c r="H439" s="6">
        <v>7</v>
      </c>
      <c r="I439" s="6"/>
    </row>
    <row r="440" spans="1:9" ht="15.75" customHeight="1" x14ac:dyDescent="0.25">
      <c r="A440" s="4">
        <v>44431</v>
      </c>
      <c r="B440" s="5">
        <v>10</v>
      </c>
      <c r="C440" s="11">
        <v>1</v>
      </c>
      <c r="D440" s="6"/>
      <c r="E440" s="3">
        <v>130</v>
      </c>
      <c r="F440" s="6">
        <v>1</v>
      </c>
      <c r="G440" s="6">
        <v>70</v>
      </c>
      <c r="H440" s="6">
        <v>11</v>
      </c>
      <c r="I440" s="6"/>
    </row>
    <row r="441" spans="1:9" ht="15.75" customHeight="1" x14ac:dyDescent="0.25">
      <c r="A441" s="4">
        <v>44431</v>
      </c>
      <c r="B441" s="5">
        <v>11</v>
      </c>
      <c r="C441" s="11">
        <v>1</v>
      </c>
      <c r="D441" s="6"/>
      <c r="E441" s="3">
        <v>130</v>
      </c>
      <c r="F441" s="6">
        <v>2</v>
      </c>
      <c r="G441" s="6">
        <v>70</v>
      </c>
      <c r="H441" s="6">
        <v>11</v>
      </c>
      <c r="I441" s="6"/>
    </row>
    <row r="442" spans="1:9" ht="15.75" customHeight="1" x14ac:dyDescent="0.25">
      <c r="A442" s="4">
        <v>44431</v>
      </c>
      <c r="B442" s="5">
        <v>12</v>
      </c>
      <c r="C442" s="11">
        <v>1</v>
      </c>
      <c r="D442" s="6"/>
      <c r="E442" s="3">
        <v>130</v>
      </c>
      <c r="F442" s="6">
        <v>3</v>
      </c>
      <c r="G442" s="6">
        <v>70</v>
      </c>
      <c r="H442" s="6">
        <v>13</v>
      </c>
      <c r="I442" s="6"/>
    </row>
    <row r="443" spans="1:9" ht="15.75" customHeight="1" x14ac:dyDescent="0.25">
      <c r="A443" s="4">
        <v>44433</v>
      </c>
      <c r="B443" s="5">
        <v>1</v>
      </c>
      <c r="C443" s="11">
        <v>1</v>
      </c>
      <c r="D443" s="6"/>
      <c r="E443" s="3">
        <v>144</v>
      </c>
      <c r="F443" s="6">
        <v>1</v>
      </c>
      <c r="G443" s="6">
        <v>150</v>
      </c>
      <c r="H443" s="6">
        <v>6</v>
      </c>
      <c r="I443" s="6"/>
    </row>
    <row r="444" spans="1:9" ht="15.75" customHeight="1" x14ac:dyDescent="0.25">
      <c r="A444" s="4">
        <v>44433</v>
      </c>
      <c r="B444" s="5">
        <v>2</v>
      </c>
      <c r="C444" s="11">
        <v>1</v>
      </c>
      <c r="D444" s="6"/>
      <c r="E444" s="3">
        <v>144</v>
      </c>
      <c r="F444" s="6">
        <v>2</v>
      </c>
      <c r="G444" s="6">
        <v>150</v>
      </c>
      <c r="H444" s="6">
        <v>5</v>
      </c>
      <c r="I444" s="6"/>
    </row>
    <row r="445" spans="1:9" ht="15.75" customHeight="1" x14ac:dyDescent="0.25">
      <c r="A445" s="4">
        <v>44433</v>
      </c>
      <c r="B445" s="5">
        <v>3</v>
      </c>
      <c r="C445" s="11">
        <v>1</v>
      </c>
      <c r="D445" s="6"/>
      <c r="E445" s="3">
        <v>144</v>
      </c>
      <c r="F445" s="6">
        <v>3</v>
      </c>
      <c r="G445" s="6">
        <v>150</v>
      </c>
      <c r="H445" s="6">
        <v>4</v>
      </c>
      <c r="I445" s="6"/>
    </row>
    <row r="446" spans="1:9" ht="15.75" customHeight="1" x14ac:dyDescent="0.25">
      <c r="A446" s="4">
        <v>44433</v>
      </c>
      <c r="B446" s="5">
        <v>4</v>
      </c>
      <c r="C446" s="11">
        <v>1</v>
      </c>
      <c r="D446" s="6"/>
      <c r="E446" s="3">
        <v>146</v>
      </c>
      <c r="F446" s="6">
        <v>1</v>
      </c>
      <c r="G446" s="6">
        <v>120</v>
      </c>
      <c r="H446" s="6">
        <v>6</v>
      </c>
      <c r="I446" s="6"/>
    </row>
    <row r="447" spans="1:9" ht="15.75" customHeight="1" x14ac:dyDescent="0.25">
      <c r="A447" s="4">
        <v>44433</v>
      </c>
      <c r="B447" s="5">
        <v>5</v>
      </c>
      <c r="C447" s="11">
        <v>1</v>
      </c>
      <c r="D447" s="6"/>
      <c r="E447" s="3">
        <v>146</v>
      </c>
      <c r="F447" s="6">
        <v>2</v>
      </c>
      <c r="G447" s="6">
        <v>120</v>
      </c>
      <c r="H447" s="6">
        <v>5</v>
      </c>
      <c r="I447" s="6"/>
    </row>
    <row r="448" spans="1:9" ht="15.75" customHeight="1" x14ac:dyDescent="0.25">
      <c r="A448" s="4">
        <v>44433</v>
      </c>
      <c r="B448" s="5">
        <v>6</v>
      </c>
      <c r="C448" s="11">
        <v>1</v>
      </c>
      <c r="D448" s="6"/>
      <c r="E448" s="3">
        <v>146</v>
      </c>
      <c r="F448" s="6">
        <v>3</v>
      </c>
      <c r="G448" s="6">
        <v>120</v>
      </c>
      <c r="H448" s="6">
        <v>5</v>
      </c>
      <c r="I448" s="6"/>
    </row>
    <row r="449" spans="1:9" ht="15.75" customHeight="1" x14ac:dyDescent="0.25">
      <c r="A449" s="4">
        <v>44433</v>
      </c>
      <c r="B449" s="5">
        <v>7</v>
      </c>
      <c r="C449" s="11">
        <v>1</v>
      </c>
      <c r="D449" s="6"/>
      <c r="E449" s="3">
        <v>147</v>
      </c>
      <c r="F449" s="6">
        <v>1</v>
      </c>
      <c r="G449" s="6">
        <v>80</v>
      </c>
      <c r="H449" s="6">
        <v>6</v>
      </c>
      <c r="I449" s="6"/>
    </row>
    <row r="450" spans="1:9" ht="15.75" customHeight="1" x14ac:dyDescent="0.25">
      <c r="A450" s="4">
        <v>44433</v>
      </c>
      <c r="B450" s="5">
        <v>8</v>
      </c>
      <c r="C450" s="11">
        <v>1</v>
      </c>
      <c r="D450" s="6"/>
      <c r="E450" s="3">
        <v>147</v>
      </c>
      <c r="F450" s="6">
        <v>2</v>
      </c>
      <c r="G450" s="6">
        <v>80</v>
      </c>
      <c r="H450" s="6">
        <v>6</v>
      </c>
      <c r="I450" s="6"/>
    </row>
    <row r="451" spans="1:9" ht="15.75" customHeight="1" x14ac:dyDescent="0.25">
      <c r="A451" s="4">
        <v>44433</v>
      </c>
      <c r="B451" s="5">
        <v>9</v>
      </c>
      <c r="C451" s="11">
        <v>1</v>
      </c>
      <c r="D451" s="6"/>
      <c r="E451" s="3">
        <v>147</v>
      </c>
      <c r="F451" s="6">
        <v>3</v>
      </c>
      <c r="G451" s="6">
        <v>90</v>
      </c>
      <c r="H451" s="6">
        <v>5</v>
      </c>
      <c r="I451" s="6"/>
    </row>
    <row r="452" spans="1:9" ht="15.75" customHeight="1" x14ac:dyDescent="0.25">
      <c r="A452" s="4">
        <v>44433</v>
      </c>
      <c r="B452" s="5">
        <v>10</v>
      </c>
      <c r="C452" s="11">
        <v>1</v>
      </c>
      <c r="D452" s="6"/>
      <c r="E452" s="3">
        <v>150</v>
      </c>
      <c r="F452" s="6">
        <v>1</v>
      </c>
      <c r="G452" s="6">
        <v>75</v>
      </c>
      <c r="H452" s="6">
        <v>6</v>
      </c>
      <c r="I452" s="6"/>
    </row>
    <row r="453" spans="1:9" ht="15.75" customHeight="1" x14ac:dyDescent="0.25">
      <c r="A453" s="4">
        <v>44433</v>
      </c>
      <c r="B453" s="5">
        <v>11</v>
      </c>
      <c r="C453" s="11">
        <v>1</v>
      </c>
      <c r="D453" s="6"/>
      <c r="E453" s="3">
        <v>150</v>
      </c>
      <c r="F453" s="6">
        <v>2</v>
      </c>
      <c r="G453" s="6">
        <v>80</v>
      </c>
      <c r="H453" s="6">
        <v>4</v>
      </c>
      <c r="I453" s="6"/>
    </row>
    <row r="454" spans="1:9" ht="15.75" customHeight="1" x14ac:dyDescent="0.25">
      <c r="A454" s="4">
        <v>44433</v>
      </c>
      <c r="B454" s="5">
        <v>12</v>
      </c>
      <c r="C454" s="11">
        <v>1</v>
      </c>
      <c r="D454" s="6"/>
      <c r="E454" s="3">
        <v>150</v>
      </c>
      <c r="F454" s="6">
        <v>3</v>
      </c>
      <c r="G454" s="6">
        <v>80</v>
      </c>
      <c r="H454" s="6">
        <v>4</v>
      </c>
      <c r="I454" s="6"/>
    </row>
    <row r="455" spans="1:9" ht="15.75" customHeight="1" x14ac:dyDescent="0.25">
      <c r="A455" s="4">
        <v>44433</v>
      </c>
      <c r="B455" s="5">
        <v>13</v>
      </c>
      <c r="C455" s="11">
        <v>1</v>
      </c>
      <c r="D455" s="6"/>
      <c r="E455" s="3">
        <v>141</v>
      </c>
      <c r="F455" s="6">
        <v>1</v>
      </c>
      <c r="G455" s="6">
        <v>0</v>
      </c>
      <c r="H455" s="6">
        <v>44</v>
      </c>
      <c r="I455" s="6"/>
    </row>
    <row r="456" spans="1:9" ht="15.75" customHeight="1" x14ac:dyDescent="0.25">
      <c r="A456" s="4">
        <v>44433</v>
      </c>
      <c r="B456" s="5">
        <v>14</v>
      </c>
      <c r="C456" s="11">
        <v>1</v>
      </c>
      <c r="D456" s="6"/>
      <c r="E456" s="3">
        <v>141</v>
      </c>
      <c r="F456" s="6">
        <v>2</v>
      </c>
      <c r="G456" s="6">
        <v>0</v>
      </c>
      <c r="H456" s="6">
        <v>37</v>
      </c>
      <c r="I456" s="6"/>
    </row>
    <row r="457" spans="1:9" ht="15.75" customHeight="1" x14ac:dyDescent="0.25">
      <c r="A457" s="4">
        <v>44433</v>
      </c>
      <c r="B457" s="5">
        <v>15</v>
      </c>
      <c r="C457" s="11">
        <v>1</v>
      </c>
      <c r="D457" s="6"/>
      <c r="E457" s="3">
        <v>141</v>
      </c>
      <c r="F457" s="6">
        <v>3</v>
      </c>
      <c r="G457" s="6">
        <v>0</v>
      </c>
      <c r="H457" s="6">
        <v>34</v>
      </c>
      <c r="I457" s="6"/>
    </row>
    <row r="458" spans="1:9" ht="15.75" customHeight="1" x14ac:dyDescent="0.25">
      <c r="A458" s="4">
        <v>44435</v>
      </c>
      <c r="B458" s="5">
        <v>1</v>
      </c>
      <c r="C458" s="11">
        <v>1</v>
      </c>
      <c r="D458" s="6"/>
      <c r="E458" s="3">
        <v>135</v>
      </c>
      <c r="F458" s="6">
        <v>1</v>
      </c>
      <c r="G458" s="6">
        <v>215</v>
      </c>
      <c r="H458" s="6">
        <v>6</v>
      </c>
      <c r="I458" s="6"/>
    </row>
    <row r="459" spans="1:9" ht="15.75" customHeight="1" x14ac:dyDescent="0.25">
      <c r="A459" s="4">
        <v>44435</v>
      </c>
      <c r="B459" s="5">
        <v>2</v>
      </c>
      <c r="C459" s="11">
        <v>1</v>
      </c>
      <c r="D459" s="6"/>
      <c r="E459" s="3">
        <v>135</v>
      </c>
      <c r="F459" s="6">
        <v>2</v>
      </c>
      <c r="G459" s="6">
        <v>215</v>
      </c>
      <c r="H459" s="6">
        <v>6</v>
      </c>
      <c r="I459" s="6"/>
    </row>
    <row r="460" spans="1:9" ht="15.75" customHeight="1" x14ac:dyDescent="0.25">
      <c r="A460" s="4">
        <v>44435</v>
      </c>
      <c r="B460" s="5">
        <v>3</v>
      </c>
      <c r="C460" s="11">
        <v>1</v>
      </c>
      <c r="D460" s="6"/>
      <c r="E460" s="3">
        <v>135</v>
      </c>
      <c r="F460" s="6">
        <v>3</v>
      </c>
      <c r="G460" s="6">
        <v>220</v>
      </c>
      <c r="H460" s="6">
        <v>4</v>
      </c>
      <c r="I460" s="6"/>
    </row>
    <row r="461" spans="1:9" ht="15.75" customHeight="1" x14ac:dyDescent="0.25">
      <c r="A461" s="4">
        <v>44435</v>
      </c>
      <c r="B461" s="5">
        <v>4</v>
      </c>
      <c r="C461" s="11">
        <v>1</v>
      </c>
      <c r="D461" s="6"/>
      <c r="E461" s="3">
        <v>131</v>
      </c>
      <c r="F461" s="6">
        <v>1</v>
      </c>
      <c r="G461" s="6">
        <v>50</v>
      </c>
      <c r="H461" s="6">
        <v>5</v>
      </c>
      <c r="I461" s="6"/>
    </row>
    <row r="462" spans="1:9" ht="15.75" customHeight="1" x14ac:dyDescent="0.25">
      <c r="A462" s="4">
        <v>44435</v>
      </c>
      <c r="B462" s="5">
        <v>5</v>
      </c>
      <c r="C462" s="11">
        <v>1</v>
      </c>
      <c r="D462" s="6"/>
      <c r="E462" s="3">
        <v>131</v>
      </c>
      <c r="F462" s="6">
        <v>2</v>
      </c>
      <c r="G462" s="6">
        <v>50</v>
      </c>
      <c r="H462" s="6">
        <v>5</v>
      </c>
      <c r="I462" s="6"/>
    </row>
    <row r="463" spans="1:9" ht="15.75" customHeight="1" x14ac:dyDescent="0.25">
      <c r="A463" s="4">
        <v>44435</v>
      </c>
      <c r="B463" s="5">
        <v>6</v>
      </c>
      <c r="C463" s="11">
        <v>1</v>
      </c>
      <c r="D463" s="6"/>
      <c r="E463" s="3">
        <v>131</v>
      </c>
      <c r="F463" s="6">
        <v>3</v>
      </c>
      <c r="G463" s="6">
        <v>50</v>
      </c>
      <c r="H463" s="6">
        <v>4</v>
      </c>
      <c r="I463" s="6"/>
    </row>
    <row r="464" spans="1:9" ht="15.75" customHeight="1" x14ac:dyDescent="0.25">
      <c r="A464" s="4">
        <v>44435</v>
      </c>
      <c r="B464" s="5">
        <v>7</v>
      </c>
      <c r="C464" s="11">
        <v>1</v>
      </c>
      <c r="D464" s="6"/>
      <c r="E464" s="3">
        <v>140</v>
      </c>
      <c r="F464" s="6">
        <v>1</v>
      </c>
      <c r="G464" s="6">
        <v>0</v>
      </c>
      <c r="H464" s="6">
        <v>4</v>
      </c>
      <c r="I464" s="6"/>
    </row>
    <row r="465" spans="1:9" ht="15.75" customHeight="1" x14ac:dyDescent="0.25">
      <c r="A465" s="4">
        <v>44435</v>
      </c>
      <c r="B465" s="5">
        <v>8</v>
      </c>
      <c r="C465" s="11">
        <v>1</v>
      </c>
      <c r="D465" s="6"/>
      <c r="E465" s="3">
        <v>140</v>
      </c>
      <c r="F465" s="6">
        <v>2</v>
      </c>
      <c r="G465" s="6">
        <v>0</v>
      </c>
      <c r="H465" s="6">
        <v>4</v>
      </c>
      <c r="I465" s="6"/>
    </row>
    <row r="466" spans="1:9" ht="15.75" customHeight="1" x14ac:dyDescent="0.25">
      <c r="A466" s="4">
        <v>44435</v>
      </c>
      <c r="B466" s="5">
        <v>9</v>
      </c>
      <c r="C466" s="11">
        <v>1</v>
      </c>
      <c r="D466" s="6"/>
      <c r="E466" s="3">
        <v>140</v>
      </c>
      <c r="F466" s="6">
        <v>3</v>
      </c>
      <c r="G466" s="6">
        <v>0</v>
      </c>
      <c r="H466" s="6">
        <v>3</v>
      </c>
      <c r="I466" s="6"/>
    </row>
    <row r="467" spans="1:9" ht="15.75" customHeight="1" x14ac:dyDescent="0.25">
      <c r="A467" s="4">
        <v>44435</v>
      </c>
      <c r="B467" s="5">
        <v>10</v>
      </c>
      <c r="C467" s="11">
        <v>1</v>
      </c>
      <c r="D467" s="6"/>
      <c r="E467" s="3">
        <v>133</v>
      </c>
      <c r="F467" s="6">
        <v>1</v>
      </c>
      <c r="G467" s="6">
        <v>55</v>
      </c>
      <c r="H467" s="6">
        <v>5</v>
      </c>
      <c r="I467" s="6"/>
    </row>
    <row r="468" spans="1:9" ht="15.75" customHeight="1" x14ac:dyDescent="0.25">
      <c r="A468" s="4">
        <v>44435</v>
      </c>
      <c r="B468" s="5">
        <v>11</v>
      </c>
      <c r="C468" s="11">
        <v>1</v>
      </c>
      <c r="D468" s="6"/>
      <c r="E468" s="3">
        <v>133</v>
      </c>
      <c r="F468" s="6">
        <v>2</v>
      </c>
      <c r="G468" s="6">
        <v>55</v>
      </c>
      <c r="H468" s="6">
        <v>4</v>
      </c>
      <c r="I468" s="6"/>
    </row>
    <row r="469" spans="1:9" ht="15.75" customHeight="1" x14ac:dyDescent="0.25">
      <c r="A469" s="4">
        <v>44435</v>
      </c>
      <c r="B469" s="5">
        <v>12</v>
      </c>
      <c r="C469" s="11">
        <v>1</v>
      </c>
      <c r="D469" s="6"/>
      <c r="E469" s="3">
        <v>133</v>
      </c>
      <c r="F469" s="6">
        <v>3</v>
      </c>
      <c r="G469" s="6">
        <v>55</v>
      </c>
      <c r="H469" s="6">
        <v>3</v>
      </c>
      <c r="I469" s="6"/>
    </row>
    <row r="470" spans="1:9" ht="15.75" customHeight="1" x14ac:dyDescent="0.25">
      <c r="A470" s="4">
        <v>44435</v>
      </c>
      <c r="B470" s="5">
        <v>13</v>
      </c>
      <c r="C470" s="11">
        <v>1</v>
      </c>
      <c r="D470" s="6"/>
      <c r="E470" s="3">
        <v>136</v>
      </c>
      <c r="F470" s="6">
        <v>1</v>
      </c>
      <c r="G470" s="6">
        <v>180</v>
      </c>
      <c r="H470" s="6">
        <v>8</v>
      </c>
      <c r="I470" s="6"/>
    </row>
    <row r="471" spans="1:9" ht="15.75" customHeight="1" x14ac:dyDescent="0.25">
      <c r="A471" s="4">
        <v>44435</v>
      </c>
      <c r="B471" s="5">
        <v>14</v>
      </c>
      <c r="C471" s="11">
        <v>1</v>
      </c>
      <c r="D471" s="6"/>
      <c r="E471" s="3">
        <v>136</v>
      </c>
      <c r="F471" s="6">
        <v>2</v>
      </c>
      <c r="G471" s="6">
        <v>180</v>
      </c>
      <c r="H471" s="6">
        <v>7</v>
      </c>
      <c r="I471" s="6"/>
    </row>
    <row r="472" spans="1:9" ht="15.75" customHeight="1" x14ac:dyDescent="0.25">
      <c r="A472" s="4">
        <v>44435</v>
      </c>
      <c r="B472" s="5">
        <v>15</v>
      </c>
      <c r="C472" s="11">
        <v>1</v>
      </c>
      <c r="D472" s="6"/>
      <c r="E472" s="3">
        <v>136</v>
      </c>
      <c r="F472" s="6">
        <v>3</v>
      </c>
      <c r="G472" s="6">
        <v>180</v>
      </c>
      <c r="H472" s="6">
        <v>7</v>
      </c>
      <c r="I472" s="6"/>
    </row>
    <row r="473" spans="1:9" ht="15.75" customHeight="1" x14ac:dyDescent="0.25">
      <c r="A473" s="4">
        <v>44438</v>
      </c>
      <c r="B473" s="5">
        <v>1</v>
      </c>
      <c r="C473" s="11">
        <v>1</v>
      </c>
      <c r="D473" s="6"/>
      <c r="E473" s="3">
        <v>124</v>
      </c>
      <c r="F473" s="6">
        <v>1</v>
      </c>
      <c r="G473" s="6">
        <v>175</v>
      </c>
      <c r="H473" s="6">
        <v>5</v>
      </c>
      <c r="I473" s="6"/>
    </row>
    <row r="474" spans="1:9" ht="15.75" customHeight="1" x14ac:dyDescent="0.25">
      <c r="A474" s="4">
        <v>44438</v>
      </c>
      <c r="B474" s="5">
        <v>2</v>
      </c>
      <c r="C474" s="11">
        <v>1</v>
      </c>
      <c r="D474" s="6"/>
      <c r="E474" s="3">
        <v>124</v>
      </c>
      <c r="F474" s="6">
        <v>2</v>
      </c>
      <c r="G474" s="6">
        <v>175</v>
      </c>
      <c r="H474" s="6">
        <v>4</v>
      </c>
      <c r="I474" s="6"/>
    </row>
    <row r="475" spans="1:9" ht="15.75" customHeight="1" x14ac:dyDescent="0.25">
      <c r="A475" s="4">
        <v>44438</v>
      </c>
      <c r="B475" s="5">
        <v>3</v>
      </c>
      <c r="C475" s="11">
        <v>1</v>
      </c>
      <c r="D475" s="6"/>
      <c r="E475" s="3">
        <v>124</v>
      </c>
      <c r="F475" s="6">
        <v>3</v>
      </c>
      <c r="G475" s="6">
        <v>175</v>
      </c>
      <c r="H475" s="6">
        <v>3</v>
      </c>
      <c r="I475" s="6"/>
    </row>
    <row r="476" spans="1:9" ht="15.75" customHeight="1" x14ac:dyDescent="0.25">
      <c r="A476" s="4">
        <v>44438</v>
      </c>
      <c r="B476" s="5">
        <v>4</v>
      </c>
      <c r="C476" s="11">
        <v>1</v>
      </c>
      <c r="D476" s="6"/>
      <c r="E476" s="3">
        <v>123</v>
      </c>
      <c r="F476" s="6">
        <v>1</v>
      </c>
      <c r="G476" s="6">
        <v>270</v>
      </c>
      <c r="H476" s="6">
        <v>5</v>
      </c>
      <c r="I476" s="6"/>
    </row>
    <row r="477" spans="1:9" ht="15.75" customHeight="1" x14ac:dyDescent="0.25">
      <c r="A477" s="4">
        <v>44438</v>
      </c>
      <c r="B477" s="5">
        <v>5</v>
      </c>
      <c r="C477" s="11">
        <v>1</v>
      </c>
      <c r="D477" s="6"/>
      <c r="E477" s="3">
        <v>123</v>
      </c>
      <c r="F477" s="6">
        <v>2</v>
      </c>
      <c r="G477" s="6">
        <v>270</v>
      </c>
      <c r="H477" s="6">
        <v>5</v>
      </c>
      <c r="I477" s="6"/>
    </row>
    <row r="478" spans="1:9" ht="15.75" customHeight="1" x14ac:dyDescent="0.25">
      <c r="A478" s="4">
        <v>44438</v>
      </c>
      <c r="B478" s="5">
        <v>6</v>
      </c>
      <c r="C478" s="11">
        <v>1</v>
      </c>
      <c r="D478" s="6"/>
      <c r="E478" s="3">
        <v>123</v>
      </c>
      <c r="F478" s="6">
        <v>3</v>
      </c>
      <c r="G478" s="6">
        <v>270</v>
      </c>
      <c r="H478" s="6">
        <v>3</v>
      </c>
      <c r="I478" s="6"/>
    </row>
    <row r="479" spans="1:9" ht="15.75" customHeight="1" x14ac:dyDescent="0.25">
      <c r="A479" s="4">
        <v>44438</v>
      </c>
      <c r="B479" s="5">
        <v>7</v>
      </c>
      <c r="C479" s="11">
        <v>1</v>
      </c>
      <c r="D479" s="6"/>
      <c r="E479" s="3">
        <v>125</v>
      </c>
      <c r="F479" s="6">
        <v>1</v>
      </c>
      <c r="G479" s="6">
        <v>135</v>
      </c>
      <c r="H479" s="6">
        <v>10</v>
      </c>
      <c r="I479" s="6"/>
    </row>
    <row r="480" spans="1:9" ht="15.75" customHeight="1" x14ac:dyDescent="0.25">
      <c r="A480" s="4">
        <v>44438</v>
      </c>
      <c r="B480" s="5">
        <v>8</v>
      </c>
      <c r="C480" s="11">
        <v>1</v>
      </c>
      <c r="D480" s="6"/>
      <c r="E480" s="3">
        <v>125</v>
      </c>
      <c r="F480" s="6">
        <v>2</v>
      </c>
      <c r="G480" s="6">
        <v>140</v>
      </c>
      <c r="H480" s="6">
        <v>7</v>
      </c>
      <c r="I480" s="6"/>
    </row>
    <row r="481" spans="1:9" ht="15.75" customHeight="1" x14ac:dyDescent="0.25">
      <c r="A481" s="4">
        <v>44438</v>
      </c>
      <c r="B481" s="5">
        <v>9</v>
      </c>
      <c r="C481" s="11">
        <v>1</v>
      </c>
      <c r="D481" s="6"/>
      <c r="E481" s="3">
        <v>125</v>
      </c>
      <c r="F481" s="6">
        <v>3</v>
      </c>
      <c r="G481" s="6">
        <v>140</v>
      </c>
      <c r="H481" s="6">
        <v>7</v>
      </c>
      <c r="I481" s="6"/>
    </row>
    <row r="482" spans="1:9" ht="15.75" customHeight="1" x14ac:dyDescent="0.25">
      <c r="A482" s="4">
        <v>44438</v>
      </c>
      <c r="B482" s="5">
        <v>10</v>
      </c>
      <c r="C482" s="11">
        <v>1</v>
      </c>
      <c r="D482" s="6"/>
      <c r="E482" s="3">
        <v>129</v>
      </c>
      <c r="F482" s="6">
        <v>1</v>
      </c>
      <c r="G482" s="6">
        <v>70</v>
      </c>
      <c r="H482" s="6">
        <v>14</v>
      </c>
      <c r="I482" s="6"/>
    </row>
    <row r="483" spans="1:9" ht="15.75" customHeight="1" x14ac:dyDescent="0.25">
      <c r="A483" s="4">
        <v>44438</v>
      </c>
      <c r="B483" s="5">
        <v>11</v>
      </c>
      <c r="C483" s="11">
        <v>1</v>
      </c>
      <c r="D483" s="6"/>
      <c r="E483" s="3">
        <v>129</v>
      </c>
      <c r="F483" s="6">
        <v>2</v>
      </c>
      <c r="G483" s="6">
        <v>70</v>
      </c>
      <c r="H483" s="6">
        <v>13</v>
      </c>
      <c r="I483" s="6"/>
    </row>
    <row r="484" spans="1:9" ht="15.75" customHeight="1" x14ac:dyDescent="0.25">
      <c r="A484" s="4">
        <v>44438</v>
      </c>
      <c r="B484" s="5">
        <v>12</v>
      </c>
      <c r="C484" s="11">
        <v>1</v>
      </c>
      <c r="D484" s="6"/>
      <c r="E484" s="3">
        <v>129</v>
      </c>
      <c r="F484" s="6">
        <v>3</v>
      </c>
      <c r="G484" s="6">
        <v>70</v>
      </c>
      <c r="H484" s="6">
        <v>13</v>
      </c>
      <c r="I484" s="6"/>
    </row>
    <row r="485" spans="1:9" ht="15.75" customHeight="1" x14ac:dyDescent="0.25">
      <c r="A485" s="4">
        <v>44440</v>
      </c>
      <c r="B485" s="5">
        <v>1</v>
      </c>
      <c r="C485" s="11">
        <v>1</v>
      </c>
      <c r="D485" s="6"/>
      <c r="E485" s="3">
        <v>144</v>
      </c>
      <c r="F485" s="6">
        <v>1</v>
      </c>
      <c r="G485" s="6">
        <v>150</v>
      </c>
      <c r="H485" s="6">
        <v>5</v>
      </c>
      <c r="I485" s="6"/>
    </row>
    <row r="486" spans="1:9" ht="15.75" customHeight="1" x14ac:dyDescent="0.25">
      <c r="A486" s="4">
        <v>44440</v>
      </c>
      <c r="B486" s="5">
        <v>2</v>
      </c>
      <c r="C486" s="11">
        <v>1</v>
      </c>
      <c r="D486" s="6"/>
      <c r="E486" s="3">
        <v>144</v>
      </c>
      <c r="F486" s="6">
        <v>2</v>
      </c>
      <c r="G486" s="6">
        <v>150</v>
      </c>
      <c r="H486" s="6">
        <v>4</v>
      </c>
      <c r="I486" s="6"/>
    </row>
    <row r="487" spans="1:9" ht="15.75" customHeight="1" x14ac:dyDescent="0.25">
      <c r="A487" s="4">
        <v>44440</v>
      </c>
      <c r="B487" s="5">
        <v>3</v>
      </c>
      <c r="C487" s="11">
        <v>1</v>
      </c>
      <c r="D487" s="6"/>
      <c r="E487" s="3">
        <v>144</v>
      </c>
      <c r="F487" s="6">
        <v>3</v>
      </c>
      <c r="G487" s="6">
        <v>150</v>
      </c>
      <c r="H487" s="6">
        <v>4</v>
      </c>
      <c r="I487" s="6"/>
    </row>
    <row r="488" spans="1:9" ht="15.75" customHeight="1" x14ac:dyDescent="0.25">
      <c r="A488" s="4">
        <v>44440</v>
      </c>
      <c r="B488" s="5">
        <v>4</v>
      </c>
      <c r="C488" s="11">
        <v>1</v>
      </c>
      <c r="D488" s="6"/>
      <c r="E488" s="3">
        <v>146</v>
      </c>
      <c r="F488" s="6">
        <v>1</v>
      </c>
      <c r="G488" s="6">
        <v>120</v>
      </c>
      <c r="H488" s="6">
        <v>6</v>
      </c>
      <c r="I488" s="6"/>
    </row>
    <row r="489" spans="1:9" ht="15.75" customHeight="1" x14ac:dyDescent="0.25">
      <c r="A489" s="4">
        <v>44440</v>
      </c>
      <c r="B489" s="5">
        <v>5</v>
      </c>
      <c r="C489" s="11">
        <v>1</v>
      </c>
      <c r="D489" s="6"/>
      <c r="E489" s="3">
        <v>146</v>
      </c>
      <c r="F489" s="6">
        <v>2</v>
      </c>
      <c r="G489" s="6">
        <v>120</v>
      </c>
      <c r="H489" s="6">
        <v>6</v>
      </c>
      <c r="I489" s="6"/>
    </row>
    <row r="490" spans="1:9" ht="15.75" customHeight="1" x14ac:dyDescent="0.25">
      <c r="A490" s="4">
        <v>44440</v>
      </c>
      <c r="B490" s="5">
        <v>6</v>
      </c>
      <c r="C490" s="11">
        <v>1</v>
      </c>
      <c r="D490" s="6"/>
      <c r="E490" s="3">
        <v>146</v>
      </c>
      <c r="F490" s="6">
        <v>3</v>
      </c>
      <c r="G490" s="6">
        <v>125</v>
      </c>
      <c r="H490" s="6">
        <v>4</v>
      </c>
      <c r="I490" s="6"/>
    </row>
    <row r="491" spans="1:9" ht="15.75" customHeight="1" x14ac:dyDescent="0.25">
      <c r="A491" s="4">
        <v>44440</v>
      </c>
      <c r="B491" s="5">
        <v>7</v>
      </c>
      <c r="C491" s="11">
        <v>1</v>
      </c>
      <c r="D491" s="6"/>
      <c r="E491" s="3">
        <v>147</v>
      </c>
      <c r="F491" s="6">
        <v>1</v>
      </c>
      <c r="G491" s="6">
        <v>90</v>
      </c>
      <c r="H491" s="6">
        <v>5</v>
      </c>
      <c r="I491" s="6"/>
    </row>
    <row r="492" spans="1:9" ht="15.75" customHeight="1" x14ac:dyDescent="0.25">
      <c r="A492" s="4">
        <v>44440</v>
      </c>
      <c r="B492" s="5">
        <v>8</v>
      </c>
      <c r="C492" s="11">
        <v>1</v>
      </c>
      <c r="D492" s="6"/>
      <c r="E492" s="3">
        <v>147</v>
      </c>
      <c r="F492" s="6">
        <v>2</v>
      </c>
      <c r="G492" s="6">
        <v>90</v>
      </c>
      <c r="H492" s="6">
        <v>4</v>
      </c>
      <c r="I492" s="6"/>
    </row>
    <row r="493" spans="1:9" ht="15.75" customHeight="1" x14ac:dyDescent="0.25">
      <c r="A493" s="4">
        <v>44440</v>
      </c>
      <c r="B493" s="5">
        <v>9</v>
      </c>
      <c r="C493" s="11">
        <v>1</v>
      </c>
      <c r="D493" s="6"/>
      <c r="E493" s="3">
        <v>147</v>
      </c>
      <c r="F493" s="6">
        <v>3</v>
      </c>
      <c r="G493" s="6">
        <v>90</v>
      </c>
      <c r="H493" s="6">
        <v>4</v>
      </c>
      <c r="I493" s="6"/>
    </row>
    <row r="494" spans="1:9" ht="15.75" customHeight="1" x14ac:dyDescent="0.25">
      <c r="A494" s="4">
        <v>44440</v>
      </c>
      <c r="B494" s="5">
        <v>10</v>
      </c>
      <c r="C494" s="11">
        <v>1</v>
      </c>
      <c r="D494" s="6"/>
      <c r="E494" s="3">
        <v>150</v>
      </c>
      <c r="F494" s="6">
        <v>1</v>
      </c>
      <c r="G494" s="6">
        <v>80</v>
      </c>
      <c r="H494" s="6">
        <v>6</v>
      </c>
      <c r="I494" s="6"/>
    </row>
    <row r="495" spans="1:9" ht="15.75" customHeight="1" x14ac:dyDescent="0.25">
      <c r="A495" s="4">
        <v>44440</v>
      </c>
      <c r="B495" s="5">
        <v>11</v>
      </c>
      <c r="C495" s="11">
        <v>1</v>
      </c>
      <c r="D495" s="6"/>
      <c r="E495" s="3">
        <v>150</v>
      </c>
      <c r="F495" s="6">
        <v>2</v>
      </c>
      <c r="G495" s="6">
        <v>85</v>
      </c>
      <c r="H495" s="6">
        <v>3</v>
      </c>
      <c r="I495" s="6"/>
    </row>
    <row r="496" spans="1:9" ht="15.75" customHeight="1" x14ac:dyDescent="0.25">
      <c r="A496" s="4">
        <v>44440</v>
      </c>
      <c r="B496" s="5">
        <v>12</v>
      </c>
      <c r="C496" s="11">
        <v>1</v>
      </c>
      <c r="D496" s="6"/>
      <c r="E496" s="3">
        <v>150</v>
      </c>
      <c r="F496" s="6">
        <v>3</v>
      </c>
      <c r="G496" s="6">
        <v>85</v>
      </c>
      <c r="H496" s="6">
        <v>2</v>
      </c>
      <c r="I496" s="6"/>
    </row>
    <row r="497" spans="1:9" ht="15.75" customHeight="1" x14ac:dyDescent="0.25">
      <c r="A497" s="4">
        <v>44440</v>
      </c>
      <c r="B497" s="5">
        <v>13</v>
      </c>
      <c r="C497" s="11">
        <v>1</v>
      </c>
      <c r="D497" s="6"/>
      <c r="E497" s="3">
        <v>141</v>
      </c>
      <c r="F497" s="6">
        <v>1</v>
      </c>
      <c r="G497" s="6">
        <v>0</v>
      </c>
      <c r="H497" s="6">
        <v>50</v>
      </c>
      <c r="I497" s="6"/>
    </row>
    <row r="498" spans="1:9" ht="15.75" customHeight="1" x14ac:dyDescent="0.25">
      <c r="A498" s="4">
        <v>44440</v>
      </c>
      <c r="B498" s="5">
        <v>14</v>
      </c>
      <c r="C498" s="11">
        <v>1</v>
      </c>
      <c r="D498" s="6"/>
      <c r="E498" s="3">
        <v>141</v>
      </c>
      <c r="F498" s="6">
        <v>2</v>
      </c>
      <c r="G498" s="6">
        <v>0</v>
      </c>
      <c r="H498" s="6">
        <v>30</v>
      </c>
      <c r="I498" s="6"/>
    </row>
    <row r="499" spans="1:9" ht="15.75" customHeight="1" x14ac:dyDescent="0.25">
      <c r="A499" s="4">
        <v>44440</v>
      </c>
      <c r="B499" s="5">
        <v>15</v>
      </c>
      <c r="C499" s="11">
        <v>1</v>
      </c>
      <c r="D499" s="6"/>
      <c r="E499" s="3">
        <v>141</v>
      </c>
      <c r="F499" s="6">
        <v>3</v>
      </c>
      <c r="G499" s="6">
        <v>0</v>
      </c>
      <c r="H499" s="6">
        <v>32</v>
      </c>
      <c r="I499" s="6"/>
    </row>
    <row r="500" spans="1:9" ht="15.75" customHeight="1" x14ac:dyDescent="0.25">
      <c r="A500" s="4">
        <v>44442</v>
      </c>
      <c r="B500" s="5">
        <v>1</v>
      </c>
      <c r="C500" s="11">
        <v>1</v>
      </c>
      <c r="D500" s="6"/>
      <c r="E500" s="3">
        <v>135</v>
      </c>
      <c r="F500" s="6">
        <v>1</v>
      </c>
      <c r="G500" s="6">
        <v>220</v>
      </c>
      <c r="H500" s="6">
        <v>6</v>
      </c>
      <c r="I500" s="6"/>
    </row>
    <row r="501" spans="1:9" ht="15.75" customHeight="1" x14ac:dyDescent="0.25">
      <c r="A501" s="4">
        <v>44442</v>
      </c>
      <c r="B501" s="5">
        <v>2</v>
      </c>
      <c r="C501" s="11">
        <v>1</v>
      </c>
      <c r="D501" s="6"/>
      <c r="E501" s="3">
        <v>135</v>
      </c>
      <c r="F501" s="6">
        <v>2</v>
      </c>
      <c r="G501" s="6">
        <v>225</v>
      </c>
      <c r="H501" s="6">
        <v>4</v>
      </c>
      <c r="I501" s="6"/>
    </row>
    <row r="502" spans="1:9" ht="15.75" customHeight="1" x14ac:dyDescent="0.25">
      <c r="A502" s="4">
        <v>44442</v>
      </c>
      <c r="B502" s="5">
        <v>3</v>
      </c>
      <c r="C502" s="11">
        <v>1</v>
      </c>
      <c r="D502" s="6"/>
      <c r="E502" s="3">
        <v>135</v>
      </c>
      <c r="F502" s="6">
        <v>3</v>
      </c>
      <c r="G502" s="6">
        <v>225</v>
      </c>
      <c r="H502" s="6">
        <v>4</v>
      </c>
      <c r="I502" s="6"/>
    </row>
    <row r="503" spans="1:9" ht="15.75" customHeight="1" x14ac:dyDescent="0.25">
      <c r="A503" s="4">
        <v>44442</v>
      </c>
      <c r="B503" s="5">
        <v>4</v>
      </c>
      <c r="C503" s="11">
        <v>1</v>
      </c>
      <c r="D503" s="6"/>
      <c r="E503" s="3">
        <v>131</v>
      </c>
      <c r="F503" s="6">
        <v>1</v>
      </c>
      <c r="G503" s="6">
        <v>50</v>
      </c>
      <c r="H503" s="6">
        <v>5</v>
      </c>
      <c r="I503" s="6"/>
    </row>
    <row r="504" spans="1:9" ht="15.75" customHeight="1" x14ac:dyDescent="0.25">
      <c r="A504" s="4">
        <v>44442</v>
      </c>
      <c r="B504" s="5">
        <v>5</v>
      </c>
      <c r="C504" s="11">
        <v>1</v>
      </c>
      <c r="D504" s="6"/>
      <c r="E504" s="3">
        <v>131</v>
      </c>
      <c r="F504" s="6">
        <v>2</v>
      </c>
      <c r="G504" s="6">
        <v>50</v>
      </c>
      <c r="H504" s="6">
        <v>5</v>
      </c>
      <c r="I504" s="6"/>
    </row>
    <row r="505" spans="1:9" ht="15.75" customHeight="1" x14ac:dyDescent="0.25">
      <c r="A505" s="4">
        <v>44442</v>
      </c>
      <c r="B505" s="5">
        <v>6</v>
      </c>
      <c r="C505" s="11">
        <v>1</v>
      </c>
      <c r="D505" s="6"/>
      <c r="E505" s="3">
        <v>131</v>
      </c>
      <c r="F505" s="6">
        <v>3</v>
      </c>
      <c r="G505" s="6">
        <v>50</v>
      </c>
      <c r="H505" s="6">
        <v>5</v>
      </c>
      <c r="I505" s="6"/>
    </row>
    <row r="506" spans="1:9" ht="15.75" customHeight="1" x14ac:dyDescent="0.25">
      <c r="A506" s="4">
        <v>44442</v>
      </c>
      <c r="B506" s="5">
        <v>7</v>
      </c>
      <c r="C506" s="11">
        <v>1</v>
      </c>
      <c r="D506" s="6"/>
      <c r="E506" s="3">
        <v>140</v>
      </c>
      <c r="F506" s="6">
        <v>1</v>
      </c>
      <c r="G506" s="6">
        <v>-20</v>
      </c>
      <c r="H506" s="6">
        <v>5</v>
      </c>
      <c r="I506" s="6"/>
    </row>
    <row r="507" spans="1:9" ht="15.75" customHeight="1" x14ac:dyDescent="0.25">
      <c r="A507" s="4">
        <v>44442</v>
      </c>
      <c r="B507" s="5">
        <v>8</v>
      </c>
      <c r="C507" s="11">
        <v>1</v>
      </c>
      <c r="D507" s="6"/>
      <c r="E507" s="3">
        <v>140</v>
      </c>
      <c r="F507" s="6">
        <v>2</v>
      </c>
      <c r="G507" s="6">
        <v>-40</v>
      </c>
      <c r="H507" s="6">
        <v>5</v>
      </c>
      <c r="I507" s="6"/>
    </row>
    <row r="508" spans="1:9" ht="15.75" customHeight="1" x14ac:dyDescent="0.25">
      <c r="A508" s="4">
        <v>44442</v>
      </c>
      <c r="B508" s="5">
        <v>9</v>
      </c>
      <c r="C508" s="11">
        <v>1</v>
      </c>
      <c r="D508" s="6"/>
      <c r="E508" s="3">
        <v>140</v>
      </c>
      <c r="F508" s="6">
        <v>3</v>
      </c>
      <c r="G508" s="6">
        <v>-40</v>
      </c>
      <c r="H508" s="6">
        <v>5</v>
      </c>
      <c r="I508" s="6"/>
    </row>
    <row r="509" spans="1:9" ht="15.75" customHeight="1" x14ac:dyDescent="0.25">
      <c r="A509" s="4">
        <v>44442</v>
      </c>
      <c r="B509" s="5">
        <v>10</v>
      </c>
      <c r="C509" s="11">
        <v>1</v>
      </c>
      <c r="D509" s="6"/>
      <c r="E509" s="3">
        <v>133</v>
      </c>
      <c r="F509" s="6">
        <v>1</v>
      </c>
      <c r="G509" s="6">
        <v>45</v>
      </c>
      <c r="H509" s="6">
        <v>6</v>
      </c>
      <c r="I509" s="6"/>
    </row>
    <row r="510" spans="1:9" ht="15.75" customHeight="1" x14ac:dyDescent="0.25">
      <c r="A510" s="4">
        <v>44442</v>
      </c>
      <c r="B510" s="5">
        <v>11</v>
      </c>
      <c r="C510" s="11">
        <v>1</v>
      </c>
      <c r="D510" s="6"/>
      <c r="E510" s="3">
        <v>133</v>
      </c>
      <c r="F510" s="6">
        <v>2</v>
      </c>
      <c r="G510" s="6">
        <v>45</v>
      </c>
      <c r="H510" s="6">
        <v>6</v>
      </c>
      <c r="I510" s="6"/>
    </row>
    <row r="511" spans="1:9" ht="15.75" customHeight="1" x14ac:dyDescent="0.25">
      <c r="A511" s="4">
        <v>44442</v>
      </c>
      <c r="B511" s="5">
        <v>12</v>
      </c>
      <c r="C511" s="11">
        <v>1</v>
      </c>
      <c r="D511" s="6"/>
      <c r="E511" s="3">
        <v>133</v>
      </c>
      <c r="F511" s="6">
        <v>3</v>
      </c>
      <c r="G511" s="6">
        <v>50</v>
      </c>
      <c r="H511" s="6">
        <v>2</v>
      </c>
      <c r="I511" s="6"/>
    </row>
    <row r="512" spans="1:9" ht="15.75" customHeight="1" x14ac:dyDescent="0.25">
      <c r="A512" s="4">
        <v>44442</v>
      </c>
      <c r="B512" s="5">
        <v>13</v>
      </c>
      <c r="C512" s="11">
        <v>1</v>
      </c>
      <c r="D512" s="6"/>
      <c r="E512" s="3">
        <v>136</v>
      </c>
      <c r="F512" s="6">
        <v>1</v>
      </c>
      <c r="G512" s="6">
        <v>180</v>
      </c>
      <c r="H512" s="6">
        <v>0</v>
      </c>
      <c r="I512" s="6"/>
    </row>
    <row r="513" spans="1:9" ht="15.75" customHeight="1" x14ac:dyDescent="0.25">
      <c r="A513" s="4">
        <v>44442</v>
      </c>
      <c r="B513" s="5">
        <v>14</v>
      </c>
      <c r="C513" s="11">
        <v>1</v>
      </c>
      <c r="D513" s="6"/>
      <c r="E513" s="3">
        <v>136</v>
      </c>
      <c r="F513" s="6">
        <v>2</v>
      </c>
      <c r="G513" s="6">
        <v>180</v>
      </c>
      <c r="H513" s="6">
        <v>0</v>
      </c>
      <c r="I513" s="6"/>
    </row>
    <row r="514" spans="1:9" ht="15.75" customHeight="1" x14ac:dyDescent="0.25">
      <c r="A514" s="4">
        <v>44442</v>
      </c>
      <c r="B514" s="5">
        <v>15</v>
      </c>
      <c r="C514" s="11">
        <v>1</v>
      </c>
      <c r="D514" s="6"/>
      <c r="E514" s="3">
        <v>136</v>
      </c>
      <c r="F514" s="6">
        <v>3</v>
      </c>
      <c r="G514" s="6">
        <v>180</v>
      </c>
      <c r="H514" s="6">
        <v>0</v>
      </c>
      <c r="I514" s="6"/>
    </row>
    <row r="515" spans="1:9" ht="15.75" customHeight="1" x14ac:dyDescent="0.25">
      <c r="A515" s="4">
        <v>44445</v>
      </c>
      <c r="B515" s="5">
        <v>1</v>
      </c>
      <c r="C515" s="11">
        <v>1</v>
      </c>
      <c r="D515" s="6"/>
      <c r="E515" s="3">
        <v>124</v>
      </c>
      <c r="F515" s="6">
        <v>1</v>
      </c>
      <c r="G515" s="6">
        <v>170</v>
      </c>
      <c r="H515" s="6">
        <v>6</v>
      </c>
      <c r="I515" s="6"/>
    </row>
    <row r="516" spans="1:9" ht="15.75" customHeight="1" x14ac:dyDescent="0.25">
      <c r="A516" s="4">
        <v>44445</v>
      </c>
      <c r="B516" s="5">
        <v>2</v>
      </c>
      <c r="C516" s="11">
        <v>1</v>
      </c>
      <c r="D516" s="6"/>
      <c r="E516" s="3">
        <v>124</v>
      </c>
      <c r="F516" s="6">
        <v>2</v>
      </c>
      <c r="G516" s="6">
        <v>170</v>
      </c>
      <c r="H516" s="6">
        <v>4</v>
      </c>
      <c r="I516" s="6"/>
    </row>
    <row r="517" spans="1:9" ht="15.75" customHeight="1" x14ac:dyDescent="0.25">
      <c r="A517" s="4">
        <v>44445</v>
      </c>
      <c r="B517" s="5">
        <v>3</v>
      </c>
      <c r="C517" s="11">
        <v>1</v>
      </c>
      <c r="D517" s="6"/>
      <c r="E517" s="3">
        <v>124</v>
      </c>
      <c r="F517" s="6">
        <v>3</v>
      </c>
      <c r="G517" s="6">
        <v>170</v>
      </c>
      <c r="H517" s="6">
        <v>4</v>
      </c>
      <c r="I517" s="6"/>
    </row>
    <row r="518" spans="1:9" ht="15.75" customHeight="1" x14ac:dyDescent="0.25">
      <c r="A518" s="4">
        <v>44445</v>
      </c>
      <c r="B518" s="5">
        <v>4</v>
      </c>
      <c r="C518" s="11">
        <v>1</v>
      </c>
      <c r="D518" s="6"/>
      <c r="E518" s="3">
        <v>123</v>
      </c>
      <c r="F518" s="6">
        <v>1</v>
      </c>
      <c r="G518" s="6">
        <v>270</v>
      </c>
      <c r="H518" s="6">
        <v>6</v>
      </c>
      <c r="I518" s="6"/>
    </row>
    <row r="519" spans="1:9" ht="15.75" customHeight="1" x14ac:dyDescent="0.25">
      <c r="A519" s="4">
        <v>44445</v>
      </c>
      <c r="B519" s="5">
        <v>5</v>
      </c>
      <c r="C519" s="11">
        <v>1</v>
      </c>
      <c r="D519" s="6"/>
      <c r="E519" s="3">
        <v>123</v>
      </c>
      <c r="F519" s="6">
        <v>2</v>
      </c>
      <c r="G519" s="6">
        <v>280</v>
      </c>
      <c r="H519" s="6">
        <v>4</v>
      </c>
      <c r="I519" s="6"/>
    </row>
    <row r="520" spans="1:9" ht="15.75" customHeight="1" x14ac:dyDescent="0.25">
      <c r="A520" s="4">
        <v>44445</v>
      </c>
      <c r="B520" s="5">
        <v>6</v>
      </c>
      <c r="C520" s="11">
        <v>1</v>
      </c>
      <c r="D520" s="6"/>
      <c r="E520" s="3">
        <v>123</v>
      </c>
      <c r="F520" s="6">
        <v>3</v>
      </c>
      <c r="G520" s="6">
        <v>280</v>
      </c>
      <c r="H520" s="6">
        <v>3</v>
      </c>
      <c r="I520" s="6"/>
    </row>
    <row r="521" spans="1:9" ht="15.75" customHeight="1" x14ac:dyDescent="0.25">
      <c r="A521" s="4">
        <v>44445</v>
      </c>
      <c r="B521" s="5">
        <v>7</v>
      </c>
      <c r="C521" s="11">
        <v>1</v>
      </c>
      <c r="D521" s="6"/>
      <c r="E521" s="3">
        <v>125</v>
      </c>
      <c r="F521" s="6">
        <v>1</v>
      </c>
      <c r="G521" s="6">
        <v>140</v>
      </c>
      <c r="H521" s="6">
        <v>9</v>
      </c>
      <c r="I521" s="6"/>
    </row>
    <row r="522" spans="1:9" ht="15.75" customHeight="1" x14ac:dyDescent="0.25">
      <c r="A522" s="4">
        <v>44445</v>
      </c>
      <c r="B522" s="5">
        <v>8</v>
      </c>
      <c r="C522" s="11">
        <v>1</v>
      </c>
      <c r="D522" s="6"/>
      <c r="E522" s="3">
        <v>125</v>
      </c>
      <c r="F522" s="6">
        <v>2</v>
      </c>
      <c r="G522" s="6">
        <v>140</v>
      </c>
      <c r="H522" s="6">
        <v>8</v>
      </c>
      <c r="I522" s="6"/>
    </row>
    <row r="523" spans="1:9" ht="15.75" customHeight="1" x14ac:dyDescent="0.25">
      <c r="A523" s="4">
        <v>44445</v>
      </c>
      <c r="B523" s="5">
        <v>9</v>
      </c>
      <c r="C523" s="11">
        <v>1</v>
      </c>
      <c r="D523" s="6"/>
      <c r="E523" s="3">
        <v>125</v>
      </c>
      <c r="F523" s="6">
        <v>3</v>
      </c>
      <c r="G523" s="6">
        <v>140</v>
      </c>
      <c r="H523" s="6">
        <v>7</v>
      </c>
      <c r="I523" s="6"/>
    </row>
    <row r="524" spans="1:9" ht="15.75" customHeight="1" x14ac:dyDescent="0.25">
      <c r="A524" s="4">
        <v>44445</v>
      </c>
      <c r="B524" s="5">
        <v>10</v>
      </c>
      <c r="C524" s="11">
        <v>1</v>
      </c>
      <c r="D524" s="6"/>
      <c r="E524" s="3">
        <v>129</v>
      </c>
      <c r="F524" s="6">
        <v>1</v>
      </c>
      <c r="G524" s="6">
        <v>80</v>
      </c>
      <c r="H524" s="6">
        <v>13</v>
      </c>
      <c r="I524" s="6"/>
    </row>
    <row r="525" spans="1:9" ht="15.75" customHeight="1" x14ac:dyDescent="0.25">
      <c r="A525" s="4">
        <v>44445</v>
      </c>
      <c r="B525" s="5">
        <v>11</v>
      </c>
      <c r="C525" s="11">
        <v>1</v>
      </c>
      <c r="D525" s="6"/>
      <c r="E525" s="3">
        <v>129</v>
      </c>
      <c r="F525" s="6">
        <v>2</v>
      </c>
      <c r="G525" s="6">
        <v>80</v>
      </c>
      <c r="H525" s="6">
        <v>11</v>
      </c>
      <c r="I525" s="6"/>
    </row>
    <row r="526" spans="1:9" ht="15.75" customHeight="1" x14ac:dyDescent="0.25">
      <c r="A526" s="4">
        <v>44445</v>
      </c>
      <c r="B526" s="5">
        <v>12</v>
      </c>
      <c r="C526" s="11">
        <v>1</v>
      </c>
      <c r="D526" s="6"/>
      <c r="E526" s="3">
        <v>129</v>
      </c>
      <c r="F526" s="6">
        <v>3</v>
      </c>
      <c r="G526" s="6">
        <v>80</v>
      </c>
      <c r="H526" s="6">
        <v>12</v>
      </c>
      <c r="I526" s="6"/>
    </row>
    <row r="527" spans="1:9" ht="15.75" customHeight="1" x14ac:dyDescent="0.25">
      <c r="A527" s="4">
        <v>44448</v>
      </c>
      <c r="B527" s="5">
        <v>1</v>
      </c>
      <c r="C527" s="11">
        <v>1</v>
      </c>
      <c r="D527" s="6"/>
      <c r="E527" s="3">
        <v>144</v>
      </c>
      <c r="F527" s="6">
        <v>1</v>
      </c>
      <c r="G527" s="6">
        <v>150</v>
      </c>
      <c r="H527" s="6">
        <v>6</v>
      </c>
      <c r="I527" s="6"/>
    </row>
    <row r="528" spans="1:9" ht="15.75" customHeight="1" x14ac:dyDescent="0.25">
      <c r="A528" s="4">
        <v>44448</v>
      </c>
      <c r="B528" s="5">
        <v>2</v>
      </c>
      <c r="C528" s="11">
        <v>1</v>
      </c>
      <c r="D528" s="6"/>
      <c r="E528" s="3">
        <v>144</v>
      </c>
      <c r="F528" s="6">
        <v>2</v>
      </c>
      <c r="G528" s="6">
        <v>150</v>
      </c>
      <c r="H528" s="6">
        <v>6</v>
      </c>
      <c r="I528" s="6"/>
    </row>
    <row r="529" spans="1:9" ht="15.75" customHeight="1" x14ac:dyDescent="0.25">
      <c r="A529" s="4">
        <v>44448</v>
      </c>
      <c r="B529" s="5">
        <v>3</v>
      </c>
      <c r="C529" s="11">
        <v>1</v>
      </c>
      <c r="D529" s="6"/>
      <c r="E529" s="3">
        <v>144</v>
      </c>
      <c r="F529" s="6">
        <v>3</v>
      </c>
      <c r="G529" s="6">
        <v>155</v>
      </c>
      <c r="H529" s="6">
        <v>3</v>
      </c>
      <c r="I529" s="6"/>
    </row>
    <row r="530" spans="1:9" ht="15.75" customHeight="1" x14ac:dyDescent="0.25">
      <c r="A530" s="4">
        <v>44448</v>
      </c>
      <c r="B530" s="5">
        <v>4</v>
      </c>
      <c r="C530" s="11">
        <v>1</v>
      </c>
      <c r="D530" s="6"/>
      <c r="E530" s="3">
        <v>146</v>
      </c>
      <c r="F530" s="6">
        <v>1</v>
      </c>
      <c r="G530" s="6">
        <v>125</v>
      </c>
      <c r="H530" s="6">
        <v>4</v>
      </c>
      <c r="I530" s="6"/>
    </row>
    <row r="531" spans="1:9" ht="15.75" customHeight="1" x14ac:dyDescent="0.25">
      <c r="A531" s="4">
        <v>44448</v>
      </c>
      <c r="B531" s="5">
        <v>5</v>
      </c>
      <c r="C531" s="11">
        <v>1</v>
      </c>
      <c r="D531" s="6"/>
      <c r="E531" s="3">
        <v>146</v>
      </c>
      <c r="F531" s="6">
        <v>2</v>
      </c>
      <c r="G531" s="6">
        <v>125</v>
      </c>
      <c r="H531" s="6">
        <v>5</v>
      </c>
      <c r="I531" s="6"/>
    </row>
    <row r="532" spans="1:9" ht="15.75" customHeight="1" x14ac:dyDescent="0.25">
      <c r="A532" s="4">
        <v>44448</v>
      </c>
      <c r="B532" s="5">
        <v>6</v>
      </c>
      <c r="C532" s="11">
        <v>1</v>
      </c>
      <c r="D532" s="6"/>
      <c r="E532" s="3">
        <v>146</v>
      </c>
      <c r="F532" s="6">
        <v>3</v>
      </c>
      <c r="G532" s="6">
        <v>125</v>
      </c>
      <c r="H532" s="6">
        <v>3</v>
      </c>
      <c r="I532" s="6"/>
    </row>
    <row r="533" spans="1:9" ht="15.75" customHeight="1" x14ac:dyDescent="0.25">
      <c r="A533" s="4">
        <v>44448</v>
      </c>
      <c r="B533" s="5">
        <v>7</v>
      </c>
      <c r="C533" s="11">
        <v>1</v>
      </c>
      <c r="D533" s="6"/>
      <c r="E533" s="3">
        <v>147</v>
      </c>
      <c r="F533" s="6">
        <v>1</v>
      </c>
      <c r="G533" s="6">
        <v>90</v>
      </c>
      <c r="H533" s="6">
        <v>5</v>
      </c>
      <c r="I533" s="6"/>
    </row>
    <row r="534" spans="1:9" ht="15.75" customHeight="1" x14ac:dyDescent="0.25">
      <c r="A534" s="4">
        <v>44448</v>
      </c>
      <c r="B534" s="5">
        <v>8</v>
      </c>
      <c r="C534" s="11">
        <v>1</v>
      </c>
      <c r="D534" s="6"/>
      <c r="E534" s="3">
        <v>147</v>
      </c>
      <c r="F534" s="6">
        <v>2</v>
      </c>
      <c r="G534" s="6">
        <v>90</v>
      </c>
      <c r="H534" s="6">
        <v>4</v>
      </c>
      <c r="I534" s="6"/>
    </row>
    <row r="535" spans="1:9" ht="15.75" customHeight="1" x14ac:dyDescent="0.25">
      <c r="A535" s="4">
        <v>44448</v>
      </c>
      <c r="B535" s="5">
        <v>9</v>
      </c>
      <c r="C535" s="11">
        <v>1</v>
      </c>
      <c r="D535" s="6"/>
      <c r="E535" s="3">
        <v>147</v>
      </c>
      <c r="F535" s="6">
        <v>3</v>
      </c>
      <c r="G535" s="6">
        <v>90</v>
      </c>
      <c r="H535" s="6">
        <v>4</v>
      </c>
      <c r="I535" s="6"/>
    </row>
    <row r="536" spans="1:9" ht="15.75" customHeight="1" x14ac:dyDescent="0.25">
      <c r="A536" s="4">
        <v>44448</v>
      </c>
      <c r="B536" s="5">
        <v>10</v>
      </c>
      <c r="C536" s="11">
        <v>1</v>
      </c>
      <c r="D536" s="6"/>
      <c r="E536" s="3">
        <v>150</v>
      </c>
      <c r="F536" s="6">
        <v>1</v>
      </c>
      <c r="G536" s="6">
        <v>80</v>
      </c>
      <c r="H536" s="6">
        <v>4</v>
      </c>
      <c r="I536" s="6"/>
    </row>
    <row r="537" spans="1:9" ht="15.75" customHeight="1" x14ac:dyDescent="0.25">
      <c r="A537" s="4">
        <v>44448</v>
      </c>
      <c r="B537" s="5">
        <v>11</v>
      </c>
      <c r="C537" s="11">
        <v>1</v>
      </c>
      <c r="D537" s="6"/>
      <c r="E537" s="3">
        <v>150</v>
      </c>
      <c r="F537" s="6">
        <v>2</v>
      </c>
      <c r="G537" s="6">
        <v>80</v>
      </c>
      <c r="H537" s="6">
        <v>4</v>
      </c>
      <c r="I537" s="6"/>
    </row>
    <row r="538" spans="1:9" ht="15.75" customHeight="1" x14ac:dyDescent="0.25">
      <c r="A538" s="4">
        <v>44448</v>
      </c>
      <c r="B538" s="5">
        <v>12</v>
      </c>
      <c r="C538" s="11">
        <v>1</v>
      </c>
      <c r="D538" s="6"/>
      <c r="E538" s="3">
        <v>150</v>
      </c>
      <c r="F538" s="6">
        <v>3</v>
      </c>
      <c r="G538" s="6">
        <v>80</v>
      </c>
      <c r="H538" s="6">
        <v>3</v>
      </c>
      <c r="I538" s="6"/>
    </row>
    <row r="539" spans="1:9" ht="15.75" customHeight="1" x14ac:dyDescent="0.25">
      <c r="A539" s="4">
        <v>44448</v>
      </c>
      <c r="B539" s="5">
        <v>13</v>
      </c>
      <c r="C539" s="11">
        <v>1</v>
      </c>
      <c r="D539" s="6"/>
      <c r="E539" s="3">
        <v>141</v>
      </c>
      <c r="F539" s="6">
        <v>1</v>
      </c>
      <c r="G539" s="6">
        <v>0</v>
      </c>
      <c r="H539" s="6">
        <v>40</v>
      </c>
      <c r="I539" s="6"/>
    </row>
    <row r="540" spans="1:9" ht="15.75" customHeight="1" x14ac:dyDescent="0.25">
      <c r="A540" s="4">
        <v>44448</v>
      </c>
      <c r="B540" s="5">
        <v>14</v>
      </c>
      <c r="C540" s="11">
        <v>1</v>
      </c>
      <c r="D540" s="6"/>
      <c r="E540" s="3">
        <v>141</v>
      </c>
      <c r="F540" s="6">
        <v>2</v>
      </c>
      <c r="G540" s="6">
        <v>0</v>
      </c>
      <c r="H540" s="6">
        <v>40</v>
      </c>
      <c r="I540" s="6"/>
    </row>
    <row r="541" spans="1:9" ht="15.75" customHeight="1" x14ac:dyDescent="0.25">
      <c r="A541" s="4">
        <v>44448</v>
      </c>
      <c r="B541" s="5">
        <v>15</v>
      </c>
      <c r="C541" s="11">
        <v>1</v>
      </c>
      <c r="D541" s="6"/>
      <c r="E541" s="3">
        <v>141</v>
      </c>
      <c r="F541" s="6">
        <v>3</v>
      </c>
      <c r="G541" s="6">
        <v>0</v>
      </c>
      <c r="H541" s="6">
        <v>40</v>
      </c>
      <c r="I541" s="6"/>
    </row>
    <row r="542" spans="1:9" ht="15.75" customHeight="1" x14ac:dyDescent="0.25">
      <c r="A542" s="4">
        <v>44452</v>
      </c>
      <c r="B542" s="5">
        <v>1</v>
      </c>
      <c r="C542" s="11">
        <v>1</v>
      </c>
      <c r="D542" s="6"/>
      <c r="E542" s="3">
        <v>135</v>
      </c>
      <c r="F542" s="6">
        <v>1</v>
      </c>
      <c r="G542" s="6">
        <v>225</v>
      </c>
      <c r="H542" s="6">
        <v>5</v>
      </c>
      <c r="I542" s="6"/>
    </row>
    <row r="543" spans="1:9" ht="15.75" customHeight="1" x14ac:dyDescent="0.25">
      <c r="A543" s="4">
        <v>44452</v>
      </c>
      <c r="B543" s="5">
        <v>2</v>
      </c>
      <c r="C543" s="11">
        <v>1</v>
      </c>
      <c r="D543" s="6"/>
      <c r="E543" s="3">
        <v>135</v>
      </c>
      <c r="F543" s="6">
        <v>2</v>
      </c>
      <c r="G543" s="6">
        <v>225</v>
      </c>
      <c r="H543" s="6">
        <v>4</v>
      </c>
      <c r="I543" s="6"/>
    </row>
    <row r="544" spans="1:9" ht="15.75" customHeight="1" x14ac:dyDescent="0.25">
      <c r="A544" s="4">
        <v>44452</v>
      </c>
      <c r="B544" s="5">
        <v>3</v>
      </c>
      <c r="C544" s="11">
        <v>1</v>
      </c>
      <c r="D544" s="6"/>
      <c r="E544" s="3">
        <v>135</v>
      </c>
      <c r="F544" s="6">
        <v>3</v>
      </c>
      <c r="G544" s="6">
        <v>225</v>
      </c>
      <c r="H544" s="6">
        <v>4</v>
      </c>
      <c r="I544" s="6"/>
    </row>
    <row r="545" spans="1:9" ht="15.75" customHeight="1" x14ac:dyDescent="0.25">
      <c r="A545" s="4">
        <v>44452</v>
      </c>
      <c r="B545" s="5">
        <v>4</v>
      </c>
      <c r="C545" s="11">
        <v>1</v>
      </c>
      <c r="D545" s="6"/>
      <c r="E545" s="3">
        <v>131</v>
      </c>
      <c r="F545" s="6">
        <v>1</v>
      </c>
      <c r="G545" s="6">
        <v>50</v>
      </c>
      <c r="H545" s="6">
        <v>4</v>
      </c>
      <c r="I545" s="6"/>
    </row>
    <row r="546" spans="1:9" ht="15.75" customHeight="1" x14ac:dyDescent="0.25">
      <c r="A546" s="4">
        <v>44452</v>
      </c>
      <c r="B546" s="5">
        <v>5</v>
      </c>
      <c r="C546" s="11">
        <v>1</v>
      </c>
      <c r="D546" s="6"/>
      <c r="E546" s="3">
        <v>131</v>
      </c>
      <c r="F546" s="6">
        <v>2</v>
      </c>
      <c r="G546" s="6">
        <v>50</v>
      </c>
      <c r="H546" s="6">
        <v>5</v>
      </c>
      <c r="I546" s="6"/>
    </row>
    <row r="547" spans="1:9" ht="15.75" customHeight="1" x14ac:dyDescent="0.25">
      <c r="A547" s="4">
        <v>44452</v>
      </c>
      <c r="B547" s="5">
        <v>6</v>
      </c>
      <c r="C547" s="11">
        <v>1</v>
      </c>
      <c r="D547" s="6"/>
      <c r="E547" s="3">
        <v>131</v>
      </c>
      <c r="F547" s="6">
        <v>3</v>
      </c>
      <c r="G547" s="6">
        <v>50</v>
      </c>
      <c r="H547" s="6">
        <v>4</v>
      </c>
      <c r="I547" s="6"/>
    </row>
    <row r="548" spans="1:9" ht="15.75" customHeight="1" x14ac:dyDescent="0.25">
      <c r="A548" s="4">
        <v>44452</v>
      </c>
      <c r="B548" s="5">
        <v>7</v>
      </c>
      <c r="C548" s="11">
        <v>1</v>
      </c>
      <c r="D548" s="6"/>
      <c r="E548" s="3">
        <v>140</v>
      </c>
      <c r="F548" s="6">
        <v>1</v>
      </c>
      <c r="G548" s="6">
        <v>-40</v>
      </c>
      <c r="H548" s="6">
        <v>7</v>
      </c>
      <c r="I548" s="6"/>
    </row>
    <row r="549" spans="1:9" ht="15.75" customHeight="1" x14ac:dyDescent="0.25">
      <c r="A549" s="4">
        <v>44452</v>
      </c>
      <c r="B549" s="5">
        <v>8</v>
      </c>
      <c r="C549" s="11">
        <v>1</v>
      </c>
      <c r="D549" s="6"/>
      <c r="E549" s="3">
        <v>140</v>
      </c>
      <c r="F549" s="6">
        <v>2</v>
      </c>
      <c r="G549" s="6">
        <v>-40</v>
      </c>
      <c r="H549" s="6">
        <v>7</v>
      </c>
      <c r="I549" s="6"/>
    </row>
    <row r="550" spans="1:9" ht="15.75" customHeight="1" x14ac:dyDescent="0.25">
      <c r="A550" s="4">
        <v>44452</v>
      </c>
      <c r="B550" s="5">
        <v>9</v>
      </c>
      <c r="C550" s="11">
        <v>1</v>
      </c>
      <c r="D550" s="6"/>
      <c r="E550" s="3">
        <v>140</v>
      </c>
      <c r="F550" s="6">
        <v>3</v>
      </c>
      <c r="G550" s="6">
        <v>-40</v>
      </c>
      <c r="H550" s="6">
        <v>5</v>
      </c>
      <c r="I550" s="6"/>
    </row>
    <row r="551" spans="1:9" ht="15.75" customHeight="1" x14ac:dyDescent="0.25">
      <c r="A551" s="4">
        <v>44452</v>
      </c>
      <c r="B551" s="5">
        <v>10</v>
      </c>
      <c r="C551" s="11">
        <v>1</v>
      </c>
      <c r="D551" s="6"/>
      <c r="E551" s="3">
        <v>133</v>
      </c>
      <c r="F551" s="6">
        <v>1</v>
      </c>
      <c r="G551" s="6">
        <v>45</v>
      </c>
      <c r="H551" s="6">
        <v>6</v>
      </c>
      <c r="I551" s="6"/>
    </row>
    <row r="552" spans="1:9" ht="15.75" customHeight="1" x14ac:dyDescent="0.25">
      <c r="A552" s="4">
        <v>44452</v>
      </c>
      <c r="B552" s="5">
        <v>11</v>
      </c>
      <c r="C552" s="11">
        <v>1</v>
      </c>
      <c r="D552" s="6"/>
      <c r="E552" s="3">
        <v>133</v>
      </c>
      <c r="F552" s="6">
        <v>2</v>
      </c>
      <c r="G552" s="6">
        <v>45</v>
      </c>
      <c r="H552" s="6">
        <v>6</v>
      </c>
      <c r="I552" s="6"/>
    </row>
    <row r="553" spans="1:9" ht="15.75" customHeight="1" x14ac:dyDescent="0.25">
      <c r="A553" s="4">
        <v>44452</v>
      </c>
      <c r="B553" s="5">
        <v>12</v>
      </c>
      <c r="C553" s="11">
        <v>1</v>
      </c>
      <c r="D553" s="6"/>
      <c r="E553" s="3">
        <v>133</v>
      </c>
      <c r="F553" s="6">
        <v>3</v>
      </c>
      <c r="G553" s="6">
        <v>45</v>
      </c>
      <c r="H553" s="6">
        <v>6</v>
      </c>
      <c r="I553" s="6"/>
    </row>
    <row r="554" spans="1:9" ht="15.75" customHeight="1" x14ac:dyDescent="0.25">
      <c r="A554" s="4">
        <v>44452</v>
      </c>
      <c r="B554" s="5">
        <v>13</v>
      </c>
      <c r="C554" s="11">
        <v>1</v>
      </c>
      <c r="D554" s="6"/>
      <c r="E554" s="3">
        <v>136</v>
      </c>
      <c r="F554" s="6">
        <v>1</v>
      </c>
      <c r="G554" s="6">
        <v>180</v>
      </c>
      <c r="H554" s="6">
        <v>7</v>
      </c>
      <c r="I554" s="6"/>
    </row>
    <row r="555" spans="1:9" ht="15.75" customHeight="1" x14ac:dyDescent="0.25">
      <c r="A555" s="4">
        <v>44452</v>
      </c>
      <c r="B555" s="5">
        <v>14</v>
      </c>
      <c r="C555" s="11">
        <v>1</v>
      </c>
      <c r="D555" s="6"/>
      <c r="E555" s="3">
        <v>136</v>
      </c>
      <c r="F555" s="6">
        <v>2</v>
      </c>
      <c r="G555" s="6">
        <v>180</v>
      </c>
      <c r="H555" s="6">
        <v>7</v>
      </c>
      <c r="I555" s="6"/>
    </row>
    <row r="556" spans="1:9" ht="15.75" customHeight="1" x14ac:dyDescent="0.25">
      <c r="A556" s="4">
        <v>44452</v>
      </c>
      <c r="B556" s="5">
        <v>15</v>
      </c>
      <c r="C556" s="11">
        <v>1</v>
      </c>
      <c r="D556" s="6"/>
      <c r="E556" s="3">
        <v>136</v>
      </c>
      <c r="F556" s="6">
        <v>3</v>
      </c>
      <c r="G556" s="6">
        <v>180</v>
      </c>
      <c r="H556" s="6">
        <v>6</v>
      </c>
      <c r="I556" s="6"/>
    </row>
    <row r="557" spans="1:9" ht="15.75" customHeight="1" x14ac:dyDescent="0.25">
      <c r="A557" s="4">
        <v>44454</v>
      </c>
      <c r="B557" s="5">
        <v>1</v>
      </c>
      <c r="C557" s="11">
        <v>1</v>
      </c>
      <c r="D557" s="6"/>
      <c r="E557" s="3">
        <v>124</v>
      </c>
      <c r="F557" s="6">
        <v>1</v>
      </c>
      <c r="G557" s="6">
        <v>170</v>
      </c>
      <c r="H557" s="6">
        <v>6</v>
      </c>
      <c r="I557" s="6"/>
    </row>
    <row r="558" spans="1:9" ht="15.75" customHeight="1" x14ac:dyDescent="0.25">
      <c r="A558" s="4">
        <v>44454</v>
      </c>
      <c r="B558" s="5">
        <v>2</v>
      </c>
      <c r="C558" s="11">
        <v>1</v>
      </c>
      <c r="D558" s="6"/>
      <c r="E558" s="3">
        <v>124</v>
      </c>
      <c r="F558" s="6">
        <v>2</v>
      </c>
      <c r="G558" s="6">
        <v>170</v>
      </c>
      <c r="H558" s="6">
        <v>5</v>
      </c>
      <c r="I558" s="6"/>
    </row>
    <row r="559" spans="1:9" ht="15.75" customHeight="1" x14ac:dyDescent="0.25">
      <c r="A559" s="4">
        <v>44454</v>
      </c>
      <c r="B559" s="5">
        <v>3</v>
      </c>
      <c r="C559" s="11">
        <v>1</v>
      </c>
      <c r="D559" s="6"/>
      <c r="E559" s="3">
        <v>124</v>
      </c>
      <c r="F559" s="6">
        <v>3</v>
      </c>
      <c r="G559" s="6">
        <v>170</v>
      </c>
      <c r="H559" s="6">
        <v>4</v>
      </c>
      <c r="I559" s="6"/>
    </row>
    <row r="560" spans="1:9" ht="15.75" customHeight="1" x14ac:dyDescent="0.25">
      <c r="A560" s="4">
        <v>44454</v>
      </c>
      <c r="B560" s="5">
        <v>4</v>
      </c>
      <c r="C560" s="11">
        <v>1</v>
      </c>
      <c r="D560" s="6"/>
      <c r="E560" s="3">
        <v>123</v>
      </c>
      <c r="F560" s="6">
        <v>1</v>
      </c>
      <c r="G560" s="6">
        <v>270</v>
      </c>
      <c r="H560" s="6">
        <v>6</v>
      </c>
      <c r="I560" s="6"/>
    </row>
    <row r="561" spans="1:9" ht="15.75" customHeight="1" x14ac:dyDescent="0.25">
      <c r="A561" s="4">
        <v>44454</v>
      </c>
      <c r="B561" s="5">
        <v>5</v>
      </c>
      <c r="C561" s="11">
        <v>1</v>
      </c>
      <c r="D561" s="6"/>
      <c r="E561" s="3">
        <v>123</v>
      </c>
      <c r="F561" s="6">
        <v>2</v>
      </c>
      <c r="G561" s="6">
        <v>270</v>
      </c>
      <c r="H561" s="6">
        <v>6</v>
      </c>
      <c r="I561" s="6"/>
    </row>
    <row r="562" spans="1:9" ht="15.75" customHeight="1" x14ac:dyDescent="0.25">
      <c r="A562" s="4">
        <v>44454</v>
      </c>
      <c r="B562" s="5">
        <v>6</v>
      </c>
      <c r="C562" s="11">
        <v>1</v>
      </c>
      <c r="D562" s="6"/>
      <c r="E562" s="3">
        <v>123</v>
      </c>
      <c r="F562" s="6">
        <v>3</v>
      </c>
      <c r="G562" s="6">
        <v>280</v>
      </c>
      <c r="H562" s="6">
        <v>4</v>
      </c>
      <c r="I562" s="6"/>
    </row>
    <row r="563" spans="1:9" ht="15.75" customHeight="1" x14ac:dyDescent="0.25">
      <c r="A563" s="4">
        <v>44454</v>
      </c>
      <c r="B563" s="5">
        <v>7</v>
      </c>
      <c r="C563" s="11">
        <v>1</v>
      </c>
      <c r="D563" s="6"/>
      <c r="E563" s="3">
        <v>125</v>
      </c>
      <c r="F563" s="6">
        <v>1</v>
      </c>
      <c r="G563" s="6">
        <v>140</v>
      </c>
      <c r="H563" s="6">
        <v>10</v>
      </c>
      <c r="I563" s="6"/>
    </row>
    <row r="564" spans="1:9" ht="15.75" customHeight="1" x14ac:dyDescent="0.25">
      <c r="A564" s="4">
        <v>44454</v>
      </c>
      <c r="B564" s="5">
        <v>8</v>
      </c>
      <c r="C564" s="11">
        <v>1</v>
      </c>
      <c r="D564" s="6"/>
      <c r="E564" s="3">
        <v>125</v>
      </c>
      <c r="F564" s="6">
        <v>2</v>
      </c>
      <c r="G564" s="6">
        <v>145</v>
      </c>
      <c r="H564" s="6">
        <v>7</v>
      </c>
      <c r="I564" s="6"/>
    </row>
    <row r="565" spans="1:9" ht="15.75" customHeight="1" x14ac:dyDescent="0.25">
      <c r="A565" s="4">
        <v>44454</v>
      </c>
      <c r="B565" s="5">
        <v>9</v>
      </c>
      <c r="C565" s="11">
        <v>1</v>
      </c>
      <c r="D565" s="6"/>
      <c r="E565" s="3">
        <v>125</v>
      </c>
      <c r="F565" s="6">
        <v>3</v>
      </c>
      <c r="G565" s="6">
        <v>145</v>
      </c>
      <c r="H565" s="6">
        <v>6</v>
      </c>
      <c r="I565" s="6"/>
    </row>
    <row r="566" spans="1:9" ht="15.75" customHeight="1" x14ac:dyDescent="0.25">
      <c r="A566" s="4">
        <v>44454</v>
      </c>
      <c r="B566" s="5">
        <v>10</v>
      </c>
      <c r="C566" s="11">
        <v>1</v>
      </c>
      <c r="D566" s="6"/>
      <c r="E566" s="3">
        <v>129</v>
      </c>
      <c r="F566" s="6">
        <v>1</v>
      </c>
      <c r="G566" s="6">
        <v>80</v>
      </c>
      <c r="H566" s="6">
        <v>15</v>
      </c>
      <c r="I566" s="6"/>
    </row>
    <row r="567" spans="1:9" ht="15.75" customHeight="1" x14ac:dyDescent="0.25">
      <c r="A567" s="4">
        <v>44454</v>
      </c>
      <c r="B567" s="5">
        <v>11</v>
      </c>
      <c r="C567" s="11">
        <v>1</v>
      </c>
      <c r="D567" s="6"/>
      <c r="E567" s="3">
        <v>129</v>
      </c>
      <c r="F567" s="6">
        <v>2</v>
      </c>
      <c r="G567" s="6">
        <v>90</v>
      </c>
      <c r="H567" s="6">
        <v>10</v>
      </c>
      <c r="I567" s="6"/>
    </row>
    <row r="568" spans="1:9" ht="15.75" customHeight="1" x14ac:dyDescent="0.25">
      <c r="A568" s="4">
        <v>44454</v>
      </c>
      <c r="B568" s="5">
        <v>12</v>
      </c>
      <c r="C568" s="11">
        <v>1</v>
      </c>
      <c r="D568" s="6"/>
      <c r="E568" s="3">
        <v>129</v>
      </c>
      <c r="F568" s="6">
        <v>3</v>
      </c>
      <c r="G568" s="6">
        <v>90</v>
      </c>
      <c r="H568" s="6">
        <v>13</v>
      </c>
      <c r="I568" s="6"/>
    </row>
    <row r="569" spans="1:9" ht="15.75" customHeight="1" x14ac:dyDescent="0.25">
      <c r="A569" s="4">
        <v>44456</v>
      </c>
      <c r="B569" s="5">
        <v>1</v>
      </c>
      <c r="C569" s="11">
        <v>1</v>
      </c>
      <c r="D569" s="6"/>
      <c r="E569" s="3">
        <v>144</v>
      </c>
      <c r="F569" s="6">
        <v>1</v>
      </c>
      <c r="G569" s="6">
        <v>150</v>
      </c>
      <c r="H569" s="6">
        <v>6</v>
      </c>
      <c r="I569" s="6"/>
    </row>
    <row r="570" spans="1:9" ht="15.75" customHeight="1" x14ac:dyDescent="0.25">
      <c r="A570" s="4">
        <v>44456</v>
      </c>
      <c r="B570" s="5">
        <v>2</v>
      </c>
      <c r="C570" s="11">
        <v>1</v>
      </c>
      <c r="D570" s="6"/>
      <c r="E570" s="3">
        <v>144</v>
      </c>
      <c r="F570" s="6">
        <v>2</v>
      </c>
      <c r="G570" s="6">
        <v>150</v>
      </c>
      <c r="H570" s="6">
        <v>6</v>
      </c>
      <c r="I570" s="6"/>
    </row>
    <row r="571" spans="1:9" ht="15.75" customHeight="1" x14ac:dyDescent="0.25">
      <c r="A571" s="4">
        <v>44456</v>
      </c>
      <c r="B571" s="5">
        <v>3</v>
      </c>
      <c r="C571" s="11">
        <v>1</v>
      </c>
      <c r="D571" s="6"/>
      <c r="E571" s="3">
        <v>144</v>
      </c>
      <c r="F571" s="6">
        <v>3</v>
      </c>
      <c r="G571" s="6">
        <v>150</v>
      </c>
      <c r="H571" s="6">
        <v>4</v>
      </c>
      <c r="I571" s="6"/>
    </row>
    <row r="572" spans="1:9" ht="15.75" customHeight="1" x14ac:dyDescent="0.25">
      <c r="A572" s="4">
        <v>44456</v>
      </c>
      <c r="B572" s="5">
        <v>4</v>
      </c>
      <c r="C572" s="11">
        <v>1</v>
      </c>
      <c r="D572" s="6"/>
      <c r="E572" s="3">
        <v>146</v>
      </c>
      <c r="F572" s="6">
        <v>1</v>
      </c>
      <c r="G572" s="6">
        <v>120</v>
      </c>
      <c r="H572" s="6">
        <v>6</v>
      </c>
      <c r="I572" s="6"/>
    </row>
    <row r="573" spans="1:9" ht="15.75" customHeight="1" x14ac:dyDescent="0.25">
      <c r="A573" s="4">
        <v>44456</v>
      </c>
      <c r="B573" s="5">
        <v>5</v>
      </c>
      <c r="C573" s="11">
        <v>1</v>
      </c>
      <c r="D573" s="6"/>
      <c r="E573" s="3">
        <v>146</v>
      </c>
      <c r="F573" s="6">
        <v>2</v>
      </c>
      <c r="G573" s="6">
        <v>120</v>
      </c>
      <c r="H573" s="6">
        <v>5</v>
      </c>
      <c r="I573" s="6"/>
    </row>
    <row r="574" spans="1:9" ht="15.75" customHeight="1" x14ac:dyDescent="0.25">
      <c r="A574" s="4">
        <v>44456</v>
      </c>
      <c r="B574" s="5">
        <v>6</v>
      </c>
      <c r="C574" s="11">
        <v>1</v>
      </c>
      <c r="D574" s="6"/>
      <c r="E574" s="3">
        <v>146</v>
      </c>
      <c r="F574" s="6">
        <v>3</v>
      </c>
      <c r="G574" s="6">
        <v>120</v>
      </c>
      <c r="H574" s="6">
        <v>4</v>
      </c>
      <c r="I574" s="6"/>
    </row>
    <row r="575" spans="1:9" ht="15.75" customHeight="1" x14ac:dyDescent="0.25">
      <c r="A575" s="4">
        <v>44456</v>
      </c>
      <c r="B575" s="5">
        <v>7</v>
      </c>
      <c r="C575" s="11">
        <v>1</v>
      </c>
      <c r="D575" s="6"/>
      <c r="E575" s="3">
        <v>147</v>
      </c>
      <c r="F575" s="6">
        <v>1</v>
      </c>
      <c r="G575" s="6">
        <v>90</v>
      </c>
      <c r="H575" s="6">
        <v>5</v>
      </c>
      <c r="I575" s="6"/>
    </row>
    <row r="576" spans="1:9" ht="15.75" customHeight="1" x14ac:dyDescent="0.25">
      <c r="A576" s="4">
        <v>44456</v>
      </c>
      <c r="B576" s="5">
        <v>8</v>
      </c>
      <c r="C576" s="11">
        <v>1</v>
      </c>
      <c r="D576" s="6"/>
      <c r="E576" s="3">
        <v>147</v>
      </c>
      <c r="F576" s="6">
        <v>2</v>
      </c>
      <c r="G576" s="6">
        <v>90</v>
      </c>
      <c r="H576" s="6">
        <v>3</v>
      </c>
      <c r="I576" s="6"/>
    </row>
    <row r="577" spans="1:11" ht="15.75" customHeight="1" x14ac:dyDescent="0.25">
      <c r="A577" s="4">
        <v>44456</v>
      </c>
      <c r="B577" s="5">
        <v>9</v>
      </c>
      <c r="C577" s="11">
        <v>1</v>
      </c>
      <c r="D577" s="6"/>
      <c r="E577" s="3">
        <v>147</v>
      </c>
      <c r="F577" s="6">
        <v>3</v>
      </c>
      <c r="G577" s="6">
        <v>90</v>
      </c>
      <c r="H577" s="6">
        <v>3</v>
      </c>
      <c r="I577" s="6"/>
    </row>
    <row r="578" spans="1:11" ht="15.75" customHeight="1" x14ac:dyDescent="0.25">
      <c r="A578" s="4">
        <v>44456</v>
      </c>
      <c r="B578" s="5">
        <v>10</v>
      </c>
      <c r="C578" s="11">
        <v>1</v>
      </c>
      <c r="D578" s="6"/>
      <c r="E578" s="3">
        <v>150</v>
      </c>
      <c r="F578" s="6">
        <v>1</v>
      </c>
      <c r="G578" s="6">
        <v>75</v>
      </c>
      <c r="H578" s="6">
        <v>4</v>
      </c>
      <c r="I578" s="6"/>
    </row>
    <row r="579" spans="1:11" ht="15.75" customHeight="1" x14ac:dyDescent="0.25">
      <c r="A579" s="4">
        <v>44456</v>
      </c>
      <c r="B579" s="5">
        <v>11</v>
      </c>
      <c r="C579" s="11">
        <v>1</v>
      </c>
      <c r="D579" s="6"/>
      <c r="E579" s="3">
        <v>150</v>
      </c>
      <c r="F579" s="6">
        <v>2</v>
      </c>
      <c r="G579" s="6">
        <v>75</v>
      </c>
      <c r="H579" s="6">
        <v>4</v>
      </c>
      <c r="I579" s="6"/>
    </row>
    <row r="580" spans="1:11" ht="15.75" customHeight="1" x14ac:dyDescent="0.25">
      <c r="A580" s="4">
        <v>44456</v>
      </c>
      <c r="B580" s="5">
        <v>12</v>
      </c>
      <c r="C580" s="11">
        <v>1</v>
      </c>
      <c r="D580" s="6"/>
      <c r="E580" s="3">
        <v>150</v>
      </c>
      <c r="F580" s="6">
        <v>3</v>
      </c>
      <c r="G580" s="6">
        <v>75</v>
      </c>
      <c r="H580" s="6">
        <v>3</v>
      </c>
      <c r="I580" s="6"/>
    </row>
    <row r="581" spans="1:11" ht="15.75" customHeight="1" x14ac:dyDescent="0.25">
      <c r="A581" s="4">
        <v>44456</v>
      </c>
      <c r="B581" s="5">
        <v>13</v>
      </c>
      <c r="C581" s="11">
        <v>1</v>
      </c>
      <c r="D581" s="6"/>
      <c r="E581" s="3">
        <v>141</v>
      </c>
      <c r="F581" s="6">
        <v>1</v>
      </c>
      <c r="G581" s="6">
        <v>0</v>
      </c>
      <c r="H581" s="6">
        <v>42</v>
      </c>
      <c r="I581" s="6"/>
    </row>
    <row r="582" spans="1:11" ht="15.75" customHeight="1" x14ac:dyDescent="0.25">
      <c r="A582" s="4">
        <v>44456</v>
      </c>
      <c r="B582" s="5">
        <v>14</v>
      </c>
      <c r="C582" s="11">
        <v>1</v>
      </c>
      <c r="D582" s="6"/>
      <c r="E582" s="3">
        <v>141</v>
      </c>
      <c r="F582" s="6">
        <v>2</v>
      </c>
      <c r="G582" s="6">
        <v>0</v>
      </c>
      <c r="H582" s="6">
        <v>36</v>
      </c>
      <c r="I582" s="6"/>
    </row>
    <row r="583" spans="1:11" ht="15.75" customHeight="1" x14ac:dyDescent="0.25">
      <c r="A583" s="4">
        <v>44456</v>
      </c>
      <c r="B583" s="5">
        <v>15</v>
      </c>
      <c r="C583" s="11">
        <v>1</v>
      </c>
      <c r="D583" s="6"/>
      <c r="E583" s="3">
        <v>141</v>
      </c>
      <c r="F583" s="6">
        <v>3</v>
      </c>
      <c r="G583" s="6">
        <v>0</v>
      </c>
      <c r="H583" s="6">
        <v>42</v>
      </c>
      <c r="I583" s="6"/>
    </row>
    <row r="584" spans="1:11" ht="15.75" customHeight="1" x14ac:dyDescent="0.25">
      <c r="A584" s="4">
        <v>44459</v>
      </c>
      <c r="B584" s="5">
        <v>1</v>
      </c>
      <c r="C584" s="11">
        <v>1</v>
      </c>
      <c r="D584" s="6"/>
      <c r="E584" s="3">
        <v>135</v>
      </c>
      <c r="F584" s="6">
        <v>1</v>
      </c>
      <c r="G584" s="6">
        <v>225</v>
      </c>
      <c r="H584" s="6">
        <v>5</v>
      </c>
      <c r="I584" s="6"/>
    </row>
    <row r="585" spans="1:11" ht="15.75" customHeight="1" x14ac:dyDescent="0.25">
      <c r="A585" s="4">
        <v>44459</v>
      </c>
      <c r="B585" s="5">
        <v>2</v>
      </c>
      <c r="C585" s="11">
        <v>1</v>
      </c>
      <c r="D585" s="6"/>
      <c r="E585" s="3">
        <v>135</v>
      </c>
      <c r="F585" s="6">
        <v>2</v>
      </c>
      <c r="G585" s="6">
        <v>225</v>
      </c>
      <c r="H585" s="6">
        <v>5</v>
      </c>
      <c r="I585" s="6"/>
    </row>
    <row r="586" spans="1:11" ht="15.75" customHeight="1" x14ac:dyDescent="0.25">
      <c r="A586" s="4">
        <v>44459</v>
      </c>
      <c r="B586" s="5">
        <v>3</v>
      </c>
      <c r="C586" s="11">
        <v>1</v>
      </c>
      <c r="D586" s="6"/>
      <c r="E586" s="3">
        <v>135</v>
      </c>
      <c r="F586" s="6">
        <v>3</v>
      </c>
      <c r="G586" s="6">
        <v>225</v>
      </c>
      <c r="H586" s="6">
        <v>4</v>
      </c>
      <c r="I586" s="6"/>
      <c r="J586" s="8"/>
      <c r="K586" s="8"/>
    </row>
    <row r="587" spans="1:11" ht="15.75" customHeight="1" x14ac:dyDescent="0.25">
      <c r="A587" s="4">
        <v>44459</v>
      </c>
      <c r="B587" s="5">
        <v>4</v>
      </c>
      <c r="C587" s="11">
        <v>1</v>
      </c>
      <c r="D587" s="6"/>
      <c r="E587" s="3">
        <v>131</v>
      </c>
      <c r="F587" s="6">
        <v>1</v>
      </c>
      <c r="G587" s="6">
        <v>50</v>
      </c>
      <c r="H587" s="6">
        <v>6</v>
      </c>
      <c r="I587" s="6"/>
      <c r="J587" s="8"/>
      <c r="K587" s="8"/>
    </row>
    <row r="588" spans="1:11" ht="15.75" customHeight="1" x14ac:dyDescent="0.25">
      <c r="A588" s="4">
        <v>44459</v>
      </c>
      <c r="B588" s="5">
        <v>5</v>
      </c>
      <c r="C588" s="11">
        <v>1</v>
      </c>
      <c r="D588" s="6"/>
      <c r="E588" s="3">
        <v>131</v>
      </c>
      <c r="F588" s="6">
        <v>2</v>
      </c>
      <c r="G588" s="6">
        <v>55</v>
      </c>
      <c r="H588" s="6">
        <v>5</v>
      </c>
      <c r="I588" s="6"/>
    </row>
    <row r="589" spans="1:11" ht="15.75" customHeight="1" x14ac:dyDescent="0.25">
      <c r="A589" s="4">
        <v>44459</v>
      </c>
      <c r="B589" s="5">
        <v>6</v>
      </c>
      <c r="C589" s="11">
        <v>1</v>
      </c>
      <c r="D589" s="6"/>
      <c r="E589" s="3">
        <v>131</v>
      </c>
      <c r="F589" s="6">
        <v>3</v>
      </c>
      <c r="G589" s="6">
        <v>55</v>
      </c>
      <c r="H589" s="6">
        <v>5</v>
      </c>
      <c r="I589" s="6"/>
    </row>
    <row r="590" spans="1:11" ht="15.75" customHeight="1" x14ac:dyDescent="0.25">
      <c r="A590" s="4">
        <v>44459</v>
      </c>
      <c r="B590" s="5">
        <v>7</v>
      </c>
      <c r="C590" s="11">
        <v>1</v>
      </c>
      <c r="D590" s="6"/>
      <c r="E590" s="3">
        <v>140</v>
      </c>
      <c r="F590" s="6">
        <v>1</v>
      </c>
      <c r="G590" s="6">
        <v>-40</v>
      </c>
      <c r="H590" s="6">
        <v>10</v>
      </c>
      <c r="I590" s="6"/>
    </row>
    <row r="591" spans="1:11" ht="15.75" customHeight="1" x14ac:dyDescent="0.25">
      <c r="A591" s="4">
        <v>44459</v>
      </c>
      <c r="B591" s="5">
        <v>8</v>
      </c>
      <c r="C591" s="11">
        <v>1</v>
      </c>
      <c r="D591" s="6"/>
      <c r="E591" s="3">
        <v>140</v>
      </c>
      <c r="F591" s="6">
        <v>2</v>
      </c>
      <c r="G591" s="6">
        <v>-35</v>
      </c>
      <c r="H591" s="6">
        <v>8</v>
      </c>
      <c r="I591" s="6"/>
    </row>
    <row r="592" spans="1:11" ht="15.75" customHeight="1" x14ac:dyDescent="0.25">
      <c r="A592" s="4">
        <v>44459</v>
      </c>
      <c r="B592" s="5">
        <v>9</v>
      </c>
      <c r="C592" s="11">
        <v>1</v>
      </c>
      <c r="D592" s="6"/>
      <c r="E592" s="3">
        <v>140</v>
      </c>
      <c r="F592" s="6">
        <v>3</v>
      </c>
      <c r="G592" s="6">
        <v>-35</v>
      </c>
      <c r="H592" s="6">
        <v>6</v>
      </c>
      <c r="I592" s="6"/>
    </row>
    <row r="593" spans="1:9" ht="15.75" customHeight="1" x14ac:dyDescent="0.25">
      <c r="A593" s="4">
        <v>44459</v>
      </c>
      <c r="B593" s="5">
        <v>10</v>
      </c>
      <c r="C593" s="11">
        <v>1</v>
      </c>
      <c r="D593" s="6"/>
      <c r="E593" s="3">
        <v>133</v>
      </c>
      <c r="F593" s="6">
        <v>1</v>
      </c>
      <c r="G593" s="6">
        <v>50</v>
      </c>
      <c r="H593" s="6">
        <v>5</v>
      </c>
      <c r="I593" s="6"/>
    </row>
    <row r="594" spans="1:9" ht="15.75" customHeight="1" x14ac:dyDescent="0.25">
      <c r="A594" s="4">
        <v>44459</v>
      </c>
      <c r="B594" s="5">
        <v>11</v>
      </c>
      <c r="C594" s="11">
        <v>1</v>
      </c>
      <c r="D594" s="6"/>
      <c r="E594" s="3">
        <v>133</v>
      </c>
      <c r="F594" s="6">
        <v>2</v>
      </c>
      <c r="G594" s="6">
        <v>50</v>
      </c>
      <c r="H594" s="6">
        <v>5</v>
      </c>
      <c r="I594" s="6"/>
    </row>
    <row r="595" spans="1:9" ht="15.75" customHeight="1" x14ac:dyDescent="0.25">
      <c r="A595" s="4">
        <v>44459</v>
      </c>
      <c r="B595" s="5">
        <v>12</v>
      </c>
      <c r="C595" s="11">
        <v>1</v>
      </c>
      <c r="D595" s="6"/>
      <c r="E595" s="3">
        <v>133</v>
      </c>
      <c r="F595" s="6">
        <v>3</v>
      </c>
      <c r="G595" s="6">
        <v>50</v>
      </c>
      <c r="H595" s="6">
        <v>5</v>
      </c>
      <c r="I595" s="6"/>
    </row>
    <row r="596" spans="1:9" ht="15.75" customHeight="1" x14ac:dyDescent="0.25">
      <c r="A596" s="4">
        <v>44459</v>
      </c>
      <c r="B596" s="5">
        <v>13</v>
      </c>
      <c r="C596" s="11">
        <v>1</v>
      </c>
      <c r="D596" s="6"/>
      <c r="E596" s="3">
        <v>136</v>
      </c>
      <c r="F596" s="6">
        <v>1</v>
      </c>
      <c r="G596" s="6">
        <v>180</v>
      </c>
      <c r="H596" s="6">
        <v>10</v>
      </c>
      <c r="I596" s="6"/>
    </row>
    <row r="597" spans="1:9" ht="15.75" customHeight="1" x14ac:dyDescent="0.25">
      <c r="A597" s="4">
        <v>44459</v>
      </c>
      <c r="B597" s="5">
        <v>14</v>
      </c>
      <c r="C597" s="11">
        <v>1</v>
      </c>
      <c r="D597" s="6"/>
      <c r="E597" s="3">
        <v>136</v>
      </c>
      <c r="F597" s="6">
        <v>2</v>
      </c>
      <c r="G597" s="6">
        <v>180</v>
      </c>
      <c r="H597" s="6">
        <v>8</v>
      </c>
      <c r="I597" s="6"/>
    </row>
    <row r="598" spans="1:9" ht="15.75" customHeight="1" x14ac:dyDescent="0.25">
      <c r="A598" s="4">
        <v>44459</v>
      </c>
      <c r="B598" s="5">
        <v>15</v>
      </c>
      <c r="C598" s="11">
        <v>1</v>
      </c>
      <c r="D598" s="6"/>
      <c r="E598" s="3">
        <v>136</v>
      </c>
      <c r="F598" s="6">
        <v>3</v>
      </c>
      <c r="G598" s="6">
        <v>180</v>
      </c>
      <c r="H598" s="6">
        <v>7</v>
      </c>
      <c r="I598" s="6"/>
    </row>
    <row r="599" spans="1:9" ht="15.75" customHeight="1" x14ac:dyDescent="0.25">
      <c r="A599" s="4">
        <v>44461</v>
      </c>
      <c r="B599" s="5">
        <v>1</v>
      </c>
      <c r="C599" s="11">
        <v>1</v>
      </c>
      <c r="D599" s="6"/>
      <c r="E599" s="3">
        <v>124</v>
      </c>
      <c r="F599" s="6">
        <v>1</v>
      </c>
      <c r="G599" s="6">
        <v>170</v>
      </c>
      <c r="H599" s="6">
        <v>6</v>
      </c>
      <c r="I599" s="6"/>
    </row>
    <row r="600" spans="1:9" ht="15.75" customHeight="1" x14ac:dyDescent="0.25">
      <c r="A600" s="4">
        <v>44461</v>
      </c>
      <c r="B600" s="5">
        <v>2</v>
      </c>
      <c r="C600" s="11">
        <v>1</v>
      </c>
      <c r="D600" s="6"/>
      <c r="E600" s="3">
        <v>124</v>
      </c>
      <c r="F600" s="6">
        <v>2</v>
      </c>
      <c r="G600" s="6">
        <v>170</v>
      </c>
      <c r="H600" s="6">
        <v>5</v>
      </c>
      <c r="I600" s="6"/>
    </row>
    <row r="601" spans="1:9" ht="15.75" customHeight="1" x14ac:dyDescent="0.25">
      <c r="A601" s="4">
        <v>44461</v>
      </c>
      <c r="B601" s="5">
        <v>3</v>
      </c>
      <c r="C601" s="11">
        <v>1</v>
      </c>
      <c r="D601" s="6"/>
      <c r="E601" s="3">
        <v>124</v>
      </c>
      <c r="F601" s="6">
        <v>3</v>
      </c>
      <c r="G601" s="6">
        <v>170</v>
      </c>
      <c r="H601" s="6">
        <v>6</v>
      </c>
      <c r="I601" s="6"/>
    </row>
    <row r="602" spans="1:9" ht="15.75" customHeight="1" x14ac:dyDescent="0.25">
      <c r="A602" s="4">
        <v>44461</v>
      </c>
      <c r="B602" s="5">
        <v>4</v>
      </c>
      <c r="C602" s="11">
        <v>1</v>
      </c>
      <c r="D602" s="6"/>
      <c r="E602" s="3">
        <v>123</v>
      </c>
      <c r="F602" s="6">
        <v>1</v>
      </c>
      <c r="G602" s="6">
        <v>280</v>
      </c>
      <c r="H602" s="6">
        <v>6</v>
      </c>
      <c r="I602" s="6"/>
    </row>
    <row r="603" spans="1:9" ht="15.75" customHeight="1" x14ac:dyDescent="0.25">
      <c r="A603" s="4">
        <v>44461</v>
      </c>
      <c r="B603" s="5">
        <v>5</v>
      </c>
      <c r="C603" s="11">
        <v>1</v>
      </c>
      <c r="D603" s="6"/>
      <c r="E603" s="3">
        <v>123</v>
      </c>
      <c r="F603" s="6">
        <v>2</v>
      </c>
      <c r="G603" s="6">
        <v>290</v>
      </c>
      <c r="H603" s="6">
        <v>5</v>
      </c>
      <c r="I603" s="6"/>
    </row>
    <row r="604" spans="1:9" ht="15.75" customHeight="1" x14ac:dyDescent="0.25">
      <c r="A604" s="4">
        <v>44461</v>
      </c>
      <c r="B604" s="5">
        <v>6</v>
      </c>
      <c r="C604" s="11">
        <v>1</v>
      </c>
      <c r="D604" s="6"/>
      <c r="E604" s="3">
        <v>123</v>
      </c>
      <c r="F604" s="6">
        <v>3</v>
      </c>
      <c r="G604" s="6">
        <v>290</v>
      </c>
      <c r="H604" s="6">
        <v>6</v>
      </c>
      <c r="I604" s="6"/>
    </row>
    <row r="605" spans="1:9" ht="15.75" customHeight="1" x14ac:dyDescent="0.25">
      <c r="A605" s="4">
        <v>44461</v>
      </c>
      <c r="B605" s="5">
        <v>7</v>
      </c>
      <c r="C605" s="11">
        <v>1</v>
      </c>
      <c r="D605" s="6"/>
      <c r="E605" s="3">
        <v>125</v>
      </c>
      <c r="F605" s="6">
        <v>1</v>
      </c>
      <c r="G605" s="6">
        <v>145</v>
      </c>
      <c r="H605" s="6">
        <v>7</v>
      </c>
      <c r="I605" s="6"/>
    </row>
    <row r="606" spans="1:9" ht="15.75" customHeight="1" x14ac:dyDescent="0.25">
      <c r="A606" s="4">
        <v>44461</v>
      </c>
      <c r="B606" s="5">
        <v>8</v>
      </c>
      <c r="C606" s="11">
        <v>1</v>
      </c>
      <c r="D606" s="6"/>
      <c r="E606" s="3">
        <v>125</v>
      </c>
      <c r="F606" s="6">
        <v>2</v>
      </c>
      <c r="G606" s="6">
        <v>145</v>
      </c>
      <c r="H606" s="6">
        <v>7</v>
      </c>
      <c r="I606" s="6"/>
    </row>
    <row r="607" spans="1:9" ht="15.75" customHeight="1" x14ac:dyDescent="0.25">
      <c r="A607" s="4">
        <v>44461</v>
      </c>
      <c r="B607" s="5">
        <v>9</v>
      </c>
      <c r="C607" s="11">
        <v>1</v>
      </c>
      <c r="D607" s="6"/>
      <c r="E607" s="3">
        <v>125</v>
      </c>
      <c r="F607" s="6">
        <v>3</v>
      </c>
      <c r="G607" s="6">
        <v>145</v>
      </c>
      <c r="H607" s="6">
        <v>6</v>
      </c>
      <c r="I607" s="6"/>
    </row>
    <row r="608" spans="1:9" ht="15.75" customHeight="1" x14ac:dyDescent="0.25">
      <c r="A608" s="4">
        <v>44461</v>
      </c>
      <c r="B608" s="5">
        <v>10</v>
      </c>
      <c r="C608" s="11">
        <v>1</v>
      </c>
      <c r="D608" s="6"/>
      <c r="E608" s="3">
        <v>129</v>
      </c>
      <c r="F608" s="6">
        <v>1</v>
      </c>
      <c r="G608" s="6">
        <v>90</v>
      </c>
      <c r="H608" s="6">
        <v>15</v>
      </c>
      <c r="I608" s="6"/>
    </row>
    <row r="609" spans="1:9" ht="15.75" customHeight="1" x14ac:dyDescent="0.25">
      <c r="A609" s="4">
        <v>44461</v>
      </c>
      <c r="B609" s="5">
        <v>11</v>
      </c>
      <c r="C609" s="11">
        <v>1</v>
      </c>
      <c r="D609" s="6"/>
      <c r="E609" s="3">
        <v>129</v>
      </c>
      <c r="F609" s="6">
        <v>2</v>
      </c>
      <c r="G609" s="6">
        <v>110</v>
      </c>
      <c r="H609" s="6">
        <v>10</v>
      </c>
      <c r="I609" s="6"/>
    </row>
    <row r="610" spans="1:9" ht="15.75" customHeight="1" x14ac:dyDescent="0.25">
      <c r="A610" s="4">
        <v>44461</v>
      </c>
      <c r="B610" s="5">
        <v>12</v>
      </c>
      <c r="C610" s="11">
        <v>1</v>
      </c>
      <c r="D610" s="6"/>
      <c r="E610" s="3">
        <v>129</v>
      </c>
      <c r="F610" s="6">
        <v>3</v>
      </c>
      <c r="G610" s="6">
        <v>110</v>
      </c>
      <c r="H610" s="6">
        <v>10</v>
      </c>
      <c r="I610" s="6"/>
    </row>
    <row r="611" spans="1:9" ht="15.75" customHeight="1" x14ac:dyDescent="0.25">
      <c r="A611" s="4">
        <v>44463</v>
      </c>
      <c r="B611" s="5">
        <v>1</v>
      </c>
      <c r="C611" s="11">
        <v>1</v>
      </c>
      <c r="D611" s="6"/>
      <c r="E611" s="3">
        <v>62</v>
      </c>
      <c r="F611" s="6">
        <v>1</v>
      </c>
      <c r="G611" s="6">
        <v>0</v>
      </c>
      <c r="H611" s="6">
        <v>15</v>
      </c>
      <c r="I611" s="6"/>
    </row>
    <row r="612" spans="1:9" ht="15.75" customHeight="1" x14ac:dyDescent="0.25">
      <c r="A612" s="4">
        <v>44463</v>
      </c>
      <c r="B612" s="5">
        <v>2</v>
      </c>
      <c r="C612" s="11">
        <v>1</v>
      </c>
      <c r="D612" s="6"/>
      <c r="E612" s="3">
        <v>62</v>
      </c>
      <c r="F612" s="6">
        <v>2</v>
      </c>
      <c r="G612" s="6">
        <v>0</v>
      </c>
      <c r="H612" s="6">
        <v>15</v>
      </c>
      <c r="I612" s="6"/>
    </row>
    <row r="613" spans="1:9" ht="15.75" customHeight="1" x14ac:dyDescent="0.25">
      <c r="A613" s="4">
        <v>44463</v>
      </c>
      <c r="B613" s="5">
        <v>3</v>
      </c>
      <c r="C613" s="11">
        <v>1</v>
      </c>
      <c r="D613" s="6"/>
      <c r="E613" s="3">
        <v>62</v>
      </c>
      <c r="F613" s="6">
        <v>3</v>
      </c>
      <c r="G613" s="6">
        <v>0</v>
      </c>
      <c r="H613" s="6">
        <v>15</v>
      </c>
      <c r="I613" s="6"/>
    </row>
    <row r="614" spans="1:9" ht="15.75" customHeight="1" x14ac:dyDescent="0.25">
      <c r="A614" s="4">
        <v>44463</v>
      </c>
      <c r="B614" s="5">
        <v>4</v>
      </c>
      <c r="C614" s="11">
        <v>1</v>
      </c>
      <c r="D614" s="6"/>
      <c r="E614" s="3">
        <v>62</v>
      </c>
      <c r="F614" s="6">
        <v>4</v>
      </c>
      <c r="G614" s="6">
        <v>0</v>
      </c>
      <c r="H614" s="6">
        <v>10</v>
      </c>
      <c r="I614" s="6"/>
    </row>
    <row r="615" spans="1:9" ht="15.75" customHeight="1" x14ac:dyDescent="0.25">
      <c r="A615" s="4">
        <v>44463</v>
      </c>
      <c r="B615" s="5">
        <v>5</v>
      </c>
      <c r="C615" s="11">
        <v>1</v>
      </c>
      <c r="D615" s="6"/>
      <c r="E615" s="3">
        <v>37</v>
      </c>
      <c r="F615" s="6">
        <v>1</v>
      </c>
      <c r="G615" s="6">
        <v>0</v>
      </c>
      <c r="H615" s="6">
        <v>3</v>
      </c>
      <c r="I615" s="6"/>
    </row>
    <row r="616" spans="1:9" ht="15.75" customHeight="1" x14ac:dyDescent="0.25">
      <c r="A616" s="4">
        <v>44463</v>
      </c>
      <c r="B616" s="5">
        <v>6</v>
      </c>
      <c r="C616" s="11">
        <v>1</v>
      </c>
      <c r="D616" s="6"/>
      <c r="E616" s="3">
        <v>37</v>
      </c>
      <c r="F616" s="6">
        <v>2</v>
      </c>
      <c r="G616" s="6">
        <v>0</v>
      </c>
      <c r="H616" s="6">
        <v>4</v>
      </c>
      <c r="I616" s="6"/>
    </row>
    <row r="617" spans="1:9" ht="15.75" customHeight="1" x14ac:dyDescent="0.25">
      <c r="A617" s="4">
        <v>44463</v>
      </c>
      <c r="B617" s="5">
        <v>7</v>
      </c>
      <c r="C617" s="11">
        <v>1</v>
      </c>
      <c r="D617" s="6"/>
      <c r="E617" s="3">
        <v>37</v>
      </c>
      <c r="F617" s="6">
        <v>3</v>
      </c>
      <c r="G617" s="6">
        <v>0</v>
      </c>
      <c r="H617" s="6">
        <v>5</v>
      </c>
      <c r="I617" s="6"/>
    </row>
    <row r="618" spans="1:9" ht="15.75" customHeight="1" x14ac:dyDescent="0.25">
      <c r="A618" s="4">
        <v>44463</v>
      </c>
      <c r="B618" s="5">
        <v>8</v>
      </c>
      <c r="C618" s="11">
        <v>1</v>
      </c>
      <c r="D618" s="6"/>
      <c r="E618" s="3">
        <v>37</v>
      </c>
      <c r="F618" s="6">
        <v>4</v>
      </c>
      <c r="G618" s="6">
        <v>0</v>
      </c>
      <c r="H618" s="6">
        <v>5</v>
      </c>
      <c r="I618" s="6"/>
    </row>
    <row r="619" spans="1:9" ht="15.75" customHeight="1" x14ac:dyDescent="0.25">
      <c r="A619" s="4">
        <v>44463</v>
      </c>
      <c r="B619" s="5">
        <v>9</v>
      </c>
      <c r="C619" s="11">
        <v>1</v>
      </c>
      <c r="D619" s="6"/>
      <c r="E619" s="3">
        <v>61</v>
      </c>
      <c r="F619" s="6">
        <v>1</v>
      </c>
      <c r="G619" s="6">
        <v>0</v>
      </c>
      <c r="H619" s="6">
        <v>15</v>
      </c>
      <c r="I619" s="6"/>
    </row>
    <row r="620" spans="1:9" ht="15.75" customHeight="1" x14ac:dyDescent="0.25">
      <c r="A620" s="4">
        <v>44463</v>
      </c>
      <c r="B620" s="5">
        <v>10</v>
      </c>
      <c r="C620" s="11">
        <v>1</v>
      </c>
      <c r="D620" s="6"/>
      <c r="E620" s="3">
        <v>61</v>
      </c>
      <c r="F620" s="6">
        <v>2</v>
      </c>
      <c r="G620" s="6">
        <v>0</v>
      </c>
      <c r="H620" s="6">
        <v>20</v>
      </c>
      <c r="I620" s="6"/>
    </row>
    <row r="621" spans="1:9" ht="15.75" customHeight="1" x14ac:dyDescent="0.25">
      <c r="A621" s="4">
        <v>44463</v>
      </c>
      <c r="B621" s="5">
        <v>11</v>
      </c>
      <c r="C621" s="11">
        <v>1</v>
      </c>
      <c r="D621" s="6"/>
      <c r="E621" s="3">
        <v>61</v>
      </c>
      <c r="F621" s="6">
        <v>3</v>
      </c>
      <c r="G621" s="6">
        <v>0</v>
      </c>
      <c r="H621" s="6">
        <v>13</v>
      </c>
      <c r="I621" s="6"/>
    </row>
    <row r="622" spans="1:9" ht="15.75" customHeight="1" x14ac:dyDescent="0.25">
      <c r="A622" s="4">
        <v>44463</v>
      </c>
      <c r="B622" s="5">
        <v>12</v>
      </c>
      <c r="C622" s="11">
        <v>1</v>
      </c>
      <c r="D622" s="6"/>
      <c r="E622" s="3">
        <v>61</v>
      </c>
      <c r="F622" s="6">
        <v>4</v>
      </c>
      <c r="G622" s="6">
        <v>0</v>
      </c>
      <c r="H622" s="6">
        <v>12</v>
      </c>
      <c r="I622" s="6"/>
    </row>
    <row r="623" spans="1:9" ht="15.75" customHeight="1" x14ac:dyDescent="0.25">
      <c r="A623" s="4">
        <v>44463</v>
      </c>
      <c r="B623" s="5">
        <v>13</v>
      </c>
      <c r="C623" s="11">
        <v>1</v>
      </c>
      <c r="D623" s="6"/>
      <c r="E623" s="3">
        <v>141</v>
      </c>
      <c r="F623" s="6">
        <v>1</v>
      </c>
      <c r="G623" s="6">
        <v>0</v>
      </c>
      <c r="H623" s="6">
        <v>42</v>
      </c>
      <c r="I623" s="6"/>
    </row>
    <row r="624" spans="1:9" ht="15.75" customHeight="1" x14ac:dyDescent="0.25">
      <c r="A624" s="4">
        <v>44463</v>
      </c>
      <c r="B624" s="5">
        <v>14</v>
      </c>
      <c r="C624" s="11">
        <v>1</v>
      </c>
      <c r="D624" s="6"/>
      <c r="E624" s="3">
        <v>141</v>
      </c>
      <c r="F624" s="6">
        <v>2</v>
      </c>
      <c r="G624" s="6">
        <v>0</v>
      </c>
      <c r="H624" s="6">
        <v>40</v>
      </c>
      <c r="I624" s="6"/>
    </row>
    <row r="625" spans="1:9" ht="15.75" customHeight="1" x14ac:dyDescent="0.25">
      <c r="A625" s="4">
        <v>44463</v>
      </c>
      <c r="B625" s="5">
        <v>15</v>
      </c>
      <c r="C625" s="11">
        <v>1</v>
      </c>
      <c r="D625" s="6"/>
      <c r="E625" s="3">
        <v>141</v>
      </c>
      <c r="F625" s="6">
        <v>3</v>
      </c>
      <c r="G625" s="6">
        <v>0</v>
      </c>
      <c r="H625" s="6">
        <v>44</v>
      </c>
      <c r="I625" s="6"/>
    </row>
    <row r="626" spans="1:9" ht="15.75" customHeight="1" x14ac:dyDescent="0.25">
      <c r="A626" s="4">
        <v>44466</v>
      </c>
      <c r="B626" s="5">
        <v>1</v>
      </c>
      <c r="C626" s="11">
        <v>1</v>
      </c>
      <c r="D626" s="6"/>
      <c r="E626" s="3">
        <v>144</v>
      </c>
      <c r="F626" s="6">
        <v>1</v>
      </c>
      <c r="G626" s="6">
        <v>150</v>
      </c>
      <c r="H626" s="6">
        <v>6</v>
      </c>
      <c r="I626" s="6"/>
    </row>
    <row r="627" spans="1:9" ht="15.75" customHeight="1" x14ac:dyDescent="0.25">
      <c r="A627" s="4">
        <v>44466</v>
      </c>
      <c r="B627" s="5">
        <v>2</v>
      </c>
      <c r="C627" s="11">
        <v>1</v>
      </c>
      <c r="D627" s="6"/>
      <c r="E627" s="3">
        <v>144</v>
      </c>
      <c r="F627" s="6">
        <v>2</v>
      </c>
      <c r="G627" s="6">
        <v>150</v>
      </c>
      <c r="H627" s="6">
        <v>5</v>
      </c>
      <c r="I627" s="6"/>
    </row>
    <row r="628" spans="1:9" ht="15.75" customHeight="1" x14ac:dyDescent="0.25">
      <c r="A628" s="4">
        <v>44466</v>
      </c>
      <c r="B628" s="5">
        <v>3</v>
      </c>
      <c r="C628" s="11">
        <v>1</v>
      </c>
      <c r="D628" s="6"/>
      <c r="E628" s="3">
        <v>144</v>
      </c>
      <c r="F628" s="6">
        <v>3</v>
      </c>
      <c r="G628" s="6">
        <v>150</v>
      </c>
      <c r="H628" s="6">
        <v>5</v>
      </c>
      <c r="I628" s="6"/>
    </row>
    <row r="629" spans="1:9" ht="15.75" customHeight="1" x14ac:dyDescent="0.25">
      <c r="A629" s="4">
        <v>44466</v>
      </c>
      <c r="B629" s="5">
        <v>4</v>
      </c>
      <c r="C629" s="11">
        <v>1</v>
      </c>
      <c r="D629" s="6"/>
      <c r="E629" s="3">
        <v>146</v>
      </c>
      <c r="F629" s="6">
        <v>1</v>
      </c>
      <c r="G629" s="6">
        <v>120</v>
      </c>
      <c r="H629" s="6">
        <v>6</v>
      </c>
      <c r="I629" s="6"/>
    </row>
    <row r="630" spans="1:9" ht="15.75" customHeight="1" x14ac:dyDescent="0.25">
      <c r="A630" s="4">
        <v>44466</v>
      </c>
      <c r="B630" s="5">
        <v>5</v>
      </c>
      <c r="C630" s="11">
        <v>1</v>
      </c>
      <c r="D630" s="6"/>
      <c r="E630" s="3">
        <v>146</v>
      </c>
      <c r="F630" s="6">
        <v>2</v>
      </c>
      <c r="G630" s="6">
        <v>120</v>
      </c>
      <c r="H630" s="6">
        <v>6</v>
      </c>
      <c r="I630" s="6"/>
    </row>
    <row r="631" spans="1:9" ht="15.75" customHeight="1" x14ac:dyDescent="0.25">
      <c r="A631" s="4">
        <v>44466</v>
      </c>
      <c r="B631" s="5">
        <v>6</v>
      </c>
      <c r="C631" s="11">
        <v>1</v>
      </c>
      <c r="D631" s="6"/>
      <c r="E631" s="3">
        <v>146</v>
      </c>
      <c r="F631" s="6">
        <v>3</v>
      </c>
      <c r="G631" s="6">
        <v>120</v>
      </c>
      <c r="H631" s="6">
        <v>6</v>
      </c>
      <c r="I631" s="6"/>
    </row>
    <row r="632" spans="1:9" ht="15.75" customHeight="1" x14ac:dyDescent="0.25">
      <c r="A632" s="4">
        <v>44466</v>
      </c>
      <c r="B632" s="5">
        <v>7</v>
      </c>
      <c r="C632" s="11">
        <v>1</v>
      </c>
      <c r="D632" s="6"/>
      <c r="E632" s="3">
        <v>147</v>
      </c>
      <c r="F632" s="6">
        <v>1</v>
      </c>
      <c r="G632" s="6">
        <v>90</v>
      </c>
      <c r="H632" s="6">
        <v>6</v>
      </c>
      <c r="I632" s="6"/>
    </row>
    <row r="633" spans="1:9" ht="15.75" customHeight="1" x14ac:dyDescent="0.25">
      <c r="A633" s="4">
        <v>44466</v>
      </c>
      <c r="B633" s="5">
        <v>8</v>
      </c>
      <c r="C633" s="11">
        <v>1</v>
      </c>
      <c r="D633" s="6"/>
      <c r="E633" s="3">
        <v>147</v>
      </c>
      <c r="F633" s="6">
        <v>2</v>
      </c>
      <c r="G633" s="6">
        <v>90</v>
      </c>
      <c r="H633" s="6">
        <v>5</v>
      </c>
      <c r="I633" s="6"/>
    </row>
    <row r="634" spans="1:9" ht="15.75" customHeight="1" x14ac:dyDescent="0.25">
      <c r="A634" s="4">
        <v>44466</v>
      </c>
      <c r="B634" s="5">
        <v>9</v>
      </c>
      <c r="C634" s="11">
        <v>1</v>
      </c>
      <c r="D634" s="6"/>
      <c r="E634" s="3">
        <v>147</v>
      </c>
      <c r="F634" s="6">
        <v>3</v>
      </c>
      <c r="G634" s="6">
        <v>90</v>
      </c>
      <c r="H634" s="6">
        <v>5</v>
      </c>
      <c r="I634" s="6"/>
    </row>
    <row r="635" spans="1:9" ht="15.75" customHeight="1" x14ac:dyDescent="0.25">
      <c r="A635" s="4">
        <v>44466</v>
      </c>
      <c r="B635" s="5">
        <v>10</v>
      </c>
      <c r="C635" s="11">
        <v>1</v>
      </c>
      <c r="D635" s="6"/>
      <c r="E635" s="3">
        <v>150</v>
      </c>
      <c r="F635" s="6">
        <v>1</v>
      </c>
      <c r="G635" s="6">
        <v>75</v>
      </c>
      <c r="H635" s="6">
        <v>6</v>
      </c>
      <c r="I635" s="6"/>
    </row>
    <row r="636" spans="1:9" ht="15.75" customHeight="1" x14ac:dyDescent="0.25">
      <c r="A636" s="4">
        <v>44466</v>
      </c>
      <c r="B636" s="5">
        <v>11</v>
      </c>
      <c r="C636" s="11">
        <v>1</v>
      </c>
      <c r="D636" s="6"/>
      <c r="E636" s="3">
        <v>150</v>
      </c>
      <c r="F636" s="6">
        <v>2</v>
      </c>
      <c r="G636" s="6">
        <v>75</v>
      </c>
      <c r="H636" s="6">
        <v>6</v>
      </c>
      <c r="I636" s="6"/>
    </row>
    <row r="637" spans="1:9" ht="15.75" customHeight="1" x14ac:dyDescent="0.25">
      <c r="A637" s="4">
        <v>44466</v>
      </c>
      <c r="B637" s="5">
        <v>12</v>
      </c>
      <c r="C637" s="11">
        <v>1</v>
      </c>
      <c r="D637" s="6"/>
      <c r="E637" s="3">
        <v>150</v>
      </c>
      <c r="F637" s="6">
        <v>3</v>
      </c>
      <c r="G637" s="6">
        <v>80</v>
      </c>
      <c r="H637" s="6">
        <v>4</v>
      </c>
      <c r="I637" s="6"/>
    </row>
    <row r="638" spans="1:9" ht="15.75" customHeight="1" x14ac:dyDescent="0.25">
      <c r="A638" s="4">
        <v>44466</v>
      </c>
      <c r="B638" s="5">
        <v>13</v>
      </c>
      <c r="C638" s="11">
        <v>1</v>
      </c>
      <c r="D638" s="6"/>
      <c r="E638" s="3">
        <v>145</v>
      </c>
      <c r="F638" s="6">
        <v>1</v>
      </c>
      <c r="G638" s="6">
        <v>0</v>
      </c>
      <c r="H638" s="6">
        <v>7</v>
      </c>
      <c r="I638" s="6"/>
    </row>
    <row r="639" spans="1:9" ht="15.75" customHeight="1" x14ac:dyDescent="0.25">
      <c r="A639" s="4">
        <v>44466</v>
      </c>
      <c r="B639" s="5">
        <v>14</v>
      </c>
      <c r="C639" s="11">
        <v>1</v>
      </c>
      <c r="D639" s="6"/>
      <c r="E639" s="3">
        <v>145</v>
      </c>
      <c r="F639" s="6">
        <v>1</v>
      </c>
      <c r="G639" s="6">
        <v>0</v>
      </c>
      <c r="H639" s="6">
        <v>7</v>
      </c>
      <c r="I639" s="6"/>
    </row>
    <row r="640" spans="1:9" ht="15.75" customHeight="1" x14ac:dyDescent="0.25">
      <c r="A640" s="4">
        <v>44466</v>
      </c>
      <c r="B640" s="5">
        <v>15</v>
      </c>
      <c r="C640" s="11">
        <v>1</v>
      </c>
      <c r="D640" s="6"/>
      <c r="E640" s="3">
        <v>145</v>
      </c>
      <c r="F640" s="6">
        <v>3</v>
      </c>
      <c r="G640" s="6">
        <v>0</v>
      </c>
      <c r="H640" s="6">
        <v>8</v>
      </c>
      <c r="I640" s="6"/>
    </row>
    <row r="641" spans="1:9" ht="15.75" customHeight="1" x14ac:dyDescent="0.25">
      <c r="A641" s="4">
        <v>44468</v>
      </c>
      <c r="B641" s="5">
        <v>1</v>
      </c>
      <c r="C641" s="11">
        <v>1</v>
      </c>
      <c r="D641" s="6"/>
      <c r="E641" s="3">
        <v>135</v>
      </c>
      <c r="F641" s="6">
        <v>1</v>
      </c>
      <c r="G641" s="6">
        <v>22</v>
      </c>
      <c r="H641" s="6">
        <v>6</v>
      </c>
      <c r="I641" s="6"/>
    </row>
    <row r="642" spans="1:9" ht="15.75" customHeight="1" x14ac:dyDescent="0.25">
      <c r="A642" s="4">
        <v>44468</v>
      </c>
      <c r="B642" s="5">
        <v>2</v>
      </c>
      <c r="C642" s="11">
        <v>1</v>
      </c>
      <c r="D642" s="6"/>
      <c r="E642" s="3">
        <v>135</v>
      </c>
      <c r="F642" s="6">
        <v>2</v>
      </c>
      <c r="G642" s="6">
        <v>230</v>
      </c>
      <c r="H642" s="6">
        <v>5</v>
      </c>
      <c r="I642" s="6"/>
    </row>
    <row r="643" spans="1:9" ht="15.75" customHeight="1" x14ac:dyDescent="0.25">
      <c r="A643" s="4">
        <v>44468</v>
      </c>
      <c r="B643" s="5">
        <v>3</v>
      </c>
      <c r="C643" s="11">
        <v>1</v>
      </c>
      <c r="D643" s="6"/>
      <c r="E643" s="3">
        <v>135</v>
      </c>
      <c r="F643" s="6">
        <v>3</v>
      </c>
      <c r="G643" s="6">
        <v>230</v>
      </c>
      <c r="H643" s="6">
        <v>4</v>
      </c>
      <c r="I643" s="6"/>
    </row>
    <row r="644" spans="1:9" ht="15.75" customHeight="1" x14ac:dyDescent="0.25">
      <c r="A644" s="4">
        <v>44468</v>
      </c>
      <c r="B644" s="5">
        <v>4</v>
      </c>
      <c r="C644" s="11">
        <v>1</v>
      </c>
      <c r="D644" s="6"/>
      <c r="E644" s="3">
        <v>140</v>
      </c>
      <c r="F644" s="6">
        <v>1</v>
      </c>
      <c r="G644" s="6">
        <v>-35</v>
      </c>
      <c r="H644" s="6">
        <v>10</v>
      </c>
      <c r="I644" s="6"/>
    </row>
    <row r="645" spans="1:9" ht="15.75" customHeight="1" x14ac:dyDescent="0.25">
      <c r="A645" s="4">
        <v>44468</v>
      </c>
      <c r="B645" s="5">
        <v>5</v>
      </c>
      <c r="C645" s="11">
        <v>1</v>
      </c>
      <c r="D645" s="6"/>
      <c r="E645" s="3">
        <v>140</v>
      </c>
      <c r="F645" s="6">
        <v>2</v>
      </c>
      <c r="G645" s="6">
        <v>-30</v>
      </c>
      <c r="H645" s="6">
        <v>10</v>
      </c>
      <c r="I645" s="6"/>
    </row>
    <row r="646" spans="1:9" ht="15.75" customHeight="1" x14ac:dyDescent="0.25">
      <c r="A646" s="4">
        <v>44468</v>
      </c>
      <c r="B646" s="5">
        <v>6</v>
      </c>
      <c r="C646" s="11">
        <v>1</v>
      </c>
      <c r="D646" s="6"/>
      <c r="E646" s="3">
        <v>140</v>
      </c>
      <c r="F646" s="6">
        <v>3</v>
      </c>
      <c r="G646" s="6">
        <v>-15</v>
      </c>
      <c r="H646" s="6">
        <v>5</v>
      </c>
      <c r="I646" s="6"/>
    </row>
    <row r="647" spans="1:9" ht="15.75" customHeight="1" x14ac:dyDescent="0.25">
      <c r="A647" s="4">
        <v>44468</v>
      </c>
      <c r="B647" s="5">
        <v>7</v>
      </c>
      <c r="C647" s="11">
        <v>1</v>
      </c>
      <c r="D647" s="6"/>
      <c r="E647" s="3">
        <v>131</v>
      </c>
      <c r="F647" s="6">
        <v>1</v>
      </c>
      <c r="G647" s="6">
        <v>55</v>
      </c>
      <c r="H647" s="6">
        <v>5</v>
      </c>
      <c r="I647" s="6"/>
    </row>
    <row r="648" spans="1:9" ht="15.75" customHeight="1" x14ac:dyDescent="0.25">
      <c r="A648" s="4">
        <v>44468</v>
      </c>
      <c r="B648" s="5">
        <v>8</v>
      </c>
      <c r="C648" s="11">
        <v>1</v>
      </c>
      <c r="D648" s="6"/>
      <c r="E648" s="3">
        <v>131</v>
      </c>
      <c r="F648" s="6">
        <v>2</v>
      </c>
      <c r="G648" s="6">
        <v>55</v>
      </c>
      <c r="H648" s="6">
        <v>5</v>
      </c>
      <c r="I648" s="6"/>
    </row>
    <row r="649" spans="1:9" ht="15.75" customHeight="1" x14ac:dyDescent="0.25">
      <c r="A649" s="4">
        <v>44468</v>
      </c>
      <c r="B649" s="5">
        <v>9</v>
      </c>
      <c r="C649" s="11">
        <v>1</v>
      </c>
      <c r="D649" s="6"/>
      <c r="E649" s="3">
        <v>131</v>
      </c>
      <c r="F649" s="6">
        <v>3</v>
      </c>
      <c r="G649" s="6">
        <v>55</v>
      </c>
      <c r="H649" s="6">
        <v>6</v>
      </c>
      <c r="I649" s="6"/>
    </row>
    <row r="650" spans="1:9" ht="15.75" customHeight="1" x14ac:dyDescent="0.25">
      <c r="A650" s="4">
        <v>44468</v>
      </c>
      <c r="B650" s="5">
        <v>10</v>
      </c>
      <c r="C650" s="11">
        <v>1</v>
      </c>
      <c r="D650" s="6"/>
      <c r="E650" s="3">
        <v>133</v>
      </c>
      <c r="F650" s="6">
        <v>1</v>
      </c>
      <c r="G650" s="6">
        <v>50</v>
      </c>
      <c r="H650" s="6">
        <v>6</v>
      </c>
      <c r="I650" s="6"/>
    </row>
    <row r="651" spans="1:9" ht="15.75" customHeight="1" x14ac:dyDescent="0.25">
      <c r="A651" s="4">
        <v>44468</v>
      </c>
      <c r="B651" s="5">
        <v>11</v>
      </c>
      <c r="C651" s="11">
        <v>1</v>
      </c>
      <c r="D651" s="6"/>
      <c r="E651" s="3">
        <v>133</v>
      </c>
      <c r="F651" s="6">
        <v>2</v>
      </c>
      <c r="G651" s="6">
        <v>55</v>
      </c>
      <c r="H651" s="6">
        <v>5</v>
      </c>
      <c r="I651" s="6"/>
    </row>
    <row r="652" spans="1:9" ht="15.75" customHeight="1" x14ac:dyDescent="0.25">
      <c r="A652" s="4">
        <v>44468</v>
      </c>
      <c r="B652" s="5">
        <v>12</v>
      </c>
      <c r="C652" s="11">
        <v>1</v>
      </c>
      <c r="D652" s="6"/>
      <c r="E652" s="3">
        <v>133</v>
      </c>
      <c r="F652" s="6">
        <v>3</v>
      </c>
      <c r="G652" s="6">
        <v>55</v>
      </c>
      <c r="H652" s="6">
        <v>4</v>
      </c>
      <c r="I652" s="6"/>
    </row>
    <row r="653" spans="1:9" ht="15.75" customHeight="1" x14ac:dyDescent="0.25">
      <c r="A653" s="4">
        <v>44468</v>
      </c>
      <c r="B653" s="5">
        <v>13</v>
      </c>
      <c r="C653" s="11">
        <v>1</v>
      </c>
      <c r="D653" s="6"/>
      <c r="E653" s="3">
        <v>136</v>
      </c>
      <c r="F653" s="6">
        <v>1</v>
      </c>
      <c r="G653" s="6">
        <v>190</v>
      </c>
      <c r="H653" s="6">
        <v>9</v>
      </c>
      <c r="I653" s="6"/>
    </row>
    <row r="654" spans="1:9" ht="15.75" customHeight="1" x14ac:dyDescent="0.25">
      <c r="A654" s="4">
        <v>44468</v>
      </c>
      <c r="B654" s="5">
        <v>14</v>
      </c>
      <c r="C654" s="11">
        <v>1</v>
      </c>
      <c r="D654" s="6"/>
      <c r="E654" s="3">
        <v>136</v>
      </c>
      <c r="F654" s="6">
        <v>2</v>
      </c>
      <c r="G654" s="6">
        <v>190</v>
      </c>
      <c r="H654" s="6">
        <v>8</v>
      </c>
      <c r="I654" s="6"/>
    </row>
    <row r="655" spans="1:9" ht="15.75" customHeight="1" x14ac:dyDescent="0.25">
      <c r="A655" s="4">
        <v>44468</v>
      </c>
      <c r="B655" s="5">
        <v>15</v>
      </c>
      <c r="C655" s="11">
        <v>1</v>
      </c>
      <c r="D655" s="6"/>
      <c r="E655" s="3">
        <v>136</v>
      </c>
      <c r="F655" s="6">
        <v>3</v>
      </c>
      <c r="G655" s="6">
        <v>190</v>
      </c>
      <c r="H655" s="6">
        <v>7</v>
      </c>
      <c r="I655" s="6"/>
    </row>
    <row r="656" spans="1:9" ht="15.75" customHeight="1" x14ac:dyDescent="0.25">
      <c r="A656" s="4">
        <v>44470</v>
      </c>
      <c r="B656" s="5">
        <v>1</v>
      </c>
      <c r="C656" s="11">
        <v>1</v>
      </c>
      <c r="D656" s="6"/>
      <c r="E656" s="3">
        <v>124</v>
      </c>
      <c r="F656" s="6">
        <v>1</v>
      </c>
      <c r="G656" s="6">
        <v>175</v>
      </c>
      <c r="H656" s="6">
        <v>6</v>
      </c>
      <c r="I656" s="6"/>
    </row>
    <row r="657" spans="1:9" ht="15.75" customHeight="1" x14ac:dyDescent="0.25">
      <c r="A657" s="4">
        <v>44470</v>
      </c>
      <c r="B657" s="5">
        <v>2</v>
      </c>
      <c r="C657" s="11">
        <v>1</v>
      </c>
      <c r="D657" s="6"/>
      <c r="E657" s="3">
        <v>124</v>
      </c>
      <c r="F657" s="6">
        <v>2</v>
      </c>
      <c r="G657" s="6">
        <v>180</v>
      </c>
      <c r="H657" s="6">
        <v>5</v>
      </c>
      <c r="I657" s="6"/>
    </row>
    <row r="658" spans="1:9" ht="15.75" customHeight="1" x14ac:dyDescent="0.25">
      <c r="A658" s="4">
        <v>44470</v>
      </c>
      <c r="B658" s="5">
        <v>3</v>
      </c>
      <c r="C658" s="11">
        <v>1</v>
      </c>
      <c r="D658" s="6"/>
      <c r="E658" s="3">
        <v>124</v>
      </c>
      <c r="F658" s="6">
        <v>3</v>
      </c>
      <c r="G658" s="6">
        <v>180</v>
      </c>
      <c r="H658" s="6">
        <v>4</v>
      </c>
      <c r="I658" s="6"/>
    </row>
    <row r="659" spans="1:9" ht="15.75" customHeight="1" x14ac:dyDescent="0.25">
      <c r="A659" s="4">
        <v>44470</v>
      </c>
      <c r="B659" s="5">
        <v>4</v>
      </c>
      <c r="C659" s="11">
        <v>1</v>
      </c>
      <c r="D659" s="6"/>
      <c r="E659" s="3">
        <v>123</v>
      </c>
      <c r="F659" s="6">
        <v>1</v>
      </c>
      <c r="G659" s="6">
        <v>300</v>
      </c>
      <c r="H659" s="6">
        <v>6</v>
      </c>
      <c r="I659" s="6"/>
    </row>
    <row r="660" spans="1:9" ht="15.75" customHeight="1" x14ac:dyDescent="0.25">
      <c r="A660" s="4">
        <v>44470</v>
      </c>
      <c r="B660" s="5">
        <v>5</v>
      </c>
      <c r="C660" s="11">
        <v>1</v>
      </c>
      <c r="D660" s="6"/>
      <c r="E660" s="3">
        <v>123</v>
      </c>
      <c r="F660" s="6">
        <v>2</v>
      </c>
      <c r="G660" s="6">
        <v>310</v>
      </c>
      <c r="H660" s="6">
        <v>4</v>
      </c>
      <c r="I660" s="6"/>
    </row>
    <row r="661" spans="1:9" ht="15.75" customHeight="1" x14ac:dyDescent="0.25">
      <c r="A661" s="4">
        <v>44470</v>
      </c>
      <c r="B661" s="5">
        <v>6</v>
      </c>
      <c r="C661" s="11">
        <v>1</v>
      </c>
      <c r="D661" s="6"/>
      <c r="E661" s="3">
        <v>123</v>
      </c>
      <c r="F661" s="6">
        <v>3</v>
      </c>
      <c r="G661" s="6">
        <v>310</v>
      </c>
      <c r="H661" s="6">
        <v>3</v>
      </c>
      <c r="I661" s="6"/>
    </row>
    <row r="662" spans="1:9" ht="15.75" customHeight="1" x14ac:dyDescent="0.25">
      <c r="A662" s="4">
        <v>44470</v>
      </c>
      <c r="B662" s="5">
        <v>7</v>
      </c>
      <c r="C662" s="11">
        <v>1</v>
      </c>
      <c r="D662" s="6"/>
      <c r="E662" s="3">
        <v>125</v>
      </c>
      <c r="F662" s="6">
        <v>1</v>
      </c>
      <c r="G662" s="6">
        <v>154</v>
      </c>
      <c r="H662" s="6">
        <v>9</v>
      </c>
      <c r="I662" s="6"/>
    </row>
    <row r="663" spans="1:9" ht="15.75" customHeight="1" x14ac:dyDescent="0.25">
      <c r="A663" s="4">
        <v>44470</v>
      </c>
      <c r="B663" s="5">
        <v>8</v>
      </c>
      <c r="C663" s="11">
        <v>1</v>
      </c>
      <c r="D663" s="6"/>
      <c r="E663" s="3">
        <v>125</v>
      </c>
      <c r="F663" s="6">
        <v>2</v>
      </c>
      <c r="G663" s="6">
        <v>145</v>
      </c>
      <c r="H663" s="6">
        <v>7</v>
      </c>
      <c r="I663" s="6"/>
    </row>
    <row r="664" spans="1:9" ht="15.75" customHeight="1" x14ac:dyDescent="0.25">
      <c r="A664" s="4">
        <v>44470</v>
      </c>
      <c r="B664" s="5">
        <v>9</v>
      </c>
      <c r="C664" s="11">
        <v>1</v>
      </c>
      <c r="D664" s="6"/>
      <c r="E664" s="3">
        <v>125</v>
      </c>
      <c r="F664" s="6">
        <v>3</v>
      </c>
      <c r="G664" s="6">
        <v>145</v>
      </c>
      <c r="H664" s="6">
        <v>6</v>
      </c>
      <c r="I664" s="6"/>
    </row>
    <row r="665" spans="1:9" ht="15.75" customHeight="1" x14ac:dyDescent="0.25">
      <c r="A665" s="4">
        <v>44470</v>
      </c>
      <c r="B665" s="5">
        <v>10</v>
      </c>
      <c r="C665" s="11">
        <v>1</v>
      </c>
      <c r="D665" s="6"/>
      <c r="E665" s="3">
        <v>129</v>
      </c>
      <c r="F665" s="6">
        <v>1</v>
      </c>
      <c r="G665" s="6">
        <v>110</v>
      </c>
      <c r="H665" s="6">
        <v>14</v>
      </c>
      <c r="I665" s="6"/>
    </row>
    <row r="666" spans="1:9" ht="15.75" customHeight="1" x14ac:dyDescent="0.25">
      <c r="A666" s="4">
        <v>44470</v>
      </c>
      <c r="B666" s="5">
        <v>11</v>
      </c>
      <c r="C666" s="11">
        <v>1</v>
      </c>
      <c r="D666" s="6"/>
      <c r="E666" s="3">
        <v>129</v>
      </c>
      <c r="F666" s="6">
        <v>2</v>
      </c>
      <c r="G666" s="6">
        <v>110</v>
      </c>
      <c r="H666" s="6">
        <v>11</v>
      </c>
      <c r="I666" s="6"/>
    </row>
    <row r="667" spans="1:9" ht="15.75" customHeight="1" x14ac:dyDescent="0.25">
      <c r="A667" s="4">
        <v>44470</v>
      </c>
      <c r="B667" s="5">
        <v>12</v>
      </c>
      <c r="C667" s="11">
        <v>1</v>
      </c>
      <c r="D667" s="6"/>
      <c r="E667" s="3">
        <v>129</v>
      </c>
      <c r="F667" s="6">
        <v>3</v>
      </c>
      <c r="G667" s="6">
        <v>110</v>
      </c>
      <c r="H667" s="6">
        <v>11</v>
      </c>
      <c r="I667" s="6"/>
    </row>
    <row r="668" spans="1:9" ht="15.75" customHeight="1" x14ac:dyDescent="0.25">
      <c r="A668" s="4">
        <v>44477</v>
      </c>
      <c r="B668" s="5">
        <v>1</v>
      </c>
      <c r="C668" s="11">
        <v>1</v>
      </c>
      <c r="D668" s="6"/>
      <c r="E668" s="3">
        <v>144</v>
      </c>
      <c r="F668" s="6">
        <v>1</v>
      </c>
      <c r="G668" s="6">
        <v>150</v>
      </c>
      <c r="H668" s="6">
        <v>6</v>
      </c>
      <c r="I668" s="6"/>
    </row>
    <row r="669" spans="1:9" ht="15.75" customHeight="1" x14ac:dyDescent="0.25">
      <c r="A669" s="4">
        <v>44477</v>
      </c>
      <c r="B669" s="5">
        <v>2</v>
      </c>
      <c r="C669" s="11">
        <v>1</v>
      </c>
      <c r="D669" s="6"/>
      <c r="E669" s="3">
        <v>144</v>
      </c>
      <c r="F669" s="6">
        <v>2</v>
      </c>
      <c r="G669" s="6">
        <v>150</v>
      </c>
      <c r="H669" s="6">
        <v>6</v>
      </c>
      <c r="I669" s="6"/>
    </row>
    <row r="670" spans="1:9" ht="15.75" customHeight="1" x14ac:dyDescent="0.25">
      <c r="A670" s="4">
        <v>44477</v>
      </c>
      <c r="B670" s="5">
        <v>3</v>
      </c>
      <c r="C670" s="11">
        <v>1</v>
      </c>
      <c r="D670" s="6"/>
      <c r="E670" s="3">
        <v>144</v>
      </c>
      <c r="F670" s="6">
        <v>3</v>
      </c>
      <c r="G670" s="6">
        <v>150</v>
      </c>
      <c r="H670" s="6">
        <v>4</v>
      </c>
      <c r="I670" s="6"/>
    </row>
    <row r="671" spans="1:9" ht="15.75" customHeight="1" x14ac:dyDescent="0.25">
      <c r="A671" s="4">
        <v>44477</v>
      </c>
      <c r="B671" s="5">
        <v>4</v>
      </c>
      <c r="C671" s="11">
        <v>1</v>
      </c>
      <c r="D671" s="6"/>
      <c r="E671" s="3">
        <v>146</v>
      </c>
      <c r="F671" s="6">
        <v>1</v>
      </c>
      <c r="G671" s="6">
        <v>125</v>
      </c>
      <c r="H671" s="6">
        <v>6</v>
      </c>
      <c r="I671" s="6"/>
    </row>
    <row r="672" spans="1:9" ht="15.75" customHeight="1" x14ac:dyDescent="0.25">
      <c r="A672" s="4">
        <v>44477</v>
      </c>
      <c r="B672" s="5">
        <v>5</v>
      </c>
      <c r="C672" s="11">
        <v>1</v>
      </c>
      <c r="D672" s="6"/>
      <c r="E672" s="3">
        <v>146</v>
      </c>
      <c r="F672" s="6">
        <v>2</v>
      </c>
      <c r="G672" s="6">
        <v>130</v>
      </c>
      <c r="H672" s="6">
        <v>4</v>
      </c>
      <c r="I672" s="6"/>
    </row>
    <row r="673" spans="1:9" ht="15.75" customHeight="1" x14ac:dyDescent="0.25">
      <c r="A673" s="4">
        <v>44477</v>
      </c>
      <c r="B673" s="5">
        <v>6</v>
      </c>
      <c r="C673" s="11">
        <v>1</v>
      </c>
      <c r="D673" s="6"/>
      <c r="E673" s="3">
        <v>146</v>
      </c>
      <c r="F673" s="6">
        <v>3</v>
      </c>
      <c r="G673" s="6">
        <v>130</v>
      </c>
      <c r="H673" s="6">
        <v>4</v>
      </c>
      <c r="I673" s="6"/>
    </row>
    <row r="674" spans="1:9" ht="15.75" customHeight="1" x14ac:dyDescent="0.25">
      <c r="A674" s="4">
        <v>44477</v>
      </c>
      <c r="B674" s="5">
        <v>7</v>
      </c>
      <c r="C674" s="11">
        <v>1</v>
      </c>
      <c r="D674" s="6"/>
      <c r="E674" s="3">
        <v>147</v>
      </c>
      <c r="F674" s="6">
        <v>1</v>
      </c>
      <c r="G674" s="6">
        <v>90</v>
      </c>
      <c r="H674" s="6">
        <v>6</v>
      </c>
      <c r="I674" s="6"/>
    </row>
    <row r="675" spans="1:9" ht="15.75" customHeight="1" x14ac:dyDescent="0.25">
      <c r="A675" s="4">
        <v>44477</v>
      </c>
      <c r="B675" s="5">
        <v>8</v>
      </c>
      <c r="C675" s="11">
        <v>1</v>
      </c>
      <c r="D675" s="6"/>
      <c r="E675" s="3">
        <v>147</v>
      </c>
      <c r="F675" s="6">
        <v>2</v>
      </c>
      <c r="G675" s="6">
        <v>100</v>
      </c>
      <c r="H675" s="6">
        <v>4</v>
      </c>
      <c r="I675" s="6"/>
    </row>
    <row r="676" spans="1:9" ht="15.75" customHeight="1" x14ac:dyDescent="0.25">
      <c r="A676" s="4">
        <v>44477</v>
      </c>
      <c r="B676" s="5">
        <v>9</v>
      </c>
      <c r="C676" s="11">
        <v>1</v>
      </c>
      <c r="D676" s="6"/>
      <c r="E676" s="3">
        <v>147</v>
      </c>
      <c r="F676" s="6">
        <v>3</v>
      </c>
      <c r="G676" s="6">
        <v>100</v>
      </c>
      <c r="H676" s="6">
        <v>5</v>
      </c>
      <c r="I676" s="6"/>
    </row>
    <row r="677" spans="1:9" ht="15.75" customHeight="1" x14ac:dyDescent="0.25">
      <c r="A677" s="4">
        <v>44477</v>
      </c>
      <c r="B677" s="5">
        <v>10</v>
      </c>
      <c r="C677" s="11">
        <v>1</v>
      </c>
      <c r="D677" s="6"/>
      <c r="E677" s="3">
        <v>150</v>
      </c>
      <c r="F677" s="6">
        <v>1</v>
      </c>
      <c r="G677" s="6">
        <v>80</v>
      </c>
      <c r="H677" s="6">
        <v>5</v>
      </c>
      <c r="I677" s="6"/>
    </row>
    <row r="678" spans="1:9" ht="15.75" customHeight="1" x14ac:dyDescent="0.25">
      <c r="A678" s="4">
        <v>44477</v>
      </c>
      <c r="B678" s="5">
        <v>11</v>
      </c>
      <c r="C678" s="11">
        <v>1</v>
      </c>
      <c r="D678" s="6"/>
      <c r="E678" s="3">
        <v>150</v>
      </c>
      <c r="F678" s="6">
        <v>2</v>
      </c>
      <c r="G678" s="6">
        <v>80</v>
      </c>
      <c r="H678" s="6">
        <v>3</v>
      </c>
      <c r="I678" s="6"/>
    </row>
    <row r="679" spans="1:9" ht="15.75" customHeight="1" x14ac:dyDescent="0.25">
      <c r="A679" s="4">
        <v>44477</v>
      </c>
      <c r="B679" s="5">
        <v>12</v>
      </c>
      <c r="C679" s="11">
        <v>1</v>
      </c>
      <c r="D679" s="6"/>
      <c r="E679" s="3">
        <v>150</v>
      </c>
      <c r="F679" s="6">
        <v>3</v>
      </c>
      <c r="G679" s="6">
        <v>80</v>
      </c>
      <c r="H679" s="6">
        <v>3</v>
      </c>
      <c r="I679" s="6"/>
    </row>
    <row r="680" spans="1:9" ht="15.75" customHeight="1" x14ac:dyDescent="0.25">
      <c r="A680" s="4">
        <v>44477</v>
      </c>
      <c r="B680" s="5">
        <v>13</v>
      </c>
      <c r="C680" s="11">
        <v>1</v>
      </c>
      <c r="D680" s="6"/>
      <c r="E680" s="3">
        <v>155</v>
      </c>
      <c r="F680" s="6">
        <v>1</v>
      </c>
      <c r="G680" s="6">
        <v>5</v>
      </c>
      <c r="H680" s="6">
        <v>15</v>
      </c>
      <c r="I680" s="6"/>
    </row>
    <row r="681" spans="1:9" ht="15.75" customHeight="1" x14ac:dyDescent="0.25">
      <c r="A681" s="4">
        <v>44477</v>
      </c>
      <c r="B681" s="5">
        <v>14</v>
      </c>
      <c r="C681" s="11">
        <v>1</v>
      </c>
      <c r="D681" s="6"/>
      <c r="E681" s="3">
        <v>155</v>
      </c>
      <c r="F681" s="6">
        <v>1</v>
      </c>
      <c r="G681" s="6">
        <v>7</v>
      </c>
      <c r="H681" s="6">
        <v>7</v>
      </c>
      <c r="I681" s="6"/>
    </row>
    <row r="682" spans="1:9" ht="15.75" customHeight="1" x14ac:dyDescent="0.25">
      <c r="A682" s="4">
        <v>44477</v>
      </c>
      <c r="B682" s="5">
        <v>15</v>
      </c>
      <c r="C682" s="11">
        <v>1</v>
      </c>
      <c r="D682" s="6"/>
      <c r="E682" s="3">
        <v>155</v>
      </c>
      <c r="F682" s="6">
        <v>3</v>
      </c>
      <c r="G682" s="6">
        <v>7</v>
      </c>
      <c r="H682" s="6">
        <v>4</v>
      </c>
      <c r="I682" s="6"/>
    </row>
    <row r="683" spans="1:9" ht="15.75" customHeight="1" x14ac:dyDescent="0.25">
      <c r="A683" s="4">
        <v>44480</v>
      </c>
      <c r="B683" s="5">
        <v>1</v>
      </c>
      <c r="C683" s="11">
        <v>1</v>
      </c>
      <c r="D683" s="6"/>
      <c r="E683" s="3">
        <v>135</v>
      </c>
      <c r="F683" s="6">
        <v>1</v>
      </c>
      <c r="G683" s="6">
        <v>230</v>
      </c>
      <c r="H683" s="6">
        <v>5</v>
      </c>
      <c r="I683" s="6"/>
    </row>
    <row r="684" spans="1:9" ht="15.75" customHeight="1" x14ac:dyDescent="0.25">
      <c r="A684" s="4">
        <v>44480</v>
      </c>
      <c r="B684" s="5">
        <v>2</v>
      </c>
      <c r="C684" s="11">
        <v>1</v>
      </c>
      <c r="D684" s="6"/>
      <c r="E684" s="3">
        <v>135</v>
      </c>
      <c r="F684" s="6">
        <v>2</v>
      </c>
      <c r="G684" s="6">
        <v>230</v>
      </c>
      <c r="H684" s="6">
        <v>5</v>
      </c>
      <c r="I684" s="6"/>
    </row>
    <row r="685" spans="1:9" ht="15.75" customHeight="1" x14ac:dyDescent="0.25">
      <c r="A685" s="4">
        <v>44480</v>
      </c>
      <c r="B685" s="5">
        <v>3</v>
      </c>
      <c r="C685" s="11">
        <v>1</v>
      </c>
      <c r="D685" s="6"/>
      <c r="E685" s="3">
        <v>135</v>
      </c>
      <c r="F685" s="6">
        <v>3</v>
      </c>
      <c r="G685" s="6">
        <v>230</v>
      </c>
      <c r="H685" s="6">
        <v>4</v>
      </c>
      <c r="I685" s="6"/>
    </row>
    <row r="686" spans="1:9" ht="15.75" customHeight="1" x14ac:dyDescent="0.25">
      <c r="A686" s="4">
        <v>44480</v>
      </c>
      <c r="B686" s="5">
        <v>4</v>
      </c>
      <c r="C686" s="11">
        <v>1</v>
      </c>
      <c r="D686" s="6"/>
      <c r="E686" s="3">
        <v>140</v>
      </c>
      <c r="F686" s="6">
        <v>1</v>
      </c>
      <c r="G686" s="6">
        <v>-15</v>
      </c>
      <c r="H686" s="6">
        <v>10</v>
      </c>
      <c r="I686" s="6"/>
    </row>
    <row r="687" spans="1:9" ht="15.75" customHeight="1" x14ac:dyDescent="0.25">
      <c r="A687" s="4">
        <v>44480</v>
      </c>
      <c r="B687" s="5">
        <v>5</v>
      </c>
      <c r="C687" s="11">
        <v>1</v>
      </c>
      <c r="D687" s="6"/>
      <c r="E687" s="3">
        <v>140</v>
      </c>
      <c r="F687" s="6">
        <v>2</v>
      </c>
      <c r="G687" s="6">
        <v>0</v>
      </c>
      <c r="H687" s="6">
        <v>6</v>
      </c>
      <c r="I687" s="6"/>
    </row>
    <row r="688" spans="1:9" ht="15.75" customHeight="1" x14ac:dyDescent="0.25">
      <c r="A688" s="4">
        <v>44480</v>
      </c>
      <c r="B688" s="5">
        <v>6</v>
      </c>
      <c r="C688" s="11">
        <v>1</v>
      </c>
      <c r="D688" s="6"/>
      <c r="E688" s="3">
        <v>140</v>
      </c>
      <c r="F688" s="6">
        <v>3</v>
      </c>
      <c r="G688" s="6">
        <v>0</v>
      </c>
      <c r="H688" s="6">
        <v>5</v>
      </c>
      <c r="I688" s="6"/>
    </row>
    <row r="689" spans="1:9" ht="15.75" customHeight="1" x14ac:dyDescent="0.25">
      <c r="A689" s="4">
        <v>44480</v>
      </c>
      <c r="B689" s="5">
        <v>7</v>
      </c>
      <c r="C689" s="11">
        <v>1</v>
      </c>
      <c r="D689" s="6"/>
      <c r="E689" s="3">
        <v>131</v>
      </c>
      <c r="F689" s="6">
        <v>1</v>
      </c>
      <c r="G689" s="6">
        <v>60</v>
      </c>
      <c r="H689" s="6">
        <v>4</v>
      </c>
      <c r="I689" s="6"/>
    </row>
    <row r="690" spans="1:9" ht="15.75" customHeight="1" x14ac:dyDescent="0.25">
      <c r="A690" s="4">
        <v>44480</v>
      </c>
      <c r="B690" s="5">
        <v>8</v>
      </c>
      <c r="C690" s="11">
        <v>1</v>
      </c>
      <c r="D690" s="6"/>
      <c r="E690" s="3">
        <v>131</v>
      </c>
      <c r="F690" s="6">
        <v>2</v>
      </c>
      <c r="G690" s="6">
        <v>60</v>
      </c>
      <c r="H690" s="6">
        <v>4</v>
      </c>
      <c r="I690" s="6"/>
    </row>
    <row r="691" spans="1:9" ht="15.75" customHeight="1" x14ac:dyDescent="0.25">
      <c r="A691" s="4">
        <v>44480</v>
      </c>
      <c r="B691" s="5">
        <v>9</v>
      </c>
      <c r="C691" s="11">
        <v>1</v>
      </c>
      <c r="D691" s="6"/>
      <c r="E691" s="3">
        <v>131</v>
      </c>
      <c r="F691" s="6">
        <v>3</v>
      </c>
      <c r="G691" s="6">
        <v>60</v>
      </c>
      <c r="H691" s="6">
        <v>4</v>
      </c>
      <c r="I691" s="6"/>
    </row>
    <row r="692" spans="1:9" ht="15.75" customHeight="1" x14ac:dyDescent="0.25">
      <c r="A692" s="4">
        <v>44480</v>
      </c>
      <c r="B692" s="5">
        <v>10</v>
      </c>
      <c r="C692" s="11">
        <v>1</v>
      </c>
      <c r="D692" s="6"/>
      <c r="E692" s="3">
        <v>133</v>
      </c>
      <c r="F692" s="6">
        <v>1</v>
      </c>
      <c r="G692" s="6">
        <v>55</v>
      </c>
      <c r="H692" s="6">
        <v>5</v>
      </c>
      <c r="I692" s="6"/>
    </row>
    <row r="693" spans="1:9" ht="15.75" customHeight="1" x14ac:dyDescent="0.25">
      <c r="A693" s="4">
        <v>44480</v>
      </c>
      <c r="B693" s="5">
        <v>11</v>
      </c>
      <c r="C693" s="11">
        <v>1</v>
      </c>
      <c r="D693" s="6"/>
      <c r="E693" s="3">
        <v>133</v>
      </c>
      <c r="F693" s="6">
        <v>2</v>
      </c>
      <c r="G693" s="6">
        <v>55</v>
      </c>
      <c r="H693" s="6">
        <v>4</v>
      </c>
      <c r="I693" s="6"/>
    </row>
    <row r="694" spans="1:9" ht="15.75" customHeight="1" x14ac:dyDescent="0.25">
      <c r="A694" s="4">
        <v>44480</v>
      </c>
      <c r="B694" s="5">
        <v>12</v>
      </c>
      <c r="C694" s="11">
        <v>1</v>
      </c>
      <c r="D694" s="6"/>
      <c r="E694" s="3">
        <v>133</v>
      </c>
      <c r="F694" s="6">
        <v>3</v>
      </c>
      <c r="G694" s="6">
        <v>55</v>
      </c>
      <c r="H694" s="6">
        <v>4</v>
      </c>
      <c r="I694" s="6"/>
    </row>
    <row r="695" spans="1:9" ht="15.75" customHeight="1" x14ac:dyDescent="0.25">
      <c r="A695" s="4">
        <v>44480</v>
      </c>
      <c r="B695" s="5">
        <v>13</v>
      </c>
      <c r="C695" s="11">
        <v>1</v>
      </c>
      <c r="D695" s="6"/>
      <c r="E695" s="3">
        <v>136</v>
      </c>
      <c r="F695" s="6">
        <v>1</v>
      </c>
      <c r="G695" s="6">
        <v>190</v>
      </c>
      <c r="H695" s="6">
        <v>10</v>
      </c>
      <c r="I695" s="6"/>
    </row>
    <row r="696" spans="1:9" ht="15.75" customHeight="1" x14ac:dyDescent="0.25">
      <c r="A696" s="4">
        <v>44480</v>
      </c>
      <c r="B696" s="5">
        <v>14</v>
      </c>
      <c r="C696" s="11">
        <v>1</v>
      </c>
      <c r="D696" s="6"/>
      <c r="E696" s="3">
        <v>136</v>
      </c>
      <c r="F696" s="6">
        <v>2</v>
      </c>
      <c r="G696" s="6">
        <v>200</v>
      </c>
      <c r="H696" s="6">
        <v>6</v>
      </c>
      <c r="I696" s="6"/>
    </row>
    <row r="697" spans="1:9" ht="15.75" customHeight="1" x14ac:dyDescent="0.25">
      <c r="A697" s="4">
        <v>44480</v>
      </c>
      <c r="B697" s="5">
        <v>15</v>
      </c>
      <c r="C697" s="11">
        <v>1</v>
      </c>
      <c r="D697" s="6"/>
      <c r="E697" s="3">
        <v>136</v>
      </c>
      <c r="F697" s="6">
        <v>3</v>
      </c>
      <c r="G697" s="6">
        <v>200</v>
      </c>
      <c r="H697" s="6">
        <v>6</v>
      </c>
      <c r="I697" s="6"/>
    </row>
    <row r="698" spans="1:9" ht="15.75" customHeight="1" x14ac:dyDescent="0.25">
      <c r="A698" s="4">
        <v>44482</v>
      </c>
      <c r="B698" s="5">
        <v>1</v>
      </c>
      <c r="C698" s="11">
        <v>1</v>
      </c>
      <c r="D698" s="6"/>
      <c r="E698" s="3">
        <v>124</v>
      </c>
      <c r="F698" s="6">
        <v>1</v>
      </c>
      <c r="G698" s="6">
        <v>180</v>
      </c>
      <c r="H698" s="6">
        <v>4</v>
      </c>
      <c r="I698" s="6"/>
    </row>
    <row r="699" spans="1:9" ht="15.75" customHeight="1" x14ac:dyDescent="0.25">
      <c r="A699" s="4">
        <v>44482</v>
      </c>
      <c r="B699" s="5">
        <v>2</v>
      </c>
      <c r="C699" s="11">
        <v>1</v>
      </c>
      <c r="D699" s="6"/>
      <c r="E699" s="3">
        <v>124</v>
      </c>
      <c r="F699" s="6">
        <v>2</v>
      </c>
      <c r="G699" s="6">
        <v>180</v>
      </c>
      <c r="H699" s="6">
        <v>3</v>
      </c>
      <c r="I699" s="6"/>
    </row>
    <row r="700" spans="1:9" ht="15.75" customHeight="1" x14ac:dyDescent="0.25">
      <c r="A700" s="4">
        <v>44482</v>
      </c>
      <c r="B700" s="5">
        <v>3</v>
      </c>
      <c r="C700" s="11">
        <v>1</v>
      </c>
      <c r="D700" s="6"/>
      <c r="E700" s="3">
        <v>124</v>
      </c>
      <c r="F700" s="6">
        <v>3</v>
      </c>
      <c r="G700" s="6">
        <v>180</v>
      </c>
      <c r="H700" s="6">
        <v>2</v>
      </c>
      <c r="I700" s="6"/>
    </row>
    <row r="701" spans="1:9" ht="15.75" customHeight="1" x14ac:dyDescent="0.25">
      <c r="A701" s="4">
        <v>44482</v>
      </c>
      <c r="B701" s="5">
        <v>4</v>
      </c>
      <c r="C701" s="11">
        <v>1</v>
      </c>
      <c r="D701" s="6"/>
      <c r="E701" s="3">
        <v>123</v>
      </c>
      <c r="F701" s="6">
        <v>1</v>
      </c>
      <c r="G701" s="6">
        <v>300</v>
      </c>
      <c r="H701" s="6">
        <v>4</v>
      </c>
      <c r="I701" s="6"/>
    </row>
    <row r="702" spans="1:9" ht="15.75" customHeight="1" x14ac:dyDescent="0.25">
      <c r="A702" s="4">
        <v>44482</v>
      </c>
      <c r="B702" s="5">
        <v>5</v>
      </c>
      <c r="C702" s="11">
        <v>1</v>
      </c>
      <c r="D702" s="6"/>
      <c r="E702" s="3">
        <v>123</v>
      </c>
      <c r="F702" s="6">
        <v>2</v>
      </c>
      <c r="G702" s="6">
        <v>300</v>
      </c>
      <c r="H702" s="6">
        <v>3</v>
      </c>
      <c r="I702" s="6"/>
    </row>
    <row r="703" spans="1:9" ht="15.75" customHeight="1" x14ac:dyDescent="0.25">
      <c r="A703" s="4">
        <v>44482</v>
      </c>
      <c r="B703" s="5">
        <v>6</v>
      </c>
      <c r="C703" s="11">
        <v>1</v>
      </c>
      <c r="D703" s="6"/>
      <c r="E703" s="3">
        <v>123</v>
      </c>
      <c r="F703" s="6">
        <v>3</v>
      </c>
      <c r="G703" s="6">
        <v>220</v>
      </c>
      <c r="H703" s="6">
        <v>6</v>
      </c>
      <c r="I703" s="6"/>
    </row>
    <row r="704" spans="1:9" ht="15.75" customHeight="1" x14ac:dyDescent="0.25">
      <c r="A704" s="4">
        <v>44482</v>
      </c>
      <c r="B704" s="5">
        <v>7</v>
      </c>
      <c r="C704" s="11">
        <v>1</v>
      </c>
      <c r="D704" s="6"/>
      <c r="E704" s="3">
        <v>125</v>
      </c>
      <c r="F704" s="6">
        <v>1</v>
      </c>
      <c r="G704" s="6">
        <v>145</v>
      </c>
      <c r="H704" s="6">
        <v>10</v>
      </c>
      <c r="I704" s="6"/>
    </row>
    <row r="705" spans="1:9" ht="15.75" customHeight="1" x14ac:dyDescent="0.25">
      <c r="A705" s="4">
        <v>44482</v>
      </c>
      <c r="B705" s="5">
        <v>8</v>
      </c>
      <c r="C705" s="11">
        <v>1</v>
      </c>
      <c r="D705" s="6"/>
      <c r="E705" s="3">
        <v>125</v>
      </c>
      <c r="F705" s="6">
        <v>2</v>
      </c>
      <c r="G705" s="6">
        <v>150</v>
      </c>
      <c r="H705" s="6">
        <v>6</v>
      </c>
      <c r="I705" s="6"/>
    </row>
    <row r="706" spans="1:9" ht="15.75" customHeight="1" x14ac:dyDescent="0.25">
      <c r="A706" s="4">
        <v>44482</v>
      </c>
      <c r="B706" s="5">
        <v>9</v>
      </c>
      <c r="C706" s="11">
        <v>1</v>
      </c>
      <c r="D706" s="6"/>
      <c r="E706" s="3">
        <v>125</v>
      </c>
      <c r="F706" s="6">
        <v>3</v>
      </c>
      <c r="G706" s="6">
        <v>150</v>
      </c>
      <c r="H706" s="6">
        <v>6</v>
      </c>
      <c r="I706" s="6"/>
    </row>
    <row r="707" spans="1:9" ht="15.75" customHeight="1" x14ac:dyDescent="0.25">
      <c r="A707" s="4">
        <v>44482</v>
      </c>
      <c r="B707" s="5">
        <v>10</v>
      </c>
      <c r="C707" s="11">
        <v>1</v>
      </c>
      <c r="D707" s="6"/>
      <c r="E707" s="3">
        <v>129</v>
      </c>
      <c r="F707" s="6">
        <v>1</v>
      </c>
      <c r="G707" s="6">
        <v>110</v>
      </c>
      <c r="H707" s="6">
        <v>13</v>
      </c>
      <c r="I707" s="6"/>
    </row>
    <row r="708" spans="1:9" ht="15.75" customHeight="1" x14ac:dyDescent="0.25">
      <c r="A708" s="4">
        <v>44482</v>
      </c>
      <c r="B708" s="5">
        <v>11</v>
      </c>
      <c r="C708" s="11">
        <v>1</v>
      </c>
      <c r="D708" s="6"/>
      <c r="E708" s="3">
        <v>129</v>
      </c>
      <c r="F708" s="6">
        <v>2</v>
      </c>
      <c r="G708" s="6">
        <v>110</v>
      </c>
      <c r="H708" s="6">
        <v>11</v>
      </c>
      <c r="I708" s="6"/>
    </row>
    <row r="709" spans="1:9" ht="15.75" customHeight="1" x14ac:dyDescent="0.25">
      <c r="A709" s="4">
        <v>44482</v>
      </c>
      <c r="B709" s="5">
        <v>12</v>
      </c>
      <c r="C709" s="11">
        <v>1</v>
      </c>
      <c r="D709" s="6"/>
      <c r="E709" s="3">
        <v>129</v>
      </c>
      <c r="F709" s="6">
        <v>3</v>
      </c>
      <c r="G709" s="6">
        <v>110</v>
      </c>
      <c r="H709" s="6">
        <v>10</v>
      </c>
      <c r="I709" s="6"/>
    </row>
    <row r="710" spans="1:9" ht="15.75" customHeight="1" x14ac:dyDescent="0.25">
      <c r="A710" s="4">
        <v>44484</v>
      </c>
      <c r="B710" s="5">
        <v>1</v>
      </c>
      <c r="C710" s="11">
        <v>1</v>
      </c>
      <c r="D710" s="6"/>
      <c r="E710" s="3">
        <v>144</v>
      </c>
      <c r="F710" s="6">
        <v>1</v>
      </c>
      <c r="G710" s="6">
        <v>150</v>
      </c>
      <c r="H710" s="6">
        <v>6</v>
      </c>
      <c r="I710" s="6"/>
    </row>
    <row r="711" spans="1:9" ht="15.75" customHeight="1" x14ac:dyDescent="0.25">
      <c r="A711" s="4">
        <v>44484</v>
      </c>
      <c r="B711" s="5">
        <v>2</v>
      </c>
      <c r="C711" s="11">
        <v>1</v>
      </c>
      <c r="D711" s="6"/>
      <c r="E711" s="3">
        <v>144</v>
      </c>
      <c r="F711" s="6">
        <v>2</v>
      </c>
      <c r="G711" s="6">
        <v>150</v>
      </c>
      <c r="H711" s="6">
        <v>6</v>
      </c>
      <c r="I711" s="6"/>
    </row>
    <row r="712" spans="1:9" ht="15.75" customHeight="1" x14ac:dyDescent="0.25">
      <c r="A712" s="4">
        <v>44484</v>
      </c>
      <c r="B712" s="5">
        <v>3</v>
      </c>
      <c r="C712" s="11">
        <v>1</v>
      </c>
      <c r="D712" s="6"/>
      <c r="E712" s="3">
        <v>144</v>
      </c>
      <c r="F712" s="6">
        <v>3</v>
      </c>
      <c r="G712" s="6">
        <v>150</v>
      </c>
      <c r="H712" s="6">
        <v>6</v>
      </c>
      <c r="I712" s="6"/>
    </row>
    <row r="713" spans="1:9" ht="15.75" customHeight="1" x14ac:dyDescent="0.25">
      <c r="A713" s="4">
        <v>44484</v>
      </c>
      <c r="B713" s="5">
        <v>4</v>
      </c>
      <c r="C713" s="11">
        <v>1</v>
      </c>
      <c r="D713" s="6"/>
      <c r="E713" s="3">
        <v>146</v>
      </c>
      <c r="F713" s="6">
        <v>1</v>
      </c>
      <c r="G713" s="6">
        <v>130</v>
      </c>
      <c r="H713" s="6">
        <v>6</v>
      </c>
      <c r="I713" s="6"/>
    </row>
    <row r="714" spans="1:9" ht="15.75" customHeight="1" x14ac:dyDescent="0.25">
      <c r="A714" s="4">
        <v>44484</v>
      </c>
      <c r="B714" s="5">
        <v>5</v>
      </c>
      <c r="C714" s="11">
        <v>1</v>
      </c>
      <c r="D714" s="6"/>
      <c r="E714" s="3">
        <v>146</v>
      </c>
      <c r="F714" s="6">
        <v>2</v>
      </c>
      <c r="G714" s="6">
        <v>135</v>
      </c>
      <c r="H714" s="6">
        <v>5</v>
      </c>
      <c r="I714" s="6"/>
    </row>
    <row r="715" spans="1:9" ht="15.75" customHeight="1" x14ac:dyDescent="0.25">
      <c r="A715" s="4">
        <v>44484</v>
      </c>
      <c r="B715" s="5">
        <v>6</v>
      </c>
      <c r="C715" s="11">
        <v>1</v>
      </c>
      <c r="D715" s="6"/>
      <c r="E715" s="3">
        <v>146</v>
      </c>
      <c r="F715" s="6">
        <v>3</v>
      </c>
      <c r="G715" s="6">
        <v>135</v>
      </c>
      <c r="H715" s="6">
        <v>4</v>
      </c>
      <c r="I715" s="6"/>
    </row>
    <row r="716" spans="1:9" ht="15.75" customHeight="1" x14ac:dyDescent="0.25">
      <c r="A716" s="4">
        <v>44484</v>
      </c>
      <c r="B716" s="5">
        <v>7</v>
      </c>
      <c r="C716" s="11">
        <v>1</v>
      </c>
      <c r="D716" s="6"/>
      <c r="E716" s="3">
        <v>147</v>
      </c>
      <c r="F716" s="6">
        <v>1</v>
      </c>
      <c r="G716" s="6">
        <v>100</v>
      </c>
      <c r="H716" s="6">
        <v>4</v>
      </c>
      <c r="I716" s="6"/>
    </row>
    <row r="717" spans="1:9" ht="15.75" customHeight="1" x14ac:dyDescent="0.25">
      <c r="A717" s="4">
        <v>44484</v>
      </c>
      <c r="B717" s="5">
        <v>8</v>
      </c>
      <c r="C717" s="11">
        <v>1</v>
      </c>
      <c r="D717" s="6"/>
      <c r="E717" s="3">
        <v>147</v>
      </c>
      <c r="F717" s="6">
        <v>2</v>
      </c>
      <c r="G717" s="6">
        <v>100</v>
      </c>
      <c r="H717" s="6">
        <v>4</v>
      </c>
      <c r="I717" s="6"/>
    </row>
    <row r="718" spans="1:9" ht="15.75" customHeight="1" x14ac:dyDescent="0.25">
      <c r="A718" s="4">
        <v>44484</v>
      </c>
      <c r="B718" s="5">
        <v>9</v>
      </c>
      <c r="C718" s="11">
        <v>1</v>
      </c>
      <c r="D718" s="6"/>
      <c r="E718" s="3">
        <v>147</v>
      </c>
      <c r="F718" s="6">
        <v>3</v>
      </c>
      <c r="G718" s="6">
        <v>100</v>
      </c>
      <c r="H718" s="6">
        <v>4</v>
      </c>
      <c r="I718" s="6"/>
    </row>
    <row r="719" spans="1:9" ht="15.75" customHeight="1" x14ac:dyDescent="0.25">
      <c r="A719" s="4">
        <v>44484</v>
      </c>
      <c r="B719" s="5">
        <v>10</v>
      </c>
      <c r="C719" s="11">
        <v>1</v>
      </c>
      <c r="D719" s="6"/>
      <c r="E719" s="3">
        <v>150</v>
      </c>
      <c r="F719" s="6">
        <v>1</v>
      </c>
      <c r="G719" s="6">
        <v>75</v>
      </c>
      <c r="H719" s="6">
        <v>6</v>
      </c>
      <c r="I719" s="6"/>
    </row>
    <row r="720" spans="1:9" ht="15.75" customHeight="1" x14ac:dyDescent="0.25">
      <c r="A720" s="4">
        <v>44484</v>
      </c>
      <c r="B720" s="5">
        <v>11</v>
      </c>
      <c r="C720" s="11">
        <v>1</v>
      </c>
      <c r="D720" s="6"/>
      <c r="E720" s="3">
        <v>150</v>
      </c>
      <c r="F720" s="6">
        <v>2</v>
      </c>
      <c r="G720" s="6">
        <v>75</v>
      </c>
      <c r="H720" s="6">
        <v>6</v>
      </c>
      <c r="I720" s="6"/>
    </row>
    <row r="721" spans="1:9" ht="15.75" customHeight="1" x14ac:dyDescent="0.25">
      <c r="A721" s="4">
        <v>44484</v>
      </c>
      <c r="B721" s="5">
        <v>12</v>
      </c>
      <c r="C721" s="11">
        <v>1</v>
      </c>
      <c r="D721" s="6"/>
      <c r="E721" s="3">
        <v>150</v>
      </c>
      <c r="F721" s="6">
        <v>3</v>
      </c>
      <c r="G721" s="6">
        <v>75</v>
      </c>
      <c r="H721" s="6">
        <v>6</v>
      </c>
      <c r="I721" s="6"/>
    </row>
    <row r="722" spans="1:9" ht="15.75" customHeight="1" x14ac:dyDescent="0.25">
      <c r="A722" s="4">
        <v>44484</v>
      </c>
      <c r="B722" s="5">
        <v>13</v>
      </c>
      <c r="C722" s="11">
        <v>1</v>
      </c>
      <c r="D722" s="6"/>
      <c r="E722" s="3">
        <v>155</v>
      </c>
      <c r="F722" s="6">
        <v>1</v>
      </c>
      <c r="G722" s="6">
        <v>5</v>
      </c>
      <c r="H722" s="6">
        <v>15</v>
      </c>
      <c r="I722" s="6"/>
    </row>
    <row r="723" spans="1:9" ht="15.75" customHeight="1" x14ac:dyDescent="0.25">
      <c r="A723" s="4">
        <v>44484</v>
      </c>
      <c r="B723" s="5">
        <v>14</v>
      </c>
      <c r="C723" s="11">
        <v>1</v>
      </c>
      <c r="D723" s="6"/>
      <c r="E723" s="3">
        <v>155</v>
      </c>
      <c r="F723" s="6">
        <v>1</v>
      </c>
      <c r="G723" s="6">
        <v>5</v>
      </c>
      <c r="H723" s="6">
        <v>10</v>
      </c>
      <c r="I723" s="6"/>
    </row>
    <row r="724" spans="1:9" ht="15.75" customHeight="1" x14ac:dyDescent="0.25">
      <c r="A724" s="4">
        <v>44484</v>
      </c>
      <c r="B724" s="5">
        <v>15</v>
      </c>
      <c r="C724" s="11">
        <v>1</v>
      </c>
      <c r="D724" s="6"/>
      <c r="E724" s="3">
        <v>155</v>
      </c>
      <c r="F724" s="6">
        <v>3</v>
      </c>
      <c r="G724" s="6">
        <v>5</v>
      </c>
      <c r="H724" s="6">
        <v>10</v>
      </c>
      <c r="I724" s="6"/>
    </row>
    <row r="725" spans="1:9" ht="15.75" customHeight="1" x14ac:dyDescent="0.25">
      <c r="A725" s="4">
        <v>44487</v>
      </c>
      <c r="B725" s="5">
        <v>1</v>
      </c>
      <c r="C725" s="11">
        <v>1</v>
      </c>
      <c r="D725" s="6"/>
      <c r="E725" s="3">
        <v>135</v>
      </c>
      <c r="F725" s="6">
        <v>1</v>
      </c>
      <c r="G725" s="6">
        <v>230</v>
      </c>
      <c r="H725" s="6">
        <v>6</v>
      </c>
      <c r="I725" s="6"/>
    </row>
    <row r="726" spans="1:9" ht="15.75" customHeight="1" x14ac:dyDescent="0.25">
      <c r="A726" s="4">
        <v>44487</v>
      </c>
      <c r="B726" s="5">
        <v>2</v>
      </c>
      <c r="C726" s="11">
        <v>1</v>
      </c>
      <c r="D726" s="6"/>
      <c r="E726" s="3">
        <v>135</v>
      </c>
      <c r="F726" s="6">
        <v>2</v>
      </c>
      <c r="G726" s="6">
        <v>235</v>
      </c>
      <c r="H726" s="6">
        <v>5</v>
      </c>
      <c r="I726" s="6"/>
    </row>
    <row r="727" spans="1:9" ht="15.75" customHeight="1" x14ac:dyDescent="0.25">
      <c r="A727" s="4">
        <v>44487</v>
      </c>
      <c r="B727" s="5">
        <v>3</v>
      </c>
      <c r="C727" s="11">
        <v>1</v>
      </c>
      <c r="D727" s="6"/>
      <c r="E727" s="3">
        <v>135</v>
      </c>
      <c r="F727" s="6">
        <v>3</v>
      </c>
      <c r="G727" s="6">
        <v>235</v>
      </c>
      <c r="H727" s="6">
        <v>4</v>
      </c>
      <c r="I727" s="6"/>
    </row>
    <row r="728" spans="1:9" ht="15.75" customHeight="1" x14ac:dyDescent="0.25">
      <c r="A728" s="4">
        <v>44487</v>
      </c>
      <c r="B728" s="5">
        <v>4</v>
      </c>
      <c r="C728" s="11">
        <v>1</v>
      </c>
      <c r="D728" s="6"/>
      <c r="E728" s="3">
        <v>140</v>
      </c>
      <c r="F728" s="6">
        <v>1</v>
      </c>
      <c r="G728" s="6">
        <v>0</v>
      </c>
      <c r="H728" s="6">
        <v>8</v>
      </c>
      <c r="I728" s="6"/>
    </row>
    <row r="729" spans="1:9" ht="15.75" customHeight="1" x14ac:dyDescent="0.25">
      <c r="A729" s="4">
        <v>44487</v>
      </c>
      <c r="B729" s="5">
        <v>5</v>
      </c>
      <c r="C729" s="11">
        <v>1</v>
      </c>
      <c r="D729" s="6"/>
      <c r="E729" s="3">
        <v>140</v>
      </c>
      <c r="F729" s="6">
        <v>2</v>
      </c>
      <c r="G729" s="6">
        <v>0</v>
      </c>
      <c r="H729" s="6">
        <v>4</v>
      </c>
      <c r="I729" s="6"/>
    </row>
    <row r="730" spans="1:9" ht="15.75" customHeight="1" x14ac:dyDescent="0.25">
      <c r="A730" s="4">
        <v>44487</v>
      </c>
      <c r="B730" s="5">
        <v>6</v>
      </c>
      <c r="C730" s="11">
        <v>1</v>
      </c>
      <c r="D730" s="6"/>
      <c r="E730" s="3">
        <v>140</v>
      </c>
      <c r="F730" s="6">
        <v>3</v>
      </c>
      <c r="G730" s="6">
        <v>0</v>
      </c>
      <c r="H730" s="6">
        <v>3</v>
      </c>
      <c r="I730" s="6"/>
    </row>
    <row r="731" spans="1:9" ht="15.75" customHeight="1" x14ac:dyDescent="0.25">
      <c r="A731" s="4">
        <v>44487</v>
      </c>
      <c r="B731" s="5">
        <v>7</v>
      </c>
      <c r="C731" s="11">
        <v>1</v>
      </c>
      <c r="D731" s="6"/>
      <c r="E731" s="3">
        <v>131</v>
      </c>
      <c r="F731" s="6">
        <v>1</v>
      </c>
      <c r="G731" s="6">
        <v>55</v>
      </c>
      <c r="H731" s="6">
        <v>6</v>
      </c>
      <c r="I731" s="6"/>
    </row>
    <row r="732" spans="1:9" ht="15.75" customHeight="1" x14ac:dyDescent="0.25">
      <c r="A732" s="4">
        <v>44487</v>
      </c>
      <c r="B732" s="5">
        <v>8</v>
      </c>
      <c r="C732" s="11">
        <v>1</v>
      </c>
      <c r="D732" s="6"/>
      <c r="E732" s="3">
        <v>131</v>
      </c>
      <c r="F732" s="6">
        <v>2</v>
      </c>
      <c r="G732" s="6">
        <v>55</v>
      </c>
      <c r="H732" s="6">
        <v>6</v>
      </c>
      <c r="I732" s="6"/>
    </row>
    <row r="733" spans="1:9" ht="15.75" customHeight="1" x14ac:dyDescent="0.25">
      <c r="A733" s="4">
        <v>44487</v>
      </c>
      <c r="B733" s="5">
        <v>9</v>
      </c>
      <c r="C733" s="11">
        <v>1</v>
      </c>
      <c r="D733" s="6"/>
      <c r="E733" s="3">
        <v>131</v>
      </c>
      <c r="F733" s="6">
        <v>3</v>
      </c>
      <c r="G733" s="6">
        <v>60</v>
      </c>
      <c r="H733" s="6">
        <v>4</v>
      </c>
      <c r="I733" s="6"/>
    </row>
    <row r="734" spans="1:9" ht="15.75" customHeight="1" x14ac:dyDescent="0.25">
      <c r="A734" s="4">
        <v>44487</v>
      </c>
      <c r="B734" s="5">
        <v>10</v>
      </c>
      <c r="C734" s="11">
        <v>1</v>
      </c>
      <c r="D734" s="6"/>
      <c r="E734" s="3">
        <v>133</v>
      </c>
      <c r="F734" s="6">
        <v>1</v>
      </c>
      <c r="G734" s="6">
        <v>55</v>
      </c>
      <c r="H734" s="6">
        <v>6</v>
      </c>
      <c r="I734" s="6"/>
    </row>
    <row r="735" spans="1:9" ht="15.75" customHeight="1" x14ac:dyDescent="0.25">
      <c r="A735" s="4">
        <v>44487</v>
      </c>
      <c r="B735" s="5">
        <v>11</v>
      </c>
      <c r="C735" s="11">
        <v>1</v>
      </c>
      <c r="D735" s="6"/>
      <c r="E735" s="3">
        <v>133</v>
      </c>
      <c r="F735" s="6">
        <v>2</v>
      </c>
      <c r="G735" s="6">
        <v>60</v>
      </c>
      <c r="H735" s="6">
        <v>4</v>
      </c>
      <c r="I735" s="6"/>
    </row>
    <row r="736" spans="1:9" ht="15.75" customHeight="1" x14ac:dyDescent="0.25">
      <c r="A736" s="4">
        <v>44487</v>
      </c>
      <c r="B736" s="5">
        <v>12</v>
      </c>
      <c r="C736" s="11">
        <v>1</v>
      </c>
      <c r="D736" s="6"/>
      <c r="E736" s="3">
        <v>133</v>
      </c>
      <c r="F736" s="6">
        <v>3</v>
      </c>
      <c r="G736" s="6">
        <v>60</v>
      </c>
      <c r="H736" s="6">
        <v>3</v>
      </c>
      <c r="I736" s="6"/>
    </row>
    <row r="737" spans="1:9" ht="15.75" customHeight="1" x14ac:dyDescent="0.25">
      <c r="A737" s="4">
        <v>44487</v>
      </c>
      <c r="B737" s="5">
        <v>13</v>
      </c>
      <c r="C737" s="11">
        <v>1</v>
      </c>
      <c r="D737" s="6"/>
      <c r="E737" s="3">
        <v>136</v>
      </c>
      <c r="F737" s="6">
        <v>1</v>
      </c>
      <c r="G737" s="6">
        <v>190</v>
      </c>
      <c r="H737" s="6">
        <v>9</v>
      </c>
      <c r="I737" s="6"/>
    </row>
    <row r="738" spans="1:9" ht="15.75" customHeight="1" x14ac:dyDescent="0.25">
      <c r="A738" s="4">
        <v>44487</v>
      </c>
      <c r="B738" s="5">
        <v>14</v>
      </c>
      <c r="C738" s="11">
        <v>1</v>
      </c>
      <c r="D738" s="6"/>
      <c r="E738" s="3">
        <v>136</v>
      </c>
      <c r="F738" s="6">
        <v>2</v>
      </c>
      <c r="G738" s="6">
        <v>190</v>
      </c>
      <c r="H738" s="6">
        <v>8</v>
      </c>
      <c r="I738" s="6"/>
    </row>
    <row r="739" spans="1:9" ht="15.75" customHeight="1" x14ac:dyDescent="0.25">
      <c r="A739" s="4">
        <v>44487</v>
      </c>
      <c r="B739" s="5">
        <v>15</v>
      </c>
      <c r="C739" s="11">
        <v>1</v>
      </c>
      <c r="D739" s="6"/>
      <c r="E739" s="3">
        <v>136</v>
      </c>
      <c r="F739" s="6">
        <v>3</v>
      </c>
      <c r="G739" s="6">
        <v>190</v>
      </c>
      <c r="H739" s="6">
        <v>7</v>
      </c>
      <c r="I739" s="6"/>
    </row>
    <row r="740" spans="1:9" ht="15.75" customHeight="1" x14ac:dyDescent="0.25">
      <c r="A740" s="4">
        <v>44489</v>
      </c>
      <c r="B740" s="5">
        <v>1</v>
      </c>
      <c r="C740" s="11">
        <v>1</v>
      </c>
      <c r="D740" s="6"/>
      <c r="E740" s="3">
        <v>124</v>
      </c>
      <c r="F740" s="6">
        <v>1</v>
      </c>
      <c r="G740" s="6">
        <v>180</v>
      </c>
      <c r="H740" s="6">
        <v>4</v>
      </c>
      <c r="I740" s="6"/>
    </row>
    <row r="741" spans="1:9" ht="15.75" customHeight="1" x14ac:dyDescent="0.25">
      <c r="A741" s="4">
        <v>44489</v>
      </c>
      <c r="B741" s="5">
        <v>2</v>
      </c>
      <c r="C741" s="11">
        <v>1</v>
      </c>
      <c r="D741" s="6"/>
      <c r="E741" s="3">
        <v>124</v>
      </c>
      <c r="F741" s="6">
        <v>2</v>
      </c>
      <c r="G741" s="6">
        <v>180</v>
      </c>
      <c r="H741" s="6">
        <v>3</v>
      </c>
      <c r="I741" s="6"/>
    </row>
    <row r="742" spans="1:9" ht="15.75" customHeight="1" x14ac:dyDescent="0.25">
      <c r="A742" s="4">
        <v>44489</v>
      </c>
      <c r="B742" s="5">
        <v>3</v>
      </c>
      <c r="C742" s="11">
        <v>1</v>
      </c>
      <c r="D742" s="6"/>
      <c r="E742" s="3">
        <v>124</v>
      </c>
      <c r="F742" s="6">
        <v>3</v>
      </c>
      <c r="G742" s="6">
        <v>180</v>
      </c>
      <c r="H742" s="6">
        <v>3</v>
      </c>
      <c r="I742" s="6"/>
    </row>
    <row r="743" spans="1:9" ht="15.75" customHeight="1" x14ac:dyDescent="0.25">
      <c r="A743" s="4">
        <v>44489</v>
      </c>
      <c r="B743" s="5">
        <v>4</v>
      </c>
      <c r="C743" s="11">
        <v>1</v>
      </c>
      <c r="D743" s="6"/>
      <c r="E743" s="3">
        <v>123</v>
      </c>
      <c r="F743" s="6">
        <v>1</v>
      </c>
      <c r="G743" s="6">
        <v>300</v>
      </c>
      <c r="H743" s="6">
        <v>4</v>
      </c>
      <c r="I743" s="6"/>
    </row>
    <row r="744" spans="1:9" ht="15.75" customHeight="1" x14ac:dyDescent="0.25">
      <c r="A744" s="4">
        <v>44489</v>
      </c>
      <c r="B744" s="5">
        <v>5</v>
      </c>
      <c r="C744" s="11">
        <v>1</v>
      </c>
      <c r="D744" s="6"/>
      <c r="E744" s="3">
        <v>123</v>
      </c>
      <c r="F744" s="6">
        <v>2</v>
      </c>
      <c r="G744" s="6">
        <v>300</v>
      </c>
      <c r="H744" s="6">
        <v>3</v>
      </c>
      <c r="I744" s="6"/>
    </row>
    <row r="745" spans="1:9" ht="15.75" customHeight="1" x14ac:dyDescent="0.25">
      <c r="A745" s="4">
        <v>44489</v>
      </c>
      <c r="B745" s="5">
        <v>6</v>
      </c>
      <c r="C745" s="11">
        <v>1</v>
      </c>
      <c r="D745" s="6"/>
      <c r="E745" s="3">
        <v>123</v>
      </c>
      <c r="F745" s="6">
        <v>3</v>
      </c>
      <c r="G745" s="6">
        <v>300</v>
      </c>
      <c r="H745" s="6">
        <v>2</v>
      </c>
      <c r="I745" s="6"/>
    </row>
    <row r="746" spans="1:9" ht="15.75" customHeight="1" x14ac:dyDescent="0.25">
      <c r="A746" s="4">
        <v>44489</v>
      </c>
      <c r="B746" s="5">
        <v>7</v>
      </c>
      <c r="C746" s="11">
        <v>1</v>
      </c>
      <c r="D746" s="6"/>
      <c r="E746" s="3">
        <v>125</v>
      </c>
      <c r="F746" s="6">
        <v>1</v>
      </c>
      <c r="G746" s="6">
        <v>150</v>
      </c>
      <c r="H746" s="6">
        <v>6</v>
      </c>
      <c r="I746" s="6"/>
    </row>
    <row r="747" spans="1:9" ht="15.75" customHeight="1" x14ac:dyDescent="0.25">
      <c r="A747" s="4">
        <v>44489</v>
      </c>
      <c r="B747" s="5">
        <v>8</v>
      </c>
      <c r="C747" s="11">
        <v>1</v>
      </c>
      <c r="D747" s="6"/>
      <c r="E747" s="3">
        <v>125</v>
      </c>
      <c r="F747" s="6">
        <v>2</v>
      </c>
      <c r="G747" s="6">
        <v>150</v>
      </c>
      <c r="H747" s="6">
        <v>7</v>
      </c>
      <c r="I747" s="6"/>
    </row>
    <row r="748" spans="1:9" ht="15.75" customHeight="1" x14ac:dyDescent="0.25">
      <c r="A748" s="4">
        <v>44489</v>
      </c>
      <c r="B748" s="5">
        <v>9</v>
      </c>
      <c r="C748" s="11">
        <v>1</v>
      </c>
      <c r="D748" s="6"/>
      <c r="E748" s="3">
        <v>125</v>
      </c>
      <c r="F748" s="6">
        <v>3</v>
      </c>
      <c r="G748" s="6">
        <v>150</v>
      </c>
      <c r="H748" s="6">
        <v>7</v>
      </c>
      <c r="I748" s="6"/>
    </row>
    <row r="749" spans="1:9" ht="15.75" customHeight="1" x14ac:dyDescent="0.25">
      <c r="A749" s="4">
        <v>44489</v>
      </c>
      <c r="B749" s="5">
        <v>10</v>
      </c>
      <c r="C749" s="11">
        <v>1</v>
      </c>
      <c r="D749" s="6"/>
      <c r="E749" s="3">
        <v>129</v>
      </c>
      <c r="F749" s="6">
        <v>1</v>
      </c>
      <c r="G749" s="6">
        <v>110</v>
      </c>
      <c r="H749" s="6">
        <v>10</v>
      </c>
      <c r="I749" s="6"/>
    </row>
    <row r="750" spans="1:9" ht="15.75" customHeight="1" x14ac:dyDescent="0.25">
      <c r="A750" s="4">
        <v>44489</v>
      </c>
      <c r="B750" s="5">
        <v>11</v>
      </c>
      <c r="C750" s="11">
        <v>1</v>
      </c>
      <c r="D750" s="6"/>
      <c r="E750" s="3">
        <v>129</v>
      </c>
      <c r="F750" s="6">
        <v>2</v>
      </c>
      <c r="G750" s="6">
        <v>110</v>
      </c>
      <c r="H750" s="6">
        <v>11</v>
      </c>
      <c r="I750" s="6"/>
    </row>
    <row r="751" spans="1:9" ht="15.75" customHeight="1" x14ac:dyDescent="0.25">
      <c r="A751" s="4">
        <v>44489</v>
      </c>
      <c r="B751" s="5">
        <v>12</v>
      </c>
      <c r="C751" s="11">
        <v>1</v>
      </c>
      <c r="D751" s="6"/>
      <c r="E751" s="3">
        <v>129</v>
      </c>
      <c r="F751" s="6">
        <v>3</v>
      </c>
      <c r="G751" s="6">
        <v>110</v>
      </c>
      <c r="H751" s="6">
        <v>11</v>
      </c>
      <c r="I751" s="6"/>
    </row>
    <row r="752" spans="1:9" ht="15.75" customHeight="1" x14ac:dyDescent="0.25">
      <c r="A752" s="4">
        <v>44491</v>
      </c>
      <c r="B752" s="5">
        <v>1</v>
      </c>
      <c r="C752" s="11">
        <v>1</v>
      </c>
      <c r="D752" s="6"/>
      <c r="E752" s="3">
        <v>144</v>
      </c>
      <c r="F752" s="6">
        <v>1</v>
      </c>
      <c r="G752" s="6">
        <v>155</v>
      </c>
      <c r="H752" s="6">
        <v>6</v>
      </c>
      <c r="I752" s="6"/>
    </row>
    <row r="753" spans="1:9" ht="15.75" customHeight="1" x14ac:dyDescent="0.25">
      <c r="A753" s="4">
        <v>44491</v>
      </c>
      <c r="B753" s="5">
        <v>2</v>
      </c>
      <c r="C753" s="11">
        <v>1</v>
      </c>
      <c r="D753" s="6"/>
      <c r="E753" s="3">
        <v>144</v>
      </c>
      <c r="F753" s="6">
        <v>2</v>
      </c>
      <c r="G753" s="6">
        <v>160</v>
      </c>
      <c r="H753" s="6">
        <v>4</v>
      </c>
      <c r="I753" s="6"/>
    </row>
    <row r="754" spans="1:9" ht="15.75" customHeight="1" x14ac:dyDescent="0.25">
      <c r="A754" s="4">
        <v>44491</v>
      </c>
      <c r="B754" s="5">
        <v>3</v>
      </c>
      <c r="C754" s="11">
        <v>1</v>
      </c>
      <c r="D754" s="6"/>
      <c r="E754" s="3">
        <v>144</v>
      </c>
      <c r="F754" s="6">
        <v>3</v>
      </c>
      <c r="G754" s="6">
        <v>160</v>
      </c>
      <c r="H754" s="6">
        <v>4</v>
      </c>
      <c r="I754" s="6"/>
    </row>
    <row r="755" spans="1:9" ht="15.75" customHeight="1" x14ac:dyDescent="0.25">
      <c r="A755" s="4">
        <v>44491</v>
      </c>
      <c r="B755" s="5">
        <v>4</v>
      </c>
      <c r="C755" s="11">
        <v>1</v>
      </c>
      <c r="D755" s="6"/>
      <c r="E755" s="3">
        <v>146</v>
      </c>
      <c r="F755" s="6">
        <v>1</v>
      </c>
      <c r="G755" s="6">
        <v>135</v>
      </c>
      <c r="H755" s="6">
        <v>5</v>
      </c>
      <c r="I755" s="6"/>
    </row>
    <row r="756" spans="1:9" ht="15.75" customHeight="1" x14ac:dyDescent="0.25">
      <c r="A756" s="4">
        <v>44491</v>
      </c>
      <c r="B756" s="5">
        <v>5</v>
      </c>
      <c r="C756" s="11">
        <v>1</v>
      </c>
      <c r="D756" s="6"/>
      <c r="E756" s="3">
        <v>146</v>
      </c>
      <c r="F756" s="6">
        <v>2</v>
      </c>
      <c r="G756" s="6">
        <v>135</v>
      </c>
      <c r="H756" s="6">
        <v>3</v>
      </c>
      <c r="I756" s="6"/>
    </row>
    <row r="757" spans="1:9" ht="15.75" customHeight="1" x14ac:dyDescent="0.25">
      <c r="A757" s="4">
        <v>44491</v>
      </c>
      <c r="B757" s="5">
        <v>6</v>
      </c>
      <c r="C757" s="11">
        <v>1</v>
      </c>
      <c r="D757" s="6"/>
      <c r="E757" s="3">
        <v>146</v>
      </c>
      <c r="F757" s="6">
        <v>3</v>
      </c>
      <c r="G757" s="6">
        <v>135</v>
      </c>
      <c r="H757" s="6">
        <v>3</v>
      </c>
      <c r="I757" s="6"/>
    </row>
    <row r="758" spans="1:9" ht="15.75" customHeight="1" x14ac:dyDescent="0.25">
      <c r="A758" s="4">
        <v>44491</v>
      </c>
      <c r="B758" s="5">
        <v>7</v>
      </c>
      <c r="C758" s="11">
        <v>1</v>
      </c>
      <c r="D758" s="6"/>
      <c r="E758" s="3">
        <v>147</v>
      </c>
      <c r="F758" s="6">
        <v>1</v>
      </c>
      <c r="G758" s="6">
        <v>100</v>
      </c>
      <c r="H758" s="6">
        <v>5</v>
      </c>
      <c r="I758" s="6"/>
    </row>
    <row r="759" spans="1:9" ht="15.75" customHeight="1" x14ac:dyDescent="0.25">
      <c r="A759" s="4">
        <v>44491</v>
      </c>
      <c r="B759" s="5">
        <v>8</v>
      </c>
      <c r="C759" s="11">
        <v>1</v>
      </c>
      <c r="D759" s="6"/>
      <c r="E759" s="3">
        <v>147</v>
      </c>
      <c r="F759" s="6">
        <v>2</v>
      </c>
      <c r="G759" s="6">
        <v>100</v>
      </c>
      <c r="H759" s="6">
        <v>4</v>
      </c>
      <c r="I759" s="6"/>
    </row>
    <row r="760" spans="1:9" ht="15.75" customHeight="1" x14ac:dyDescent="0.25">
      <c r="A760" s="4">
        <v>44491</v>
      </c>
      <c r="B760" s="5">
        <v>9</v>
      </c>
      <c r="C760" s="11">
        <v>1</v>
      </c>
      <c r="D760" s="6"/>
      <c r="E760" s="3">
        <v>147</v>
      </c>
      <c r="F760" s="6">
        <v>3</v>
      </c>
      <c r="G760" s="6">
        <v>100</v>
      </c>
      <c r="H760" s="6">
        <v>4</v>
      </c>
      <c r="I760" s="6"/>
    </row>
    <row r="761" spans="1:9" ht="15.75" customHeight="1" x14ac:dyDescent="0.25">
      <c r="A761" s="4">
        <v>44491</v>
      </c>
      <c r="B761" s="5">
        <v>10</v>
      </c>
      <c r="C761" s="11">
        <v>1</v>
      </c>
      <c r="D761" s="6"/>
      <c r="E761" s="3">
        <v>150</v>
      </c>
      <c r="F761" s="6">
        <v>1</v>
      </c>
      <c r="G761" s="6">
        <v>80</v>
      </c>
      <c r="H761" s="6">
        <v>4</v>
      </c>
      <c r="I761" s="6"/>
    </row>
    <row r="762" spans="1:9" ht="15.75" customHeight="1" x14ac:dyDescent="0.25">
      <c r="A762" s="4">
        <v>44491</v>
      </c>
      <c r="B762" s="5">
        <v>11</v>
      </c>
      <c r="C762" s="11">
        <v>1</v>
      </c>
      <c r="D762" s="6"/>
      <c r="E762" s="3">
        <v>150</v>
      </c>
      <c r="F762" s="6">
        <v>2</v>
      </c>
      <c r="G762" s="6">
        <v>80</v>
      </c>
      <c r="H762" s="6">
        <v>4</v>
      </c>
      <c r="I762" s="6"/>
    </row>
    <row r="763" spans="1:9" ht="15.75" customHeight="1" x14ac:dyDescent="0.25">
      <c r="A763" s="4">
        <v>44491</v>
      </c>
      <c r="B763" s="5">
        <v>12</v>
      </c>
      <c r="C763" s="11">
        <v>1</v>
      </c>
      <c r="D763" s="6"/>
      <c r="E763" s="3">
        <v>150</v>
      </c>
      <c r="F763" s="6">
        <v>3</v>
      </c>
      <c r="G763" s="6">
        <v>80</v>
      </c>
      <c r="H763" s="6">
        <v>3</v>
      </c>
      <c r="I763" s="6"/>
    </row>
    <row r="764" spans="1:9" ht="15.75" customHeight="1" x14ac:dyDescent="0.25">
      <c r="A764" s="4">
        <v>44491</v>
      </c>
      <c r="B764" s="5">
        <v>13</v>
      </c>
      <c r="C764" s="11">
        <v>1</v>
      </c>
      <c r="D764" s="6"/>
      <c r="E764" s="3">
        <v>148</v>
      </c>
      <c r="F764" s="6">
        <v>1</v>
      </c>
      <c r="G764" s="6">
        <v>10</v>
      </c>
      <c r="H764" s="6">
        <v>10</v>
      </c>
      <c r="I764" s="6"/>
    </row>
    <row r="765" spans="1:9" ht="15.75" customHeight="1" x14ac:dyDescent="0.25">
      <c r="A765" s="4">
        <v>44491</v>
      </c>
      <c r="B765" s="5">
        <v>14</v>
      </c>
      <c r="C765" s="11">
        <v>1</v>
      </c>
      <c r="D765" s="6"/>
      <c r="E765" s="3">
        <v>148</v>
      </c>
      <c r="F765" s="6">
        <v>1</v>
      </c>
      <c r="G765" s="6">
        <v>15</v>
      </c>
      <c r="H765" s="6">
        <v>10</v>
      </c>
      <c r="I765" s="6"/>
    </row>
    <row r="766" spans="1:9" ht="15.75" customHeight="1" x14ac:dyDescent="0.25">
      <c r="A766" s="4">
        <v>44491</v>
      </c>
      <c r="B766" s="5">
        <v>15</v>
      </c>
      <c r="C766" s="11">
        <v>1</v>
      </c>
      <c r="D766" s="6"/>
      <c r="E766" s="3">
        <v>154</v>
      </c>
      <c r="F766" s="6">
        <v>3</v>
      </c>
      <c r="G766" s="6">
        <v>20</v>
      </c>
      <c r="H766" s="6">
        <v>9</v>
      </c>
      <c r="I766" s="6"/>
    </row>
    <row r="767" spans="1:9" ht="15.75" customHeight="1" x14ac:dyDescent="0.25">
      <c r="A767" s="4">
        <v>44496</v>
      </c>
      <c r="B767" s="5">
        <v>1</v>
      </c>
      <c r="C767" s="11">
        <v>1</v>
      </c>
      <c r="D767" s="6"/>
      <c r="E767" s="3">
        <v>135</v>
      </c>
      <c r="F767" s="6">
        <v>1</v>
      </c>
      <c r="G767" s="6">
        <v>235</v>
      </c>
      <c r="H767" s="6">
        <v>6</v>
      </c>
      <c r="I767" s="6"/>
    </row>
    <row r="768" spans="1:9" ht="15.75" customHeight="1" x14ac:dyDescent="0.25">
      <c r="A768" s="4">
        <v>44496</v>
      </c>
      <c r="B768" s="5">
        <v>2</v>
      </c>
      <c r="C768" s="11">
        <v>1</v>
      </c>
      <c r="D768" s="6"/>
      <c r="E768" s="3">
        <v>135</v>
      </c>
      <c r="F768" s="6">
        <v>2</v>
      </c>
      <c r="G768" s="6">
        <v>240</v>
      </c>
      <c r="H768" s="6">
        <v>4</v>
      </c>
      <c r="I768" s="6"/>
    </row>
    <row r="769" spans="1:9" ht="15.75" customHeight="1" x14ac:dyDescent="0.25">
      <c r="A769" s="4">
        <v>44496</v>
      </c>
      <c r="B769" s="5">
        <v>3</v>
      </c>
      <c r="C769" s="11">
        <v>1</v>
      </c>
      <c r="D769" s="6"/>
      <c r="E769" s="3">
        <v>135</v>
      </c>
      <c r="F769" s="6">
        <v>3</v>
      </c>
      <c r="G769" s="6">
        <v>240</v>
      </c>
      <c r="H769" s="6">
        <v>4</v>
      </c>
      <c r="I769" s="6"/>
    </row>
    <row r="770" spans="1:9" ht="15.75" customHeight="1" x14ac:dyDescent="0.25">
      <c r="A770" s="4">
        <v>44496</v>
      </c>
      <c r="B770" s="5">
        <v>4</v>
      </c>
      <c r="C770" s="11">
        <v>1</v>
      </c>
      <c r="D770" s="6"/>
      <c r="E770" s="3">
        <v>140</v>
      </c>
      <c r="F770" s="6">
        <v>1</v>
      </c>
      <c r="G770" s="6">
        <v>0</v>
      </c>
      <c r="H770" s="6">
        <v>10</v>
      </c>
      <c r="I770" s="6"/>
    </row>
    <row r="771" spans="1:9" ht="15.75" customHeight="1" x14ac:dyDescent="0.25">
      <c r="A771" s="4">
        <v>44496</v>
      </c>
      <c r="B771" s="5">
        <v>5</v>
      </c>
      <c r="C771" s="11">
        <v>1</v>
      </c>
      <c r="D771" s="6"/>
      <c r="E771" s="3">
        <v>140</v>
      </c>
      <c r="F771" s="6">
        <v>2</v>
      </c>
      <c r="G771" s="6">
        <v>5</v>
      </c>
      <c r="H771" s="6">
        <v>4</v>
      </c>
      <c r="I771" s="6"/>
    </row>
    <row r="772" spans="1:9" ht="15.75" customHeight="1" x14ac:dyDescent="0.25">
      <c r="A772" s="4">
        <v>44496</v>
      </c>
      <c r="B772" s="5">
        <v>6</v>
      </c>
      <c r="C772" s="11">
        <v>1</v>
      </c>
      <c r="D772" s="6"/>
      <c r="E772" s="3">
        <v>140</v>
      </c>
      <c r="F772" s="6">
        <v>3</v>
      </c>
      <c r="G772" s="6">
        <v>5</v>
      </c>
      <c r="H772" s="6">
        <v>4</v>
      </c>
      <c r="I772" s="6"/>
    </row>
    <row r="773" spans="1:9" ht="15.75" customHeight="1" x14ac:dyDescent="0.25">
      <c r="A773" s="4">
        <v>44496</v>
      </c>
      <c r="B773" s="5">
        <v>7</v>
      </c>
      <c r="C773" s="11">
        <v>1</v>
      </c>
      <c r="D773" s="6"/>
      <c r="E773" s="3">
        <v>131</v>
      </c>
      <c r="F773" s="6">
        <v>1</v>
      </c>
      <c r="G773" s="6">
        <v>60</v>
      </c>
      <c r="H773" s="6">
        <v>5</v>
      </c>
      <c r="I773" s="6"/>
    </row>
    <row r="774" spans="1:9" ht="15.75" customHeight="1" x14ac:dyDescent="0.25">
      <c r="A774" s="4">
        <v>44496</v>
      </c>
      <c r="B774" s="5">
        <v>8</v>
      </c>
      <c r="C774" s="11">
        <v>1</v>
      </c>
      <c r="D774" s="6"/>
      <c r="E774" s="3">
        <v>131</v>
      </c>
      <c r="F774" s="6">
        <v>2</v>
      </c>
      <c r="G774" s="6">
        <v>60</v>
      </c>
      <c r="H774" s="6">
        <v>5</v>
      </c>
      <c r="I774" s="6"/>
    </row>
    <row r="775" spans="1:9" ht="15.75" customHeight="1" x14ac:dyDescent="0.25">
      <c r="A775" s="4">
        <v>44496</v>
      </c>
      <c r="B775" s="5">
        <v>9</v>
      </c>
      <c r="C775" s="11">
        <v>1</v>
      </c>
      <c r="D775" s="6"/>
      <c r="E775" s="3">
        <v>131</v>
      </c>
      <c r="F775" s="6">
        <v>3</v>
      </c>
      <c r="G775" s="6">
        <v>60</v>
      </c>
      <c r="H775" s="6">
        <v>5</v>
      </c>
      <c r="I775" s="6"/>
    </row>
    <row r="776" spans="1:9" ht="15.75" customHeight="1" x14ac:dyDescent="0.25">
      <c r="A776" s="4">
        <v>44496</v>
      </c>
      <c r="B776" s="5">
        <v>10</v>
      </c>
      <c r="C776" s="11">
        <v>1</v>
      </c>
      <c r="D776" s="6"/>
      <c r="E776" s="3">
        <v>133</v>
      </c>
      <c r="F776" s="6">
        <v>1</v>
      </c>
      <c r="G776" s="6">
        <v>55</v>
      </c>
      <c r="H776" s="6">
        <v>6</v>
      </c>
      <c r="I776" s="6"/>
    </row>
    <row r="777" spans="1:9" ht="15.75" customHeight="1" x14ac:dyDescent="0.25">
      <c r="A777" s="4">
        <v>44496</v>
      </c>
      <c r="B777" s="5">
        <v>11</v>
      </c>
      <c r="C777" s="11">
        <v>1</v>
      </c>
      <c r="D777" s="6"/>
      <c r="E777" s="3">
        <v>133</v>
      </c>
      <c r="F777" s="6">
        <v>2</v>
      </c>
      <c r="G777" s="6">
        <v>55</v>
      </c>
      <c r="H777" s="6">
        <v>4</v>
      </c>
      <c r="I777" s="6"/>
    </row>
    <row r="778" spans="1:9" ht="15.75" customHeight="1" x14ac:dyDescent="0.25">
      <c r="A778" s="4">
        <v>44496</v>
      </c>
      <c r="B778" s="5">
        <v>12</v>
      </c>
      <c r="C778" s="11">
        <v>1</v>
      </c>
      <c r="D778" s="6"/>
      <c r="E778" s="3">
        <v>133</v>
      </c>
      <c r="F778" s="6">
        <v>3</v>
      </c>
      <c r="G778" s="6">
        <v>55</v>
      </c>
      <c r="H778" s="6">
        <v>4</v>
      </c>
      <c r="I778" s="6"/>
    </row>
    <row r="779" spans="1:9" ht="15.75" customHeight="1" x14ac:dyDescent="0.25">
      <c r="A779" s="4">
        <v>44496</v>
      </c>
      <c r="B779" s="5">
        <v>13</v>
      </c>
      <c r="C779" s="11">
        <v>1</v>
      </c>
      <c r="D779" s="6"/>
      <c r="E779" s="3">
        <v>136</v>
      </c>
      <c r="F779" s="6">
        <v>1</v>
      </c>
      <c r="G779" s="6">
        <v>190</v>
      </c>
      <c r="H779" s="6">
        <v>10</v>
      </c>
      <c r="I779" s="6"/>
    </row>
    <row r="780" spans="1:9" ht="15.75" customHeight="1" x14ac:dyDescent="0.25">
      <c r="A780" s="4">
        <v>44496</v>
      </c>
      <c r="B780" s="5">
        <v>14</v>
      </c>
      <c r="C780" s="11">
        <v>1</v>
      </c>
      <c r="D780" s="6"/>
      <c r="E780" s="3">
        <v>136</v>
      </c>
      <c r="F780" s="6">
        <v>2</v>
      </c>
      <c r="G780" s="6">
        <v>190</v>
      </c>
      <c r="H780" s="6">
        <v>10</v>
      </c>
      <c r="I780" s="6"/>
    </row>
    <row r="781" spans="1:9" ht="15.75" customHeight="1" x14ac:dyDescent="0.25">
      <c r="A781" s="4">
        <v>44496</v>
      </c>
      <c r="B781" s="5">
        <v>15</v>
      </c>
      <c r="C781" s="11">
        <v>1</v>
      </c>
      <c r="D781" s="6"/>
      <c r="E781" s="3">
        <v>136</v>
      </c>
      <c r="F781" s="6">
        <v>3</v>
      </c>
      <c r="G781" s="6">
        <v>200</v>
      </c>
      <c r="H781" s="6">
        <v>8</v>
      </c>
      <c r="I781" s="6"/>
    </row>
    <row r="782" spans="1:9" ht="15.75" customHeight="1" x14ac:dyDescent="0.25">
      <c r="A782" s="4">
        <v>44498</v>
      </c>
      <c r="B782" s="5">
        <v>1</v>
      </c>
      <c r="C782" s="11">
        <v>1</v>
      </c>
      <c r="D782" s="6"/>
      <c r="E782" s="3">
        <v>124</v>
      </c>
      <c r="F782" s="6">
        <v>1</v>
      </c>
      <c r="G782" s="6">
        <v>175</v>
      </c>
      <c r="H782" s="6">
        <v>5</v>
      </c>
      <c r="I782" s="6"/>
    </row>
    <row r="783" spans="1:9" ht="15.75" customHeight="1" x14ac:dyDescent="0.25">
      <c r="A783" s="4">
        <v>44498</v>
      </c>
      <c r="B783" s="5">
        <v>2</v>
      </c>
      <c r="C783" s="11">
        <v>1</v>
      </c>
      <c r="D783" s="6"/>
      <c r="E783" s="3">
        <v>124</v>
      </c>
      <c r="F783" s="6">
        <v>2</v>
      </c>
      <c r="G783" s="6">
        <v>175</v>
      </c>
      <c r="H783" s="6">
        <v>3</v>
      </c>
      <c r="I783" s="6"/>
    </row>
    <row r="784" spans="1:9" ht="15.75" customHeight="1" x14ac:dyDescent="0.25">
      <c r="A784" s="4">
        <v>44498</v>
      </c>
      <c r="B784" s="5">
        <v>3</v>
      </c>
      <c r="C784" s="11">
        <v>1</v>
      </c>
      <c r="D784" s="6"/>
      <c r="E784" s="3">
        <v>124</v>
      </c>
      <c r="F784" s="6">
        <v>3</v>
      </c>
      <c r="G784" s="6">
        <v>175</v>
      </c>
      <c r="H784" s="6">
        <v>4</v>
      </c>
      <c r="I784" s="6" t="s">
        <v>13</v>
      </c>
    </row>
    <row r="785" spans="1:9" ht="15.75" customHeight="1" x14ac:dyDescent="0.25">
      <c r="A785" s="4">
        <v>44498</v>
      </c>
      <c r="B785" s="5">
        <v>4</v>
      </c>
      <c r="C785" s="11">
        <v>1</v>
      </c>
      <c r="D785" s="6"/>
      <c r="E785" s="3">
        <v>123</v>
      </c>
      <c r="F785" s="6">
        <v>1</v>
      </c>
      <c r="G785" s="6">
        <v>290</v>
      </c>
      <c r="H785" s="6">
        <v>6</v>
      </c>
      <c r="I785" s="6"/>
    </row>
    <row r="786" spans="1:9" ht="15.75" customHeight="1" x14ac:dyDescent="0.25">
      <c r="A786" s="4">
        <v>44498</v>
      </c>
      <c r="B786" s="5">
        <v>5</v>
      </c>
      <c r="C786" s="11">
        <v>1</v>
      </c>
      <c r="D786" s="6"/>
      <c r="E786" s="3">
        <v>123</v>
      </c>
      <c r="F786" s="6">
        <v>2</v>
      </c>
      <c r="G786" s="6">
        <v>290</v>
      </c>
      <c r="H786" s="6">
        <v>66</v>
      </c>
      <c r="I786" s="6"/>
    </row>
    <row r="787" spans="1:9" ht="15.75" customHeight="1" x14ac:dyDescent="0.25">
      <c r="A787" s="4">
        <v>44498</v>
      </c>
      <c r="B787" s="5">
        <v>6</v>
      </c>
      <c r="C787" s="11">
        <v>1</v>
      </c>
      <c r="D787" s="6"/>
      <c r="E787" s="3">
        <v>123</v>
      </c>
      <c r="F787" s="6">
        <v>3</v>
      </c>
      <c r="G787" s="6">
        <v>300</v>
      </c>
      <c r="H787" s="6">
        <v>5</v>
      </c>
      <c r="I787" s="6"/>
    </row>
    <row r="788" spans="1:9" ht="15.75" customHeight="1" x14ac:dyDescent="0.25">
      <c r="A788" s="4">
        <v>44498</v>
      </c>
      <c r="B788" s="5">
        <v>7</v>
      </c>
      <c r="C788" s="11">
        <v>1</v>
      </c>
      <c r="D788" s="6"/>
      <c r="E788" s="3">
        <v>125</v>
      </c>
      <c r="F788" s="6">
        <v>1</v>
      </c>
      <c r="G788" s="6">
        <v>150</v>
      </c>
      <c r="H788" s="6">
        <v>10</v>
      </c>
      <c r="I788" s="6"/>
    </row>
    <row r="789" spans="1:9" ht="15.75" customHeight="1" x14ac:dyDescent="0.25">
      <c r="A789" s="4">
        <v>44498</v>
      </c>
      <c r="B789" s="5">
        <v>8</v>
      </c>
      <c r="C789" s="11">
        <v>1</v>
      </c>
      <c r="D789" s="6"/>
      <c r="E789" s="3">
        <v>125</v>
      </c>
      <c r="F789" s="6">
        <v>2</v>
      </c>
      <c r="G789" s="6">
        <v>155</v>
      </c>
      <c r="H789" s="6">
        <v>6</v>
      </c>
      <c r="I789" s="6"/>
    </row>
    <row r="790" spans="1:9" ht="15.75" customHeight="1" x14ac:dyDescent="0.25">
      <c r="A790" s="4">
        <v>44498</v>
      </c>
      <c r="B790" s="5">
        <v>9</v>
      </c>
      <c r="C790" s="11">
        <v>1</v>
      </c>
      <c r="D790" s="6"/>
      <c r="E790" s="3">
        <v>125</v>
      </c>
      <c r="F790" s="6">
        <v>3</v>
      </c>
      <c r="G790" s="6">
        <v>155</v>
      </c>
      <c r="H790" s="6">
        <v>6</v>
      </c>
      <c r="I790" s="6"/>
    </row>
    <row r="791" spans="1:9" ht="15.75" customHeight="1" x14ac:dyDescent="0.25">
      <c r="A791" s="4">
        <v>44498</v>
      </c>
      <c r="B791" s="5">
        <v>10</v>
      </c>
      <c r="C791" s="11">
        <v>1</v>
      </c>
      <c r="D791" s="6"/>
      <c r="E791" s="3">
        <v>129</v>
      </c>
      <c r="F791" s="6">
        <v>1</v>
      </c>
      <c r="G791" s="6">
        <v>100</v>
      </c>
      <c r="H791" s="6">
        <v>15</v>
      </c>
      <c r="I791" s="6"/>
    </row>
    <row r="792" spans="1:9" ht="15.75" customHeight="1" x14ac:dyDescent="0.25">
      <c r="A792" s="4">
        <v>44498</v>
      </c>
      <c r="B792" s="5">
        <v>11</v>
      </c>
      <c r="C792" s="11">
        <v>1</v>
      </c>
      <c r="D792" s="6"/>
      <c r="E792" s="3">
        <v>129</v>
      </c>
      <c r="F792" s="6">
        <v>2</v>
      </c>
      <c r="G792" s="6">
        <v>100</v>
      </c>
      <c r="H792" s="6">
        <v>14</v>
      </c>
      <c r="I792" s="6"/>
    </row>
    <row r="793" spans="1:9" ht="15.75" customHeight="1" x14ac:dyDescent="0.25">
      <c r="A793" s="4">
        <v>44498</v>
      </c>
      <c r="B793" s="5">
        <v>12</v>
      </c>
      <c r="C793" s="11">
        <v>1</v>
      </c>
      <c r="D793" s="6"/>
      <c r="E793" s="3">
        <v>129</v>
      </c>
      <c r="F793" s="6">
        <v>3</v>
      </c>
      <c r="G793" s="6">
        <v>100</v>
      </c>
      <c r="H793" s="6">
        <v>14</v>
      </c>
      <c r="I793" s="6"/>
    </row>
    <row r="794" spans="1:9" ht="15.75" customHeight="1" x14ac:dyDescent="0.25">
      <c r="A794" s="4">
        <v>44501</v>
      </c>
      <c r="B794" s="5">
        <v>1</v>
      </c>
      <c r="C794" s="11">
        <v>1</v>
      </c>
      <c r="D794" s="6"/>
      <c r="E794" s="3">
        <v>144</v>
      </c>
      <c r="F794" s="6">
        <v>1</v>
      </c>
      <c r="G794" s="6">
        <v>160</v>
      </c>
      <c r="H794" s="6">
        <v>3</v>
      </c>
      <c r="I794" s="6"/>
    </row>
    <row r="795" spans="1:9" ht="15.75" customHeight="1" x14ac:dyDescent="0.25">
      <c r="A795" s="4">
        <v>44501</v>
      </c>
      <c r="B795" s="5">
        <v>2</v>
      </c>
      <c r="C795" s="11">
        <v>1</v>
      </c>
      <c r="D795" s="6"/>
      <c r="E795" s="3">
        <v>144</v>
      </c>
      <c r="F795" s="6">
        <v>2</v>
      </c>
      <c r="G795" s="6">
        <v>160</v>
      </c>
      <c r="H795" s="6">
        <v>3</v>
      </c>
      <c r="I795" s="6"/>
    </row>
    <row r="796" spans="1:9" ht="15.75" customHeight="1" x14ac:dyDescent="0.25">
      <c r="A796" s="4">
        <v>44501</v>
      </c>
      <c r="B796" s="5">
        <v>3</v>
      </c>
      <c r="C796" s="11">
        <v>1</v>
      </c>
      <c r="D796" s="6"/>
      <c r="E796" s="3">
        <v>144</v>
      </c>
      <c r="F796" s="6">
        <v>3</v>
      </c>
      <c r="G796" s="6">
        <v>160</v>
      </c>
      <c r="H796" s="6">
        <v>3</v>
      </c>
      <c r="I796" s="6"/>
    </row>
    <row r="797" spans="1:9" ht="15.75" customHeight="1" x14ac:dyDescent="0.25">
      <c r="A797" s="4">
        <v>44501</v>
      </c>
      <c r="B797" s="5">
        <v>4</v>
      </c>
      <c r="C797" s="11">
        <v>1</v>
      </c>
      <c r="D797" s="6"/>
      <c r="E797" s="3">
        <v>146</v>
      </c>
      <c r="F797" s="6">
        <v>1</v>
      </c>
      <c r="G797" s="6">
        <v>135</v>
      </c>
      <c r="H797" s="6">
        <v>4</v>
      </c>
      <c r="I797" s="6"/>
    </row>
    <row r="798" spans="1:9" ht="15.75" customHeight="1" x14ac:dyDescent="0.25">
      <c r="A798" s="4">
        <v>44501</v>
      </c>
      <c r="B798" s="5">
        <v>5</v>
      </c>
      <c r="C798" s="11">
        <v>1</v>
      </c>
      <c r="D798" s="6"/>
      <c r="E798" s="3">
        <v>146</v>
      </c>
      <c r="F798" s="6">
        <v>2</v>
      </c>
      <c r="G798" s="6">
        <v>135</v>
      </c>
      <c r="H798" s="6">
        <v>4</v>
      </c>
      <c r="I798" s="6"/>
    </row>
    <row r="799" spans="1:9" ht="15.75" customHeight="1" x14ac:dyDescent="0.25">
      <c r="A799" s="4">
        <v>44501</v>
      </c>
      <c r="B799" s="5">
        <v>6</v>
      </c>
      <c r="C799" s="11">
        <v>1</v>
      </c>
      <c r="D799" s="6"/>
      <c r="E799" s="3">
        <v>146</v>
      </c>
      <c r="F799" s="6">
        <v>3</v>
      </c>
      <c r="G799" s="6">
        <v>135</v>
      </c>
      <c r="H799" s="6">
        <v>4</v>
      </c>
      <c r="I799" s="6"/>
    </row>
    <row r="800" spans="1:9" ht="15.75" customHeight="1" x14ac:dyDescent="0.25">
      <c r="A800" s="4">
        <v>44501</v>
      </c>
      <c r="B800" s="5">
        <v>7</v>
      </c>
      <c r="C800" s="11">
        <v>1</v>
      </c>
      <c r="D800" s="6"/>
      <c r="E800" s="3">
        <v>147</v>
      </c>
      <c r="F800" s="6">
        <v>1</v>
      </c>
      <c r="G800" s="6">
        <v>100</v>
      </c>
      <c r="H800" s="6">
        <v>4</v>
      </c>
      <c r="I800" s="6"/>
    </row>
    <row r="801" spans="1:9" ht="15.75" customHeight="1" x14ac:dyDescent="0.25">
      <c r="A801" s="4">
        <v>44501</v>
      </c>
      <c r="B801" s="5">
        <v>8</v>
      </c>
      <c r="C801" s="11">
        <v>1</v>
      </c>
      <c r="D801" s="6"/>
      <c r="E801" s="3">
        <v>147</v>
      </c>
      <c r="F801" s="6">
        <v>2</v>
      </c>
      <c r="G801" s="6">
        <v>100</v>
      </c>
      <c r="H801" s="6">
        <v>4</v>
      </c>
      <c r="I801" s="6"/>
    </row>
    <row r="802" spans="1:9" ht="15.75" customHeight="1" x14ac:dyDescent="0.25">
      <c r="A802" s="4">
        <v>44501</v>
      </c>
      <c r="B802" s="5">
        <v>9</v>
      </c>
      <c r="C802" s="11">
        <v>1</v>
      </c>
      <c r="D802" s="6"/>
      <c r="E802" s="3">
        <v>147</v>
      </c>
      <c r="F802" s="6">
        <v>3</v>
      </c>
      <c r="G802" s="6">
        <v>100</v>
      </c>
      <c r="H802" s="6">
        <v>5</v>
      </c>
      <c r="I802" s="6"/>
    </row>
    <row r="803" spans="1:9" ht="15.75" customHeight="1" x14ac:dyDescent="0.25">
      <c r="A803" s="4">
        <v>44501</v>
      </c>
      <c r="B803" s="5">
        <v>10</v>
      </c>
      <c r="C803" s="11">
        <v>1</v>
      </c>
      <c r="D803" s="6"/>
      <c r="E803" s="3">
        <v>150</v>
      </c>
      <c r="F803" s="6">
        <v>1</v>
      </c>
      <c r="G803" s="6">
        <v>80</v>
      </c>
      <c r="H803" s="6">
        <v>6</v>
      </c>
      <c r="I803" s="6"/>
    </row>
    <row r="804" spans="1:9" ht="15.75" customHeight="1" x14ac:dyDescent="0.25">
      <c r="A804" s="4">
        <v>44501</v>
      </c>
      <c r="B804" s="5">
        <v>11</v>
      </c>
      <c r="C804" s="11">
        <v>1</v>
      </c>
      <c r="D804" s="6"/>
      <c r="E804" s="3">
        <v>150</v>
      </c>
      <c r="F804" s="6">
        <v>2</v>
      </c>
      <c r="G804" s="6">
        <v>80</v>
      </c>
      <c r="H804" s="6">
        <v>5</v>
      </c>
      <c r="I804" s="6"/>
    </row>
    <row r="805" spans="1:9" ht="15.75" customHeight="1" x14ac:dyDescent="0.25">
      <c r="A805" s="4">
        <v>44501</v>
      </c>
      <c r="B805" s="5">
        <v>12</v>
      </c>
      <c r="C805" s="11">
        <v>1</v>
      </c>
      <c r="D805" s="6"/>
      <c r="E805" s="3">
        <v>150</v>
      </c>
      <c r="F805" s="6">
        <v>3</v>
      </c>
      <c r="G805" s="6">
        <v>80</v>
      </c>
      <c r="H805" s="6">
        <v>4</v>
      </c>
      <c r="I805" s="6"/>
    </row>
    <row r="806" spans="1:9" ht="15.75" customHeight="1" x14ac:dyDescent="0.25">
      <c r="A806" s="4">
        <v>44501</v>
      </c>
      <c r="B806" s="5">
        <v>13</v>
      </c>
      <c r="C806" s="11">
        <v>1</v>
      </c>
      <c r="D806" s="6"/>
      <c r="E806" s="3">
        <v>148</v>
      </c>
      <c r="F806" s="6">
        <v>1</v>
      </c>
      <c r="G806" s="6">
        <v>20</v>
      </c>
      <c r="H806" s="6">
        <v>10</v>
      </c>
      <c r="I806" s="6"/>
    </row>
    <row r="807" spans="1:9" ht="15.75" customHeight="1" x14ac:dyDescent="0.25">
      <c r="A807" s="4">
        <v>44501</v>
      </c>
      <c r="B807" s="5">
        <v>14</v>
      </c>
      <c r="C807" s="11">
        <v>1</v>
      </c>
      <c r="D807" s="6"/>
      <c r="E807" s="3">
        <v>148</v>
      </c>
      <c r="F807" s="6">
        <v>1</v>
      </c>
      <c r="G807" s="6">
        <v>25</v>
      </c>
      <c r="H807" s="6">
        <v>10</v>
      </c>
      <c r="I807" s="6"/>
    </row>
    <row r="808" spans="1:9" ht="15.75" customHeight="1" x14ac:dyDescent="0.25">
      <c r="A808" s="4">
        <v>44501</v>
      </c>
      <c r="B808" s="5">
        <v>15</v>
      </c>
      <c r="C808" s="11">
        <v>1</v>
      </c>
      <c r="D808" s="6"/>
      <c r="E808" s="3">
        <v>154</v>
      </c>
      <c r="F808" s="6">
        <v>3</v>
      </c>
      <c r="G808" s="6">
        <v>30</v>
      </c>
      <c r="H808" s="6">
        <v>7</v>
      </c>
      <c r="I808" s="6"/>
    </row>
    <row r="809" spans="1:9" ht="15.75" customHeight="1" x14ac:dyDescent="0.25">
      <c r="A809" s="4">
        <v>44503</v>
      </c>
      <c r="B809" s="5">
        <v>1</v>
      </c>
      <c r="C809" s="11">
        <v>1</v>
      </c>
      <c r="D809" s="6"/>
      <c r="E809" s="3">
        <v>135</v>
      </c>
      <c r="F809" s="6">
        <v>1</v>
      </c>
      <c r="G809" s="6">
        <v>235</v>
      </c>
      <c r="H809" s="6">
        <v>6</v>
      </c>
      <c r="I809" s="6"/>
    </row>
    <row r="810" spans="1:9" ht="15.75" customHeight="1" x14ac:dyDescent="0.25">
      <c r="A810" s="4">
        <v>44503</v>
      </c>
      <c r="B810" s="5">
        <v>2</v>
      </c>
      <c r="C810" s="11">
        <v>1</v>
      </c>
      <c r="D810" s="6"/>
      <c r="E810" s="3">
        <v>135</v>
      </c>
      <c r="F810" s="6">
        <v>2</v>
      </c>
      <c r="G810" s="6">
        <v>240</v>
      </c>
      <c r="H810" s="6">
        <v>6</v>
      </c>
      <c r="I810" s="6"/>
    </row>
    <row r="811" spans="1:9" ht="15.75" customHeight="1" x14ac:dyDescent="0.25">
      <c r="A811" s="4">
        <v>44503</v>
      </c>
      <c r="B811" s="5">
        <v>3</v>
      </c>
      <c r="C811" s="11">
        <v>1</v>
      </c>
      <c r="D811" s="6"/>
      <c r="E811" s="3">
        <v>135</v>
      </c>
      <c r="F811" s="6">
        <v>3</v>
      </c>
      <c r="G811" s="6">
        <v>245</v>
      </c>
      <c r="H811" s="6">
        <v>5</v>
      </c>
      <c r="I811" s="6"/>
    </row>
    <row r="812" spans="1:9" ht="15.75" customHeight="1" x14ac:dyDescent="0.25">
      <c r="A812" s="4">
        <v>44503</v>
      </c>
      <c r="B812" s="5">
        <v>4</v>
      </c>
      <c r="C812" s="11">
        <v>1</v>
      </c>
      <c r="D812" s="6"/>
      <c r="E812" s="3">
        <v>140</v>
      </c>
      <c r="F812" s="6">
        <v>1</v>
      </c>
      <c r="G812" s="6">
        <v>0</v>
      </c>
      <c r="H812" s="6">
        <v>8</v>
      </c>
      <c r="I812" s="6"/>
    </row>
    <row r="813" spans="1:9" ht="15.75" customHeight="1" x14ac:dyDescent="0.25">
      <c r="A813" s="4">
        <v>44503</v>
      </c>
      <c r="B813" s="5">
        <v>5</v>
      </c>
      <c r="C813" s="11">
        <v>1</v>
      </c>
      <c r="D813" s="6"/>
      <c r="E813" s="3">
        <v>140</v>
      </c>
      <c r="F813" s="6">
        <v>2</v>
      </c>
      <c r="G813" s="6">
        <v>0</v>
      </c>
      <c r="H813" s="6">
        <v>7</v>
      </c>
      <c r="I813" s="6"/>
    </row>
    <row r="814" spans="1:9" ht="15.75" customHeight="1" x14ac:dyDescent="0.25">
      <c r="A814" s="4">
        <v>44503</v>
      </c>
      <c r="B814" s="5">
        <v>6</v>
      </c>
      <c r="C814" s="11">
        <v>1</v>
      </c>
      <c r="D814" s="6"/>
      <c r="E814" s="3">
        <v>140</v>
      </c>
      <c r="F814" s="6">
        <v>3</v>
      </c>
      <c r="G814" s="6">
        <v>0</v>
      </c>
      <c r="H814" s="6">
        <v>5</v>
      </c>
      <c r="I814" s="6"/>
    </row>
    <row r="815" spans="1:9" ht="15.75" customHeight="1" x14ac:dyDescent="0.25">
      <c r="A815" s="4">
        <v>44503</v>
      </c>
      <c r="B815" s="5">
        <v>7</v>
      </c>
      <c r="C815" s="11">
        <v>1</v>
      </c>
      <c r="D815" s="6"/>
      <c r="E815" s="3">
        <v>131</v>
      </c>
      <c r="F815" s="6">
        <v>1</v>
      </c>
      <c r="G815" s="6">
        <v>60</v>
      </c>
      <c r="H815" s="6">
        <v>5</v>
      </c>
      <c r="I815" s="6"/>
    </row>
    <row r="816" spans="1:9" ht="15.75" customHeight="1" x14ac:dyDescent="0.25">
      <c r="A816" s="4">
        <v>44503</v>
      </c>
      <c r="B816" s="5">
        <v>8</v>
      </c>
      <c r="C816" s="11">
        <v>1</v>
      </c>
      <c r="D816" s="6"/>
      <c r="E816" s="3">
        <v>131</v>
      </c>
      <c r="F816" s="6">
        <v>2</v>
      </c>
      <c r="G816" s="6">
        <v>60</v>
      </c>
      <c r="H816" s="6">
        <v>4</v>
      </c>
      <c r="I816" s="6"/>
    </row>
    <row r="817" spans="1:9" ht="15.75" customHeight="1" x14ac:dyDescent="0.25">
      <c r="A817" s="4">
        <v>44503</v>
      </c>
      <c r="B817" s="5">
        <v>9</v>
      </c>
      <c r="C817" s="11">
        <v>1</v>
      </c>
      <c r="D817" s="6"/>
      <c r="E817" s="3">
        <v>131</v>
      </c>
      <c r="F817" s="6">
        <v>3</v>
      </c>
      <c r="G817" s="6">
        <v>60</v>
      </c>
      <c r="H817" s="6">
        <v>4</v>
      </c>
      <c r="I817" s="6"/>
    </row>
    <row r="818" spans="1:9" ht="15.75" customHeight="1" x14ac:dyDescent="0.25">
      <c r="A818" s="4">
        <v>44503</v>
      </c>
      <c r="B818" s="5">
        <v>10</v>
      </c>
      <c r="C818" s="11">
        <v>1</v>
      </c>
      <c r="D818" s="6"/>
      <c r="E818" s="3">
        <v>133</v>
      </c>
      <c r="F818" s="6">
        <v>1</v>
      </c>
      <c r="G818" s="6">
        <v>55</v>
      </c>
      <c r="H818" s="6">
        <v>6</v>
      </c>
      <c r="I818" s="6"/>
    </row>
    <row r="819" spans="1:9" ht="15.75" customHeight="1" x14ac:dyDescent="0.25">
      <c r="A819" s="4">
        <v>44503</v>
      </c>
      <c r="B819" s="5">
        <v>11</v>
      </c>
      <c r="C819" s="11">
        <v>1</v>
      </c>
      <c r="D819" s="6"/>
      <c r="E819" s="3">
        <v>133</v>
      </c>
      <c r="F819" s="6">
        <v>2</v>
      </c>
      <c r="G819" s="6">
        <v>55</v>
      </c>
      <c r="H819" s="6">
        <v>6</v>
      </c>
      <c r="I819" s="6"/>
    </row>
    <row r="820" spans="1:9" ht="15.75" customHeight="1" x14ac:dyDescent="0.25">
      <c r="A820" s="4">
        <v>44503</v>
      </c>
      <c r="B820" s="5">
        <v>12</v>
      </c>
      <c r="C820" s="11">
        <v>1</v>
      </c>
      <c r="D820" s="6"/>
      <c r="E820" s="3">
        <v>133</v>
      </c>
      <c r="F820" s="6">
        <v>3</v>
      </c>
      <c r="G820" s="6">
        <v>60</v>
      </c>
      <c r="H820" s="6">
        <v>5</v>
      </c>
      <c r="I820" s="6"/>
    </row>
    <row r="821" spans="1:9" ht="15.75" customHeight="1" x14ac:dyDescent="0.25">
      <c r="A821" s="4">
        <v>44503</v>
      </c>
      <c r="B821" s="5">
        <v>13</v>
      </c>
      <c r="C821" s="11">
        <v>1</v>
      </c>
      <c r="D821" s="6"/>
      <c r="E821" s="3">
        <v>136</v>
      </c>
      <c r="F821" s="6">
        <v>1</v>
      </c>
      <c r="G821" s="6">
        <v>190</v>
      </c>
      <c r="H821" s="6">
        <v>10</v>
      </c>
      <c r="I821" s="6"/>
    </row>
    <row r="822" spans="1:9" ht="15.75" customHeight="1" x14ac:dyDescent="0.25">
      <c r="A822" s="4">
        <v>44503</v>
      </c>
      <c r="B822" s="5">
        <v>14</v>
      </c>
      <c r="C822" s="11">
        <v>1</v>
      </c>
      <c r="D822" s="6"/>
      <c r="E822" s="3">
        <v>136</v>
      </c>
      <c r="F822" s="6">
        <v>2</v>
      </c>
      <c r="G822" s="6">
        <v>200</v>
      </c>
      <c r="H822" s="6">
        <v>8</v>
      </c>
      <c r="I822" s="6"/>
    </row>
    <row r="823" spans="1:9" ht="15.75" customHeight="1" x14ac:dyDescent="0.25">
      <c r="A823" s="4">
        <v>44503</v>
      </c>
      <c r="B823" s="5">
        <v>15</v>
      </c>
      <c r="C823" s="11">
        <v>1</v>
      </c>
      <c r="D823" s="6"/>
      <c r="E823" s="3">
        <v>136</v>
      </c>
      <c r="F823" s="6">
        <v>3</v>
      </c>
      <c r="G823" s="6">
        <v>200</v>
      </c>
      <c r="H823" s="6">
        <v>8</v>
      </c>
      <c r="I823" s="6"/>
    </row>
    <row r="824" spans="1:9" ht="15.75" customHeight="1" x14ac:dyDescent="0.25">
      <c r="A824" s="4">
        <v>44505</v>
      </c>
      <c r="B824" s="5">
        <v>1</v>
      </c>
      <c r="C824" s="11">
        <v>1</v>
      </c>
      <c r="D824" s="6"/>
      <c r="E824" s="3">
        <v>124</v>
      </c>
      <c r="F824" s="6">
        <v>1</v>
      </c>
      <c r="G824" s="6">
        <v>175</v>
      </c>
      <c r="H824" s="6">
        <v>6</v>
      </c>
      <c r="I824" s="6" t="s">
        <v>14</v>
      </c>
    </row>
    <row r="825" spans="1:9" ht="15.75" customHeight="1" x14ac:dyDescent="0.25">
      <c r="A825" s="4">
        <v>44505</v>
      </c>
      <c r="B825" s="5">
        <v>2</v>
      </c>
      <c r="C825" s="11">
        <v>1</v>
      </c>
      <c r="D825" s="6"/>
      <c r="E825" s="3">
        <v>124</v>
      </c>
      <c r="F825" s="6">
        <v>2</v>
      </c>
      <c r="G825" s="6">
        <v>180</v>
      </c>
      <c r="H825" s="6">
        <v>6</v>
      </c>
      <c r="I825" s="6"/>
    </row>
    <row r="826" spans="1:9" ht="15.75" customHeight="1" x14ac:dyDescent="0.25">
      <c r="A826" s="4">
        <v>44505</v>
      </c>
      <c r="B826" s="5">
        <v>3</v>
      </c>
      <c r="C826" s="11">
        <v>1</v>
      </c>
      <c r="D826" s="6"/>
      <c r="E826" s="3">
        <v>124</v>
      </c>
      <c r="F826" s="6">
        <v>3</v>
      </c>
      <c r="G826" s="6">
        <v>185</v>
      </c>
      <c r="H826" s="6">
        <v>6</v>
      </c>
      <c r="I826" s="6"/>
    </row>
    <row r="827" spans="1:9" ht="15.75" customHeight="1" x14ac:dyDescent="0.25">
      <c r="A827" s="4">
        <v>44505</v>
      </c>
      <c r="B827" s="5">
        <v>4</v>
      </c>
      <c r="C827" s="11">
        <v>1</v>
      </c>
      <c r="D827" s="6"/>
      <c r="E827" s="3">
        <v>123</v>
      </c>
      <c r="F827" s="6">
        <v>1</v>
      </c>
      <c r="G827" s="6">
        <v>290</v>
      </c>
      <c r="H827" s="6">
        <v>6</v>
      </c>
      <c r="I827" s="6"/>
    </row>
    <row r="828" spans="1:9" ht="15.75" customHeight="1" x14ac:dyDescent="0.25">
      <c r="A828" s="4">
        <v>44505</v>
      </c>
      <c r="B828" s="5">
        <v>5</v>
      </c>
      <c r="C828" s="11">
        <v>1</v>
      </c>
      <c r="D828" s="6"/>
      <c r="E828" s="3">
        <v>123</v>
      </c>
      <c r="F828" s="6">
        <v>2</v>
      </c>
      <c r="G828" s="6">
        <v>300</v>
      </c>
      <c r="H828" s="6">
        <v>6</v>
      </c>
      <c r="I828" s="6"/>
    </row>
    <row r="829" spans="1:9" ht="15.75" customHeight="1" x14ac:dyDescent="0.25">
      <c r="A829" s="4">
        <v>44505</v>
      </c>
      <c r="B829" s="5">
        <v>6</v>
      </c>
      <c r="C829" s="11">
        <v>1</v>
      </c>
      <c r="D829" s="6"/>
      <c r="E829" s="3">
        <v>123</v>
      </c>
      <c r="F829" s="6">
        <v>3</v>
      </c>
      <c r="G829" s="6">
        <v>310</v>
      </c>
      <c r="H829" s="6">
        <v>6</v>
      </c>
      <c r="I829" s="6"/>
    </row>
    <row r="830" spans="1:9" ht="15.75" customHeight="1" x14ac:dyDescent="0.25">
      <c r="A830" s="4">
        <v>44505</v>
      </c>
      <c r="B830" s="5">
        <v>7</v>
      </c>
      <c r="C830" s="11">
        <v>1</v>
      </c>
      <c r="D830" s="6"/>
      <c r="E830" s="3">
        <v>125</v>
      </c>
      <c r="F830" s="6">
        <v>1</v>
      </c>
      <c r="G830" s="6">
        <v>150</v>
      </c>
      <c r="H830" s="6">
        <v>9</v>
      </c>
      <c r="I830" s="6"/>
    </row>
    <row r="831" spans="1:9" ht="15.75" customHeight="1" x14ac:dyDescent="0.25">
      <c r="A831" s="4">
        <v>44505</v>
      </c>
      <c r="B831" s="5">
        <v>8</v>
      </c>
      <c r="C831" s="11">
        <v>1</v>
      </c>
      <c r="D831" s="6"/>
      <c r="E831" s="3">
        <v>125</v>
      </c>
      <c r="F831" s="6">
        <v>2</v>
      </c>
      <c r="G831" s="6">
        <v>150</v>
      </c>
      <c r="H831" s="6">
        <v>9</v>
      </c>
      <c r="I831" s="6"/>
    </row>
    <row r="832" spans="1:9" ht="15.75" customHeight="1" x14ac:dyDescent="0.25">
      <c r="A832" s="4">
        <v>44505</v>
      </c>
      <c r="B832" s="5">
        <v>9</v>
      </c>
      <c r="C832" s="11">
        <v>1</v>
      </c>
      <c r="D832" s="6"/>
      <c r="E832" s="3">
        <v>125</v>
      </c>
      <c r="F832" s="6">
        <v>3</v>
      </c>
      <c r="G832" s="6">
        <v>150</v>
      </c>
      <c r="H832" s="6">
        <v>6</v>
      </c>
      <c r="I832" s="6"/>
    </row>
    <row r="833" spans="1:9" ht="15.75" customHeight="1" x14ac:dyDescent="0.25">
      <c r="A833" s="4">
        <v>44505</v>
      </c>
      <c r="B833" s="5">
        <v>10</v>
      </c>
      <c r="C833" s="11">
        <v>1</v>
      </c>
      <c r="D833" s="6"/>
      <c r="E833" s="3">
        <v>129</v>
      </c>
      <c r="F833" s="6">
        <v>1</v>
      </c>
      <c r="G833" s="6">
        <v>110</v>
      </c>
      <c r="H833" s="6">
        <v>14</v>
      </c>
      <c r="I833" s="6"/>
    </row>
    <row r="834" spans="1:9" ht="15.75" customHeight="1" x14ac:dyDescent="0.25">
      <c r="A834" s="4">
        <v>44505</v>
      </c>
      <c r="B834" s="5">
        <v>11</v>
      </c>
      <c r="C834" s="11">
        <v>1</v>
      </c>
      <c r="D834" s="6"/>
      <c r="E834" s="3">
        <v>129</v>
      </c>
      <c r="F834" s="6">
        <v>2</v>
      </c>
      <c r="G834" s="6">
        <v>110</v>
      </c>
      <c r="H834" s="6">
        <v>14</v>
      </c>
      <c r="I834" s="6"/>
    </row>
    <row r="835" spans="1:9" ht="15.75" customHeight="1" x14ac:dyDescent="0.25">
      <c r="A835" s="4">
        <v>44505</v>
      </c>
      <c r="B835" s="5">
        <v>12</v>
      </c>
      <c r="C835" s="11">
        <v>1</v>
      </c>
      <c r="D835" s="6"/>
      <c r="E835" s="3">
        <v>129</v>
      </c>
      <c r="F835" s="6">
        <v>3</v>
      </c>
      <c r="G835" s="6">
        <v>110</v>
      </c>
      <c r="H835" s="6">
        <v>14</v>
      </c>
      <c r="I835" s="6"/>
    </row>
    <row r="836" spans="1:9" ht="15.75" customHeight="1" x14ac:dyDescent="0.25">
      <c r="A836" s="4">
        <v>44508</v>
      </c>
      <c r="B836" s="5">
        <v>1</v>
      </c>
      <c r="C836" s="11">
        <v>1</v>
      </c>
      <c r="D836" s="6"/>
      <c r="E836" s="3">
        <v>144</v>
      </c>
      <c r="F836" s="6">
        <v>1</v>
      </c>
      <c r="G836" s="6">
        <v>160</v>
      </c>
      <c r="H836" s="6">
        <v>4</v>
      </c>
      <c r="I836" s="6"/>
    </row>
    <row r="837" spans="1:9" ht="15.75" customHeight="1" x14ac:dyDescent="0.25">
      <c r="A837" s="4">
        <v>44508</v>
      </c>
      <c r="B837" s="5">
        <v>2</v>
      </c>
      <c r="C837" s="11">
        <v>1</v>
      </c>
      <c r="D837" s="6"/>
      <c r="E837" s="3">
        <v>144</v>
      </c>
      <c r="F837" s="6">
        <v>2</v>
      </c>
      <c r="G837" s="6">
        <v>160</v>
      </c>
      <c r="H837" s="6">
        <v>3</v>
      </c>
      <c r="I837" s="6"/>
    </row>
    <row r="838" spans="1:9" ht="15.75" customHeight="1" x14ac:dyDescent="0.25">
      <c r="A838" s="4">
        <v>44508</v>
      </c>
      <c r="B838" s="5">
        <v>3</v>
      </c>
      <c r="C838" s="11">
        <v>1</v>
      </c>
      <c r="D838" s="6"/>
      <c r="E838" s="3">
        <v>144</v>
      </c>
      <c r="F838" s="6">
        <v>3</v>
      </c>
      <c r="G838" s="6">
        <v>160</v>
      </c>
      <c r="H838" s="6">
        <v>3</v>
      </c>
      <c r="I838" s="6"/>
    </row>
    <row r="839" spans="1:9" ht="15.75" customHeight="1" x14ac:dyDescent="0.25">
      <c r="A839" s="4">
        <v>44508</v>
      </c>
      <c r="B839" s="5">
        <v>4</v>
      </c>
      <c r="C839" s="11">
        <v>1</v>
      </c>
      <c r="D839" s="6"/>
      <c r="E839" s="3">
        <v>146</v>
      </c>
      <c r="F839" s="6">
        <v>1</v>
      </c>
      <c r="G839" s="6">
        <v>135</v>
      </c>
      <c r="H839" s="6">
        <v>5</v>
      </c>
      <c r="I839" s="6"/>
    </row>
    <row r="840" spans="1:9" ht="15.75" customHeight="1" x14ac:dyDescent="0.25">
      <c r="A840" s="4">
        <v>44508</v>
      </c>
      <c r="B840" s="5">
        <v>5</v>
      </c>
      <c r="C840" s="11">
        <v>1</v>
      </c>
      <c r="D840" s="6"/>
      <c r="E840" s="3">
        <v>146</v>
      </c>
      <c r="F840" s="6">
        <v>2</v>
      </c>
      <c r="G840" s="6">
        <v>135</v>
      </c>
      <c r="H840" s="6">
        <v>5</v>
      </c>
      <c r="I840" s="6"/>
    </row>
    <row r="841" spans="1:9" ht="15.75" customHeight="1" x14ac:dyDescent="0.25">
      <c r="A841" s="4">
        <v>44508</v>
      </c>
      <c r="B841" s="5">
        <v>6</v>
      </c>
      <c r="C841" s="11">
        <v>1</v>
      </c>
      <c r="D841" s="6"/>
      <c r="E841" s="3">
        <v>146</v>
      </c>
      <c r="F841" s="6">
        <v>3</v>
      </c>
      <c r="G841" s="6">
        <v>135</v>
      </c>
      <c r="H841" s="6">
        <v>4</v>
      </c>
      <c r="I841" s="6"/>
    </row>
    <row r="842" spans="1:9" ht="15.75" customHeight="1" x14ac:dyDescent="0.25">
      <c r="A842" s="4">
        <v>44508</v>
      </c>
      <c r="B842" s="5">
        <v>7</v>
      </c>
      <c r="C842" s="11">
        <v>1</v>
      </c>
      <c r="D842" s="6"/>
      <c r="E842" s="3">
        <v>147</v>
      </c>
      <c r="F842" s="6">
        <v>1</v>
      </c>
      <c r="G842" s="6">
        <v>100</v>
      </c>
      <c r="H842" s="6">
        <v>5</v>
      </c>
      <c r="I842" s="6"/>
    </row>
    <row r="843" spans="1:9" ht="15.75" customHeight="1" x14ac:dyDescent="0.25">
      <c r="A843" s="4">
        <v>44508</v>
      </c>
      <c r="B843" s="5">
        <v>8</v>
      </c>
      <c r="C843" s="11">
        <v>1</v>
      </c>
      <c r="D843" s="6"/>
      <c r="E843" s="3">
        <v>147</v>
      </c>
      <c r="F843" s="6">
        <v>2</v>
      </c>
      <c r="G843" s="6">
        <v>100</v>
      </c>
      <c r="H843" s="6">
        <v>4</v>
      </c>
      <c r="I843" s="6"/>
    </row>
    <row r="844" spans="1:9" ht="15.75" customHeight="1" x14ac:dyDescent="0.25">
      <c r="A844" s="4">
        <v>44508</v>
      </c>
      <c r="B844" s="5">
        <v>9</v>
      </c>
      <c r="C844" s="11">
        <v>1</v>
      </c>
      <c r="D844" s="6"/>
      <c r="E844" s="3">
        <v>147</v>
      </c>
      <c r="F844" s="6">
        <v>3</v>
      </c>
      <c r="G844" s="6">
        <v>100</v>
      </c>
      <c r="H844" s="6">
        <v>4</v>
      </c>
      <c r="I844" s="6"/>
    </row>
    <row r="845" spans="1:9" ht="15.75" customHeight="1" x14ac:dyDescent="0.25">
      <c r="A845" s="4">
        <v>44508</v>
      </c>
      <c r="B845" s="5">
        <v>10</v>
      </c>
      <c r="C845" s="11">
        <v>1</v>
      </c>
      <c r="D845" s="6"/>
      <c r="E845" s="3">
        <v>150</v>
      </c>
      <c r="F845" s="6">
        <v>1</v>
      </c>
      <c r="G845" s="6">
        <v>85</v>
      </c>
      <c r="H845" s="6">
        <v>4</v>
      </c>
      <c r="I845" s="6"/>
    </row>
    <row r="846" spans="1:9" ht="15.75" customHeight="1" x14ac:dyDescent="0.25">
      <c r="A846" s="4">
        <v>44508</v>
      </c>
      <c r="B846" s="5">
        <v>11</v>
      </c>
      <c r="C846" s="11">
        <v>1</v>
      </c>
      <c r="D846" s="6"/>
      <c r="E846" s="3">
        <v>150</v>
      </c>
      <c r="F846" s="6">
        <v>2</v>
      </c>
      <c r="G846" s="6">
        <v>85</v>
      </c>
      <c r="H846" s="6">
        <v>4</v>
      </c>
      <c r="I846" s="6"/>
    </row>
    <row r="847" spans="1:9" ht="15.75" customHeight="1" x14ac:dyDescent="0.25">
      <c r="A847" s="4">
        <v>44508</v>
      </c>
      <c r="B847" s="5">
        <v>12</v>
      </c>
      <c r="C847" s="11">
        <v>1</v>
      </c>
      <c r="D847" s="6"/>
      <c r="E847" s="3">
        <v>150</v>
      </c>
      <c r="F847" s="6">
        <v>3</v>
      </c>
      <c r="G847" s="6">
        <v>85</v>
      </c>
      <c r="H847" s="6">
        <v>3</v>
      </c>
      <c r="I847" s="6"/>
    </row>
    <row r="848" spans="1:9" ht="15.75" customHeight="1" x14ac:dyDescent="0.25">
      <c r="A848" s="4">
        <v>44508</v>
      </c>
      <c r="B848" s="5">
        <v>13</v>
      </c>
      <c r="C848" s="11">
        <v>1</v>
      </c>
      <c r="D848" s="6"/>
      <c r="E848" s="3">
        <v>148</v>
      </c>
      <c r="F848" s="6">
        <v>1</v>
      </c>
      <c r="G848" s="6">
        <v>0</v>
      </c>
      <c r="H848" s="6">
        <v>29</v>
      </c>
      <c r="I848" s="6"/>
    </row>
    <row r="849" spans="1:9" ht="15.75" customHeight="1" x14ac:dyDescent="0.25">
      <c r="A849" s="4">
        <v>44508</v>
      </c>
      <c r="B849" s="5">
        <v>14</v>
      </c>
      <c r="C849" s="11">
        <v>1</v>
      </c>
      <c r="D849" s="6"/>
      <c r="E849" s="3">
        <v>148</v>
      </c>
      <c r="F849" s="6">
        <v>1</v>
      </c>
      <c r="G849" s="6">
        <v>0</v>
      </c>
      <c r="H849" s="6">
        <v>29</v>
      </c>
      <c r="I849" s="6"/>
    </row>
    <row r="850" spans="1:9" ht="15.75" customHeight="1" x14ac:dyDescent="0.25">
      <c r="A850" s="4">
        <v>44508</v>
      </c>
      <c r="B850" s="5">
        <v>15</v>
      </c>
      <c r="C850" s="11">
        <v>1</v>
      </c>
      <c r="D850" s="6"/>
      <c r="E850" s="3">
        <v>143</v>
      </c>
      <c r="F850" s="6">
        <v>3</v>
      </c>
      <c r="G850" s="6">
        <v>51</v>
      </c>
      <c r="H850" s="6">
        <v>10</v>
      </c>
      <c r="I850" s="6"/>
    </row>
    <row r="851" spans="1:9" ht="15.75" customHeight="1" x14ac:dyDescent="0.25">
      <c r="A851" s="4">
        <v>44510</v>
      </c>
      <c r="B851" s="5">
        <v>1</v>
      </c>
      <c r="C851" s="11">
        <v>1</v>
      </c>
      <c r="D851" s="6"/>
      <c r="E851" s="3">
        <v>135</v>
      </c>
      <c r="F851" s="6">
        <v>1</v>
      </c>
      <c r="G851" s="6">
        <v>245</v>
      </c>
      <c r="H851" s="6">
        <v>4</v>
      </c>
      <c r="I851" s="6"/>
    </row>
    <row r="852" spans="1:9" ht="15.75" customHeight="1" x14ac:dyDescent="0.25">
      <c r="A852" s="4">
        <v>44510</v>
      </c>
      <c r="B852" s="5">
        <v>2</v>
      </c>
      <c r="C852" s="11">
        <v>1</v>
      </c>
      <c r="D852" s="6"/>
      <c r="E852" s="3">
        <v>135</v>
      </c>
      <c r="F852" s="6">
        <v>2</v>
      </c>
      <c r="G852" s="6">
        <v>245</v>
      </c>
      <c r="H852" s="6">
        <v>4</v>
      </c>
      <c r="I852" s="6"/>
    </row>
    <row r="853" spans="1:9" ht="15.75" customHeight="1" x14ac:dyDescent="0.25">
      <c r="A853" s="4">
        <v>44510</v>
      </c>
      <c r="B853" s="5">
        <v>3</v>
      </c>
      <c r="C853" s="11">
        <v>1</v>
      </c>
      <c r="D853" s="6"/>
      <c r="E853" s="3">
        <v>135</v>
      </c>
      <c r="F853" s="6">
        <v>3</v>
      </c>
      <c r="G853" s="6">
        <v>245</v>
      </c>
      <c r="H853" s="6">
        <v>4</v>
      </c>
      <c r="I853" s="6"/>
    </row>
    <row r="854" spans="1:9" ht="15.75" customHeight="1" x14ac:dyDescent="0.25">
      <c r="A854" s="4">
        <v>44510</v>
      </c>
      <c r="B854" s="5">
        <v>4</v>
      </c>
      <c r="C854" s="11">
        <v>1</v>
      </c>
      <c r="D854" s="6"/>
      <c r="E854" s="3">
        <v>140</v>
      </c>
      <c r="F854" s="6">
        <v>1</v>
      </c>
      <c r="G854" s="6">
        <v>0</v>
      </c>
      <c r="H854" s="6">
        <v>8</v>
      </c>
      <c r="I854" s="6"/>
    </row>
    <row r="855" spans="1:9" ht="15.75" customHeight="1" x14ac:dyDescent="0.25">
      <c r="A855" s="4">
        <v>44510</v>
      </c>
      <c r="B855" s="5">
        <v>5</v>
      </c>
      <c r="C855" s="11">
        <v>1</v>
      </c>
      <c r="D855" s="6"/>
      <c r="E855" s="3">
        <v>140</v>
      </c>
      <c r="F855" s="6">
        <v>2</v>
      </c>
      <c r="G855" s="6">
        <v>0</v>
      </c>
      <c r="H855" s="6">
        <v>5</v>
      </c>
      <c r="I855" s="6"/>
    </row>
    <row r="856" spans="1:9" ht="15.75" customHeight="1" x14ac:dyDescent="0.25">
      <c r="A856" s="4">
        <v>44510</v>
      </c>
      <c r="B856" s="5">
        <v>6</v>
      </c>
      <c r="C856" s="11">
        <v>1</v>
      </c>
      <c r="D856" s="6"/>
      <c r="E856" s="3">
        <v>140</v>
      </c>
      <c r="F856" s="6">
        <v>3</v>
      </c>
      <c r="G856" s="6">
        <v>0</v>
      </c>
      <c r="H856" s="6">
        <v>5</v>
      </c>
      <c r="I856" s="6"/>
    </row>
    <row r="857" spans="1:9" ht="15.75" customHeight="1" x14ac:dyDescent="0.25">
      <c r="A857" s="4">
        <v>44510</v>
      </c>
      <c r="B857" s="5">
        <v>7</v>
      </c>
      <c r="C857" s="11">
        <v>1</v>
      </c>
      <c r="D857" s="6"/>
      <c r="E857" s="3">
        <v>131</v>
      </c>
      <c r="F857" s="6">
        <v>1</v>
      </c>
      <c r="G857" s="6">
        <v>60</v>
      </c>
      <c r="H857" s="6">
        <v>5</v>
      </c>
      <c r="I857" s="6"/>
    </row>
    <row r="858" spans="1:9" ht="15.75" customHeight="1" x14ac:dyDescent="0.25">
      <c r="A858" s="4">
        <v>44510</v>
      </c>
      <c r="B858" s="5">
        <v>8</v>
      </c>
      <c r="C858" s="11">
        <v>1</v>
      </c>
      <c r="D858" s="6"/>
      <c r="E858" s="3">
        <v>131</v>
      </c>
      <c r="F858" s="6">
        <v>2</v>
      </c>
      <c r="G858" s="6">
        <v>60</v>
      </c>
      <c r="H858" s="6">
        <v>5</v>
      </c>
      <c r="I858" s="6"/>
    </row>
    <row r="859" spans="1:9" ht="15.75" customHeight="1" x14ac:dyDescent="0.25">
      <c r="A859" s="4">
        <v>44510</v>
      </c>
      <c r="B859" s="5">
        <v>9</v>
      </c>
      <c r="C859" s="11">
        <v>1</v>
      </c>
      <c r="D859" s="6"/>
      <c r="E859" s="3">
        <v>131</v>
      </c>
      <c r="F859" s="6">
        <v>3</v>
      </c>
      <c r="G859" s="6">
        <v>60</v>
      </c>
      <c r="H859" s="6">
        <v>4</v>
      </c>
      <c r="I859" s="6"/>
    </row>
    <row r="860" spans="1:9" ht="15.75" customHeight="1" x14ac:dyDescent="0.25">
      <c r="A860" s="4">
        <v>44510</v>
      </c>
      <c r="B860" s="5">
        <v>10</v>
      </c>
      <c r="C860" s="11">
        <v>1</v>
      </c>
      <c r="D860" s="6"/>
      <c r="E860" s="3">
        <v>133</v>
      </c>
      <c r="F860" s="6">
        <v>1</v>
      </c>
      <c r="G860" s="6">
        <v>60</v>
      </c>
      <c r="H860" s="6">
        <v>5</v>
      </c>
      <c r="I860" s="6"/>
    </row>
    <row r="861" spans="1:9" ht="15.75" customHeight="1" x14ac:dyDescent="0.25">
      <c r="A861" s="4">
        <v>44510</v>
      </c>
      <c r="B861" s="5">
        <v>11</v>
      </c>
      <c r="C861" s="11">
        <v>1</v>
      </c>
      <c r="D861" s="6"/>
      <c r="E861" s="3">
        <v>133</v>
      </c>
      <c r="F861" s="6">
        <v>2</v>
      </c>
      <c r="G861" s="6">
        <v>60</v>
      </c>
      <c r="H861" s="6">
        <v>5</v>
      </c>
      <c r="I861" s="6"/>
    </row>
    <row r="862" spans="1:9" ht="15.75" customHeight="1" x14ac:dyDescent="0.25">
      <c r="A862" s="4">
        <v>44510</v>
      </c>
      <c r="B862" s="5">
        <v>12</v>
      </c>
      <c r="C862" s="11">
        <v>1</v>
      </c>
      <c r="D862" s="6"/>
      <c r="E862" s="3">
        <v>133</v>
      </c>
      <c r="F862" s="6">
        <v>3</v>
      </c>
      <c r="G862" s="6">
        <v>60</v>
      </c>
      <c r="H862" s="6">
        <v>3</v>
      </c>
      <c r="I862" s="6"/>
    </row>
    <row r="863" spans="1:9" ht="15.75" customHeight="1" x14ac:dyDescent="0.25">
      <c r="A863" s="4">
        <v>44510</v>
      </c>
      <c r="B863" s="5">
        <v>13</v>
      </c>
      <c r="C863" s="11">
        <v>1</v>
      </c>
      <c r="D863" s="6"/>
      <c r="E863" s="3">
        <v>136</v>
      </c>
      <c r="F863" s="6">
        <v>1</v>
      </c>
      <c r="G863" s="6">
        <v>200</v>
      </c>
      <c r="H863" s="6">
        <v>8</v>
      </c>
      <c r="I863" s="6"/>
    </row>
    <row r="864" spans="1:9" ht="15.75" customHeight="1" x14ac:dyDescent="0.25">
      <c r="A864" s="4">
        <v>44510</v>
      </c>
      <c r="B864" s="5">
        <v>14</v>
      </c>
      <c r="C864" s="11">
        <v>1</v>
      </c>
      <c r="D864" s="6"/>
      <c r="E864" s="3">
        <v>136</v>
      </c>
      <c r="F864" s="6">
        <v>2</v>
      </c>
      <c r="G864" s="6">
        <v>200</v>
      </c>
      <c r="H864" s="6">
        <v>7</v>
      </c>
      <c r="I864" s="6"/>
    </row>
    <row r="865" spans="1:12" ht="15.75" customHeight="1" x14ac:dyDescent="0.25">
      <c r="A865" s="4">
        <v>44510</v>
      </c>
      <c r="B865" s="5">
        <v>15</v>
      </c>
      <c r="C865" s="11">
        <v>1</v>
      </c>
      <c r="D865" s="6"/>
      <c r="E865" s="3">
        <v>136</v>
      </c>
      <c r="F865" s="6">
        <v>3</v>
      </c>
      <c r="G865" s="6">
        <v>200</v>
      </c>
      <c r="H865" s="6">
        <v>6</v>
      </c>
      <c r="I865" s="6"/>
    </row>
    <row r="866" spans="1:12" ht="15.75" customHeight="1" x14ac:dyDescent="0.25">
      <c r="A866" s="4">
        <v>44512</v>
      </c>
      <c r="B866" s="5">
        <v>1</v>
      </c>
      <c r="C866" s="11">
        <v>1</v>
      </c>
      <c r="D866" s="6"/>
      <c r="E866" s="3">
        <v>124</v>
      </c>
      <c r="F866" s="6">
        <v>1</v>
      </c>
      <c r="G866" s="6">
        <v>185</v>
      </c>
      <c r="H866" s="6">
        <v>6</v>
      </c>
      <c r="I866" s="6"/>
    </row>
    <row r="867" spans="1:12" ht="15.75" customHeight="1" x14ac:dyDescent="0.25">
      <c r="A867" s="4">
        <v>44512</v>
      </c>
      <c r="B867" s="5">
        <v>2</v>
      </c>
      <c r="C867" s="11">
        <v>1</v>
      </c>
      <c r="D867" s="6"/>
      <c r="E867" s="3">
        <v>124</v>
      </c>
      <c r="F867" s="6">
        <v>2</v>
      </c>
      <c r="G867" s="6">
        <v>190</v>
      </c>
      <c r="H867" s="6">
        <v>3</v>
      </c>
      <c r="I867" s="6"/>
    </row>
    <row r="868" spans="1:12" ht="15.75" customHeight="1" x14ac:dyDescent="0.25">
      <c r="A868" s="4">
        <v>44512</v>
      </c>
      <c r="B868" s="5">
        <v>3</v>
      </c>
      <c r="C868" s="11">
        <v>1</v>
      </c>
      <c r="D868" s="6"/>
      <c r="E868" s="3">
        <v>124</v>
      </c>
      <c r="F868" s="6">
        <v>3</v>
      </c>
      <c r="G868" s="6">
        <v>190</v>
      </c>
      <c r="H868" s="6">
        <v>3</v>
      </c>
      <c r="I868" s="6"/>
    </row>
    <row r="869" spans="1:12" ht="15.75" customHeight="1" x14ac:dyDescent="0.25">
      <c r="A869" s="4">
        <v>44512</v>
      </c>
      <c r="B869" s="5">
        <v>4</v>
      </c>
      <c r="C869" s="11">
        <v>1</v>
      </c>
      <c r="D869" s="6"/>
      <c r="E869" s="3">
        <v>124</v>
      </c>
      <c r="F869" s="6">
        <v>3</v>
      </c>
      <c r="G869" s="6">
        <v>185</v>
      </c>
      <c r="H869" s="6">
        <v>3</v>
      </c>
      <c r="I869" s="6" t="s">
        <v>15</v>
      </c>
      <c r="J869" s="8"/>
      <c r="K869" s="8"/>
      <c r="L869" s="8"/>
    </row>
    <row r="870" spans="1:12" ht="15.75" customHeight="1" x14ac:dyDescent="0.25">
      <c r="A870" s="4">
        <v>44515</v>
      </c>
      <c r="B870" s="5">
        <v>1</v>
      </c>
      <c r="C870" s="11">
        <v>1</v>
      </c>
      <c r="D870" s="6"/>
      <c r="E870" s="3">
        <v>144</v>
      </c>
      <c r="F870" s="6">
        <v>1</v>
      </c>
      <c r="G870" s="6">
        <v>155</v>
      </c>
      <c r="H870" s="6">
        <v>6</v>
      </c>
      <c r="I870" s="6"/>
    </row>
    <row r="871" spans="1:12" ht="15.75" customHeight="1" x14ac:dyDescent="0.25">
      <c r="A871" s="4">
        <v>44515</v>
      </c>
      <c r="B871" s="5">
        <v>2</v>
      </c>
      <c r="C871" s="11">
        <v>1</v>
      </c>
      <c r="D871" s="6"/>
      <c r="E871" s="3">
        <v>144</v>
      </c>
      <c r="F871" s="6">
        <v>2</v>
      </c>
      <c r="G871" s="6">
        <v>155</v>
      </c>
      <c r="H871" s="6">
        <v>5</v>
      </c>
      <c r="I871" s="6"/>
    </row>
    <row r="872" spans="1:12" ht="15.75" customHeight="1" x14ac:dyDescent="0.25">
      <c r="A872" s="4">
        <v>44515</v>
      </c>
      <c r="B872" s="5">
        <v>3</v>
      </c>
      <c r="C872" s="11">
        <v>1</v>
      </c>
      <c r="D872" s="6"/>
      <c r="E872" s="3">
        <v>144</v>
      </c>
      <c r="F872" s="6">
        <v>3</v>
      </c>
      <c r="G872" s="6">
        <v>155</v>
      </c>
      <c r="H872" s="6">
        <v>4</v>
      </c>
      <c r="I872" s="6"/>
    </row>
    <row r="873" spans="1:12" ht="15.75" customHeight="1" x14ac:dyDescent="0.25">
      <c r="A873" s="4">
        <v>44515</v>
      </c>
      <c r="B873" s="5">
        <v>4</v>
      </c>
      <c r="C873" s="11">
        <v>1</v>
      </c>
      <c r="D873" s="6"/>
      <c r="E873" s="3">
        <v>146</v>
      </c>
      <c r="F873" s="6">
        <v>1</v>
      </c>
      <c r="G873" s="6">
        <v>135</v>
      </c>
      <c r="H873" s="6">
        <v>6</v>
      </c>
      <c r="I873" s="6"/>
    </row>
    <row r="874" spans="1:12" ht="15.75" customHeight="1" x14ac:dyDescent="0.25">
      <c r="A874" s="4">
        <v>44515</v>
      </c>
      <c r="B874" s="5">
        <v>5</v>
      </c>
      <c r="C874" s="11">
        <v>1</v>
      </c>
      <c r="D874" s="6"/>
      <c r="E874" s="3">
        <v>146</v>
      </c>
      <c r="F874" s="6">
        <v>2</v>
      </c>
      <c r="G874" s="6">
        <v>140</v>
      </c>
      <c r="H874" s="6">
        <v>4</v>
      </c>
      <c r="I874" s="6"/>
    </row>
    <row r="875" spans="1:12" ht="15.75" customHeight="1" x14ac:dyDescent="0.25">
      <c r="A875" s="4">
        <v>44515</v>
      </c>
      <c r="B875" s="5">
        <v>6</v>
      </c>
      <c r="C875" s="11">
        <v>1</v>
      </c>
      <c r="D875" s="6"/>
      <c r="E875" s="3">
        <v>146</v>
      </c>
      <c r="F875" s="6">
        <v>3</v>
      </c>
      <c r="G875" s="6">
        <v>140</v>
      </c>
      <c r="H875" s="6">
        <v>4</v>
      </c>
      <c r="I875" s="6"/>
    </row>
    <row r="876" spans="1:12" ht="15.75" customHeight="1" x14ac:dyDescent="0.25">
      <c r="A876" s="4">
        <v>44515</v>
      </c>
      <c r="B876" s="5">
        <v>7</v>
      </c>
      <c r="C876" s="11">
        <v>1</v>
      </c>
      <c r="D876" s="6"/>
      <c r="E876" s="3">
        <v>147</v>
      </c>
      <c r="F876" s="6">
        <v>1</v>
      </c>
      <c r="G876" s="6">
        <v>100</v>
      </c>
      <c r="H876" s="6">
        <v>6</v>
      </c>
      <c r="I876" s="6"/>
    </row>
    <row r="877" spans="1:12" ht="15.75" customHeight="1" x14ac:dyDescent="0.25">
      <c r="A877" s="4">
        <v>44515</v>
      </c>
      <c r="B877" s="5">
        <v>8</v>
      </c>
      <c r="C877" s="11">
        <v>1</v>
      </c>
      <c r="D877" s="6"/>
      <c r="E877" s="3">
        <v>147</v>
      </c>
      <c r="F877" s="6">
        <v>2</v>
      </c>
      <c r="G877" s="6">
        <v>110</v>
      </c>
      <c r="H877" s="6">
        <v>4</v>
      </c>
      <c r="I877" s="6"/>
    </row>
    <row r="878" spans="1:12" ht="15.75" customHeight="1" x14ac:dyDescent="0.25">
      <c r="A878" s="4">
        <v>44515</v>
      </c>
      <c r="B878" s="5">
        <v>9</v>
      </c>
      <c r="C878" s="11">
        <v>1</v>
      </c>
      <c r="D878" s="6"/>
      <c r="E878" s="3">
        <v>147</v>
      </c>
      <c r="F878" s="6">
        <v>3</v>
      </c>
      <c r="G878" s="6">
        <v>110</v>
      </c>
      <c r="H878" s="6">
        <v>3</v>
      </c>
      <c r="I878" s="6"/>
    </row>
    <row r="879" spans="1:12" ht="15.75" customHeight="1" x14ac:dyDescent="0.25">
      <c r="A879" s="4">
        <v>44515</v>
      </c>
      <c r="B879" s="5">
        <v>10</v>
      </c>
      <c r="C879" s="11">
        <v>1</v>
      </c>
      <c r="D879" s="6"/>
      <c r="E879" s="3">
        <v>150</v>
      </c>
      <c r="F879" s="6">
        <v>1</v>
      </c>
      <c r="G879" s="6">
        <v>80</v>
      </c>
      <c r="H879" s="6">
        <v>6</v>
      </c>
      <c r="I879" s="6"/>
    </row>
    <row r="880" spans="1:12" ht="15.75" customHeight="1" x14ac:dyDescent="0.25">
      <c r="A880" s="4">
        <v>44515</v>
      </c>
      <c r="B880" s="5">
        <v>11</v>
      </c>
      <c r="C880" s="11">
        <v>1</v>
      </c>
      <c r="D880" s="6"/>
      <c r="E880" s="3">
        <v>150</v>
      </c>
      <c r="F880" s="6">
        <v>2</v>
      </c>
      <c r="G880" s="6">
        <v>80</v>
      </c>
      <c r="H880" s="6">
        <v>5</v>
      </c>
      <c r="I880" s="6"/>
    </row>
    <row r="881" spans="1:9" ht="15.75" customHeight="1" x14ac:dyDescent="0.25">
      <c r="A881" s="4">
        <v>44515</v>
      </c>
      <c r="B881" s="5">
        <v>12</v>
      </c>
      <c r="C881" s="11">
        <v>1</v>
      </c>
      <c r="D881" s="6"/>
      <c r="E881" s="3">
        <v>150</v>
      </c>
      <c r="F881" s="6">
        <v>3</v>
      </c>
      <c r="G881" s="6">
        <v>80</v>
      </c>
      <c r="H881" s="6">
        <v>4</v>
      </c>
      <c r="I881" s="6"/>
    </row>
    <row r="882" spans="1:9" ht="15.75" customHeight="1" x14ac:dyDescent="0.25">
      <c r="A882" s="4">
        <v>44515</v>
      </c>
      <c r="B882" s="5">
        <v>13</v>
      </c>
      <c r="C882" s="11">
        <v>1</v>
      </c>
      <c r="D882" s="6"/>
      <c r="E882" s="3">
        <v>143</v>
      </c>
      <c r="F882" s="6">
        <v>1</v>
      </c>
      <c r="G882" s="6">
        <v>51</v>
      </c>
      <c r="H882" s="6">
        <v>10</v>
      </c>
      <c r="I882" s="6"/>
    </row>
    <row r="883" spans="1:9" ht="15.75" customHeight="1" x14ac:dyDescent="0.25">
      <c r="A883" s="4">
        <v>44515</v>
      </c>
      <c r="B883" s="5">
        <v>14</v>
      </c>
      <c r="C883" s="11">
        <v>1</v>
      </c>
      <c r="D883" s="6"/>
      <c r="E883" s="3">
        <v>143</v>
      </c>
      <c r="F883" s="6">
        <v>2</v>
      </c>
      <c r="G883" s="6">
        <v>59</v>
      </c>
      <c r="H883" s="6">
        <v>8</v>
      </c>
      <c r="I883" s="6"/>
    </row>
    <row r="884" spans="1:9" ht="15.75" customHeight="1" x14ac:dyDescent="0.25">
      <c r="A884" s="4">
        <v>44515</v>
      </c>
      <c r="B884" s="5">
        <v>15</v>
      </c>
      <c r="C884" s="11">
        <v>1</v>
      </c>
      <c r="D884" s="6"/>
      <c r="E884" s="3">
        <v>143</v>
      </c>
      <c r="F884" s="6">
        <v>3</v>
      </c>
      <c r="G884" s="6">
        <v>59</v>
      </c>
      <c r="H884" s="6">
        <v>6</v>
      </c>
      <c r="I884" s="6"/>
    </row>
    <row r="885" spans="1:9" ht="15.75" customHeight="1" x14ac:dyDescent="0.25">
      <c r="A885" s="4">
        <v>44517</v>
      </c>
      <c r="B885" s="5">
        <v>1</v>
      </c>
      <c r="C885" s="11">
        <v>1</v>
      </c>
      <c r="D885" s="6"/>
      <c r="E885" s="3">
        <v>135</v>
      </c>
      <c r="F885" s="6">
        <v>1</v>
      </c>
      <c r="G885" s="6">
        <v>245</v>
      </c>
      <c r="H885" s="6">
        <v>5</v>
      </c>
      <c r="I885" s="6"/>
    </row>
    <row r="886" spans="1:9" ht="15.75" customHeight="1" x14ac:dyDescent="0.25">
      <c r="A886" s="4">
        <v>44517</v>
      </c>
      <c r="B886" s="5">
        <v>2</v>
      </c>
      <c r="C886" s="11">
        <v>1</v>
      </c>
      <c r="D886" s="6"/>
      <c r="E886" s="3">
        <v>135</v>
      </c>
      <c r="F886" s="6">
        <v>2</v>
      </c>
      <c r="G886" s="6">
        <v>245</v>
      </c>
      <c r="H886" s="6">
        <v>6</v>
      </c>
      <c r="I886" s="6"/>
    </row>
    <row r="887" spans="1:9" ht="15.75" customHeight="1" x14ac:dyDescent="0.25">
      <c r="A887" s="4">
        <v>44517</v>
      </c>
      <c r="B887" s="5">
        <v>3</v>
      </c>
      <c r="C887" s="11">
        <v>1</v>
      </c>
      <c r="D887" s="6"/>
      <c r="E887" s="3">
        <v>135</v>
      </c>
      <c r="F887" s="6">
        <v>3</v>
      </c>
      <c r="G887" s="6">
        <v>250</v>
      </c>
      <c r="H887" s="6">
        <v>4</v>
      </c>
      <c r="I887" s="6"/>
    </row>
    <row r="888" spans="1:9" ht="15.75" customHeight="1" x14ac:dyDescent="0.25">
      <c r="A888" s="4">
        <v>44517</v>
      </c>
      <c r="B888" s="5">
        <v>4</v>
      </c>
      <c r="C888" s="11">
        <v>1</v>
      </c>
      <c r="D888" s="6"/>
      <c r="E888" s="3">
        <v>140</v>
      </c>
      <c r="F888" s="6">
        <v>1</v>
      </c>
      <c r="G888" s="6">
        <v>0</v>
      </c>
      <c r="H888" s="6">
        <v>8</v>
      </c>
      <c r="I888" s="6"/>
    </row>
    <row r="889" spans="1:9" ht="15.75" customHeight="1" x14ac:dyDescent="0.25">
      <c r="A889" s="4">
        <v>44517</v>
      </c>
      <c r="B889" s="5">
        <v>5</v>
      </c>
      <c r="C889" s="11">
        <v>1</v>
      </c>
      <c r="D889" s="6"/>
      <c r="E889" s="3">
        <v>140</v>
      </c>
      <c r="F889" s="6">
        <v>2</v>
      </c>
      <c r="G889" s="6">
        <v>0</v>
      </c>
      <c r="H889" s="6">
        <v>6</v>
      </c>
      <c r="I889" s="6"/>
    </row>
    <row r="890" spans="1:9" ht="15.75" customHeight="1" x14ac:dyDescent="0.25">
      <c r="A890" s="4">
        <v>44517</v>
      </c>
      <c r="B890" s="5">
        <v>6</v>
      </c>
      <c r="C890" s="11">
        <v>1</v>
      </c>
      <c r="D890" s="6"/>
      <c r="E890" s="3">
        <v>140</v>
      </c>
      <c r="F890" s="6">
        <v>3</v>
      </c>
      <c r="G890" s="6">
        <v>0</v>
      </c>
      <c r="H890" s="6">
        <v>4</v>
      </c>
      <c r="I890" s="6"/>
    </row>
    <row r="891" spans="1:9" ht="15.75" customHeight="1" x14ac:dyDescent="0.25">
      <c r="A891" s="4">
        <v>44517</v>
      </c>
      <c r="B891" s="5">
        <v>7</v>
      </c>
      <c r="C891" s="11">
        <v>1</v>
      </c>
      <c r="D891" s="6"/>
      <c r="E891" s="3">
        <v>131</v>
      </c>
      <c r="F891" s="6">
        <v>1</v>
      </c>
      <c r="G891" s="6">
        <v>60</v>
      </c>
      <c r="H891" s="6">
        <v>5</v>
      </c>
      <c r="I891" s="6"/>
    </row>
    <row r="892" spans="1:9" ht="15.75" customHeight="1" x14ac:dyDescent="0.25">
      <c r="A892" s="4">
        <v>44517</v>
      </c>
      <c r="B892" s="5">
        <v>8</v>
      </c>
      <c r="C892" s="11">
        <v>1</v>
      </c>
      <c r="D892" s="6"/>
      <c r="E892" s="3">
        <v>131</v>
      </c>
      <c r="F892" s="6">
        <v>2</v>
      </c>
      <c r="G892" s="6">
        <v>60</v>
      </c>
      <c r="H892" s="6">
        <v>6</v>
      </c>
      <c r="I892" s="6"/>
    </row>
    <row r="893" spans="1:9" ht="15.75" customHeight="1" x14ac:dyDescent="0.25">
      <c r="A893" s="4">
        <v>44517</v>
      </c>
      <c r="B893" s="5">
        <v>9</v>
      </c>
      <c r="C893" s="11">
        <v>1</v>
      </c>
      <c r="D893" s="6"/>
      <c r="E893" s="3">
        <v>131</v>
      </c>
      <c r="F893" s="6">
        <v>3</v>
      </c>
      <c r="G893" s="6">
        <v>65</v>
      </c>
      <c r="H893" s="6">
        <v>5</v>
      </c>
      <c r="I893" s="6"/>
    </row>
    <row r="894" spans="1:9" ht="15.75" customHeight="1" x14ac:dyDescent="0.25">
      <c r="A894" s="4">
        <v>44517</v>
      </c>
      <c r="B894" s="5">
        <v>10</v>
      </c>
      <c r="C894" s="11">
        <v>1</v>
      </c>
      <c r="D894" s="6"/>
      <c r="E894" s="3">
        <v>133</v>
      </c>
      <c r="F894" s="6">
        <v>1</v>
      </c>
      <c r="G894" s="6">
        <v>60</v>
      </c>
      <c r="H894" s="6">
        <v>6</v>
      </c>
      <c r="I894" s="6"/>
    </row>
    <row r="895" spans="1:9" ht="15.75" customHeight="1" x14ac:dyDescent="0.25">
      <c r="A895" s="4">
        <v>44517</v>
      </c>
      <c r="B895" s="5">
        <v>11</v>
      </c>
      <c r="C895" s="11">
        <v>1</v>
      </c>
      <c r="D895" s="6"/>
      <c r="E895" s="3">
        <v>133</v>
      </c>
      <c r="F895" s="6">
        <v>2</v>
      </c>
      <c r="G895" s="6">
        <v>65</v>
      </c>
      <c r="H895" s="6">
        <v>3</v>
      </c>
      <c r="I895" s="6"/>
    </row>
    <row r="896" spans="1:9" ht="15.75" customHeight="1" x14ac:dyDescent="0.25">
      <c r="A896" s="4">
        <v>44517</v>
      </c>
      <c r="B896" s="5">
        <v>12</v>
      </c>
      <c r="C896" s="11">
        <v>1</v>
      </c>
      <c r="D896" s="6"/>
      <c r="E896" s="3">
        <v>133</v>
      </c>
      <c r="F896" s="6">
        <v>3</v>
      </c>
      <c r="G896" s="6">
        <v>65</v>
      </c>
      <c r="H896" s="6">
        <v>1</v>
      </c>
      <c r="I896" s="6"/>
    </row>
    <row r="897" spans="1:9" ht="15.75" customHeight="1" x14ac:dyDescent="0.25">
      <c r="A897" s="4">
        <v>44517</v>
      </c>
      <c r="B897" s="5">
        <v>13</v>
      </c>
      <c r="C897" s="11">
        <v>1</v>
      </c>
      <c r="D897" s="6"/>
      <c r="E897" s="3">
        <v>136</v>
      </c>
      <c r="F897" s="6">
        <v>1</v>
      </c>
      <c r="G897" s="6">
        <v>200</v>
      </c>
      <c r="H897" s="6">
        <v>9</v>
      </c>
      <c r="I897" s="6"/>
    </row>
    <row r="898" spans="1:9" ht="15.75" customHeight="1" x14ac:dyDescent="0.25">
      <c r="A898" s="4">
        <v>44517</v>
      </c>
      <c r="B898" s="5">
        <v>14</v>
      </c>
      <c r="C898" s="11">
        <v>1</v>
      </c>
      <c r="D898" s="6"/>
      <c r="E898" s="3">
        <v>136</v>
      </c>
      <c r="F898" s="6">
        <v>2</v>
      </c>
      <c r="G898" s="6">
        <v>200</v>
      </c>
      <c r="H898" s="6">
        <v>8</v>
      </c>
      <c r="I898" s="6"/>
    </row>
    <row r="899" spans="1:9" ht="15.75" customHeight="1" x14ac:dyDescent="0.25">
      <c r="A899" s="4">
        <v>44517</v>
      </c>
      <c r="B899" s="5">
        <v>15</v>
      </c>
      <c r="C899" s="11">
        <v>1</v>
      </c>
      <c r="D899" s="6"/>
      <c r="E899" s="3">
        <v>136</v>
      </c>
      <c r="F899" s="6">
        <v>3</v>
      </c>
      <c r="G899" s="6">
        <v>200</v>
      </c>
      <c r="H899" s="6">
        <v>7</v>
      </c>
      <c r="I899" s="6"/>
    </row>
    <row r="900" spans="1:9" ht="15.75" customHeight="1" x14ac:dyDescent="0.25">
      <c r="A900" s="4">
        <v>44519</v>
      </c>
      <c r="B900" s="5">
        <v>1</v>
      </c>
      <c r="C900" s="11">
        <v>1</v>
      </c>
      <c r="D900" s="6"/>
      <c r="E900" s="3">
        <v>124</v>
      </c>
      <c r="F900" s="6">
        <v>1</v>
      </c>
      <c r="G900" s="6">
        <v>185</v>
      </c>
      <c r="H900" s="6">
        <v>6</v>
      </c>
      <c r="I900" s="6"/>
    </row>
    <row r="901" spans="1:9" ht="15.75" customHeight="1" x14ac:dyDescent="0.25">
      <c r="A901" s="4">
        <v>44519</v>
      </c>
      <c r="B901" s="5">
        <v>2</v>
      </c>
      <c r="C901" s="11">
        <v>1</v>
      </c>
      <c r="D901" s="6"/>
      <c r="E901" s="3">
        <v>124</v>
      </c>
      <c r="F901" s="6">
        <v>2</v>
      </c>
      <c r="G901" s="6">
        <v>185</v>
      </c>
      <c r="H901" s="6">
        <v>4</v>
      </c>
      <c r="I901" s="6"/>
    </row>
    <row r="902" spans="1:9" ht="15.75" customHeight="1" x14ac:dyDescent="0.25">
      <c r="A902" s="4">
        <v>44519</v>
      </c>
      <c r="B902" s="5">
        <v>3</v>
      </c>
      <c r="C902" s="11">
        <v>1</v>
      </c>
      <c r="D902" s="6"/>
      <c r="E902" s="3">
        <v>124</v>
      </c>
      <c r="F902" s="6">
        <v>3</v>
      </c>
      <c r="G902" s="6">
        <v>185</v>
      </c>
      <c r="H902" s="6">
        <v>5</v>
      </c>
      <c r="I902" s="6"/>
    </row>
    <row r="903" spans="1:9" ht="15.75" customHeight="1" x14ac:dyDescent="0.25">
      <c r="A903" s="4">
        <v>44519</v>
      </c>
      <c r="B903" s="5">
        <v>4</v>
      </c>
      <c r="C903" s="11">
        <v>1</v>
      </c>
      <c r="D903" s="6"/>
      <c r="E903" s="3">
        <v>123</v>
      </c>
      <c r="F903" s="6">
        <v>1</v>
      </c>
      <c r="G903" s="6">
        <v>310</v>
      </c>
      <c r="H903" s="6">
        <v>4</v>
      </c>
      <c r="I903" s="6"/>
    </row>
    <row r="904" spans="1:9" ht="15.75" customHeight="1" x14ac:dyDescent="0.25">
      <c r="A904" s="4">
        <v>44519</v>
      </c>
      <c r="B904" s="5">
        <v>5</v>
      </c>
      <c r="C904" s="11">
        <v>1</v>
      </c>
      <c r="D904" s="6"/>
      <c r="E904" s="3">
        <v>123</v>
      </c>
      <c r="F904" s="6">
        <v>2</v>
      </c>
      <c r="G904" s="6">
        <v>310</v>
      </c>
      <c r="H904" s="6">
        <v>6</v>
      </c>
      <c r="I904" s="6"/>
    </row>
    <row r="905" spans="1:9" ht="15.75" customHeight="1" x14ac:dyDescent="0.25">
      <c r="A905" s="4">
        <v>44519</v>
      </c>
      <c r="B905" s="5">
        <v>6</v>
      </c>
      <c r="C905" s="11">
        <v>1</v>
      </c>
      <c r="D905" s="6"/>
      <c r="E905" s="3">
        <v>123</v>
      </c>
      <c r="F905" s="6">
        <v>3</v>
      </c>
      <c r="G905" s="6">
        <v>270</v>
      </c>
      <c r="H905" s="6">
        <v>4</v>
      </c>
      <c r="I905" s="6"/>
    </row>
    <row r="906" spans="1:9" ht="15.75" customHeight="1" x14ac:dyDescent="0.25">
      <c r="A906" s="4">
        <v>44519</v>
      </c>
      <c r="B906" s="5">
        <v>7</v>
      </c>
      <c r="C906" s="11">
        <v>1</v>
      </c>
      <c r="D906" s="6"/>
      <c r="E906" s="3">
        <v>125</v>
      </c>
      <c r="F906" s="6">
        <v>1</v>
      </c>
      <c r="G906" s="6">
        <v>150</v>
      </c>
      <c r="H906" s="6">
        <v>10</v>
      </c>
      <c r="I906" s="6"/>
    </row>
    <row r="907" spans="1:9" ht="15.75" customHeight="1" x14ac:dyDescent="0.25">
      <c r="A907" s="4">
        <v>44519</v>
      </c>
      <c r="B907" s="5">
        <v>8</v>
      </c>
      <c r="C907" s="11">
        <v>1</v>
      </c>
      <c r="D907" s="6"/>
      <c r="E907" s="3">
        <v>125</v>
      </c>
      <c r="F907" s="6">
        <v>2</v>
      </c>
      <c r="G907" s="6">
        <v>155</v>
      </c>
      <c r="H907" s="6">
        <v>6</v>
      </c>
      <c r="I907" s="6"/>
    </row>
    <row r="908" spans="1:9" ht="15.75" customHeight="1" x14ac:dyDescent="0.25">
      <c r="A908" s="4">
        <v>44519</v>
      </c>
      <c r="B908" s="5">
        <v>9</v>
      </c>
      <c r="C908" s="11">
        <v>1</v>
      </c>
      <c r="D908" s="6"/>
      <c r="E908" s="3">
        <v>125</v>
      </c>
      <c r="F908" s="6">
        <v>3</v>
      </c>
      <c r="G908" s="6">
        <v>155</v>
      </c>
      <c r="H908" s="6">
        <v>7</v>
      </c>
      <c r="I908" s="6"/>
    </row>
    <row r="909" spans="1:9" ht="15.75" customHeight="1" x14ac:dyDescent="0.25">
      <c r="A909" s="4">
        <v>44519</v>
      </c>
      <c r="B909" s="5">
        <v>10</v>
      </c>
      <c r="C909" s="11">
        <v>1</v>
      </c>
      <c r="D909" s="6"/>
      <c r="E909" s="3">
        <v>129</v>
      </c>
      <c r="F909" s="6">
        <v>1</v>
      </c>
      <c r="G909" s="6">
        <v>110</v>
      </c>
      <c r="H909" s="6">
        <v>11</v>
      </c>
      <c r="I909" s="6"/>
    </row>
    <row r="910" spans="1:9" ht="15.75" customHeight="1" x14ac:dyDescent="0.25">
      <c r="A910" s="4">
        <v>44519</v>
      </c>
      <c r="B910" s="5">
        <v>11</v>
      </c>
      <c r="C910" s="11">
        <v>1</v>
      </c>
      <c r="D910" s="6"/>
      <c r="E910" s="3">
        <v>129</v>
      </c>
      <c r="F910" s="6">
        <v>2</v>
      </c>
      <c r="G910" s="6">
        <v>110</v>
      </c>
      <c r="H910" s="6">
        <v>14</v>
      </c>
      <c r="I910" s="6"/>
    </row>
    <row r="911" spans="1:9" ht="15.75" customHeight="1" x14ac:dyDescent="0.25">
      <c r="A911" s="4">
        <v>44519</v>
      </c>
      <c r="B911" s="5">
        <v>12</v>
      </c>
      <c r="C911" s="11">
        <v>1</v>
      </c>
      <c r="D911" s="6"/>
      <c r="E911" s="3">
        <v>129</v>
      </c>
      <c r="F911" s="6">
        <v>3</v>
      </c>
      <c r="G911" s="6">
        <v>110</v>
      </c>
      <c r="H911" s="6">
        <v>15</v>
      </c>
      <c r="I911" s="6"/>
    </row>
    <row r="912" spans="1:9" ht="15.75" customHeight="1" x14ac:dyDescent="0.25">
      <c r="A912" s="4">
        <v>44522</v>
      </c>
      <c r="B912" s="5">
        <v>1</v>
      </c>
      <c r="C912" s="11">
        <v>1</v>
      </c>
      <c r="D912" s="6"/>
      <c r="E912" s="3">
        <v>144</v>
      </c>
      <c r="F912" s="6">
        <v>1</v>
      </c>
      <c r="G912" s="6">
        <v>155</v>
      </c>
      <c r="H912" s="6">
        <v>6</v>
      </c>
      <c r="I912" s="6"/>
    </row>
    <row r="913" spans="1:9" ht="15.75" customHeight="1" x14ac:dyDescent="0.25">
      <c r="A913" s="4">
        <v>44522</v>
      </c>
      <c r="B913" s="5">
        <v>2</v>
      </c>
      <c r="C913" s="11">
        <v>1</v>
      </c>
      <c r="D913" s="6"/>
      <c r="E913" s="3">
        <v>144</v>
      </c>
      <c r="F913" s="6">
        <v>2</v>
      </c>
      <c r="G913" s="6">
        <v>160</v>
      </c>
      <c r="H913" s="6">
        <v>5</v>
      </c>
      <c r="I913" s="6"/>
    </row>
    <row r="914" spans="1:9" ht="15.75" customHeight="1" x14ac:dyDescent="0.25">
      <c r="A914" s="4">
        <v>44522</v>
      </c>
      <c r="B914" s="5">
        <v>3</v>
      </c>
      <c r="C914" s="11">
        <v>1</v>
      </c>
      <c r="D914" s="6"/>
      <c r="E914" s="3">
        <v>146</v>
      </c>
      <c r="F914" s="6">
        <v>1</v>
      </c>
      <c r="G914" s="6">
        <v>135</v>
      </c>
      <c r="H914" s="6">
        <v>5</v>
      </c>
      <c r="I914" s="6"/>
    </row>
    <row r="915" spans="1:9" ht="15.75" customHeight="1" x14ac:dyDescent="0.25">
      <c r="A915" s="4">
        <v>44522</v>
      </c>
      <c r="B915" s="5">
        <v>4</v>
      </c>
      <c r="C915" s="11">
        <v>1</v>
      </c>
      <c r="D915" s="6"/>
      <c r="E915" s="3">
        <v>146</v>
      </c>
      <c r="F915" s="6">
        <v>2</v>
      </c>
      <c r="G915" s="6">
        <v>135</v>
      </c>
      <c r="H915" s="6">
        <v>5</v>
      </c>
      <c r="I915" s="6"/>
    </row>
    <row r="916" spans="1:9" ht="15.75" customHeight="1" x14ac:dyDescent="0.25">
      <c r="A916" s="4">
        <v>44522</v>
      </c>
      <c r="B916" s="5">
        <v>5</v>
      </c>
      <c r="C916" s="11">
        <v>1</v>
      </c>
      <c r="D916" s="6"/>
      <c r="E916" s="3">
        <v>147</v>
      </c>
      <c r="F916" s="6">
        <v>1</v>
      </c>
      <c r="G916" s="6">
        <v>100</v>
      </c>
      <c r="H916" s="6">
        <v>3</v>
      </c>
      <c r="I916" s="6"/>
    </row>
    <row r="917" spans="1:9" ht="15.75" customHeight="1" x14ac:dyDescent="0.25">
      <c r="A917" s="4">
        <v>44522</v>
      </c>
      <c r="B917" s="5">
        <v>6</v>
      </c>
      <c r="C917" s="11">
        <v>1</v>
      </c>
      <c r="D917" s="6"/>
      <c r="E917" s="3">
        <v>147</v>
      </c>
      <c r="F917" s="6">
        <v>2</v>
      </c>
      <c r="G917" s="6">
        <v>100</v>
      </c>
      <c r="H917" s="6">
        <v>3</v>
      </c>
      <c r="I917" s="6"/>
    </row>
    <row r="918" spans="1:9" ht="15.75" customHeight="1" x14ac:dyDescent="0.25">
      <c r="A918" s="4">
        <v>44529</v>
      </c>
      <c r="B918" s="5">
        <v>1</v>
      </c>
      <c r="C918" s="11">
        <v>1</v>
      </c>
      <c r="D918" s="6"/>
      <c r="E918" s="3">
        <v>144</v>
      </c>
      <c r="F918" s="6">
        <v>1</v>
      </c>
      <c r="G918" s="6">
        <v>155</v>
      </c>
      <c r="H918" s="6">
        <v>6</v>
      </c>
      <c r="I918" s="6"/>
    </row>
    <row r="919" spans="1:9" ht="15.75" customHeight="1" x14ac:dyDescent="0.25">
      <c r="A919" s="4">
        <v>44529</v>
      </c>
      <c r="B919" s="5">
        <v>2</v>
      </c>
      <c r="C919" s="11">
        <v>1</v>
      </c>
      <c r="D919" s="6"/>
      <c r="E919" s="3">
        <v>144</v>
      </c>
      <c r="F919" s="6">
        <v>2</v>
      </c>
      <c r="G919" s="6">
        <v>155</v>
      </c>
      <c r="H919" s="6">
        <v>5</v>
      </c>
      <c r="I919" s="6"/>
    </row>
    <row r="920" spans="1:9" ht="15.75" customHeight="1" x14ac:dyDescent="0.25">
      <c r="A920" s="4">
        <v>44529</v>
      </c>
      <c r="B920" s="5">
        <v>3</v>
      </c>
      <c r="C920" s="11">
        <v>1</v>
      </c>
      <c r="D920" s="6"/>
      <c r="E920" s="3">
        <v>144</v>
      </c>
      <c r="F920" s="6">
        <v>3</v>
      </c>
      <c r="G920" s="6">
        <v>155</v>
      </c>
      <c r="H920" s="6">
        <v>4</v>
      </c>
      <c r="I920" s="6"/>
    </row>
    <row r="921" spans="1:9" ht="15.75" customHeight="1" x14ac:dyDescent="0.25">
      <c r="A921" s="4">
        <v>44529</v>
      </c>
      <c r="B921" s="5">
        <v>4</v>
      </c>
      <c r="C921" s="11">
        <v>1</v>
      </c>
      <c r="D921" s="6"/>
      <c r="E921" s="3">
        <v>146</v>
      </c>
      <c r="F921" s="6">
        <v>1</v>
      </c>
      <c r="G921" s="6">
        <v>135</v>
      </c>
      <c r="H921" s="6">
        <v>6</v>
      </c>
      <c r="I921" s="6"/>
    </row>
    <row r="922" spans="1:9" ht="15.75" customHeight="1" x14ac:dyDescent="0.25">
      <c r="A922" s="4">
        <v>44529</v>
      </c>
      <c r="B922" s="5">
        <v>5</v>
      </c>
      <c r="C922" s="11">
        <v>1</v>
      </c>
      <c r="D922" s="6"/>
      <c r="E922" s="3">
        <v>146</v>
      </c>
      <c r="F922" s="6">
        <v>2</v>
      </c>
      <c r="G922" s="6">
        <v>140</v>
      </c>
      <c r="H922" s="6">
        <v>3</v>
      </c>
      <c r="I922" s="6"/>
    </row>
    <row r="923" spans="1:9" ht="15.75" customHeight="1" x14ac:dyDescent="0.25">
      <c r="A923" s="4">
        <v>44529</v>
      </c>
      <c r="B923" s="5">
        <v>6</v>
      </c>
      <c r="C923" s="11">
        <v>1</v>
      </c>
      <c r="D923" s="6"/>
      <c r="E923" s="3">
        <v>146</v>
      </c>
      <c r="F923" s="6">
        <v>3</v>
      </c>
      <c r="G923" s="6">
        <v>140</v>
      </c>
      <c r="H923" s="6">
        <v>3</v>
      </c>
      <c r="I923" s="6"/>
    </row>
    <row r="924" spans="1:9" ht="15.75" customHeight="1" x14ac:dyDescent="0.25">
      <c r="A924" s="4">
        <v>44529</v>
      </c>
      <c r="B924" s="5">
        <v>7</v>
      </c>
      <c r="C924" s="11">
        <v>1</v>
      </c>
      <c r="D924" s="6"/>
      <c r="E924" s="3">
        <v>147</v>
      </c>
      <c r="F924" s="6">
        <v>1</v>
      </c>
      <c r="G924" s="6">
        <v>100</v>
      </c>
      <c r="H924" s="6">
        <v>4</v>
      </c>
      <c r="I924" s="6"/>
    </row>
    <row r="925" spans="1:9" ht="15.75" customHeight="1" x14ac:dyDescent="0.25">
      <c r="A925" s="4">
        <v>44529</v>
      </c>
      <c r="B925" s="5">
        <v>8</v>
      </c>
      <c r="C925" s="11">
        <v>1</v>
      </c>
      <c r="D925" s="6"/>
      <c r="E925" s="3">
        <v>147</v>
      </c>
      <c r="F925" s="6">
        <v>2</v>
      </c>
      <c r="G925" s="6">
        <v>100</v>
      </c>
      <c r="H925" s="6">
        <v>3</v>
      </c>
      <c r="I925" s="6"/>
    </row>
    <row r="926" spans="1:9" ht="15.75" customHeight="1" x14ac:dyDescent="0.25">
      <c r="A926" s="4">
        <v>44529</v>
      </c>
      <c r="B926" s="5">
        <v>9</v>
      </c>
      <c r="C926" s="11">
        <v>1</v>
      </c>
      <c r="D926" s="6"/>
      <c r="E926" s="3">
        <v>147</v>
      </c>
      <c r="F926" s="6">
        <v>3</v>
      </c>
      <c r="G926" s="6">
        <v>100</v>
      </c>
      <c r="H926" s="6">
        <v>4</v>
      </c>
      <c r="I926" s="6"/>
    </row>
    <row r="927" spans="1:9" ht="15.75" customHeight="1" x14ac:dyDescent="0.25">
      <c r="A927" s="4">
        <v>44529</v>
      </c>
      <c r="B927" s="5">
        <v>10</v>
      </c>
      <c r="C927" s="11">
        <v>1</v>
      </c>
      <c r="D927" s="6"/>
      <c r="E927" s="3">
        <v>150</v>
      </c>
      <c r="F927" s="6">
        <v>1</v>
      </c>
      <c r="G927" s="6">
        <v>85</v>
      </c>
      <c r="H927" s="6">
        <v>3</v>
      </c>
      <c r="I927" s="6"/>
    </row>
    <row r="928" spans="1:9" ht="15.75" customHeight="1" x14ac:dyDescent="0.25">
      <c r="A928" s="4">
        <v>44529</v>
      </c>
      <c r="B928" s="5">
        <v>11</v>
      </c>
      <c r="C928" s="11">
        <v>1</v>
      </c>
      <c r="D928" s="6"/>
      <c r="E928" s="3">
        <v>150</v>
      </c>
      <c r="F928" s="6">
        <v>2</v>
      </c>
      <c r="G928" s="6">
        <v>85</v>
      </c>
      <c r="H928" s="6">
        <v>4</v>
      </c>
      <c r="I928" s="6"/>
    </row>
    <row r="929" spans="1:9" ht="15.75" customHeight="1" x14ac:dyDescent="0.25">
      <c r="A929" s="4">
        <v>44529</v>
      </c>
      <c r="B929" s="5">
        <v>12</v>
      </c>
      <c r="C929" s="11">
        <v>1</v>
      </c>
      <c r="D929" s="6"/>
      <c r="E929" s="3">
        <v>150</v>
      </c>
      <c r="F929" s="6">
        <v>3</v>
      </c>
      <c r="G929" s="6">
        <v>85</v>
      </c>
      <c r="H929" s="6">
        <v>3</v>
      </c>
      <c r="I929" s="6"/>
    </row>
    <row r="930" spans="1:9" ht="15.75" customHeight="1" x14ac:dyDescent="0.25">
      <c r="A930" s="4">
        <v>44529</v>
      </c>
      <c r="B930" s="5">
        <v>13</v>
      </c>
      <c r="C930" s="11">
        <v>1</v>
      </c>
      <c r="D930" s="6"/>
      <c r="E930" s="3">
        <v>143</v>
      </c>
      <c r="F930" s="6">
        <v>1</v>
      </c>
      <c r="G930" s="6">
        <v>51</v>
      </c>
      <c r="H930" s="6">
        <v>10</v>
      </c>
      <c r="I930" s="6"/>
    </row>
    <row r="931" spans="1:9" ht="15.75" customHeight="1" x14ac:dyDescent="0.25">
      <c r="A931" s="4">
        <v>44529</v>
      </c>
      <c r="B931" s="5">
        <v>14</v>
      </c>
      <c r="C931" s="11">
        <v>1</v>
      </c>
      <c r="D931" s="6"/>
      <c r="E931" s="3">
        <v>143</v>
      </c>
      <c r="F931" s="6">
        <v>2</v>
      </c>
      <c r="G931" s="6">
        <v>51</v>
      </c>
      <c r="H931" s="6">
        <v>10</v>
      </c>
      <c r="I931" s="6"/>
    </row>
    <row r="932" spans="1:9" ht="15.75" customHeight="1" x14ac:dyDescent="0.25">
      <c r="A932" s="4">
        <v>44529</v>
      </c>
      <c r="B932" s="5">
        <v>15</v>
      </c>
      <c r="C932" s="11">
        <v>1</v>
      </c>
      <c r="D932" s="6"/>
      <c r="E932" s="3">
        <v>143</v>
      </c>
      <c r="F932" s="6">
        <v>3</v>
      </c>
      <c r="G932" s="6">
        <v>51</v>
      </c>
      <c r="H932" s="6">
        <v>10</v>
      </c>
      <c r="I932" s="6"/>
    </row>
    <row r="933" spans="1:9" ht="15.75" customHeight="1" x14ac:dyDescent="0.25">
      <c r="A933" s="4">
        <v>44531</v>
      </c>
      <c r="B933" s="5">
        <v>1</v>
      </c>
      <c r="C933" s="11">
        <v>1</v>
      </c>
      <c r="D933" s="6"/>
      <c r="E933" s="3">
        <v>135</v>
      </c>
      <c r="F933" s="6">
        <v>1</v>
      </c>
      <c r="G933" s="6">
        <v>245</v>
      </c>
      <c r="H933" s="6">
        <v>6</v>
      </c>
      <c r="I933" s="6"/>
    </row>
    <row r="934" spans="1:9" ht="15.75" customHeight="1" x14ac:dyDescent="0.25">
      <c r="A934" s="4">
        <v>44531</v>
      </c>
      <c r="B934" s="5">
        <v>2</v>
      </c>
      <c r="C934" s="11">
        <v>1</v>
      </c>
      <c r="D934" s="6"/>
      <c r="E934" s="3">
        <v>135</v>
      </c>
      <c r="F934" s="6">
        <v>2</v>
      </c>
      <c r="G934" s="6">
        <v>250</v>
      </c>
      <c r="H934" s="6">
        <v>3</v>
      </c>
      <c r="I934" s="6"/>
    </row>
    <row r="935" spans="1:9" ht="15.75" customHeight="1" x14ac:dyDescent="0.25">
      <c r="A935" s="4">
        <v>44531</v>
      </c>
      <c r="B935" s="5">
        <v>3</v>
      </c>
      <c r="C935" s="11">
        <v>1</v>
      </c>
      <c r="D935" s="6"/>
      <c r="E935" s="3">
        <v>135</v>
      </c>
      <c r="F935" s="6">
        <v>3</v>
      </c>
      <c r="G935" s="6">
        <v>250</v>
      </c>
      <c r="H935" s="6">
        <v>2</v>
      </c>
      <c r="I935" s="6"/>
    </row>
    <row r="936" spans="1:9" ht="15.75" customHeight="1" x14ac:dyDescent="0.25">
      <c r="A936" s="4">
        <v>44531</v>
      </c>
      <c r="B936" s="5">
        <v>4</v>
      </c>
      <c r="C936" s="11">
        <v>1</v>
      </c>
      <c r="D936" s="6"/>
      <c r="E936" s="3">
        <v>140</v>
      </c>
      <c r="F936" s="6">
        <v>1</v>
      </c>
      <c r="G936" s="6">
        <v>-15</v>
      </c>
      <c r="H936" s="6">
        <v>8</v>
      </c>
      <c r="I936" s="6"/>
    </row>
    <row r="937" spans="1:9" ht="15.75" customHeight="1" x14ac:dyDescent="0.25">
      <c r="A937" s="4">
        <v>44531</v>
      </c>
      <c r="B937" s="5">
        <v>5</v>
      </c>
      <c r="C937" s="11">
        <v>1</v>
      </c>
      <c r="D937" s="6"/>
      <c r="E937" s="3">
        <v>140</v>
      </c>
      <c r="F937" s="6">
        <v>2</v>
      </c>
      <c r="G937" s="6">
        <v>-15</v>
      </c>
      <c r="H937" s="6">
        <v>5</v>
      </c>
      <c r="I937" s="6"/>
    </row>
    <row r="938" spans="1:9" ht="15.75" customHeight="1" x14ac:dyDescent="0.25">
      <c r="A938" s="4">
        <v>44531</v>
      </c>
      <c r="B938" s="5">
        <v>6</v>
      </c>
      <c r="C938" s="11">
        <v>1</v>
      </c>
      <c r="D938" s="6"/>
      <c r="E938" s="3">
        <v>140</v>
      </c>
      <c r="F938" s="6">
        <v>3</v>
      </c>
      <c r="G938" s="6">
        <v>-15</v>
      </c>
      <c r="H938" s="6">
        <v>5</v>
      </c>
      <c r="I938" s="6"/>
    </row>
    <row r="939" spans="1:9" ht="15.75" customHeight="1" x14ac:dyDescent="0.25">
      <c r="A939" s="4">
        <v>44531</v>
      </c>
      <c r="B939" s="5">
        <v>7</v>
      </c>
      <c r="C939" s="11">
        <v>1</v>
      </c>
      <c r="D939" s="6"/>
      <c r="E939" s="3">
        <v>131</v>
      </c>
      <c r="F939" s="6">
        <v>1</v>
      </c>
      <c r="G939" s="6">
        <v>60</v>
      </c>
      <c r="H939" s="6">
        <v>5</v>
      </c>
      <c r="I939" s="6"/>
    </row>
    <row r="940" spans="1:9" ht="15.75" customHeight="1" x14ac:dyDescent="0.25">
      <c r="A940" s="4">
        <v>44531</v>
      </c>
      <c r="B940" s="5">
        <v>8</v>
      </c>
      <c r="C940" s="11">
        <v>1</v>
      </c>
      <c r="D940" s="6"/>
      <c r="E940" s="3">
        <v>131</v>
      </c>
      <c r="F940" s="6">
        <v>2</v>
      </c>
      <c r="G940" s="6">
        <v>60</v>
      </c>
      <c r="H940" s="6">
        <v>5</v>
      </c>
      <c r="I940" s="6"/>
    </row>
    <row r="941" spans="1:9" ht="15.75" customHeight="1" x14ac:dyDescent="0.25">
      <c r="A941" s="4">
        <v>44531</v>
      </c>
      <c r="B941" s="5">
        <v>9</v>
      </c>
      <c r="C941" s="11">
        <v>1</v>
      </c>
      <c r="D941" s="6"/>
      <c r="E941" s="3">
        <v>131</v>
      </c>
      <c r="F941" s="6">
        <v>3</v>
      </c>
      <c r="G941" s="6">
        <v>60</v>
      </c>
      <c r="H941" s="6">
        <v>6</v>
      </c>
      <c r="I941" s="6"/>
    </row>
    <row r="942" spans="1:9" ht="15.75" customHeight="1" x14ac:dyDescent="0.25">
      <c r="A942" s="4">
        <v>44531</v>
      </c>
      <c r="B942" s="5">
        <v>10</v>
      </c>
      <c r="C942" s="11">
        <v>1</v>
      </c>
      <c r="D942" s="6"/>
      <c r="E942" s="3">
        <v>133</v>
      </c>
      <c r="F942" s="6">
        <v>1</v>
      </c>
      <c r="G942" s="6">
        <v>60</v>
      </c>
      <c r="H942" s="6">
        <v>5</v>
      </c>
      <c r="I942" s="6"/>
    </row>
    <row r="943" spans="1:9" ht="15.75" customHeight="1" x14ac:dyDescent="0.25">
      <c r="A943" s="4">
        <v>44531</v>
      </c>
      <c r="B943" s="5">
        <v>11</v>
      </c>
      <c r="C943" s="11">
        <v>1</v>
      </c>
      <c r="D943" s="6"/>
      <c r="E943" s="3">
        <v>133</v>
      </c>
      <c r="F943" s="6">
        <v>2</v>
      </c>
      <c r="G943" s="6">
        <v>60</v>
      </c>
      <c r="H943" s="6">
        <v>4</v>
      </c>
      <c r="I943" s="6"/>
    </row>
    <row r="944" spans="1:9" ht="15.75" customHeight="1" x14ac:dyDescent="0.25">
      <c r="A944" s="4">
        <v>44531</v>
      </c>
      <c r="B944" s="5">
        <v>12</v>
      </c>
      <c r="C944" s="11">
        <v>1</v>
      </c>
      <c r="D944" s="6"/>
      <c r="E944" s="3">
        <v>133</v>
      </c>
      <c r="F944" s="6">
        <v>3</v>
      </c>
      <c r="G944" s="6">
        <v>60</v>
      </c>
      <c r="H944" s="6">
        <v>2</v>
      </c>
      <c r="I944" s="6"/>
    </row>
    <row r="945" spans="1:9" ht="15.75" customHeight="1" x14ac:dyDescent="0.25">
      <c r="A945" s="4">
        <v>44531</v>
      </c>
      <c r="B945" s="5">
        <v>13</v>
      </c>
      <c r="C945" s="11">
        <v>1</v>
      </c>
      <c r="D945" s="6"/>
      <c r="E945" s="3">
        <v>136</v>
      </c>
      <c r="F945" s="6">
        <v>1</v>
      </c>
      <c r="G945" s="6">
        <v>200</v>
      </c>
      <c r="H945" s="6">
        <v>7</v>
      </c>
      <c r="I945" s="6"/>
    </row>
    <row r="946" spans="1:9" ht="15.75" customHeight="1" x14ac:dyDescent="0.25">
      <c r="A946" s="4">
        <v>44531</v>
      </c>
      <c r="B946" s="5">
        <v>14</v>
      </c>
      <c r="C946" s="11">
        <v>1</v>
      </c>
      <c r="D946" s="6"/>
      <c r="E946" s="3">
        <v>136</v>
      </c>
      <c r="F946" s="6">
        <v>2</v>
      </c>
      <c r="G946" s="6">
        <v>200</v>
      </c>
      <c r="H946" s="6">
        <v>9</v>
      </c>
      <c r="I946" s="6"/>
    </row>
    <row r="947" spans="1:9" ht="15.75" customHeight="1" x14ac:dyDescent="0.25">
      <c r="A947" s="4">
        <v>44531</v>
      </c>
      <c r="B947" s="5">
        <v>15</v>
      </c>
      <c r="C947" s="11">
        <v>1</v>
      </c>
      <c r="D947" s="6"/>
      <c r="E947" s="3">
        <v>136</v>
      </c>
      <c r="F947" s="6">
        <v>3</v>
      </c>
      <c r="G947" s="6">
        <v>200</v>
      </c>
      <c r="H947" s="6">
        <v>6</v>
      </c>
      <c r="I947" s="6"/>
    </row>
    <row r="948" spans="1:9" ht="15.75" customHeight="1" x14ac:dyDescent="0.25">
      <c r="A948" s="4">
        <v>44536</v>
      </c>
      <c r="B948" s="5">
        <v>1</v>
      </c>
      <c r="C948" s="11">
        <v>1</v>
      </c>
      <c r="D948" s="6"/>
      <c r="E948" s="3">
        <v>124</v>
      </c>
      <c r="F948" s="6">
        <v>1</v>
      </c>
      <c r="G948" s="6">
        <v>185</v>
      </c>
      <c r="H948" s="6">
        <v>6</v>
      </c>
      <c r="I948" s="6" t="s">
        <v>16</v>
      </c>
    </row>
    <row r="949" spans="1:9" ht="15.75" customHeight="1" x14ac:dyDescent="0.25">
      <c r="A949" s="4">
        <v>44536</v>
      </c>
      <c r="B949" s="5">
        <v>2</v>
      </c>
      <c r="C949" s="11">
        <v>1</v>
      </c>
      <c r="D949" s="6"/>
      <c r="E949" s="3">
        <v>124</v>
      </c>
      <c r="F949" s="6">
        <v>2</v>
      </c>
      <c r="G949" s="6">
        <v>185</v>
      </c>
      <c r="H949" s="6">
        <v>6</v>
      </c>
      <c r="I949" s="6"/>
    </row>
    <row r="950" spans="1:9" ht="15.75" customHeight="1" x14ac:dyDescent="0.25">
      <c r="A950" s="4">
        <v>44536</v>
      </c>
      <c r="B950" s="5">
        <v>3</v>
      </c>
      <c r="C950" s="11">
        <v>1</v>
      </c>
      <c r="D950" s="6"/>
      <c r="E950" s="3">
        <v>124</v>
      </c>
      <c r="F950" s="6">
        <v>3</v>
      </c>
      <c r="G950" s="6">
        <v>190</v>
      </c>
      <c r="H950" s="6">
        <v>5</v>
      </c>
      <c r="I950" s="6"/>
    </row>
    <row r="951" spans="1:9" ht="15.75" customHeight="1" x14ac:dyDescent="0.25">
      <c r="A951" s="4">
        <v>44536</v>
      </c>
      <c r="B951" s="5">
        <v>4</v>
      </c>
      <c r="C951" s="11">
        <v>1</v>
      </c>
      <c r="D951" s="6"/>
      <c r="E951" s="3">
        <v>123</v>
      </c>
      <c r="F951" s="6">
        <v>1</v>
      </c>
      <c r="G951" s="6">
        <v>310</v>
      </c>
      <c r="H951" s="6">
        <v>6</v>
      </c>
      <c r="I951" s="6"/>
    </row>
    <row r="952" spans="1:9" ht="15.75" customHeight="1" x14ac:dyDescent="0.25">
      <c r="A952" s="4">
        <v>44536</v>
      </c>
      <c r="B952" s="5">
        <v>5</v>
      </c>
      <c r="C952" s="11">
        <v>1</v>
      </c>
      <c r="D952" s="6"/>
      <c r="E952" s="3">
        <v>123</v>
      </c>
      <c r="F952" s="6">
        <v>2</v>
      </c>
      <c r="G952" s="6">
        <v>310</v>
      </c>
      <c r="H952" s="6">
        <v>5</v>
      </c>
      <c r="I952" s="6" t="s">
        <v>17</v>
      </c>
    </row>
    <row r="953" spans="1:9" ht="15.75" customHeight="1" x14ac:dyDescent="0.25">
      <c r="A953" s="4">
        <v>44536</v>
      </c>
      <c r="B953" s="5">
        <v>6</v>
      </c>
      <c r="C953" s="11">
        <v>1</v>
      </c>
      <c r="D953" s="6"/>
      <c r="E953" s="3">
        <v>123</v>
      </c>
      <c r="F953" s="6">
        <v>3</v>
      </c>
      <c r="G953" s="6">
        <v>310</v>
      </c>
      <c r="H953" s="6">
        <v>6</v>
      </c>
      <c r="I953" s="6"/>
    </row>
    <row r="954" spans="1:9" ht="15.75" customHeight="1" x14ac:dyDescent="0.25">
      <c r="A954" s="4">
        <v>44536</v>
      </c>
      <c r="B954" s="5">
        <v>7</v>
      </c>
      <c r="C954" s="11">
        <v>1</v>
      </c>
      <c r="D954" s="6"/>
      <c r="E954" s="3">
        <v>125</v>
      </c>
      <c r="F954" s="6">
        <v>1</v>
      </c>
      <c r="G954" s="6">
        <v>155</v>
      </c>
      <c r="H954" s="6">
        <v>10</v>
      </c>
      <c r="I954" s="6"/>
    </row>
    <row r="955" spans="1:9" ht="15.75" customHeight="1" x14ac:dyDescent="0.25">
      <c r="A955" s="4">
        <v>44536</v>
      </c>
      <c r="B955" s="5">
        <v>8</v>
      </c>
      <c r="C955" s="11">
        <v>1</v>
      </c>
      <c r="D955" s="6"/>
      <c r="E955" s="3">
        <v>125</v>
      </c>
      <c r="F955" s="6">
        <v>2</v>
      </c>
      <c r="G955" s="6">
        <v>160</v>
      </c>
      <c r="H955" s="6">
        <v>4</v>
      </c>
      <c r="I955" s="6"/>
    </row>
    <row r="956" spans="1:9" ht="15.75" customHeight="1" x14ac:dyDescent="0.25">
      <c r="A956" s="4">
        <v>44536</v>
      </c>
      <c r="B956" s="5">
        <v>9</v>
      </c>
      <c r="C956" s="11">
        <v>1</v>
      </c>
      <c r="D956" s="6"/>
      <c r="E956" s="3">
        <v>125</v>
      </c>
      <c r="F956" s="6">
        <v>3</v>
      </c>
      <c r="G956" s="6">
        <v>160</v>
      </c>
      <c r="H956" s="6">
        <v>6</v>
      </c>
      <c r="I956" s="6"/>
    </row>
    <row r="957" spans="1:9" ht="15.75" customHeight="1" x14ac:dyDescent="0.25">
      <c r="A957" s="4">
        <v>44536</v>
      </c>
      <c r="B957" s="5">
        <v>10</v>
      </c>
      <c r="C957" s="11">
        <v>1</v>
      </c>
      <c r="D957" s="6"/>
      <c r="E957" s="3">
        <v>129</v>
      </c>
      <c r="F957" s="6">
        <v>1</v>
      </c>
      <c r="G957" s="6">
        <v>110</v>
      </c>
      <c r="H957" s="6">
        <v>15</v>
      </c>
      <c r="I957" s="6"/>
    </row>
    <row r="958" spans="1:9" ht="15.75" customHeight="1" x14ac:dyDescent="0.25">
      <c r="A958" s="4">
        <v>44536</v>
      </c>
      <c r="B958" s="5">
        <v>11</v>
      </c>
      <c r="C958" s="11">
        <v>1</v>
      </c>
      <c r="D958" s="6"/>
      <c r="E958" s="3">
        <v>129</v>
      </c>
      <c r="F958" s="6">
        <v>2</v>
      </c>
      <c r="G958" s="6">
        <v>120</v>
      </c>
      <c r="H958" s="6">
        <v>12</v>
      </c>
      <c r="I958" s="6"/>
    </row>
    <row r="959" spans="1:9" ht="15.75" customHeight="1" x14ac:dyDescent="0.25">
      <c r="A959" s="4">
        <v>44536</v>
      </c>
      <c r="B959" s="5">
        <v>12</v>
      </c>
      <c r="C959" s="11">
        <v>1</v>
      </c>
      <c r="D959" s="6"/>
      <c r="E959" s="3">
        <v>129</v>
      </c>
      <c r="F959" s="6">
        <v>3</v>
      </c>
      <c r="G959" s="6">
        <v>120</v>
      </c>
      <c r="H959" s="6">
        <v>12</v>
      </c>
      <c r="I959" s="6"/>
    </row>
    <row r="960" spans="1:9" ht="15.75" customHeight="1" x14ac:dyDescent="0.25">
      <c r="A960" s="4">
        <v>44538</v>
      </c>
      <c r="B960" s="5">
        <v>1</v>
      </c>
      <c r="C960" s="11">
        <v>1</v>
      </c>
      <c r="D960" s="6"/>
      <c r="E960" s="3">
        <v>144</v>
      </c>
      <c r="F960" s="6">
        <v>1</v>
      </c>
      <c r="G960" s="6">
        <v>155</v>
      </c>
      <c r="H960" s="6">
        <v>6</v>
      </c>
      <c r="I960" s="6"/>
    </row>
    <row r="961" spans="1:9" ht="15.75" customHeight="1" x14ac:dyDescent="0.25">
      <c r="A961" s="4">
        <v>44538</v>
      </c>
      <c r="B961" s="5">
        <v>2</v>
      </c>
      <c r="C961" s="11">
        <v>1</v>
      </c>
      <c r="D961" s="6"/>
      <c r="E961" s="3">
        <v>144</v>
      </c>
      <c r="F961" s="6">
        <v>2</v>
      </c>
      <c r="G961" s="6">
        <v>155</v>
      </c>
      <c r="H961" s="6">
        <v>5</v>
      </c>
      <c r="I961" s="6"/>
    </row>
    <row r="962" spans="1:9" ht="15.75" customHeight="1" x14ac:dyDescent="0.25">
      <c r="A962" s="4">
        <v>44538</v>
      </c>
      <c r="B962" s="5">
        <v>3</v>
      </c>
      <c r="C962" s="11">
        <v>1</v>
      </c>
      <c r="D962" s="6"/>
      <c r="E962" s="3">
        <v>144</v>
      </c>
      <c r="F962" s="6">
        <v>3</v>
      </c>
      <c r="G962" s="6">
        <v>155</v>
      </c>
      <c r="H962" s="6">
        <v>5</v>
      </c>
      <c r="I962" s="6"/>
    </row>
    <row r="963" spans="1:9" ht="15.75" customHeight="1" x14ac:dyDescent="0.25">
      <c r="A963" s="4">
        <v>44538</v>
      </c>
      <c r="B963" s="5">
        <v>4</v>
      </c>
      <c r="C963" s="11">
        <v>1</v>
      </c>
      <c r="D963" s="6"/>
      <c r="E963" s="3">
        <v>146</v>
      </c>
      <c r="F963" s="6">
        <v>1</v>
      </c>
      <c r="G963" s="6">
        <v>135</v>
      </c>
      <c r="H963" s="6">
        <v>6</v>
      </c>
      <c r="I963" s="6"/>
    </row>
    <row r="964" spans="1:9" ht="15.75" customHeight="1" x14ac:dyDescent="0.25">
      <c r="A964" s="4">
        <v>44538</v>
      </c>
      <c r="B964" s="5">
        <v>5</v>
      </c>
      <c r="C964" s="11">
        <v>1</v>
      </c>
      <c r="D964" s="6"/>
      <c r="E964" s="3">
        <v>146</v>
      </c>
      <c r="F964" s="6">
        <v>2</v>
      </c>
      <c r="G964" s="6">
        <v>135</v>
      </c>
      <c r="H964" s="6">
        <v>6</v>
      </c>
      <c r="I964" s="6" t="s">
        <v>18</v>
      </c>
    </row>
    <row r="965" spans="1:9" ht="15.75" customHeight="1" x14ac:dyDescent="0.25">
      <c r="A965" s="4">
        <v>44538</v>
      </c>
      <c r="B965" s="5">
        <v>6</v>
      </c>
      <c r="C965" s="11">
        <v>1</v>
      </c>
      <c r="D965" s="6"/>
      <c r="E965" s="3">
        <v>146</v>
      </c>
      <c r="F965" s="6">
        <v>3</v>
      </c>
      <c r="G965" s="6">
        <v>135</v>
      </c>
      <c r="H965" s="6">
        <v>3</v>
      </c>
      <c r="I965" s="6"/>
    </row>
    <row r="966" spans="1:9" ht="15.75" customHeight="1" x14ac:dyDescent="0.25">
      <c r="A966" s="4">
        <v>44538</v>
      </c>
      <c r="B966" s="5">
        <v>7</v>
      </c>
      <c r="C966" s="11">
        <v>1</v>
      </c>
      <c r="D966" s="6"/>
      <c r="E966" s="3">
        <v>147</v>
      </c>
      <c r="F966" s="6">
        <v>1</v>
      </c>
      <c r="G966" s="6">
        <v>100</v>
      </c>
      <c r="H966" s="6">
        <v>6</v>
      </c>
      <c r="I966" s="6"/>
    </row>
    <row r="967" spans="1:9" ht="15.75" customHeight="1" x14ac:dyDescent="0.25">
      <c r="A967" s="4">
        <v>44538</v>
      </c>
      <c r="B967" s="5">
        <v>8</v>
      </c>
      <c r="C967" s="11">
        <v>1</v>
      </c>
      <c r="D967" s="6"/>
      <c r="E967" s="3">
        <v>147</v>
      </c>
      <c r="F967" s="6">
        <v>2</v>
      </c>
      <c r="G967" s="6">
        <v>100</v>
      </c>
      <c r="H967" s="6">
        <v>6</v>
      </c>
      <c r="I967" s="6"/>
    </row>
    <row r="968" spans="1:9" ht="15.75" customHeight="1" x14ac:dyDescent="0.25">
      <c r="A968" s="4">
        <v>44538</v>
      </c>
      <c r="B968" s="5">
        <v>9</v>
      </c>
      <c r="C968" s="11">
        <v>1</v>
      </c>
      <c r="D968" s="6"/>
      <c r="E968" s="3">
        <v>147</v>
      </c>
      <c r="F968" s="6">
        <v>3</v>
      </c>
      <c r="G968" s="6">
        <v>110</v>
      </c>
      <c r="H968" s="6">
        <v>4</v>
      </c>
      <c r="I968" s="6"/>
    </row>
    <row r="969" spans="1:9" ht="15.75" customHeight="1" x14ac:dyDescent="0.25">
      <c r="A969" s="4">
        <v>44538</v>
      </c>
      <c r="B969" s="5">
        <v>10</v>
      </c>
      <c r="C969" s="11">
        <v>1</v>
      </c>
      <c r="D969" s="6"/>
      <c r="E969" s="3">
        <v>150</v>
      </c>
      <c r="F969" s="6">
        <v>1</v>
      </c>
      <c r="G969" s="6">
        <v>80</v>
      </c>
      <c r="H969" s="6">
        <v>6</v>
      </c>
      <c r="I969" s="6"/>
    </row>
    <row r="970" spans="1:9" ht="15.75" customHeight="1" x14ac:dyDescent="0.25">
      <c r="A970" s="4">
        <v>44538</v>
      </c>
      <c r="B970" s="5">
        <v>11</v>
      </c>
      <c r="C970" s="11">
        <v>1</v>
      </c>
      <c r="D970" s="6"/>
      <c r="E970" s="3">
        <v>150</v>
      </c>
      <c r="F970" s="6">
        <v>2</v>
      </c>
      <c r="G970" s="6">
        <v>80</v>
      </c>
      <c r="H970" s="6">
        <v>6</v>
      </c>
      <c r="I970" s="6"/>
    </row>
    <row r="971" spans="1:9" ht="15.75" customHeight="1" x14ac:dyDescent="0.25">
      <c r="A971" s="4">
        <v>44538</v>
      </c>
      <c r="B971" s="5">
        <v>12</v>
      </c>
      <c r="C971" s="11">
        <v>1</v>
      </c>
      <c r="D971" s="6"/>
      <c r="E971" s="3">
        <v>150</v>
      </c>
      <c r="F971" s="6">
        <v>3</v>
      </c>
      <c r="G971" s="6">
        <v>85</v>
      </c>
      <c r="H971" s="6">
        <v>4</v>
      </c>
      <c r="I971" s="6"/>
    </row>
    <row r="972" spans="1:9" ht="15.75" customHeight="1" x14ac:dyDescent="0.25">
      <c r="A972" s="4">
        <v>44538</v>
      </c>
      <c r="B972" s="5">
        <v>13</v>
      </c>
      <c r="C972" s="11">
        <v>1</v>
      </c>
      <c r="D972" s="6"/>
      <c r="E972" s="3">
        <v>142</v>
      </c>
      <c r="F972" s="6">
        <v>1</v>
      </c>
      <c r="G972" s="6">
        <v>12</v>
      </c>
      <c r="H972" s="6">
        <v>44</v>
      </c>
      <c r="I972" s="6"/>
    </row>
    <row r="973" spans="1:9" ht="15.75" customHeight="1" x14ac:dyDescent="0.25">
      <c r="A973" s="4">
        <v>44538</v>
      </c>
      <c r="B973" s="5">
        <v>14</v>
      </c>
      <c r="C973" s="11">
        <v>1</v>
      </c>
      <c r="D973" s="6"/>
      <c r="E973" s="3">
        <v>142</v>
      </c>
      <c r="F973" s="6">
        <v>2</v>
      </c>
      <c r="G973" s="6">
        <v>12</v>
      </c>
      <c r="H973" s="6">
        <v>41</v>
      </c>
      <c r="I973" s="6"/>
    </row>
    <row r="974" spans="1:9" ht="15.75" customHeight="1" x14ac:dyDescent="0.25">
      <c r="A974" s="4">
        <v>44538</v>
      </c>
      <c r="B974" s="5">
        <v>15</v>
      </c>
      <c r="C974" s="11">
        <v>1</v>
      </c>
      <c r="D974" s="6"/>
      <c r="E974" s="3">
        <v>142</v>
      </c>
      <c r="F974" s="6">
        <v>3</v>
      </c>
      <c r="G974" s="6">
        <v>12</v>
      </c>
      <c r="H974" s="6">
        <v>38</v>
      </c>
      <c r="I974" s="6" t="s">
        <v>19</v>
      </c>
    </row>
    <row r="975" spans="1:9" ht="15.75" customHeight="1" x14ac:dyDescent="0.25">
      <c r="A975" s="4">
        <v>44540</v>
      </c>
      <c r="B975" s="5">
        <v>1</v>
      </c>
      <c r="C975" s="11">
        <v>1</v>
      </c>
      <c r="D975" s="6"/>
      <c r="E975" s="3">
        <v>135</v>
      </c>
      <c r="F975" s="6">
        <v>1</v>
      </c>
      <c r="G975" s="6">
        <v>245</v>
      </c>
      <c r="H975" s="6">
        <v>5</v>
      </c>
      <c r="I975" s="6"/>
    </row>
    <row r="976" spans="1:9" ht="15.75" customHeight="1" x14ac:dyDescent="0.25">
      <c r="A976" s="4">
        <v>44540</v>
      </c>
      <c r="B976" s="5">
        <v>2</v>
      </c>
      <c r="C976" s="11">
        <v>1</v>
      </c>
      <c r="D976" s="6"/>
      <c r="E976" s="3">
        <v>135</v>
      </c>
      <c r="F976" s="6">
        <v>2</v>
      </c>
      <c r="G976" s="6">
        <v>245</v>
      </c>
      <c r="H976" s="6">
        <v>5</v>
      </c>
      <c r="I976" s="6"/>
    </row>
    <row r="977" spans="1:9" ht="15.75" customHeight="1" x14ac:dyDescent="0.25">
      <c r="A977" s="4">
        <v>44540</v>
      </c>
      <c r="B977" s="5">
        <v>3</v>
      </c>
      <c r="C977" s="11">
        <v>1</v>
      </c>
      <c r="D977" s="6"/>
      <c r="E977" s="3">
        <v>135</v>
      </c>
      <c r="F977" s="6">
        <v>3</v>
      </c>
      <c r="G977" s="6">
        <v>245</v>
      </c>
      <c r="H977" s="6">
        <v>4</v>
      </c>
      <c r="I977" s="6"/>
    </row>
    <row r="978" spans="1:9" ht="15.75" customHeight="1" x14ac:dyDescent="0.25">
      <c r="A978" s="4">
        <v>44540</v>
      </c>
      <c r="B978" s="5">
        <v>4</v>
      </c>
      <c r="C978" s="11">
        <v>1</v>
      </c>
      <c r="D978" s="6"/>
      <c r="E978" s="3">
        <v>139</v>
      </c>
      <c r="F978" s="6">
        <v>1</v>
      </c>
      <c r="G978" s="6">
        <v>110</v>
      </c>
      <c r="H978" s="6">
        <v>10</v>
      </c>
      <c r="I978" s="6"/>
    </row>
    <row r="979" spans="1:9" ht="15.75" customHeight="1" x14ac:dyDescent="0.25">
      <c r="A979" s="4">
        <v>44540</v>
      </c>
      <c r="B979" s="5">
        <v>5</v>
      </c>
      <c r="C979" s="11">
        <v>1</v>
      </c>
      <c r="D979" s="6"/>
      <c r="E979" s="3">
        <v>139</v>
      </c>
      <c r="F979" s="6">
        <v>2</v>
      </c>
      <c r="G979" s="6">
        <v>120</v>
      </c>
      <c r="H979" s="6">
        <v>7</v>
      </c>
      <c r="I979" s="6"/>
    </row>
    <row r="980" spans="1:9" ht="15.75" customHeight="1" x14ac:dyDescent="0.25">
      <c r="A980" s="4">
        <v>44540</v>
      </c>
      <c r="B980" s="5">
        <v>6</v>
      </c>
      <c r="C980" s="11">
        <v>1</v>
      </c>
      <c r="D980" s="6"/>
      <c r="E980" s="3">
        <v>139</v>
      </c>
      <c r="F980" s="6">
        <v>3</v>
      </c>
      <c r="G980" s="6">
        <v>120</v>
      </c>
      <c r="H980" s="6">
        <v>6</v>
      </c>
      <c r="I980" s="6"/>
    </row>
    <row r="981" spans="1:9" ht="15.75" customHeight="1" x14ac:dyDescent="0.25">
      <c r="A981" s="4">
        <v>44540</v>
      </c>
      <c r="B981" s="5">
        <v>7</v>
      </c>
      <c r="C981" s="11">
        <v>1</v>
      </c>
      <c r="D981" s="6"/>
      <c r="E981" s="3">
        <v>131</v>
      </c>
      <c r="F981" s="6">
        <v>1</v>
      </c>
      <c r="G981" s="6">
        <v>65</v>
      </c>
      <c r="H981" s="6">
        <v>4</v>
      </c>
      <c r="I981" s="6"/>
    </row>
    <row r="982" spans="1:9" ht="15.75" customHeight="1" x14ac:dyDescent="0.25">
      <c r="A982" s="4">
        <v>44540</v>
      </c>
      <c r="B982" s="5">
        <v>8</v>
      </c>
      <c r="C982" s="11">
        <v>1</v>
      </c>
      <c r="D982" s="6"/>
      <c r="E982" s="3">
        <v>131</v>
      </c>
      <c r="F982" s="6">
        <v>2</v>
      </c>
      <c r="G982" s="6">
        <v>65</v>
      </c>
      <c r="H982" s="6">
        <v>5</v>
      </c>
      <c r="I982" s="6"/>
    </row>
    <row r="983" spans="1:9" ht="15.75" customHeight="1" x14ac:dyDescent="0.25">
      <c r="A983" s="4">
        <v>44540</v>
      </c>
      <c r="B983" s="5">
        <v>9</v>
      </c>
      <c r="C983" s="11">
        <v>1</v>
      </c>
      <c r="D983" s="6"/>
      <c r="E983" s="3">
        <v>131</v>
      </c>
      <c r="F983" s="6">
        <v>3</v>
      </c>
      <c r="G983" s="6">
        <v>65</v>
      </c>
      <c r="H983" s="6">
        <v>4</v>
      </c>
      <c r="I983" s="6" t="s">
        <v>20</v>
      </c>
    </row>
    <row r="984" spans="1:9" ht="15.75" customHeight="1" x14ac:dyDescent="0.25">
      <c r="A984" s="4">
        <v>44540</v>
      </c>
      <c r="B984" s="5">
        <v>10</v>
      </c>
      <c r="C984" s="11">
        <v>1</v>
      </c>
      <c r="D984" s="6"/>
      <c r="E984" s="3">
        <v>133</v>
      </c>
      <c r="F984" s="6">
        <v>1</v>
      </c>
      <c r="G984" s="6">
        <v>55</v>
      </c>
      <c r="H984" s="6">
        <v>6</v>
      </c>
      <c r="I984" s="6"/>
    </row>
    <row r="985" spans="1:9" ht="15.75" customHeight="1" x14ac:dyDescent="0.25">
      <c r="A985" s="4">
        <v>44540</v>
      </c>
      <c r="B985" s="5">
        <v>11</v>
      </c>
      <c r="C985" s="11">
        <v>1</v>
      </c>
      <c r="D985" s="6"/>
      <c r="E985" s="3">
        <v>133</v>
      </c>
      <c r="F985" s="6">
        <v>2</v>
      </c>
      <c r="G985" s="6">
        <v>55</v>
      </c>
      <c r="H985" s="6">
        <v>6</v>
      </c>
      <c r="I985" s="6"/>
    </row>
    <row r="986" spans="1:9" ht="15.75" customHeight="1" x14ac:dyDescent="0.25">
      <c r="A986" s="4">
        <v>44540</v>
      </c>
      <c r="B986" s="5">
        <v>12</v>
      </c>
      <c r="C986" s="11">
        <v>1</v>
      </c>
      <c r="D986" s="6"/>
      <c r="E986" s="3">
        <v>133</v>
      </c>
      <c r="F986" s="6">
        <v>3</v>
      </c>
      <c r="G986" s="6">
        <v>60</v>
      </c>
      <c r="H986" s="6">
        <v>4</v>
      </c>
      <c r="I986" s="6"/>
    </row>
    <row r="987" spans="1:9" ht="15.75" customHeight="1" x14ac:dyDescent="0.25">
      <c r="A987" s="4">
        <v>44540</v>
      </c>
      <c r="B987" s="5">
        <v>13</v>
      </c>
      <c r="C987" s="11">
        <v>1</v>
      </c>
      <c r="D987" s="6"/>
      <c r="E987" s="3">
        <v>136</v>
      </c>
      <c r="F987" s="6">
        <v>1</v>
      </c>
      <c r="G987" s="6">
        <v>200</v>
      </c>
      <c r="H987" s="6">
        <v>8</v>
      </c>
      <c r="I987" s="6"/>
    </row>
    <row r="988" spans="1:9" ht="15.75" customHeight="1" x14ac:dyDescent="0.25">
      <c r="A988" s="4">
        <v>44540</v>
      </c>
      <c r="B988" s="5">
        <v>14</v>
      </c>
      <c r="C988" s="11">
        <v>1</v>
      </c>
      <c r="D988" s="6"/>
      <c r="E988" s="3">
        <v>136</v>
      </c>
      <c r="F988" s="6">
        <v>2</v>
      </c>
      <c r="G988" s="6">
        <v>200</v>
      </c>
      <c r="H988" s="6">
        <v>7</v>
      </c>
      <c r="I988" s="6"/>
    </row>
    <row r="989" spans="1:9" ht="15.75" customHeight="1" x14ac:dyDescent="0.25">
      <c r="A989" s="4">
        <v>44540</v>
      </c>
      <c r="B989" s="5">
        <v>15</v>
      </c>
      <c r="C989" s="11">
        <v>1</v>
      </c>
      <c r="D989" s="6"/>
      <c r="E989" s="3">
        <v>136</v>
      </c>
      <c r="F989" s="6">
        <v>3</v>
      </c>
      <c r="G989" s="6">
        <v>200</v>
      </c>
      <c r="H989" s="6">
        <v>6</v>
      </c>
      <c r="I989" s="6"/>
    </row>
    <row r="990" spans="1:9" ht="15.75" customHeight="1" x14ac:dyDescent="0.25">
      <c r="A990" s="4">
        <v>44545</v>
      </c>
      <c r="B990" s="5">
        <v>1</v>
      </c>
      <c r="C990" s="11">
        <v>1</v>
      </c>
      <c r="D990" s="6"/>
      <c r="E990" s="3">
        <v>124</v>
      </c>
      <c r="F990" s="6">
        <v>1</v>
      </c>
      <c r="G990" s="6">
        <v>190</v>
      </c>
      <c r="H990" s="6">
        <v>6</v>
      </c>
      <c r="I990" s="6"/>
    </row>
    <row r="991" spans="1:9" ht="15.75" customHeight="1" x14ac:dyDescent="0.25">
      <c r="A991" s="4">
        <v>44545</v>
      </c>
      <c r="B991" s="5">
        <v>2</v>
      </c>
      <c r="C991" s="11">
        <v>1</v>
      </c>
      <c r="D991" s="6"/>
      <c r="E991" s="3">
        <v>124</v>
      </c>
      <c r="F991" s="6">
        <v>2</v>
      </c>
      <c r="G991" s="6">
        <v>195</v>
      </c>
      <c r="H991" s="6">
        <v>4</v>
      </c>
      <c r="I991" s="6"/>
    </row>
    <row r="992" spans="1:9" ht="15.75" customHeight="1" x14ac:dyDescent="0.25">
      <c r="A992" s="4">
        <v>44545</v>
      </c>
      <c r="B992" s="5">
        <v>3</v>
      </c>
      <c r="C992" s="11">
        <v>1</v>
      </c>
      <c r="D992" s="6"/>
      <c r="E992" s="3">
        <v>124</v>
      </c>
      <c r="F992" s="6">
        <v>3</v>
      </c>
      <c r="G992" s="6">
        <v>195</v>
      </c>
      <c r="H992" s="6">
        <v>4</v>
      </c>
      <c r="I992" s="6"/>
    </row>
    <row r="993" spans="1:9" ht="15.75" customHeight="1" x14ac:dyDescent="0.25">
      <c r="A993" s="4">
        <v>44545</v>
      </c>
      <c r="B993" s="5">
        <v>4</v>
      </c>
      <c r="C993" s="11">
        <v>1</v>
      </c>
      <c r="D993" s="6"/>
      <c r="E993" s="3">
        <v>123</v>
      </c>
      <c r="F993" s="6">
        <v>1</v>
      </c>
      <c r="G993" s="6">
        <v>320</v>
      </c>
      <c r="H993" s="6">
        <v>6</v>
      </c>
      <c r="I993" s="6"/>
    </row>
    <row r="994" spans="1:9" ht="15.75" customHeight="1" x14ac:dyDescent="0.25">
      <c r="A994" s="4">
        <v>44545</v>
      </c>
      <c r="B994" s="5">
        <v>5</v>
      </c>
      <c r="C994" s="11">
        <v>1</v>
      </c>
      <c r="D994" s="6"/>
      <c r="E994" s="3">
        <v>123</v>
      </c>
      <c r="F994" s="6">
        <v>2</v>
      </c>
      <c r="G994" s="6">
        <v>330</v>
      </c>
      <c r="H994" s="6">
        <v>5</v>
      </c>
      <c r="I994" s="6"/>
    </row>
    <row r="995" spans="1:9" ht="15.75" customHeight="1" x14ac:dyDescent="0.25">
      <c r="A995" s="4">
        <v>44545</v>
      </c>
      <c r="B995" s="5">
        <v>6</v>
      </c>
      <c r="C995" s="11">
        <v>1</v>
      </c>
      <c r="D995" s="6"/>
      <c r="E995" s="3">
        <v>123</v>
      </c>
      <c r="F995" s="6">
        <v>3</v>
      </c>
      <c r="G995" s="6">
        <v>330</v>
      </c>
      <c r="H995" s="6">
        <v>4</v>
      </c>
      <c r="I995" s="6"/>
    </row>
    <row r="996" spans="1:9" ht="15.75" customHeight="1" x14ac:dyDescent="0.25">
      <c r="A996" s="4">
        <v>44545</v>
      </c>
      <c r="B996" s="5">
        <v>7</v>
      </c>
      <c r="C996" s="11">
        <v>1</v>
      </c>
      <c r="D996" s="6"/>
      <c r="E996" s="3">
        <v>125</v>
      </c>
      <c r="F996" s="6">
        <v>1</v>
      </c>
      <c r="G996" s="6">
        <v>160</v>
      </c>
      <c r="H996" s="6">
        <v>7</v>
      </c>
      <c r="I996" s="6"/>
    </row>
    <row r="997" spans="1:9" ht="15.75" customHeight="1" x14ac:dyDescent="0.25">
      <c r="A997" s="4">
        <v>44545</v>
      </c>
      <c r="B997" s="5">
        <v>8</v>
      </c>
      <c r="C997" s="11">
        <v>1</v>
      </c>
      <c r="D997" s="6"/>
      <c r="E997" s="3">
        <v>125</v>
      </c>
      <c r="F997" s="6">
        <v>2</v>
      </c>
      <c r="G997" s="6">
        <v>160</v>
      </c>
      <c r="H997" s="6">
        <v>5</v>
      </c>
      <c r="I997" s="6"/>
    </row>
    <row r="998" spans="1:9" ht="15.75" customHeight="1" x14ac:dyDescent="0.25">
      <c r="A998" s="4">
        <v>44545</v>
      </c>
      <c r="B998" s="5">
        <v>9</v>
      </c>
      <c r="C998" s="11">
        <v>1</v>
      </c>
      <c r="D998" s="6"/>
      <c r="E998" s="3">
        <v>125</v>
      </c>
      <c r="F998" s="6">
        <v>3</v>
      </c>
      <c r="G998" s="6">
        <v>160</v>
      </c>
      <c r="H998" s="6">
        <v>5</v>
      </c>
      <c r="I998" s="6"/>
    </row>
    <row r="999" spans="1:9" ht="15.75" customHeight="1" x14ac:dyDescent="0.25">
      <c r="A999" s="4">
        <v>44545</v>
      </c>
      <c r="B999" s="5">
        <v>10</v>
      </c>
      <c r="C999" s="11">
        <v>1</v>
      </c>
      <c r="D999" s="6"/>
      <c r="E999" s="3">
        <v>129</v>
      </c>
      <c r="F999" s="6">
        <v>1</v>
      </c>
      <c r="G999" s="6">
        <v>120</v>
      </c>
      <c r="H999" s="6">
        <v>10</v>
      </c>
      <c r="I999" s="6"/>
    </row>
    <row r="1000" spans="1:9" ht="15.75" customHeight="1" x14ac:dyDescent="0.25">
      <c r="A1000" s="4">
        <v>44545</v>
      </c>
      <c r="B1000" s="5">
        <v>11</v>
      </c>
      <c r="C1000" s="11">
        <v>1</v>
      </c>
      <c r="D1000" s="6"/>
      <c r="E1000" s="3">
        <v>129</v>
      </c>
      <c r="F1000" s="6">
        <v>2</v>
      </c>
      <c r="G1000" s="6">
        <v>120</v>
      </c>
      <c r="H1000" s="6">
        <v>11</v>
      </c>
      <c r="I1000" s="6"/>
    </row>
    <row r="1001" spans="1:9" ht="15.75" customHeight="1" x14ac:dyDescent="0.25">
      <c r="A1001" s="4">
        <v>44545</v>
      </c>
      <c r="B1001" s="5">
        <v>12</v>
      </c>
      <c r="C1001" s="11">
        <v>1</v>
      </c>
      <c r="D1001" s="6"/>
      <c r="E1001" s="3">
        <v>129</v>
      </c>
      <c r="F1001" s="6">
        <v>3</v>
      </c>
      <c r="G1001" s="6">
        <v>120</v>
      </c>
      <c r="H1001" s="6">
        <v>11</v>
      </c>
      <c r="I1001" s="6"/>
    </row>
    <row r="1002" spans="1:9" ht="15.75" customHeight="1" x14ac:dyDescent="0.25">
      <c r="A1002" s="4">
        <v>44547</v>
      </c>
      <c r="B1002" s="5">
        <v>1</v>
      </c>
      <c r="C1002" s="11">
        <v>1</v>
      </c>
      <c r="D1002" s="6"/>
      <c r="E1002" s="3">
        <v>144</v>
      </c>
      <c r="F1002" s="6">
        <v>1</v>
      </c>
      <c r="G1002" s="6">
        <v>155</v>
      </c>
      <c r="H1002" s="6">
        <v>6</v>
      </c>
      <c r="I1002" s="6"/>
    </row>
    <row r="1003" spans="1:9" ht="15.75" customHeight="1" x14ac:dyDescent="0.25">
      <c r="A1003" s="4">
        <v>44547</v>
      </c>
      <c r="B1003" s="5">
        <v>2</v>
      </c>
      <c r="C1003" s="11">
        <v>1</v>
      </c>
      <c r="D1003" s="6"/>
      <c r="E1003" s="3">
        <v>144</v>
      </c>
      <c r="F1003" s="6">
        <v>2</v>
      </c>
      <c r="G1003" s="6">
        <v>155</v>
      </c>
      <c r="H1003" s="6">
        <v>6</v>
      </c>
      <c r="I1003" s="6"/>
    </row>
    <row r="1004" spans="1:9" ht="15.75" customHeight="1" x14ac:dyDescent="0.25">
      <c r="A1004" s="4">
        <v>44547</v>
      </c>
      <c r="B1004" s="5">
        <v>3</v>
      </c>
      <c r="C1004" s="11">
        <v>1</v>
      </c>
      <c r="D1004" s="6"/>
      <c r="E1004" s="3">
        <v>144</v>
      </c>
      <c r="F1004" s="6">
        <v>3</v>
      </c>
      <c r="G1004" s="6">
        <v>160</v>
      </c>
      <c r="H1004" s="6">
        <v>4</v>
      </c>
      <c r="I1004" s="6"/>
    </row>
    <row r="1005" spans="1:9" ht="15.75" customHeight="1" x14ac:dyDescent="0.25">
      <c r="A1005" s="4">
        <v>44547</v>
      </c>
      <c r="B1005" s="5">
        <v>4</v>
      </c>
      <c r="C1005" s="11">
        <v>1</v>
      </c>
      <c r="D1005" s="6"/>
      <c r="E1005" s="3">
        <v>146</v>
      </c>
      <c r="F1005" s="6">
        <v>1</v>
      </c>
      <c r="G1005" s="6">
        <v>135</v>
      </c>
      <c r="H1005" s="6">
        <v>6</v>
      </c>
      <c r="I1005" s="6"/>
    </row>
    <row r="1006" spans="1:9" ht="15.75" customHeight="1" x14ac:dyDescent="0.25">
      <c r="A1006" s="4">
        <v>44547</v>
      </c>
      <c r="B1006" s="5">
        <v>5</v>
      </c>
      <c r="C1006" s="11">
        <v>1</v>
      </c>
      <c r="D1006" s="6"/>
      <c r="E1006" s="3">
        <v>146</v>
      </c>
      <c r="F1006" s="6">
        <v>2</v>
      </c>
      <c r="G1006" s="6">
        <v>135</v>
      </c>
      <c r="H1006" s="6">
        <v>6</v>
      </c>
      <c r="I1006" s="6"/>
    </row>
    <row r="1007" spans="1:9" ht="15.75" customHeight="1" x14ac:dyDescent="0.25">
      <c r="A1007" s="4">
        <v>44547</v>
      </c>
      <c r="B1007" s="5">
        <v>6</v>
      </c>
      <c r="C1007" s="11">
        <v>1</v>
      </c>
      <c r="D1007" s="6"/>
      <c r="E1007" s="3">
        <v>146</v>
      </c>
      <c r="F1007" s="6">
        <v>3</v>
      </c>
      <c r="G1007" s="6">
        <v>135</v>
      </c>
      <c r="H1007" s="6">
        <v>4</v>
      </c>
      <c r="I1007" s="6"/>
    </row>
    <row r="1008" spans="1:9" ht="15.75" customHeight="1" x14ac:dyDescent="0.25">
      <c r="A1008" s="4">
        <v>44547</v>
      </c>
      <c r="B1008" s="5">
        <v>7</v>
      </c>
      <c r="C1008" s="11">
        <v>1</v>
      </c>
      <c r="D1008" s="6"/>
      <c r="E1008" s="3">
        <v>147</v>
      </c>
      <c r="F1008" s="6">
        <v>1</v>
      </c>
      <c r="G1008" s="6">
        <v>110</v>
      </c>
      <c r="H1008" s="6">
        <v>4</v>
      </c>
      <c r="I1008" s="6"/>
    </row>
    <row r="1009" spans="1:9" ht="15.75" customHeight="1" x14ac:dyDescent="0.25">
      <c r="A1009" s="4">
        <v>44547</v>
      </c>
      <c r="B1009" s="5">
        <v>8</v>
      </c>
      <c r="C1009" s="11">
        <v>1</v>
      </c>
      <c r="D1009" s="6"/>
      <c r="E1009" s="3">
        <v>147</v>
      </c>
      <c r="F1009" s="6">
        <v>2</v>
      </c>
      <c r="G1009" s="6">
        <v>110</v>
      </c>
      <c r="H1009" s="6">
        <v>3</v>
      </c>
      <c r="I1009" s="6"/>
    </row>
    <row r="1010" spans="1:9" ht="15.75" customHeight="1" x14ac:dyDescent="0.25">
      <c r="A1010" s="4">
        <v>44547</v>
      </c>
      <c r="B1010" s="5">
        <v>9</v>
      </c>
      <c r="C1010" s="11">
        <v>1</v>
      </c>
      <c r="D1010" s="6"/>
      <c r="E1010" s="3">
        <v>147</v>
      </c>
      <c r="F1010" s="6">
        <v>3</v>
      </c>
      <c r="G1010" s="6">
        <v>110</v>
      </c>
      <c r="H1010" s="6">
        <v>3</v>
      </c>
      <c r="I1010" s="6"/>
    </row>
    <row r="1011" spans="1:9" ht="15.75" customHeight="1" x14ac:dyDescent="0.25">
      <c r="A1011" s="4">
        <v>44547</v>
      </c>
      <c r="B1011" s="5">
        <v>10</v>
      </c>
      <c r="C1011" s="11">
        <v>1</v>
      </c>
      <c r="D1011" s="6"/>
      <c r="E1011" s="3">
        <v>150</v>
      </c>
      <c r="F1011" s="6">
        <v>1</v>
      </c>
      <c r="G1011" s="6">
        <v>85</v>
      </c>
      <c r="H1011" s="6">
        <v>4</v>
      </c>
      <c r="I1011" s="6"/>
    </row>
    <row r="1012" spans="1:9" ht="15.75" customHeight="1" x14ac:dyDescent="0.25">
      <c r="A1012" s="4">
        <v>44547</v>
      </c>
      <c r="B1012" s="5">
        <v>11</v>
      </c>
      <c r="C1012" s="11">
        <v>1</v>
      </c>
      <c r="D1012" s="6"/>
      <c r="E1012" s="3">
        <v>150</v>
      </c>
      <c r="F1012" s="6">
        <v>2</v>
      </c>
      <c r="G1012" s="6">
        <v>85</v>
      </c>
      <c r="H1012" s="6">
        <v>5</v>
      </c>
      <c r="I1012" s="6"/>
    </row>
    <row r="1013" spans="1:9" ht="15.75" customHeight="1" x14ac:dyDescent="0.25">
      <c r="A1013" s="4">
        <v>44547</v>
      </c>
      <c r="B1013" s="5">
        <v>12</v>
      </c>
      <c r="C1013" s="11">
        <v>1</v>
      </c>
      <c r="D1013" s="6"/>
      <c r="E1013" s="3">
        <v>150</v>
      </c>
      <c r="F1013" s="6">
        <v>3</v>
      </c>
      <c r="G1013" s="6">
        <v>85</v>
      </c>
      <c r="H1013" s="6">
        <v>4</v>
      </c>
      <c r="I1013" s="6"/>
    </row>
    <row r="1014" spans="1:9" ht="15.75" customHeight="1" x14ac:dyDescent="0.25">
      <c r="A1014" s="4">
        <v>44547</v>
      </c>
      <c r="B1014" s="5">
        <v>13</v>
      </c>
      <c r="C1014" s="11">
        <v>1</v>
      </c>
      <c r="D1014" s="6"/>
      <c r="E1014" s="3">
        <v>142</v>
      </c>
      <c r="F1014" s="6">
        <v>1</v>
      </c>
      <c r="G1014" s="6">
        <v>12</v>
      </c>
      <c r="H1014" s="6">
        <v>48</v>
      </c>
      <c r="I1014" s="6"/>
    </row>
    <row r="1015" spans="1:9" ht="15.75" customHeight="1" x14ac:dyDescent="0.25">
      <c r="A1015" s="4">
        <v>44547</v>
      </c>
      <c r="B1015" s="5">
        <v>14</v>
      </c>
      <c r="C1015" s="11">
        <v>1</v>
      </c>
      <c r="D1015" s="6"/>
      <c r="E1015" s="3">
        <v>142</v>
      </c>
      <c r="F1015" s="6">
        <v>2</v>
      </c>
      <c r="G1015" s="6">
        <v>12</v>
      </c>
      <c r="H1015" s="6">
        <v>44</v>
      </c>
      <c r="I1015" s="6"/>
    </row>
    <row r="1016" spans="1:9" ht="15.75" customHeight="1" x14ac:dyDescent="0.25">
      <c r="A1016" s="4">
        <v>44547</v>
      </c>
      <c r="B1016" s="5">
        <v>15</v>
      </c>
      <c r="C1016" s="11">
        <v>1</v>
      </c>
      <c r="D1016" s="6"/>
      <c r="E1016" s="3">
        <v>142</v>
      </c>
      <c r="F1016" s="6">
        <v>3</v>
      </c>
      <c r="G1016" s="6">
        <v>12</v>
      </c>
      <c r="H1016" s="6">
        <v>47</v>
      </c>
      <c r="I1016" s="6"/>
    </row>
    <row r="1017" spans="1:9" ht="15.75" customHeight="1" x14ac:dyDescent="0.25">
      <c r="A1017" s="4">
        <v>44550</v>
      </c>
      <c r="B1017" s="5">
        <v>1</v>
      </c>
      <c r="C1017" s="11">
        <v>1</v>
      </c>
      <c r="D1017" s="6"/>
      <c r="E1017" s="3">
        <v>135</v>
      </c>
      <c r="F1017" s="6">
        <v>1</v>
      </c>
      <c r="G1017" s="6">
        <v>245</v>
      </c>
      <c r="H1017" s="6">
        <v>6</v>
      </c>
      <c r="I1017" s="6"/>
    </row>
    <row r="1018" spans="1:9" ht="15.75" customHeight="1" x14ac:dyDescent="0.25">
      <c r="A1018" s="4">
        <v>44550</v>
      </c>
      <c r="B1018" s="5">
        <v>2</v>
      </c>
      <c r="C1018" s="11">
        <v>1</v>
      </c>
      <c r="D1018" s="6"/>
      <c r="E1018" s="3">
        <v>135</v>
      </c>
      <c r="F1018" s="6">
        <v>2</v>
      </c>
      <c r="G1018" s="6">
        <v>245</v>
      </c>
      <c r="H1018" s="6">
        <v>6</v>
      </c>
      <c r="I1018" s="6"/>
    </row>
    <row r="1019" spans="1:9" ht="15.75" customHeight="1" x14ac:dyDescent="0.25">
      <c r="A1019" s="4">
        <v>44550</v>
      </c>
      <c r="B1019" s="5">
        <v>3</v>
      </c>
      <c r="C1019" s="11">
        <v>1</v>
      </c>
      <c r="D1019" s="6"/>
      <c r="E1019" s="3">
        <v>135</v>
      </c>
      <c r="F1019" s="6">
        <v>3</v>
      </c>
      <c r="G1019" s="6">
        <v>250</v>
      </c>
      <c r="H1019" s="6">
        <v>4</v>
      </c>
      <c r="I1019" s="6"/>
    </row>
    <row r="1020" spans="1:9" ht="15.75" customHeight="1" x14ac:dyDescent="0.25">
      <c r="A1020" s="4">
        <v>44550</v>
      </c>
      <c r="B1020" s="5">
        <v>4</v>
      </c>
      <c r="C1020" s="11">
        <v>1</v>
      </c>
      <c r="D1020" s="6"/>
      <c r="E1020" s="3">
        <v>139</v>
      </c>
      <c r="F1020" s="6">
        <v>1</v>
      </c>
      <c r="G1020" s="6">
        <v>120</v>
      </c>
      <c r="H1020" s="6">
        <v>8</v>
      </c>
      <c r="I1020" s="6"/>
    </row>
    <row r="1021" spans="1:9" ht="15.75" customHeight="1" x14ac:dyDescent="0.25">
      <c r="A1021" s="4">
        <v>44550</v>
      </c>
      <c r="B1021" s="5">
        <v>5</v>
      </c>
      <c r="C1021" s="11">
        <v>1</v>
      </c>
      <c r="D1021" s="6"/>
      <c r="E1021" s="3">
        <v>139</v>
      </c>
      <c r="F1021" s="6">
        <v>2</v>
      </c>
      <c r="G1021" s="6">
        <v>120</v>
      </c>
      <c r="H1021" s="6">
        <v>7</v>
      </c>
      <c r="I1021" s="6"/>
    </row>
    <row r="1022" spans="1:9" ht="15.75" customHeight="1" x14ac:dyDescent="0.25">
      <c r="A1022" s="4">
        <v>44550</v>
      </c>
      <c r="B1022" s="5">
        <v>6</v>
      </c>
      <c r="C1022" s="11">
        <v>1</v>
      </c>
      <c r="D1022" s="6"/>
      <c r="E1022" s="3">
        <v>139</v>
      </c>
      <c r="F1022" s="6">
        <v>3</v>
      </c>
      <c r="G1022" s="6">
        <v>120</v>
      </c>
      <c r="H1022" s="6">
        <v>7</v>
      </c>
      <c r="I1022" s="6"/>
    </row>
    <row r="1023" spans="1:9" ht="15.75" customHeight="1" x14ac:dyDescent="0.25">
      <c r="A1023" s="4">
        <v>44550</v>
      </c>
      <c r="B1023" s="5">
        <v>7</v>
      </c>
      <c r="C1023" s="11">
        <v>1</v>
      </c>
      <c r="D1023" s="6"/>
      <c r="E1023" s="3">
        <v>131</v>
      </c>
      <c r="F1023" s="6">
        <v>1</v>
      </c>
      <c r="G1023" s="6">
        <v>65</v>
      </c>
      <c r="H1023" s="6">
        <v>5</v>
      </c>
      <c r="I1023" s="6"/>
    </row>
    <row r="1024" spans="1:9" ht="15.75" customHeight="1" x14ac:dyDescent="0.25">
      <c r="A1024" s="4">
        <v>44550</v>
      </c>
      <c r="B1024" s="5">
        <v>8</v>
      </c>
      <c r="C1024" s="11">
        <v>1</v>
      </c>
      <c r="D1024" s="6"/>
      <c r="E1024" s="3">
        <v>131</v>
      </c>
      <c r="F1024" s="6">
        <v>2</v>
      </c>
      <c r="G1024" s="6">
        <v>65</v>
      </c>
      <c r="H1024" s="6">
        <v>5</v>
      </c>
      <c r="I1024" s="6"/>
    </row>
    <row r="1025" spans="1:9" ht="15.75" customHeight="1" x14ac:dyDescent="0.25">
      <c r="A1025" s="4">
        <v>44550</v>
      </c>
      <c r="B1025" s="5">
        <v>9</v>
      </c>
      <c r="C1025" s="11">
        <v>1</v>
      </c>
      <c r="D1025" s="6"/>
      <c r="E1025" s="3">
        <v>131</v>
      </c>
      <c r="F1025" s="6">
        <v>3</v>
      </c>
      <c r="G1025" s="6">
        <v>65</v>
      </c>
      <c r="H1025" s="6">
        <v>5</v>
      </c>
      <c r="I1025" s="6" t="s">
        <v>21</v>
      </c>
    </row>
    <row r="1026" spans="1:9" ht="15.75" customHeight="1" x14ac:dyDescent="0.25">
      <c r="A1026" s="4">
        <v>44550</v>
      </c>
      <c r="B1026" s="5">
        <v>10</v>
      </c>
      <c r="C1026" s="11">
        <v>1</v>
      </c>
      <c r="D1026" s="6"/>
      <c r="E1026" s="3">
        <v>133</v>
      </c>
      <c r="F1026" s="6">
        <v>1</v>
      </c>
      <c r="G1026" s="6">
        <v>60</v>
      </c>
      <c r="H1026" s="6">
        <v>6</v>
      </c>
      <c r="I1026" s="6"/>
    </row>
    <row r="1027" spans="1:9" ht="15.75" customHeight="1" x14ac:dyDescent="0.25">
      <c r="A1027" s="4">
        <v>44550</v>
      </c>
      <c r="B1027" s="5">
        <v>11</v>
      </c>
      <c r="C1027" s="11">
        <v>1</v>
      </c>
      <c r="D1027" s="6"/>
      <c r="E1027" s="3">
        <v>133</v>
      </c>
      <c r="F1027" s="6">
        <v>2</v>
      </c>
      <c r="G1027" s="6">
        <v>60</v>
      </c>
      <c r="H1027" s="6">
        <v>5</v>
      </c>
      <c r="I1027" s="6"/>
    </row>
    <row r="1028" spans="1:9" ht="15.75" customHeight="1" x14ac:dyDescent="0.25">
      <c r="A1028" s="4">
        <v>44550</v>
      </c>
      <c r="B1028" s="5">
        <v>12</v>
      </c>
      <c r="C1028" s="11">
        <v>1</v>
      </c>
      <c r="D1028" s="6"/>
      <c r="E1028" s="3">
        <v>133</v>
      </c>
      <c r="F1028" s="6">
        <v>3</v>
      </c>
      <c r="G1028" s="6">
        <v>60</v>
      </c>
      <c r="H1028" s="6">
        <v>5</v>
      </c>
      <c r="I1028" s="6"/>
    </row>
    <row r="1029" spans="1:9" ht="15.75" customHeight="1" x14ac:dyDescent="0.25">
      <c r="A1029" s="4">
        <v>44550</v>
      </c>
      <c r="B1029" s="5">
        <v>13</v>
      </c>
      <c r="C1029" s="11">
        <v>1</v>
      </c>
      <c r="D1029" s="6"/>
      <c r="E1029" s="3">
        <v>136</v>
      </c>
      <c r="F1029" s="6">
        <v>1</v>
      </c>
      <c r="G1029" s="6">
        <v>200</v>
      </c>
      <c r="H1029" s="6">
        <v>10</v>
      </c>
      <c r="I1029" s="6"/>
    </row>
    <row r="1030" spans="1:9" ht="15.75" customHeight="1" x14ac:dyDescent="0.25">
      <c r="A1030" s="4">
        <v>44550</v>
      </c>
      <c r="B1030" s="5">
        <v>14</v>
      </c>
      <c r="C1030" s="11">
        <v>1</v>
      </c>
      <c r="D1030" s="6"/>
      <c r="E1030" s="3">
        <v>136</v>
      </c>
      <c r="F1030" s="6">
        <v>2</v>
      </c>
      <c r="G1030" s="6">
        <v>200</v>
      </c>
      <c r="H1030" s="6">
        <v>9</v>
      </c>
      <c r="I1030" s="6"/>
    </row>
    <row r="1031" spans="1:9" ht="15.75" customHeight="1" x14ac:dyDescent="0.25">
      <c r="A1031" s="4">
        <v>44550</v>
      </c>
      <c r="B1031" s="5">
        <v>15</v>
      </c>
      <c r="C1031" s="11">
        <v>1</v>
      </c>
      <c r="D1031" s="6"/>
      <c r="E1031" s="3">
        <v>136</v>
      </c>
      <c r="F1031" s="6">
        <v>3</v>
      </c>
      <c r="G1031" s="6">
        <v>200</v>
      </c>
      <c r="H1031" s="6">
        <v>8</v>
      </c>
      <c r="I1031" s="6"/>
    </row>
    <row r="1032" spans="1:9" ht="15.75" customHeight="1" x14ac:dyDescent="0.25">
      <c r="A1032" s="4">
        <v>44552</v>
      </c>
      <c r="B1032" s="5">
        <v>1</v>
      </c>
      <c r="C1032" s="11">
        <v>1</v>
      </c>
      <c r="D1032" s="6"/>
      <c r="E1032" s="3">
        <v>124</v>
      </c>
      <c r="F1032" s="6">
        <v>1</v>
      </c>
      <c r="G1032" s="6">
        <v>195</v>
      </c>
      <c r="H1032" s="6">
        <v>5</v>
      </c>
      <c r="I1032" s="6"/>
    </row>
    <row r="1033" spans="1:9" ht="15.75" customHeight="1" x14ac:dyDescent="0.25">
      <c r="A1033" s="4">
        <v>44552</v>
      </c>
      <c r="B1033" s="5">
        <v>2</v>
      </c>
      <c r="C1033" s="11">
        <v>1</v>
      </c>
      <c r="D1033" s="6"/>
      <c r="E1033" s="3">
        <v>124</v>
      </c>
      <c r="F1033" s="6">
        <v>2</v>
      </c>
      <c r="G1033" s="6">
        <v>195</v>
      </c>
      <c r="H1033" s="6">
        <v>5</v>
      </c>
      <c r="I1033" s="6"/>
    </row>
    <row r="1034" spans="1:9" ht="15.75" customHeight="1" x14ac:dyDescent="0.25">
      <c r="A1034" s="4">
        <v>44552</v>
      </c>
      <c r="B1034" s="5">
        <v>3</v>
      </c>
      <c r="C1034" s="11">
        <v>1</v>
      </c>
      <c r="D1034" s="6"/>
      <c r="E1034" s="3">
        <v>124</v>
      </c>
      <c r="F1034" s="6">
        <v>3</v>
      </c>
      <c r="G1034" s="6">
        <v>195</v>
      </c>
      <c r="H1034" s="6">
        <v>4</v>
      </c>
      <c r="I1034" s="6"/>
    </row>
    <row r="1035" spans="1:9" ht="15.75" customHeight="1" x14ac:dyDescent="0.25">
      <c r="A1035" s="4">
        <v>44552</v>
      </c>
      <c r="B1035" s="5">
        <v>4</v>
      </c>
      <c r="C1035" s="11">
        <v>1</v>
      </c>
      <c r="D1035" s="6"/>
      <c r="E1035" s="3">
        <v>123</v>
      </c>
      <c r="F1035" s="6">
        <v>1</v>
      </c>
      <c r="G1035" s="6">
        <v>330</v>
      </c>
      <c r="H1035" s="6">
        <v>4</v>
      </c>
      <c r="I1035" s="6"/>
    </row>
    <row r="1036" spans="1:9" ht="15.75" customHeight="1" x14ac:dyDescent="0.25">
      <c r="A1036" s="4">
        <v>44552</v>
      </c>
      <c r="B1036" s="5">
        <v>5</v>
      </c>
      <c r="C1036" s="11">
        <v>1</v>
      </c>
      <c r="D1036" s="6"/>
      <c r="E1036" s="3">
        <v>123</v>
      </c>
      <c r="F1036" s="6">
        <v>2</v>
      </c>
      <c r="G1036" s="6">
        <v>320</v>
      </c>
      <c r="H1036" s="6">
        <v>6</v>
      </c>
      <c r="I1036" s="6"/>
    </row>
    <row r="1037" spans="1:9" ht="15.75" customHeight="1" x14ac:dyDescent="0.25">
      <c r="A1037" s="4">
        <v>44552</v>
      </c>
      <c r="B1037" s="5">
        <v>6</v>
      </c>
      <c r="C1037" s="11">
        <v>1</v>
      </c>
      <c r="D1037" s="6"/>
      <c r="E1037" s="3">
        <v>123</v>
      </c>
      <c r="F1037" s="6">
        <v>3</v>
      </c>
      <c r="G1037" s="6">
        <v>320</v>
      </c>
      <c r="H1037" s="6">
        <v>6</v>
      </c>
      <c r="I1037" s="6"/>
    </row>
    <row r="1038" spans="1:9" ht="15.75" customHeight="1" x14ac:dyDescent="0.25">
      <c r="A1038" s="4">
        <v>44552</v>
      </c>
      <c r="B1038" s="5">
        <v>7</v>
      </c>
      <c r="C1038" s="11">
        <v>1</v>
      </c>
      <c r="D1038" s="6"/>
      <c r="E1038" s="3">
        <v>125</v>
      </c>
      <c r="F1038" s="6">
        <v>1</v>
      </c>
      <c r="G1038" s="6">
        <v>155</v>
      </c>
      <c r="H1038" s="6">
        <v>10</v>
      </c>
      <c r="I1038" s="6"/>
    </row>
    <row r="1039" spans="1:9" ht="15.75" customHeight="1" x14ac:dyDescent="0.25">
      <c r="A1039" s="4">
        <v>44552</v>
      </c>
      <c r="B1039" s="5">
        <v>8</v>
      </c>
      <c r="C1039" s="11">
        <v>1</v>
      </c>
      <c r="D1039" s="6"/>
      <c r="E1039" s="3">
        <v>125</v>
      </c>
      <c r="F1039" s="6">
        <v>2</v>
      </c>
      <c r="G1039" s="6">
        <v>155</v>
      </c>
      <c r="H1039" s="6">
        <v>6</v>
      </c>
      <c r="I1039" s="6"/>
    </row>
    <row r="1040" spans="1:9" ht="15.75" customHeight="1" x14ac:dyDescent="0.25">
      <c r="A1040" s="4">
        <v>44552</v>
      </c>
      <c r="B1040" s="5">
        <v>9</v>
      </c>
      <c r="C1040" s="11">
        <v>1</v>
      </c>
      <c r="D1040" s="6"/>
      <c r="E1040" s="3">
        <v>125</v>
      </c>
      <c r="F1040" s="6">
        <v>3</v>
      </c>
      <c r="G1040" s="6">
        <v>155</v>
      </c>
      <c r="H1040" s="6">
        <v>5</v>
      </c>
      <c r="I1040" s="6"/>
    </row>
    <row r="1041" spans="1:9" ht="15.75" customHeight="1" x14ac:dyDescent="0.25">
      <c r="A1041" s="4">
        <v>44552</v>
      </c>
      <c r="B1041" s="5">
        <v>10</v>
      </c>
      <c r="C1041" s="11">
        <v>1</v>
      </c>
      <c r="D1041" s="6"/>
      <c r="E1041" s="3">
        <v>129</v>
      </c>
      <c r="F1041" s="6">
        <v>1</v>
      </c>
      <c r="G1041" s="6">
        <v>120</v>
      </c>
      <c r="H1041" s="6">
        <v>14</v>
      </c>
      <c r="I1041" s="6"/>
    </row>
    <row r="1042" spans="1:9" ht="15.75" customHeight="1" x14ac:dyDescent="0.25">
      <c r="A1042" s="4">
        <v>44552</v>
      </c>
      <c r="B1042" s="5">
        <v>11</v>
      </c>
      <c r="C1042" s="11">
        <v>1</v>
      </c>
      <c r="D1042" s="6"/>
      <c r="E1042" s="3">
        <v>129</v>
      </c>
      <c r="F1042" s="6">
        <v>2</v>
      </c>
      <c r="G1042" s="6">
        <v>120</v>
      </c>
      <c r="H1042" s="6">
        <v>12</v>
      </c>
      <c r="I1042" s="6"/>
    </row>
    <row r="1043" spans="1:9" ht="15.75" customHeight="1" x14ac:dyDescent="0.25">
      <c r="A1043" s="4">
        <v>44552</v>
      </c>
      <c r="B1043" s="5">
        <v>12</v>
      </c>
      <c r="C1043" s="11">
        <v>1</v>
      </c>
      <c r="D1043" s="6"/>
      <c r="E1043" s="3">
        <v>129</v>
      </c>
      <c r="F1043" s="6">
        <v>3</v>
      </c>
      <c r="G1043" s="6">
        <v>120</v>
      </c>
      <c r="H1043" s="6">
        <v>10</v>
      </c>
      <c r="I1043" s="6"/>
    </row>
    <row r="1044" spans="1:9" ht="15.75" customHeight="1" x14ac:dyDescent="0.25">
      <c r="A1044" s="4">
        <v>44557</v>
      </c>
      <c r="B1044" s="5">
        <v>1</v>
      </c>
      <c r="C1044" s="11">
        <v>1</v>
      </c>
      <c r="D1044" s="6"/>
      <c r="E1044" s="3">
        <v>144</v>
      </c>
      <c r="F1044" s="6">
        <v>1</v>
      </c>
      <c r="G1044" s="6">
        <v>155</v>
      </c>
      <c r="H1044" s="6">
        <v>6</v>
      </c>
      <c r="I1044" s="6"/>
    </row>
    <row r="1045" spans="1:9" ht="15.75" customHeight="1" x14ac:dyDescent="0.25">
      <c r="A1045" s="4">
        <v>44557</v>
      </c>
      <c r="B1045" s="5">
        <v>2</v>
      </c>
      <c r="C1045" s="11">
        <v>1</v>
      </c>
      <c r="D1045" s="6"/>
      <c r="E1045" s="3">
        <v>144</v>
      </c>
      <c r="F1045" s="6">
        <v>2</v>
      </c>
      <c r="G1045" s="6">
        <v>155</v>
      </c>
      <c r="H1045" s="6">
        <v>5</v>
      </c>
      <c r="I1045" s="6"/>
    </row>
    <row r="1046" spans="1:9" ht="15.75" customHeight="1" x14ac:dyDescent="0.25">
      <c r="A1046" s="4">
        <v>44557</v>
      </c>
      <c r="B1046" s="5">
        <v>3</v>
      </c>
      <c r="C1046" s="11">
        <v>1</v>
      </c>
      <c r="D1046" s="6"/>
      <c r="E1046" s="3">
        <v>144</v>
      </c>
      <c r="F1046" s="6">
        <v>3</v>
      </c>
      <c r="G1046" s="6">
        <v>155</v>
      </c>
      <c r="H1046" s="6">
        <v>3</v>
      </c>
      <c r="I1046" s="6"/>
    </row>
    <row r="1047" spans="1:9" ht="15.75" customHeight="1" x14ac:dyDescent="0.25">
      <c r="A1047" s="4">
        <v>44557</v>
      </c>
      <c r="B1047" s="5">
        <v>4</v>
      </c>
      <c r="C1047" s="11">
        <v>1</v>
      </c>
      <c r="D1047" s="6"/>
      <c r="E1047" s="3">
        <v>146</v>
      </c>
      <c r="F1047" s="6">
        <v>1</v>
      </c>
      <c r="G1047" s="6">
        <v>135</v>
      </c>
      <c r="H1047" s="6">
        <v>5</v>
      </c>
      <c r="I1047" s="6"/>
    </row>
    <row r="1048" spans="1:9" ht="15.75" customHeight="1" x14ac:dyDescent="0.25">
      <c r="A1048" s="4">
        <v>44557</v>
      </c>
      <c r="B1048" s="5">
        <v>5</v>
      </c>
      <c r="C1048" s="11">
        <v>1</v>
      </c>
      <c r="D1048" s="6"/>
      <c r="E1048" s="3">
        <v>146</v>
      </c>
      <c r="F1048" s="6">
        <v>2</v>
      </c>
      <c r="G1048" s="6">
        <v>135</v>
      </c>
      <c r="H1048" s="6">
        <v>4</v>
      </c>
      <c r="I1048" s="6"/>
    </row>
    <row r="1049" spans="1:9" ht="15.75" customHeight="1" x14ac:dyDescent="0.25">
      <c r="A1049" s="4">
        <v>44557</v>
      </c>
      <c r="B1049" s="5">
        <v>6</v>
      </c>
      <c r="C1049" s="11">
        <v>1</v>
      </c>
      <c r="D1049" s="6"/>
      <c r="E1049" s="3">
        <v>146</v>
      </c>
      <c r="F1049" s="6">
        <v>3</v>
      </c>
      <c r="G1049" s="6">
        <v>135</v>
      </c>
      <c r="H1049" s="6">
        <v>3</v>
      </c>
      <c r="I1049" s="6"/>
    </row>
    <row r="1050" spans="1:9" ht="15.75" customHeight="1" x14ac:dyDescent="0.25">
      <c r="A1050" s="4">
        <v>44557</v>
      </c>
      <c r="B1050" s="5">
        <v>7</v>
      </c>
      <c r="C1050" s="11">
        <v>1</v>
      </c>
      <c r="D1050" s="6"/>
      <c r="E1050" s="3">
        <v>147</v>
      </c>
      <c r="F1050" s="6">
        <v>1</v>
      </c>
      <c r="G1050" s="6">
        <v>100</v>
      </c>
      <c r="H1050" s="6">
        <v>5</v>
      </c>
      <c r="I1050" s="6"/>
    </row>
    <row r="1051" spans="1:9" ht="15.75" customHeight="1" x14ac:dyDescent="0.25">
      <c r="A1051" s="4">
        <v>44557</v>
      </c>
      <c r="B1051" s="5">
        <v>8</v>
      </c>
      <c r="C1051" s="11">
        <v>1</v>
      </c>
      <c r="D1051" s="6"/>
      <c r="E1051" s="3">
        <v>147</v>
      </c>
      <c r="F1051" s="6">
        <v>2</v>
      </c>
      <c r="G1051" s="6">
        <v>100</v>
      </c>
      <c r="H1051" s="6">
        <v>4</v>
      </c>
      <c r="I1051" s="6"/>
    </row>
    <row r="1052" spans="1:9" ht="15.75" customHeight="1" x14ac:dyDescent="0.25">
      <c r="A1052" s="4">
        <v>44557</v>
      </c>
      <c r="B1052" s="5">
        <v>9</v>
      </c>
      <c r="C1052" s="11">
        <v>1</v>
      </c>
      <c r="D1052" s="6"/>
      <c r="E1052" s="3">
        <v>147</v>
      </c>
      <c r="F1052" s="6">
        <v>3</v>
      </c>
      <c r="G1052" s="6">
        <v>100</v>
      </c>
      <c r="H1052" s="6">
        <v>4</v>
      </c>
      <c r="I1052" s="6"/>
    </row>
    <row r="1053" spans="1:9" ht="15.75" customHeight="1" x14ac:dyDescent="0.25">
      <c r="A1053" s="4">
        <v>44557</v>
      </c>
      <c r="B1053" s="5">
        <v>10</v>
      </c>
      <c r="C1053" s="11">
        <v>1</v>
      </c>
      <c r="D1053" s="6"/>
      <c r="E1053" s="3">
        <v>150</v>
      </c>
      <c r="F1053" s="6">
        <v>1</v>
      </c>
      <c r="G1053" s="6">
        <v>85</v>
      </c>
      <c r="H1053" s="6">
        <v>5</v>
      </c>
      <c r="I1053" s="6"/>
    </row>
    <row r="1054" spans="1:9" ht="15.75" customHeight="1" x14ac:dyDescent="0.25">
      <c r="A1054" s="4">
        <v>44557</v>
      </c>
      <c r="B1054" s="5">
        <v>11</v>
      </c>
      <c r="C1054" s="11">
        <v>1</v>
      </c>
      <c r="D1054" s="6"/>
      <c r="E1054" s="3">
        <v>150</v>
      </c>
      <c r="F1054" s="6">
        <v>2</v>
      </c>
      <c r="G1054" s="6">
        <v>85</v>
      </c>
      <c r="H1054" s="6">
        <v>4</v>
      </c>
      <c r="I1054" s="6"/>
    </row>
    <row r="1055" spans="1:9" ht="15.75" customHeight="1" x14ac:dyDescent="0.25">
      <c r="A1055" s="4">
        <v>44557</v>
      </c>
      <c r="B1055" s="5">
        <v>12</v>
      </c>
      <c r="C1055" s="11">
        <v>1</v>
      </c>
      <c r="D1055" s="6"/>
      <c r="E1055" s="3">
        <v>150</v>
      </c>
      <c r="F1055" s="6">
        <v>3</v>
      </c>
      <c r="G1055" s="6">
        <v>85</v>
      </c>
      <c r="H1055" s="6">
        <v>3</v>
      </c>
      <c r="I1055" s="6"/>
    </row>
    <row r="1056" spans="1:9" ht="15.75" customHeight="1" x14ac:dyDescent="0.25">
      <c r="A1056" s="4">
        <v>44557</v>
      </c>
      <c r="B1056" s="5">
        <v>13</v>
      </c>
      <c r="C1056" s="11">
        <v>1</v>
      </c>
      <c r="D1056" s="6"/>
      <c r="E1056" s="3">
        <v>142</v>
      </c>
      <c r="F1056" s="6">
        <v>1</v>
      </c>
      <c r="G1056" s="6">
        <v>12</v>
      </c>
      <c r="H1056" s="6">
        <v>49</v>
      </c>
      <c r="I1056" s="6"/>
    </row>
    <row r="1057" spans="1:9" ht="15.75" customHeight="1" x14ac:dyDescent="0.25">
      <c r="A1057" s="4">
        <v>44557</v>
      </c>
      <c r="B1057" s="5">
        <v>14</v>
      </c>
      <c r="C1057" s="11">
        <v>1</v>
      </c>
      <c r="D1057" s="6"/>
      <c r="E1057" s="3">
        <v>142</v>
      </c>
      <c r="F1057" s="6">
        <v>2</v>
      </c>
      <c r="G1057" s="6">
        <v>12</v>
      </c>
      <c r="H1057" s="6">
        <v>44</v>
      </c>
      <c r="I1057" s="6"/>
    </row>
    <row r="1058" spans="1:9" ht="15.75" customHeight="1" x14ac:dyDescent="0.25">
      <c r="A1058" s="4">
        <v>44557</v>
      </c>
      <c r="B1058" s="5">
        <v>15</v>
      </c>
      <c r="C1058" s="11">
        <v>1</v>
      </c>
      <c r="D1058" s="6"/>
      <c r="E1058" s="3">
        <v>142</v>
      </c>
      <c r="F1058" s="6">
        <v>3</v>
      </c>
      <c r="G1058" s="6">
        <v>12</v>
      </c>
      <c r="H1058" s="6">
        <v>35</v>
      </c>
      <c r="I1058" s="6"/>
    </row>
    <row r="1059" spans="1:9" ht="15.75" customHeight="1" x14ac:dyDescent="0.25">
      <c r="A1059" s="4">
        <v>44559</v>
      </c>
      <c r="B1059" s="5">
        <v>1</v>
      </c>
      <c r="C1059" s="11">
        <v>1</v>
      </c>
      <c r="D1059" s="6"/>
      <c r="E1059" s="3">
        <v>135</v>
      </c>
      <c r="F1059" s="6">
        <v>1</v>
      </c>
      <c r="G1059" s="6">
        <v>245</v>
      </c>
      <c r="H1059" s="6">
        <v>6</v>
      </c>
      <c r="I1059" s="6"/>
    </row>
    <row r="1060" spans="1:9" ht="15.75" customHeight="1" x14ac:dyDescent="0.25">
      <c r="A1060" s="4">
        <v>44559</v>
      </c>
      <c r="B1060" s="5">
        <v>2</v>
      </c>
      <c r="C1060" s="11">
        <v>1</v>
      </c>
      <c r="D1060" s="6"/>
      <c r="E1060" s="3">
        <v>135</v>
      </c>
      <c r="F1060" s="6">
        <v>2</v>
      </c>
      <c r="G1060" s="6">
        <v>245</v>
      </c>
      <c r="H1060" s="6">
        <v>6</v>
      </c>
      <c r="I1060" s="6"/>
    </row>
    <row r="1061" spans="1:9" ht="15.75" customHeight="1" x14ac:dyDescent="0.25">
      <c r="A1061" s="4">
        <v>44559</v>
      </c>
      <c r="B1061" s="5">
        <v>3</v>
      </c>
      <c r="C1061" s="11">
        <v>1</v>
      </c>
      <c r="D1061" s="6"/>
      <c r="E1061" s="3">
        <v>135</v>
      </c>
      <c r="F1061" s="6">
        <v>3</v>
      </c>
      <c r="G1061" s="6">
        <v>250</v>
      </c>
      <c r="H1061" s="6">
        <v>4</v>
      </c>
      <c r="I1061" s="6"/>
    </row>
    <row r="1062" spans="1:9" ht="15.75" customHeight="1" x14ac:dyDescent="0.25">
      <c r="A1062" s="4">
        <v>44559</v>
      </c>
      <c r="B1062" s="5">
        <v>4</v>
      </c>
      <c r="C1062" s="11">
        <v>1</v>
      </c>
      <c r="D1062" s="6"/>
      <c r="E1062" s="3">
        <v>139</v>
      </c>
      <c r="F1062" s="6">
        <v>1</v>
      </c>
      <c r="G1062" s="6">
        <v>120</v>
      </c>
      <c r="H1062" s="6">
        <v>10</v>
      </c>
      <c r="I1062" s="6"/>
    </row>
    <row r="1063" spans="1:9" ht="15.75" customHeight="1" x14ac:dyDescent="0.25">
      <c r="A1063" s="4">
        <v>44559</v>
      </c>
      <c r="B1063" s="5">
        <v>5</v>
      </c>
      <c r="C1063" s="11">
        <v>1</v>
      </c>
      <c r="D1063" s="6"/>
      <c r="E1063" s="3">
        <v>139</v>
      </c>
      <c r="F1063" s="6">
        <v>2</v>
      </c>
      <c r="G1063" s="6">
        <v>125</v>
      </c>
      <c r="H1063" s="6">
        <v>7</v>
      </c>
      <c r="I1063" s="6"/>
    </row>
    <row r="1064" spans="1:9" ht="15.75" customHeight="1" x14ac:dyDescent="0.25">
      <c r="A1064" s="4">
        <v>44559</v>
      </c>
      <c r="B1064" s="5">
        <v>6</v>
      </c>
      <c r="C1064" s="11">
        <v>1</v>
      </c>
      <c r="D1064" s="6"/>
      <c r="E1064" s="3">
        <v>139</v>
      </c>
      <c r="F1064" s="6">
        <v>3</v>
      </c>
      <c r="G1064" s="6">
        <v>125</v>
      </c>
      <c r="H1064" s="6">
        <v>7</v>
      </c>
      <c r="I1064" s="6"/>
    </row>
    <row r="1065" spans="1:9" ht="15.75" customHeight="1" x14ac:dyDescent="0.25">
      <c r="A1065" s="4">
        <v>44559</v>
      </c>
      <c r="B1065" s="5">
        <v>7</v>
      </c>
      <c r="C1065" s="11">
        <v>1</v>
      </c>
      <c r="D1065" s="6"/>
      <c r="E1065" s="3">
        <v>131</v>
      </c>
      <c r="F1065" s="6">
        <v>1</v>
      </c>
      <c r="G1065" s="6">
        <v>65</v>
      </c>
      <c r="H1065" s="6">
        <v>6</v>
      </c>
      <c r="I1065" s="6"/>
    </row>
    <row r="1066" spans="1:9" ht="15.75" customHeight="1" x14ac:dyDescent="0.25">
      <c r="A1066" s="4">
        <v>44559</v>
      </c>
      <c r="B1066" s="5">
        <v>8</v>
      </c>
      <c r="C1066" s="11">
        <v>1</v>
      </c>
      <c r="D1066" s="6"/>
      <c r="E1066" s="3">
        <v>131</v>
      </c>
      <c r="F1066" s="6">
        <v>2</v>
      </c>
      <c r="G1066" s="6">
        <v>70</v>
      </c>
      <c r="H1066" s="6">
        <v>4</v>
      </c>
      <c r="I1066" s="6"/>
    </row>
    <row r="1067" spans="1:9" ht="15.75" customHeight="1" x14ac:dyDescent="0.25">
      <c r="A1067" s="4">
        <v>44559</v>
      </c>
      <c r="B1067" s="5">
        <v>9</v>
      </c>
      <c r="C1067" s="11">
        <v>1</v>
      </c>
      <c r="D1067" s="6"/>
      <c r="E1067" s="3">
        <v>131</v>
      </c>
      <c r="F1067" s="6">
        <v>3</v>
      </c>
      <c r="G1067" s="6">
        <v>70</v>
      </c>
      <c r="H1067" s="6">
        <v>4</v>
      </c>
      <c r="I1067" s="6"/>
    </row>
    <row r="1068" spans="1:9" ht="15.75" customHeight="1" x14ac:dyDescent="0.25">
      <c r="A1068" s="4">
        <v>44559</v>
      </c>
      <c r="B1068" s="5">
        <v>10</v>
      </c>
      <c r="C1068" s="11">
        <v>1</v>
      </c>
      <c r="D1068" s="6"/>
      <c r="E1068" s="3">
        <v>133</v>
      </c>
      <c r="F1068" s="6">
        <v>1</v>
      </c>
      <c r="G1068" s="6">
        <v>60</v>
      </c>
      <c r="H1068" s="6">
        <v>6</v>
      </c>
      <c r="I1068" s="6"/>
    </row>
    <row r="1069" spans="1:9" ht="15.75" customHeight="1" x14ac:dyDescent="0.25">
      <c r="A1069" s="4">
        <v>44559</v>
      </c>
      <c r="B1069" s="5">
        <v>11</v>
      </c>
      <c r="C1069" s="11">
        <v>1</v>
      </c>
      <c r="D1069" s="6"/>
      <c r="E1069" s="3">
        <v>133</v>
      </c>
      <c r="F1069" s="6">
        <v>2</v>
      </c>
      <c r="G1069" s="6">
        <v>60</v>
      </c>
      <c r="H1069" s="6">
        <v>6</v>
      </c>
      <c r="I1069" s="6"/>
    </row>
    <row r="1070" spans="1:9" ht="15.75" customHeight="1" x14ac:dyDescent="0.25">
      <c r="A1070" s="4">
        <v>44559</v>
      </c>
      <c r="B1070" s="5">
        <v>12</v>
      </c>
      <c r="C1070" s="11">
        <v>1</v>
      </c>
      <c r="D1070" s="6"/>
      <c r="E1070" s="3">
        <v>133</v>
      </c>
      <c r="F1070" s="6">
        <v>3</v>
      </c>
      <c r="G1070" s="6">
        <v>65</v>
      </c>
      <c r="H1070" s="6">
        <v>3</v>
      </c>
      <c r="I1070" s="6"/>
    </row>
    <row r="1071" spans="1:9" ht="15.75" customHeight="1" x14ac:dyDescent="0.25">
      <c r="A1071" s="4">
        <v>44559</v>
      </c>
      <c r="B1071" s="5">
        <v>13</v>
      </c>
      <c r="C1071" s="11">
        <v>1</v>
      </c>
      <c r="D1071" s="6"/>
      <c r="E1071" s="3">
        <v>136</v>
      </c>
      <c r="F1071" s="6">
        <v>1</v>
      </c>
      <c r="G1071" s="6">
        <v>200</v>
      </c>
      <c r="H1071" s="6">
        <v>10</v>
      </c>
      <c r="I1071" s="6"/>
    </row>
    <row r="1072" spans="1:9" ht="15.75" customHeight="1" x14ac:dyDescent="0.25">
      <c r="A1072" s="4">
        <v>44559</v>
      </c>
      <c r="B1072" s="5">
        <v>14</v>
      </c>
      <c r="C1072" s="11">
        <v>1</v>
      </c>
      <c r="D1072" s="6"/>
      <c r="E1072" s="3">
        <v>136</v>
      </c>
      <c r="F1072" s="6">
        <v>2</v>
      </c>
      <c r="G1072" s="6">
        <v>200</v>
      </c>
      <c r="H1072" s="6">
        <v>9</v>
      </c>
      <c r="I1072" s="6"/>
    </row>
    <row r="1073" spans="1:9" ht="15.75" customHeight="1" x14ac:dyDescent="0.25">
      <c r="A1073" s="4">
        <v>44559</v>
      </c>
      <c r="B1073" s="5">
        <v>15</v>
      </c>
      <c r="C1073" s="11">
        <v>1</v>
      </c>
      <c r="D1073" s="6"/>
      <c r="E1073" s="3">
        <v>136</v>
      </c>
      <c r="F1073" s="6">
        <v>3</v>
      </c>
      <c r="G1073" s="6">
        <v>200</v>
      </c>
      <c r="H1073" s="6">
        <v>8</v>
      </c>
      <c r="I1073" s="6"/>
    </row>
    <row r="1074" spans="1:9" ht="15.75" customHeight="1" x14ac:dyDescent="0.25">
      <c r="A1074" s="4">
        <v>44564</v>
      </c>
      <c r="B1074" s="5">
        <v>1</v>
      </c>
      <c r="C1074" s="11">
        <v>1</v>
      </c>
      <c r="D1074" s="6"/>
      <c r="E1074" s="3">
        <v>124</v>
      </c>
      <c r="F1074" s="6">
        <v>1</v>
      </c>
      <c r="G1074" s="6">
        <v>195</v>
      </c>
      <c r="H1074" s="6">
        <v>6</v>
      </c>
      <c r="I1074" s="6"/>
    </row>
    <row r="1075" spans="1:9" ht="15.75" customHeight="1" x14ac:dyDescent="0.25">
      <c r="A1075" s="4">
        <v>44564</v>
      </c>
      <c r="B1075" s="5">
        <v>2</v>
      </c>
      <c r="C1075" s="11">
        <v>1</v>
      </c>
      <c r="D1075" s="6"/>
      <c r="E1075" s="3">
        <v>124</v>
      </c>
      <c r="F1075" s="6">
        <v>2</v>
      </c>
      <c r="G1075" s="6">
        <v>200</v>
      </c>
      <c r="H1075" s="6">
        <v>5</v>
      </c>
      <c r="I1075" s="6"/>
    </row>
    <row r="1076" spans="1:9" ht="15.75" customHeight="1" x14ac:dyDescent="0.25">
      <c r="A1076" s="4">
        <v>44564</v>
      </c>
      <c r="B1076" s="5">
        <v>3</v>
      </c>
      <c r="C1076" s="11">
        <v>1</v>
      </c>
      <c r="D1076" s="6"/>
      <c r="E1076" s="3">
        <v>124</v>
      </c>
      <c r="F1076" s="6">
        <v>3</v>
      </c>
      <c r="G1076" s="6">
        <v>200</v>
      </c>
      <c r="H1076" s="6">
        <v>5</v>
      </c>
      <c r="I1076" s="6"/>
    </row>
    <row r="1077" spans="1:9" ht="15.75" customHeight="1" x14ac:dyDescent="0.25">
      <c r="A1077" s="4">
        <v>44564</v>
      </c>
      <c r="B1077" s="5">
        <v>4</v>
      </c>
      <c r="C1077" s="11">
        <v>1</v>
      </c>
      <c r="D1077" s="6"/>
      <c r="E1077" s="3">
        <v>123</v>
      </c>
      <c r="F1077" s="6">
        <v>1</v>
      </c>
      <c r="G1077" s="6">
        <v>320</v>
      </c>
      <c r="H1077" s="6">
        <v>6</v>
      </c>
      <c r="I1077" s="6"/>
    </row>
    <row r="1078" spans="1:9" ht="15.75" customHeight="1" x14ac:dyDescent="0.25">
      <c r="A1078" s="4">
        <v>44564</v>
      </c>
      <c r="B1078" s="5">
        <v>5</v>
      </c>
      <c r="C1078" s="11">
        <v>1</v>
      </c>
      <c r="D1078" s="6"/>
      <c r="E1078" s="3">
        <v>123</v>
      </c>
      <c r="F1078" s="6">
        <v>2</v>
      </c>
      <c r="G1078" s="6">
        <v>320</v>
      </c>
      <c r="H1078" s="6">
        <v>5</v>
      </c>
      <c r="I1078" s="6"/>
    </row>
    <row r="1079" spans="1:9" ht="15.75" customHeight="1" x14ac:dyDescent="0.25">
      <c r="A1079" s="4">
        <v>44564</v>
      </c>
      <c r="B1079" s="5">
        <v>6</v>
      </c>
      <c r="C1079" s="11">
        <v>1</v>
      </c>
      <c r="D1079" s="6"/>
      <c r="E1079" s="3">
        <v>123</v>
      </c>
      <c r="F1079" s="6">
        <v>3</v>
      </c>
      <c r="G1079" s="6">
        <v>320</v>
      </c>
      <c r="H1079" s="6">
        <v>4</v>
      </c>
      <c r="I1079" s="6"/>
    </row>
    <row r="1080" spans="1:9" ht="15.75" customHeight="1" x14ac:dyDescent="0.25">
      <c r="A1080" s="4">
        <v>44564</v>
      </c>
      <c r="B1080" s="5">
        <v>7</v>
      </c>
      <c r="C1080" s="11">
        <v>1</v>
      </c>
      <c r="D1080" s="6"/>
      <c r="E1080" s="3">
        <v>125</v>
      </c>
      <c r="F1080" s="6">
        <v>1</v>
      </c>
      <c r="G1080" s="6">
        <v>155</v>
      </c>
      <c r="H1080" s="6">
        <v>9</v>
      </c>
      <c r="I1080" s="6"/>
    </row>
    <row r="1081" spans="1:9" ht="15.75" customHeight="1" x14ac:dyDescent="0.25">
      <c r="A1081" s="4">
        <v>44564</v>
      </c>
      <c r="B1081" s="5">
        <v>8</v>
      </c>
      <c r="C1081" s="11">
        <v>1</v>
      </c>
      <c r="D1081" s="6"/>
      <c r="E1081" s="3">
        <v>125</v>
      </c>
      <c r="F1081" s="6">
        <v>2</v>
      </c>
      <c r="G1081" s="6">
        <v>155</v>
      </c>
      <c r="H1081" s="6">
        <v>7</v>
      </c>
      <c r="I1081" s="6"/>
    </row>
    <row r="1082" spans="1:9" ht="15.75" customHeight="1" x14ac:dyDescent="0.25">
      <c r="A1082" s="4">
        <v>44564</v>
      </c>
      <c r="B1082" s="5">
        <v>9</v>
      </c>
      <c r="C1082" s="11">
        <v>1</v>
      </c>
      <c r="D1082" s="6"/>
      <c r="E1082" s="3">
        <v>125</v>
      </c>
      <c r="F1082" s="6">
        <v>3</v>
      </c>
      <c r="G1082" s="6">
        <v>155</v>
      </c>
      <c r="H1082" s="6">
        <v>5</v>
      </c>
      <c r="I1082" s="6"/>
    </row>
    <row r="1083" spans="1:9" ht="15.75" customHeight="1" x14ac:dyDescent="0.25">
      <c r="A1083" s="4">
        <v>44564</v>
      </c>
      <c r="B1083" s="5">
        <v>10</v>
      </c>
      <c r="C1083" s="11">
        <v>1</v>
      </c>
      <c r="D1083" s="6"/>
      <c r="E1083" s="3">
        <v>129</v>
      </c>
      <c r="F1083" s="6">
        <v>1</v>
      </c>
      <c r="G1083" s="6">
        <v>120</v>
      </c>
      <c r="H1083" s="6">
        <v>11</v>
      </c>
      <c r="I1083" s="6"/>
    </row>
    <row r="1084" spans="1:9" ht="15.75" customHeight="1" x14ac:dyDescent="0.25">
      <c r="A1084" s="4">
        <v>44564</v>
      </c>
      <c r="B1084" s="5">
        <v>11</v>
      </c>
      <c r="C1084" s="11">
        <v>1</v>
      </c>
      <c r="D1084" s="6"/>
      <c r="E1084" s="3">
        <v>129</v>
      </c>
      <c r="F1084" s="6">
        <v>2</v>
      </c>
      <c r="G1084" s="6">
        <v>120</v>
      </c>
      <c r="H1084" s="6">
        <v>12</v>
      </c>
      <c r="I1084" s="6"/>
    </row>
    <row r="1085" spans="1:9" ht="15.75" customHeight="1" x14ac:dyDescent="0.25">
      <c r="A1085" s="4">
        <v>44564</v>
      </c>
      <c r="B1085" s="5">
        <v>12</v>
      </c>
      <c r="C1085" s="11">
        <v>1</v>
      </c>
      <c r="D1085" s="6"/>
      <c r="E1085" s="3">
        <v>129</v>
      </c>
      <c r="F1085" s="6">
        <v>3</v>
      </c>
      <c r="G1085" s="6">
        <v>120</v>
      </c>
      <c r="H1085" s="6">
        <v>12</v>
      </c>
      <c r="I1085" s="6"/>
    </row>
    <row r="1086" spans="1:9" ht="15.75" customHeight="1" x14ac:dyDescent="0.25">
      <c r="A1086" s="4">
        <v>44568</v>
      </c>
      <c r="B1086" s="5">
        <v>1</v>
      </c>
      <c r="C1086" s="11">
        <v>1</v>
      </c>
      <c r="D1086" s="6"/>
      <c r="E1086" s="3">
        <v>144</v>
      </c>
      <c r="F1086" s="6">
        <v>1</v>
      </c>
      <c r="G1086" s="6">
        <v>150</v>
      </c>
      <c r="H1086" s="6">
        <v>6</v>
      </c>
      <c r="I1086" s="6"/>
    </row>
    <row r="1087" spans="1:9" ht="15.75" customHeight="1" x14ac:dyDescent="0.25">
      <c r="A1087" s="4">
        <v>44568</v>
      </c>
      <c r="B1087" s="5">
        <v>2</v>
      </c>
      <c r="C1087" s="11">
        <v>1</v>
      </c>
      <c r="D1087" s="6"/>
      <c r="E1087" s="3">
        <v>144</v>
      </c>
      <c r="F1087" s="6">
        <v>2</v>
      </c>
      <c r="G1087" s="6">
        <v>150</v>
      </c>
      <c r="H1087" s="6">
        <v>6</v>
      </c>
      <c r="I1087" s="6"/>
    </row>
    <row r="1088" spans="1:9" ht="15.75" customHeight="1" x14ac:dyDescent="0.25">
      <c r="A1088" s="4">
        <v>44568</v>
      </c>
      <c r="B1088" s="5">
        <v>3</v>
      </c>
      <c r="C1088" s="11">
        <v>1</v>
      </c>
      <c r="D1088" s="6"/>
      <c r="E1088" s="3">
        <v>144</v>
      </c>
      <c r="F1088" s="6">
        <v>3</v>
      </c>
      <c r="G1088" s="6">
        <v>150</v>
      </c>
      <c r="H1088" s="6">
        <v>5</v>
      </c>
      <c r="I1088" s="6"/>
    </row>
    <row r="1089" spans="1:9" ht="15.75" customHeight="1" x14ac:dyDescent="0.25">
      <c r="A1089" s="4">
        <v>44568</v>
      </c>
      <c r="B1089" s="5">
        <v>4</v>
      </c>
      <c r="C1089" s="11">
        <v>1</v>
      </c>
      <c r="D1089" s="6"/>
      <c r="E1089" s="3">
        <v>146</v>
      </c>
      <c r="F1089" s="6">
        <v>1</v>
      </c>
      <c r="G1089" s="6">
        <v>130</v>
      </c>
      <c r="H1089" s="6">
        <v>6</v>
      </c>
      <c r="I1089" s="6"/>
    </row>
    <row r="1090" spans="1:9" ht="15.75" customHeight="1" x14ac:dyDescent="0.25">
      <c r="A1090" s="4">
        <v>44568</v>
      </c>
      <c r="B1090" s="5">
        <v>5</v>
      </c>
      <c r="C1090" s="11">
        <v>1</v>
      </c>
      <c r="D1090" s="6"/>
      <c r="E1090" s="3">
        <v>146</v>
      </c>
      <c r="F1090" s="6">
        <v>2</v>
      </c>
      <c r="G1090" s="6">
        <v>130</v>
      </c>
      <c r="H1090" s="6">
        <v>6</v>
      </c>
      <c r="I1090" s="6"/>
    </row>
    <row r="1091" spans="1:9" ht="15.75" customHeight="1" x14ac:dyDescent="0.25">
      <c r="A1091" s="4">
        <v>44568</v>
      </c>
      <c r="B1091" s="5">
        <v>6</v>
      </c>
      <c r="C1091" s="11">
        <v>1</v>
      </c>
      <c r="D1091" s="6"/>
      <c r="E1091" s="3">
        <v>146</v>
      </c>
      <c r="F1091" s="6">
        <v>3</v>
      </c>
      <c r="G1091" s="6">
        <v>135</v>
      </c>
      <c r="H1091" s="6">
        <v>3</v>
      </c>
      <c r="I1091" s="6"/>
    </row>
    <row r="1092" spans="1:9" ht="15.75" customHeight="1" x14ac:dyDescent="0.25">
      <c r="A1092" s="4">
        <v>44568</v>
      </c>
      <c r="B1092" s="5">
        <v>7</v>
      </c>
      <c r="C1092" s="11">
        <v>1</v>
      </c>
      <c r="D1092" s="6"/>
      <c r="E1092" s="3">
        <v>147</v>
      </c>
      <c r="F1092" s="6">
        <v>1</v>
      </c>
      <c r="G1092" s="6">
        <v>100</v>
      </c>
      <c r="H1092" s="6">
        <v>4</v>
      </c>
      <c r="I1092" s="6"/>
    </row>
    <row r="1093" spans="1:9" ht="15.75" customHeight="1" x14ac:dyDescent="0.25">
      <c r="A1093" s="4">
        <v>44568</v>
      </c>
      <c r="B1093" s="5">
        <v>8</v>
      </c>
      <c r="C1093" s="11">
        <v>1</v>
      </c>
      <c r="D1093" s="6"/>
      <c r="E1093" s="3">
        <v>147</v>
      </c>
      <c r="F1093" s="6">
        <v>2</v>
      </c>
      <c r="G1093" s="6">
        <v>100</v>
      </c>
      <c r="H1093" s="6">
        <v>5</v>
      </c>
      <c r="I1093" s="6"/>
    </row>
    <row r="1094" spans="1:9" ht="15.75" customHeight="1" x14ac:dyDescent="0.25">
      <c r="A1094" s="4">
        <v>44568</v>
      </c>
      <c r="B1094" s="5">
        <v>9</v>
      </c>
      <c r="C1094" s="11">
        <v>1</v>
      </c>
      <c r="D1094" s="6"/>
      <c r="E1094" s="3">
        <v>147</v>
      </c>
      <c r="F1094" s="6">
        <v>3</v>
      </c>
      <c r="G1094" s="6">
        <v>100</v>
      </c>
      <c r="H1094" s="6">
        <v>3</v>
      </c>
      <c r="I1094" s="6"/>
    </row>
    <row r="1095" spans="1:9" ht="15.75" customHeight="1" x14ac:dyDescent="0.25">
      <c r="A1095" s="4">
        <v>44568</v>
      </c>
      <c r="B1095" s="5">
        <v>10</v>
      </c>
      <c r="C1095" s="11">
        <v>1</v>
      </c>
      <c r="D1095" s="6"/>
      <c r="E1095" s="3">
        <v>150</v>
      </c>
      <c r="F1095" s="6">
        <v>1</v>
      </c>
      <c r="G1095" s="6">
        <v>80</v>
      </c>
      <c r="H1095" s="6">
        <v>6</v>
      </c>
      <c r="I1095" s="6"/>
    </row>
    <row r="1096" spans="1:9" ht="15.75" customHeight="1" x14ac:dyDescent="0.25">
      <c r="A1096" s="4">
        <v>44568</v>
      </c>
      <c r="B1096" s="5">
        <v>11</v>
      </c>
      <c r="C1096" s="11">
        <v>1</v>
      </c>
      <c r="D1096" s="6"/>
      <c r="E1096" s="3">
        <v>150</v>
      </c>
      <c r="F1096" s="6">
        <v>2</v>
      </c>
      <c r="G1096" s="6">
        <v>80</v>
      </c>
      <c r="H1096" s="6">
        <v>5</v>
      </c>
      <c r="I1096" s="6"/>
    </row>
    <row r="1097" spans="1:9" ht="15.75" customHeight="1" x14ac:dyDescent="0.25">
      <c r="A1097" s="4">
        <v>44568</v>
      </c>
      <c r="B1097" s="5">
        <v>12</v>
      </c>
      <c r="C1097" s="11">
        <v>1</v>
      </c>
      <c r="D1097" s="6"/>
      <c r="E1097" s="3">
        <v>150</v>
      </c>
      <c r="F1097" s="6">
        <v>3</v>
      </c>
      <c r="G1097" s="6">
        <v>80</v>
      </c>
      <c r="H1097" s="6">
        <v>4</v>
      </c>
      <c r="I1097" s="6"/>
    </row>
    <row r="1098" spans="1:9" ht="15.75" customHeight="1" x14ac:dyDescent="0.25">
      <c r="A1098" s="4">
        <v>44568</v>
      </c>
      <c r="B1098" s="5">
        <v>13</v>
      </c>
      <c r="C1098" s="11">
        <v>1</v>
      </c>
      <c r="D1098" s="6"/>
      <c r="E1098" s="3">
        <v>142</v>
      </c>
      <c r="F1098" s="6">
        <v>1</v>
      </c>
      <c r="G1098" s="6">
        <v>12</v>
      </c>
      <c r="H1098" s="6">
        <v>50</v>
      </c>
      <c r="I1098" s="6"/>
    </row>
    <row r="1099" spans="1:9" ht="15.75" customHeight="1" x14ac:dyDescent="0.25">
      <c r="A1099" s="4">
        <v>44568</v>
      </c>
      <c r="B1099" s="5">
        <v>14</v>
      </c>
      <c r="C1099" s="11">
        <v>1</v>
      </c>
      <c r="D1099" s="6"/>
      <c r="E1099" s="3">
        <v>142</v>
      </c>
      <c r="F1099" s="6">
        <v>2</v>
      </c>
      <c r="G1099" s="6">
        <v>12</v>
      </c>
      <c r="H1099" s="6">
        <v>42</v>
      </c>
      <c r="I1099" s="6"/>
    </row>
    <row r="1100" spans="1:9" ht="15.75" customHeight="1" x14ac:dyDescent="0.25">
      <c r="A1100" s="4">
        <v>44568</v>
      </c>
      <c r="B1100" s="5">
        <v>15</v>
      </c>
      <c r="C1100" s="11">
        <v>1</v>
      </c>
      <c r="D1100" s="6"/>
      <c r="E1100" s="3">
        <v>142</v>
      </c>
      <c r="F1100" s="6">
        <v>3</v>
      </c>
      <c r="G1100" s="6">
        <v>12</v>
      </c>
      <c r="H1100" s="6">
        <v>30</v>
      </c>
      <c r="I1100" s="6"/>
    </row>
    <row r="1101" spans="1:9" ht="15.75" customHeight="1" x14ac:dyDescent="0.25">
      <c r="A1101" s="4">
        <v>44571</v>
      </c>
      <c r="B1101" s="5">
        <v>1</v>
      </c>
      <c r="C1101" s="11">
        <v>1</v>
      </c>
      <c r="D1101" s="6"/>
      <c r="E1101" s="3">
        <v>120</v>
      </c>
      <c r="F1101" s="6">
        <v>1</v>
      </c>
      <c r="G1101" s="6">
        <v>245</v>
      </c>
      <c r="H1101" s="6">
        <v>6</v>
      </c>
      <c r="I1101" s="6"/>
    </row>
    <row r="1102" spans="1:9" ht="15.75" customHeight="1" x14ac:dyDescent="0.25">
      <c r="A1102" s="4">
        <v>44571</v>
      </c>
      <c r="B1102" s="5">
        <v>2</v>
      </c>
      <c r="C1102" s="11">
        <v>1</v>
      </c>
      <c r="D1102" s="6"/>
      <c r="E1102" s="3">
        <v>120</v>
      </c>
      <c r="F1102" s="6">
        <v>2</v>
      </c>
      <c r="G1102" s="6">
        <v>245</v>
      </c>
      <c r="H1102" s="6">
        <v>5</v>
      </c>
      <c r="I1102" s="6"/>
    </row>
    <row r="1103" spans="1:9" ht="15.75" customHeight="1" x14ac:dyDescent="0.25">
      <c r="A1103" s="4">
        <v>44571</v>
      </c>
      <c r="B1103" s="5">
        <v>3</v>
      </c>
      <c r="C1103" s="11">
        <v>1</v>
      </c>
      <c r="D1103" s="6"/>
      <c r="E1103" s="3">
        <v>120</v>
      </c>
      <c r="F1103" s="6">
        <v>3</v>
      </c>
      <c r="G1103" s="6">
        <v>245</v>
      </c>
      <c r="H1103" s="6">
        <v>4</v>
      </c>
      <c r="I1103" s="6"/>
    </row>
    <row r="1104" spans="1:9" ht="15.75" customHeight="1" x14ac:dyDescent="0.25">
      <c r="A1104" s="4">
        <v>44571</v>
      </c>
      <c r="B1104" s="5">
        <v>4</v>
      </c>
      <c r="C1104" s="11">
        <v>1</v>
      </c>
      <c r="D1104" s="6"/>
      <c r="E1104" s="3">
        <v>139</v>
      </c>
      <c r="F1104" s="6">
        <v>1</v>
      </c>
      <c r="G1104" s="6">
        <v>120</v>
      </c>
      <c r="H1104" s="6">
        <v>10</v>
      </c>
      <c r="I1104" s="6"/>
    </row>
    <row r="1105" spans="1:9" ht="15.75" customHeight="1" x14ac:dyDescent="0.25">
      <c r="A1105" s="4">
        <v>44571</v>
      </c>
      <c r="B1105" s="5">
        <v>5</v>
      </c>
      <c r="C1105" s="11">
        <v>1</v>
      </c>
      <c r="D1105" s="6"/>
      <c r="E1105" s="3">
        <v>139</v>
      </c>
      <c r="F1105" s="6">
        <v>2</v>
      </c>
      <c r="G1105" s="6">
        <v>125</v>
      </c>
      <c r="H1105" s="6">
        <v>6</v>
      </c>
      <c r="I1105" s="6"/>
    </row>
    <row r="1106" spans="1:9" ht="15.75" customHeight="1" x14ac:dyDescent="0.25">
      <c r="A1106" s="4">
        <v>44571</v>
      </c>
      <c r="B1106" s="5">
        <v>6</v>
      </c>
      <c r="C1106" s="11">
        <v>1</v>
      </c>
      <c r="D1106" s="6"/>
      <c r="E1106" s="3">
        <v>139</v>
      </c>
      <c r="F1106" s="6">
        <v>3</v>
      </c>
      <c r="G1106" s="6">
        <v>125</v>
      </c>
      <c r="H1106" s="6">
        <v>6</v>
      </c>
      <c r="I1106" s="6"/>
    </row>
    <row r="1107" spans="1:9" ht="15.75" customHeight="1" x14ac:dyDescent="0.25">
      <c r="A1107" s="4">
        <v>44571</v>
      </c>
      <c r="B1107" s="5">
        <v>7</v>
      </c>
      <c r="C1107" s="11">
        <v>1</v>
      </c>
      <c r="D1107" s="6"/>
      <c r="E1107" s="3">
        <v>131</v>
      </c>
      <c r="F1107" s="6">
        <v>1</v>
      </c>
      <c r="G1107" s="6">
        <v>65</v>
      </c>
      <c r="H1107" s="6">
        <v>4</v>
      </c>
      <c r="I1107" s="6"/>
    </row>
    <row r="1108" spans="1:9" ht="15.75" customHeight="1" x14ac:dyDescent="0.25">
      <c r="A1108" s="4">
        <v>44571</v>
      </c>
      <c r="B1108" s="5">
        <v>8</v>
      </c>
      <c r="C1108" s="11">
        <v>1</v>
      </c>
      <c r="D1108" s="6"/>
      <c r="E1108" s="3">
        <v>131</v>
      </c>
      <c r="F1108" s="6">
        <v>2</v>
      </c>
      <c r="G1108" s="6">
        <v>65</v>
      </c>
      <c r="H1108" s="6">
        <v>5</v>
      </c>
      <c r="I1108" s="6"/>
    </row>
    <row r="1109" spans="1:9" ht="15.75" customHeight="1" x14ac:dyDescent="0.25">
      <c r="A1109" s="4">
        <v>44571</v>
      </c>
      <c r="B1109" s="5">
        <v>9</v>
      </c>
      <c r="C1109" s="11">
        <v>1</v>
      </c>
      <c r="D1109" s="6"/>
      <c r="E1109" s="3">
        <v>131</v>
      </c>
      <c r="F1109" s="6">
        <v>3</v>
      </c>
      <c r="G1109" s="6">
        <v>65</v>
      </c>
      <c r="H1109" s="6">
        <v>5</v>
      </c>
      <c r="I1109" s="6"/>
    </row>
    <row r="1110" spans="1:9" ht="15.75" customHeight="1" x14ac:dyDescent="0.25">
      <c r="A1110" s="4">
        <v>44571</v>
      </c>
      <c r="B1110" s="5">
        <v>10</v>
      </c>
      <c r="C1110" s="11">
        <v>1</v>
      </c>
      <c r="D1110" s="6"/>
      <c r="E1110" s="3">
        <v>133</v>
      </c>
      <c r="F1110" s="6">
        <v>1</v>
      </c>
      <c r="G1110" s="6">
        <v>60</v>
      </c>
      <c r="H1110" s="6">
        <v>6</v>
      </c>
      <c r="I1110" s="6"/>
    </row>
    <row r="1111" spans="1:9" ht="15.75" customHeight="1" x14ac:dyDescent="0.25">
      <c r="A1111" s="4">
        <v>44571</v>
      </c>
      <c r="B1111" s="5">
        <v>11</v>
      </c>
      <c r="C1111" s="11">
        <v>1</v>
      </c>
      <c r="D1111" s="6"/>
      <c r="E1111" s="3">
        <v>133</v>
      </c>
      <c r="F1111" s="6">
        <v>2</v>
      </c>
      <c r="G1111" s="6">
        <v>60</v>
      </c>
      <c r="H1111" s="6">
        <v>5</v>
      </c>
      <c r="I1111" s="6"/>
    </row>
    <row r="1112" spans="1:9" ht="15.75" customHeight="1" x14ac:dyDescent="0.25">
      <c r="A1112" s="4">
        <v>44571</v>
      </c>
      <c r="B1112" s="5">
        <v>12</v>
      </c>
      <c r="C1112" s="11">
        <v>1</v>
      </c>
      <c r="D1112" s="6"/>
      <c r="E1112" s="3">
        <v>133</v>
      </c>
      <c r="F1112" s="6">
        <v>3</v>
      </c>
      <c r="G1112" s="6">
        <v>60</v>
      </c>
      <c r="H1112" s="6">
        <v>5</v>
      </c>
      <c r="I1112" s="6"/>
    </row>
    <row r="1113" spans="1:9" ht="15.75" customHeight="1" x14ac:dyDescent="0.25">
      <c r="A1113" s="4">
        <v>44571</v>
      </c>
      <c r="B1113" s="5">
        <v>13</v>
      </c>
      <c r="C1113" s="11">
        <v>1</v>
      </c>
      <c r="D1113" s="6"/>
      <c r="E1113" s="3">
        <v>136</v>
      </c>
      <c r="F1113" s="6">
        <v>1</v>
      </c>
      <c r="G1113" s="6">
        <v>200</v>
      </c>
      <c r="H1113" s="6">
        <v>10</v>
      </c>
      <c r="I1113" s="6"/>
    </row>
    <row r="1114" spans="1:9" ht="15.75" customHeight="1" x14ac:dyDescent="0.25">
      <c r="A1114" s="4">
        <v>44571</v>
      </c>
      <c r="B1114" s="5">
        <v>14</v>
      </c>
      <c r="C1114" s="11">
        <v>1</v>
      </c>
      <c r="D1114" s="6"/>
      <c r="E1114" s="3">
        <v>136</v>
      </c>
      <c r="F1114" s="6">
        <v>2</v>
      </c>
      <c r="G1114" s="6">
        <v>200</v>
      </c>
      <c r="H1114" s="6">
        <v>8</v>
      </c>
      <c r="I1114" s="6"/>
    </row>
    <row r="1115" spans="1:9" ht="15.75" customHeight="1" x14ac:dyDescent="0.25">
      <c r="A1115" s="4">
        <v>44571</v>
      </c>
      <c r="B1115" s="5">
        <v>15</v>
      </c>
      <c r="C1115" s="11">
        <v>1</v>
      </c>
      <c r="D1115" s="6"/>
      <c r="E1115" s="3">
        <v>136</v>
      </c>
      <c r="F1115" s="6">
        <v>3</v>
      </c>
      <c r="G1115" s="6">
        <v>200</v>
      </c>
      <c r="H1115" s="6">
        <v>8</v>
      </c>
      <c r="I1115" s="6"/>
    </row>
    <row r="1116" spans="1:9" ht="15.75" customHeight="1" x14ac:dyDescent="0.25">
      <c r="A1116" s="4">
        <v>44573</v>
      </c>
      <c r="B1116" s="5">
        <v>1</v>
      </c>
      <c r="C1116" s="11">
        <v>1</v>
      </c>
      <c r="D1116" s="6"/>
      <c r="E1116" s="3">
        <v>124</v>
      </c>
      <c r="F1116" s="6">
        <v>1</v>
      </c>
      <c r="G1116" s="6">
        <v>195</v>
      </c>
      <c r="H1116" s="6">
        <v>5</v>
      </c>
      <c r="I1116" s="6"/>
    </row>
    <row r="1117" spans="1:9" ht="15.75" customHeight="1" x14ac:dyDescent="0.25">
      <c r="A1117" s="4">
        <v>44573</v>
      </c>
      <c r="B1117" s="5">
        <v>2</v>
      </c>
      <c r="C1117" s="11">
        <v>1</v>
      </c>
      <c r="D1117" s="6"/>
      <c r="E1117" s="3">
        <v>124</v>
      </c>
      <c r="F1117" s="6">
        <v>2</v>
      </c>
      <c r="G1117" s="6">
        <v>195</v>
      </c>
      <c r="H1117" s="6">
        <v>4</v>
      </c>
      <c r="I1117" s="6"/>
    </row>
    <row r="1118" spans="1:9" ht="15.75" customHeight="1" x14ac:dyDescent="0.25">
      <c r="A1118" s="4">
        <v>44573</v>
      </c>
      <c r="B1118" s="5">
        <v>3</v>
      </c>
      <c r="C1118" s="11">
        <v>1</v>
      </c>
      <c r="D1118" s="6"/>
      <c r="E1118" s="3">
        <v>124</v>
      </c>
      <c r="F1118" s="6">
        <v>3</v>
      </c>
      <c r="G1118" s="6">
        <v>195</v>
      </c>
      <c r="H1118" s="6">
        <v>4</v>
      </c>
      <c r="I1118" s="6"/>
    </row>
    <row r="1119" spans="1:9" ht="15.75" customHeight="1" x14ac:dyDescent="0.25">
      <c r="A1119" s="4">
        <v>44573</v>
      </c>
      <c r="B1119" s="5">
        <v>4</v>
      </c>
      <c r="C1119" s="11">
        <v>1</v>
      </c>
      <c r="D1119" s="6"/>
      <c r="E1119" s="3">
        <v>123</v>
      </c>
      <c r="F1119" s="6">
        <v>1</v>
      </c>
      <c r="G1119" s="6">
        <v>280</v>
      </c>
      <c r="H1119" s="6">
        <v>6</v>
      </c>
      <c r="I1119" s="6"/>
    </row>
    <row r="1120" spans="1:9" ht="15.75" customHeight="1" x14ac:dyDescent="0.25">
      <c r="A1120" s="4">
        <v>44573</v>
      </c>
      <c r="B1120" s="5">
        <v>5</v>
      </c>
      <c r="C1120" s="11">
        <v>1</v>
      </c>
      <c r="D1120" s="6"/>
      <c r="E1120" s="3">
        <v>123</v>
      </c>
      <c r="F1120" s="6">
        <v>2</v>
      </c>
      <c r="G1120" s="6">
        <v>300</v>
      </c>
      <c r="H1120" s="6">
        <v>6</v>
      </c>
      <c r="I1120" s="6"/>
    </row>
    <row r="1121" spans="1:9" ht="15.75" customHeight="1" x14ac:dyDescent="0.25">
      <c r="A1121" s="4">
        <v>44573</v>
      </c>
      <c r="B1121" s="5">
        <v>6</v>
      </c>
      <c r="C1121" s="11">
        <v>1</v>
      </c>
      <c r="D1121" s="6"/>
      <c r="E1121" s="3">
        <v>123</v>
      </c>
      <c r="F1121" s="6">
        <v>3</v>
      </c>
      <c r="G1121" s="6">
        <v>220</v>
      </c>
      <c r="H1121" s="6">
        <v>10</v>
      </c>
      <c r="I1121" s="6"/>
    </row>
    <row r="1122" spans="1:9" ht="15.75" customHeight="1" x14ac:dyDescent="0.25">
      <c r="A1122" s="4">
        <v>44573</v>
      </c>
      <c r="B1122" s="5">
        <v>7</v>
      </c>
      <c r="C1122" s="11">
        <v>1</v>
      </c>
      <c r="D1122" s="6"/>
      <c r="E1122" s="3">
        <v>125</v>
      </c>
      <c r="F1122" s="6">
        <v>1</v>
      </c>
      <c r="G1122" s="6">
        <v>150</v>
      </c>
      <c r="H1122" s="6">
        <v>10</v>
      </c>
      <c r="I1122" s="6"/>
    </row>
    <row r="1123" spans="1:9" ht="15.75" customHeight="1" x14ac:dyDescent="0.25">
      <c r="A1123" s="4">
        <v>44573</v>
      </c>
      <c r="B1123" s="5">
        <v>8</v>
      </c>
      <c r="C1123" s="11">
        <v>1</v>
      </c>
      <c r="D1123" s="6"/>
      <c r="E1123" s="3">
        <v>125</v>
      </c>
      <c r="F1123" s="6">
        <v>2</v>
      </c>
      <c r="G1123" s="6">
        <v>150</v>
      </c>
      <c r="H1123" s="6">
        <v>7</v>
      </c>
      <c r="I1123" s="6"/>
    </row>
    <row r="1124" spans="1:9" ht="15.75" customHeight="1" x14ac:dyDescent="0.25">
      <c r="A1124" s="4">
        <v>44573</v>
      </c>
      <c r="B1124" s="5">
        <v>9</v>
      </c>
      <c r="C1124" s="11">
        <v>1</v>
      </c>
      <c r="D1124" s="6"/>
      <c r="E1124" s="3">
        <v>125</v>
      </c>
      <c r="F1124" s="6">
        <v>3</v>
      </c>
      <c r="G1124" s="6">
        <v>150</v>
      </c>
      <c r="H1124" s="6">
        <v>5</v>
      </c>
      <c r="I1124" s="6"/>
    </row>
    <row r="1125" spans="1:9" ht="15.75" customHeight="1" x14ac:dyDescent="0.25">
      <c r="A1125" s="4">
        <v>44573</v>
      </c>
      <c r="B1125" s="5">
        <v>10</v>
      </c>
      <c r="C1125" s="11">
        <v>1</v>
      </c>
      <c r="D1125" s="6"/>
      <c r="E1125" s="3">
        <v>129</v>
      </c>
      <c r="F1125" s="6">
        <v>1</v>
      </c>
      <c r="G1125" s="6">
        <v>120</v>
      </c>
      <c r="H1125" s="6">
        <v>13</v>
      </c>
      <c r="I1125" s="6"/>
    </row>
    <row r="1126" spans="1:9" ht="15.75" customHeight="1" x14ac:dyDescent="0.25">
      <c r="A1126" s="4">
        <v>44573</v>
      </c>
      <c r="B1126" s="5">
        <v>11</v>
      </c>
      <c r="C1126" s="11">
        <v>1</v>
      </c>
      <c r="D1126" s="6"/>
      <c r="E1126" s="3">
        <v>129</v>
      </c>
      <c r="F1126" s="6">
        <v>2</v>
      </c>
      <c r="G1126" s="6">
        <v>120</v>
      </c>
      <c r="H1126" s="6">
        <v>10</v>
      </c>
      <c r="I1126" s="6"/>
    </row>
    <row r="1127" spans="1:9" ht="15.75" customHeight="1" x14ac:dyDescent="0.25">
      <c r="A1127" s="4">
        <v>44573</v>
      </c>
      <c r="B1127" s="5">
        <v>12</v>
      </c>
      <c r="C1127" s="11">
        <v>1</v>
      </c>
      <c r="D1127" s="6"/>
      <c r="E1127" s="3">
        <v>129</v>
      </c>
      <c r="F1127" s="6">
        <v>3</v>
      </c>
      <c r="G1127" s="6">
        <v>120</v>
      </c>
      <c r="H1127" s="6">
        <v>11</v>
      </c>
      <c r="I1127" s="6"/>
    </row>
    <row r="1128" spans="1:9" ht="15.75" customHeight="1" x14ac:dyDescent="0.25">
      <c r="A1128" s="4">
        <v>44575</v>
      </c>
      <c r="B1128" s="5">
        <v>1</v>
      </c>
      <c r="C1128" s="11">
        <v>1</v>
      </c>
      <c r="D1128" s="6"/>
      <c r="E1128" s="3">
        <v>144</v>
      </c>
      <c r="F1128" s="6">
        <v>1</v>
      </c>
      <c r="G1128" s="6">
        <v>150</v>
      </c>
      <c r="H1128" s="6">
        <v>6</v>
      </c>
      <c r="I1128" s="6"/>
    </row>
    <row r="1129" spans="1:9" ht="15.75" customHeight="1" x14ac:dyDescent="0.25">
      <c r="A1129" s="4">
        <v>44575</v>
      </c>
      <c r="B1129" s="5">
        <v>2</v>
      </c>
      <c r="C1129" s="11">
        <v>1</v>
      </c>
      <c r="D1129" s="6"/>
      <c r="E1129" s="3">
        <v>144</v>
      </c>
      <c r="F1129" s="6">
        <v>2</v>
      </c>
      <c r="G1129" s="6">
        <v>150</v>
      </c>
      <c r="H1129" s="6">
        <v>6</v>
      </c>
      <c r="I1129" s="6"/>
    </row>
    <row r="1130" spans="1:9" ht="15.75" customHeight="1" x14ac:dyDescent="0.25">
      <c r="A1130" s="4">
        <v>44575</v>
      </c>
      <c r="B1130" s="5">
        <v>3</v>
      </c>
      <c r="C1130" s="11">
        <v>1</v>
      </c>
      <c r="D1130" s="6"/>
      <c r="E1130" s="3">
        <v>144</v>
      </c>
      <c r="F1130" s="6">
        <v>3</v>
      </c>
      <c r="G1130" s="6">
        <v>150</v>
      </c>
      <c r="H1130" s="6">
        <v>6</v>
      </c>
      <c r="I1130" s="6"/>
    </row>
    <row r="1131" spans="1:9" ht="15.75" customHeight="1" x14ac:dyDescent="0.25">
      <c r="A1131" s="4">
        <v>44575</v>
      </c>
      <c r="B1131" s="5">
        <v>4</v>
      </c>
      <c r="C1131" s="11">
        <v>1</v>
      </c>
      <c r="D1131" s="6"/>
      <c r="E1131" s="3">
        <v>146</v>
      </c>
      <c r="F1131" s="6">
        <v>1</v>
      </c>
      <c r="G1131" s="6">
        <v>130</v>
      </c>
      <c r="H1131" s="6">
        <v>6</v>
      </c>
      <c r="I1131" s="6"/>
    </row>
    <row r="1132" spans="1:9" ht="15.75" customHeight="1" x14ac:dyDescent="0.25">
      <c r="A1132" s="4">
        <v>44575</v>
      </c>
      <c r="B1132" s="5">
        <v>5</v>
      </c>
      <c r="C1132" s="11">
        <v>1</v>
      </c>
      <c r="D1132" s="6"/>
      <c r="E1132" s="3">
        <v>146</v>
      </c>
      <c r="F1132" s="6">
        <v>2</v>
      </c>
      <c r="G1132" s="6">
        <v>130</v>
      </c>
      <c r="H1132" s="6">
        <v>6</v>
      </c>
      <c r="I1132" s="6"/>
    </row>
    <row r="1133" spans="1:9" ht="15.75" customHeight="1" x14ac:dyDescent="0.25">
      <c r="A1133" s="4">
        <v>44575</v>
      </c>
      <c r="B1133" s="5">
        <v>6</v>
      </c>
      <c r="C1133" s="11">
        <v>1</v>
      </c>
      <c r="D1133" s="6"/>
      <c r="E1133" s="3">
        <v>146</v>
      </c>
      <c r="F1133" s="6">
        <v>3</v>
      </c>
      <c r="G1133" s="6">
        <v>130</v>
      </c>
      <c r="H1133" s="6">
        <v>5</v>
      </c>
      <c r="I1133" s="6"/>
    </row>
    <row r="1134" spans="1:9" ht="15.75" customHeight="1" x14ac:dyDescent="0.25">
      <c r="A1134" s="4">
        <v>44575</v>
      </c>
      <c r="B1134" s="5">
        <v>7</v>
      </c>
      <c r="C1134" s="11">
        <v>1</v>
      </c>
      <c r="D1134" s="6"/>
      <c r="E1134" s="3">
        <v>147</v>
      </c>
      <c r="F1134" s="6">
        <v>1</v>
      </c>
      <c r="G1134" s="6">
        <v>90</v>
      </c>
      <c r="H1134" s="6">
        <v>5</v>
      </c>
      <c r="I1134" s="6"/>
    </row>
    <row r="1135" spans="1:9" ht="15.75" customHeight="1" x14ac:dyDescent="0.25">
      <c r="A1135" s="4">
        <v>44575</v>
      </c>
      <c r="B1135" s="5">
        <v>8</v>
      </c>
      <c r="C1135" s="11">
        <v>1</v>
      </c>
      <c r="D1135" s="6"/>
      <c r="E1135" s="3">
        <v>147</v>
      </c>
      <c r="F1135" s="6">
        <v>2</v>
      </c>
      <c r="G1135" s="6">
        <v>90</v>
      </c>
      <c r="H1135" s="6">
        <v>6</v>
      </c>
      <c r="I1135" s="6"/>
    </row>
    <row r="1136" spans="1:9" ht="15.75" customHeight="1" x14ac:dyDescent="0.25">
      <c r="A1136" s="4">
        <v>44575</v>
      </c>
      <c r="B1136" s="5">
        <v>9</v>
      </c>
      <c r="C1136" s="11">
        <v>1</v>
      </c>
      <c r="D1136" s="6"/>
      <c r="E1136" s="3">
        <v>147</v>
      </c>
      <c r="F1136" s="6">
        <v>3</v>
      </c>
      <c r="G1136" s="6">
        <v>90</v>
      </c>
      <c r="H1136" s="6">
        <v>6</v>
      </c>
      <c r="I1136" s="6"/>
    </row>
    <row r="1137" spans="1:9" ht="15.75" customHeight="1" x14ac:dyDescent="0.25">
      <c r="A1137" s="4">
        <v>44575</v>
      </c>
      <c r="B1137" s="5">
        <v>10</v>
      </c>
      <c r="C1137" s="11">
        <v>1</v>
      </c>
      <c r="D1137" s="6"/>
      <c r="E1137" s="3">
        <v>150</v>
      </c>
      <c r="F1137" s="6">
        <v>1</v>
      </c>
      <c r="G1137" s="6">
        <v>80</v>
      </c>
      <c r="H1137" s="6">
        <v>5</v>
      </c>
      <c r="I1137" s="6"/>
    </row>
    <row r="1138" spans="1:9" ht="15.75" customHeight="1" x14ac:dyDescent="0.25">
      <c r="A1138" s="4">
        <v>44575</v>
      </c>
      <c r="B1138" s="5">
        <v>11</v>
      </c>
      <c r="C1138" s="11">
        <v>1</v>
      </c>
      <c r="D1138" s="6"/>
      <c r="E1138" s="3">
        <v>150</v>
      </c>
      <c r="F1138" s="6">
        <v>2</v>
      </c>
      <c r="G1138" s="6">
        <v>80</v>
      </c>
      <c r="H1138" s="6">
        <v>4</v>
      </c>
      <c r="I1138" s="6"/>
    </row>
    <row r="1139" spans="1:9" ht="15.75" customHeight="1" x14ac:dyDescent="0.25">
      <c r="A1139" s="4">
        <v>44575</v>
      </c>
      <c r="B1139" s="5">
        <v>12</v>
      </c>
      <c r="C1139" s="11">
        <v>1</v>
      </c>
      <c r="D1139" s="6"/>
      <c r="E1139" s="3">
        <v>150</v>
      </c>
      <c r="F1139" s="6">
        <v>3</v>
      </c>
      <c r="G1139" s="6">
        <v>80</v>
      </c>
      <c r="H1139" s="6">
        <v>4</v>
      </c>
      <c r="I1139" s="6"/>
    </row>
    <row r="1140" spans="1:9" ht="15.75" customHeight="1" x14ac:dyDescent="0.25">
      <c r="A1140" s="4">
        <v>44575</v>
      </c>
      <c r="B1140" s="5">
        <v>13</v>
      </c>
      <c r="C1140" s="11">
        <v>1</v>
      </c>
      <c r="D1140" s="6"/>
      <c r="E1140" s="3">
        <v>142</v>
      </c>
      <c r="F1140" s="6">
        <v>1</v>
      </c>
      <c r="G1140" s="6">
        <v>15</v>
      </c>
      <c r="H1140" s="6">
        <v>42</v>
      </c>
      <c r="I1140" s="6"/>
    </row>
    <row r="1141" spans="1:9" ht="15.75" customHeight="1" x14ac:dyDescent="0.25">
      <c r="A1141" s="4">
        <v>44575</v>
      </c>
      <c r="B1141" s="5">
        <v>14</v>
      </c>
      <c r="C1141" s="11">
        <v>1</v>
      </c>
      <c r="D1141" s="6"/>
      <c r="E1141" s="3">
        <v>142</v>
      </c>
      <c r="F1141" s="6">
        <v>2</v>
      </c>
      <c r="G1141" s="6">
        <v>15</v>
      </c>
      <c r="H1141" s="6">
        <v>40</v>
      </c>
      <c r="I1141" s="6"/>
    </row>
    <row r="1142" spans="1:9" ht="15.75" customHeight="1" x14ac:dyDescent="0.25">
      <c r="A1142" s="4">
        <v>44575</v>
      </c>
      <c r="B1142" s="5">
        <v>15</v>
      </c>
      <c r="C1142" s="11">
        <v>1</v>
      </c>
      <c r="D1142" s="6"/>
      <c r="E1142" s="3">
        <v>142</v>
      </c>
      <c r="F1142" s="6">
        <v>3</v>
      </c>
      <c r="G1142" s="6">
        <v>15</v>
      </c>
      <c r="H1142" s="6">
        <v>0</v>
      </c>
      <c r="I1142" s="6"/>
    </row>
    <row r="1143" spans="1:9" ht="15.75" customHeight="1" x14ac:dyDescent="0.25">
      <c r="A1143" s="4">
        <v>44578</v>
      </c>
      <c r="B1143" s="5">
        <v>1</v>
      </c>
      <c r="C1143" s="11">
        <v>1</v>
      </c>
      <c r="D1143" s="6"/>
      <c r="E1143" s="3">
        <v>120</v>
      </c>
      <c r="F1143" s="6">
        <v>1</v>
      </c>
      <c r="G1143" s="6">
        <v>245</v>
      </c>
      <c r="H1143" s="6">
        <v>4</v>
      </c>
      <c r="I1143" s="6"/>
    </row>
    <row r="1144" spans="1:9" ht="15.75" customHeight="1" x14ac:dyDescent="0.25">
      <c r="A1144" s="4">
        <v>44578</v>
      </c>
      <c r="B1144" s="5">
        <v>2</v>
      </c>
      <c r="C1144" s="11">
        <v>1</v>
      </c>
      <c r="D1144" s="6"/>
      <c r="E1144" s="3">
        <v>120</v>
      </c>
      <c r="F1144" s="6">
        <v>2</v>
      </c>
      <c r="G1144" s="6">
        <v>245</v>
      </c>
      <c r="H1144" s="6">
        <v>4</v>
      </c>
      <c r="I1144" s="6"/>
    </row>
    <row r="1145" spans="1:9" ht="15.75" customHeight="1" x14ac:dyDescent="0.25">
      <c r="A1145" s="4">
        <v>44578</v>
      </c>
      <c r="B1145" s="5">
        <v>3</v>
      </c>
      <c r="C1145" s="11">
        <v>1</v>
      </c>
      <c r="D1145" s="6"/>
      <c r="E1145" s="3">
        <v>120</v>
      </c>
      <c r="F1145" s="6">
        <v>3</v>
      </c>
      <c r="G1145" s="6">
        <v>245</v>
      </c>
      <c r="H1145" s="6">
        <v>4</v>
      </c>
      <c r="I1145" s="6"/>
    </row>
    <row r="1146" spans="1:9" ht="15.75" customHeight="1" x14ac:dyDescent="0.25">
      <c r="A1146" s="4">
        <v>44578</v>
      </c>
      <c r="B1146" s="5">
        <v>4</v>
      </c>
      <c r="C1146" s="11">
        <v>1</v>
      </c>
      <c r="D1146" s="6"/>
      <c r="E1146" s="3">
        <v>139</v>
      </c>
      <c r="F1146" s="6">
        <v>1</v>
      </c>
      <c r="G1146" s="6">
        <v>125</v>
      </c>
      <c r="H1146" s="6">
        <v>9</v>
      </c>
      <c r="I1146" s="6"/>
    </row>
    <row r="1147" spans="1:9" ht="15.75" customHeight="1" x14ac:dyDescent="0.25">
      <c r="A1147" s="4">
        <v>44578</v>
      </c>
      <c r="B1147" s="5">
        <v>5</v>
      </c>
      <c r="C1147" s="11">
        <v>1</v>
      </c>
      <c r="D1147" s="6"/>
      <c r="E1147" s="3">
        <v>139</v>
      </c>
      <c r="F1147" s="6">
        <v>2</v>
      </c>
      <c r="G1147" s="6">
        <v>125</v>
      </c>
      <c r="H1147" s="6">
        <v>7</v>
      </c>
      <c r="I1147" s="6"/>
    </row>
    <row r="1148" spans="1:9" ht="15.75" customHeight="1" x14ac:dyDescent="0.25">
      <c r="A1148" s="4">
        <v>44578</v>
      </c>
      <c r="B1148" s="5">
        <v>6</v>
      </c>
      <c r="C1148" s="11">
        <v>1</v>
      </c>
      <c r="D1148" s="6"/>
      <c r="E1148" s="3">
        <v>139</v>
      </c>
      <c r="F1148" s="6">
        <v>3</v>
      </c>
      <c r="G1148" s="6">
        <v>125</v>
      </c>
      <c r="H1148" s="6">
        <v>6</v>
      </c>
      <c r="I1148" s="6"/>
    </row>
    <row r="1149" spans="1:9" ht="15.75" customHeight="1" x14ac:dyDescent="0.25">
      <c r="A1149" s="4">
        <v>44578</v>
      </c>
      <c r="B1149" s="5">
        <v>7</v>
      </c>
      <c r="C1149" s="11">
        <v>1</v>
      </c>
      <c r="D1149" s="6"/>
      <c r="E1149" s="3">
        <v>131</v>
      </c>
      <c r="F1149" s="6">
        <v>1</v>
      </c>
      <c r="G1149" s="6">
        <v>65</v>
      </c>
      <c r="H1149" s="6">
        <v>6</v>
      </c>
      <c r="I1149" s="6"/>
    </row>
    <row r="1150" spans="1:9" ht="15.75" customHeight="1" x14ac:dyDescent="0.25">
      <c r="A1150" s="4">
        <v>44578</v>
      </c>
      <c r="B1150" s="5">
        <v>8</v>
      </c>
      <c r="C1150" s="11">
        <v>1</v>
      </c>
      <c r="D1150" s="6"/>
      <c r="E1150" s="3">
        <v>131</v>
      </c>
      <c r="F1150" s="6">
        <v>2</v>
      </c>
      <c r="G1150" s="6">
        <v>65</v>
      </c>
      <c r="H1150" s="6">
        <v>5</v>
      </c>
      <c r="I1150" s="6"/>
    </row>
    <row r="1151" spans="1:9" ht="15.75" customHeight="1" x14ac:dyDescent="0.25">
      <c r="A1151" s="4">
        <v>44578</v>
      </c>
      <c r="B1151" s="5">
        <v>9</v>
      </c>
      <c r="C1151" s="11">
        <v>1</v>
      </c>
      <c r="D1151" s="6"/>
      <c r="E1151" s="3">
        <v>131</v>
      </c>
      <c r="F1151" s="6">
        <v>3</v>
      </c>
      <c r="G1151" s="6">
        <v>65</v>
      </c>
      <c r="H1151" s="6">
        <v>5</v>
      </c>
      <c r="I1151" s="6"/>
    </row>
    <row r="1152" spans="1:9" ht="15.75" customHeight="1" x14ac:dyDescent="0.25">
      <c r="A1152" s="4">
        <v>44578</v>
      </c>
      <c r="B1152" s="5">
        <v>10</v>
      </c>
      <c r="C1152" s="11">
        <v>1</v>
      </c>
      <c r="D1152" s="6"/>
      <c r="E1152" s="3">
        <v>133</v>
      </c>
      <c r="F1152" s="6">
        <v>1</v>
      </c>
      <c r="G1152" s="6">
        <v>60</v>
      </c>
      <c r="H1152" s="6">
        <v>6</v>
      </c>
      <c r="I1152" s="6"/>
    </row>
    <row r="1153" spans="1:9" ht="15.75" customHeight="1" x14ac:dyDescent="0.25">
      <c r="A1153" s="4">
        <v>44578</v>
      </c>
      <c r="B1153" s="5">
        <v>11</v>
      </c>
      <c r="C1153" s="11">
        <v>1</v>
      </c>
      <c r="D1153" s="6"/>
      <c r="E1153" s="3">
        <v>133</v>
      </c>
      <c r="F1153" s="6">
        <v>2</v>
      </c>
      <c r="G1153" s="6">
        <v>60</v>
      </c>
      <c r="H1153" s="6">
        <v>5</v>
      </c>
      <c r="I1153" s="6"/>
    </row>
    <row r="1154" spans="1:9" ht="15.75" customHeight="1" x14ac:dyDescent="0.25">
      <c r="A1154" s="4">
        <v>44578</v>
      </c>
      <c r="B1154" s="5">
        <v>12</v>
      </c>
      <c r="C1154" s="11">
        <v>1</v>
      </c>
      <c r="D1154" s="6"/>
      <c r="E1154" s="3">
        <v>133</v>
      </c>
      <c r="F1154" s="6">
        <v>3</v>
      </c>
      <c r="G1154" s="6">
        <v>60</v>
      </c>
      <c r="H1154" s="6">
        <v>5</v>
      </c>
      <c r="I1154" s="6"/>
    </row>
    <row r="1155" spans="1:9" ht="15.75" customHeight="1" x14ac:dyDescent="0.25">
      <c r="A1155" s="4">
        <v>44578</v>
      </c>
      <c r="B1155" s="5">
        <v>13</v>
      </c>
      <c r="C1155" s="11">
        <v>1</v>
      </c>
      <c r="D1155" s="6"/>
      <c r="E1155" s="3">
        <v>136</v>
      </c>
      <c r="F1155" s="6">
        <v>1</v>
      </c>
      <c r="G1155" s="6">
        <v>200</v>
      </c>
      <c r="H1155" s="6">
        <v>10</v>
      </c>
      <c r="I1155" s="6"/>
    </row>
    <row r="1156" spans="1:9" ht="15.75" customHeight="1" x14ac:dyDescent="0.25">
      <c r="A1156" s="4">
        <v>44578</v>
      </c>
      <c r="B1156" s="5">
        <v>14</v>
      </c>
      <c r="C1156" s="11">
        <v>1</v>
      </c>
      <c r="D1156" s="6"/>
      <c r="E1156" s="3">
        <v>136</v>
      </c>
      <c r="F1156" s="6">
        <v>2</v>
      </c>
      <c r="G1156" s="6">
        <v>200</v>
      </c>
      <c r="H1156" s="6">
        <v>8</v>
      </c>
      <c r="I1156" s="6"/>
    </row>
    <row r="1157" spans="1:9" ht="15.75" customHeight="1" x14ac:dyDescent="0.25">
      <c r="A1157" s="4">
        <v>44578</v>
      </c>
      <c r="B1157" s="5">
        <v>15</v>
      </c>
      <c r="C1157" s="11">
        <v>1</v>
      </c>
      <c r="D1157" s="6"/>
      <c r="E1157" s="3">
        <v>136</v>
      </c>
      <c r="F1157" s="6">
        <v>3</v>
      </c>
      <c r="G1157" s="6">
        <v>200</v>
      </c>
      <c r="H1157" s="6">
        <v>8</v>
      </c>
      <c r="I1157" s="6"/>
    </row>
    <row r="1158" spans="1:9" ht="15.75" customHeight="1" x14ac:dyDescent="0.25">
      <c r="A1158" s="4">
        <v>44580</v>
      </c>
      <c r="B1158" s="5">
        <v>1</v>
      </c>
      <c r="C1158" s="11">
        <v>1</v>
      </c>
      <c r="D1158" s="6"/>
      <c r="E1158" s="3">
        <v>124</v>
      </c>
      <c r="F1158" s="6">
        <v>1</v>
      </c>
      <c r="G1158" s="6">
        <v>195</v>
      </c>
      <c r="H1158" s="6">
        <v>6</v>
      </c>
      <c r="I1158" s="6"/>
    </row>
    <row r="1159" spans="1:9" ht="15.75" customHeight="1" x14ac:dyDescent="0.25">
      <c r="A1159" s="4">
        <v>44580</v>
      </c>
      <c r="B1159" s="5">
        <v>2</v>
      </c>
      <c r="C1159" s="11">
        <v>1</v>
      </c>
      <c r="D1159" s="6"/>
      <c r="E1159" s="3">
        <v>124</v>
      </c>
      <c r="F1159" s="6">
        <v>2</v>
      </c>
      <c r="G1159" s="6">
        <v>200</v>
      </c>
      <c r="H1159" s="6">
        <v>4</v>
      </c>
      <c r="I1159" s="6"/>
    </row>
    <row r="1160" spans="1:9" ht="15.75" customHeight="1" x14ac:dyDescent="0.25">
      <c r="A1160" s="4">
        <v>44580</v>
      </c>
      <c r="B1160" s="5">
        <v>3</v>
      </c>
      <c r="C1160" s="11">
        <v>1</v>
      </c>
      <c r="D1160" s="6"/>
      <c r="E1160" s="3">
        <v>124</v>
      </c>
      <c r="F1160" s="6">
        <v>3</v>
      </c>
      <c r="G1160" s="6">
        <v>200</v>
      </c>
      <c r="H1160" s="6">
        <v>4</v>
      </c>
      <c r="I1160" s="6"/>
    </row>
    <row r="1161" spans="1:9" ht="15.75" customHeight="1" x14ac:dyDescent="0.25">
      <c r="A1161" s="4">
        <v>44580</v>
      </c>
      <c r="B1161" s="5">
        <v>4</v>
      </c>
      <c r="C1161" s="11">
        <v>1</v>
      </c>
      <c r="D1161" s="6"/>
      <c r="E1161" s="3">
        <v>123</v>
      </c>
      <c r="F1161" s="6">
        <v>1</v>
      </c>
      <c r="G1161" s="6">
        <v>300</v>
      </c>
      <c r="H1161" s="6">
        <v>6</v>
      </c>
      <c r="I1161" s="6"/>
    </row>
    <row r="1162" spans="1:9" ht="15.75" customHeight="1" x14ac:dyDescent="0.25">
      <c r="A1162" s="4">
        <v>44580</v>
      </c>
      <c r="B1162" s="5">
        <v>5</v>
      </c>
      <c r="C1162" s="11">
        <v>1</v>
      </c>
      <c r="D1162" s="6"/>
      <c r="E1162" s="3">
        <v>123</v>
      </c>
      <c r="F1162" s="6">
        <v>2</v>
      </c>
      <c r="G1162" s="6">
        <v>310</v>
      </c>
      <c r="H1162" s="6">
        <v>5</v>
      </c>
      <c r="I1162" s="6"/>
    </row>
    <row r="1163" spans="1:9" ht="15.75" customHeight="1" x14ac:dyDescent="0.25">
      <c r="A1163" s="4">
        <v>44580</v>
      </c>
      <c r="B1163" s="5">
        <v>6</v>
      </c>
      <c r="C1163" s="11">
        <v>1</v>
      </c>
      <c r="D1163" s="6"/>
      <c r="E1163" s="3">
        <v>123</v>
      </c>
      <c r="F1163" s="6">
        <v>3</v>
      </c>
      <c r="G1163" s="6">
        <v>310</v>
      </c>
      <c r="H1163" s="6">
        <v>5</v>
      </c>
      <c r="I1163" s="6"/>
    </row>
    <row r="1164" spans="1:9" ht="15.75" customHeight="1" x14ac:dyDescent="0.25">
      <c r="A1164" s="4">
        <v>44580</v>
      </c>
      <c r="B1164" s="5">
        <v>7</v>
      </c>
      <c r="C1164" s="11">
        <v>1</v>
      </c>
      <c r="D1164" s="6"/>
      <c r="E1164" s="3">
        <v>125</v>
      </c>
      <c r="F1164" s="6">
        <v>1</v>
      </c>
      <c r="G1164" s="6">
        <v>145</v>
      </c>
      <c r="H1164" s="6">
        <v>10</v>
      </c>
      <c r="I1164" s="6"/>
    </row>
    <row r="1165" spans="1:9" ht="15.75" customHeight="1" x14ac:dyDescent="0.25">
      <c r="A1165" s="4">
        <v>44580</v>
      </c>
      <c r="B1165" s="5">
        <v>8</v>
      </c>
      <c r="C1165" s="11">
        <v>1</v>
      </c>
      <c r="D1165" s="6"/>
      <c r="E1165" s="3">
        <v>125</v>
      </c>
      <c r="F1165" s="6">
        <v>2</v>
      </c>
      <c r="G1165" s="6">
        <v>145</v>
      </c>
      <c r="H1165" s="6">
        <v>9</v>
      </c>
      <c r="I1165" s="6"/>
    </row>
    <row r="1166" spans="1:9" ht="15.75" customHeight="1" x14ac:dyDescent="0.25">
      <c r="A1166" s="4">
        <v>44580</v>
      </c>
      <c r="B1166" s="5">
        <v>9</v>
      </c>
      <c r="C1166" s="11">
        <v>1</v>
      </c>
      <c r="D1166" s="6"/>
      <c r="E1166" s="3">
        <v>125</v>
      </c>
      <c r="F1166" s="6">
        <v>3</v>
      </c>
      <c r="G1166" s="6">
        <v>145</v>
      </c>
      <c r="H1166" s="6">
        <v>6</v>
      </c>
      <c r="I1166" s="6"/>
    </row>
    <row r="1167" spans="1:9" ht="15.75" customHeight="1" x14ac:dyDescent="0.25">
      <c r="A1167" s="4">
        <v>44580</v>
      </c>
      <c r="B1167" s="5">
        <v>10</v>
      </c>
      <c r="C1167" s="11">
        <v>1</v>
      </c>
      <c r="D1167" s="6"/>
      <c r="E1167" s="3">
        <v>129</v>
      </c>
      <c r="F1167" s="6">
        <v>1</v>
      </c>
      <c r="G1167" s="6">
        <v>120</v>
      </c>
      <c r="H1167" s="6">
        <v>11</v>
      </c>
      <c r="I1167" s="6"/>
    </row>
    <row r="1168" spans="1:9" ht="15.75" customHeight="1" x14ac:dyDescent="0.25">
      <c r="A1168" s="4">
        <v>44580</v>
      </c>
      <c r="B1168" s="5">
        <v>11</v>
      </c>
      <c r="C1168" s="11">
        <v>1</v>
      </c>
      <c r="D1168" s="6"/>
      <c r="E1168" s="3">
        <v>129</v>
      </c>
      <c r="F1168" s="6">
        <v>2</v>
      </c>
      <c r="G1168" s="6">
        <v>120</v>
      </c>
      <c r="H1168" s="6">
        <v>11</v>
      </c>
      <c r="I1168" s="6"/>
    </row>
    <row r="1169" spans="1:9" ht="15.75" customHeight="1" x14ac:dyDescent="0.25">
      <c r="A1169" s="4">
        <v>44580</v>
      </c>
      <c r="B1169" s="5">
        <v>12</v>
      </c>
      <c r="C1169" s="11">
        <v>1</v>
      </c>
      <c r="D1169" s="6"/>
      <c r="E1169" s="3">
        <v>129</v>
      </c>
      <c r="F1169" s="6">
        <v>3</v>
      </c>
      <c r="G1169" s="6">
        <v>120</v>
      </c>
      <c r="H1169" s="6">
        <v>11</v>
      </c>
      <c r="I1169" s="6"/>
    </row>
    <row r="1170" spans="1:9" ht="15.75" customHeight="1" x14ac:dyDescent="0.25">
      <c r="A1170" s="4">
        <v>44585</v>
      </c>
      <c r="B1170" s="5">
        <v>1</v>
      </c>
      <c r="C1170" s="11">
        <v>1</v>
      </c>
      <c r="D1170" s="6"/>
      <c r="E1170" s="3">
        <v>144</v>
      </c>
      <c r="F1170" s="6">
        <v>1</v>
      </c>
      <c r="G1170" s="6">
        <v>155</v>
      </c>
      <c r="H1170" s="6">
        <v>6</v>
      </c>
      <c r="I1170" s="6"/>
    </row>
    <row r="1171" spans="1:9" ht="15.75" customHeight="1" x14ac:dyDescent="0.25">
      <c r="A1171" s="4">
        <v>44585</v>
      </c>
      <c r="B1171" s="5">
        <v>2</v>
      </c>
      <c r="C1171" s="11">
        <v>1</v>
      </c>
      <c r="D1171" s="6"/>
      <c r="E1171" s="3">
        <v>144</v>
      </c>
      <c r="F1171" s="6">
        <v>2</v>
      </c>
      <c r="G1171" s="6">
        <v>155</v>
      </c>
      <c r="H1171" s="6">
        <v>4</v>
      </c>
      <c r="I1171" s="6" t="s">
        <v>22</v>
      </c>
    </row>
    <row r="1172" spans="1:9" ht="15.75" customHeight="1" x14ac:dyDescent="0.25">
      <c r="A1172" s="4">
        <v>44585</v>
      </c>
      <c r="B1172" s="5">
        <v>3</v>
      </c>
      <c r="C1172" s="11">
        <v>1</v>
      </c>
      <c r="D1172" s="6"/>
      <c r="E1172" s="3">
        <v>144</v>
      </c>
      <c r="F1172" s="6">
        <v>3</v>
      </c>
      <c r="G1172" s="6">
        <v>155</v>
      </c>
      <c r="H1172" s="6">
        <v>3</v>
      </c>
      <c r="I1172" s="6"/>
    </row>
    <row r="1173" spans="1:9" ht="15.75" customHeight="1" x14ac:dyDescent="0.25">
      <c r="A1173" s="4">
        <v>44585</v>
      </c>
      <c r="B1173" s="5">
        <v>4</v>
      </c>
      <c r="C1173" s="11">
        <v>1</v>
      </c>
      <c r="D1173" s="6"/>
      <c r="E1173" s="3">
        <v>146</v>
      </c>
      <c r="F1173" s="6">
        <v>1</v>
      </c>
      <c r="G1173" s="6">
        <v>130</v>
      </c>
      <c r="H1173" s="6">
        <v>4</v>
      </c>
      <c r="I1173" s="6"/>
    </row>
    <row r="1174" spans="1:9" ht="15.75" customHeight="1" x14ac:dyDescent="0.25">
      <c r="A1174" s="4">
        <v>44585</v>
      </c>
      <c r="B1174" s="5">
        <v>5</v>
      </c>
      <c r="C1174" s="11">
        <v>1</v>
      </c>
      <c r="D1174" s="6"/>
      <c r="E1174" s="3">
        <v>146</v>
      </c>
      <c r="F1174" s="6">
        <v>2</v>
      </c>
      <c r="G1174" s="6">
        <v>130</v>
      </c>
      <c r="H1174" s="6">
        <v>4</v>
      </c>
      <c r="I1174" s="6"/>
    </row>
    <row r="1175" spans="1:9" ht="15.75" customHeight="1" x14ac:dyDescent="0.25">
      <c r="A1175" s="4">
        <v>44585</v>
      </c>
      <c r="B1175" s="5">
        <v>6</v>
      </c>
      <c r="C1175" s="11">
        <v>1</v>
      </c>
      <c r="D1175" s="6"/>
      <c r="E1175" s="3">
        <v>146</v>
      </c>
      <c r="F1175" s="6">
        <v>3</v>
      </c>
      <c r="G1175" s="6">
        <v>130</v>
      </c>
      <c r="H1175" s="6">
        <v>4</v>
      </c>
      <c r="I1175" s="6"/>
    </row>
    <row r="1176" spans="1:9" ht="15.75" customHeight="1" x14ac:dyDescent="0.25">
      <c r="A1176" s="4">
        <v>44585</v>
      </c>
      <c r="B1176" s="5">
        <v>7</v>
      </c>
      <c r="C1176" s="11">
        <v>1</v>
      </c>
      <c r="D1176" s="6"/>
      <c r="E1176" s="3">
        <v>147</v>
      </c>
      <c r="F1176" s="6">
        <v>1</v>
      </c>
      <c r="G1176" s="6">
        <v>90</v>
      </c>
      <c r="H1176" s="6">
        <v>6</v>
      </c>
      <c r="I1176" s="6"/>
    </row>
    <row r="1177" spans="1:9" ht="15.75" customHeight="1" x14ac:dyDescent="0.25">
      <c r="A1177" s="4">
        <v>44585</v>
      </c>
      <c r="B1177" s="5">
        <v>8</v>
      </c>
      <c r="C1177" s="11">
        <v>1</v>
      </c>
      <c r="D1177" s="6"/>
      <c r="E1177" s="3">
        <v>147</v>
      </c>
      <c r="F1177" s="6">
        <v>2</v>
      </c>
      <c r="G1177" s="6">
        <v>90</v>
      </c>
      <c r="H1177" s="6">
        <v>6</v>
      </c>
      <c r="I1177" s="6"/>
    </row>
    <row r="1178" spans="1:9" ht="15.75" customHeight="1" x14ac:dyDescent="0.25">
      <c r="A1178" s="4">
        <v>44585</v>
      </c>
      <c r="B1178" s="5">
        <v>9</v>
      </c>
      <c r="C1178" s="11">
        <v>1</v>
      </c>
      <c r="D1178" s="6"/>
      <c r="E1178" s="3">
        <v>147</v>
      </c>
      <c r="F1178" s="6">
        <v>3</v>
      </c>
      <c r="G1178" s="6">
        <v>90</v>
      </c>
      <c r="H1178" s="6">
        <v>6</v>
      </c>
      <c r="I1178" s="6"/>
    </row>
    <row r="1179" spans="1:9" ht="15.75" customHeight="1" x14ac:dyDescent="0.25">
      <c r="A1179" s="4">
        <v>44585</v>
      </c>
      <c r="B1179" s="5">
        <v>10</v>
      </c>
      <c r="C1179" s="11">
        <v>1</v>
      </c>
      <c r="D1179" s="6"/>
      <c r="E1179" s="3">
        <v>150</v>
      </c>
      <c r="F1179" s="6">
        <v>1</v>
      </c>
      <c r="G1179" s="6">
        <v>80</v>
      </c>
      <c r="H1179" s="6">
        <v>6</v>
      </c>
      <c r="I1179" s="6"/>
    </row>
    <row r="1180" spans="1:9" ht="15.75" customHeight="1" x14ac:dyDescent="0.25">
      <c r="A1180" s="4">
        <v>44585</v>
      </c>
      <c r="B1180" s="5">
        <v>11</v>
      </c>
      <c r="C1180" s="11">
        <v>1</v>
      </c>
      <c r="D1180" s="6"/>
      <c r="E1180" s="3">
        <v>150</v>
      </c>
      <c r="F1180" s="6">
        <v>2</v>
      </c>
      <c r="G1180" s="6">
        <v>80</v>
      </c>
      <c r="H1180" s="6">
        <v>6</v>
      </c>
      <c r="I1180" s="6"/>
    </row>
    <row r="1181" spans="1:9" ht="15.75" customHeight="1" x14ac:dyDescent="0.25">
      <c r="A1181" s="4">
        <v>44585</v>
      </c>
      <c r="B1181" s="5">
        <v>12</v>
      </c>
      <c r="C1181" s="11">
        <v>1</v>
      </c>
      <c r="D1181" s="6"/>
      <c r="E1181" s="3">
        <v>150</v>
      </c>
      <c r="F1181" s="6">
        <v>3</v>
      </c>
      <c r="G1181" s="6">
        <v>80</v>
      </c>
      <c r="H1181" s="6">
        <v>6</v>
      </c>
      <c r="I1181" s="6"/>
    </row>
    <row r="1182" spans="1:9" ht="15.75" customHeight="1" x14ac:dyDescent="0.25">
      <c r="A1182" s="4">
        <v>44585</v>
      </c>
      <c r="B1182" s="5">
        <v>13</v>
      </c>
      <c r="C1182" s="11">
        <v>1</v>
      </c>
      <c r="D1182" s="6"/>
      <c r="E1182" s="3">
        <v>142</v>
      </c>
      <c r="F1182" s="6">
        <v>1</v>
      </c>
      <c r="G1182" s="6">
        <v>15</v>
      </c>
      <c r="H1182" s="6">
        <v>48</v>
      </c>
      <c r="I1182" s="6"/>
    </row>
    <row r="1183" spans="1:9" ht="15.75" customHeight="1" x14ac:dyDescent="0.25">
      <c r="A1183" s="4">
        <v>44585</v>
      </c>
      <c r="B1183" s="5">
        <v>14</v>
      </c>
      <c r="C1183" s="11">
        <v>1</v>
      </c>
      <c r="D1183" s="6"/>
      <c r="E1183" s="3">
        <v>142</v>
      </c>
      <c r="F1183" s="6">
        <v>2</v>
      </c>
      <c r="G1183" s="6">
        <v>15</v>
      </c>
      <c r="H1183" s="6">
        <v>40</v>
      </c>
      <c r="I1183" s="6"/>
    </row>
    <row r="1184" spans="1:9" ht="15.75" customHeight="1" x14ac:dyDescent="0.25">
      <c r="A1184" s="4">
        <v>44585</v>
      </c>
      <c r="B1184" s="5">
        <v>15</v>
      </c>
      <c r="C1184" s="11">
        <v>1</v>
      </c>
      <c r="D1184" s="6"/>
      <c r="E1184" s="3">
        <v>142</v>
      </c>
      <c r="F1184" s="6">
        <v>3</v>
      </c>
      <c r="G1184" s="6">
        <v>15</v>
      </c>
      <c r="H1184" s="6">
        <v>27</v>
      </c>
      <c r="I1184" s="6"/>
    </row>
    <row r="1185" spans="1:9" ht="15.75" customHeight="1" x14ac:dyDescent="0.25">
      <c r="A1185" s="4">
        <v>44587</v>
      </c>
      <c r="B1185" s="5">
        <v>1</v>
      </c>
      <c r="C1185" s="11">
        <v>1</v>
      </c>
      <c r="D1185" s="6"/>
      <c r="E1185" s="3">
        <v>120</v>
      </c>
      <c r="F1185" s="6">
        <v>1</v>
      </c>
      <c r="G1185" s="6">
        <v>245</v>
      </c>
      <c r="H1185" s="6">
        <v>4</v>
      </c>
      <c r="I1185" s="6"/>
    </row>
    <row r="1186" spans="1:9" ht="15.75" customHeight="1" x14ac:dyDescent="0.25">
      <c r="A1186" s="4">
        <v>44587</v>
      </c>
      <c r="B1186" s="5">
        <v>2</v>
      </c>
      <c r="C1186" s="11">
        <v>1</v>
      </c>
      <c r="D1186" s="6"/>
      <c r="E1186" s="3">
        <v>120</v>
      </c>
      <c r="F1186" s="6">
        <v>2</v>
      </c>
      <c r="G1186" s="6">
        <v>245</v>
      </c>
      <c r="H1186" s="6">
        <v>4</v>
      </c>
      <c r="I1186" s="6"/>
    </row>
    <row r="1187" spans="1:9" ht="15.75" customHeight="1" x14ac:dyDescent="0.25">
      <c r="A1187" s="4">
        <v>44587</v>
      </c>
      <c r="B1187" s="5">
        <v>3</v>
      </c>
      <c r="C1187" s="11">
        <v>1</v>
      </c>
      <c r="D1187" s="6"/>
      <c r="E1187" s="3">
        <v>120</v>
      </c>
      <c r="F1187" s="6">
        <v>3</v>
      </c>
      <c r="G1187" s="6">
        <v>245</v>
      </c>
      <c r="H1187" s="6">
        <v>4</v>
      </c>
      <c r="I1187" s="6"/>
    </row>
    <row r="1188" spans="1:9" ht="15.75" customHeight="1" x14ac:dyDescent="0.25">
      <c r="A1188" s="4">
        <v>44587</v>
      </c>
      <c r="B1188" s="5">
        <v>4</v>
      </c>
      <c r="C1188" s="11">
        <v>1</v>
      </c>
      <c r="D1188" s="6"/>
      <c r="E1188" s="3">
        <v>139</v>
      </c>
      <c r="F1188" s="6">
        <v>1</v>
      </c>
      <c r="G1188" s="6">
        <v>125</v>
      </c>
      <c r="H1188" s="6">
        <v>10</v>
      </c>
      <c r="I1188" s="6"/>
    </row>
    <row r="1189" spans="1:9" ht="15.75" customHeight="1" x14ac:dyDescent="0.25">
      <c r="A1189" s="4">
        <v>44587</v>
      </c>
      <c r="B1189" s="5">
        <v>5</v>
      </c>
      <c r="C1189" s="11">
        <v>1</v>
      </c>
      <c r="D1189" s="6"/>
      <c r="E1189" s="3">
        <v>139</v>
      </c>
      <c r="F1189" s="6">
        <v>2</v>
      </c>
      <c r="G1189" s="6">
        <v>130</v>
      </c>
      <c r="H1189" s="6">
        <v>8</v>
      </c>
      <c r="I1189" s="6"/>
    </row>
    <row r="1190" spans="1:9" ht="15.75" customHeight="1" x14ac:dyDescent="0.25">
      <c r="A1190" s="4">
        <v>44587</v>
      </c>
      <c r="B1190" s="5">
        <v>6</v>
      </c>
      <c r="C1190" s="11">
        <v>1</v>
      </c>
      <c r="D1190" s="6"/>
      <c r="E1190" s="3">
        <v>139</v>
      </c>
      <c r="F1190" s="6">
        <v>3</v>
      </c>
      <c r="G1190" s="6">
        <v>130</v>
      </c>
      <c r="H1190" s="6">
        <v>7</v>
      </c>
      <c r="I1190" s="6"/>
    </row>
    <row r="1191" spans="1:9" ht="15.75" customHeight="1" x14ac:dyDescent="0.25">
      <c r="A1191" s="4">
        <v>44587</v>
      </c>
      <c r="B1191" s="5">
        <v>7</v>
      </c>
      <c r="C1191" s="11">
        <v>1</v>
      </c>
      <c r="D1191" s="6"/>
      <c r="E1191" s="3">
        <v>131</v>
      </c>
      <c r="F1191" s="6">
        <v>1</v>
      </c>
      <c r="G1191" s="6">
        <v>70</v>
      </c>
      <c r="H1191" s="6">
        <v>4</v>
      </c>
      <c r="I1191" s="6"/>
    </row>
    <row r="1192" spans="1:9" ht="15.75" customHeight="1" x14ac:dyDescent="0.25">
      <c r="A1192" s="4">
        <v>44587</v>
      </c>
      <c r="B1192" s="5">
        <v>8</v>
      </c>
      <c r="C1192" s="11">
        <v>1</v>
      </c>
      <c r="D1192" s="6"/>
      <c r="E1192" s="3">
        <v>131</v>
      </c>
      <c r="F1192" s="6">
        <v>2</v>
      </c>
      <c r="G1192" s="6">
        <v>70</v>
      </c>
      <c r="H1192" s="6">
        <v>4</v>
      </c>
      <c r="I1192" s="6"/>
    </row>
    <row r="1193" spans="1:9" ht="15.75" customHeight="1" x14ac:dyDescent="0.25">
      <c r="A1193" s="4">
        <v>44587</v>
      </c>
      <c r="B1193" s="5">
        <v>9</v>
      </c>
      <c r="C1193" s="11">
        <v>1</v>
      </c>
      <c r="D1193" s="6"/>
      <c r="E1193" s="3">
        <v>131</v>
      </c>
      <c r="F1193" s="6">
        <v>3</v>
      </c>
      <c r="G1193" s="6">
        <v>70</v>
      </c>
      <c r="H1193" s="6">
        <v>4</v>
      </c>
      <c r="I1193" s="6"/>
    </row>
    <row r="1194" spans="1:9" ht="15.75" customHeight="1" x14ac:dyDescent="0.25">
      <c r="A1194" s="4">
        <v>44587</v>
      </c>
      <c r="B1194" s="5">
        <v>10</v>
      </c>
      <c r="C1194" s="11">
        <v>1</v>
      </c>
      <c r="D1194" s="6"/>
      <c r="E1194" s="3">
        <v>133</v>
      </c>
      <c r="F1194" s="6">
        <v>1</v>
      </c>
      <c r="G1194" s="6">
        <v>60</v>
      </c>
      <c r="H1194" s="6">
        <v>6</v>
      </c>
      <c r="I1194" s="6"/>
    </row>
    <row r="1195" spans="1:9" ht="15.75" customHeight="1" x14ac:dyDescent="0.25">
      <c r="A1195" s="4">
        <v>44587</v>
      </c>
      <c r="B1195" s="5">
        <v>11</v>
      </c>
      <c r="C1195" s="11">
        <v>1</v>
      </c>
      <c r="D1195" s="6"/>
      <c r="E1195" s="3">
        <v>133</v>
      </c>
      <c r="F1195" s="6">
        <v>2</v>
      </c>
      <c r="G1195" s="6">
        <v>60</v>
      </c>
      <c r="H1195" s="6">
        <v>6</v>
      </c>
      <c r="I1195" s="6"/>
    </row>
    <row r="1196" spans="1:9" ht="15.75" customHeight="1" x14ac:dyDescent="0.25">
      <c r="A1196" s="4">
        <v>44587</v>
      </c>
      <c r="B1196" s="5">
        <v>12</v>
      </c>
      <c r="C1196" s="11">
        <v>1</v>
      </c>
      <c r="D1196" s="6"/>
      <c r="E1196" s="3">
        <v>133</v>
      </c>
      <c r="F1196" s="6">
        <v>3</v>
      </c>
      <c r="G1196" s="6">
        <v>60</v>
      </c>
      <c r="H1196" s="6">
        <v>6</v>
      </c>
      <c r="I1196" s="6"/>
    </row>
    <row r="1197" spans="1:9" ht="15.75" customHeight="1" x14ac:dyDescent="0.25">
      <c r="A1197" s="4">
        <v>44587</v>
      </c>
      <c r="B1197" s="5">
        <v>13</v>
      </c>
      <c r="C1197" s="11">
        <v>1</v>
      </c>
      <c r="D1197" s="6"/>
      <c r="E1197" s="3">
        <v>136</v>
      </c>
      <c r="F1197" s="6">
        <v>1</v>
      </c>
      <c r="G1197" s="6">
        <v>200</v>
      </c>
      <c r="H1197" s="6">
        <v>10</v>
      </c>
      <c r="I1197" s="6"/>
    </row>
    <row r="1198" spans="1:9" ht="15.75" customHeight="1" x14ac:dyDescent="0.25">
      <c r="A1198" s="4">
        <v>44587</v>
      </c>
      <c r="B1198" s="5">
        <v>14</v>
      </c>
      <c r="C1198" s="11">
        <v>1</v>
      </c>
      <c r="D1198" s="6"/>
      <c r="E1198" s="3">
        <v>136</v>
      </c>
      <c r="F1198" s="6">
        <v>2</v>
      </c>
      <c r="G1198" s="6">
        <v>200</v>
      </c>
      <c r="H1198" s="6">
        <v>10</v>
      </c>
      <c r="I1198" s="6"/>
    </row>
    <row r="1199" spans="1:9" ht="15.75" customHeight="1" x14ac:dyDescent="0.25">
      <c r="A1199" s="4">
        <v>44587</v>
      </c>
      <c r="B1199" s="5">
        <v>15</v>
      </c>
      <c r="C1199" s="11">
        <v>1</v>
      </c>
      <c r="D1199" s="6"/>
      <c r="E1199" s="3">
        <v>136</v>
      </c>
      <c r="F1199" s="6">
        <v>3</v>
      </c>
      <c r="G1199" s="6">
        <v>210</v>
      </c>
      <c r="H1199" s="6">
        <v>7</v>
      </c>
      <c r="I1199" s="6"/>
    </row>
    <row r="1200" spans="1:9" ht="15.75" customHeight="1" x14ac:dyDescent="0.25">
      <c r="A1200" s="4">
        <v>44589</v>
      </c>
      <c r="B1200" s="5">
        <v>1</v>
      </c>
      <c r="C1200" s="11">
        <v>1</v>
      </c>
      <c r="D1200" s="6"/>
      <c r="E1200" s="3">
        <v>124</v>
      </c>
      <c r="F1200" s="6">
        <v>1</v>
      </c>
      <c r="G1200" s="6">
        <v>200</v>
      </c>
      <c r="H1200" s="6">
        <v>5</v>
      </c>
      <c r="I1200" s="6"/>
    </row>
    <row r="1201" spans="1:9" ht="15.75" customHeight="1" x14ac:dyDescent="0.25">
      <c r="A1201" s="4">
        <v>44589</v>
      </c>
      <c r="B1201" s="5">
        <v>2</v>
      </c>
      <c r="C1201" s="11">
        <v>1</v>
      </c>
      <c r="D1201" s="6"/>
      <c r="E1201" s="3">
        <v>124</v>
      </c>
      <c r="F1201" s="6">
        <v>2</v>
      </c>
      <c r="G1201" s="6">
        <v>200</v>
      </c>
      <c r="H1201" s="6">
        <v>4</v>
      </c>
      <c r="I1201" s="6"/>
    </row>
    <row r="1202" spans="1:9" ht="15.75" customHeight="1" x14ac:dyDescent="0.25">
      <c r="A1202" s="4">
        <v>44589</v>
      </c>
      <c r="B1202" s="5">
        <v>3</v>
      </c>
      <c r="C1202" s="11">
        <v>1</v>
      </c>
      <c r="D1202" s="6"/>
      <c r="E1202" s="3">
        <v>124</v>
      </c>
      <c r="F1202" s="6">
        <v>3</v>
      </c>
      <c r="G1202" s="6">
        <v>200</v>
      </c>
      <c r="H1202" s="6">
        <v>4</v>
      </c>
      <c r="I1202" s="6"/>
    </row>
    <row r="1203" spans="1:9" ht="15.75" customHeight="1" x14ac:dyDescent="0.25">
      <c r="A1203" s="4">
        <v>44589</v>
      </c>
      <c r="B1203" s="5">
        <v>4</v>
      </c>
      <c r="C1203" s="11">
        <v>1</v>
      </c>
      <c r="D1203" s="6"/>
      <c r="E1203" s="3">
        <v>123</v>
      </c>
      <c r="F1203" s="6">
        <v>1</v>
      </c>
      <c r="G1203" s="6">
        <v>310</v>
      </c>
      <c r="H1203" s="6">
        <v>6</v>
      </c>
      <c r="I1203" s="6"/>
    </row>
    <row r="1204" spans="1:9" ht="15.75" customHeight="1" x14ac:dyDescent="0.25">
      <c r="A1204" s="4">
        <v>44589</v>
      </c>
      <c r="B1204" s="5">
        <v>5</v>
      </c>
      <c r="C1204" s="11">
        <v>1</v>
      </c>
      <c r="D1204" s="6"/>
      <c r="E1204" s="3">
        <v>123</v>
      </c>
      <c r="F1204" s="6">
        <v>2</v>
      </c>
      <c r="G1204" s="6">
        <v>270</v>
      </c>
      <c r="H1204" s="6">
        <v>6</v>
      </c>
      <c r="I1204" s="6"/>
    </row>
    <row r="1205" spans="1:9" ht="15.75" customHeight="1" x14ac:dyDescent="0.25">
      <c r="A1205" s="4">
        <v>44589</v>
      </c>
      <c r="B1205" s="5">
        <v>6</v>
      </c>
      <c r="C1205" s="11">
        <v>1</v>
      </c>
      <c r="D1205" s="6"/>
      <c r="E1205" s="3">
        <v>123</v>
      </c>
      <c r="F1205" s="6">
        <v>3</v>
      </c>
      <c r="G1205" s="6">
        <v>310</v>
      </c>
      <c r="H1205" s="6">
        <v>5</v>
      </c>
      <c r="I1205" s="6"/>
    </row>
    <row r="1206" spans="1:9" ht="15.75" customHeight="1" x14ac:dyDescent="0.25">
      <c r="A1206" s="4">
        <v>44589</v>
      </c>
      <c r="B1206" s="5">
        <v>7</v>
      </c>
      <c r="C1206" s="11">
        <v>1</v>
      </c>
      <c r="D1206" s="6"/>
      <c r="E1206" s="3">
        <v>125</v>
      </c>
      <c r="F1206" s="6">
        <v>1</v>
      </c>
      <c r="G1206" s="6">
        <v>145</v>
      </c>
      <c r="H1206" s="6">
        <v>10</v>
      </c>
      <c r="I1206" s="6"/>
    </row>
    <row r="1207" spans="1:9" ht="15.75" customHeight="1" x14ac:dyDescent="0.25">
      <c r="A1207" s="4">
        <v>44589</v>
      </c>
      <c r="B1207" s="5">
        <v>8</v>
      </c>
      <c r="C1207" s="11">
        <v>1</v>
      </c>
      <c r="D1207" s="6"/>
      <c r="E1207" s="3">
        <v>125</v>
      </c>
      <c r="F1207" s="6">
        <v>2</v>
      </c>
      <c r="G1207" s="6">
        <v>145</v>
      </c>
      <c r="H1207" s="6">
        <v>10</v>
      </c>
      <c r="I1207" s="6"/>
    </row>
    <row r="1208" spans="1:9" ht="15.75" customHeight="1" x14ac:dyDescent="0.25">
      <c r="A1208" s="4">
        <v>44589</v>
      </c>
      <c r="B1208" s="5">
        <v>9</v>
      </c>
      <c r="C1208" s="11">
        <v>1</v>
      </c>
      <c r="D1208" s="6"/>
      <c r="E1208" s="3">
        <v>125</v>
      </c>
      <c r="F1208" s="6">
        <v>3</v>
      </c>
      <c r="G1208" s="6">
        <v>150</v>
      </c>
      <c r="H1208" s="6">
        <v>7</v>
      </c>
      <c r="I1208" s="6"/>
    </row>
    <row r="1209" spans="1:9" ht="15.75" customHeight="1" x14ac:dyDescent="0.25">
      <c r="A1209" s="4">
        <v>44589</v>
      </c>
      <c r="B1209" s="5">
        <v>10</v>
      </c>
      <c r="C1209" s="11">
        <v>1</v>
      </c>
      <c r="D1209" s="6"/>
      <c r="E1209" s="3">
        <v>129</v>
      </c>
      <c r="F1209" s="6">
        <v>1</v>
      </c>
      <c r="G1209" s="6">
        <v>25</v>
      </c>
      <c r="H1209" s="6">
        <v>25</v>
      </c>
      <c r="I1209" s="6"/>
    </row>
    <row r="1210" spans="1:9" ht="15.75" customHeight="1" x14ac:dyDescent="0.25">
      <c r="A1210" s="4">
        <v>44589</v>
      </c>
      <c r="B1210" s="5">
        <v>11</v>
      </c>
      <c r="C1210" s="11">
        <v>1</v>
      </c>
      <c r="D1210" s="6"/>
      <c r="E1210" s="3">
        <v>129</v>
      </c>
      <c r="F1210" s="6">
        <v>2</v>
      </c>
      <c r="G1210" s="6">
        <v>25</v>
      </c>
      <c r="H1210" s="6">
        <v>25</v>
      </c>
      <c r="I1210" s="6"/>
    </row>
    <row r="1211" spans="1:9" ht="15.75" customHeight="1" x14ac:dyDescent="0.25">
      <c r="A1211" s="4">
        <v>44589</v>
      </c>
      <c r="B1211" s="5">
        <v>12</v>
      </c>
      <c r="C1211" s="11">
        <v>1</v>
      </c>
      <c r="D1211" s="6"/>
      <c r="E1211" s="3">
        <v>129</v>
      </c>
      <c r="F1211" s="6">
        <v>3</v>
      </c>
      <c r="G1211" s="6">
        <v>25</v>
      </c>
      <c r="H1211" s="6">
        <v>15</v>
      </c>
      <c r="I1211" s="6" t="s">
        <v>23</v>
      </c>
    </row>
    <row r="1212" spans="1:9" ht="15.75" customHeight="1" x14ac:dyDescent="0.25">
      <c r="A1212" s="4">
        <v>44592</v>
      </c>
      <c r="B1212" s="5">
        <v>1</v>
      </c>
      <c r="C1212" s="11">
        <v>1</v>
      </c>
      <c r="D1212" s="6"/>
      <c r="E1212" s="3">
        <v>144</v>
      </c>
      <c r="F1212" s="6">
        <v>1</v>
      </c>
      <c r="G1212" s="6">
        <v>155</v>
      </c>
      <c r="H1212" s="6">
        <v>6</v>
      </c>
      <c r="I1212" s="6"/>
    </row>
    <row r="1213" spans="1:9" ht="15.75" customHeight="1" x14ac:dyDescent="0.25">
      <c r="A1213" s="4">
        <v>44592</v>
      </c>
      <c r="B1213" s="5">
        <v>2</v>
      </c>
      <c r="C1213" s="11">
        <v>1</v>
      </c>
      <c r="D1213" s="6"/>
      <c r="E1213" s="3">
        <v>144</v>
      </c>
      <c r="F1213" s="6">
        <v>2</v>
      </c>
      <c r="G1213" s="6">
        <v>155</v>
      </c>
      <c r="H1213" s="6">
        <v>4</v>
      </c>
      <c r="I1213" s="6"/>
    </row>
    <row r="1214" spans="1:9" ht="15.75" customHeight="1" x14ac:dyDescent="0.25">
      <c r="A1214" s="4">
        <v>44592</v>
      </c>
      <c r="B1214" s="5">
        <v>3</v>
      </c>
      <c r="C1214" s="11">
        <v>1</v>
      </c>
      <c r="D1214" s="6"/>
      <c r="E1214" s="3">
        <v>144</v>
      </c>
      <c r="F1214" s="6">
        <v>3</v>
      </c>
      <c r="G1214" s="6">
        <v>155</v>
      </c>
      <c r="H1214" s="6">
        <v>3</v>
      </c>
      <c r="I1214" s="6" t="s">
        <v>24</v>
      </c>
    </row>
    <row r="1215" spans="1:9" ht="15.75" customHeight="1" x14ac:dyDescent="0.25">
      <c r="A1215" s="4">
        <v>44592</v>
      </c>
      <c r="B1215" s="5">
        <v>4</v>
      </c>
      <c r="C1215" s="11">
        <v>1</v>
      </c>
      <c r="D1215" s="6"/>
      <c r="E1215" s="3">
        <v>146</v>
      </c>
      <c r="F1215" s="6">
        <v>1</v>
      </c>
      <c r="G1215" s="6">
        <v>130</v>
      </c>
      <c r="H1215" s="6">
        <v>6</v>
      </c>
      <c r="I1215" s="6"/>
    </row>
    <row r="1216" spans="1:9" ht="15.75" customHeight="1" x14ac:dyDescent="0.25">
      <c r="A1216" s="4">
        <v>44592</v>
      </c>
      <c r="B1216" s="5">
        <v>5</v>
      </c>
      <c r="C1216" s="11">
        <v>1</v>
      </c>
      <c r="D1216" s="6"/>
      <c r="E1216" s="3">
        <v>146</v>
      </c>
      <c r="F1216" s="6">
        <v>2</v>
      </c>
      <c r="G1216" s="6">
        <v>130</v>
      </c>
      <c r="H1216" s="6">
        <v>6</v>
      </c>
      <c r="I1216" s="6"/>
    </row>
    <row r="1217" spans="1:9" ht="15.75" customHeight="1" x14ac:dyDescent="0.25">
      <c r="A1217" s="4">
        <v>44592</v>
      </c>
      <c r="B1217" s="5">
        <v>6</v>
      </c>
      <c r="C1217" s="11">
        <v>1</v>
      </c>
      <c r="D1217" s="6"/>
      <c r="E1217" s="3">
        <v>146</v>
      </c>
      <c r="F1217" s="6">
        <v>3</v>
      </c>
      <c r="G1217" s="6">
        <v>130</v>
      </c>
      <c r="H1217" s="6">
        <v>6</v>
      </c>
      <c r="I1217" s="6"/>
    </row>
    <row r="1218" spans="1:9" ht="15.75" customHeight="1" x14ac:dyDescent="0.25">
      <c r="A1218" s="4">
        <v>44592</v>
      </c>
      <c r="B1218" s="5">
        <v>7</v>
      </c>
      <c r="C1218" s="11">
        <v>1</v>
      </c>
      <c r="D1218" s="6"/>
      <c r="E1218" s="3">
        <v>147</v>
      </c>
      <c r="F1218" s="6">
        <v>1</v>
      </c>
      <c r="G1218" s="6">
        <v>100</v>
      </c>
      <c r="H1218" s="6">
        <v>6</v>
      </c>
      <c r="I1218" s="6"/>
    </row>
    <row r="1219" spans="1:9" ht="15.75" customHeight="1" x14ac:dyDescent="0.25">
      <c r="A1219" s="4">
        <v>44592</v>
      </c>
      <c r="B1219" s="5">
        <v>8</v>
      </c>
      <c r="C1219" s="11">
        <v>1</v>
      </c>
      <c r="D1219" s="6"/>
      <c r="E1219" s="3">
        <v>147</v>
      </c>
      <c r="F1219" s="6">
        <v>2</v>
      </c>
      <c r="G1219" s="6">
        <v>110</v>
      </c>
      <c r="H1219" s="6">
        <v>4</v>
      </c>
      <c r="I1219" s="6"/>
    </row>
    <row r="1220" spans="1:9" ht="15.75" customHeight="1" x14ac:dyDescent="0.25">
      <c r="A1220" s="4">
        <v>44592</v>
      </c>
      <c r="B1220" s="5">
        <v>9</v>
      </c>
      <c r="C1220" s="11">
        <v>1</v>
      </c>
      <c r="D1220" s="6"/>
      <c r="E1220" s="3">
        <v>147</v>
      </c>
      <c r="F1220" s="6">
        <v>3</v>
      </c>
      <c r="G1220" s="6">
        <v>100</v>
      </c>
      <c r="H1220" s="6">
        <v>6</v>
      </c>
      <c r="I1220" s="6"/>
    </row>
    <row r="1221" spans="1:9" ht="15.75" customHeight="1" x14ac:dyDescent="0.25">
      <c r="A1221" s="4">
        <v>44592</v>
      </c>
      <c r="B1221" s="5">
        <v>10</v>
      </c>
      <c r="C1221" s="11">
        <v>1</v>
      </c>
      <c r="D1221" s="6"/>
      <c r="E1221" s="3">
        <v>150</v>
      </c>
      <c r="F1221" s="6">
        <v>1</v>
      </c>
      <c r="G1221" s="6">
        <v>80</v>
      </c>
      <c r="H1221" s="6">
        <v>5</v>
      </c>
      <c r="I1221" s="6"/>
    </row>
    <row r="1222" spans="1:9" ht="15.75" customHeight="1" x14ac:dyDescent="0.25">
      <c r="A1222" s="4">
        <v>44592</v>
      </c>
      <c r="B1222" s="5">
        <v>11</v>
      </c>
      <c r="C1222" s="11">
        <v>1</v>
      </c>
      <c r="D1222" s="6"/>
      <c r="E1222" s="3">
        <v>150</v>
      </c>
      <c r="F1222" s="6">
        <v>2</v>
      </c>
      <c r="G1222" s="6">
        <v>80</v>
      </c>
      <c r="H1222" s="6">
        <v>5</v>
      </c>
      <c r="I1222" s="6"/>
    </row>
    <row r="1223" spans="1:9" ht="15.75" customHeight="1" x14ac:dyDescent="0.25">
      <c r="A1223" s="4">
        <v>44592</v>
      </c>
      <c r="B1223" s="5">
        <v>12</v>
      </c>
      <c r="C1223" s="11">
        <v>1</v>
      </c>
      <c r="D1223" s="6"/>
      <c r="E1223" s="3">
        <v>150</v>
      </c>
      <c r="F1223" s="6">
        <v>3</v>
      </c>
      <c r="G1223" s="6">
        <v>80</v>
      </c>
      <c r="H1223" s="6">
        <v>4</v>
      </c>
      <c r="I1223" s="6"/>
    </row>
    <row r="1224" spans="1:9" ht="15.75" customHeight="1" x14ac:dyDescent="0.25">
      <c r="A1224" s="4">
        <v>44592</v>
      </c>
      <c r="B1224" s="5">
        <v>13</v>
      </c>
      <c r="C1224" s="11">
        <v>1</v>
      </c>
      <c r="D1224" s="6"/>
      <c r="E1224" s="3">
        <v>142</v>
      </c>
      <c r="F1224" s="6">
        <v>1</v>
      </c>
      <c r="G1224" s="6">
        <v>12</v>
      </c>
      <c r="H1224" s="6">
        <v>54</v>
      </c>
      <c r="I1224" s="6"/>
    </row>
    <row r="1225" spans="1:9" ht="15.75" customHeight="1" x14ac:dyDescent="0.25">
      <c r="A1225" s="4">
        <v>44592</v>
      </c>
      <c r="B1225" s="5">
        <v>14</v>
      </c>
      <c r="C1225" s="11">
        <v>1</v>
      </c>
      <c r="D1225" s="6"/>
      <c r="E1225" s="3">
        <v>142</v>
      </c>
      <c r="F1225" s="6">
        <v>2</v>
      </c>
      <c r="G1225" s="6">
        <v>12</v>
      </c>
      <c r="H1225" s="6">
        <v>30</v>
      </c>
      <c r="I1225" s="6"/>
    </row>
    <row r="1226" spans="1:9" ht="15.75" customHeight="1" x14ac:dyDescent="0.25">
      <c r="A1226" s="4">
        <v>44592</v>
      </c>
      <c r="B1226" s="5">
        <v>15</v>
      </c>
      <c r="C1226" s="11">
        <v>1</v>
      </c>
      <c r="D1226" s="6"/>
      <c r="E1226" s="3">
        <v>142</v>
      </c>
      <c r="F1226" s="6">
        <v>3</v>
      </c>
      <c r="G1226" s="6">
        <v>12</v>
      </c>
      <c r="H1226" s="6">
        <v>25</v>
      </c>
      <c r="I1226" s="6"/>
    </row>
    <row r="1227" spans="1:9" ht="15.75" customHeight="1" x14ac:dyDescent="0.25">
      <c r="A1227" s="4">
        <v>44594</v>
      </c>
      <c r="B1227" s="5">
        <v>1</v>
      </c>
      <c r="C1227" s="11">
        <v>1</v>
      </c>
      <c r="D1227" s="6"/>
      <c r="E1227" s="3">
        <v>120</v>
      </c>
      <c r="F1227" s="6">
        <v>1</v>
      </c>
      <c r="G1227" s="6">
        <v>245</v>
      </c>
      <c r="H1227" s="6">
        <v>5</v>
      </c>
      <c r="I1227" s="6"/>
    </row>
    <row r="1228" spans="1:9" ht="15.75" customHeight="1" x14ac:dyDescent="0.25">
      <c r="A1228" s="4">
        <v>44594</v>
      </c>
      <c r="B1228" s="5">
        <v>2</v>
      </c>
      <c r="C1228" s="11">
        <v>1</v>
      </c>
      <c r="D1228" s="6"/>
      <c r="E1228" s="3">
        <v>120</v>
      </c>
      <c r="F1228" s="6">
        <v>2</v>
      </c>
      <c r="G1228" s="6">
        <v>245</v>
      </c>
      <c r="H1228" s="6">
        <v>4</v>
      </c>
      <c r="I1228" s="6"/>
    </row>
    <row r="1229" spans="1:9" ht="15.75" customHeight="1" x14ac:dyDescent="0.25">
      <c r="A1229" s="4">
        <v>44594</v>
      </c>
      <c r="B1229" s="5">
        <v>3</v>
      </c>
      <c r="C1229" s="11">
        <v>1</v>
      </c>
      <c r="D1229" s="6"/>
      <c r="E1229" s="3">
        <v>120</v>
      </c>
      <c r="F1229" s="6">
        <v>3</v>
      </c>
      <c r="G1229" s="6">
        <v>245</v>
      </c>
      <c r="H1229" s="6">
        <v>5</v>
      </c>
      <c r="I1229" s="6"/>
    </row>
    <row r="1230" spans="1:9" ht="15.75" customHeight="1" x14ac:dyDescent="0.25">
      <c r="A1230" s="4">
        <v>44594</v>
      </c>
      <c r="B1230" s="5">
        <v>4</v>
      </c>
      <c r="C1230" s="11">
        <v>1</v>
      </c>
      <c r="D1230" s="6"/>
      <c r="E1230" s="3">
        <v>139</v>
      </c>
      <c r="F1230" s="6">
        <v>1</v>
      </c>
      <c r="G1230" s="6">
        <v>130</v>
      </c>
      <c r="H1230" s="6">
        <v>7</v>
      </c>
      <c r="I1230" s="6"/>
    </row>
    <row r="1231" spans="1:9" ht="15.75" customHeight="1" x14ac:dyDescent="0.25">
      <c r="A1231" s="4">
        <v>44594</v>
      </c>
      <c r="B1231" s="5">
        <v>5</v>
      </c>
      <c r="C1231" s="11">
        <v>1</v>
      </c>
      <c r="D1231" s="6"/>
      <c r="E1231" s="3">
        <v>139</v>
      </c>
      <c r="F1231" s="6">
        <v>2</v>
      </c>
      <c r="G1231" s="6">
        <v>130</v>
      </c>
      <c r="H1231" s="6">
        <v>7</v>
      </c>
      <c r="I1231" s="6"/>
    </row>
    <row r="1232" spans="1:9" ht="15.75" customHeight="1" x14ac:dyDescent="0.25">
      <c r="A1232" s="4">
        <v>44594</v>
      </c>
      <c r="B1232" s="5">
        <v>6</v>
      </c>
      <c r="C1232" s="11">
        <v>1</v>
      </c>
      <c r="D1232" s="6"/>
      <c r="E1232" s="3">
        <v>139</v>
      </c>
      <c r="F1232" s="6">
        <v>3</v>
      </c>
      <c r="G1232" s="6">
        <v>130</v>
      </c>
      <c r="H1232" s="6">
        <v>6</v>
      </c>
      <c r="I1232" s="6"/>
    </row>
    <row r="1233" spans="1:9" ht="15.75" customHeight="1" x14ac:dyDescent="0.25">
      <c r="A1233" s="4">
        <v>44594</v>
      </c>
      <c r="B1233" s="5">
        <v>7</v>
      </c>
      <c r="C1233" s="11">
        <v>1</v>
      </c>
      <c r="D1233" s="6"/>
      <c r="E1233" s="3">
        <v>131</v>
      </c>
      <c r="F1233" s="6">
        <v>1</v>
      </c>
      <c r="G1233" s="6">
        <v>70</v>
      </c>
      <c r="H1233" s="6">
        <v>5</v>
      </c>
      <c r="I1233" s="6"/>
    </row>
    <row r="1234" spans="1:9" ht="15.75" customHeight="1" x14ac:dyDescent="0.25">
      <c r="A1234" s="4">
        <v>44594</v>
      </c>
      <c r="B1234" s="5">
        <v>8</v>
      </c>
      <c r="C1234" s="11">
        <v>1</v>
      </c>
      <c r="D1234" s="6"/>
      <c r="E1234" s="3">
        <v>131</v>
      </c>
      <c r="F1234" s="6">
        <v>2</v>
      </c>
      <c r="G1234" s="6">
        <v>70</v>
      </c>
      <c r="H1234" s="6">
        <v>4</v>
      </c>
      <c r="I1234" s="6"/>
    </row>
    <row r="1235" spans="1:9" ht="15.75" customHeight="1" x14ac:dyDescent="0.25">
      <c r="A1235" s="4">
        <v>44594</v>
      </c>
      <c r="B1235" s="5">
        <v>9</v>
      </c>
      <c r="C1235" s="11">
        <v>1</v>
      </c>
      <c r="D1235" s="6"/>
      <c r="E1235" s="3">
        <v>131</v>
      </c>
      <c r="F1235" s="6">
        <v>3</v>
      </c>
      <c r="G1235" s="6">
        <v>70</v>
      </c>
      <c r="H1235" s="6">
        <v>4</v>
      </c>
      <c r="I1235" s="6"/>
    </row>
    <row r="1236" spans="1:9" ht="15.75" customHeight="1" x14ac:dyDescent="0.25">
      <c r="A1236" s="4">
        <v>44594</v>
      </c>
      <c r="B1236" s="5">
        <v>10</v>
      </c>
      <c r="C1236" s="11">
        <v>1</v>
      </c>
      <c r="D1236" s="6"/>
      <c r="E1236" s="3">
        <v>133</v>
      </c>
      <c r="F1236" s="6">
        <v>1</v>
      </c>
      <c r="G1236" s="6">
        <v>65</v>
      </c>
      <c r="H1236" s="6">
        <v>5</v>
      </c>
      <c r="I1236" s="6"/>
    </row>
    <row r="1237" spans="1:9" ht="15.75" customHeight="1" x14ac:dyDescent="0.25">
      <c r="A1237" s="4">
        <v>44594</v>
      </c>
      <c r="B1237" s="5">
        <v>11</v>
      </c>
      <c r="C1237" s="11">
        <v>1</v>
      </c>
      <c r="D1237" s="6"/>
      <c r="E1237" s="3">
        <v>133</v>
      </c>
      <c r="F1237" s="6">
        <v>2</v>
      </c>
      <c r="G1237" s="6">
        <v>65</v>
      </c>
      <c r="H1237" s="6">
        <v>5</v>
      </c>
      <c r="I1237" s="6"/>
    </row>
    <row r="1238" spans="1:9" ht="15.75" customHeight="1" x14ac:dyDescent="0.25">
      <c r="A1238" s="4">
        <v>44594</v>
      </c>
      <c r="B1238" s="5">
        <v>12</v>
      </c>
      <c r="C1238" s="11">
        <v>1</v>
      </c>
      <c r="D1238" s="6"/>
      <c r="E1238" s="3">
        <v>133</v>
      </c>
      <c r="F1238" s="6">
        <v>3</v>
      </c>
      <c r="G1238" s="6">
        <v>65</v>
      </c>
      <c r="H1238" s="6">
        <v>5</v>
      </c>
      <c r="I1238" s="6"/>
    </row>
    <row r="1239" spans="1:9" ht="15.75" customHeight="1" x14ac:dyDescent="0.25">
      <c r="A1239" s="4">
        <v>44594</v>
      </c>
      <c r="B1239" s="5">
        <v>13</v>
      </c>
      <c r="C1239" s="11">
        <v>1</v>
      </c>
      <c r="D1239" s="6"/>
      <c r="E1239" s="3">
        <v>136</v>
      </c>
      <c r="F1239" s="6">
        <v>1</v>
      </c>
      <c r="G1239" s="6">
        <v>210</v>
      </c>
      <c r="H1239" s="6">
        <v>10</v>
      </c>
      <c r="I1239" s="6"/>
    </row>
    <row r="1240" spans="1:9" ht="15.75" customHeight="1" x14ac:dyDescent="0.25">
      <c r="A1240" s="4">
        <v>44594</v>
      </c>
      <c r="B1240" s="5">
        <v>14</v>
      </c>
      <c r="C1240" s="11">
        <v>1</v>
      </c>
      <c r="D1240" s="6"/>
      <c r="E1240" s="3">
        <v>136</v>
      </c>
      <c r="F1240" s="6">
        <v>2</v>
      </c>
      <c r="G1240" s="6">
        <v>220</v>
      </c>
      <c r="H1240" s="6">
        <v>6</v>
      </c>
      <c r="I1240" s="6"/>
    </row>
    <row r="1241" spans="1:9" ht="15.75" customHeight="1" x14ac:dyDescent="0.25">
      <c r="A1241" s="4">
        <v>44594</v>
      </c>
      <c r="B1241" s="5">
        <v>15</v>
      </c>
      <c r="C1241" s="11">
        <v>1</v>
      </c>
      <c r="D1241" s="6"/>
      <c r="E1241" s="3">
        <v>136</v>
      </c>
      <c r="F1241" s="6">
        <v>3</v>
      </c>
      <c r="G1241" s="6">
        <v>220</v>
      </c>
      <c r="H1241" s="6">
        <v>6</v>
      </c>
      <c r="I1241" s="6"/>
    </row>
    <row r="1242" spans="1:9" ht="15.75" customHeight="1" x14ac:dyDescent="0.25">
      <c r="A1242" s="4">
        <v>44596</v>
      </c>
      <c r="B1242" s="5">
        <v>1</v>
      </c>
      <c r="C1242" s="11">
        <v>1</v>
      </c>
      <c r="D1242" s="6"/>
      <c r="E1242" s="3">
        <v>128</v>
      </c>
      <c r="F1242" s="6">
        <v>1</v>
      </c>
      <c r="G1242" s="6">
        <v>155</v>
      </c>
      <c r="H1242" s="6">
        <v>5</v>
      </c>
      <c r="I1242" s="6"/>
    </row>
    <row r="1243" spans="1:9" ht="15.75" customHeight="1" x14ac:dyDescent="0.25">
      <c r="A1243" s="4">
        <v>44596</v>
      </c>
      <c r="B1243" s="5">
        <v>2</v>
      </c>
      <c r="C1243" s="11">
        <v>1</v>
      </c>
      <c r="D1243" s="6"/>
      <c r="E1243" s="3">
        <v>128</v>
      </c>
      <c r="F1243" s="6">
        <v>2</v>
      </c>
      <c r="G1243" s="6">
        <v>155</v>
      </c>
      <c r="H1243" s="6">
        <v>3</v>
      </c>
      <c r="I1243" s="6"/>
    </row>
    <row r="1244" spans="1:9" ht="15.75" customHeight="1" x14ac:dyDescent="0.25">
      <c r="A1244" s="4">
        <v>44596</v>
      </c>
      <c r="B1244" s="5">
        <v>3</v>
      </c>
      <c r="C1244" s="11">
        <v>1</v>
      </c>
      <c r="D1244" s="6"/>
      <c r="E1244" s="3">
        <v>128</v>
      </c>
      <c r="F1244" s="6">
        <v>3</v>
      </c>
      <c r="G1244" s="6">
        <v>155</v>
      </c>
      <c r="H1244" s="6">
        <v>3</v>
      </c>
      <c r="I1244" s="6"/>
    </row>
    <row r="1245" spans="1:9" ht="15.75" customHeight="1" x14ac:dyDescent="0.25">
      <c r="A1245" s="4">
        <v>44596</v>
      </c>
      <c r="B1245" s="5">
        <v>4</v>
      </c>
      <c r="C1245" s="11">
        <v>1</v>
      </c>
      <c r="D1245" s="6"/>
      <c r="E1245" s="3">
        <v>126</v>
      </c>
      <c r="F1245" s="6">
        <v>1</v>
      </c>
      <c r="G1245" s="6">
        <v>175</v>
      </c>
      <c r="H1245" s="6">
        <v>4</v>
      </c>
      <c r="I1245" s="6"/>
    </row>
    <row r="1246" spans="1:9" ht="15.75" customHeight="1" x14ac:dyDescent="0.25">
      <c r="A1246" s="4">
        <v>44596</v>
      </c>
      <c r="B1246" s="5">
        <v>5</v>
      </c>
      <c r="C1246" s="11">
        <v>1</v>
      </c>
      <c r="D1246" s="6"/>
      <c r="E1246" s="3">
        <v>126</v>
      </c>
      <c r="F1246" s="6">
        <v>2</v>
      </c>
      <c r="G1246" s="6">
        <v>175</v>
      </c>
      <c r="H1246" s="6">
        <v>5</v>
      </c>
      <c r="I1246" s="6"/>
    </row>
    <row r="1247" spans="1:9" ht="15.75" customHeight="1" x14ac:dyDescent="0.25">
      <c r="A1247" s="4">
        <v>44596</v>
      </c>
      <c r="B1247" s="5">
        <v>6</v>
      </c>
      <c r="C1247" s="11">
        <v>1</v>
      </c>
      <c r="D1247" s="6"/>
      <c r="E1247" s="3">
        <v>126</v>
      </c>
      <c r="F1247" s="6">
        <v>3</v>
      </c>
      <c r="G1247" s="6">
        <v>175</v>
      </c>
      <c r="H1247" s="6">
        <v>5</v>
      </c>
      <c r="I1247" s="6"/>
    </row>
    <row r="1248" spans="1:9" ht="15.75" customHeight="1" x14ac:dyDescent="0.25">
      <c r="A1248" s="4">
        <v>44596</v>
      </c>
      <c r="B1248" s="5">
        <v>7</v>
      </c>
      <c r="C1248" s="11">
        <v>1</v>
      </c>
      <c r="D1248" s="6"/>
      <c r="E1248" s="3">
        <v>125</v>
      </c>
      <c r="F1248" s="6">
        <v>1</v>
      </c>
      <c r="G1248" s="6">
        <v>150</v>
      </c>
      <c r="H1248" s="6">
        <v>10</v>
      </c>
      <c r="I1248" s="6"/>
    </row>
    <row r="1249" spans="1:9" ht="15.75" customHeight="1" x14ac:dyDescent="0.25">
      <c r="A1249" s="4">
        <v>44596</v>
      </c>
      <c r="B1249" s="5">
        <v>8</v>
      </c>
      <c r="C1249" s="11">
        <v>1</v>
      </c>
      <c r="D1249" s="6"/>
      <c r="E1249" s="3">
        <v>125</v>
      </c>
      <c r="F1249" s="6">
        <v>2</v>
      </c>
      <c r="G1249" s="6">
        <v>155</v>
      </c>
      <c r="H1249" s="6">
        <v>10</v>
      </c>
      <c r="I1249" s="6" t="s">
        <v>25</v>
      </c>
    </row>
    <row r="1250" spans="1:9" ht="15.75" customHeight="1" x14ac:dyDescent="0.25">
      <c r="A1250" s="4">
        <v>44596</v>
      </c>
      <c r="B1250" s="5">
        <v>9</v>
      </c>
      <c r="C1250" s="11">
        <v>1</v>
      </c>
      <c r="D1250" s="6"/>
      <c r="E1250" s="3">
        <v>125</v>
      </c>
      <c r="F1250" s="6">
        <v>3</v>
      </c>
      <c r="G1250" s="6">
        <v>160</v>
      </c>
      <c r="H1250" s="6">
        <v>7</v>
      </c>
      <c r="I1250" s="6"/>
    </row>
    <row r="1251" spans="1:9" ht="15.75" customHeight="1" x14ac:dyDescent="0.25">
      <c r="A1251" s="4">
        <v>44596</v>
      </c>
      <c r="B1251" s="5">
        <v>10</v>
      </c>
      <c r="C1251" s="11">
        <v>1</v>
      </c>
      <c r="D1251" s="6"/>
      <c r="E1251" s="3">
        <v>127</v>
      </c>
      <c r="F1251" s="6">
        <v>1</v>
      </c>
      <c r="G1251" s="6">
        <v>120</v>
      </c>
      <c r="H1251" s="6">
        <v>13</v>
      </c>
      <c r="I1251" s="6"/>
    </row>
    <row r="1252" spans="1:9" ht="15.75" customHeight="1" x14ac:dyDescent="0.25">
      <c r="A1252" s="4">
        <v>44596</v>
      </c>
      <c r="B1252" s="5">
        <v>11</v>
      </c>
      <c r="C1252" s="11">
        <v>1</v>
      </c>
      <c r="D1252" s="6"/>
      <c r="E1252" s="3">
        <v>127</v>
      </c>
      <c r="F1252" s="6">
        <v>2</v>
      </c>
      <c r="G1252" s="6">
        <v>120</v>
      </c>
      <c r="H1252" s="6">
        <v>10</v>
      </c>
      <c r="I1252" s="6"/>
    </row>
    <row r="1253" spans="1:9" ht="15.75" customHeight="1" x14ac:dyDescent="0.25">
      <c r="A1253" s="4">
        <v>44596</v>
      </c>
      <c r="B1253" s="5">
        <v>12</v>
      </c>
      <c r="C1253" s="11">
        <v>1</v>
      </c>
      <c r="D1253" s="6"/>
      <c r="E1253" s="3">
        <v>127</v>
      </c>
      <c r="F1253" s="6">
        <v>3</v>
      </c>
      <c r="G1253" s="6">
        <v>120</v>
      </c>
      <c r="H1253" s="6">
        <v>10</v>
      </c>
      <c r="I1253" s="6"/>
    </row>
    <row r="1254" spans="1:9" ht="15.75" customHeight="1" x14ac:dyDescent="0.25">
      <c r="A1254" s="4">
        <v>44599</v>
      </c>
      <c r="B1254" s="5">
        <v>1</v>
      </c>
      <c r="C1254" s="11">
        <v>1</v>
      </c>
      <c r="D1254" s="6"/>
      <c r="E1254" s="3">
        <v>144</v>
      </c>
      <c r="F1254" s="6">
        <v>1</v>
      </c>
      <c r="G1254" s="6">
        <v>150</v>
      </c>
      <c r="H1254" s="6">
        <v>6</v>
      </c>
      <c r="I1254" s="6"/>
    </row>
    <row r="1255" spans="1:9" ht="15.75" customHeight="1" x14ac:dyDescent="0.25">
      <c r="A1255" s="4">
        <v>44599</v>
      </c>
      <c r="B1255" s="5">
        <v>2</v>
      </c>
      <c r="C1255" s="11">
        <v>1</v>
      </c>
      <c r="D1255" s="6"/>
      <c r="E1255" s="3">
        <v>144</v>
      </c>
      <c r="F1255" s="6">
        <v>2</v>
      </c>
      <c r="G1255" s="6">
        <v>150</v>
      </c>
      <c r="H1255" s="6">
        <v>6</v>
      </c>
      <c r="I1255" s="6"/>
    </row>
    <row r="1256" spans="1:9" ht="15.75" customHeight="1" x14ac:dyDescent="0.25">
      <c r="A1256" s="4">
        <v>44599</v>
      </c>
      <c r="B1256" s="5">
        <v>3</v>
      </c>
      <c r="C1256" s="11">
        <v>1</v>
      </c>
      <c r="D1256" s="6"/>
      <c r="E1256" s="3">
        <v>144</v>
      </c>
      <c r="F1256" s="6">
        <v>3</v>
      </c>
      <c r="G1256" s="6">
        <v>150</v>
      </c>
      <c r="H1256" s="6">
        <v>6</v>
      </c>
      <c r="I1256" s="6"/>
    </row>
    <row r="1257" spans="1:9" ht="15.75" customHeight="1" x14ac:dyDescent="0.25">
      <c r="A1257" s="4">
        <v>44599</v>
      </c>
      <c r="B1257" s="5">
        <v>4</v>
      </c>
      <c r="C1257" s="11">
        <v>1</v>
      </c>
      <c r="D1257" s="6"/>
      <c r="E1257" s="3">
        <v>146</v>
      </c>
      <c r="F1257" s="6">
        <v>1</v>
      </c>
      <c r="G1257" s="6">
        <v>135</v>
      </c>
      <c r="H1257" s="6">
        <v>5</v>
      </c>
      <c r="I1257" s="6"/>
    </row>
    <row r="1258" spans="1:9" ht="15.75" customHeight="1" x14ac:dyDescent="0.25">
      <c r="A1258" s="4">
        <v>44599</v>
      </c>
      <c r="B1258" s="5">
        <v>5</v>
      </c>
      <c r="C1258" s="11">
        <v>1</v>
      </c>
      <c r="D1258" s="6"/>
      <c r="E1258" s="3">
        <v>146</v>
      </c>
      <c r="F1258" s="6">
        <v>2</v>
      </c>
      <c r="G1258" s="6">
        <v>135</v>
      </c>
      <c r="H1258" s="6">
        <v>4</v>
      </c>
      <c r="I1258" s="6"/>
    </row>
    <row r="1259" spans="1:9" ht="15.75" customHeight="1" x14ac:dyDescent="0.25">
      <c r="A1259" s="4">
        <v>44599</v>
      </c>
      <c r="B1259" s="5">
        <v>6</v>
      </c>
      <c r="C1259" s="11">
        <v>1</v>
      </c>
      <c r="D1259" s="6"/>
      <c r="E1259" s="3">
        <v>146</v>
      </c>
      <c r="F1259" s="6">
        <v>3</v>
      </c>
      <c r="G1259" s="6">
        <v>135</v>
      </c>
      <c r="H1259" s="6">
        <v>3</v>
      </c>
      <c r="I1259" s="6"/>
    </row>
    <row r="1260" spans="1:9" ht="15.75" customHeight="1" x14ac:dyDescent="0.25">
      <c r="A1260" s="4">
        <v>44599</v>
      </c>
      <c r="B1260" s="5">
        <v>7</v>
      </c>
      <c r="C1260" s="11">
        <v>1</v>
      </c>
      <c r="D1260" s="6"/>
      <c r="E1260" s="3">
        <v>147</v>
      </c>
      <c r="F1260" s="6">
        <v>1</v>
      </c>
      <c r="G1260" s="6">
        <v>100</v>
      </c>
      <c r="H1260" s="6">
        <v>4</v>
      </c>
      <c r="I1260" s="6"/>
    </row>
    <row r="1261" spans="1:9" ht="15.75" customHeight="1" x14ac:dyDescent="0.25">
      <c r="A1261" s="4">
        <v>44599</v>
      </c>
      <c r="B1261" s="5">
        <v>8</v>
      </c>
      <c r="C1261" s="11">
        <v>1</v>
      </c>
      <c r="D1261" s="6"/>
      <c r="E1261" s="3">
        <v>147</v>
      </c>
      <c r="F1261" s="6">
        <v>2</v>
      </c>
      <c r="G1261" s="6">
        <v>100</v>
      </c>
      <c r="H1261" s="6">
        <v>5</v>
      </c>
      <c r="I1261" s="6"/>
    </row>
    <row r="1262" spans="1:9" ht="15.75" customHeight="1" x14ac:dyDescent="0.25">
      <c r="A1262" s="4">
        <v>44599</v>
      </c>
      <c r="B1262" s="5">
        <v>9</v>
      </c>
      <c r="C1262" s="11">
        <v>1</v>
      </c>
      <c r="D1262" s="6"/>
      <c r="E1262" s="3">
        <v>147</v>
      </c>
      <c r="F1262" s="6">
        <v>3</v>
      </c>
      <c r="G1262" s="6">
        <v>100</v>
      </c>
      <c r="H1262" s="6">
        <v>5</v>
      </c>
      <c r="I1262" s="6"/>
    </row>
    <row r="1263" spans="1:9" ht="15.75" customHeight="1" x14ac:dyDescent="0.25">
      <c r="A1263" s="4">
        <v>44599</v>
      </c>
      <c r="B1263" s="5">
        <v>10</v>
      </c>
      <c r="C1263" s="11">
        <v>1</v>
      </c>
      <c r="D1263" s="6"/>
      <c r="E1263" s="3">
        <v>150</v>
      </c>
      <c r="F1263" s="6">
        <v>1</v>
      </c>
      <c r="G1263" s="6">
        <v>80</v>
      </c>
      <c r="H1263" s="6">
        <v>6</v>
      </c>
      <c r="I1263" s="6"/>
    </row>
    <row r="1264" spans="1:9" ht="15.75" customHeight="1" x14ac:dyDescent="0.25">
      <c r="A1264" s="4">
        <v>44599</v>
      </c>
      <c r="B1264" s="5">
        <v>11</v>
      </c>
      <c r="C1264" s="11">
        <v>1</v>
      </c>
      <c r="D1264" s="6"/>
      <c r="E1264" s="3">
        <v>150</v>
      </c>
      <c r="F1264" s="6">
        <v>2</v>
      </c>
      <c r="G1264" s="6">
        <v>80</v>
      </c>
      <c r="H1264" s="6">
        <v>4</v>
      </c>
      <c r="I1264" s="6"/>
    </row>
    <row r="1265" spans="1:9" ht="15.75" customHeight="1" x14ac:dyDescent="0.25">
      <c r="A1265" s="4">
        <v>44599</v>
      </c>
      <c r="B1265" s="5">
        <v>12</v>
      </c>
      <c r="C1265" s="11">
        <v>1</v>
      </c>
      <c r="D1265" s="6"/>
      <c r="E1265" s="3">
        <v>150</v>
      </c>
      <c r="F1265" s="6">
        <v>3</v>
      </c>
      <c r="G1265" s="6">
        <v>80</v>
      </c>
      <c r="H1265" s="6">
        <v>3</v>
      </c>
      <c r="I1265" s="6"/>
    </row>
    <row r="1266" spans="1:9" ht="15.75" customHeight="1" x14ac:dyDescent="0.25">
      <c r="A1266" s="4">
        <v>44599</v>
      </c>
      <c r="B1266" s="5">
        <v>13</v>
      </c>
      <c r="C1266" s="11">
        <v>1</v>
      </c>
      <c r="D1266" s="6"/>
      <c r="E1266" s="3">
        <v>142</v>
      </c>
      <c r="F1266" s="6">
        <v>1</v>
      </c>
      <c r="G1266" s="6">
        <v>12</v>
      </c>
      <c r="H1266" s="6">
        <v>54</v>
      </c>
      <c r="I1266" s="6"/>
    </row>
    <row r="1267" spans="1:9" ht="15.75" customHeight="1" x14ac:dyDescent="0.25">
      <c r="A1267" s="4">
        <v>44599</v>
      </c>
      <c r="B1267" s="5">
        <v>14</v>
      </c>
      <c r="C1267" s="11">
        <v>1</v>
      </c>
      <c r="D1267" s="6"/>
      <c r="E1267" s="3">
        <v>142</v>
      </c>
      <c r="F1267" s="6">
        <v>2</v>
      </c>
      <c r="G1267" s="6">
        <v>12</v>
      </c>
      <c r="H1267" s="6">
        <v>34</v>
      </c>
      <c r="I1267" s="6"/>
    </row>
    <row r="1268" spans="1:9" ht="15.75" customHeight="1" x14ac:dyDescent="0.25">
      <c r="A1268" s="4">
        <v>44599</v>
      </c>
      <c r="B1268" s="5">
        <v>15</v>
      </c>
      <c r="C1268" s="11">
        <v>1</v>
      </c>
      <c r="D1268" s="6"/>
      <c r="E1268" s="3">
        <v>142</v>
      </c>
      <c r="F1268" s="6">
        <v>3</v>
      </c>
      <c r="G1268" s="6">
        <v>12</v>
      </c>
      <c r="H1268" s="6">
        <v>25</v>
      </c>
      <c r="I1268" s="6"/>
    </row>
    <row r="1269" spans="1:9" ht="15.75" customHeight="1" x14ac:dyDescent="0.25">
      <c r="A1269" s="4">
        <v>44601</v>
      </c>
      <c r="B1269" s="5">
        <v>1</v>
      </c>
      <c r="C1269" s="11">
        <v>1</v>
      </c>
      <c r="D1269" s="6"/>
      <c r="E1269" s="3">
        <v>120</v>
      </c>
      <c r="F1269" s="6">
        <v>1</v>
      </c>
      <c r="G1269" s="6">
        <v>245</v>
      </c>
      <c r="H1269" s="6">
        <v>4</v>
      </c>
      <c r="I1269" s="6"/>
    </row>
    <row r="1270" spans="1:9" ht="15.75" customHeight="1" x14ac:dyDescent="0.25">
      <c r="A1270" s="4">
        <v>44601</v>
      </c>
      <c r="B1270" s="5">
        <v>2</v>
      </c>
      <c r="C1270" s="11">
        <v>1</v>
      </c>
      <c r="D1270" s="6"/>
      <c r="E1270" s="3">
        <v>120</v>
      </c>
      <c r="F1270" s="6">
        <v>2</v>
      </c>
      <c r="G1270" s="6">
        <v>245</v>
      </c>
      <c r="H1270" s="6">
        <v>5</v>
      </c>
      <c r="I1270" s="6"/>
    </row>
    <row r="1271" spans="1:9" ht="15.75" customHeight="1" x14ac:dyDescent="0.25">
      <c r="A1271" s="4">
        <v>44601</v>
      </c>
      <c r="B1271" s="5">
        <v>3</v>
      </c>
      <c r="C1271" s="11">
        <v>1</v>
      </c>
      <c r="D1271" s="6"/>
      <c r="E1271" s="3">
        <v>120</v>
      </c>
      <c r="F1271" s="6">
        <v>3</v>
      </c>
      <c r="G1271" s="6">
        <v>245</v>
      </c>
      <c r="H1271" s="6">
        <v>4</v>
      </c>
      <c r="I1271" s="6"/>
    </row>
    <row r="1272" spans="1:9" ht="15.75" customHeight="1" x14ac:dyDescent="0.25">
      <c r="A1272" s="4">
        <v>44601</v>
      </c>
      <c r="B1272" s="5">
        <v>4</v>
      </c>
      <c r="C1272" s="11">
        <v>1</v>
      </c>
      <c r="D1272" s="6"/>
      <c r="E1272" s="3">
        <v>139</v>
      </c>
      <c r="F1272" s="6">
        <v>1</v>
      </c>
      <c r="G1272" s="6">
        <v>130</v>
      </c>
      <c r="H1272" s="6">
        <v>9</v>
      </c>
      <c r="I1272" s="6"/>
    </row>
    <row r="1273" spans="1:9" ht="15.75" customHeight="1" x14ac:dyDescent="0.25">
      <c r="A1273" s="4">
        <v>44601</v>
      </c>
      <c r="B1273" s="5">
        <v>5</v>
      </c>
      <c r="C1273" s="11">
        <v>1</v>
      </c>
      <c r="D1273" s="6"/>
      <c r="E1273" s="3">
        <v>139</v>
      </c>
      <c r="F1273" s="6">
        <v>2</v>
      </c>
      <c r="G1273" s="6">
        <v>130</v>
      </c>
      <c r="H1273" s="6">
        <v>7</v>
      </c>
      <c r="I1273" s="6"/>
    </row>
    <row r="1274" spans="1:9" ht="15.75" customHeight="1" x14ac:dyDescent="0.25">
      <c r="A1274" s="4">
        <v>44601</v>
      </c>
      <c r="B1274" s="5">
        <v>6</v>
      </c>
      <c r="C1274" s="11">
        <v>1</v>
      </c>
      <c r="D1274" s="6"/>
      <c r="E1274" s="3">
        <v>139</v>
      </c>
      <c r="F1274" s="6">
        <v>3</v>
      </c>
      <c r="G1274" s="6">
        <v>130</v>
      </c>
      <c r="H1274" s="6">
        <v>6</v>
      </c>
      <c r="I1274" s="6"/>
    </row>
    <row r="1275" spans="1:9" ht="15.75" customHeight="1" x14ac:dyDescent="0.25">
      <c r="A1275" s="4">
        <v>44601</v>
      </c>
      <c r="B1275" s="5">
        <v>7</v>
      </c>
      <c r="C1275" s="11">
        <v>1</v>
      </c>
      <c r="D1275" s="6"/>
      <c r="E1275" s="3">
        <v>131</v>
      </c>
      <c r="F1275" s="6">
        <v>1</v>
      </c>
      <c r="G1275" s="6">
        <v>70</v>
      </c>
      <c r="H1275" s="6">
        <v>5</v>
      </c>
      <c r="I1275" s="6"/>
    </row>
    <row r="1276" spans="1:9" ht="15.75" customHeight="1" x14ac:dyDescent="0.25">
      <c r="A1276" s="4">
        <v>44601</v>
      </c>
      <c r="B1276" s="5">
        <v>8</v>
      </c>
      <c r="C1276" s="11">
        <v>1</v>
      </c>
      <c r="D1276" s="6"/>
      <c r="E1276" s="3">
        <v>131</v>
      </c>
      <c r="F1276" s="6">
        <v>2</v>
      </c>
      <c r="G1276" s="6">
        <v>70</v>
      </c>
      <c r="H1276" s="6">
        <v>5</v>
      </c>
      <c r="I1276" s="6"/>
    </row>
    <row r="1277" spans="1:9" ht="15.75" customHeight="1" x14ac:dyDescent="0.25">
      <c r="A1277" s="4">
        <v>44601</v>
      </c>
      <c r="B1277" s="5">
        <v>9</v>
      </c>
      <c r="C1277" s="11">
        <v>1</v>
      </c>
      <c r="D1277" s="6"/>
      <c r="E1277" s="3">
        <v>131</v>
      </c>
      <c r="F1277" s="6">
        <v>3</v>
      </c>
      <c r="G1277" s="6">
        <v>70</v>
      </c>
      <c r="H1277" s="6">
        <v>4</v>
      </c>
      <c r="I1277" s="6"/>
    </row>
    <row r="1278" spans="1:9" ht="15.75" customHeight="1" x14ac:dyDescent="0.25">
      <c r="A1278" s="4">
        <v>44601</v>
      </c>
      <c r="B1278" s="5">
        <v>10</v>
      </c>
      <c r="C1278" s="11">
        <v>1</v>
      </c>
      <c r="D1278" s="6"/>
      <c r="E1278" s="3">
        <v>133</v>
      </c>
      <c r="F1278" s="6">
        <v>1</v>
      </c>
      <c r="G1278" s="6">
        <v>65</v>
      </c>
      <c r="H1278" s="6">
        <v>5</v>
      </c>
      <c r="I1278" s="6"/>
    </row>
    <row r="1279" spans="1:9" ht="15.75" customHeight="1" x14ac:dyDescent="0.25">
      <c r="A1279" s="4">
        <v>44601</v>
      </c>
      <c r="B1279" s="5">
        <v>11</v>
      </c>
      <c r="C1279" s="11">
        <v>1</v>
      </c>
      <c r="D1279" s="6"/>
      <c r="E1279" s="3">
        <v>133</v>
      </c>
      <c r="F1279" s="6">
        <v>2</v>
      </c>
      <c r="G1279" s="6">
        <v>65</v>
      </c>
      <c r="H1279" s="6">
        <v>4</v>
      </c>
      <c r="I1279" s="6"/>
    </row>
    <row r="1280" spans="1:9" ht="15.75" customHeight="1" x14ac:dyDescent="0.25">
      <c r="A1280" s="4">
        <v>44601</v>
      </c>
      <c r="B1280" s="5">
        <v>12</v>
      </c>
      <c r="C1280" s="11">
        <v>1</v>
      </c>
      <c r="D1280" s="6"/>
      <c r="E1280" s="3">
        <v>133</v>
      </c>
      <c r="F1280" s="6">
        <v>3</v>
      </c>
      <c r="G1280" s="6">
        <v>65</v>
      </c>
      <c r="H1280" s="6">
        <v>4</v>
      </c>
      <c r="I1280" s="6"/>
    </row>
    <row r="1281" spans="1:9" ht="15.75" customHeight="1" x14ac:dyDescent="0.25">
      <c r="A1281" s="4">
        <v>44601</v>
      </c>
      <c r="B1281" s="5">
        <v>13</v>
      </c>
      <c r="C1281" s="11">
        <v>1</v>
      </c>
      <c r="D1281" s="6"/>
      <c r="E1281" s="3">
        <v>136</v>
      </c>
      <c r="F1281" s="6">
        <v>1</v>
      </c>
      <c r="G1281" s="6">
        <v>220</v>
      </c>
      <c r="H1281" s="6">
        <v>7</v>
      </c>
      <c r="I1281" s="6"/>
    </row>
    <row r="1282" spans="1:9" ht="15.75" customHeight="1" x14ac:dyDescent="0.25">
      <c r="A1282" s="4">
        <v>44601</v>
      </c>
      <c r="B1282" s="5">
        <v>14</v>
      </c>
      <c r="C1282" s="11">
        <v>1</v>
      </c>
      <c r="D1282" s="6"/>
      <c r="E1282" s="3">
        <v>136</v>
      </c>
      <c r="F1282" s="6">
        <v>2</v>
      </c>
      <c r="G1282" s="6">
        <v>220</v>
      </c>
      <c r="H1282" s="6">
        <v>6</v>
      </c>
      <c r="I1282" s="6"/>
    </row>
    <row r="1283" spans="1:9" ht="15.75" customHeight="1" x14ac:dyDescent="0.25">
      <c r="A1283" s="4">
        <v>44601</v>
      </c>
      <c r="B1283" s="5">
        <v>15</v>
      </c>
      <c r="C1283" s="11">
        <v>1</v>
      </c>
      <c r="D1283" s="6"/>
      <c r="E1283" s="3">
        <v>136</v>
      </c>
      <c r="F1283" s="6">
        <v>3</v>
      </c>
      <c r="G1283" s="6">
        <v>220</v>
      </c>
      <c r="H1283" s="6">
        <v>6</v>
      </c>
      <c r="I1283" s="6"/>
    </row>
    <row r="1284" spans="1:9" ht="15.75" customHeight="1" x14ac:dyDescent="0.25">
      <c r="A1284" s="4">
        <v>44603</v>
      </c>
      <c r="B1284" s="5">
        <v>1</v>
      </c>
      <c r="C1284" s="11">
        <v>1</v>
      </c>
      <c r="D1284" s="6"/>
      <c r="E1284" s="3">
        <v>128</v>
      </c>
      <c r="F1284" s="6">
        <v>1</v>
      </c>
      <c r="G1284" s="6">
        <v>150</v>
      </c>
      <c r="H1284" s="6">
        <v>6</v>
      </c>
      <c r="I1284" s="6"/>
    </row>
    <row r="1285" spans="1:9" ht="15.75" customHeight="1" x14ac:dyDescent="0.25">
      <c r="A1285" s="4">
        <v>44603</v>
      </c>
      <c r="B1285" s="5">
        <v>2</v>
      </c>
      <c r="C1285" s="11">
        <v>1</v>
      </c>
      <c r="D1285" s="6"/>
      <c r="E1285" s="3">
        <v>128</v>
      </c>
      <c r="F1285" s="6">
        <v>2</v>
      </c>
      <c r="G1285" s="6">
        <v>155</v>
      </c>
      <c r="H1285" s="6">
        <v>5</v>
      </c>
      <c r="I1285" s="6"/>
    </row>
    <row r="1286" spans="1:9" ht="15.75" customHeight="1" x14ac:dyDescent="0.25">
      <c r="A1286" s="4">
        <v>44603</v>
      </c>
      <c r="B1286" s="5">
        <v>3</v>
      </c>
      <c r="C1286" s="11">
        <v>1</v>
      </c>
      <c r="D1286" s="6"/>
      <c r="E1286" s="3">
        <v>128</v>
      </c>
      <c r="F1286" s="6">
        <v>3</v>
      </c>
      <c r="G1286" s="6">
        <v>155</v>
      </c>
      <c r="H1286" s="6">
        <v>4</v>
      </c>
      <c r="I1286" s="6"/>
    </row>
    <row r="1287" spans="1:9" ht="15.75" customHeight="1" x14ac:dyDescent="0.25">
      <c r="A1287" s="4">
        <v>44603</v>
      </c>
      <c r="B1287" s="5">
        <v>4</v>
      </c>
      <c r="C1287" s="11">
        <v>1</v>
      </c>
      <c r="D1287" s="6"/>
      <c r="E1287" s="3">
        <v>126</v>
      </c>
      <c r="F1287" s="6">
        <v>1</v>
      </c>
      <c r="G1287" s="6">
        <v>175</v>
      </c>
      <c r="H1287" s="6">
        <v>4</v>
      </c>
      <c r="I1287" s="6"/>
    </row>
    <row r="1288" spans="1:9" ht="15.75" customHeight="1" x14ac:dyDescent="0.25">
      <c r="A1288" s="4">
        <v>44603</v>
      </c>
      <c r="B1288" s="5">
        <v>5</v>
      </c>
      <c r="C1288" s="11">
        <v>1</v>
      </c>
      <c r="D1288" s="6"/>
      <c r="E1288" s="3">
        <v>126</v>
      </c>
      <c r="F1288" s="6">
        <v>2</v>
      </c>
      <c r="G1288" s="6">
        <v>175</v>
      </c>
      <c r="H1288" s="6">
        <v>4</v>
      </c>
      <c r="I1288" s="6"/>
    </row>
    <row r="1289" spans="1:9" ht="15.75" customHeight="1" x14ac:dyDescent="0.25">
      <c r="A1289" s="4">
        <v>44603</v>
      </c>
      <c r="B1289" s="5">
        <v>6</v>
      </c>
      <c r="C1289" s="11">
        <v>1</v>
      </c>
      <c r="D1289" s="6"/>
      <c r="E1289" s="3">
        <v>126</v>
      </c>
      <c r="F1289" s="6">
        <v>3</v>
      </c>
      <c r="G1289" s="6">
        <v>175</v>
      </c>
      <c r="H1289" s="6">
        <v>4</v>
      </c>
      <c r="I1289" s="6"/>
    </row>
    <row r="1290" spans="1:9" ht="15.75" customHeight="1" x14ac:dyDescent="0.25">
      <c r="A1290" s="4">
        <v>44603</v>
      </c>
      <c r="B1290" s="5">
        <v>7</v>
      </c>
      <c r="C1290" s="11">
        <v>1</v>
      </c>
      <c r="D1290" s="6"/>
      <c r="E1290" s="3">
        <v>125</v>
      </c>
      <c r="F1290" s="6">
        <v>1</v>
      </c>
      <c r="G1290" s="6">
        <v>160</v>
      </c>
      <c r="H1290" s="6">
        <v>9</v>
      </c>
      <c r="I1290" s="6"/>
    </row>
    <row r="1291" spans="1:9" ht="15.75" customHeight="1" x14ac:dyDescent="0.25">
      <c r="A1291" s="4">
        <v>44603</v>
      </c>
      <c r="B1291" s="5">
        <v>8</v>
      </c>
      <c r="C1291" s="11">
        <v>1</v>
      </c>
      <c r="D1291" s="6"/>
      <c r="E1291" s="3">
        <v>125</v>
      </c>
      <c r="F1291" s="6">
        <v>2</v>
      </c>
      <c r="G1291" s="6">
        <v>160</v>
      </c>
      <c r="H1291" s="6">
        <v>7</v>
      </c>
      <c r="I1291" s="6"/>
    </row>
    <row r="1292" spans="1:9" ht="15.75" customHeight="1" x14ac:dyDescent="0.25">
      <c r="A1292" s="4">
        <v>44603</v>
      </c>
      <c r="B1292" s="5">
        <v>9</v>
      </c>
      <c r="C1292" s="11">
        <v>1</v>
      </c>
      <c r="D1292" s="6"/>
      <c r="E1292" s="3">
        <v>125</v>
      </c>
      <c r="F1292" s="6">
        <v>3</v>
      </c>
      <c r="G1292" s="6">
        <v>160</v>
      </c>
      <c r="H1292" s="6">
        <v>6</v>
      </c>
      <c r="I1292" s="6"/>
    </row>
    <row r="1293" spans="1:9" ht="15.75" customHeight="1" x14ac:dyDescent="0.25">
      <c r="A1293" s="4">
        <v>44603</v>
      </c>
      <c r="B1293" s="5">
        <v>10</v>
      </c>
      <c r="C1293" s="11">
        <v>1</v>
      </c>
      <c r="D1293" s="6"/>
      <c r="E1293" s="3">
        <v>127</v>
      </c>
      <c r="F1293" s="6">
        <v>1</v>
      </c>
      <c r="G1293" s="6">
        <v>120</v>
      </c>
      <c r="H1293" s="6">
        <v>15</v>
      </c>
      <c r="I1293" s="6"/>
    </row>
    <row r="1294" spans="1:9" ht="15.75" customHeight="1" x14ac:dyDescent="0.25">
      <c r="A1294" s="4">
        <v>44603</v>
      </c>
      <c r="B1294" s="5">
        <v>11</v>
      </c>
      <c r="C1294" s="11">
        <v>1</v>
      </c>
      <c r="D1294" s="6"/>
      <c r="E1294" s="3">
        <v>127</v>
      </c>
      <c r="F1294" s="6">
        <v>2</v>
      </c>
      <c r="G1294" s="6">
        <v>125</v>
      </c>
      <c r="H1294" s="6">
        <v>13</v>
      </c>
      <c r="I1294" s="6"/>
    </row>
    <row r="1295" spans="1:9" ht="15.75" customHeight="1" x14ac:dyDescent="0.25">
      <c r="A1295" s="4">
        <v>44603</v>
      </c>
      <c r="B1295" s="5">
        <v>12</v>
      </c>
      <c r="C1295" s="11">
        <v>1</v>
      </c>
      <c r="D1295" s="6"/>
      <c r="E1295" s="3">
        <v>127</v>
      </c>
      <c r="F1295" s="6">
        <v>3</v>
      </c>
      <c r="G1295" s="6">
        <v>125</v>
      </c>
      <c r="H1295" s="6">
        <v>12</v>
      </c>
      <c r="I1295" s="6"/>
    </row>
    <row r="1296" spans="1:9" ht="15.75" customHeight="1" x14ac:dyDescent="0.25">
      <c r="A1296" s="4">
        <v>44608</v>
      </c>
      <c r="B1296" s="5">
        <v>1</v>
      </c>
      <c r="C1296" s="11">
        <v>1</v>
      </c>
      <c r="D1296" s="6"/>
      <c r="E1296" s="3">
        <v>144</v>
      </c>
      <c r="F1296" s="6">
        <v>1</v>
      </c>
      <c r="G1296" s="6">
        <v>155</v>
      </c>
      <c r="H1296" s="6">
        <v>6</v>
      </c>
      <c r="I1296" s="6"/>
    </row>
    <row r="1297" spans="1:9" ht="15.75" customHeight="1" x14ac:dyDescent="0.25">
      <c r="A1297" s="4">
        <v>44608</v>
      </c>
      <c r="B1297" s="5">
        <v>2</v>
      </c>
      <c r="C1297" s="11">
        <v>1</v>
      </c>
      <c r="D1297" s="6"/>
      <c r="E1297" s="3">
        <v>144</v>
      </c>
      <c r="F1297" s="6">
        <v>2</v>
      </c>
      <c r="G1297" s="6">
        <v>160</v>
      </c>
      <c r="H1297" s="6">
        <v>5</v>
      </c>
      <c r="I1297" s="6"/>
    </row>
    <row r="1298" spans="1:9" ht="15.75" customHeight="1" x14ac:dyDescent="0.25">
      <c r="A1298" s="4">
        <v>44608</v>
      </c>
      <c r="B1298" s="5">
        <v>3</v>
      </c>
      <c r="C1298" s="11">
        <v>1</v>
      </c>
      <c r="D1298" s="6"/>
      <c r="E1298" s="3">
        <v>144</v>
      </c>
      <c r="F1298" s="6">
        <v>3</v>
      </c>
      <c r="G1298" s="6">
        <v>160</v>
      </c>
      <c r="H1298" s="6">
        <v>4</v>
      </c>
      <c r="I1298" s="6"/>
    </row>
    <row r="1299" spans="1:9" ht="15.75" customHeight="1" x14ac:dyDescent="0.25">
      <c r="A1299" s="4">
        <v>44608</v>
      </c>
      <c r="B1299" s="5">
        <v>4</v>
      </c>
      <c r="C1299" s="11">
        <v>1</v>
      </c>
      <c r="D1299" s="6"/>
      <c r="E1299" s="3">
        <v>146</v>
      </c>
      <c r="F1299" s="6">
        <v>1</v>
      </c>
      <c r="G1299" s="6">
        <v>135</v>
      </c>
      <c r="H1299" s="6">
        <v>4</v>
      </c>
      <c r="I1299" s="6"/>
    </row>
    <row r="1300" spans="1:9" ht="15.75" customHeight="1" x14ac:dyDescent="0.25">
      <c r="A1300" s="4">
        <v>44608</v>
      </c>
      <c r="B1300" s="5">
        <v>5</v>
      </c>
      <c r="C1300" s="11">
        <v>1</v>
      </c>
      <c r="D1300" s="6"/>
      <c r="E1300" s="3">
        <v>146</v>
      </c>
      <c r="F1300" s="6">
        <v>2</v>
      </c>
      <c r="G1300" s="6">
        <v>135</v>
      </c>
      <c r="H1300" s="6">
        <v>4</v>
      </c>
      <c r="I1300" s="6"/>
    </row>
    <row r="1301" spans="1:9" ht="15.75" customHeight="1" x14ac:dyDescent="0.25">
      <c r="A1301" s="4">
        <v>44608</v>
      </c>
      <c r="B1301" s="5">
        <v>6</v>
      </c>
      <c r="C1301" s="11">
        <v>1</v>
      </c>
      <c r="D1301" s="6"/>
      <c r="E1301" s="3">
        <v>146</v>
      </c>
      <c r="F1301" s="6">
        <v>3</v>
      </c>
      <c r="G1301" s="6">
        <v>135</v>
      </c>
      <c r="H1301" s="6">
        <v>3</v>
      </c>
      <c r="I1301" s="6"/>
    </row>
    <row r="1302" spans="1:9" ht="15.75" customHeight="1" x14ac:dyDescent="0.25">
      <c r="A1302" s="4">
        <v>44608</v>
      </c>
      <c r="B1302" s="5">
        <v>7</v>
      </c>
      <c r="C1302" s="11">
        <v>1</v>
      </c>
      <c r="D1302" s="6"/>
      <c r="E1302" s="3">
        <v>147</v>
      </c>
      <c r="F1302" s="6">
        <v>1</v>
      </c>
      <c r="G1302" s="6">
        <v>100</v>
      </c>
      <c r="H1302" s="6">
        <v>4</v>
      </c>
      <c r="I1302" s="6"/>
    </row>
    <row r="1303" spans="1:9" ht="15.75" customHeight="1" x14ac:dyDescent="0.25">
      <c r="A1303" s="4">
        <v>44608</v>
      </c>
      <c r="B1303" s="5">
        <v>8</v>
      </c>
      <c r="C1303" s="11">
        <v>1</v>
      </c>
      <c r="D1303" s="6"/>
      <c r="E1303" s="3">
        <v>147</v>
      </c>
      <c r="F1303" s="6">
        <v>2</v>
      </c>
      <c r="G1303" s="6">
        <v>100</v>
      </c>
      <c r="H1303" s="6">
        <v>5</v>
      </c>
      <c r="I1303" s="6"/>
    </row>
    <row r="1304" spans="1:9" ht="15.75" customHeight="1" x14ac:dyDescent="0.25">
      <c r="A1304" s="4">
        <v>44608</v>
      </c>
      <c r="B1304" s="5">
        <v>9</v>
      </c>
      <c r="C1304" s="11">
        <v>1</v>
      </c>
      <c r="D1304" s="6"/>
      <c r="E1304" s="3">
        <v>147</v>
      </c>
      <c r="F1304" s="6">
        <v>3</v>
      </c>
      <c r="G1304" s="6">
        <v>100</v>
      </c>
      <c r="H1304" s="6">
        <v>5</v>
      </c>
      <c r="I1304" s="6"/>
    </row>
    <row r="1305" spans="1:9" ht="15.75" customHeight="1" x14ac:dyDescent="0.25">
      <c r="A1305" s="4">
        <v>44608</v>
      </c>
      <c r="B1305" s="5">
        <v>10</v>
      </c>
      <c r="C1305" s="11">
        <v>1</v>
      </c>
      <c r="D1305" s="6"/>
      <c r="E1305" s="3">
        <v>150</v>
      </c>
      <c r="F1305" s="6">
        <v>1</v>
      </c>
      <c r="G1305" s="6">
        <v>80</v>
      </c>
      <c r="H1305" s="6">
        <v>6</v>
      </c>
      <c r="I1305" s="6"/>
    </row>
    <row r="1306" spans="1:9" ht="15.75" customHeight="1" x14ac:dyDescent="0.25">
      <c r="A1306" s="4">
        <v>44608</v>
      </c>
      <c r="B1306" s="5">
        <v>11</v>
      </c>
      <c r="C1306" s="11">
        <v>1</v>
      </c>
      <c r="D1306" s="6"/>
      <c r="E1306" s="3">
        <v>150</v>
      </c>
      <c r="F1306" s="6">
        <v>2</v>
      </c>
      <c r="G1306" s="6">
        <v>85</v>
      </c>
      <c r="H1306" s="6">
        <v>4</v>
      </c>
      <c r="I1306" s="6"/>
    </row>
    <row r="1307" spans="1:9" ht="15.75" customHeight="1" x14ac:dyDescent="0.25">
      <c r="A1307" s="4">
        <v>44608</v>
      </c>
      <c r="B1307" s="5">
        <v>12</v>
      </c>
      <c r="C1307" s="11">
        <v>1</v>
      </c>
      <c r="D1307" s="6"/>
      <c r="E1307" s="3">
        <v>150</v>
      </c>
      <c r="F1307" s="6">
        <v>3</v>
      </c>
      <c r="G1307" s="6">
        <v>85</v>
      </c>
      <c r="H1307" s="6">
        <v>4</v>
      </c>
      <c r="I1307" s="6"/>
    </row>
    <row r="1308" spans="1:9" ht="15.75" customHeight="1" x14ac:dyDescent="0.25">
      <c r="A1308" s="4">
        <v>44608</v>
      </c>
      <c r="B1308" s="5">
        <v>13</v>
      </c>
      <c r="C1308" s="11">
        <v>1</v>
      </c>
      <c r="D1308" s="6"/>
      <c r="E1308" s="3">
        <v>142</v>
      </c>
      <c r="F1308" s="6">
        <v>1</v>
      </c>
      <c r="G1308" s="6">
        <v>12</v>
      </c>
      <c r="H1308" s="6">
        <v>49</v>
      </c>
      <c r="I1308" s="6"/>
    </row>
    <row r="1309" spans="1:9" ht="15.75" customHeight="1" x14ac:dyDescent="0.25">
      <c r="A1309" s="4">
        <v>44608</v>
      </c>
      <c r="B1309" s="5">
        <v>14</v>
      </c>
      <c r="C1309" s="11">
        <v>1</v>
      </c>
      <c r="D1309" s="6"/>
      <c r="E1309" s="3">
        <v>142</v>
      </c>
      <c r="F1309" s="6">
        <v>2</v>
      </c>
      <c r="G1309" s="6">
        <v>12</v>
      </c>
      <c r="H1309" s="6">
        <v>36</v>
      </c>
      <c r="I1309" s="6"/>
    </row>
    <row r="1310" spans="1:9" ht="15.75" customHeight="1" x14ac:dyDescent="0.25">
      <c r="A1310" s="4">
        <v>44608</v>
      </c>
      <c r="B1310" s="5">
        <v>15</v>
      </c>
      <c r="C1310" s="11">
        <v>1</v>
      </c>
      <c r="D1310" s="6"/>
      <c r="E1310" s="3">
        <v>142</v>
      </c>
      <c r="F1310" s="6">
        <v>3</v>
      </c>
      <c r="G1310" s="6">
        <v>12</v>
      </c>
      <c r="H1310" s="6">
        <v>28</v>
      </c>
      <c r="I1310" s="6"/>
    </row>
    <row r="1311" spans="1:9" ht="15.75" customHeight="1" x14ac:dyDescent="0.25">
      <c r="A1311" s="4">
        <v>44610</v>
      </c>
      <c r="B1311" s="5">
        <v>1</v>
      </c>
      <c r="C1311" s="11">
        <v>1</v>
      </c>
      <c r="D1311" s="6"/>
      <c r="E1311" s="3">
        <v>120</v>
      </c>
      <c r="F1311" s="6">
        <v>1</v>
      </c>
      <c r="G1311" s="6">
        <v>245</v>
      </c>
      <c r="H1311" s="6">
        <v>2</v>
      </c>
      <c r="I1311" s="6"/>
    </row>
    <row r="1312" spans="1:9" ht="15.75" customHeight="1" x14ac:dyDescent="0.25">
      <c r="A1312" s="4">
        <v>44610</v>
      </c>
      <c r="B1312" s="5">
        <v>2</v>
      </c>
      <c r="C1312" s="11">
        <v>1</v>
      </c>
      <c r="D1312" s="6"/>
      <c r="E1312" s="3">
        <v>120</v>
      </c>
      <c r="F1312" s="6">
        <v>2</v>
      </c>
      <c r="G1312" s="6">
        <v>245</v>
      </c>
      <c r="H1312" s="6">
        <v>3</v>
      </c>
      <c r="I1312" s="6" t="s">
        <v>26</v>
      </c>
    </row>
    <row r="1313" spans="1:9" ht="15.75" customHeight="1" x14ac:dyDescent="0.25">
      <c r="A1313" s="4">
        <v>44610</v>
      </c>
      <c r="B1313" s="5">
        <v>3</v>
      </c>
      <c r="C1313" s="11">
        <v>1</v>
      </c>
      <c r="D1313" s="6"/>
      <c r="E1313" s="3">
        <v>120</v>
      </c>
      <c r="F1313" s="6">
        <v>3</v>
      </c>
      <c r="G1313" s="6">
        <v>245</v>
      </c>
      <c r="H1313" s="6">
        <v>2</v>
      </c>
      <c r="I1313" s="6"/>
    </row>
    <row r="1314" spans="1:9" ht="15.75" customHeight="1" x14ac:dyDescent="0.25">
      <c r="A1314" s="4">
        <v>44610</v>
      </c>
      <c r="B1314" s="5">
        <v>4</v>
      </c>
      <c r="C1314" s="11">
        <v>1</v>
      </c>
      <c r="D1314" s="6"/>
      <c r="E1314" s="3">
        <v>139</v>
      </c>
      <c r="F1314" s="6">
        <v>1</v>
      </c>
      <c r="G1314" s="6">
        <v>130</v>
      </c>
      <c r="H1314" s="6">
        <v>8</v>
      </c>
      <c r="I1314" s="6"/>
    </row>
    <row r="1315" spans="1:9" ht="15.75" customHeight="1" x14ac:dyDescent="0.25">
      <c r="A1315" s="4">
        <v>44610</v>
      </c>
      <c r="B1315" s="5">
        <v>5</v>
      </c>
      <c r="C1315" s="11">
        <v>1</v>
      </c>
      <c r="D1315" s="6"/>
      <c r="E1315" s="3">
        <v>139</v>
      </c>
      <c r="F1315" s="6">
        <v>2</v>
      </c>
      <c r="G1315" s="6">
        <v>130</v>
      </c>
      <c r="H1315" s="6">
        <v>7</v>
      </c>
      <c r="I1315" s="6"/>
    </row>
    <row r="1316" spans="1:9" ht="15.75" customHeight="1" x14ac:dyDescent="0.25">
      <c r="A1316" s="4">
        <v>44610</v>
      </c>
      <c r="B1316" s="5">
        <v>6</v>
      </c>
      <c r="C1316" s="11">
        <v>1</v>
      </c>
      <c r="D1316" s="6"/>
      <c r="E1316" s="3">
        <v>139</v>
      </c>
      <c r="F1316" s="6">
        <v>3</v>
      </c>
      <c r="G1316" s="6">
        <v>130</v>
      </c>
      <c r="H1316" s="6">
        <v>6</v>
      </c>
      <c r="I1316" s="6"/>
    </row>
    <row r="1317" spans="1:9" ht="15.75" customHeight="1" x14ac:dyDescent="0.25">
      <c r="A1317" s="4">
        <v>44610</v>
      </c>
      <c r="B1317" s="5">
        <v>7</v>
      </c>
      <c r="C1317" s="11">
        <v>1</v>
      </c>
      <c r="D1317" s="6"/>
      <c r="E1317" s="3">
        <v>131</v>
      </c>
      <c r="F1317" s="6">
        <v>1</v>
      </c>
      <c r="G1317" s="6">
        <v>70</v>
      </c>
      <c r="H1317" s="6">
        <v>4</v>
      </c>
      <c r="I1317" s="6"/>
    </row>
    <row r="1318" spans="1:9" ht="15.75" customHeight="1" x14ac:dyDescent="0.25">
      <c r="A1318" s="4">
        <v>44610</v>
      </c>
      <c r="B1318" s="5">
        <v>8</v>
      </c>
      <c r="C1318" s="11">
        <v>1</v>
      </c>
      <c r="D1318" s="6"/>
      <c r="E1318" s="3">
        <v>131</v>
      </c>
      <c r="F1318" s="6">
        <v>2</v>
      </c>
      <c r="G1318" s="6">
        <v>70</v>
      </c>
      <c r="H1318" s="6">
        <v>4</v>
      </c>
      <c r="I1318" s="6"/>
    </row>
    <row r="1319" spans="1:9" ht="15.75" customHeight="1" x14ac:dyDescent="0.25">
      <c r="A1319" s="4">
        <v>44610</v>
      </c>
      <c r="B1319" s="5">
        <v>9</v>
      </c>
      <c r="C1319" s="11">
        <v>1</v>
      </c>
      <c r="D1319" s="6"/>
      <c r="E1319" s="3">
        <v>131</v>
      </c>
      <c r="F1319" s="6">
        <v>3</v>
      </c>
      <c r="G1319" s="6">
        <v>70</v>
      </c>
      <c r="H1319" s="6">
        <v>4</v>
      </c>
      <c r="I1319" s="6"/>
    </row>
    <row r="1320" spans="1:9" ht="15.75" customHeight="1" x14ac:dyDescent="0.25">
      <c r="A1320" s="4">
        <v>44610</v>
      </c>
      <c r="B1320" s="5">
        <v>10</v>
      </c>
      <c r="C1320" s="11">
        <v>1</v>
      </c>
      <c r="D1320" s="6"/>
      <c r="E1320" s="3">
        <v>133</v>
      </c>
      <c r="F1320" s="6">
        <v>1</v>
      </c>
      <c r="G1320" s="6">
        <v>65</v>
      </c>
      <c r="H1320" s="6">
        <v>5</v>
      </c>
      <c r="I1320" s="6"/>
    </row>
    <row r="1321" spans="1:9" ht="15.75" customHeight="1" x14ac:dyDescent="0.25">
      <c r="A1321" s="4">
        <v>44610</v>
      </c>
      <c r="B1321" s="5">
        <v>11</v>
      </c>
      <c r="C1321" s="11">
        <v>1</v>
      </c>
      <c r="D1321" s="6"/>
      <c r="E1321" s="3">
        <v>133</v>
      </c>
      <c r="F1321" s="6">
        <v>2</v>
      </c>
      <c r="G1321" s="6">
        <v>65</v>
      </c>
      <c r="H1321" s="6">
        <v>5</v>
      </c>
      <c r="I1321" s="6"/>
    </row>
    <row r="1322" spans="1:9" ht="15.75" customHeight="1" x14ac:dyDescent="0.25">
      <c r="A1322" s="4">
        <v>44610</v>
      </c>
      <c r="B1322" s="5">
        <v>12</v>
      </c>
      <c r="C1322" s="11">
        <v>1</v>
      </c>
      <c r="D1322" s="6"/>
      <c r="E1322" s="3">
        <v>133</v>
      </c>
      <c r="F1322" s="6">
        <v>3</v>
      </c>
      <c r="G1322" s="6">
        <v>65</v>
      </c>
      <c r="H1322" s="6">
        <v>4</v>
      </c>
      <c r="I1322" s="6"/>
    </row>
    <row r="1323" spans="1:9" ht="15.75" customHeight="1" x14ac:dyDescent="0.25">
      <c r="A1323" s="4">
        <v>44610</v>
      </c>
      <c r="B1323" s="5">
        <v>13</v>
      </c>
      <c r="C1323" s="11">
        <v>1</v>
      </c>
      <c r="D1323" s="6"/>
      <c r="E1323" s="3">
        <v>136</v>
      </c>
      <c r="F1323" s="6">
        <v>1</v>
      </c>
      <c r="G1323" s="6">
        <v>220</v>
      </c>
      <c r="H1323" s="6">
        <v>0</v>
      </c>
      <c r="I1323" s="6"/>
    </row>
    <row r="1324" spans="1:9" ht="15.75" customHeight="1" x14ac:dyDescent="0.25">
      <c r="A1324" s="4">
        <v>44610</v>
      </c>
      <c r="B1324" s="5">
        <v>14</v>
      </c>
      <c r="C1324" s="11">
        <v>1</v>
      </c>
      <c r="D1324" s="6"/>
      <c r="E1324" s="3">
        <v>136</v>
      </c>
      <c r="F1324" s="6">
        <v>2</v>
      </c>
      <c r="G1324" s="6">
        <v>220</v>
      </c>
      <c r="H1324" s="6">
        <v>0</v>
      </c>
      <c r="I1324" s="6"/>
    </row>
    <row r="1325" spans="1:9" ht="15.75" customHeight="1" x14ac:dyDescent="0.25">
      <c r="A1325" s="4">
        <v>44610</v>
      </c>
      <c r="B1325" s="5">
        <v>15</v>
      </c>
      <c r="C1325" s="11">
        <v>1</v>
      </c>
      <c r="D1325" s="6"/>
      <c r="E1325" s="3">
        <v>136</v>
      </c>
      <c r="F1325" s="6">
        <v>3</v>
      </c>
      <c r="G1325" s="6">
        <v>220</v>
      </c>
      <c r="H1325" s="6">
        <v>0</v>
      </c>
      <c r="I1325" s="6"/>
    </row>
    <row r="1326" spans="1:9" ht="15.75" customHeight="1" x14ac:dyDescent="0.25">
      <c r="A1326" s="4">
        <v>44613</v>
      </c>
      <c r="B1326" s="5">
        <v>1</v>
      </c>
      <c r="C1326" s="11">
        <v>1</v>
      </c>
      <c r="D1326" s="6"/>
      <c r="E1326" s="3">
        <v>128</v>
      </c>
      <c r="F1326" s="6">
        <v>1</v>
      </c>
      <c r="G1326" s="6">
        <v>150</v>
      </c>
      <c r="H1326" s="6">
        <v>6</v>
      </c>
      <c r="I1326" s="6"/>
    </row>
    <row r="1327" spans="1:9" ht="15.75" customHeight="1" x14ac:dyDescent="0.25">
      <c r="A1327" s="4">
        <v>44613</v>
      </c>
      <c r="B1327" s="5">
        <v>2</v>
      </c>
      <c r="C1327" s="11">
        <v>1</v>
      </c>
      <c r="D1327" s="6"/>
      <c r="E1327" s="3">
        <v>128</v>
      </c>
      <c r="F1327" s="6">
        <v>2</v>
      </c>
      <c r="G1327" s="6">
        <v>150</v>
      </c>
      <c r="H1327" s="6">
        <v>5</v>
      </c>
      <c r="I1327" s="6"/>
    </row>
    <row r="1328" spans="1:9" ht="15.75" customHeight="1" x14ac:dyDescent="0.25">
      <c r="A1328" s="4">
        <v>44613</v>
      </c>
      <c r="B1328" s="5">
        <v>3</v>
      </c>
      <c r="C1328" s="11">
        <v>1</v>
      </c>
      <c r="D1328" s="6"/>
      <c r="E1328" s="3">
        <v>128</v>
      </c>
      <c r="F1328" s="6">
        <v>3</v>
      </c>
      <c r="G1328" s="6">
        <v>150</v>
      </c>
      <c r="H1328" s="6">
        <v>4</v>
      </c>
      <c r="I1328" s="6"/>
    </row>
    <row r="1329" spans="1:9" ht="15.75" customHeight="1" x14ac:dyDescent="0.25">
      <c r="A1329" s="4">
        <v>44613</v>
      </c>
      <c r="B1329" s="5">
        <v>4</v>
      </c>
      <c r="C1329" s="11">
        <v>1</v>
      </c>
      <c r="D1329" s="6"/>
      <c r="E1329" s="3">
        <v>126</v>
      </c>
      <c r="F1329" s="6">
        <v>1</v>
      </c>
      <c r="G1329" s="6">
        <v>175</v>
      </c>
      <c r="H1329" s="6">
        <v>5</v>
      </c>
      <c r="I1329" s="6"/>
    </row>
    <row r="1330" spans="1:9" ht="15.75" customHeight="1" x14ac:dyDescent="0.25">
      <c r="A1330" s="4">
        <v>44613</v>
      </c>
      <c r="B1330" s="5">
        <v>5</v>
      </c>
      <c r="C1330" s="11">
        <v>1</v>
      </c>
      <c r="D1330" s="6"/>
      <c r="E1330" s="3">
        <v>126</v>
      </c>
      <c r="F1330" s="6">
        <v>2</v>
      </c>
      <c r="G1330" s="6">
        <v>175</v>
      </c>
      <c r="H1330" s="6">
        <v>4</v>
      </c>
      <c r="I1330" s="6"/>
    </row>
    <row r="1331" spans="1:9" ht="15.75" customHeight="1" x14ac:dyDescent="0.25">
      <c r="A1331" s="4">
        <v>44613</v>
      </c>
      <c r="B1331" s="5">
        <v>6</v>
      </c>
      <c r="C1331" s="11">
        <v>1</v>
      </c>
      <c r="D1331" s="6"/>
      <c r="E1331" s="3">
        <v>126</v>
      </c>
      <c r="F1331" s="6">
        <v>3</v>
      </c>
      <c r="G1331" s="6">
        <v>175</v>
      </c>
      <c r="H1331" s="6">
        <v>4</v>
      </c>
      <c r="I1331" s="6"/>
    </row>
    <row r="1332" spans="1:9" ht="15.75" customHeight="1" x14ac:dyDescent="0.25">
      <c r="A1332" s="4">
        <v>44613</v>
      </c>
      <c r="B1332" s="5">
        <v>7</v>
      </c>
      <c r="C1332" s="11">
        <v>1</v>
      </c>
      <c r="D1332" s="6"/>
      <c r="E1332" s="3">
        <v>125</v>
      </c>
      <c r="F1332" s="6">
        <v>1</v>
      </c>
      <c r="G1332" s="6">
        <v>160</v>
      </c>
      <c r="H1332" s="6">
        <v>9</v>
      </c>
      <c r="I1332" s="6"/>
    </row>
    <row r="1333" spans="1:9" ht="15.75" customHeight="1" x14ac:dyDescent="0.25">
      <c r="A1333" s="4">
        <v>44613</v>
      </c>
      <c r="B1333" s="5">
        <v>8</v>
      </c>
      <c r="C1333" s="11">
        <v>1</v>
      </c>
      <c r="D1333" s="6"/>
      <c r="E1333" s="3">
        <v>125</v>
      </c>
      <c r="F1333" s="6">
        <v>2</v>
      </c>
      <c r="G1333" s="6">
        <v>160</v>
      </c>
      <c r="H1333" s="6">
        <v>7</v>
      </c>
      <c r="I1333" s="6"/>
    </row>
    <row r="1334" spans="1:9" ht="15.75" customHeight="1" x14ac:dyDescent="0.25">
      <c r="A1334" s="4">
        <v>44613</v>
      </c>
      <c r="B1334" s="5">
        <v>9</v>
      </c>
      <c r="C1334" s="11">
        <v>1</v>
      </c>
      <c r="D1334" s="6"/>
      <c r="E1334" s="3">
        <v>125</v>
      </c>
      <c r="F1334" s="6">
        <v>3</v>
      </c>
      <c r="G1334" s="6">
        <v>160</v>
      </c>
      <c r="H1334" s="6">
        <v>7</v>
      </c>
      <c r="I1334" s="6"/>
    </row>
    <row r="1335" spans="1:9" ht="15.75" customHeight="1" x14ac:dyDescent="0.25">
      <c r="A1335" s="4">
        <v>44613</v>
      </c>
      <c r="B1335" s="5">
        <v>10</v>
      </c>
      <c r="C1335" s="11">
        <v>1</v>
      </c>
      <c r="D1335" s="6"/>
      <c r="E1335" s="3">
        <v>127</v>
      </c>
      <c r="F1335" s="6">
        <v>1</v>
      </c>
      <c r="G1335" s="6">
        <v>120</v>
      </c>
      <c r="H1335" s="6">
        <v>15</v>
      </c>
      <c r="I1335" s="6"/>
    </row>
    <row r="1336" spans="1:9" ht="15.75" customHeight="1" x14ac:dyDescent="0.25">
      <c r="A1336" s="4">
        <v>44613</v>
      </c>
      <c r="B1336" s="5">
        <v>11</v>
      </c>
      <c r="C1336" s="11">
        <v>1</v>
      </c>
      <c r="D1336" s="6"/>
      <c r="E1336" s="3">
        <v>127</v>
      </c>
      <c r="F1336" s="6">
        <v>2</v>
      </c>
      <c r="G1336" s="6">
        <v>120</v>
      </c>
      <c r="H1336" s="6">
        <v>10</v>
      </c>
      <c r="I1336" s="6"/>
    </row>
    <row r="1337" spans="1:9" ht="15.75" customHeight="1" x14ac:dyDescent="0.25">
      <c r="A1337" s="4">
        <v>44613</v>
      </c>
      <c r="B1337" s="5">
        <v>12</v>
      </c>
      <c r="C1337" s="11">
        <v>1</v>
      </c>
      <c r="D1337" s="6"/>
      <c r="E1337" s="3">
        <v>127</v>
      </c>
      <c r="F1337" s="6">
        <v>3</v>
      </c>
      <c r="G1337" s="6">
        <v>120</v>
      </c>
      <c r="H1337" s="6">
        <v>10</v>
      </c>
      <c r="I1337" s="6"/>
    </row>
    <row r="1338" spans="1:9" ht="15.75" customHeight="1" x14ac:dyDescent="0.25">
      <c r="A1338" s="4">
        <v>44615</v>
      </c>
      <c r="B1338" s="5">
        <v>1</v>
      </c>
      <c r="C1338" s="11">
        <v>1</v>
      </c>
      <c r="D1338" s="6"/>
      <c r="E1338" s="3">
        <v>144</v>
      </c>
      <c r="F1338" s="6">
        <v>1</v>
      </c>
      <c r="G1338" s="6">
        <v>160</v>
      </c>
      <c r="H1338" s="6">
        <v>4</v>
      </c>
      <c r="I1338" s="6"/>
    </row>
    <row r="1339" spans="1:9" ht="15.75" customHeight="1" x14ac:dyDescent="0.25">
      <c r="A1339" s="4">
        <v>44615</v>
      </c>
      <c r="B1339" s="5">
        <v>2</v>
      </c>
      <c r="C1339" s="11">
        <v>1</v>
      </c>
      <c r="D1339" s="6"/>
      <c r="E1339" s="3">
        <v>144</v>
      </c>
      <c r="F1339" s="6">
        <v>2</v>
      </c>
      <c r="G1339" s="6">
        <v>160</v>
      </c>
      <c r="H1339" s="6">
        <v>3</v>
      </c>
      <c r="I1339" s="6"/>
    </row>
    <row r="1340" spans="1:9" ht="15.75" customHeight="1" x14ac:dyDescent="0.25">
      <c r="A1340" s="4">
        <v>44615</v>
      </c>
      <c r="B1340" s="5">
        <v>3</v>
      </c>
      <c r="C1340" s="11">
        <v>1</v>
      </c>
      <c r="D1340" s="6"/>
      <c r="E1340" s="3">
        <v>144</v>
      </c>
      <c r="F1340" s="6">
        <v>3</v>
      </c>
      <c r="G1340" s="6">
        <v>160</v>
      </c>
      <c r="H1340" s="6">
        <v>3</v>
      </c>
      <c r="I1340" s="6"/>
    </row>
    <row r="1341" spans="1:9" ht="15.75" customHeight="1" x14ac:dyDescent="0.25">
      <c r="A1341" s="4">
        <v>44615</v>
      </c>
      <c r="B1341" s="5">
        <v>4</v>
      </c>
      <c r="C1341" s="11">
        <v>1</v>
      </c>
      <c r="D1341" s="6"/>
      <c r="E1341" s="3">
        <v>146</v>
      </c>
      <c r="F1341" s="6">
        <v>1</v>
      </c>
      <c r="G1341" s="6">
        <v>135</v>
      </c>
      <c r="H1341" s="6">
        <v>4</v>
      </c>
      <c r="I1341" s="6"/>
    </row>
    <row r="1342" spans="1:9" ht="15.75" customHeight="1" x14ac:dyDescent="0.25">
      <c r="A1342" s="4">
        <v>44615</v>
      </c>
      <c r="B1342" s="5">
        <v>5</v>
      </c>
      <c r="C1342" s="11">
        <v>1</v>
      </c>
      <c r="D1342" s="6"/>
      <c r="E1342" s="3">
        <v>146</v>
      </c>
      <c r="F1342" s="6">
        <v>2</v>
      </c>
      <c r="G1342" s="6">
        <v>135</v>
      </c>
      <c r="H1342" s="6">
        <v>4</v>
      </c>
      <c r="I1342" s="6"/>
    </row>
    <row r="1343" spans="1:9" ht="15.75" customHeight="1" x14ac:dyDescent="0.25">
      <c r="A1343" s="4">
        <v>44615</v>
      </c>
      <c r="B1343" s="5">
        <v>6</v>
      </c>
      <c r="C1343" s="11">
        <v>1</v>
      </c>
      <c r="D1343" s="6"/>
      <c r="E1343" s="3">
        <v>146</v>
      </c>
      <c r="F1343" s="6">
        <v>3</v>
      </c>
      <c r="G1343" s="6">
        <v>135</v>
      </c>
      <c r="H1343" s="6">
        <v>3</v>
      </c>
      <c r="I1343" s="6"/>
    </row>
    <row r="1344" spans="1:9" ht="15.75" customHeight="1" x14ac:dyDescent="0.25">
      <c r="A1344" s="4">
        <v>44615</v>
      </c>
      <c r="B1344" s="5">
        <v>7</v>
      </c>
      <c r="C1344" s="11">
        <v>1</v>
      </c>
      <c r="D1344" s="6"/>
      <c r="E1344" s="3">
        <v>147</v>
      </c>
      <c r="F1344" s="6">
        <v>1</v>
      </c>
      <c r="G1344" s="6">
        <v>100</v>
      </c>
      <c r="H1344" s="6">
        <v>5</v>
      </c>
      <c r="I1344" s="6"/>
    </row>
    <row r="1345" spans="1:9" ht="15.75" customHeight="1" x14ac:dyDescent="0.25">
      <c r="A1345" s="4">
        <v>44615</v>
      </c>
      <c r="B1345" s="5">
        <v>8</v>
      </c>
      <c r="C1345" s="11">
        <v>1</v>
      </c>
      <c r="D1345" s="6"/>
      <c r="E1345" s="3">
        <v>147</v>
      </c>
      <c r="F1345" s="6">
        <v>2</v>
      </c>
      <c r="G1345" s="6">
        <v>100</v>
      </c>
      <c r="H1345" s="6">
        <v>5</v>
      </c>
      <c r="I1345" s="6"/>
    </row>
    <row r="1346" spans="1:9" ht="15.75" customHeight="1" x14ac:dyDescent="0.25">
      <c r="A1346" s="4">
        <v>44615</v>
      </c>
      <c r="B1346" s="5">
        <v>9</v>
      </c>
      <c r="C1346" s="11">
        <v>1</v>
      </c>
      <c r="D1346" s="6"/>
      <c r="E1346" s="3">
        <v>147</v>
      </c>
      <c r="F1346" s="6">
        <v>3</v>
      </c>
      <c r="G1346" s="6">
        <v>100</v>
      </c>
      <c r="H1346" s="6">
        <v>4</v>
      </c>
      <c r="I1346" s="6"/>
    </row>
    <row r="1347" spans="1:9" ht="15.75" customHeight="1" x14ac:dyDescent="0.25">
      <c r="A1347" s="4">
        <v>44615</v>
      </c>
      <c r="B1347" s="5">
        <v>10</v>
      </c>
      <c r="C1347" s="11">
        <v>1</v>
      </c>
      <c r="D1347" s="6"/>
      <c r="E1347" s="3">
        <v>150</v>
      </c>
      <c r="F1347" s="6">
        <v>1</v>
      </c>
      <c r="G1347" s="6">
        <v>85</v>
      </c>
      <c r="H1347" s="6">
        <v>6</v>
      </c>
      <c r="I1347" s="6"/>
    </row>
    <row r="1348" spans="1:9" ht="15.75" customHeight="1" x14ac:dyDescent="0.25">
      <c r="A1348" s="4">
        <v>44615</v>
      </c>
      <c r="B1348" s="5">
        <v>11</v>
      </c>
      <c r="C1348" s="11">
        <v>1</v>
      </c>
      <c r="D1348" s="6"/>
      <c r="E1348" s="3">
        <v>150</v>
      </c>
      <c r="F1348" s="6">
        <v>2</v>
      </c>
      <c r="G1348" s="6">
        <v>85</v>
      </c>
      <c r="H1348" s="6">
        <v>4</v>
      </c>
      <c r="I1348" s="6"/>
    </row>
    <row r="1349" spans="1:9" ht="15.75" customHeight="1" x14ac:dyDescent="0.25">
      <c r="A1349" s="4">
        <v>44615</v>
      </c>
      <c r="B1349" s="5">
        <v>12</v>
      </c>
      <c r="C1349" s="11">
        <v>1</v>
      </c>
      <c r="D1349" s="6"/>
      <c r="E1349" s="3">
        <v>150</v>
      </c>
      <c r="F1349" s="6">
        <v>3</v>
      </c>
      <c r="G1349" s="6">
        <v>85</v>
      </c>
      <c r="H1349" s="6">
        <v>4</v>
      </c>
      <c r="I1349" s="6"/>
    </row>
    <row r="1350" spans="1:9" ht="15.75" customHeight="1" x14ac:dyDescent="0.25">
      <c r="A1350" s="4">
        <v>44615</v>
      </c>
      <c r="B1350" s="5">
        <v>13</v>
      </c>
      <c r="C1350" s="11">
        <v>1</v>
      </c>
      <c r="D1350" s="6"/>
      <c r="E1350" s="3">
        <v>142</v>
      </c>
      <c r="F1350" s="6">
        <v>1</v>
      </c>
      <c r="G1350" s="6">
        <v>12</v>
      </c>
      <c r="H1350" s="6">
        <v>50</v>
      </c>
      <c r="I1350" s="6"/>
    </row>
    <row r="1351" spans="1:9" ht="15.75" customHeight="1" x14ac:dyDescent="0.25">
      <c r="A1351" s="4">
        <v>44615</v>
      </c>
      <c r="B1351" s="5">
        <v>14</v>
      </c>
      <c r="C1351" s="11">
        <v>1</v>
      </c>
      <c r="D1351" s="6"/>
      <c r="E1351" s="3">
        <v>142</v>
      </c>
      <c r="F1351" s="6">
        <v>2</v>
      </c>
      <c r="G1351" s="6">
        <v>12</v>
      </c>
      <c r="H1351" s="6">
        <v>40</v>
      </c>
      <c r="I1351" s="6"/>
    </row>
    <row r="1352" spans="1:9" ht="15.75" customHeight="1" x14ac:dyDescent="0.25">
      <c r="A1352" s="4">
        <v>44615</v>
      </c>
      <c r="B1352" s="5">
        <v>15</v>
      </c>
      <c r="C1352" s="11">
        <v>1</v>
      </c>
      <c r="D1352" s="6"/>
      <c r="E1352" s="3">
        <v>142</v>
      </c>
      <c r="F1352" s="6">
        <v>3</v>
      </c>
      <c r="G1352" s="6">
        <v>12</v>
      </c>
      <c r="H1352" s="6">
        <v>37</v>
      </c>
      <c r="I1352" s="6"/>
    </row>
    <row r="1353" spans="1:9" ht="15.75" customHeight="1" x14ac:dyDescent="0.25">
      <c r="A1353" s="4">
        <v>44617</v>
      </c>
      <c r="B1353" s="5">
        <v>1</v>
      </c>
      <c r="C1353" s="11">
        <v>1</v>
      </c>
      <c r="D1353" s="6"/>
      <c r="E1353" s="3">
        <v>120</v>
      </c>
      <c r="F1353" s="6">
        <v>1</v>
      </c>
      <c r="G1353" s="6">
        <v>240</v>
      </c>
      <c r="H1353" s="6">
        <v>3</v>
      </c>
      <c r="I1353" s="6"/>
    </row>
    <row r="1354" spans="1:9" ht="15.75" customHeight="1" x14ac:dyDescent="0.25">
      <c r="A1354" s="4">
        <v>44617</v>
      </c>
      <c r="B1354" s="5">
        <v>2</v>
      </c>
      <c r="C1354" s="11">
        <v>1</v>
      </c>
      <c r="D1354" s="6"/>
      <c r="E1354" s="3">
        <v>120</v>
      </c>
      <c r="F1354" s="6">
        <v>2</v>
      </c>
      <c r="G1354" s="6">
        <v>240</v>
      </c>
      <c r="H1354" s="6">
        <v>4</v>
      </c>
      <c r="I1354" s="6"/>
    </row>
    <row r="1355" spans="1:9" ht="15.75" customHeight="1" x14ac:dyDescent="0.25">
      <c r="A1355" s="4">
        <v>44617</v>
      </c>
      <c r="B1355" s="5">
        <v>3</v>
      </c>
      <c r="C1355" s="11">
        <v>1</v>
      </c>
      <c r="D1355" s="6"/>
      <c r="E1355" s="3">
        <v>120</v>
      </c>
      <c r="F1355" s="6">
        <v>3</v>
      </c>
      <c r="G1355" s="6">
        <v>240</v>
      </c>
      <c r="H1355" s="6">
        <v>5</v>
      </c>
      <c r="I1355" s="6" t="s">
        <v>27</v>
      </c>
    </row>
    <row r="1356" spans="1:9" ht="15.75" customHeight="1" x14ac:dyDescent="0.25">
      <c r="A1356" s="4">
        <v>44617</v>
      </c>
      <c r="B1356" s="5">
        <v>4</v>
      </c>
      <c r="C1356" s="11">
        <v>1</v>
      </c>
      <c r="D1356" s="6"/>
      <c r="E1356" s="3">
        <v>139</v>
      </c>
      <c r="F1356" s="6">
        <v>1</v>
      </c>
      <c r="G1356" s="6">
        <v>130</v>
      </c>
      <c r="H1356" s="6">
        <v>10</v>
      </c>
      <c r="I1356" s="6"/>
    </row>
    <row r="1357" spans="1:9" ht="15.75" customHeight="1" x14ac:dyDescent="0.25">
      <c r="A1357" s="4">
        <v>44617</v>
      </c>
      <c r="B1357" s="5">
        <v>5</v>
      </c>
      <c r="C1357" s="11">
        <v>1</v>
      </c>
      <c r="D1357" s="6"/>
      <c r="E1357" s="3">
        <v>139</v>
      </c>
      <c r="F1357" s="6">
        <v>2</v>
      </c>
      <c r="G1357" s="6">
        <v>35</v>
      </c>
      <c r="H1357" s="6">
        <v>7</v>
      </c>
      <c r="I1357" s="6"/>
    </row>
    <row r="1358" spans="1:9" ht="15.75" customHeight="1" x14ac:dyDescent="0.25">
      <c r="A1358" s="4">
        <v>44617</v>
      </c>
      <c r="B1358" s="5">
        <v>6</v>
      </c>
      <c r="C1358" s="11">
        <v>1</v>
      </c>
      <c r="D1358" s="6"/>
      <c r="E1358" s="3">
        <v>139</v>
      </c>
      <c r="F1358" s="6">
        <v>3</v>
      </c>
      <c r="G1358" s="6">
        <v>135</v>
      </c>
      <c r="H1358" s="6">
        <v>6</v>
      </c>
      <c r="I1358" s="6" t="s">
        <v>28</v>
      </c>
    </row>
    <row r="1359" spans="1:9" ht="15.75" customHeight="1" x14ac:dyDescent="0.25">
      <c r="A1359" s="4">
        <v>44617</v>
      </c>
      <c r="B1359" s="5">
        <v>7</v>
      </c>
      <c r="C1359" s="11">
        <v>1</v>
      </c>
      <c r="D1359" s="6"/>
      <c r="E1359" s="3">
        <v>131</v>
      </c>
      <c r="F1359" s="6">
        <v>1</v>
      </c>
      <c r="G1359" s="6">
        <v>70</v>
      </c>
      <c r="H1359" s="6">
        <v>4</v>
      </c>
      <c r="I1359" s="6"/>
    </row>
    <row r="1360" spans="1:9" ht="15.75" customHeight="1" x14ac:dyDescent="0.25">
      <c r="A1360" s="4">
        <v>44617</v>
      </c>
      <c r="B1360" s="5">
        <v>8</v>
      </c>
      <c r="C1360" s="11">
        <v>1</v>
      </c>
      <c r="D1360" s="6"/>
      <c r="E1360" s="3">
        <v>131</v>
      </c>
      <c r="F1360" s="6">
        <v>2</v>
      </c>
      <c r="G1360" s="6">
        <v>70</v>
      </c>
      <c r="H1360" s="6">
        <v>4</v>
      </c>
      <c r="I1360" s="6"/>
    </row>
    <row r="1361" spans="1:9" ht="15.75" customHeight="1" x14ac:dyDescent="0.25">
      <c r="A1361" s="4">
        <v>44617</v>
      </c>
      <c r="B1361" s="5">
        <v>9</v>
      </c>
      <c r="C1361" s="11">
        <v>1</v>
      </c>
      <c r="D1361" s="6"/>
      <c r="E1361" s="3">
        <v>131</v>
      </c>
      <c r="F1361" s="6">
        <v>3</v>
      </c>
      <c r="G1361" s="6">
        <v>70</v>
      </c>
      <c r="H1361" s="6">
        <v>4</v>
      </c>
      <c r="I1361" s="6"/>
    </row>
    <row r="1362" spans="1:9" ht="15.75" customHeight="1" x14ac:dyDescent="0.25">
      <c r="A1362" s="4">
        <v>44617</v>
      </c>
      <c r="B1362" s="5">
        <v>10</v>
      </c>
      <c r="C1362" s="11">
        <v>1</v>
      </c>
      <c r="D1362" s="6"/>
      <c r="E1362" s="3">
        <v>133</v>
      </c>
      <c r="F1362" s="6">
        <v>1</v>
      </c>
      <c r="G1362" s="6">
        <v>65</v>
      </c>
      <c r="H1362" s="6">
        <v>6</v>
      </c>
      <c r="I1362" s="6"/>
    </row>
    <row r="1363" spans="1:9" ht="15.75" customHeight="1" x14ac:dyDescent="0.25">
      <c r="A1363" s="4">
        <v>44617</v>
      </c>
      <c r="B1363" s="5">
        <v>11</v>
      </c>
      <c r="C1363" s="11">
        <v>1</v>
      </c>
      <c r="D1363" s="6"/>
      <c r="E1363" s="3">
        <v>133</v>
      </c>
      <c r="F1363" s="6">
        <v>2</v>
      </c>
      <c r="G1363" s="6">
        <v>65</v>
      </c>
      <c r="H1363" s="6">
        <v>4</v>
      </c>
      <c r="I1363" s="6"/>
    </row>
    <row r="1364" spans="1:9" ht="15.75" customHeight="1" x14ac:dyDescent="0.25">
      <c r="A1364" s="4">
        <v>44617</v>
      </c>
      <c r="B1364" s="5">
        <v>12</v>
      </c>
      <c r="C1364" s="11">
        <v>1</v>
      </c>
      <c r="D1364" s="6"/>
      <c r="E1364" s="3">
        <v>133</v>
      </c>
      <c r="F1364" s="6">
        <v>3</v>
      </c>
      <c r="G1364" s="6">
        <v>65</v>
      </c>
      <c r="H1364" s="6">
        <v>4</v>
      </c>
      <c r="I1364" s="6"/>
    </row>
    <row r="1365" spans="1:9" ht="15.75" customHeight="1" x14ac:dyDescent="0.25">
      <c r="A1365" s="4">
        <v>44617</v>
      </c>
      <c r="B1365" s="5">
        <v>13</v>
      </c>
      <c r="C1365" s="11">
        <v>1</v>
      </c>
      <c r="D1365" s="6"/>
      <c r="E1365" s="3">
        <v>136</v>
      </c>
      <c r="F1365" s="6">
        <v>1</v>
      </c>
      <c r="G1365" s="6">
        <v>220</v>
      </c>
      <c r="H1365" s="6">
        <v>10</v>
      </c>
      <c r="I1365" s="6"/>
    </row>
    <row r="1366" spans="1:9" ht="15.75" customHeight="1" x14ac:dyDescent="0.25">
      <c r="A1366" s="4">
        <v>44617</v>
      </c>
      <c r="B1366" s="5">
        <v>14</v>
      </c>
      <c r="C1366" s="11">
        <v>1</v>
      </c>
      <c r="D1366" s="6"/>
      <c r="E1366" s="3">
        <v>136</v>
      </c>
      <c r="F1366" s="6">
        <v>2</v>
      </c>
      <c r="G1366" s="6">
        <v>230</v>
      </c>
      <c r="H1366" s="6">
        <v>6</v>
      </c>
      <c r="I1366" s="6"/>
    </row>
    <row r="1367" spans="1:9" ht="15.75" customHeight="1" x14ac:dyDescent="0.25">
      <c r="A1367" s="4">
        <v>44617</v>
      </c>
      <c r="B1367" s="5">
        <v>15</v>
      </c>
      <c r="C1367" s="11">
        <v>1</v>
      </c>
      <c r="D1367" s="6"/>
      <c r="E1367" s="3">
        <v>136</v>
      </c>
      <c r="F1367" s="6">
        <v>3</v>
      </c>
      <c r="G1367" s="6">
        <v>230</v>
      </c>
      <c r="H1367" s="6">
        <v>5</v>
      </c>
      <c r="I1367" s="6"/>
    </row>
    <row r="1368" spans="1:9" ht="15.75" customHeight="1" x14ac:dyDescent="0.25">
      <c r="A1368" s="4">
        <v>44620</v>
      </c>
      <c r="B1368" s="5">
        <v>1</v>
      </c>
      <c r="C1368" s="11">
        <v>1</v>
      </c>
      <c r="D1368" s="6"/>
      <c r="E1368" s="3">
        <v>128</v>
      </c>
      <c r="F1368" s="6">
        <v>1</v>
      </c>
      <c r="G1368" s="6">
        <v>150</v>
      </c>
      <c r="H1368" s="6">
        <v>6</v>
      </c>
      <c r="I1368" s="6"/>
    </row>
    <row r="1369" spans="1:9" ht="15.75" customHeight="1" x14ac:dyDescent="0.25">
      <c r="A1369" s="4">
        <v>44620</v>
      </c>
      <c r="B1369" s="5">
        <v>2</v>
      </c>
      <c r="C1369" s="11">
        <v>1</v>
      </c>
      <c r="D1369" s="6"/>
      <c r="E1369" s="3">
        <v>128</v>
      </c>
      <c r="F1369" s="6">
        <v>2</v>
      </c>
      <c r="G1369" s="6">
        <v>150</v>
      </c>
      <c r="H1369" s="6">
        <v>5</v>
      </c>
      <c r="I1369" s="6"/>
    </row>
    <row r="1370" spans="1:9" ht="15.75" customHeight="1" x14ac:dyDescent="0.25">
      <c r="A1370" s="4">
        <v>44620</v>
      </c>
      <c r="B1370" s="5">
        <v>3</v>
      </c>
      <c r="C1370" s="11">
        <v>1</v>
      </c>
      <c r="D1370" s="6"/>
      <c r="E1370" s="3">
        <v>128</v>
      </c>
      <c r="F1370" s="6">
        <v>3</v>
      </c>
      <c r="G1370" s="6">
        <v>150</v>
      </c>
      <c r="H1370" s="6">
        <v>5</v>
      </c>
      <c r="I1370" s="6"/>
    </row>
    <row r="1371" spans="1:9" ht="15.75" customHeight="1" x14ac:dyDescent="0.25">
      <c r="A1371" s="4">
        <v>44620</v>
      </c>
      <c r="B1371" s="5">
        <v>4</v>
      </c>
      <c r="C1371" s="11">
        <v>1</v>
      </c>
      <c r="D1371" s="6"/>
      <c r="E1371" s="3">
        <v>126</v>
      </c>
      <c r="F1371" s="6">
        <v>1</v>
      </c>
      <c r="G1371" s="6">
        <v>175</v>
      </c>
      <c r="H1371" s="6">
        <v>5</v>
      </c>
      <c r="I1371" s="6"/>
    </row>
    <row r="1372" spans="1:9" ht="15.75" customHeight="1" x14ac:dyDescent="0.25">
      <c r="A1372" s="4">
        <v>44620</v>
      </c>
      <c r="B1372" s="5">
        <v>5</v>
      </c>
      <c r="C1372" s="11">
        <v>1</v>
      </c>
      <c r="D1372" s="6"/>
      <c r="E1372" s="3">
        <v>126</v>
      </c>
      <c r="F1372" s="6">
        <v>2</v>
      </c>
      <c r="G1372" s="6">
        <v>175</v>
      </c>
      <c r="H1372" s="6">
        <v>4</v>
      </c>
      <c r="I1372" s="6"/>
    </row>
    <row r="1373" spans="1:9" ht="15.75" customHeight="1" x14ac:dyDescent="0.25">
      <c r="A1373" s="4">
        <v>44620</v>
      </c>
      <c r="B1373" s="5">
        <v>6</v>
      </c>
      <c r="C1373" s="11">
        <v>1</v>
      </c>
      <c r="D1373" s="6"/>
      <c r="E1373" s="3">
        <v>126</v>
      </c>
      <c r="F1373" s="6">
        <v>3</v>
      </c>
      <c r="G1373" s="6">
        <v>175</v>
      </c>
      <c r="H1373" s="6">
        <v>4</v>
      </c>
      <c r="I1373" s="6"/>
    </row>
    <row r="1374" spans="1:9" ht="15.75" customHeight="1" x14ac:dyDescent="0.25">
      <c r="A1374" s="4">
        <v>44620</v>
      </c>
      <c r="B1374" s="5">
        <v>7</v>
      </c>
      <c r="C1374" s="11">
        <v>1</v>
      </c>
      <c r="D1374" s="6"/>
      <c r="E1374" s="3">
        <v>125</v>
      </c>
      <c r="F1374" s="6">
        <v>1</v>
      </c>
      <c r="G1374" s="6">
        <v>160</v>
      </c>
      <c r="H1374" s="6">
        <v>10</v>
      </c>
      <c r="I1374" s="6"/>
    </row>
    <row r="1375" spans="1:9" ht="15.75" customHeight="1" x14ac:dyDescent="0.25">
      <c r="A1375" s="4">
        <v>44620</v>
      </c>
      <c r="B1375" s="5">
        <v>8</v>
      </c>
      <c r="C1375" s="11">
        <v>1</v>
      </c>
      <c r="D1375" s="6"/>
      <c r="E1375" s="3">
        <v>125</v>
      </c>
      <c r="F1375" s="6">
        <v>2</v>
      </c>
      <c r="G1375" s="6">
        <v>165</v>
      </c>
      <c r="H1375" s="6">
        <v>6</v>
      </c>
      <c r="I1375" s="6"/>
    </row>
    <row r="1376" spans="1:9" ht="15.75" customHeight="1" x14ac:dyDescent="0.25">
      <c r="A1376" s="4">
        <v>44620</v>
      </c>
      <c r="B1376" s="5">
        <v>9</v>
      </c>
      <c r="C1376" s="11">
        <v>1</v>
      </c>
      <c r="D1376" s="6"/>
      <c r="E1376" s="3">
        <v>125</v>
      </c>
      <c r="F1376" s="6">
        <v>3</v>
      </c>
      <c r="G1376" s="6">
        <v>165</v>
      </c>
      <c r="H1376" s="6">
        <v>5</v>
      </c>
      <c r="I1376" s="6"/>
    </row>
    <row r="1377" spans="1:9" ht="15.75" customHeight="1" x14ac:dyDescent="0.25">
      <c r="A1377" s="4">
        <v>44620</v>
      </c>
      <c r="B1377" s="5">
        <v>10</v>
      </c>
      <c r="C1377" s="11">
        <v>1</v>
      </c>
      <c r="D1377" s="6"/>
      <c r="E1377" s="3">
        <v>127</v>
      </c>
      <c r="F1377" s="6">
        <v>1</v>
      </c>
      <c r="G1377" s="6">
        <v>120</v>
      </c>
      <c r="H1377" s="6">
        <v>15</v>
      </c>
      <c r="I1377" s="6"/>
    </row>
    <row r="1378" spans="1:9" ht="15.75" customHeight="1" x14ac:dyDescent="0.25">
      <c r="A1378" s="4">
        <v>44620</v>
      </c>
      <c r="B1378" s="5">
        <v>11</v>
      </c>
      <c r="C1378" s="11">
        <v>1</v>
      </c>
      <c r="D1378" s="6"/>
      <c r="E1378" s="3">
        <v>127</v>
      </c>
      <c r="F1378" s="6">
        <v>2</v>
      </c>
      <c r="G1378" s="6">
        <v>120</v>
      </c>
      <c r="H1378" s="6">
        <v>11</v>
      </c>
      <c r="I1378" s="6"/>
    </row>
    <row r="1379" spans="1:9" ht="15.75" customHeight="1" x14ac:dyDescent="0.25">
      <c r="A1379" s="4">
        <v>44620</v>
      </c>
      <c r="B1379" s="5">
        <v>12</v>
      </c>
      <c r="C1379" s="11">
        <v>1</v>
      </c>
      <c r="D1379" s="6"/>
      <c r="E1379" s="3">
        <v>127</v>
      </c>
      <c r="F1379" s="6">
        <v>3</v>
      </c>
      <c r="G1379" s="6">
        <v>120</v>
      </c>
      <c r="H1379" s="6">
        <v>12</v>
      </c>
      <c r="I1379" s="6"/>
    </row>
    <row r="1380" spans="1:9" ht="15.75" customHeight="1" x14ac:dyDescent="0.25">
      <c r="A1380" s="4">
        <v>44622</v>
      </c>
      <c r="B1380" s="5">
        <v>1</v>
      </c>
      <c r="C1380" s="11">
        <v>1</v>
      </c>
      <c r="D1380" s="6"/>
      <c r="E1380" s="3">
        <v>144</v>
      </c>
      <c r="F1380" s="6">
        <v>1</v>
      </c>
      <c r="G1380" s="6">
        <v>150</v>
      </c>
      <c r="H1380" s="6">
        <v>6</v>
      </c>
      <c r="I1380" s="6"/>
    </row>
    <row r="1381" spans="1:9" ht="15.75" customHeight="1" x14ac:dyDescent="0.25">
      <c r="A1381" s="4">
        <v>44622</v>
      </c>
      <c r="B1381" s="5">
        <v>2</v>
      </c>
      <c r="C1381" s="11">
        <v>1</v>
      </c>
      <c r="D1381" s="6"/>
      <c r="E1381" s="3">
        <v>144</v>
      </c>
      <c r="F1381" s="6">
        <v>2</v>
      </c>
      <c r="G1381" s="6">
        <v>155</v>
      </c>
      <c r="H1381" s="6">
        <v>6</v>
      </c>
      <c r="I1381" s="6"/>
    </row>
    <row r="1382" spans="1:9" ht="15.75" customHeight="1" x14ac:dyDescent="0.25">
      <c r="A1382" s="4">
        <v>44622</v>
      </c>
      <c r="B1382" s="5">
        <v>3</v>
      </c>
      <c r="C1382" s="11">
        <v>1</v>
      </c>
      <c r="D1382" s="6"/>
      <c r="E1382" s="3">
        <v>144</v>
      </c>
      <c r="F1382" s="6">
        <v>3</v>
      </c>
      <c r="G1382" s="6">
        <v>155</v>
      </c>
      <c r="H1382" s="6">
        <v>4</v>
      </c>
      <c r="I1382" s="6"/>
    </row>
    <row r="1383" spans="1:9" ht="15.75" customHeight="1" x14ac:dyDescent="0.25">
      <c r="A1383" s="4">
        <v>44622</v>
      </c>
      <c r="B1383" s="5">
        <v>4</v>
      </c>
      <c r="C1383" s="11">
        <v>1</v>
      </c>
      <c r="D1383" s="6"/>
      <c r="E1383" s="3">
        <v>146</v>
      </c>
      <c r="F1383" s="6">
        <v>1</v>
      </c>
      <c r="G1383" s="6">
        <v>130</v>
      </c>
      <c r="H1383" s="6">
        <v>6</v>
      </c>
      <c r="I1383" s="6"/>
    </row>
    <row r="1384" spans="1:9" ht="15.75" customHeight="1" x14ac:dyDescent="0.25">
      <c r="A1384" s="4">
        <v>44622</v>
      </c>
      <c r="B1384" s="5">
        <v>5</v>
      </c>
      <c r="C1384" s="11">
        <v>1</v>
      </c>
      <c r="D1384" s="6"/>
      <c r="E1384" s="3">
        <v>146</v>
      </c>
      <c r="F1384" s="6">
        <v>2</v>
      </c>
      <c r="G1384" s="6">
        <v>130</v>
      </c>
      <c r="H1384" s="6">
        <v>5</v>
      </c>
      <c r="I1384" s="6"/>
    </row>
    <row r="1385" spans="1:9" ht="15.75" customHeight="1" x14ac:dyDescent="0.25">
      <c r="A1385" s="4">
        <v>44622</v>
      </c>
      <c r="B1385" s="5">
        <v>6</v>
      </c>
      <c r="C1385" s="11">
        <v>1</v>
      </c>
      <c r="D1385" s="6"/>
      <c r="E1385" s="3">
        <v>146</v>
      </c>
      <c r="F1385" s="6">
        <v>3</v>
      </c>
      <c r="G1385" s="6">
        <v>130</v>
      </c>
      <c r="H1385" s="6">
        <v>4</v>
      </c>
      <c r="I1385" s="6"/>
    </row>
    <row r="1386" spans="1:9" ht="15.75" customHeight="1" x14ac:dyDescent="0.25">
      <c r="A1386" s="4">
        <v>44622</v>
      </c>
      <c r="B1386" s="5">
        <v>7</v>
      </c>
      <c r="C1386" s="11">
        <v>1</v>
      </c>
      <c r="D1386" s="6"/>
      <c r="E1386" s="3">
        <v>147</v>
      </c>
      <c r="F1386" s="6">
        <v>1</v>
      </c>
      <c r="G1386" s="6">
        <v>100</v>
      </c>
      <c r="H1386" s="6">
        <v>4</v>
      </c>
      <c r="I1386" s="6"/>
    </row>
    <row r="1387" spans="1:9" ht="15.75" customHeight="1" x14ac:dyDescent="0.25">
      <c r="A1387" s="4">
        <v>44622</v>
      </c>
      <c r="B1387" s="5">
        <v>8</v>
      </c>
      <c r="C1387" s="11">
        <v>1</v>
      </c>
      <c r="D1387" s="6"/>
      <c r="E1387" s="3">
        <v>147</v>
      </c>
      <c r="F1387" s="6">
        <v>2</v>
      </c>
      <c r="G1387" s="6">
        <v>100</v>
      </c>
      <c r="H1387" s="6">
        <v>4</v>
      </c>
      <c r="I1387" s="6"/>
    </row>
    <row r="1388" spans="1:9" ht="15.75" customHeight="1" x14ac:dyDescent="0.25">
      <c r="A1388" s="4">
        <v>44622</v>
      </c>
      <c r="B1388" s="5">
        <v>9</v>
      </c>
      <c r="C1388" s="11">
        <v>1</v>
      </c>
      <c r="D1388" s="6"/>
      <c r="E1388" s="3">
        <v>147</v>
      </c>
      <c r="F1388" s="6">
        <v>3</v>
      </c>
      <c r="G1388" s="6">
        <v>100</v>
      </c>
      <c r="H1388" s="6">
        <v>4</v>
      </c>
      <c r="I1388" s="6"/>
    </row>
    <row r="1389" spans="1:9" ht="15.75" customHeight="1" x14ac:dyDescent="0.25">
      <c r="A1389" s="4">
        <v>44622</v>
      </c>
      <c r="B1389" s="5">
        <v>10</v>
      </c>
      <c r="C1389" s="11">
        <v>1</v>
      </c>
      <c r="D1389" s="6"/>
      <c r="E1389" s="3">
        <v>149</v>
      </c>
      <c r="F1389" s="6">
        <v>1</v>
      </c>
      <c r="G1389" s="6">
        <v>7.5</v>
      </c>
      <c r="H1389" s="6">
        <v>11</v>
      </c>
      <c r="I1389" s="6"/>
    </row>
    <row r="1390" spans="1:9" ht="15.75" customHeight="1" x14ac:dyDescent="0.25">
      <c r="A1390" s="4">
        <v>44622</v>
      </c>
      <c r="B1390" s="5">
        <v>11</v>
      </c>
      <c r="C1390" s="11">
        <v>1</v>
      </c>
      <c r="D1390" s="6"/>
      <c r="E1390" s="3">
        <v>149</v>
      </c>
      <c r="F1390" s="6">
        <v>2</v>
      </c>
      <c r="G1390" s="6">
        <v>7.5</v>
      </c>
      <c r="H1390" s="6">
        <v>10</v>
      </c>
      <c r="I1390" s="6"/>
    </row>
    <row r="1391" spans="1:9" ht="15.75" customHeight="1" x14ac:dyDescent="0.25">
      <c r="A1391" s="4">
        <v>44622</v>
      </c>
      <c r="B1391" s="5">
        <v>12</v>
      </c>
      <c r="C1391" s="11">
        <v>1</v>
      </c>
      <c r="D1391" s="6"/>
      <c r="E1391" s="3">
        <v>149</v>
      </c>
      <c r="F1391" s="6">
        <v>3</v>
      </c>
      <c r="G1391" s="6">
        <v>7.5</v>
      </c>
      <c r="H1391" s="6">
        <v>7</v>
      </c>
      <c r="I1391" s="6"/>
    </row>
    <row r="1392" spans="1:9" ht="15.75" customHeight="1" x14ac:dyDescent="0.25">
      <c r="A1392" s="4">
        <v>44622</v>
      </c>
      <c r="B1392" s="5">
        <v>13</v>
      </c>
      <c r="C1392" s="11">
        <v>1</v>
      </c>
      <c r="D1392" s="6"/>
      <c r="E1392" s="3">
        <v>142</v>
      </c>
      <c r="F1392" s="6">
        <v>1</v>
      </c>
      <c r="G1392" s="6">
        <v>12</v>
      </c>
      <c r="H1392" s="6">
        <v>60</v>
      </c>
      <c r="I1392" s="6"/>
    </row>
    <row r="1393" spans="1:9" ht="15.75" customHeight="1" x14ac:dyDescent="0.25">
      <c r="A1393" s="4">
        <v>44622</v>
      </c>
      <c r="B1393" s="5">
        <v>14</v>
      </c>
      <c r="C1393" s="11">
        <v>1</v>
      </c>
      <c r="D1393" s="6"/>
      <c r="E1393" s="3">
        <v>142</v>
      </c>
      <c r="F1393" s="6">
        <v>2</v>
      </c>
      <c r="G1393" s="6">
        <v>12</v>
      </c>
      <c r="H1393" s="6">
        <v>44</v>
      </c>
      <c r="I1393" s="6"/>
    </row>
    <row r="1394" spans="1:9" ht="15.75" customHeight="1" x14ac:dyDescent="0.25">
      <c r="A1394" s="4">
        <v>44622</v>
      </c>
      <c r="B1394" s="5">
        <v>15</v>
      </c>
      <c r="C1394" s="11">
        <v>1</v>
      </c>
      <c r="D1394" s="6"/>
      <c r="E1394" s="3">
        <v>142</v>
      </c>
      <c r="F1394" s="6">
        <v>3</v>
      </c>
      <c r="G1394" s="6">
        <v>12</v>
      </c>
      <c r="H1394" s="6">
        <v>32</v>
      </c>
      <c r="I1394" s="6"/>
    </row>
    <row r="1395" spans="1:9" ht="15.75" customHeight="1" x14ac:dyDescent="0.25">
      <c r="A1395" s="4">
        <v>44624</v>
      </c>
      <c r="B1395" s="5">
        <v>1</v>
      </c>
      <c r="C1395" s="11">
        <v>1</v>
      </c>
      <c r="D1395" s="6"/>
      <c r="E1395" s="3">
        <v>120</v>
      </c>
      <c r="F1395" s="6">
        <v>1</v>
      </c>
      <c r="G1395" s="6">
        <v>235</v>
      </c>
      <c r="H1395" s="6">
        <v>6</v>
      </c>
      <c r="I1395" s="6"/>
    </row>
    <row r="1396" spans="1:9" ht="15.75" customHeight="1" x14ac:dyDescent="0.25">
      <c r="A1396" s="4">
        <v>44624</v>
      </c>
      <c r="B1396" s="5">
        <v>2</v>
      </c>
      <c r="C1396" s="11">
        <v>1</v>
      </c>
      <c r="D1396" s="6"/>
      <c r="E1396" s="3">
        <v>120</v>
      </c>
      <c r="F1396" s="6">
        <v>2</v>
      </c>
      <c r="G1396" s="6">
        <v>240</v>
      </c>
      <c r="H1396" s="6">
        <v>5</v>
      </c>
      <c r="I1396" s="6"/>
    </row>
    <row r="1397" spans="1:9" ht="15.75" customHeight="1" x14ac:dyDescent="0.25">
      <c r="A1397" s="4">
        <v>44624</v>
      </c>
      <c r="B1397" s="5">
        <v>3</v>
      </c>
      <c r="C1397" s="11">
        <v>1</v>
      </c>
      <c r="D1397" s="6"/>
      <c r="E1397" s="3">
        <v>120</v>
      </c>
      <c r="F1397" s="6">
        <v>3</v>
      </c>
      <c r="G1397" s="6">
        <v>240</v>
      </c>
      <c r="H1397" s="6">
        <v>5</v>
      </c>
      <c r="I1397" s="6"/>
    </row>
    <row r="1398" spans="1:9" ht="15.75" customHeight="1" x14ac:dyDescent="0.25">
      <c r="A1398" s="4">
        <v>44624</v>
      </c>
      <c r="B1398" s="5">
        <v>4</v>
      </c>
      <c r="C1398" s="11">
        <v>1</v>
      </c>
      <c r="D1398" s="6"/>
      <c r="E1398" s="3">
        <v>139</v>
      </c>
      <c r="F1398" s="6">
        <v>1</v>
      </c>
      <c r="G1398" s="6">
        <v>135</v>
      </c>
      <c r="H1398" s="6">
        <v>10</v>
      </c>
      <c r="I1398" s="6"/>
    </row>
    <row r="1399" spans="1:9" ht="15.75" customHeight="1" x14ac:dyDescent="0.25">
      <c r="A1399" s="4">
        <v>44624</v>
      </c>
      <c r="B1399" s="5">
        <v>5</v>
      </c>
      <c r="C1399" s="11">
        <v>1</v>
      </c>
      <c r="D1399" s="6"/>
      <c r="E1399" s="3">
        <v>139</v>
      </c>
      <c r="F1399" s="6">
        <v>2</v>
      </c>
      <c r="G1399" s="6">
        <v>140</v>
      </c>
      <c r="H1399" s="6">
        <v>50</v>
      </c>
      <c r="I1399" s="6"/>
    </row>
    <row r="1400" spans="1:9" ht="15.75" customHeight="1" x14ac:dyDescent="0.25">
      <c r="A1400" s="4">
        <v>44624</v>
      </c>
      <c r="B1400" s="5">
        <v>6</v>
      </c>
      <c r="C1400" s="11">
        <v>1</v>
      </c>
      <c r="D1400" s="6"/>
      <c r="E1400" s="3">
        <v>139</v>
      </c>
      <c r="F1400" s="6">
        <v>3</v>
      </c>
      <c r="G1400" s="6">
        <v>140</v>
      </c>
      <c r="H1400" s="6">
        <v>6</v>
      </c>
      <c r="I1400" s="6"/>
    </row>
    <row r="1401" spans="1:9" ht="15.75" customHeight="1" x14ac:dyDescent="0.25">
      <c r="A1401" s="4">
        <v>44624</v>
      </c>
      <c r="B1401" s="5">
        <v>7</v>
      </c>
      <c r="C1401" s="11">
        <v>1</v>
      </c>
      <c r="D1401" s="6"/>
      <c r="E1401" s="3">
        <v>131</v>
      </c>
      <c r="F1401" s="6">
        <v>1</v>
      </c>
      <c r="G1401" s="6">
        <v>70</v>
      </c>
      <c r="H1401" s="6">
        <v>4</v>
      </c>
      <c r="I1401" s="6"/>
    </row>
    <row r="1402" spans="1:9" ht="15.75" customHeight="1" x14ac:dyDescent="0.25">
      <c r="A1402" s="4">
        <v>44624</v>
      </c>
      <c r="B1402" s="5">
        <v>8</v>
      </c>
      <c r="C1402" s="11">
        <v>1</v>
      </c>
      <c r="D1402" s="6"/>
      <c r="E1402" s="3">
        <v>131</v>
      </c>
      <c r="F1402" s="6">
        <v>2</v>
      </c>
      <c r="G1402" s="6">
        <v>70</v>
      </c>
      <c r="H1402" s="6">
        <v>4</v>
      </c>
      <c r="I1402" s="6"/>
    </row>
    <row r="1403" spans="1:9" ht="15.75" customHeight="1" x14ac:dyDescent="0.25">
      <c r="A1403" s="4">
        <v>44624</v>
      </c>
      <c r="B1403" s="5">
        <v>9</v>
      </c>
      <c r="C1403" s="11">
        <v>1</v>
      </c>
      <c r="D1403" s="6"/>
      <c r="E1403" s="3">
        <v>131</v>
      </c>
      <c r="F1403" s="6">
        <v>3</v>
      </c>
      <c r="G1403" s="6">
        <v>70</v>
      </c>
      <c r="H1403" s="6">
        <v>4</v>
      </c>
      <c r="I1403" s="6" t="s">
        <v>29</v>
      </c>
    </row>
    <row r="1404" spans="1:9" ht="15.75" customHeight="1" x14ac:dyDescent="0.25">
      <c r="A1404" s="4">
        <v>44624</v>
      </c>
      <c r="B1404" s="5">
        <v>10</v>
      </c>
      <c r="C1404" s="11">
        <v>1</v>
      </c>
      <c r="D1404" s="6"/>
      <c r="E1404" s="3">
        <v>133</v>
      </c>
      <c r="F1404" s="6">
        <v>1</v>
      </c>
      <c r="G1404" s="6">
        <v>65</v>
      </c>
      <c r="H1404" s="6">
        <v>5</v>
      </c>
      <c r="I1404" s="6"/>
    </row>
    <row r="1405" spans="1:9" ht="15.75" customHeight="1" x14ac:dyDescent="0.25">
      <c r="A1405" s="4">
        <v>44624</v>
      </c>
      <c r="B1405" s="5">
        <v>11</v>
      </c>
      <c r="C1405" s="11">
        <v>1</v>
      </c>
      <c r="D1405" s="6"/>
      <c r="E1405" s="3">
        <v>133</v>
      </c>
      <c r="F1405" s="6">
        <v>2</v>
      </c>
      <c r="G1405" s="6">
        <v>65</v>
      </c>
      <c r="H1405" s="6">
        <v>5</v>
      </c>
      <c r="I1405" s="6"/>
    </row>
    <row r="1406" spans="1:9" ht="15.75" customHeight="1" x14ac:dyDescent="0.25">
      <c r="A1406" s="4">
        <v>44624</v>
      </c>
      <c r="B1406" s="5">
        <v>12</v>
      </c>
      <c r="C1406" s="11">
        <v>1</v>
      </c>
      <c r="D1406" s="6"/>
      <c r="E1406" s="3">
        <v>133</v>
      </c>
      <c r="F1406" s="6">
        <v>3</v>
      </c>
      <c r="G1406" s="6">
        <v>65</v>
      </c>
      <c r="H1406" s="6">
        <v>4</v>
      </c>
      <c r="I1406" s="6"/>
    </row>
    <row r="1407" spans="1:9" ht="15.75" customHeight="1" x14ac:dyDescent="0.25">
      <c r="A1407" s="4">
        <v>44624</v>
      </c>
      <c r="B1407" s="5">
        <v>13</v>
      </c>
      <c r="C1407" s="11">
        <v>1</v>
      </c>
      <c r="D1407" s="6"/>
      <c r="E1407" s="3">
        <v>136</v>
      </c>
      <c r="F1407" s="6">
        <v>1</v>
      </c>
      <c r="G1407" s="6">
        <v>220</v>
      </c>
      <c r="H1407" s="6">
        <v>9</v>
      </c>
      <c r="I1407" s="6"/>
    </row>
    <row r="1408" spans="1:9" ht="15.75" customHeight="1" x14ac:dyDescent="0.25">
      <c r="A1408" s="4">
        <v>44624</v>
      </c>
      <c r="B1408" s="5">
        <v>14</v>
      </c>
      <c r="C1408" s="11">
        <v>1</v>
      </c>
      <c r="D1408" s="6"/>
      <c r="E1408" s="3">
        <v>136</v>
      </c>
      <c r="F1408" s="6">
        <v>2</v>
      </c>
      <c r="G1408" s="6">
        <v>220</v>
      </c>
      <c r="H1408" s="6">
        <v>6</v>
      </c>
      <c r="I1408" s="6"/>
    </row>
    <row r="1409" spans="1:9" ht="15.75" customHeight="1" x14ac:dyDescent="0.25">
      <c r="A1409" s="4">
        <v>44624</v>
      </c>
      <c r="B1409" s="5">
        <v>15</v>
      </c>
      <c r="C1409" s="11">
        <v>1</v>
      </c>
      <c r="D1409" s="6"/>
      <c r="E1409" s="3">
        <v>136</v>
      </c>
      <c r="F1409" s="6">
        <v>3</v>
      </c>
      <c r="G1409" s="6">
        <v>220</v>
      </c>
      <c r="H1409" s="6">
        <v>6</v>
      </c>
      <c r="I1409" s="6"/>
    </row>
    <row r="1410" spans="1:9" ht="15.75" customHeight="1" x14ac:dyDescent="0.25">
      <c r="A1410" s="4">
        <v>44627</v>
      </c>
      <c r="B1410" s="5">
        <v>1</v>
      </c>
      <c r="C1410" s="11">
        <v>1</v>
      </c>
      <c r="D1410" s="6"/>
      <c r="E1410" s="3">
        <v>128</v>
      </c>
      <c r="F1410" s="6">
        <v>1</v>
      </c>
      <c r="G1410" s="6">
        <v>150</v>
      </c>
      <c r="H1410" s="6">
        <v>6</v>
      </c>
      <c r="I1410" s="6"/>
    </row>
    <row r="1411" spans="1:9" ht="15.75" customHeight="1" x14ac:dyDescent="0.25">
      <c r="A1411" s="4">
        <v>44627</v>
      </c>
      <c r="B1411" s="5">
        <v>2</v>
      </c>
      <c r="C1411" s="11">
        <v>1</v>
      </c>
      <c r="D1411" s="6"/>
      <c r="E1411" s="3">
        <v>128</v>
      </c>
      <c r="F1411" s="6">
        <v>2</v>
      </c>
      <c r="G1411" s="6">
        <v>150</v>
      </c>
      <c r="H1411" s="6">
        <v>5</v>
      </c>
      <c r="I1411" s="6"/>
    </row>
    <row r="1412" spans="1:9" ht="15.75" customHeight="1" x14ac:dyDescent="0.25">
      <c r="A1412" s="4">
        <v>44627</v>
      </c>
      <c r="B1412" s="5">
        <v>3</v>
      </c>
      <c r="C1412" s="11">
        <v>1</v>
      </c>
      <c r="D1412" s="6"/>
      <c r="E1412" s="3">
        <v>128</v>
      </c>
      <c r="F1412" s="6">
        <v>3</v>
      </c>
      <c r="G1412" s="6">
        <v>150</v>
      </c>
      <c r="H1412" s="6">
        <v>4</v>
      </c>
      <c r="I1412" s="6"/>
    </row>
    <row r="1413" spans="1:9" ht="15.75" customHeight="1" x14ac:dyDescent="0.25">
      <c r="A1413" s="4">
        <v>44627</v>
      </c>
      <c r="B1413" s="5">
        <v>4</v>
      </c>
      <c r="C1413" s="11">
        <v>1</v>
      </c>
      <c r="D1413" s="6"/>
      <c r="E1413" s="3">
        <v>126</v>
      </c>
      <c r="F1413" s="6">
        <v>1</v>
      </c>
      <c r="G1413" s="6">
        <v>175</v>
      </c>
      <c r="H1413" s="6">
        <v>5</v>
      </c>
      <c r="I1413" s="6"/>
    </row>
    <row r="1414" spans="1:9" ht="15.75" customHeight="1" x14ac:dyDescent="0.25">
      <c r="A1414" s="4">
        <v>44627</v>
      </c>
      <c r="B1414" s="5">
        <v>5</v>
      </c>
      <c r="C1414" s="11">
        <v>1</v>
      </c>
      <c r="D1414" s="6"/>
      <c r="E1414" s="3">
        <v>126</v>
      </c>
      <c r="F1414" s="6">
        <v>2</v>
      </c>
      <c r="G1414" s="6">
        <v>175</v>
      </c>
      <c r="H1414" s="6">
        <v>4</v>
      </c>
      <c r="I1414" s="6"/>
    </row>
    <row r="1415" spans="1:9" ht="15.75" customHeight="1" x14ac:dyDescent="0.25">
      <c r="A1415" s="4">
        <v>44627</v>
      </c>
      <c r="B1415" s="5">
        <v>6</v>
      </c>
      <c r="C1415" s="11">
        <v>1</v>
      </c>
      <c r="D1415" s="6"/>
      <c r="E1415" s="3">
        <v>126</v>
      </c>
      <c r="F1415" s="6">
        <v>3</v>
      </c>
      <c r="G1415" s="6">
        <v>175</v>
      </c>
      <c r="H1415" s="6">
        <v>4</v>
      </c>
      <c r="I1415" s="6"/>
    </row>
    <row r="1416" spans="1:9" ht="15.75" customHeight="1" x14ac:dyDescent="0.25">
      <c r="A1416" s="4">
        <v>44627</v>
      </c>
      <c r="B1416" s="5">
        <v>7</v>
      </c>
      <c r="C1416" s="11">
        <v>1</v>
      </c>
      <c r="D1416" s="6"/>
      <c r="E1416" s="3">
        <v>125</v>
      </c>
      <c r="F1416" s="6">
        <v>1</v>
      </c>
      <c r="G1416" s="6">
        <v>160</v>
      </c>
      <c r="H1416" s="6">
        <v>9</v>
      </c>
      <c r="I1416" s="6"/>
    </row>
    <row r="1417" spans="1:9" ht="15.75" customHeight="1" x14ac:dyDescent="0.25">
      <c r="A1417" s="4">
        <v>44627</v>
      </c>
      <c r="B1417" s="5">
        <v>8</v>
      </c>
      <c r="C1417" s="11">
        <v>1</v>
      </c>
      <c r="D1417" s="6"/>
      <c r="E1417" s="3">
        <v>125</v>
      </c>
      <c r="F1417" s="6">
        <v>2</v>
      </c>
      <c r="G1417" s="6">
        <v>160</v>
      </c>
      <c r="H1417" s="6">
        <v>8</v>
      </c>
      <c r="I1417" s="6"/>
    </row>
    <row r="1418" spans="1:9" ht="15.75" customHeight="1" x14ac:dyDescent="0.25">
      <c r="A1418" s="4">
        <v>44627</v>
      </c>
      <c r="B1418" s="5">
        <v>9</v>
      </c>
      <c r="C1418" s="11">
        <v>1</v>
      </c>
      <c r="D1418" s="6"/>
      <c r="E1418" s="3">
        <v>125</v>
      </c>
      <c r="F1418" s="6">
        <v>3</v>
      </c>
      <c r="G1418" s="6">
        <v>160</v>
      </c>
      <c r="H1418" s="6">
        <v>6</v>
      </c>
      <c r="I1418" s="6"/>
    </row>
    <row r="1419" spans="1:9" ht="15.75" customHeight="1" x14ac:dyDescent="0.25">
      <c r="A1419" s="4">
        <v>44627</v>
      </c>
      <c r="B1419" s="5">
        <v>10</v>
      </c>
      <c r="C1419" s="11">
        <v>1</v>
      </c>
      <c r="D1419" s="6"/>
      <c r="E1419" s="3">
        <v>127</v>
      </c>
      <c r="F1419" s="6">
        <v>1</v>
      </c>
      <c r="G1419" s="6">
        <v>120</v>
      </c>
      <c r="H1419" s="6">
        <v>15</v>
      </c>
      <c r="I1419" s="6"/>
    </row>
    <row r="1420" spans="1:9" ht="15.75" customHeight="1" x14ac:dyDescent="0.25">
      <c r="A1420" s="4">
        <v>44627</v>
      </c>
      <c r="B1420" s="5">
        <v>11</v>
      </c>
      <c r="C1420" s="11">
        <v>1</v>
      </c>
      <c r="D1420" s="6"/>
      <c r="E1420" s="3">
        <v>127</v>
      </c>
      <c r="F1420" s="6">
        <v>2</v>
      </c>
      <c r="G1420" s="6">
        <v>120</v>
      </c>
      <c r="H1420" s="6">
        <v>15</v>
      </c>
      <c r="I1420" s="6"/>
    </row>
    <row r="1421" spans="1:9" ht="15.75" customHeight="1" x14ac:dyDescent="0.25">
      <c r="A1421" s="4">
        <v>44627</v>
      </c>
      <c r="B1421" s="5">
        <v>12</v>
      </c>
      <c r="C1421" s="11">
        <v>1</v>
      </c>
      <c r="D1421" s="6"/>
      <c r="E1421" s="3">
        <v>127</v>
      </c>
      <c r="F1421" s="6">
        <v>3</v>
      </c>
      <c r="G1421" s="6">
        <v>125</v>
      </c>
      <c r="H1421" s="6">
        <v>11</v>
      </c>
      <c r="I1421" s="6"/>
    </row>
    <row r="1422" spans="1:9" ht="15.75" customHeight="1" x14ac:dyDescent="0.25">
      <c r="A1422" s="4">
        <v>44629</v>
      </c>
      <c r="B1422" s="5">
        <v>1</v>
      </c>
      <c r="C1422" s="11">
        <v>1</v>
      </c>
      <c r="D1422" s="6"/>
      <c r="E1422" s="3">
        <v>144</v>
      </c>
      <c r="F1422" s="6">
        <v>1</v>
      </c>
      <c r="G1422" s="6">
        <v>155</v>
      </c>
      <c r="H1422" s="6">
        <v>6</v>
      </c>
      <c r="I1422" s="6"/>
    </row>
    <row r="1423" spans="1:9" ht="15.75" customHeight="1" x14ac:dyDescent="0.25">
      <c r="A1423" s="4">
        <v>44629</v>
      </c>
      <c r="B1423" s="5">
        <v>2</v>
      </c>
      <c r="C1423" s="11">
        <v>1</v>
      </c>
      <c r="D1423" s="6"/>
      <c r="E1423" s="3">
        <v>144</v>
      </c>
      <c r="F1423" s="6">
        <v>2</v>
      </c>
      <c r="G1423" s="6">
        <v>155</v>
      </c>
      <c r="H1423" s="6">
        <v>6</v>
      </c>
      <c r="I1423" s="6"/>
    </row>
    <row r="1424" spans="1:9" ht="15.75" customHeight="1" x14ac:dyDescent="0.25">
      <c r="A1424" s="4">
        <v>44629</v>
      </c>
      <c r="B1424" s="5">
        <v>3</v>
      </c>
      <c r="C1424" s="11">
        <v>1</v>
      </c>
      <c r="D1424" s="6"/>
      <c r="E1424" s="3">
        <v>144</v>
      </c>
      <c r="F1424" s="6">
        <v>3</v>
      </c>
      <c r="G1424" s="6">
        <v>160</v>
      </c>
      <c r="H1424" s="6">
        <v>3</v>
      </c>
      <c r="I1424" s="6"/>
    </row>
    <row r="1425" spans="1:9" ht="15.75" customHeight="1" x14ac:dyDescent="0.25">
      <c r="A1425" s="4">
        <v>44629</v>
      </c>
      <c r="B1425" s="5">
        <v>4</v>
      </c>
      <c r="C1425" s="11">
        <v>1</v>
      </c>
      <c r="D1425" s="6"/>
      <c r="E1425" s="3">
        <v>146</v>
      </c>
      <c r="F1425" s="6">
        <v>1</v>
      </c>
      <c r="G1425" s="6">
        <v>130</v>
      </c>
      <c r="H1425" s="6">
        <v>6</v>
      </c>
      <c r="I1425" s="6"/>
    </row>
    <row r="1426" spans="1:9" ht="15.75" customHeight="1" x14ac:dyDescent="0.25">
      <c r="A1426" s="4">
        <v>44629</v>
      </c>
      <c r="B1426" s="5">
        <v>5</v>
      </c>
      <c r="C1426" s="11">
        <v>1</v>
      </c>
      <c r="D1426" s="6"/>
      <c r="E1426" s="3">
        <v>146</v>
      </c>
      <c r="F1426" s="6">
        <v>2</v>
      </c>
      <c r="G1426" s="6">
        <v>130</v>
      </c>
      <c r="H1426" s="6">
        <v>6</v>
      </c>
      <c r="I1426" s="6"/>
    </row>
    <row r="1427" spans="1:9" ht="15.75" customHeight="1" x14ac:dyDescent="0.25">
      <c r="A1427" s="4">
        <v>44629</v>
      </c>
      <c r="B1427" s="5">
        <v>6</v>
      </c>
      <c r="C1427" s="11">
        <v>1</v>
      </c>
      <c r="D1427" s="6"/>
      <c r="E1427" s="3">
        <v>146</v>
      </c>
      <c r="F1427" s="6">
        <v>3</v>
      </c>
      <c r="G1427" s="6">
        <v>130</v>
      </c>
      <c r="H1427" s="6">
        <v>6</v>
      </c>
      <c r="I1427" s="6"/>
    </row>
    <row r="1428" spans="1:9" ht="15.75" customHeight="1" x14ac:dyDescent="0.25">
      <c r="A1428" s="4">
        <v>44629</v>
      </c>
      <c r="B1428" s="5">
        <v>7</v>
      </c>
      <c r="C1428" s="11">
        <v>1</v>
      </c>
      <c r="D1428" s="6"/>
      <c r="E1428" s="3">
        <v>147</v>
      </c>
      <c r="F1428" s="6">
        <v>1</v>
      </c>
      <c r="G1428" s="6">
        <v>100</v>
      </c>
      <c r="H1428" s="6">
        <v>4</v>
      </c>
      <c r="I1428" s="6"/>
    </row>
    <row r="1429" spans="1:9" ht="15.75" customHeight="1" x14ac:dyDescent="0.25">
      <c r="A1429" s="4">
        <v>44629</v>
      </c>
      <c r="B1429" s="5">
        <v>8</v>
      </c>
      <c r="C1429" s="11">
        <v>1</v>
      </c>
      <c r="D1429" s="6"/>
      <c r="E1429" s="3">
        <v>147</v>
      </c>
      <c r="F1429" s="6">
        <v>2</v>
      </c>
      <c r="G1429" s="6">
        <v>100</v>
      </c>
      <c r="H1429" s="6">
        <v>4</v>
      </c>
      <c r="I1429" s="6"/>
    </row>
    <row r="1430" spans="1:9" ht="15.75" customHeight="1" x14ac:dyDescent="0.25">
      <c r="A1430" s="4">
        <v>44629</v>
      </c>
      <c r="B1430" s="5">
        <v>9</v>
      </c>
      <c r="C1430" s="11">
        <v>1</v>
      </c>
      <c r="D1430" s="6"/>
      <c r="E1430" s="3">
        <v>147</v>
      </c>
      <c r="F1430" s="6">
        <v>3</v>
      </c>
      <c r="G1430" s="6">
        <v>100</v>
      </c>
      <c r="H1430" s="6">
        <v>4</v>
      </c>
      <c r="I1430" s="6"/>
    </row>
    <row r="1431" spans="1:9" ht="15.75" customHeight="1" x14ac:dyDescent="0.25">
      <c r="A1431" s="4">
        <v>44629</v>
      </c>
      <c r="B1431" s="5">
        <v>10</v>
      </c>
      <c r="C1431" s="11">
        <v>1</v>
      </c>
      <c r="D1431" s="6"/>
      <c r="E1431" s="3">
        <v>149</v>
      </c>
      <c r="F1431" s="6">
        <v>1</v>
      </c>
      <c r="G1431" s="6">
        <v>5</v>
      </c>
      <c r="H1431" s="6">
        <v>5</v>
      </c>
      <c r="I1431" s="6"/>
    </row>
    <row r="1432" spans="1:9" ht="15.75" customHeight="1" x14ac:dyDescent="0.25">
      <c r="A1432" s="4">
        <v>44629</v>
      </c>
      <c r="B1432" s="5">
        <v>11</v>
      </c>
      <c r="C1432" s="11">
        <v>1</v>
      </c>
      <c r="D1432" s="6"/>
      <c r="E1432" s="3">
        <v>149</v>
      </c>
      <c r="F1432" s="6">
        <v>2</v>
      </c>
      <c r="G1432" s="6">
        <v>5</v>
      </c>
      <c r="H1432" s="6">
        <v>5</v>
      </c>
      <c r="I1432" s="6"/>
    </row>
    <row r="1433" spans="1:9" ht="15.75" customHeight="1" x14ac:dyDescent="0.25">
      <c r="A1433" s="4">
        <v>44629</v>
      </c>
      <c r="B1433" s="5">
        <v>12</v>
      </c>
      <c r="C1433" s="11">
        <v>1</v>
      </c>
      <c r="D1433" s="6"/>
      <c r="E1433" s="3">
        <v>149</v>
      </c>
      <c r="F1433" s="6">
        <v>3</v>
      </c>
      <c r="G1433" s="6">
        <v>5</v>
      </c>
      <c r="H1433" s="6">
        <v>5</v>
      </c>
      <c r="I1433" s="6"/>
    </row>
    <row r="1434" spans="1:9" ht="15.75" customHeight="1" x14ac:dyDescent="0.25">
      <c r="A1434" s="4">
        <v>44629</v>
      </c>
      <c r="B1434" s="5">
        <v>13</v>
      </c>
      <c r="C1434" s="11">
        <v>1</v>
      </c>
      <c r="D1434" s="6"/>
      <c r="E1434" s="3">
        <v>142</v>
      </c>
      <c r="F1434" s="6">
        <v>1</v>
      </c>
      <c r="G1434" s="6">
        <v>12</v>
      </c>
      <c r="H1434" s="6">
        <v>60</v>
      </c>
      <c r="I1434" s="6"/>
    </row>
    <row r="1435" spans="1:9" ht="15.75" customHeight="1" x14ac:dyDescent="0.25">
      <c r="A1435" s="4">
        <v>44629</v>
      </c>
      <c r="B1435" s="5">
        <v>14</v>
      </c>
      <c r="C1435" s="11">
        <v>1</v>
      </c>
      <c r="D1435" s="6"/>
      <c r="E1435" s="3">
        <v>142</v>
      </c>
      <c r="F1435" s="6">
        <v>2</v>
      </c>
      <c r="G1435" s="6">
        <v>12</v>
      </c>
      <c r="H1435" s="6">
        <v>46</v>
      </c>
      <c r="I1435" s="6"/>
    </row>
    <row r="1436" spans="1:9" ht="15.75" customHeight="1" x14ac:dyDescent="0.25">
      <c r="A1436" s="4">
        <v>44629</v>
      </c>
      <c r="B1436" s="5">
        <v>15</v>
      </c>
      <c r="C1436" s="11">
        <v>1</v>
      </c>
      <c r="D1436" s="6"/>
      <c r="E1436" s="3">
        <v>142</v>
      </c>
      <c r="F1436" s="6">
        <v>3</v>
      </c>
      <c r="G1436" s="6">
        <v>12</v>
      </c>
      <c r="H1436" s="6">
        <v>34</v>
      </c>
      <c r="I1436" s="6" t="s">
        <v>30</v>
      </c>
    </row>
    <row r="1437" spans="1:9" ht="15.75" customHeight="1" x14ac:dyDescent="0.25">
      <c r="A1437" s="4">
        <v>44631</v>
      </c>
      <c r="B1437" s="5">
        <v>1</v>
      </c>
      <c r="C1437" s="11">
        <v>1</v>
      </c>
      <c r="D1437" s="6"/>
      <c r="E1437" s="3">
        <v>120</v>
      </c>
      <c r="F1437" s="6">
        <v>1</v>
      </c>
      <c r="G1437" s="6">
        <v>240</v>
      </c>
      <c r="H1437" s="6">
        <v>6</v>
      </c>
      <c r="I1437" s="6"/>
    </row>
    <row r="1438" spans="1:9" ht="15.75" customHeight="1" x14ac:dyDescent="0.25">
      <c r="A1438" s="4">
        <v>44631</v>
      </c>
      <c r="B1438" s="5">
        <v>2</v>
      </c>
      <c r="C1438" s="11">
        <v>1</v>
      </c>
      <c r="D1438" s="6"/>
      <c r="E1438" s="3">
        <v>120</v>
      </c>
      <c r="F1438" s="6">
        <v>2</v>
      </c>
      <c r="G1438" s="6">
        <v>240</v>
      </c>
      <c r="H1438" s="6">
        <v>4</v>
      </c>
      <c r="I1438" s="6"/>
    </row>
    <row r="1439" spans="1:9" ht="15.75" customHeight="1" x14ac:dyDescent="0.25">
      <c r="A1439" s="4">
        <v>44631</v>
      </c>
      <c r="B1439" s="5">
        <v>3</v>
      </c>
      <c r="C1439" s="11">
        <v>1</v>
      </c>
      <c r="D1439" s="6"/>
      <c r="E1439" s="3">
        <v>120</v>
      </c>
      <c r="F1439" s="6">
        <v>3</v>
      </c>
      <c r="G1439" s="6">
        <v>240</v>
      </c>
      <c r="H1439" s="6">
        <v>4</v>
      </c>
      <c r="I1439" s="6"/>
    </row>
    <row r="1440" spans="1:9" ht="15.75" customHeight="1" x14ac:dyDescent="0.25">
      <c r="A1440" s="4">
        <v>44631</v>
      </c>
      <c r="B1440" s="5">
        <v>4</v>
      </c>
      <c r="C1440" s="11">
        <v>1</v>
      </c>
      <c r="D1440" s="6"/>
      <c r="E1440" s="3">
        <v>139</v>
      </c>
      <c r="F1440" s="6">
        <v>1</v>
      </c>
      <c r="G1440" s="6">
        <v>135</v>
      </c>
      <c r="H1440" s="6">
        <v>10</v>
      </c>
      <c r="I1440" s="6"/>
    </row>
    <row r="1441" spans="1:9" ht="15.75" customHeight="1" x14ac:dyDescent="0.25">
      <c r="A1441" s="4">
        <v>44631</v>
      </c>
      <c r="B1441" s="5">
        <v>5</v>
      </c>
      <c r="C1441" s="11">
        <v>1</v>
      </c>
      <c r="D1441" s="6"/>
      <c r="E1441" s="3">
        <v>139</v>
      </c>
      <c r="F1441" s="6">
        <v>2</v>
      </c>
      <c r="G1441" s="6">
        <v>135</v>
      </c>
      <c r="H1441" s="6">
        <v>8</v>
      </c>
      <c r="I1441" s="6"/>
    </row>
    <row r="1442" spans="1:9" ht="15.75" customHeight="1" x14ac:dyDescent="0.25">
      <c r="A1442" s="4">
        <v>44631</v>
      </c>
      <c r="B1442" s="5">
        <v>6</v>
      </c>
      <c r="C1442" s="11">
        <v>1</v>
      </c>
      <c r="D1442" s="6"/>
      <c r="E1442" s="3">
        <v>139</v>
      </c>
      <c r="F1442" s="6">
        <v>3</v>
      </c>
      <c r="G1442" s="6">
        <v>135</v>
      </c>
      <c r="H1442" s="6">
        <v>6</v>
      </c>
      <c r="I1442" s="6"/>
    </row>
    <row r="1443" spans="1:9" ht="15.75" customHeight="1" x14ac:dyDescent="0.25">
      <c r="A1443" s="4">
        <v>44631</v>
      </c>
      <c r="B1443" s="5">
        <v>7</v>
      </c>
      <c r="C1443" s="11">
        <v>1</v>
      </c>
      <c r="D1443" s="6"/>
      <c r="E1443" s="3">
        <v>131</v>
      </c>
      <c r="F1443" s="6">
        <v>1</v>
      </c>
      <c r="G1443" s="6">
        <v>70</v>
      </c>
      <c r="H1443" s="6">
        <v>5</v>
      </c>
      <c r="I1443" s="6"/>
    </row>
    <row r="1444" spans="1:9" ht="15.75" customHeight="1" x14ac:dyDescent="0.25">
      <c r="A1444" s="4">
        <v>44631</v>
      </c>
      <c r="B1444" s="5">
        <v>8</v>
      </c>
      <c r="C1444" s="11">
        <v>1</v>
      </c>
      <c r="D1444" s="6"/>
      <c r="E1444" s="3">
        <v>131</v>
      </c>
      <c r="F1444" s="6">
        <v>2</v>
      </c>
      <c r="G1444" s="6">
        <v>70</v>
      </c>
      <c r="H1444" s="6">
        <v>4</v>
      </c>
      <c r="I1444" s="6"/>
    </row>
    <row r="1445" spans="1:9" ht="15.75" customHeight="1" x14ac:dyDescent="0.25">
      <c r="A1445" s="4">
        <v>44631</v>
      </c>
      <c r="B1445" s="5">
        <v>9</v>
      </c>
      <c r="C1445" s="11">
        <v>1</v>
      </c>
      <c r="D1445" s="6"/>
      <c r="E1445" s="3">
        <v>131</v>
      </c>
      <c r="F1445" s="6">
        <v>3</v>
      </c>
      <c r="G1445" s="6">
        <v>70</v>
      </c>
      <c r="H1445" s="6">
        <v>4</v>
      </c>
      <c r="I1445" s="6"/>
    </row>
    <row r="1446" spans="1:9" ht="15.75" customHeight="1" x14ac:dyDescent="0.25">
      <c r="A1446" s="4">
        <v>44631</v>
      </c>
      <c r="B1446" s="5">
        <v>10</v>
      </c>
      <c r="C1446" s="11">
        <v>1</v>
      </c>
      <c r="D1446" s="6"/>
      <c r="E1446" s="3">
        <v>133</v>
      </c>
      <c r="F1446" s="6">
        <v>1</v>
      </c>
      <c r="G1446" s="6">
        <v>65</v>
      </c>
      <c r="H1446" s="6">
        <v>6</v>
      </c>
      <c r="I1446" s="6"/>
    </row>
    <row r="1447" spans="1:9" ht="15.75" customHeight="1" x14ac:dyDescent="0.25">
      <c r="A1447" s="4">
        <v>44631</v>
      </c>
      <c r="B1447" s="5">
        <v>11</v>
      </c>
      <c r="C1447" s="11">
        <v>1</v>
      </c>
      <c r="D1447" s="6"/>
      <c r="E1447" s="3">
        <v>133</v>
      </c>
      <c r="F1447" s="6">
        <v>2</v>
      </c>
      <c r="G1447" s="6">
        <v>65</v>
      </c>
      <c r="H1447" s="6">
        <v>6</v>
      </c>
      <c r="I1447" s="6"/>
    </row>
    <row r="1448" spans="1:9" ht="15.75" customHeight="1" x14ac:dyDescent="0.25">
      <c r="A1448" s="4">
        <v>44631</v>
      </c>
      <c r="B1448" s="5">
        <v>12</v>
      </c>
      <c r="C1448" s="11">
        <v>1</v>
      </c>
      <c r="D1448" s="6"/>
      <c r="E1448" s="3">
        <v>133</v>
      </c>
      <c r="F1448" s="6">
        <v>3</v>
      </c>
      <c r="G1448" s="6">
        <v>70</v>
      </c>
      <c r="H1448" s="6">
        <v>3</v>
      </c>
      <c r="I1448" s="6"/>
    </row>
    <row r="1449" spans="1:9" ht="15.75" customHeight="1" x14ac:dyDescent="0.25">
      <c r="A1449" s="4">
        <v>44631</v>
      </c>
      <c r="B1449" s="5">
        <v>13</v>
      </c>
      <c r="C1449" s="11">
        <v>1</v>
      </c>
      <c r="D1449" s="6"/>
      <c r="E1449" s="3">
        <v>136</v>
      </c>
      <c r="F1449" s="6">
        <v>1</v>
      </c>
      <c r="G1449" s="6">
        <v>220</v>
      </c>
      <c r="H1449" s="6">
        <v>10</v>
      </c>
      <c r="I1449" s="6"/>
    </row>
    <row r="1450" spans="1:9" ht="15.75" customHeight="1" x14ac:dyDescent="0.25">
      <c r="A1450" s="4">
        <v>44631</v>
      </c>
      <c r="B1450" s="5">
        <v>14</v>
      </c>
      <c r="C1450" s="11">
        <v>1</v>
      </c>
      <c r="D1450" s="6"/>
      <c r="E1450" s="3">
        <v>136</v>
      </c>
      <c r="F1450" s="6">
        <v>2</v>
      </c>
      <c r="G1450" s="6">
        <v>220</v>
      </c>
      <c r="H1450" s="6">
        <v>8</v>
      </c>
      <c r="I1450" s="6"/>
    </row>
    <row r="1451" spans="1:9" ht="15.75" customHeight="1" x14ac:dyDescent="0.25">
      <c r="A1451" s="4">
        <v>44631</v>
      </c>
      <c r="B1451" s="5">
        <v>15</v>
      </c>
      <c r="C1451" s="11">
        <v>1</v>
      </c>
      <c r="D1451" s="6"/>
      <c r="E1451" s="3">
        <v>136</v>
      </c>
      <c r="F1451" s="6">
        <v>3</v>
      </c>
      <c r="G1451" s="6">
        <v>220</v>
      </c>
      <c r="H1451" s="6">
        <v>7</v>
      </c>
      <c r="I1451" s="6"/>
    </row>
    <row r="1452" spans="1:9" ht="15.75" customHeight="1" x14ac:dyDescent="0.25">
      <c r="A1452" s="4">
        <v>44634</v>
      </c>
      <c r="B1452" s="5">
        <v>1</v>
      </c>
      <c r="C1452" s="11">
        <v>1</v>
      </c>
      <c r="D1452" s="6"/>
      <c r="E1452" s="3">
        <v>128</v>
      </c>
      <c r="F1452" s="6">
        <v>1</v>
      </c>
      <c r="G1452" s="6">
        <v>150</v>
      </c>
      <c r="H1452" s="6">
        <v>6</v>
      </c>
      <c r="I1452" s="6"/>
    </row>
    <row r="1453" spans="1:9" ht="15.75" customHeight="1" x14ac:dyDescent="0.25">
      <c r="A1453" s="4">
        <v>44634</v>
      </c>
      <c r="B1453" s="5">
        <v>2</v>
      </c>
      <c r="C1453" s="11">
        <v>1</v>
      </c>
      <c r="D1453" s="6"/>
      <c r="E1453" s="3">
        <v>128</v>
      </c>
      <c r="F1453" s="6">
        <v>2</v>
      </c>
      <c r="G1453" s="6">
        <v>150</v>
      </c>
      <c r="H1453" s="6">
        <v>5</v>
      </c>
      <c r="I1453" s="6"/>
    </row>
    <row r="1454" spans="1:9" ht="15.75" customHeight="1" x14ac:dyDescent="0.25">
      <c r="A1454" s="4">
        <v>44634</v>
      </c>
      <c r="B1454" s="5">
        <v>3</v>
      </c>
      <c r="C1454" s="11">
        <v>1</v>
      </c>
      <c r="D1454" s="6"/>
      <c r="E1454" s="3">
        <v>128</v>
      </c>
      <c r="F1454" s="6">
        <v>3</v>
      </c>
      <c r="G1454" s="6">
        <v>150</v>
      </c>
      <c r="H1454" s="6">
        <v>5</v>
      </c>
      <c r="I1454" s="6"/>
    </row>
    <row r="1455" spans="1:9" ht="15.75" customHeight="1" x14ac:dyDescent="0.25">
      <c r="A1455" s="4">
        <v>44634</v>
      </c>
      <c r="B1455" s="5">
        <v>4</v>
      </c>
      <c r="C1455" s="11">
        <v>1</v>
      </c>
      <c r="D1455" s="6"/>
      <c r="E1455" s="3">
        <v>126</v>
      </c>
      <c r="F1455" s="6">
        <v>1</v>
      </c>
      <c r="G1455" s="6">
        <v>175</v>
      </c>
      <c r="H1455" s="6">
        <v>5</v>
      </c>
      <c r="I1455" s="6"/>
    </row>
    <row r="1456" spans="1:9" ht="15.75" customHeight="1" x14ac:dyDescent="0.25">
      <c r="A1456" s="4">
        <v>44634</v>
      </c>
      <c r="B1456" s="5">
        <v>5</v>
      </c>
      <c r="C1456" s="11">
        <v>1</v>
      </c>
      <c r="D1456" s="6"/>
      <c r="E1456" s="3">
        <v>126</v>
      </c>
      <c r="F1456" s="6">
        <v>2</v>
      </c>
      <c r="G1456" s="6">
        <v>175</v>
      </c>
      <c r="H1456" s="6">
        <v>5</v>
      </c>
      <c r="I1456" s="6"/>
    </row>
    <row r="1457" spans="1:9" ht="15.75" customHeight="1" x14ac:dyDescent="0.25">
      <c r="A1457" s="4">
        <v>44634</v>
      </c>
      <c r="B1457" s="5">
        <v>6</v>
      </c>
      <c r="C1457" s="11">
        <v>1</v>
      </c>
      <c r="D1457" s="6"/>
      <c r="E1457" s="3">
        <v>126</v>
      </c>
      <c r="F1457" s="6">
        <v>3</v>
      </c>
      <c r="G1457" s="6">
        <v>175</v>
      </c>
      <c r="H1457" s="6">
        <v>5</v>
      </c>
      <c r="I1457" s="6"/>
    </row>
    <row r="1458" spans="1:9" ht="15.75" customHeight="1" x14ac:dyDescent="0.25">
      <c r="A1458" s="4">
        <v>44634</v>
      </c>
      <c r="B1458" s="5">
        <v>7</v>
      </c>
      <c r="C1458" s="11">
        <v>1</v>
      </c>
      <c r="D1458" s="6"/>
      <c r="E1458" s="3">
        <v>125</v>
      </c>
      <c r="F1458" s="6">
        <v>1</v>
      </c>
      <c r="G1458" s="6">
        <v>160</v>
      </c>
      <c r="H1458" s="6">
        <v>10</v>
      </c>
      <c r="I1458" s="6"/>
    </row>
    <row r="1459" spans="1:9" ht="15.75" customHeight="1" x14ac:dyDescent="0.25">
      <c r="A1459" s="4">
        <v>44634</v>
      </c>
      <c r="B1459" s="5">
        <v>8</v>
      </c>
      <c r="C1459" s="11">
        <v>1</v>
      </c>
      <c r="D1459" s="6"/>
      <c r="E1459" s="3">
        <v>125</v>
      </c>
      <c r="F1459" s="6">
        <v>2</v>
      </c>
      <c r="G1459" s="6">
        <v>160</v>
      </c>
      <c r="H1459" s="6">
        <v>10</v>
      </c>
      <c r="I1459" s="6"/>
    </row>
    <row r="1460" spans="1:9" ht="15.75" customHeight="1" x14ac:dyDescent="0.25">
      <c r="A1460" s="4">
        <v>44634</v>
      </c>
      <c r="B1460" s="5">
        <v>9</v>
      </c>
      <c r="C1460" s="11">
        <v>1</v>
      </c>
      <c r="D1460" s="6"/>
      <c r="E1460" s="3">
        <v>125</v>
      </c>
      <c r="F1460" s="6">
        <v>3</v>
      </c>
      <c r="G1460" s="6">
        <v>165</v>
      </c>
      <c r="H1460" s="6">
        <v>7</v>
      </c>
      <c r="I1460" s="6"/>
    </row>
    <row r="1461" spans="1:9" ht="15.75" customHeight="1" x14ac:dyDescent="0.25">
      <c r="A1461" s="4">
        <v>44634</v>
      </c>
      <c r="B1461" s="5">
        <v>10</v>
      </c>
      <c r="C1461" s="11">
        <v>1</v>
      </c>
      <c r="D1461" s="6"/>
      <c r="E1461" s="3">
        <v>127</v>
      </c>
      <c r="F1461" s="6">
        <v>1</v>
      </c>
      <c r="G1461" s="6">
        <v>125</v>
      </c>
      <c r="H1461" s="6">
        <v>15</v>
      </c>
      <c r="I1461" s="6"/>
    </row>
    <row r="1462" spans="1:9" ht="15.75" customHeight="1" x14ac:dyDescent="0.25">
      <c r="A1462" s="4">
        <v>44634</v>
      </c>
      <c r="B1462" s="5">
        <v>11</v>
      </c>
      <c r="C1462" s="11">
        <v>1</v>
      </c>
      <c r="D1462" s="6"/>
      <c r="E1462" s="3">
        <v>127</v>
      </c>
      <c r="F1462" s="6">
        <v>2</v>
      </c>
      <c r="G1462" s="6">
        <v>125</v>
      </c>
      <c r="H1462" s="6">
        <v>11</v>
      </c>
      <c r="I1462" s="6"/>
    </row>
    <row r="1463" spans="1:9" ht="15.75" customHeight="1" x14ac:dyDescent="0.25">
      <c r="A1463" s="4">
        <v>44634</v>
      </c>
      <c r="B1463" s="5">
        <v>12</v>
      </c>
      <c r="C1463" s="11">
        <v>1</v>
      </c>
      <c r="D1463" s="6"/>
      <c r="E1463" s="3">
        <v>127</v>
      </c>
      <c r="F1463" s="6">
        <v>3</v>
      </c>
      <c r="G1463" s="6">
        <v>125</v>
      </c>
      <c r="H1463" s="6">
        <v>10</v>
      </c>
      <c r="I1463" s="6"/>
    </row>
    <row r="1464" spans="1:9" ht="15.75" customHeight="1" x14ac:dyDescent="0.25">
      <c r="A1464" s="4">
        <v>44636</v>
      </c>
      <c r="B1464" s="5">
        <v>1</v>
      </c>
      <c r="C1464" s="11">
        <v>1</v>
      </c>
      <c r="D1464" s="6"/>
      <c r="E1464" s="3">
        <v>144</v>
      </c>
      <c r="F1464" s="6">
        <v>1</v>
      </c>
      <c r="G1464" s="6">
        <v>155</v>
      </c>
      <c r="H1464" s="6">
        <v>6</v>
      </c>
      <c r="I1464" s="6"/>
    </row>
    <row r="1465" spans="1:9" ht="15.75" customHeight="1" x14ac:dyDescent="0.25">
      <c r="A1465" s="4">
        <v>44636</v>
      </c>
      <c r="B1465" s="5">
        <v>2</v>
      </c>
      <c r="C1465" s="11">
        <v>1</v>
      </c>
      <c r="D1465" s="6"/>
      <c r="E1465" s="3">
        <v>144</v>
      </c>
      <c r="F1465" s="6">
        <v>2</v>
      </c>
      <c r="G1465" s="6">
        <v>155</v>
      </c>
      <c r="H1465" s="6">
        <v>6</v>
      </c>
      <c r="I1465" s="6"/>
    </row>
    <row r="1466" spans="1:9" ht="15.75" customHeight="1" x14ac:dyDescent="0.25">
      <c r="A1466" s="4">
        <v>44636</v>
      </c>
      <c r="B1466" s="5">
        <v>3</v>
      </c>
      <c r="C1466" s="11">
        <v>1</v>
      </c>
      <c r="D1466" s="6"/>
      <c r="E1466" s="3">
        <v>144</v>
      </c>
      <c r="F1466" s="6">
        <v>3</v>
      </c>
      <c r="G1466" s="6">
        <v>155</v>
      </c>
      <c r="H1466" s="6">
        <v>4</v>
      </c>
      <c r="I1466" s="6"/>
    </row>
    <row r="1467" spans="1:9" ht="15.75" customHeight="1" x14ac:dyDescent="0.25">
      <c r="A1467" s="4">
        <v>44636</v>
      </c>
      <c r="B1467" s="5">
        <v>4</v>
      </c>
      <c r="C1467" s="11">
        <v>1</v>
      </c>
      <c r="D1467" s="6"/>
      <c r="E1467" s="3">
        <v>146</v>
      </c>
      <c r="F1467" s="6">
        <v>1</v>
      </c>
      <c r="G1467" s="6">
        <v>135</v>
      </c>
      <c r="H1467" s="6">
        <v>5</v>
      </c>
      <c r="I1467" s="6"/>
    </row>
    <row r="1468" spans="1:9" ht="15.75" customHeight="1" x14ac:dyDescent="0.25">
      <c r="A1468" s="4">
        <v>44636</v>
      </c>
      <c r="B1468" s="5">
        <v>5</v>
      </c>
      <c r="C1468" s="11">
        <v>1</v>
      </c>
      <c r="D1468" s="6"/>
      <c r="E1468" s="3">
        <v>146</v>
      </c>
      <c r="F1468" s="6">
        <v>2</v>
      </c>
      <c r="G1468" s="6">
        <v>135</v>
      </c>
      <c r="H1468" s="6">
        <v>4</v>
      </c>
      <c r="I1468" s="6"/>
    </row>
    <row r="1469" spans="1:9" ht="15.75" customHeight="1" x14ac:dyDescent="0.25">
      <c r="A1469" s="4">
        <v>44636</v>
      </c>
      <c r="B1469" s="5">
        <v>6</v>
      </c>
      <c r="C1469" s="11">
        <v>1</v>
      </c>
      <c r="D1469" s="6"/>
      <c r="E1469" s="3">
        <v>146</v>
      </c>
      <c r="F1469" s="6">
        <v>3</v>
      </c>
      <c r="G1469" s="6">
        <v>135</v>
      </c>
      <c r="H1469" s="6">
        <v>4</v>
      </c>
      <c r="I1469" s="6"/>
    </row>
    <row r="1470" spans="1:9" ht="15.75" customHeight="1" x14ac:dyDescent="0.25">
      <c r="A1470" s="4">
        <v>44636</v>
      </c>
      <c r="B1470" s="5">
        <v>7</v>
      </c>
      <c r="C1470" s="11">
        <v>1</v>
      </c>
      <c r="D1470" s="6"/>
      <c r="E1470" s="3">
        <v>147</v>
      </c>
      <c r="F1470" s="6">
        <v>1</v>
      </c>
      <c r="G1470" s="6">
        <v>100</v>
      </c>
      <c r="H1470" s="6">
        <v>4</v>
      </c>
      <c r="I1470" s="6"/>
    </row>
    <row r="1471" spans="1:9" ht="15.75" customHeight="1" x14ac:dyDescent="0.25">
      <c r="A1471" s="4">
        <v>44636</v>
      </c>
      <c r="B1471" s="5">
        <v>8</v>
      </c>
      <c r="C1471" s="11">
        <v>1</v>
      </c>
      <c r="D1471" s="6"/>
      <c r="E1471" s="3">
        <v>147</v>
      </c>
      <c r="F1471" s="6">
        <v>2</v>
      </c>
      <c r="G1471" s="6">
        <v>100</v>
      </c>
      <c r="H1471" s="6">
        <v>4</v>
      </c>
      <c r="I1471" s="6"/>
    </row>
    <row r="1472" spans="1:9" ht="15.75" customHeight="1" x14ac:dyDescent="0.25">
      <c r="A1472" s="4">
        <v>44636</v>
      </c>
      <c r="B1472" s="5">
        <v>9</v>
      </c>
      <c r="C1472" s="11">
        <v>1</v>
      </c>
      <c r="D1472" s="6"/>
      <c r="E1472" s="3">
        <v>147</v>
      </c>
      <c r="F1472" s="6">
        <v>3</v>
      </c>
      <c r="G1472" s="6">
        <v>100</v>
      </c>
      <c r="H1472" s="6">
        <v>4</v>
      </c>
      <c r="I1472" s="6"/>
    </row>
    <row r="1473" spans="1:9" ht="15.75" customHeight="1" x14ac:dyDescent="0.25">
      <c r="A1473" s="4">
        <v>44636</v>
      </c>
      <c r="B1473" s="5">
        <v>10</v>
      </c>
      <c r="C1473" s="11">
        <v>1</v>
      </c>
      <c r="D1473" s="6"/>
      <c r="E1473" s="3">
        <v>149</v>
      </c>
      <c r="F1473" s="6">
        <v>1</v>
      </c>
      <c r="G1473" s="6">
        <v>5</v>
      </c>
      <c r="H1473" s="6">
        <v>20</v>
      </c>
      <c r="I1473" s="6"/>
    </row>
    <row r="1474" spans="1:9" ht="15.75" customHeight="1" x14ac:dyDescent="0.25">
      <c r="A1474" s="4">
        <v>44636</v>
      </c>
      <c r="B1474" s="5">
        <v>11</v>
      </c>
      <c r="C1474" s="11">
        <v>1</v>
      </c>
      <c r="D1474" s="6"/>
      <c r="E1474" s="3">
        <v>149</v>
      </c>
      <c r="F1474" s="6">
        <v>2</v>
      </c>
      <c r="G1474" s="6">
        <v>5</v>
      </c>
      <c r="H1474" s="6">
        <v>20</v>
      </c>
      <c r="I1474" s="6"/>
    </row>
    <row r="1475" spans="1:9" ht="15.75" customHeight="1" x14ac:dyDescent="0.25">
      <c r="A1475" s="4">
        <v>44636</v>
      </c>
      <c r="B1475" s="5">
        <v>12</v>
      </c>
      <c r="C1475" s="11">
        <v>1</v>
      </c>
      <c r="D1475" s="6"/>
      <c r="E1475" s="3">
        <v>149</v>
      </c>
      <c r="F1475" s="6">
        <v>3</v>
      </c>
      <c r="G1475" s="6">
        <v>7.5</v>
      </c>
      <c r="H1475" s="6">
        <v>15</v>
      </c>
      <c r="I1475" s="6"/>
    </row>
    <row r="1476" spans="1:9" ht="15.75" customHeight="1" x14ac:dyDescent="0.25">
      <c r="A1476" s="4">
        <v>44636</v>
      </c>
      <c r="B1476" s="5">
        <v>13</v>
      </c>
      <c r="C1476" s="11">
        <v>1</v>
      </c>
      <c r="D1476" s="6"/>
      <c r="E1476" s="3">
        <v>142</v>
      </c>
      <c r="F1476" s="6">
        <v>1</v>
      </c>
      <c r="G1476" s="6">
        <v>12</v>
      </c>
      <c r="H1476" s="6">
        <v>63</v>
      </c>
      <c r="I1476" s="6"/>
    </row>
    <row r="1477" spans="1:9" ht="15.75" customHeight="1" x14ac:dyDescent="0.25">
      <c r="A1477" s="4">
        <v>44636</v>
      </c>
      <c r="B1477" s="5">
        <v>14</v>
      </c>
      <c r="C1477" s="11">
        <v>1</v>
      </c>
      <c r="D1477" s="6"/>
      <c r="E1477" s="3">
        <v>142</v>
      </c>
      <c r="F1477" s="6">
        <v>2</v>
      </c>
      <c r="G1477" s="6">
        <v>12</v>
      </c>
      <c r="H1477" s="6">
        <v>34</v>
      </c>
      <c r="I1477" s="6"/>
    </row>
    <row r="1478" spans="1:9" ht="15.75" customHeight="1" x14ac:dyDescent="0.25">
      <c r="A1478" s="4">
        <v>44636</v>
      </c>
      <c r="B1478" s="5">
        <v>15</v>
      </c>
      <c r="C1478" s="11">
        <v>1</v>
      </c>
      <c r="D1478" s="6"/>
      <c r="E1478" s="3">
        <v>142</v>
      </c>
      <c r="F1478" s="6">
        <v>3</v>
      </c>
      <c r="G1478" s="6">
        <v>12</v>
      </c>
      <c r="H1478" s="6">
        <v>15</v>
      </c>
      <c r="I1478" s="6"/>
    </row>
    <row r="1479" spans="1:9" ht="15.75" customHeight="1" x14ac:dyDescent="0.25">
      <c r="A1479" s="4">
        <v>44638</v>
      </c>
      <c r="B1479" s="5">
        <v>1</v>
      </c>
      <c r="C1479" s="11">
        <v>1</v>
      </c>
      <c r="D1479" s="6"/>
      <c r="E1479" s="3">
        <v>120</v>
      </c>
      <c r="F1479" s="6">
        <v>1</v>
      </c>
      <c r="G1479" s="6">
        <v>240</v>
      </c>
      <c r="H1479" s="6">
        <v>6</v>
      </c>
      <c r="I1479" s="6"/>
    </row>
    <row r="1480" spans="1:9" ht="15.75" customHeight="1" x14ac:dyDescent="0.25">
      <c r="A1480" s="4">
        <v>44638</v>
      </c>
      <c r="B1480" s="5">
        <v>2</v>
      </c>
      <c r="C1480" s="11">
        <v>1</v>
      </c>
      <c r="D1480" s="6"/>
      <c r="E1480" s="3">
        <v>120</v>
      </c>
      <c r="F1480" s="6">
        <v>2</v>
      </c>
      <c r="G1480" s="6">
        <v>240</v>
      </c>
      <c r="H1480" s="6">
        <v>6</v>
      </c>
      <c r="I1480" s="6"/>
    </row>
    <row r="1481" spans="1:9" ht="15.75" customHeight="1" x14ac:dyDescent="0.25">
      <c r="A1481" s="4">
        <v>44638</v>
      </c>
      <c r="B1481" s="5">
        <v>3</v>
      </c>
      <c r="C1481" s="11">
        <v>1</v>
      </c>
      <c r="D1481" s="6"/>
      <c r="E1481" s="3">
        <v>120</v>
      </c>
      <c r="F1481" s="6">
        <v>3</v>
      </c>
      <c r="G1481" s="6">
        <v>240</v>
      </c>
      <c r="H1481" s="6">
        <v>4</v>
      </c>
      <c r="I1481" s="6"/>
    </row>
    <row r="1482" spans="1:9" ht="15.75" customHeight="1" x14ac:dyDescent="0.25">
      <c r="A1482" s="4">
        <v>44638</v>
      </c>
      <c r="B1482" s="5">
        <v>4</v>
      </c>
      <c r="C1482" s="11">
        <v>1</v>
      </c>
      <c r="D1482" s="6"/>
      <c r="E1482" s="3">
        <v>139</v>
      </c>
      <c r="F1482" s="6">
        <v>1</v>
      </c>
      <c r="G1482" s="6">
        <v>135</v>
      </c>
      <c r="H1482" s="6">
        <v>10</v>
      </c>
      <c r="I1482" s="6"/>
    </row>
    <row r="1483" spans="1:9" ht="15.75" customHeight="1" x14ac:dyDescent="0.25">
      <c r="A1483" s="4">
        <v>44638</v>
      </c>
      <c r="B1483" s="5">
        <v>5</v>
      </c>
      <c r="C1483" s="11">
        <v>1</v>
      </c>
      <c r="D1483" s="6"/>
      <c r="E1483" s="3">
        <v>139</v>
      </c>
      <c r="F1483" s="6">
        <v>2</v>
      </c>
      <c r="G1483" s="6">
        <v>135</v>
      </c>
      <c r="H1483" s="6">
        <v>9</v>
      </c>
      <c r="I1483" s="6"/>
    </row>
    <row r="1484" spans="1:9" ht="15.75" customHeight="1" x14ac:dyDescent="0.25">
      <c r="A1484" s="4">
        <v>44638</v>
      </c>
      <c r="B1484" s="5">
        <v>6</v>
      </c>
      <c r="C1484" s="11">
        <v>1</v>
      </c>
      <c r="D1484" s="6"/>
      <c r="E1484" s="3">
        <v>139</v>
      </c>
      <c r="F1484" s="6">
        <v>3</v>
      </c>
      <c r="G1484" s="6">
        <v>135</v>
      </c>
      <c r="H1484" s="6">
        <v>6</v>
      </c>
      <c r="I1484" s="6"/>
    </row>
    <row r="1485" spans="1:9" ht="15.75" customHeight="1" x14ac:dyDescent="0.25">
      <c r="A1485" s="4">
        <v>44638</v>
      </c>
      <c r="B1485" s="5">
        <v>7</v>
      </c>
      <c r="C1485" s="11">
        <v>1</v>
      </c>
      <c r="D1485" s="6"/>
      <c r="E1485" s="3">
        <v>131</v>
      </c>
      <c r="F1485" s="6">
        <v>1</v>
      </c>
      <c r="G1485" s="6">
        <v>70</v>
      </c>
      <c r="H1485" s="6">
        <v>5</v>
      </c>
      <c r="I1485" s="6"/>
    </row>
    <row r="1486" spans="1:9" ht="15.75" customHeight="1" x14ac:dyDescent="0.25">
      <c r="A1486" s="4">
        <v>44638</v>
      </c>
      <c r="B1486" s="5">
        <v>8</v>
      </c>
      <c r="C1486" s="11">
        <v>1</v>
      </c>
      <c r="D1486" s="6"/>
      <c r="E1486" s="3">
        <v>131</v>
      </c>
      <c r="F1486" s="6">
        <v>2</v>
      </c>
      <c r="G1486" s="6">
        <v>70</v>
      </c>
      <c r="H1486" s="6">
        <v>4</v>
      </c>
      <c r="I1486" s="6"/>
    </row>
    <row r="1487" spans="1:9" ht="15.75" customHeight="1" x14ac:dyDescent="0.25">
      <c r="A1487" s="4">
        <v>44638</v>
      </c>
      <c r="B1487" s="5">
        <v>9</v>
      </c>
      <c r="C1487" s="11">
        <v>1</v>
      </c>
      <c r="D1487" s="6"/>
      <c r="E1487" s="3">
        <v>131</v>
      </c>
      <c r="F1487" s="6">
        <v>3</v>
      </c>
      <c r="G1487" s="6">
        <v>70</v>
      </c>
      <c r="H1487" s="6">
        <v>5</v>
      </c>
      <c r="I1487" s="6" t="s">
        <v>31</v>
      </c>
    </row>
    <row r="1488" spans="1:9" ht="15.75" customHeight="1" x14ac:dyDescent="0.25">
      <c r="A1488" s="4">
        <v>44638</v>
      </c>
      <c r="B1488" s="5">
        <v>10</v>
      </c>
      <c r="C1488" s="11">
        <v>1</v>
      </c>
      <c r="D1488" s="6"/>
      <c r="E1488" s="3">
        <v>133</v>
      </c>
      <c r="F1488" s="6">
        <v>1</v>
      </c>
      <c r="G1488" s="6">
        <v>65</v>
      </c>
      <c r="H1488" s="6">
        <v>6</v>
      </c>
      <c r="I1488" s="6"/>
    </row>
    <row r="1489" spans="1:9" ht="15.75" customHeight="1" x14ac:dyDescent="0.25">
      <c r="A1489" s="4">
        <v>44638</v>
      </c>
      <c r="B1489" s="5">
        <v>11</v>
      </c>
      <c r="C1489" s="11">
        <v>1</v>
      </c>
      <c r="D1489" s="6"/>
      <c r="E1489" s="3">
        <v>133</v>
      </c>
      <c r="F1489" s="6">
        <v>2</v>
      </c>
      <c r="G1489" s="6">
        <v>65</v>
      </c>
      <c r="H1489" s="6">
        <v>6</v>
      </c>
      <c r="I1489" s="6"/>
    </row>
    <row r="1490" spans="1:9" ht="15.75" customHeight="1" x14ac:dyDescent="0.25">
      <c r="A1490" s="4">
        <v>44638</v>
      </c>
      <c r="B1490" s="5">
        <v>12</v>
      </c>
      <c r="C1490" s="11">
        <v>1</v>
      </c>
      <c r="D1490" s="6"/>
      <c r="E1490" s="3">
        <v>133</v>
      </c>
      <c r="F1490" s="6">
        <v>3</v>
      </c>
      <c r="G1490" s="6">
        <v>65</v>
      </c>
      <c r="H1490" s="6">
        <v>4</v>
      </c>
      <c r="I1490" s="6"/>
    </row>
    <row r="1491" spans="1:9" ht="15.75" customHeight="1" x14ac:dyDescent="0.25">
      <c r="A1491" s="4">
        <v>44638</v>
      </c>
      <c r="B1491" s="5">
        <v>13</v>
      </c>
      <c r="C1491" s="11">
        <v>1</v>
      </c>
      <c r="D1491" s="6"/>
      <c r="E1491" s="3">
        <v>136</v>
      </c>
      <c r="F1491" s="6">
        <v>1</v>
      </c>
      <c r="G1491" s="6">
        <v>220</v>
      </c>
      <c r="H1491" s="6">
        <v>8</v>
      </c>
      <c r="I1491" s="6"/>
    </row>
    <row r="1492" spans="1:9" ht="15.75" customHeight="1" x14ac:dyDescent="0.25">
      <c r="A1492" s="4">
        <v>44638</v>
      </c>
      <c r="B1492" s="5">
        <v>14</v>
      </c>
      <c r="C1492" s="11">
        <v>1</v>
      </c>
      <c r="D1492" s="6"/>
      <c r="E1492" s="3">
        <v>136</v>
      </c>
      <c r="F1492" s="6">
        <v>2</v>
      </c>
      <c r="G1492" s="6">
        <v>220</v>
      </c>
      <c r="H1492" s="6">
        <v>6</v>
      </c>
      <c r="I1492" s="6"/>
    </row>
    <row r="1493" spans="1:9" ht="15.75" customHeight="1" x14ac:dyDescent="0.25">
      <c r="A1493" s="4">
        <v>44638</v>
      </c>
      <c r="B1493" s="5">
        <v>15</v>
      </c>
      <c r="C1493" s="11">
        <v>1</v>
      </c>
      <c r="D1493" s="6"/>
      <c r="E1493" s="3">
        <v>136</v>
      </c>
      <c r="F1493" s="6">
        <v>3</v>
      </c>
      <c r="G1493" s="6">
        <v>220</v>
      </c>
      <c r="H1493" s="6">
        <v>6</v>
      </c>
      <c r="I1493" s="6"/>
    </row>
    <row r="1494" spans="1:9" ht="15.75" customHeight="1" x14ac:dyDescent="0.25">
      <c r="A1494" s="4">
        <v>44641</v>
      </c>
      <c r="B1494" s="5">
        <v>1</v>
      </c>
      <c r="C1494" s="11">
        <v>1</v>
      </c>
      <c r="D1494" s="6"/>
      <c r="E1494" s="3">
        <v>128</v>
      </c>
      <c r="F1494" s="6">
        <v>1</v>
      </c>
      <c r="G1494" s="6">
        <v>150</v>
      </c>
      <c r="H1494" s="6">
        <v>6</v>
      </c>
      <c r="I1494" s="6"/>
    </row>
    <row r="1495" spans="1:9" ht="15.75" customHeight="1" x14ac:dyDescent="0.25">
      <c r="A1495" s="4">
        <v>44641</v>
      </c>
      <c r="B1495" s="5">
        <v>2</v>
      </c>
      <c r="C1495" s="11">
        <v>1</v>
      </c>
      <c r="D1495" s="6"/>
      <c r="E1495" s="3">
        <v>128</v>
      </c>
      <c r="F1495" s="6">
        <v>2</v>
      </c>
      <c r="G1495" s="6">
        <v>150</v>
      </c>
      <c r="H1495" s="6">
        <v>6</v>
      </c>
      <c r="I1495" s="6"/>
    </row>
    <row r="1496" spans="1:9" ht="15.75" customHeight="1" x14ac:dyDescent="0.25">
      <c r="A1496" s="4">
        <v>44641</v>
      </c>
      <c r="B1496" s="5">
        <v>3</v>
      </c>
      <c r="C1496" s="11">
        <v>1</v>
      </c>
      <c r="D1496" s="6"/>
      <c r="E1496" s="3">
        <v>128</v>
      </c>
      <c r="F1496" s="6">
        <v>3</v>
      </c>
      <c r="G1496" s="6">
        <v>155</v>
      </c>
      <c r="H1496" s="6">
        <v>4</v>
      </c>
      <c r="I1496" s="6"/>
    </row>
    <row r="1497" spans="1:9" ht="15.75" customHeight="1" x14ac:dyDescent="0.25">
      <c r="A1497" s="4">
        <v>44641</v>
      </c>
      <c r="B1497" s="5">
        <v>4</v>
      </c>
      <c r="C1497" s="11">
        <v>1</v>
      </c>
      <c r="D1497" s="6"/>
      <c r="E1497" s="3">
        <v>126</v>
      </c>
      <c r="F1497" s="6">
        <v>1</v>
      </c>
      <c r="G1497" s="6">
        <v>175</v>
      </c>
      <c r="H1497" s="6">
        <v>6</v>
      </c>
      <c r="I1497" s="6"/>
    </row>
    <row r="1498" spans="1:9" ht="15.75" customHeight="1" x14ac:dyDescent="0.25">
      <c r="A1498" s="4">
        <v>44641</v>
      </c>
      <c r="B1498" s="5">
        <v>5</v>
      </c>
      <c r="C1498" s="11">
        <v>1</v>
      </c>
      <c r="D1498" s="6"/>
      <c r="E1498" s="3">
        <v>126</v>
      </c>
      <c r="F1498" s="6">
        <v>2</v>
      </c>
      <c r="G1498" s="6">
        <v>175</v>
      </c>
      <c r="H1498" s="6">
        <v>4</v>
      </c>
      <c r="I1498" s="6" t="s">
        <v>32</v>
      </c>
    </row>
    <row r="1499" spans="1:9" ht="15.75" customHeight="1" x14ac:dyDescent="0.25">
      <c r="A1499" s="4">
        <v>44641</v>
      </c>
      <c r="B1499" s="5">
        <v>6</v>
      </c>
      <c r="C1499" s="11">
        <v>1</v>
      </c>
      <c r="D1499" s="6"/>
      <c r="E1499" s="3">
        <v>126</v>
      </c>
      <c r="F1499" s="6">
        <v>3</v>
      </c>
      <c r="G1499" s="6">
        <v>175</v>
      </c>
      <c r="H1499" s="6">
        <v>4</v>
      </c>
      <c r="I1499" s="6"/>
    </row>
    <row r="1500" spans="1:9" ht="15.75" customHeight="1" x14ac:dyDescent="0.25">
      <c r="A1500" s="4">
        <v>44641</v>
      </c>
      <c r="B1500" s="5">
        <v>7</v>
      </c>
      <c r="C1500" s="11">
        <v>1</v>
      </c>
      <c r="D1500" s="6"/>
      <c r="E1500" s="3">
        <v>125</v>
      </c>
      <c r="F1500" s="6">
        <v>1</v>
      </c>
      <c r="G1500" s="6">
        <v>165</v>
      </c>
      <c r="H1500" s="6">
        <v>8</v>
      </c>
      <c r="I1500" s="6"/>
    </row>
    <row r="1501" spans="1:9" ht="15.75" customHeight="1" x14ac:dyDescent="0.25">
      <c r="A1501" s="4">
        <v>44641</v>
      </c>
      <c r="B1501" s="5">
        <v>8</v>
      </c>
      <c r="C1501" s="11">
        <v>1</v>
      </c>
      <c r="D1501" s="6"/>
      <c r="E1501" s="3">
        <v>125</v>
      </c>
      <c r="F1501" s="6">
        <v>2</v>
      </c>
      <c r="G1501" s="6">
        <v>165</v>
      </c>
      <c r="H1501" s="6">
        <v>7</v>
      </c>
      <c r="I1501" s="6"/>
    </row>
    <row r="1502" spans="1:9" ht="15.75" customHeight="1" x14ac:dyDescent="0.25">
      <c r="A1502" s="4">
        <v>44641</v>
      </c>
      <c r="B1502" s="5">
        <v>9</v>
      </c>
      <c r="C1502" s="11">
        <v>1</v>
      </c>
      <c r="D1502" s="6"/>
      <c r="E1502" s="3">
        <v>125</v>
      </c>
      <c r="F1502" s="6">
        <v>3</v>
      </c>
      <c r="G1502" s="6">
        <v>165</v>
      </c>
      <c r="H1502" s="6">
        <v>6</v>
      </c>
      <c r="I1502" s="6"/>
    </row>
    <row r="1503" spans="1:9" ht="15.75" customHeight="1" x14ac:dyDescent="0.25">
      <c r="A1503" s="4">
        <v>44641</v>
      </c>
      <c r="B1503" s="5">
        <v>10</v>
      </c>
      <c r="C1503" s="11">
        <v>1</v>
      </c>
      <c r="D1503" s="6"/>
      <c r="E1503" s="3">
        <v>127</v>
      </c>
      <c r="F1503" s="6">
        <v>1</v>
      </c>
      <c r="G1503" s="6">
        <v>125</v>
      </c>
      <c r="H1503" s="6">
        <v>13</v>
      </c>
      <c r="I1503" s="6"/>
    </row>
    <row r="1504" spans="1:9" ht="15.75" customHeight="1" x14ac:dyDescent="0.25">
      <c r="A1504" s="4">
        <v>44641</v>
      </c>
      <c r="B1504" s="5">
        <v>11</v>
      </c>
      <c r="C1504" s="11">
        <v>1</v>
      </c>
      <c r="D1504" s="6"/>
      <c r="E1504" s="3">
        <v>127</v>
      </c>
      <c r="F1504" s="6">
        <v>2</v>
      </c>
      <c r="G1504" s="6">
        <v>125</v>
      </c>
      <c r="H1504" s="6">
        <v>13</v>
      </c>
      <c r="I1504" s="6"/>
    </row>
    <row r="1505" spans="1:9" ht="15.75" customHeight="1" x14ac:dyDescent="0.25">
      <c r="A1505" s="4">
        <v>44641</v>
      </c>
      <c r="B1505" s="5">
        <v>12</v>
      </c>
      <c r="C1505" s="11">
        <v>1</v>
      </c>
      <c r="D1505" s="6"/>
      <c r="E1505" s="3">
        <v>127</v>
      </c>
      <c r="F1505" s="6">
        <v>3</v>
      </c>
      <c r="G1505" s="6">
        <v>125</v>
      </c>
      <c r="H1505" s="6">
        <v>11</v>
      </c>
      <c r="I1505" s="6"/>
    </row>
    <row r="1506" spans="1:9" ht="15.75" customHeight="1" x14ac:dyDescent="0.25">
      <c r="A1506" s="4">
        <v>44643</v>
      </c>
      <c r="B1506" s="5">
        <v>1</v>
      </c>
      <c r="C1506" s="11">
        <v>1</v>
      </c>
      <c r="D1506" s="6"/>
      <c r="E1506" s="3">
        <v>144</v>
      </c>
      <c r="F1506" s="6">
        <v>1</v>
      </c>
      <c r="G1506" s="6">
        <v>155</v>
      </c>
      <c r="H1506" s="6">
        <v>6</v>
      </c>
      <c r="I1506" s="6"/>
    </row>
    <row r="1507" spans="1:9" ht="15.75" customHeight="1" x14ac:dyDescent="0.25">
      <c r="A1507" s="4">
        <v>44643</v>
      </c>
      <c r="B1507" s="5">
        <v>2</v>
      </c>
      <c r="C1507" s="11">
        <v>1</v>
      </c>
      <c r="D1507" s="6"/>
      <c r="E1507" s="3">
        <v>144</v>
      </c>
      <c r="F1507" s="6">
        <v>2</v>
      </c>
      <c r="G1507" s="6">
        <v>155</v>
      </c>
      <c r="H1507" s="6">
        <v>6</v>
      </c>
      <c r="I1507" s="6"/>
    </row>
    <row r="1508" spans="1:9" ht="15.75" customHeight="1" x14ac:dyDescent="0.25">
      <c r="A1508" s="4">
        <v>44643</v>
      </c>
      <c r="B1508" s="5">
        <v>3</v>
      </c>
      <c r="C1508" s="11">
        <v>1</v>
      </c>
      <c r="D1508" s="6"/>
      <c r="E1508" s="3">
        <v>144</v>
      </c>
      <c r="F1508" s="6">
        <v>3</v>
      </c>
      <c r="G1508" s="6">
        <v>155</v>
      </c>
      <c r="H1508" s="6">
        <v>5</v>
      </c>
      <c r="I1508" s="6"/>
    </row>
    <row r="1509" spans="1:9" ht="15.75" customHeight="1" x14ac:dyDescent="0.25">
      <c r="A1509" s="4">
        <v>44643</v>
      </c>
      <c r="B1509" s="5">
        <v>4</v>
      </c>
      <c r="C1509" s="11">
        <v>1</v>
      </c>
      <c r="D1509" s="6"/>
      <c r="E1509" s="3">
        <v>146</v>
      </c>
      <c r="F1509" s="6">
        <v>1</v>
      </c>
      <c r="G1509" s="6">
        <v>135</v>
      </c>
      <c r="H1509" s="6">
        <v>5</v>
      </c>
      <c r="I1509" s="6"/>
    </row>
    <row r="1510" spans="1:9" ht="15.75" customHeight="1" x14ac:dyDescent="0.25">
      <c r="A1510" s="4">
        <v>44643</v>
      </c>
      <c r="B1510" s="5">
        <v>5</v>
      </c>
      <c r="C1510" s="11">
        <v>1</v>
      </c>
      <c r="D1510" s="6"/>
      <c r="E1510" s="3">
        <v>146</v>
      </c>
      <c r="F1510" s="6">
        <v>2</v>
      </c>
      <c r="G1510" s="6">
        <v>135</v>
      </c>
      <c r="H1510" s="6">
        <v>5</v>
      </c>
      <c r="I1510" s="6"/>
    </row>
    <row r="1511" spans="1:9" ht="15.75" customHeight="1" x14ac:dyDescent="0.25">
      <c r="A1511" s="4">
        <v>44643</v>
      </c>
      <c r="B1511" s="5">
        <v>6</v>
      </c>
      <c r="C1511" s="11">
        <v>1</v>
      </c>
      <c r="D1511" s="6"/>
      <c r="E1511" s="3">
        <v>146</v>
      </c>
      <c r="F1511" s="6">
        <v>3</v>
      </c>
      <c r="G1511" s="6">
        <v>135</v>
      </c>
      <c r="H1511" s="6">
        <v>4</v>
      </c>
      <c r="I1511" s="6"/>
    </row>
    <row r="1512" spans="1:9" ht="15.75" customHeight="1" x14ac:dyDescent="0.25">
      <c r="A1512" s="4">
        <v>44643</v>
      </c>
      <c r="B1512" s="5">
        <v>7</v>
      </c>
      <c r="C1512" s="11">
        <v>1</v>
      </c>
      <c r="D1512" s="6"/>
      <c r="E1512" s="3">
        <v>147</v>
      </c>
      <c r="F1512" s="6">
        <v>1</v>
      </c>
      <c r="G1512" s="6">
        <v>100</v>
      </c>
      <c r="H1512" s="6">
        <v>5</v>
      </c>
      <c r="I1512" s="6"/>
    </row>
    <row r="1513" spans="1:9" ht="15.75" customHeight="1" x14ac:dyDescent="0.25">
      <c r="A1513" s="4">
        <v>44643</v>
      </c>
      <c r="B1513" s="5">
        <v>8</v>
      </c>
      <c r="C1513" s="11">
        <v>1</v>
      </c>
      <c r="D1513" s="6"/>
      <c r="E1513" s="3">
        <v>147</v>
      </c>
      <c r="F1513" s="6">
        <v>2</v>
      </c>
      <c r="G1513" s="6">
        <v>100</v>
      </c>
      <c r="H1513" s="6">
        <v>4</v>
      </c>
      <c r="I1513" s="6"/>
    </row>
    <row r="1514" spans="1:9" ht="15.75" customHeight="1" x14ac:dyDescent="0.25">
      <c r="A1514" s="4">
        <v>44643</v>
      </c>
      <c r="B1514" s="5">
        <v>9</v>
      </c>
      <c r="C1514" s="11">
        <v>1</v>
      </c>
      <c r="D1514" s="6"/>
      <c r="E1514" s="3">
        <v>147</v>
      </c>
      <c r="F1514" s="6">
        <v>3</v>
      </c>
      <c r="G1514" s="6">
        <v>100</v>
      </c>
      <c r="H1514" s="6">
        <v>5</v>
      </c>
      <c r="I1514" s="6"/>
    </row>
    <row r="1515" spans="1:9" ht="15.75" customHeight="1" x14ac:dyDescent="0.25">
      <c r="A1515" s="4">
        <v>44643</v>
      </c>
      <c r="B1515" s="5">
        <v>10</v>
      </c>
      <c r="C1515" s="11">
        <v>1</v>
      </c>
      <c r="D1515" s="6"/>
      <c r="E1515" s="3">
        <v>149</v>
      </c>
      <c r="F1515" s="6">
        <v>1</v>
      </c>
      <c r="G1515" s="6">
        <v>7.5</v>
      </c>
      <c r="H1515" s="6">
        <v>13</v>
      </c>
      <c r="I1515" s="6"/>
    </row>
    <row r="1516" spans="1:9" ht="15.75" customHeight="1" x14ac:dyDescent="0.25">
      <c r="A1516" s="4">
        <v>44643</v>
      </c>
      <c r="B1516" s="5">
        <v>11</v>
      </c>
      <c r="C1516" s="11">
        <v>1</v>
      </c>
      <c r="D1516" s="6"/>
      <c r="E1516" s="3">
        <v>149</v>
      </c>
      <c r="F1516" s="6">
        <v>2</v>
      </c>
      <c r="G1516" s="6">
        <v>7.5</v>
      </c>
      <c r="H1516" s="6">
        <v>15</v>
      </c>
      <c r="I1516" s="6"/>
    </row>
    <row r="1517" spans="1:9" ht="15.75" customHeight="1" x14ac:dyDescent="0.25">
      <c r="A1517" s="4">
        <v>44643</v>
      </c>
      <c r="B1517" s="5">
        <v>12</v>
      </c>
      <c r="C1517" s="11">
        <v>1</v>
      </c>
      <c r="D1517" s="6"/>
      <c r="E1517" s="3">
        <v>149</v>
      </c>
      <c r="F1517" s="6">
        <v>3</v>
      </c>
      <c r="G1517" s="6">
        <v>7.5</v>
      </c>
      <c r="H1517" s="6">
        <v>14</v>
      </c>
      <c r="I1517" s="6"/>
    </row>
    <row r="1518" spans="1:9" ht="15.75" customHeight="1" x14ac:dyDescent="0.25">
      <c r="A1518" s="4">
        <v>44643</v>
      </c>
      <c r="B1518" s="5">
        <v>13</v>
      </c>
      <c r="C1518" s="11">
        <v>1</v>
      </c>
      <c r="D1518" s="6"/>
      <c r="E1518" s="3">
        <v>142</v>
      </c>
      <c r="F1518" s="6">
        <v>1</v>
      </c>
      <c r="G1518" s="6">
        <v>12</v>
      </c>
      <c r="H1518" s="6">
        <v>24</v>
      </c>
      <c r="I1518" s="6" t="s">
        <v>33</v>
      </c>
    </row>
    <row r="1519" spans="1:9" ht="15.75" customHeight="1" x14ac:dyDescent="0.25">
      <c r="A1519" s="4">
        <v>44643</v>
      </c>
      <c r="B1519" s="5">
        <v>14</v>
      </c>
      <c r="C1519" s="11">
        <v>1</v>
      </c>
      <c r="D1519" s="6"/>
      <c r="E1519" s="3">
        <v>142</v>
      </c>
      <c r="F1519" s="6">
        <v>2</v>
      </c>
      <c r="G1519" s="6">
        <v>12</v>
      </c>
      <c r="H1519" s="6">
        <v>24</v>
      </c>
      <c r="I1519" s="6" t="s">
        <v>34</v>
      </c>
    </row>
    <row r="1520" spans="1:9" ht="15.75" customHeight="1" x14ac:dyDescent="0.25">
      <c r="A1520" s="4">
        <v>44643</v>
      </c>
      <c r="B1520" s="5">
        <v>15</v>
      </c>
      <c r="C1520" s="11">
        <v>1</v>
      </c>
      <c r="D1520" s="6"/>
      <c r="E1520" s="3">
        <v>142</v>
      </c>
      <c r="F1520" s="6">
        <v>3</v>
      </c>
      <c r="G1520" s="6">
        <v>12</v>
      </c>
      <c r="H1520" s="6">
        <v>14</v>
      </c>
      <c r="I1520" s="6" t="s">
        <v>35</v>
      </c>
    </row>
    <row r="1521" spans="1:9" ht="15.75" customHeight="1" x14ac:dyDescent="0.25">
      <c r="A1521" s="4">
        <v>44645</v>
      </c>
      <c r="B1521" s="5">
        <v>1</v>
      </c>
      <c r="C1521" s="11">
        <v>1</v>
      </c>
      <c r="D1521" s="6"/>
      <c r="E1521" s="3">
        <v>120</v>
      </c>
      <c r="F1521" s="6">
        <v>1</v>
      </c>
      <c r="G1521" s="6">
        <v>245</v>
      </c>
      <c r="H1521" s="6">
        <v>6</v>
      </c>
      <c r="I1521" s="6"/>
    </row>
    <row r="1522" spans="1:9" ht="15.75" customHeight="1" x14ac:dyDescent="0.25">
      <c r="A1522" s="4">
        <v>44645</v>
      </c>
      <c r="B1522" s="5">
        <v>2</v>
      </c>
      <c r="C1522" s="11">
        <v>1</v>
      </c>
      <c r="D1522" s="6"/>
      <c r="E1522" s="3">
        <v>120</v>
      </c>
      <c r="F1522" s="6">
        <v>2</v>
      </c>
      <c r="G1522" s="6">
        <v>245</v>
      </c>
      <c r="H1522" s="6">
        <v>4</v>
      </c>
      <c r="I1522" s="6"/>
    </row>
    <row r="1523" spans="1:9" ht="15.75" customHeight="1" x14ac:dyDescent="0.25">
      <c r="A1523" s="4">
        <v>44645</v>
      </c>
      <c r="B1523" s="5">
        <v>3</v>
      </c>
      <c r="C1523" s="11">
        <v>1</v>
      </c>
      <c r="D1523" s="6"/>
      <c r="E1523" s="3">
        <v>120</v>
      </c>
      <c r="F1523" s="6">
        <v>3</v>
      </c>
      <c r="G1523" s="6">
        <v>245</v>
      </c>
      <c r="H1523" s="6">
        <v>4</v>
      </c>
      <c r="I1523" s="6"/>
    </row>
    <row r="1524" spans="1:9" ht="15.75" customHeight="1" x14ac:dyDescent="0.25">
      <c r="A1524" s="4">
        <v>44645</v>
      </c>
      <c r="B1524" s="5">
        <v>4</v>
      </c>
      <c r="C1524" s="11">
        <v>1</v>
      </c>
      <c r="D1524" s="6"/>
      <c r="E1524" s="3">
        <v>139</v>
      </c>
      <c r="F1524" s="6">
        <v>1</v>
      </c>
      <c r="G1524" s="6">
        <v>135</v>
      </c>
      <c r="H1524" s="6">
        <v>10</v>
      </c>
      <c r="I1524" s="6"/>
    </row>
    <row r="1525" spans="1:9" ht="15.75" customHeight="1" x14ac:dyDescent="0.25">
      <c r="A1525" s="4">
        <v>44645</v>
      </c>
      <c r="B1525" s="5">
        <v>5</v>
      </c>
      <c r="C1525" s="11">
        <v>1</v>
      </c>
      <c r="D1525" s="6"/>
      <c r="E1525" s="3">
        <v>139</v>
      </c>
      <c r="F1525" s="6">
        <v>2</v>
      </c>
      <c r="G1525" s="6">
        <v>135</v>
      </c>
      <c r="H1525" s="6">
        <v>9</v>
      </c>
      <c r="I1525" s="6"/>
    </row>
    <row r="1526" spans="1:9" ht="15.75" customHeight="1" x14ac:dyDescent="0.25">
      <c r="A1526" s="4">
        <v>44645</v>
      </c>
      <c r="B1526" s="5">
        <v>6</v>
      </c>
      <c r="C1526" s="11">
        <v>1</v>
      </c>
      <c r="D1526" s="6"/>
      <c r="E1526" s="3">
        <v>139</v>
      </c>
      <c r="F1526" s="6">
        <v>3</v>
      </c>
      <c r="G1526" s="6">
        <v>135</v>
      </c>
      <c r="H1526" s="6">
        <v>7</v>
      </c>
      <c r="I1526" s="6"/>
    </row>
    <row r="1527" spans="1:9" ht="15.75" customHeight="1" x14ac:dyDescent="0.25">
      <c r="A1527" s="4">
        <v>44645</v>
      </c>
      <c r="B1527" s="5">
        <v>7</v>
      </c>
      <c r="C1527" s="11">
        <v>1</v>
      </c>
      <c r="D1527" s="6"/>
      <c r="E1527" s="3">
        <v>131</v>
      </c>
      <c r="F1527" s="6">
        <v>1</v>
      </c>
      <c r="G1527" s="6">
        <v>70</v>
      </c>
      <c r="H1527" s="6">
        <v>6</v>
      </c>
      <c r="I1527" s="6"/>
    </row>
    <row r="1528" spans="1:9" ht="15.75" customHeight="1" x14ac:dyDescent="0.25">
      <c r="A1528" s="4">
        <v>44645</v>
      </c>
      <c r="B1528" s="5">
        <v>8</v>
      </c>
      <c r="C1528" s="11">
        <v>1</v>
      </c>
      <c r="D1528" s="6"/>
      <c r="E1528" s="3">
        <v>131</v>
      </c>
      <c r="F1528" s="6">
        <v>2</v>
      </c>
      <c r="G1528" s="6">
        <v>70</v>
      </c>
      <c r="H1528" s="6">
        <v>6</v>
      </c>
      <c r="I1528" s="6" t="s">
        <v>36</v>
      </c>
    </row>
    <row r="1529" spans="1:9" ht="15.75" customHeight="1" x14ac:dyDescent="0.25">
      <c r="A1529" s="4">
        <v>44645</v>
      </c>
      <c r="B1529" s="5">
        <v>9</v>
      </c>
      <c r="C1529" s="11">
        <v>1</v>
      </c>
      <c r="D1529" s="6"/>
      <c r="E1529" s="3">
        <v>131</v>
      </c>
      <c r="F1529" s="6">
        <v>3</v>
      </c>
      <c r="G1529" s="6">
        <v>75</v>
      </c>
      <c r="H1529" s="6">
        <v>4</v>
      </c>
      <c r="I1529" s="6" t="s">
        <v>37</v>
      </c>
    </row>
    <row r="1530" spans="1:9" ht="15.75" customHeight="1" x14ac:dyDescent="0.25">
      <c r="A1530" s="4">
        <v>44645</v>
      </c>
      <c r="B1530" s="5">
        <v>10</v>
      </c>
      <c r="C1530" s="11">
        <v>1</v>
      </c>
      <c r="D1530" s="6"/>
      <c r="E1530" s="3">
        <v>133</v>
      </c>
      <c r="F1530" s="6">
        <v>1</v>
      </c>
      <c r="G1530" s="6">
        <v>65</v>
      </c>
      <c r="H1530" s="6">
        <v>6</v>
      </c>
      <c r="I1530" s="6"/>
    </row>
    <row r="1531" spans="1:9" ht="15.75" customHeight="1" x14ac:dyDescent="0.25">
      <c r="A1531" s="4">
        <v>44645</v>
      </c>
      <c r="B1531" s="5">
        <v>11</v>
      </c>
      <c r="C1531" s="11">
        <v>1</v>
      </c>
      <c r="D1531" s="6"/>
      <c r="E1531" s="3">
        <v>133</v>
      </c>
      <c r="F1531" s="6">
        <v>2</v>
      </c>
      <c r="G1531" s="6">
        <v>65</v>
      </c>
      <c r="H1531" s="6">
        <v>6</v>
      </c>
      <c r="I1531" s="6"/>
    </row>
    <row r="1532" spans="1:9" ht="15.75" customHeight="1" x14ac:dyDescent="0.25">
      <c r="A1532" s="4">
        <v>44645</v>
      </c>
      <c r="B1532" s="5">
        <v>12</v>
      </c>
      <c r="C1532" s="11">
        <v>1</v>
      </c>
      <c r="D1532" s="6"/>
      <c r="E1532" s="3">
        <v>133</v>
      </c>
      <c r="F1532" s="6">
        <v>3</v>
      </c>
      <c r="G1532" s="6">
        <v>65</v>
      </c>
      <c r="H1532" s="6">
        <v>4</v>
      </c>
      <c r="I1532" s="6"/>
    </row>
    <row r="1533" spans="1:9" ht="15.75" customHeight="1" x14ac:dyDescent="0.25">
      <c r="A1533" s="4">
        <v>44645</v>
      </c>
      <c r="B1533" s="5">
        <v>13</v>
      </c>
      <c r="C1533" s="11">
        <v>1</v>
      </c>
      <c r="D1533" s="6"/>
      <c r="E1533" s="3">
        <v>136</v>
      </c>
      <c r="F1533" s="6">
        <v>1</v>
      </c>
      <c r="G1533" s="6">
        <v>220</v>
      </c>
      <c r="H1533" s="6">
        <v>8</v>
      </c>
      <c r="I1533" s="6"/>
    </row>
    <row r="1534" spans="1:9" ht="15.75" customHeight="1" x14ac:dyDescent="0.25">
      <c r="A1534" s="4">
        <v>44645</v>
      </c>
      <c r="B1534" s="5">
        <v>14</v>
      </c>
      <c r="C1534" s="11">
        <v>1</v>
      </c>
      <c r="D1534" s="6"/>
      <c r="E1534" s="3">
        <v>136</v>
      </c>
      <c r="F1534" s="6">
        <v>2</v>
      </c>
      <c r="G1534" s="6">
        <v>220</v>
      </c>
      <c r="H1534" s="6">
        <v>6</v>
      </c>
      <c r="I1534" s="6"/>
    </row>
    <row r="1535" spans="1:9" ht="15.75" customHeight="1" x14ac:dyDescent="0.25">
      <c r="A1535" s="4">
        <v>44645</v>
      </c>
      <c r="B1535" s="5">
        <v>15</v>
      </c>
      <c r="C1535" s="11">
        <v>1</v>
      </c>
      <c r="D1535" s="6"/>
      <c r="E1535" s="3">
        <v>136</v>
      </c>
      <c r="F1535" s="6">
        <v>3</v>
      </c>
      <c r="G1535" s="6">
        <v>220</v>
      </c>
      <c r="H1535" s="6">
        <v>6</v>
      </c>
      <c r="I1535" s="6"/>
    </row>
    <row r="1536" spans="1:9" ht="15.75" customHeight="1" x14ac:dyDescent="0.25">
      <c r="A1536" s="4">
        <v>44648</v>
      </c>
      <c r="B1536" s="5">
        <v>1</v>
      </c>
      <c r="C1536" s="11">
        <v>1</v>
      </c>
      <c r="D1536" s="6"/>
      <c r="E1536" s="3">
        <v>128</v>
      </c>
      <c r="F1536" s="6">
        <v>1</v>
      </c>
      <c r="G1536" s="6">
        <v>155</v>
      </c>
      <c r="H1536" s="6">
        <v>6</v>
      </c>
      <c r="I1536" s="6"/>
    </row>
    <row r="1537" spans="1:9" ht="15.75" customHeight="1" x14ac:dyDescent="0.25">
      <c r="A1537" s="4">
        <v>44648</v>
      </c>
      <c r="B1537" s="5">
        <v>2</v>
      </c>
      <c r="C1537" s="11">
        <v>1</v>
      </c>
      <c r="D1537" s="6"/>
      <c r="E1537" s="3">
        <v>128</v>
      </c>
      <c r="F1537" s="6">
        <v>2</v>
      </c>
      <c r="G1537" s="6">
        <v>155</v>
      </c>
      <c r="H1537" s="6">
        <v>6</v>
      </c>
      <c r="I1537" s="6"/>
    </row>
    <row r="1538" spans="1:9" ht="15.75" customHeight="1" x14ac:dyDescent="0.25">
      <c r="A1538" s="4">
        <v>44648</v>
      </c>
      <c r="B1538" s="5">
        <v>3</v>
      </c>
      <c r="C1538" s="11">
        <v>1</v>
      </c>
      <c r="D1538" s="6"/>
      <c r="E1538" s="3">
        <v>128</v>
      </c>
      <c r="F1538" s="6">
        <v>3</v>
      </c>
      <c r="G1538" s="6">
        <v>160</v>
      </c>
      <c r="H1538" s="6">
        <v>4</v>
      </c>
      <c r="I1538" s="6"/>
    </row>
    <row r="1539" spans="1:9" ht="15.75" customHeight="1" x14ac:dyDescent="0.25">
      <c r="A1539" s="4">
        <v>44648</v>
      </c>
      <c r="B1539" s="5">
        <v>4</v>
      </c>
      <c r="C1539" s="11">
        <v>1</v>
      </c>
      <c r="D1539" s="6"/>
      <c r="E1539" s="3">
        <v>126</v>
      </c>
      <c r="F1539" s="6">
        <v>1</v>
      </c>
      <c r="G1539" s="6">
        <v>175</v>
      </c>
      <c r="H1539" s="6">
        <v>6</v>
      </c>
      <c r="I1539" s="6"/>
    </row>
    <row r="1540" spans="1:9" ht="15.75" customHeight="1" x14ac:dyDescent="0.25">
      <c r="A1540" s="4">
        <v>44648</v>
      </c>
      <c r="B1540" s="5">
        <v>5</v>
      </c>
      <c r="C1540" s="11">
        <v>1</v>
      </c>
      <c r="D1540" s="6"/>
      <c r="E1540" s="3">
        <v>126</v>
      </c>
      <c r="F1540" s="6">
        <v>2</v>
      </c>
      <c r="G1540" s="6">
        <v>175</v>
      </c>
      <c r="H1540" s="6">
        <v>5</v>
      </c>
      <c r="I1540" s="6"/>
    </row>
    <row r="1541" spans="1:9" ht="15.75" customHeight="1" x14ac:dyDescent="0.25">
      <c r="A1541" s="4">
        <v>44648</v>
      </c>
      <c r="B1541" s="5">
        <v>6</v>
      </c>
      <c r="C1541" s="11">
        <v>1</v>
      </c>
      <c r="D1541" s="6"/>
      <c r="E1541" s="3">
        <v>126</v>
      </c>
      <c r="F1541" s="6">
        <v>3</v>
      </c>
      <c r="G1541" s="6">
        <v>175</v>
      </c>
      <c r="H1541" s="6">
        <v>4</v>
      </c>
      <c r="I1541" s="6"/>
    </row>
    <row r="1542" spans="1:9" ht="15.75" customHeight="1" x14ac:dyDescent="0.25">
      <c r="A1542" s="4">
        <v>44648</v>
      </c>
      <c r="B1542" s="5">
        <v>7</v>
      </c>
      <c r="C1542" s="11">
        <v>1</v>
      </c>
      <c r="D1542" s="6"/>
      <c r="E1542" s="3">
        <v>125</v>
      </c>
      <c r="F1542" s="6">
        <v>1</v>
      </c>
      <c r="G1542" s="6">
        <v>165</v>
      </c>
      <c r="H1542" s="6">
        <v>8</v>
      </c>
      <c r="I1542" s="6"/>
    </row>
    <row r="1543" spans="1:9" ht="15.75" customHeight="1" x14ac:dyDescent="0.25">
      <c r="A1543" s="4">
        <v>44648</v>
      </c>
      <c r="B1543" s="5">
        <v>8</v>
      </c>
      <c r="C1543" s="11">
        <v>1</v>
      </c>
      <c r="D1543" s="6"/>
      <c r="E1543" s="3">
        <v>125</v>
      </c>
      <c r="F1543" s="6">
        <v>2</v>
      </c>
      <c r="G1543" s="6">
        <v>165</v>
      </c>
      <c r="H1543" s="6">
        <v>7</v>
      </c>
      <c r="I1543" s="6"/>
    </row>
    <row r="1544" spans="1:9" ht="15.75" customHeight="1" x14ac:dyDescent="0.25">
      <c r="A1544" s="4">
        <v>44648</v>
      </c>
      <c r="B1544" s="5">
        <v>9</v>
      </c>
      <c r="C1544" s="11">
        <v>1</v>
      </c>
      <c r="D1544" s="6"/>
      <c r="E1544" s="3">
        <v>125</v>
      </c>
      <c r="F1544" s="6">
        <v>3</v>
      </c>
      <c r="G1544" s="6">
        <v>165</v>
      </c>
      <c r="H1544" s="6">
        <v>5</v>
      </c>
      <c r="I1544" s="6"/>
    </row>
    <row r="1545" spans="1:9" ht="15.75" customHeight="1" x14ac:dyDescent="0.25">
      <c r="A1545" s="4">
        <v>44648</v>
      </c>
      <c r="B1545" s="5">
        <v>10</v>
      </c>
      <c r="C1545" s="11">
        <v>1</v>
      </c>
      <c r="D1545" s="6"/>
      <c r="E1545" s="3">
        <v>127</v>
      </c>
      <c r="F1545" s="6">
        <v>1</v>
      </c>
      <c r="G1545" s="6">
        <v>125</v>
      </c>
      <c r="H1545" s="6">
        <v>15</v>
      </c>
      <c r="I1545" s="6"/>
    </row>
    <row r="1546" spans="1:9" ht="15.75" customHeight="1" x14ac:dyDescent="0.25">
      <c r="A1546" s="4">
        <v>44648</v>
      </c>
      <c r="B1546" s="5">
        <v>11</v>
      </c>
      <c r="C1546" s="11">
        <v>1</v>
      </c>
      <c r="D1546" s="6"/>
      <c r="E1546" s="3">
        <v>127</v>
      </c>
      <c r="F1546" s="6">
        <v>2</v>
      </c>
      <c r="G1546" s="6">
        <v>125</v>
      </c>
      <c r="H1546" s="6">
        <v>15</v>
      </c>
      <c r="I1546" s="6"/>
    </row>
    <row r="1547" spans="1:9" ht="15.75" customHeight="1" x14ac:dyDescent="0.25">
      <c r="A1547" s="4">
        <v>44648</v>
      </c>
      <c r="B1547" s="5">
        <v>12</v>
      </c>
      <c r="C1547" s="11">
        <v>1</v>
      </c>
      <c r="D1547" s="6"/>
      <c r="E1547" s="3">
        <v>127</v>
      </c>
      <c r="F1547" s="6">
        <v>3</v>
      </c>
      <c r="G1547" s="6">
        <v>130</v>
      </c>
      <c r="H1547" s="6">
        <v>10</v>
      </c>
      <c r="I1547" s="6"/>
    </row>
    <row r="1548" spans="1:9" ht="15.75" customHeight="1" x14ac:dyDescent="0.25">
      <c r="A1548" s="4">
        <v>44650</v>
      </c>
      <c r="B1548" s="5">
        <v>1</v>
      </c>
      <c r="C1548" s="11">
        <v>1</v>
      </c>
      <c r="D1548" s="6"/>
      <c r="E1548" s="3">
        <v>144</v>
      </c>
      <c r="F1548" s="6">
        <v>1</v>
      </c>
      <c r="G1548" s="6">
        <v>155</v>
      </c>
      <c r="H1548" s="6">
        <v>6</v>
      </c>
      <c r="I1548" s="6"/>
    </row>
    <row r="1549" spans="1:9" ht="15.75" customHeight="1" x14ac:dyDescent="0.25">
      <c r="A1549" s="4">
        <v>44650</v>
      </c>
      <c r="B1549" s="5">
        <v>2</v>
      </c>
      <c r="C1549" s="11">
        <v>1</v>
      </c>
      <c r="D1549" s="6"/>
      <c r="E1549" s="3">
        <v>144</v>
      </c>
      <c r="F1549" s="6">
        <v>2</v>
      </c>
      <c r="G1549" s="6">
        <v>155</v>
      </c>
      <c r="H1549" s="6">
        <v>6</v>
      </c>
      <c r="I1549" s="6"/>
    </row>
    <row r="1550" spans="1:9" ht="15.75" customHeight="1" x14ac:dyDescent="0.25">
      <c r="A1550" s="4">
        <v>44650</v>
      </c>
      <c r="B1550" s="5">
        <v>3</v>
      </c>
      <c r="C1550" s="11">
        <v>1</v>
      </c>
      <c r="D1550" s="6"/>
      <c r="E1550" s="3">
        <v>144</v>
      </c>
      <c r="F1550" s="6">
        <v>3</v>
      </c>
      <c r="G1550" s="6">
        <v>155</v>
      </c>
      <c r="H1550" s="6">
        <v>4</v>
      </c>
      <c r="I1550" s="6"/>
    </row>
    <row r="1551" spans="1:9" ht="15.75" customHeight="1" x14ac:dyDescent="0.25">
      <c r="A1551" s="4">
        <v>44650</v>
      </c>
      <c r="B1551" s="5">
        <v>4</v>
      </c>
      <c r="C1551" s="11">
        <v>1</v>
      </c>
      <c r="D1551" s="6"/>
      <c r="E1551" s="3">
        <v>146</v>
      </c>
      <c r="F1551" s="6">
        <v>1</v>
      </c>
      <c r="G1551" s="6">
        <v>135</v>
      </c>
      <c r="H1551" s="6">
        <v>6</v>
      </c>
      <c r="I1551" s="6"/>
    </row>
    <row r="1552" spans="1:9" ht="15.75" customHeight="1" x14ac:dyDescent="0.25">
      <c r="A1552" s="4">
        <v>44650</v>
      </c>
      <c r="B1552" s="5">
        <v>5</v>
      </c>
      <c r="C1552" s="11">
        <v>1</v>
      </c>
      <c r="D1552" s="6"/>
      <c r="E1552" s="3">
        <v>146</v>
      </c>
      <c r="F1552" s="6">
        <v>2</v>
      </c>
      <c r="G1552" s="6">
        <v>135</v>
      </c>
      <c r="H1552" s="6">
        <v>6</v>
      </c>
      <c r="I1552" s="6"/>
    </row>
    <row r="1553" spans="1:9" ht="15.75" customHeight="1" x14ac:dyDescent="0.25">
      <c r="A1553" s="4">
        <v>44650</v>
      </c>
      <c r="B1553" s="5">
        <v>6</v>
      </c>
      <c r="C1553" s="11">
        <v>1</v>
      </c>
      <c r="D1553" s="6"/>
      <c r="E1553" s="3">
        <v>146</v>
      </c>
      <c r="F1553" s="6">
        <v>3</v>
      </c>
      <c r="G1553" s="6">
        <v>140</v>
      </c>
      <c r="H1553" s="6">
        <v>5</v>
      </c>
      <c r="I1553" s="6"/>
    </row>
    <row r="1554" spans="1:9" ht="15.75" customHeight="1" x14ac:dyDescent="0.25">
      <c r="A1554" s="4">
        <v>44650</v>
      </c>
      <c r="B1554" s="5">
        <v>7</v>
      </c>
      <c r="C1554" s="11">
        <v>1</v>
      </c>
      <c r="D1554" s="6"/>
      <c r="E1554" s="3">
        <v>147</v>
      </c>
      <c r="F1554" s="6">
        <v>1</v>
      </c>
      <c r="G1554" s="6">
        <v>100</v>
      </c>
      <c r="H1554" s="6">
        <v>6</v>
      </c>
      <c r="I1554" s="6"/>
    </row>
    <row r="1555" spans="1:9" ht="15.75" customHeight="1" x14ac:dyDescent="0.25">
      <c r="A1555" s="4">
        <v>44650</v>
      </c>
      <c r="B1555" s="5">
        <v>8</v>
      </c>
      <c r="C1555" s="11">
        <v>1</v>
      </c>
      <c r="D1555" s="6"/>
      <c r="E1555" s="3">
        <v>147</v>
      </c>
      <c r="F1555" s="6">
        <v>2</v>
      </c>
      <c r="G1555" s="6">
        <v>100</v>
      </c>
      <c r="H1555" s="6">
        <v>6</v>
      </c>
      <c r="I1555" s="6"/>
    </row>
    <row r="1556" spans="1:9" ht="15.75" customHeight="1" x14ac:dyDescent="0.25">
      <c r="A1556" s="4">
        <v>44650</v>
      </c>
      <c r="B1556" s="5">
        <v>9</v>
      </c>
      <c r="C1556" s="11">
        <v>1</v>
      </c>
      <c r="D1556" s="6"/>
      <c r="E1556" s="3">
        <v>147</v>
      </c>
      <c r="F1556" s="6">
        <v>3</v>
      </c>
      <c r="G1556" s="6">
        <v>110</v>
      </c>
      <c r="H1556" s="6">
        <v>4</v>
      </c>
      <c r="I1556" s="6"/>
    </row>
    <row r="1557" spans="1:9" ht="15.75" customHeight="1" x14ac:dyDescent="0.25">
      <c r="A1557" s="4">
        <v>44650</v>
      </c>
      <c r="B1557" s="5">
        <v>10</v>
      </c>
      <c r="C1557" s="11">
        <v>1</v>
      </c>
      <c r="D1557" s="6"/>
      <c r="E1557" s="3">
        <v>149</v>
      </c>
      <c r="F1557" s="6">
        <v>1</v>
      </c>
      <c r="G1557" s="6">
        <v>7.5</v>
      </c>
      <c r="H1557" s="6">
        <v>20</v>
      </c>
      <c r="I1557" s="6"/>
    </row>
    <row r="1558" spans="1:9" ht="15.75" customHeight="1" x14ac:dyDescent="0.25">
      <c r="A1558" s="4">
        <v>44650</v>
      </c>
      <c r="B1558" s="5">
        <v>11</v>
      </c>
      <c r="C1558" s="11">
        <v>1</v>
      </c>
      <c r="D1558" s="6"/>
      <c r="E1558" s="3">
        <v>149</v>
      </c>
      <c r="F1558" s="6">
        <v>2</v>
      </c>
      <c r="G1558" s="6">
        <v>7.5</v>
      </c>
      <c r="H1558" s="6">
        <v>13</v>
      </c>
      <c r="I1558" s="6"/>
    </row>
    <row r="1559" spans="1:9" ht="15.75" customHeight="1" x14ac:dyDescent="0.25">
      <c r="A1559" s="4">
        <v>44650</v>
      </c>
      <c r="B1559" s="5">
        <v>12</v>
      </c>
      <c r="C1559" s="11">
        <v>1</v>
      </c>
      <c r="D1559" s="6"/>
      <c r="E1559" s="3">
        <v>149</v>
      </c>
      <c r="F1559" s="6">
        <v>3</v>
      </c>
      <c r="G1559" s="6">
        <v>7.5</v>
      </c>
      <c r="H1559" s="6">
        <v>15</v>
      </c>
      <c r="I1559" s="6"/>
    </row>
    <row r="1560" spans="1:9" ht="15.75" customHeight="1" x14ac:dyDescent="0.25">
      <c r="A1560" s="4">
        <v>44650</v>
      </c>
      <c r="B1560" s="5">
        <v>13</v>
      </c>
      <c r="C1560" s="11">
        <v>1</v>
      </c>
      <c r="D1560" s="6"/>
      <c r="E1560" s="3">
        <v>153</v>
      </c>
      <c r="F1560" s="6">
        <v>1</v>
      </c>
      <c r="G1560" s="6">
        <v>10</v>
      </c>
      <c r="H1560" s="6">
        <v>25</v>
      </c>
      <c r="I1560" s="6"/>
    </row>
    <row r="1561" spans="1:9" ht="15.75" customHeight="1" x14ac:dyDescent="0.25">
      <c r="A1561" s="4">
        <v>44650</v>
      </c>
      <c r="B1561" s="5">
        <v>14</v>
      </c>
      <c r="C1561" s="11">
        <v>1</v>
      </c>
      <c r="D1561" s="6"/>
      <c r="E1561" s="3">
        <v>153</v>
      </c>
      <c r="F1561" s="6">
        <v>2</v>
      </c>
      <c r="G1561" s="6">
        <v>25</v>
      </c>
      <c r="H1561" s="6">
        <v>10</v>
      </c>
      <c r="I1561" s="6"/>
    </row>
    <row r="1562" spans="1:9" ht="15.75" customHeight="1" x14ac:dyDescent="0.25">
      <c r="A1562" s="4">
        <v>44650</v>
      </c>
      <c r="B1562" s="5">
        <v>15</v>
      </c>
      <c r="C1562" s="11">
        <v>1</v>
      </c>
      <c r="D1562" s="6"/>
      <c r="E1562" s="3">
        <v>153</v>
      </c>
      <c r="F1562" s="6">
        <v>3</v>
      </c>
      <c r="G1562" s="6">
        <v>25</v>
      </c>
      <c r="H1562" s="6">
        <v>10</v>
      </c>
      <c r="I1562" s="6"/>
    </row>
    <row r="1563" spans="1:9" ht="15.75" customHeight="1" x14ac:dyDescent="0.25">
      <c r="A1563" s="4">
        <v>44652</v>
      </c>
      <c r="B1563" s="5">
        <v>1</v>
      </c>
      <c r="C1563" s="11">
        <v>1</v>
      </c>
      <c r="D1563" s="6"/>
      <c r="E1563" s="3">
        <v>120</v>
      </c>
      <c r="F1563" s="6">
        <v>1</v>
      </c>
      <c r="G1563" s="6">
        <v>245</v>
      </c>
      <c r="H1563" s="6">
        <v>6</v>
      </c>
      <c r="I1563" s="6"/>
    </row>
    <row r="1564" spans="1:9" ht="15.75" customHeight="1" x14ac:dyDescent="0.25">
      <c r="A1564" s="4">
        <v>44652</v>
      </c>
      <c r="B1564" s="5">
        <v>2</v>
      </c>
      <c r="C1564" s="11">
        <v>1</v>
      </c>
      <c r="D1564" s="6"/>
      <c r="E1564" s="3">
        <v>120</v>
      </c>
      <c r="F1564" s="6">
        <v>2</v>
      </c>
      <c r="G1564" s="6">
        <v>245</v>
      </c>
      <c r="H1564" s="6">
        <v>5</v>
      </c>
      <c r="I1564" s="6"/>
    </row>
    <row r="1565" spans="1:9" ht="15.75" customHeight="1" x14ac:dyDescent="0.25">
      <c r="A1565" s="4">
        <v>44652</v>
      </c>
      <c r="B1565" s="5">
        <v>3</v>
      </c>
      <c r="C1565" s="11">
        <v>1</v>
      </c>
      <c r="D1565" s="6"/>
      <c r="E1565" s="3">
        <v>120</v>
      </c>
      <c r="F1565" s="6">
        <v>3</v>
      </c>
      <c r="G1565" s="6">
        <v>245</v>
      </c>
      <c r="H1565" s="6">
        <v>5</v>
      </c>
      <c r="I1565" s="6"/>
    </row>
    <row r="1566" spans="1:9" ht="15.75" customHeight="1" x14ac:dyDescent="0.25">
      <c r="A1566" s="4">
        <v>44652</v>
      </c>
      <c r="B1566" s="5">
        <v>4</v>
      </c>
      <c r="C1566" s="11">
        <v>1</v>
      </c>
      <c r="D1566" s="6"/>
      <c r="E1566" s="3">
        <v>139</v>
      </c>
      <c r="F1566" s="6">
        <v>1</v>
      </c>
      <c r="G1566" s="6">
        <v>135</v>
      </c>
      <c r="H1566" s="6">
        <v>10</v>
      </c>
      <c r="I1566" s="6"/>
    </row>
    <row r="1567" spans="1:9" ht="15.75" customHeight="1" x14ac:dyDescent="0.25">
      <c r="A1567" s="4">
        <v>44652</v>
      </c>
      <c r="B1567" s="5">
        <v>5</v>
      </c>
      <c r="C1567" s="11">
        <v>1</v>
      </c>
      <c r="D1567" s="6"/>
      <c r="E1567" s="3">
        <v>139</v>
      </c>
      <c r="F1567" s="6">
        <v>2</v>
      </c>
      <c r="G1567" s="6">
        <v>135</v>
      </c>
      <c r="H1567" s="6">
        <v>8</v>
      </c>
      <c r="I1567" s="6"/>
    </row>
    <row r="1568" spans="1:9" ht="15.75" customHeight="1" x14ac:dyDescent="0.25">
      <c r="A1568" s="4">
        <v>44652</v>
      </c>
      <c r="B1568" s="5">
        <v>6</v>
      </c>
      <c r="C1568" s="11">
        <v>1</v>
      </c>
      <c r="D1568" s="6"/>
      <c r="E1568" s="3">
        <v>139</v>
      </c>
      <c r="F1568" s="6">
        <v>3</v>
      </c>
      <c r="G1568" s="6">
        <v>135</v>
      </c>
      <c r="H1568" s="6">
        <v>7</v>
      </c>
      <c r="I1568" s="6"/>
    </row>
    <row r="1569" spans="1:9" ht="15.75" customHeight="1" x14ac:dyDescent="0.25">
      <c r="A1569" s="4">
        <v>44652</v>
      </c>
      <c r="B1569" s="5">
        <v>7</v>
      </c>
      <c r="C1569" s="11">
        <v>1</v>
      </c>
      <c r="D1569" s="6"/>
      <c r="E1569" s="3">
        <v>131</v>
      </c>
      <c r="F1569" s="6">
        <v>1</v>
      </c>
      <c r="G1569" s="6">
        <v>75</v>
      </c>
      <c r="H1569" s="6">
        <v>5</v>
      </c>
      <c r="I1569" s="6"/>
    </row>
    <row r="1570" spans="1:9" ht="15.75" customHeight="1" x14ac:dyDescent="0.25">
      <c r="A1570" s="4">
        <v>44652</v>
      </c>
      <c r="B1570" s="5">
        <v>8</v>
      </c>
      <c r="C1570" s="11">
        <v>1</v>
      </c>
      <c r="D1570" s="6"/>
      <c r="E1570" s="3">
        <v>131</v>
      </c>
      <c r="F1570" s="6">
        <v>2</v>
      </c>
      <c r="G1570" s="6">
        <v>75</v>
      </c>
      <c r="H1570" s="6">
        <v>6</v>
      </c>
      <c r="I1570" s="6"/>
    </row>
    <row r="1571" spans="1:9" ht="15.75" customHeight="1" x14ac:dyDescent="0.25">
      <c r="A1571" s="4">
        <v>44652</v>
      </c>
      <c r="B1571" s="5">
        <v>9</v>
      </c>
      <c r="C1571" s="11">
        <v>1</v>
      </c>
      <c r="D1571" s="6"/>
      <c r="E1571" s="3">
        <v>131</v>
      </c>
      <c r="F1571" s="6">
        <v>3</v>
      </c>
      <c r="G1571" s="6">
        <v>75</v>
      </c>
      <c r="H1571" s="6">
        <v>5</v>
      </c>
      <c r="I1571" s="6" t="s">
        <v>38</v>
      </c>
    </row>
    <row r="1572" spans="1:9" ht="15.75" customHeight="1" x14ac:dyDescent="0.25">
      <c r="A1572" s="4">
        <v>44652</v>
      </c>
      <c r="B1572" s="5">
        <v>10</v>
      </c>
      <c r="C1572" s="11">
        <v>1</v>
      </c>
      <c r="D1572" s="6"/>
      <c r="E1572" s="3">
        <v>133</v>
      </c>
      <c r="F1572" s="6">
        <v>1</v>
      </c>
      <c r="G1572" s="6">
        <v>65</v>
      </c>
      <c r="H1572" s="6">
        <v>6</v>
      </c>
      <c r="I1572" s="6"/>
    </row>
    <row r="1573" spans="1:9" ht="15.75" customHeight="1" x14ac:dyDescent="0.25">
      <c r="A1573" s="4">
        <v>44652</v>
      </c>
      <c r="B1573" s="5">
        <v>11</v>
      </c>
      <c r="C1573" s="11">
        <v>1</v>
      </c>
      <c r="D1573" s="6"/>
      <c r="E1573" s="3">
        <v>133</v>
      </c>
      <c r="F1573" s="6">
        <v>2</v>
      </c>
      <c r="G1573" s="6">
        <v>65</v>
      </c>
      <c r="H1573" s="6">
        <v>5</v>
      </c>
      <c r="I1573" s="6"/>
    </row>
    <row r="1574" spans="1:9" ht="15.75" customHeight="1" x14ac:dyDescent="0.25">
      <c r="A1574" s="4">
        <v>44652</v>
      </c>
      <c r="B1574" s="5">
        <v>12</v>
      </c>
      <c r="C1574" s="11">
        <v>1</v>
      </c>
      <c r="D1574" s="6"/>
      <c r="E1574" s="3">
        <v>133</v>
      </c>
      <c r="F1574" s="6">
        <v>3</v>
      </c>
      <c r="G1574" s="6">
        <v>65</v>
      </c>
      <c r="H1574" s="6">
        <v>5</v>
      </c>
      <c r="I1574" s="6"/>
    </row>
    <row r="1575" spans="1:9" ht="15.75" customHeight="1" x14ac:dyDescent="0.25">
      <c r="A1575" s="4">
        <v>44652</v>
      </c>
      <c r="B1575" s="5">
        <v>13</v>
      </c>
      <c r="C1575" s="11">
        <v>1</v>
      </c>
      <c r="D1575" s="6"/>
      <c r="E1575" s="3">
        <v>136</v>
      </c>
      <c r="F1575" s="6">
        <v>1</v>
      </c>
      <c r="G1575" s="6">
        <v>220</v>
      </c>
      <c r="H1575" s="6">
        <v>8</v>
      </c>
      <c r="I1575" s="6"/>
    </row>
    <row r="1576" spans="1:9" ht="15.75" customHeight="1" x14ac:dyDescent="0.25">
      <c r="A1576" s="4">
        <v>44652</v>
      </c>
      <c r="B1576" s="5">
        <v>14</v>
      </c>
      <c r="C1576" s="11">
        <v>1</v>
      </c>
      <c r="D1576" s="6"/>
      <c r="E1576" s="3">
        <v>136</v>
      </c>
      <c r="F1576" s="6">
        <v>2</v>
      </c>
      <c r="G1576" s="6">
        <v>220</v>
      </c>
      <c r="H1576" s="6">
        <v>7</v>
      </c>
      <c r="I1576" s="6"/>
    </row>
    <row r="1577" spans="1:9" ht="15.75" customHeight="1" x14ac:dyDescent="0.25">
      <c r="A1577" s="4">
        <v>44652</v>
      </c>
      <c r="B1577" s="5">
        <v>15</v>
      </c>
      <c r="C1577" s="11">
        <v>1</v>
      </c>
      <c r="D1577" s="6"/>
      <c r="E1577" s="3">
        <v>136</v>
      </c>
      <c r="F1577" s="6">
        <v>3</v>
      </c>
      <c r="G1577" s="6">
        <v>220</v>
      </c>
      <c r="H1577" s="6">
        <v>6</v>
      </c>
      <c r="I1577" s="6"/>
    </row>
    <row r="1578" spans="1:9" ht="15.75" customHeight="1" x14ac:dyDescent="0.25">
      <c r="A1578" s="4">
        <v>44655</v>
      </c>
      <c r="B1578" s="5">
        <v>1</v>
      </c>
      <c r="C1578" s="11">
        <v>1</v>
      </c>
      <c r="D1578" s="6">
        <v>8</v>
      </c>
      <c r="E1578" s="3">
        <v>128</v>
      </c>
      <c r="F1578" s="6">
        <v>1</v>
      </c>
      <c r="G1578" s="6">
        <v>135</v>
      </c>
      <c r="H1578" s="6">
        <v>4</v>
      </c>
      <c r="I1578" s="6" t="s">
        <v>39</v>
      </c>
    </row>
    <row r="1579" spans="1:9" ht="15.75" customHeight="1" x14ac:dyDescent="0.25">
      <c r="A1579" s="4">
        <v>44655</v>
      </c>
      <c r="B1579" s="5">
        <v>2</v>
      </c>
      <c r="C1579" s="11">
        <v>1</v>
      </c>
      <c r="D1579" s="6">
        <v>8</v>
      </c>
      <c r="E1579" s="3">
        <v>128</v>
      </c>
      <c r="F1579" s="6">
        <v>2</v>
      </c>
      <c r="G1579" s="6">
        <v>135</v>
      </c>
      <c r="H1579" s="6">
        <v>6</v>
      </c>
      <c r="I1579" s="6"/>
    </row>
    <row r="1580" spans="1:9" ht="15.75" customHeight="1" x14ac:dyDescent="0.25">
      <c r="A1580" s="4">
        <v>44655</v>
      </c>
      <c r="B1580" s="5">
        <v>3</v>
      </c>
      <c r="C1580" s="11">
        <v>1</v>
      </c>
      <c r="D1580" s="6">
        <v>8</v>
      </c>
      <c r="E1580" s="3">
        <v>128</v>
      </c>
      <c r="F1580" s="6">
        <v>3</v>
      </c>
      <c r="G1580" s="6">
        <v>135</v>
      </c>
      <c r="H1580" s="6">
        <v>5</v>
      </c>
      <c r="I1580" s="6" t="s">
        <v>40</v>
      </c>
    </row>
    <row r="1581" spans="1:9" ht="15.75" customHeight="1" x14ac:dyDescent="0.25">
      <c r="A1581" s="4">
        <v>44655</v>
      </c>
      <c r="B1581" s="5">
        <v>4</v>
      </c>
      <c r="C1581" s="11">
        <v>1</v>
      </c>
      <c r="D1581" s="6">
        <v>8</v>
      </c>
      <c r="E1581" s="3">
        <v>126</v>
      </c>
      <c r="F1581" s="6">
        <v>1</v>
      </c>
      <c r="G1581" s="6">
        <v>145</v>
      </c>
      <c r="H1581" s="6">
        <v>6</v>
      </c>
      <c r="I1581" s="6"/>
    </row>
    <row r="1582" spans="1:9" ht="15.75" customHeight="1" x14ac:dyDescent="0.25">
      <c r="A1582" s="4">
        <v>44655</v>
      </c>
      <c r="B1582" s="5">
        <v>5</v>
      </c>
      <c r="C1582" s="11">
        <v>1</v>
      </c>
      <c r="D1582" s="6">
        <v>8</v>
      </c>
      <c r="E1582" s="3">
        <v>126</v>
      </c>
      <c r="F1582" s="6">
        <v>2</v>
      </c>
      <c r="G1582" s="6">
        <v>145</v>
      </c>
      <c r="H1582" s="6">
        <v>6</v>
      </c>
      <c r="I1582" s="6"/>
    </row>
    <row r="1583" spans="1:9" ht="15.75" customHeight="1" x14ac:dyDescent="0.25">
      <c r="A1583" s="4">
        <v>44655</v>
      </c>
      <c r="B1583" s="5">
        <v>6</v>
      </c>
      <c r="C1583" s="11">
        <v>1</v>
      </c>
      <c r="D1583" s="6">
        <v>8</v>
      </c>
      <c r="E1583" s="3">
        <v>126</v>
      </c>
      <c r="F1583" s="6">
        <v>3</v>
      </c>
      <c r="G1583" s="6">
        <v>155</v>
      </c>
      <c r="H1583" s="6">
        <v>6</v>
      </c>
      <c r="I1583" s="6"/>
    </row>
    <row r="1584" spans="1:9" ht="15.75" customHeight="1" x14ac:dyDescent="0.25">
      <c r="A1584" s="4">
        <v>44655</v>
      </c>
      <c r="B1584" s="5">
        <v>7</v>
      </c>
      <c r="C1584" s="11">
        <v>1</v>
      </c>
      <c r="D1584" s="6">
        <v>8</v>
      </c>
      <c r="E1584" s="3">
        <v>125</v>
      </c>
      <c r="F1584" s="6">
        <v>1</v>
      </c>
      <c r="G1584" s="6">
        <v>125</v>
      </c>
      <c r="H1584" s="6">
        <v>10</v>
      </c>
      <c r="I1584" s="6"/>
    </row>
    <row r="1585" spans="1:9" ht="15.75" customHeight="1" x14ac:dyDescent="0.25">
      <c r="A1585" s="4">
        <v>44655</v>
      </c>
      <c r="B1585" s="5">
        <v>8</v>
      </c>
      <c r="C1585" s="11">
        <v>1</v>
      </c>
      <c r="D1585" s="6">
        <v>8</v>
      </c>
      <c r="E1585" s="3">
        <v>125</v>
      </c>
      <c r="F1585" s="6">
        <v>2</v>
      </c>
      <c r="G1585" s="6">
        <v>165</v>
      </c>
      <c r="H1585" s="6">
        <v>7</v>
      </c>
      <c r="I1585" s="6"/>
    </row>
    <row r="1586" spans="1:9" ht="15.75" customHeight="1" x14ac:dyDescent="0.25">
      <c r="A1586" s="4">
        <v>44655</v>
      </c>
      <c r="B1586" s="5">
        <v>9</v>
      </c>
      <c r="C1586" s="11">
        <v>1</v>
      </c>
      <c r="D1586" s="6">
        <v>8</v>
      </c>
      <c r="E1586" s="3">
        <v>125</v>
      </c>
      <c r="F1586" s="6">
        <v>3</v>
      </c>
      <c r="G1586" s="6">
        <v>165</v>
      </c>
      <c r="H1586" s="6">
        <v>6</v>
      </c>
      <c r="I1586" s="6"/>
    </row>
    <row r="1587" spans="1:9" ht="15.75" customHeight="1" x14ac:dyDescent="0.25">
      <c r="A1587" s="4">
        <v>44655</v>
      </c>
      <c r="B1587" s="5">
        <v>10</v>
      </c>
      <c r="C1587" s="11">
        <v>1</v>
      </c>
      <c r="D1587" s="6">
        <v>8</v>
      </c>
      <c r="E1587" s="3">
        <v>127</v>
      </c>
      <c r="F1587" s="6">
        <v>1</v>
      </c>
      <c r="G1587" s="6">
        <v>130</v>
      </c>
      <c r="H1587" s="6">
        <v>15</v>
      </c>
      <c r="I1587" s="6"/>
    </row>
    <row r="1588" spans="1:9" ht="15.75" customHeight="1" x14ac:dyDescent="0.25">
      <c r="A1588" s="4">
        <v>44655</v>
      </c>
      <c r="B1588" s="5">
        <v>11</v>
      </c>
      <c r="C1588" s="11">
        <v>1</v>
      </c>
      <c r="D1588" s="6">
        <v>8</v>
      </c>
      <c r="E1588" s="3">
        <v>127</v>
      </c>
      <c r="F1588" s="6">
        <v>2</v>
      </c>
      <c r="G1588" s="6">
        <v>130</v>
      </c>
      <c r="H1588" s="6">
        <v>12</v>
      </c>
      <c r="I1588" s="6"/>
    </row>
    <row r="1589" spans="1:9" ht="15.75" customHeight="1" x14ac:dyDescent="0.25">
      <c r="A1589" s="4">
        <v>44655</v>
      </c>
      <c r="B1589" s="5">
        <v>12</v>
      </c>
      <c r="C1589" s="11">
        <v>1</v>
      </c>
      <c r="D1589" s="6">
        <v>8</v>
      </c>
      <c r="E1589" s="3">
        <v>127</v>
      </c>
      <c r="F1589" s="6">
        <v>3</v>
      </c>
      <c r="G1589" s="6">
        <v>130</v>
      </c>
      <c r="H1589" s="6">
        <v>0</v>
      </c>
      <c r="I1589" s="6"/>
    </row>
    <row r="1590" spans="1:9" ht="15.75" customHeight="1" x14ac:dyDescent="0.25">
      <c r="A1590" s="4">
        <v>44657</v>
      </c>
      <c r="B1590" s="5">
        <v>1</v>
      </c>
      <c r="C1590" s="11">
        <v>1</v>
      </c>
      <c r="D1590" s="6">
        <v>8</v>
      </c>
      <c r="E1590" s="3">
        <v>144</v>
      </c>
      <c r="F1590" s="6">
        <v>1</v>
      </c>
      <c r="G1590" s="6">
        <v>155</v>
      </c>
      <c r="H1590" s="6">
        <v>6</v>
      </c>
      <c r="I1590" s="6"/>
    </row>
    <row r="1591" spans="1:9" ht="15.75" customHeight="1" x14ac:dyDescent="0.25">
      <c r="A1591" s="4">
        <v>44657</v>
      </c>
      <c r="B1591" s="5">
        <v>2</v>
      </c>
      <c r="C1591" s="11">
        <v>1</v>
      </c>
      <c r="D1591" s="6">
        <v>8</v>
      </c>
      <c r="E1591" s="3">
        <v>144</v>
      </c>
      <c r="F1591" s="6">
        <v>2</v>
      </c>
      <c r="G1591" s="6">
        <v>155</v>
      </c>
      <c r="H1591" s="6">
        <v>6</v>
      </c>
      <c r="I1591" s="6"/>
    </row>
    <row r="1592" spans="1:9" ht="15.75" customHeight="1" x14ac:dyDescent="0.25">
      <c r="A1592" s="4">
        <v>44657</v>
      </c>
      <c r="B1592" s="5">
        <v>3</v>
      </c>
      <c r="C1592" s="11">
        <v>1</v>
      </c>
      <c r="D1592" s="6">
        <v>8</v>
      </c>
      <c r="E1592" s="3">
        <v>146</v>
      </c>
      <c r="F1592" s="6">
        <v>1</v>
      </c>
      <c r="G1592" s="6">
        <v>135</v>
      </c>
      <c r="H1592" s="6">
        <v>6</v>
      </c>
      <c r="I1592" s="6"/>
    </row>
    <row r="1593" spans="1:9" ht="15.75" customHeight="1" x14ac:dyDescent="0.25">
      <c r="A1593" s="4">
        <v>44657</v>
      </c>
      <c r="B1593" s="5">
        <v>4</v>
      </c>
      <c r="C1593" s="11">
        <v>1</v>
      </c>
      <c r="D1593" s="6">
        <v>8</v>
      </c>
      <c r="E1593" s="3">
        <v>146</v>
      </c>
      <c r="F1593" s="6">
        <v>2</v>
      </c>
      <c r="G1593" s="6">
        <v>135</v>
      </c>
      <c r="H1593" s="6">
        <v>5</v>
      </c>
      <c r="I1593" s="6"/>
    </row>
    <row r="1594" spans="1:9" ht="15.75" customHeight="1" x14ac:dyDescent="0.25">
      <c r="A1594" s="4">
        <v>44657</v>
      </c>
      <c r="B1594" s="5">
        <v>5</v>
      </c>
      <c r="C1594" s="11">
        <v>1</v>
      </c>
      <c r="D1594" s="6">
        <v>8</v>
      </c>
      <c r="E1594" s="3">
        <v>147</v>
      </c>
      <c r="F1594" s="6">
        <v>1</v>
      </c>
      <c r="G1594" s="6">
        <v>100</v>
      </c>
      <c r="H1594" s="6">
        <v>6</v>
      </c>
      <c r="I1594" s="6"/>
    </row>
    <row r="1595" spans="1:9" ht="15.75" customHeight="1" x14ac:dyDescent="0.25">
      <c r="A1595" s="4">
        <v>44657</v>
      </c>
      <c r="B1595" s="5">
        <v>6</v>
      </c>
      <c r="C1595" s="11">
        <v>1</v>
      </c>
      <c r="D1595" s="6">
        <v>8</v>
      </c>
      <c r="E1595" s="3">
        <v>147</v>
      </c>
      <c r="F1595" s="6">
        <v>2</v>
      </c>
      <c r="G1595" s="6">
        <v>100</v>
      </c>
      <c r="H1595" s="6">
        <v>6</v>
      </c>
      <c r="I1595" s="6"/>
    </row>
    <row r="1596" spans="1:9" ht="15.75" customHeight="1" x14ac:dyDescent="0.25">
      <c r="A1596" s="4">
        <v>44657</v>
      </c>
      <c r="B1596" s="5">
        <v>7</v>
      </c>
      <c r="C1596" s="11">
        <v>1</v>
      </c>
      <c r="D1596" s="6">
        <v>8</v>
      </c>
      <c r="E1596" s="3">
        <v>149</v>
      </c>
      <c r="F1596" s="6">
        <v>1</v>
      </c>
      <c r="G1596" s="6">
        <v>7.5</v>
      </c>
      <c r="H1596" s="6">
        <v>20</v>
      </c>
      <c r="I1596" s="6"/>
    </row>
    <row r="1597" spans="1:9" ht="15.75" customHeight="1" x14ac:dyDescent="0.25">
      <c r="A1597" s="4">
        <v>44657</v>
      </c>
      <c r="B1597" s="5">
        <v>8</v>
      </c>
      <c r="C1597" s="11">
        <v>1</v>
      </c>
      <c r="D1597" s="6">
        <v>8</v>
      </c>
      <c r="E1597" s="3">
        <v>149</v>
      </c>
      <c r="F1597" s="6">
        <v>2</v>
      </c>
      <c r="G1597" s="6">
        <v>7.5</v>
      </c>
      <c r="H1597" s="6">
        <v>20</v>
      </c>
      <c r="I1597" s="6"/>
    </row>
    <row r="1598" spans="1:9" ht="15.75" customHeight="1" x14ac:dyDescent="0.25">
      <c r="A1598" s="4">
        <v>44657</v>
      </c>
      <c r="B1598" s="5">
        <v>9</v>
      </c>
      <c r="C1598" s="11">
        <v>1</v>
      </c>
      <c r="D1598" s="6">
        <v>8</v>
      </c>
      <c r="E1598" s="3">
        <v>153</v>
      </c>
      <c r="F1598" s="6">
        <v>1</v>
      </c>
      <c r="G1598" s="6">
        <v>25</v>
      </c>
      <c r="H1598" s="6">
        <v>20</v>
      </c>
      <c r="I1598" s="6"/>
    </row>
    <row r="1599" spans="1:9" ht="15.75" customHeight="1" x14ac:dyDescent="0.25">
      <c r="A1599" s="4">
        <v>44657</v>
      </c>
      <c r="B1599" s="5">
        <v>10</v>
      </c>
      <c r="C1599" s="11">
        <v>1</v>
      </c>
      <c r="D1599" s="6">
        <v>8</v>
      </c>
      <c r="E1599" s="3">
        <v>153</v>
      </c>
      <c r="F1599" s="6">
        <v>2</v>
      </c>
      <c r="G1599" s="6">
        <v>25</v>
      </c>
      <c r="H1599" s="6">
        <v>14</v>
      </c>
      <c r="I1599" s="6"/>
    </row>
    <row r="1600" spans="1:9" ht="15.75" customHeight="1" x14ac:dyDescent="0.25">
      <c r="A1600" s="4">
        <v>44659</v>
      </c>
      <c r="B1600" s="5">
        <v>1</v>
      </c>
      <c r="C1600" s="11">
        <v>1</v>
      </c>
      <c r="D1600" s="6">
        <v>8</v>
      </c>
      <c r="E1600" s="3">
        <v>120</v>
      </c>
      <c r="F1600" s="6">
        <v>1</v>
      </c>
      <c r="G1600" s="6">
        <v>245</v>
      </c>
      <c r="H1600" s="6">
        <v>6</v>
      </c>
      <c r="I1600" s="6"/>
    </row>
    <row r="1601" spans="1:9" ht="15.75" customHeight="1" x14ac:dyDescent="0.25">
      <c r="A1601" s="4">
        <v>44659</v>
      </c>
      <c r="B1601" s="5">
        <v>2</v>
      </c>
      <c r="C1601" s="11">
        <v>1</v>
      </c>
      <c r="D1601" s="6">
        <v>8</v>
      </c>
      <c r="E1601" s="3">
        <v>120</v>
      </c>
      <c r="F1601" s="6">
        <v>2</v>
      </c>
      <c r="G1601" s="6">
        <v>245</v>
      </c>
      <c r="H1601" s="6">
        <v>6</v>
      </c>
      <c r="I1601" s="6"/>
    </row>
    <row r="1602" spans="1:9" ht="15.75" customHeight="1" x14ac:dyDescent="0.25">
      <c r="A1602" s="4">
        <v>44659</v>
      </c>
      <c r="B1602" s="5">
        <v>3</v>
      </c>
      <c r="C1602" s="11">
        <v>1</v>
      </c>
      <c r="D1602" s="6">
        <v>8</v>
      </c>
      <c r="E1602" s="3">
        <v>139</v>
      </c>
      <c r="F1602" s="6">
        <v>1</v>
      </c>
      <c r="G1602" s="6">
        <v>135</v>
      </c>
      <c r="H1602" s="6">
        <v>10</v>
      </c>
      <c r="I1602" s="6"/>
    </row>
    <row r="1603" spans="1:9" ht="15.75" customHeight="1" x14ac:dyDescent="0.25">
      <c r="A1603" s="4">
        <v>44659</v>
      </c>
      <c r="B1603" s="5">
        <v>4</v>
      </c>
      <c r="C1603" s="11">
        <v>1</v>
      </c>
      <c r="D1603" s="6">
        <v>8</v>
      </c>
      <c r="E1603" s="3">
        <v>139</v>
      </c>
      <c r="F1603" s="6">
        <v>2</v>
      </c>
      <c r="G1603" s="6">
        <v>135</v>
      </c>
      <c r="H1603" s="6">
        <v>6</v>
      </c>
      <c r="I1603" s="6"/>
    </row>
    <row r="1604" spans="1:9" ht="15.75" customHeight="1" x14ac:dyDescent="0.25">
      <c r="A1604" s="4">
        <v>44659</v>
      </c>
      <c r="B1604" s="5">
        <v>5</v>
      </c>
      <c r="C1604" s="11">
        <v>1</v>
      </c>
      <c r="D1604" s="6">
        <v>8</v>
      </c>
      <c r="E1604" s="3">
        <v>131</v>
      </c>
      <c r="F1604" s="6">
        <v>1</v>
      </c>
      <c r="G1604" s="6">
        <v>75</v>
      </c>
      <c r="H1604" s="6">
        <v>6</v>
      </c>
      <c r="I1604" s="6"/>
    </row>
    <row r="1605" spans="1:9" ht="15.75" customHeight="1" x14ac:dyDescent="0.25">
      <c r="A1605" s="4">
        <v>44659</v>
      </c>
      <c r="B1605" s="5">
        <v>6</v>
      </c>
      <c r="C1605" s="11">
        <v>1</v>
      </c>
      <c r="D1605" s="6">
        <v>8</v>
      </c>
      <c r="E1605" s="3">
        <v>131</v>
      </c>
      <c r="F1605" s="6">
        <v>2</v>
      </c>
      <c r="G1605" s="6">
        <v>75</v>
      </c>
      <c r="H1605" s="6">
        <v>5</v>
      </c>
      <c r="I1605" s="6"/>
    </row>
    <row r="1606" spans="1:9" ht="15.75" customHeight="1" x14ac:dyDescent="0.25">
      <c r="A1606" s="4">
        <v>44659</v>
      </c>
      <c r="B1606" s="5">
        <v>7</v>
      </c>
      <c r="C1606" s="11">
        <v>1</v>
      </c>
      <c r="D1606" s="6">
        <v>8</v>
      </c>
      <c r="E1606" s="3">
        <v>133</v>
      </c>
      <c r="F1606" s="6">
        <v>1</v>
      </c>
      <c r="G1606" s="6">
        <v>65</v>
      </c>
      <c r="H1606" s="6">
        <v>6</v>
      </c>
      <c r="I1606" s="6"/>
    </row>
    <row r="1607" spans="1:9" ht="15.75" customHeight="1" x14ac:dyDescent="0.25">
      <c r="A1607" s="4">
        <v>44659</v>
      </c>
      <c r="B1607" s="5">
        <v>8</v>
      </c>
      <c r="C1607" s="11">
        <v>1</v>
      </c>
      <c r="D1607" s="6">
        <v>8</v>
      </c>
      <c r="E1607" s="3">
        <v>133</v>
      </c>
      <c r="F1607" s="6">
        <v>2</v>
      </c>
      <c r="G1607" s="6">
        <v>65</v>
      </c>
      <c r="H1607" s="6">
        <v>6</v>
      </c>
      <c r="I1607" s="6"/>
    </row>
    <row r="1608" spans="1:9" ht="15.75" customHeight="1" x14ac:dyDescent="0.25">
      <c r="A1608" s="4">
        <v>44659</v>
      </c>
      <c r="B1608" s="5">
        <v>9</v>
      </c>
      <c r="C1608" s="11">
        <v>1</v>
      </c>
      <c r="D1608" s="6">
        <v>8</v>
      </c>
      <c r="E1608" s="3">
        <v>136</v>
      </c>
      <c r="F1608" s="6">
        <v>1</v>
      </c>
      <c r="G1608" s="6">
        <v>220</v>
      </c>
      <c r="H1608" s="6">
        <v>8</v>
      </c>
      <c r="I1608" s="6"/>
    </row>
    <row r="1609" spans="1:9" ht="15.75" customHeight="1" x14ac:dyDescent="0.25">
      <c r="A1609" s="4">
        <v>44659</v>
      </c>
      <c r="B1609" s="5">
        <v>10</v>
      </c>
      <c r="C1609" s="11">
        <v>1</v>
      </c>
      <c r="D1609" s="6">
        <v>8</v>
      </c>
      <c r="E1609" s="3">
        <v>136</v>
      </c>
      <c r="F1609" s="6">
        <v>2</v>
      </c>
      <c r="G1609" s="6">
        <v>220</v>
      </c>
      <c r="H1609" s="6">
        <v>7</v>
      </c>
      <c r="I1609" s="6"/>
    </row>
    <row r="1610" spans="1:9" ht="15.75" customHeight="1" x14ac:dyDescent="0.25">
      <c r="A1610" s="4">
        <v>44662</v>
      </c>
      <c r="B1610" s="5">
        <v>1</v>
      </c>
      <c r="C1610" s="11">
        <v>1</v>
      </c>
      <c r="D1610" s="6">
        <v>1</v>
      </c>
      <c r="E1610" s="3">
        <v>128</v>
      </c>
      <c r="F1610" s="6">
        <v>1</v>
      </c>
      <c r="G1610" s="6">
        <v>155</v>
      </c>
      <c r="H1610" s="6">
        <v>6</v>
      </c>
      <c r="I1610" s="6"/>
    </row>
    <row r="1611" spans="1:9" ht="15.75" customHeight="1" x14ac:dyDescent="0.25">
      <c r="A1611" s="4">
        <v>44662</v>
      </c>
      <c r="B1611" s="5">
        <v>2</v>
      </c>
      <c r="C1611" s="11">
        <v>1</v>
      </c>
      <c r="D1611" s="6">
        <v>1</v>
      </c>
      <c r="E1611" s="3">
        <v>128</v>
      </c>
      <c r="F1611" s="6">
        <v>2</v>
      </c>
      <c r="G1611" s="6">
        <v>155</v>
      </c>
      <c r="H1611" s="6">
        <v>6</v>
      </c>
      <c r="I1611" s="6"/>
    </row>
    <row r="1612" spans="1:9" ht="15.75" customHeight="1" x14ac:dyDescent="0.25">
      <c r="A1612" s="4">
        <v>44662</v>
      </c>
      <c r="B1612" s="5">
        <v>3</v>
      </c>
      <c r="C1612" s="11">
        <v>1</v>
      </c>
      <c r="D1612" s="6">
        <v>1</v>
      </c>
      <c r="E1612" s="3">
        <v>128</v>
      </c>
      <c r="F1612" s="6">
        <v>3</v>
      </c>
      <c r="G1612" s="6">
        <v>160</v>
      </c>
      <c r="H1612" s="6">
        <v>5</v>
      </c>
      <c r="I1612" s="6"/>
    </row>
    <row r="1613" spans="1:9" ht="15.75" customHeight="1" x14ac:dyDescent="0.25">
      <c r="A1613" s="4">
        <v>44662</v>
      </c>
      <c r="B1613" s="5">
        <v>4</v>
      </c>
      <c r="C1613" s="11">
        <v>1</v>
      </c>
      <c r="D1613" s="6">
        <v>1</v>
      </c>
      <c r="E1613" s="3">
        <v>126</v>
      </c>
      <c r="F1613" s="6">
        <v>1</v>
      </c>
      <c r="G1613" s="6">
        <v>175</v>
      </c>
      <c r="H1613" s="6">
        <v>6</v>
      </c>
      <c r="I1613" s="6"/>
    </row>
    <row r="1614" spans="1:9" ht="15.75" customHeight="1" x14ac:dyDescent="0.25">
      <c r="A1614" s="4">
        <v>44662</v>
      </c>
      <c r="B1614" s="5">
        <v>5</v>
      </c>
      <c r="C1614" s="11">
        <v>1</v>
      </c>
      <c r="D1614" s="6">
        <v>1</v>
      </c>
      <c r="E1614" s="3">
        <v>126</v>
      </c>
      <c r="F1614" s="6">
        <v>2</v>
      </c>
      <c r="G1614" s="6">
        <v>175</v>
      </c>
      <c r="H1614" s="6">
        <v>6</v>
      </c>
      <c r="I1614" s="6"/>
    </row>
    <row r="1615" spans="1:9" ht="15.75" customHeight="1" x14ac:dyDescent="0.25">
      <c r="A1615" s="4">
        <v>44662</v>
      </c>
      <c r="B1615" s="5">
        <v>6</v>
      </c>
      <c r="C1615" s="11">
        <v>1</v>
      </c>
      <c r="D1615" s="6">
        <v>1</v>
      </c>
      <c r="E1615" s="3">
        <v>126</v>
      </c>
      <c r="F1615" s="6">
        <v>3</v>
      </c>
      <c r="G1615" s="6">
        <v>180</v>
      </c>
      <c r="H1615" s="6">
        <v>4</v>
      </c>
      <c r="I1615" s="6"/>
    </row>
    <row r="1616" spans="1:9" ht="15.75" customHeight="1" x14ac:dyDescent="0.25">
      <c r="A1616" s="4">
        <v>44662</v>
      </c>
      <c r="B1616" s="5">
        <v>7</v>
      </c>
      <c r="C1616" s="11">
        <v>1</v>
      </c>
      <c r="D1616" s="6">
        <v>1</v>
      </c>
      <c r="E1616" s="3">
        <v>125</v>
      </c>
      <c r="F1616" s="6">
        <v>1</v>
      </c>
      <c r="G1616" s="6">
        <v>160</v>
      </c>
      <c r="H1616" s="6">
        <v>10</v>
      </c>
      <c r="I1616" s="6"/>
    </row>
    <row r="1617" spans="1:9" ht="15.75" customHeight="1" x14ac:dyDescent="0.25">
      <c r="A1617" s="4">
        <v>44662</v>
      </c>
      <c r="B1617" s="5">
        <v>8</v>
      </c>
      <c r="C1617" s="11">
        <v>1</v>
      </c>
      <c r="D1617" s="6">
        <v>1</v>
      </c>
      <c r="E1617" s="3">
        <v>125</v>
      </c>
      <c r="F1617" s="6">
        <v>2</v>
      </c>
      <c r="G1617" s="6">
        <v>160</v>
      </c>
      <c r="H1617" s="6">
        <v>10</v>
      </c>
      <c r="I1617" s="6"/>
    </row>
    <row r="1618" spans="1:9" ht="15.75" customHeight="1" x14ac:dyDescent="0.25">
      <c r="A1618" s="4">
        <v>44662</v>
      </c>
      <c r="B1618" s="5">
        <v>9</v>
      </c>
      <c r="C1618" s="11">
        <v>1</v>
      </c>
      <c r="D1618" s="6">
        <v>1</v>
      </c>
      <c r="E1618" s="3">
        <v>125</v>
      </c>
      <c r="F1618" s="6">
        <v>3</v>
      </c>
      <c r="G1618" s="6">
        <v>160</v>
      </c>
      <c r="H1618" s="6">
        <v>6</v>
      </c>
      <c r="I1618" s="6"/>
    </row>
    <row r="1619" spans="1:9" ht="15.75" customHeight="1" x14ac:dyDescent="0.25">
      <c r="A1619" s="4">
        <v>44662</v>
      </c>
      <c r="B1619" s="5">
        <v>10</v>
      </c>
      <c r="C1619" s="11">
        <v>1</v>
      </c>
      <c r="D1619" s="6">
        <v>1</v>
      </c>
      <c r="E1619" s="3">
        <v>127</v>
      </c>
      <c r="F1619" s="6">
        <v>1</v>
      </c>
      <c r="G1619" s="6">
        <v>130</v>
      </c>
      <c r="H1619" s="6">
        <v>15</v>
      </c>
      <c r="I1619" s="6"/>
    </row>
    <row r="1620" spans="1:9" ht="15.75" customHeight="1" x14ac:dyDescent="0.25">
      <c r="A1620" s="4">
        <v>44662</v>
      </c>
      <c r="B1620" s="5">
        <v>11</v>
      </c>
      <c r="C1620" s="11">
        <v>1</v>
      </c>
      <c r="D1620" s="6">
        <v>1</v>
      </c>
      <c r="E1620" s="3">
        <v>127</v>
      </c>
      <c r="F1620" s="6">
        <v>2</v>
      </c>
      <c r="G1620" s="6">
        <v>130</v>
      </c>
      <c r="H1620" s="6">
        <v>11</v>
      </c>
      <c r="I1620" s="6"/>
    </row>
    <row r="1621" spans="1:9" ht="15.75" customHeight="1" x14ac:dyDescent="0.25">
      <c r="A1621" s="4">
        <v>44662</v>
      </c>
      <c r="B1621" s="5">
        <v>12</v>
      </c>
      <c r="C1621" s="11">
        <v>1</v>
      </c>
      <c r="D1621" s="6">
        <v>1</v>
      </c>
      <c r="E1621" s="3">
        <v>127</v>
      </c>
      <c r="F1621" s="6">
        <v>3</v>
      </c>
      <c r="G1621" s="6">
        <v>130</v>
      </c>
      <c r="H1621" s="6">
        <v>11</v>
      </c>
      <c r="I1621" s="6"/>
    </row>
    <row r="1622" spans="1:9" ht="15.75" customHeight="1" x14ac:dyDescent="0.25">
      <c r="A1622" s="4">
        <v>44664</v>
      </c>
      <c r="B1622" s="5">
        <v>1</v>
      </c>
      <c r="C1622" s="11">
        <v>1</v>
      </c>
      <c r="D1622" s="6">
        <v>1</v>
      </c>
      <c r="E1622" s="3">
        <v>144</v>
      </c>
      <c r="F1622" s="6">
        <v>1</v>
      </c>
      <c r="G1622" s="6">
        <v>155</v>
      </c>
      <c r="H1622" s="6">
        <v>6</v>
      </c>
      <c r="I1622" s="6"/>
    </row>
    <row r="1623" spans="1:9" ht="15.75" customHeight="1" x14ac:dyDescent="0.25">
      <c r="A1623" s="4">
        <v>44664</v>
      </c>
      <c r="B1623" s="5">
        <v>2</v>
      </c>
      <c r="C1623" s="11">
        <v>1</v>
      </c>
      <c r="D1623" s="6">
        <v>1</v>
      </c>
      <c r="E1623" s="3">
        <v>144</v>
      </c>
      <c r="F1623" s="6">
        <v>2</v>
      </c>
      <c r="G1623" s="6">
        <v>155</v>
      </c>
      <c r="H1623" s="6">
        <v>6</v>
      </c>
      <c r="I1623" s="6"/>
    </row>
    <row r="1624" spans="1:9" ht="15.75" customHeight="1" x14ac:dyDescent="0.25">
      <c r="A1624" s="4">
        <v>44664</v>
      </c>
      <c r="B1624" s="5">
        <v>3</v>
      </c>
      <c r="C1624" s="11">
        <v>1</v>
      </c>
      <c r="D1624" s="6">
        <v>1</v>
      </c>
      <c r="E1624" s="3">
        <v>144</v>
      </c>
      <c r="F1624" s="6">
        <v>3</v>
      </c>
      <c r="G1624" s="6">
        <v>155</v>
      </c>
      <c r="H1624" s="6">
        <v>4</v>
      </c>
      <c r="I1624" s="6"/>
    </row>
    <row r="1625" spans="1:9" ht="15.75" customHeight="1" x14ac:dyDescent="0.25">
      <c r="A1625" s="4">
        <v>44664</v>
      </c>
      <c r="B1625" s="5">
        <v>4</v>
      </c>
      <c r="C1625" s="11">
        <v>1</v>
      </c>
      <c r="D1625" s="6">
        <v>1</v>
      </c>
      <c r="E1625" s="3">
        <v>146</v>
      </c>
      <c r="F1625" s="6">
        <v>1</v>
      </c>
      <c r="G1625" s="6">
        <v>135</v>
      </c>
      <c r="H1625" s="6">
        <v>6</v>
      </c>
      <c r="I1625" s="6"/>
    </row>
    <row r="1626" spans="1:9" ht="15.75" customHeight="1" x14ac:dyDescent="0.25">
      <c r="A1626" s="4">
        <v>44664</v>
      </c>
      <c r="B1626" s="5">
        <v>5</v>
      </c>
      <c r="C1626" s="11">
        <v>1</v>
      </c>
      <c r="D1626" s="6">
        <v>1</v>
      </c>
      <c r="E1626" s="3">
        <v>146</v>
      </c>
      <c r="F1626" s="6">
        <v>2</v>
      </c>
      <c r="G1626" s="6">
        <v>135</v>
      </c>
      <c r="H1626" s="6">
        <v>4</v>
      </c>
      <c r="I1626" s="6"/>
    </row>
    <row r="1627" spans="1:9" ht="15.75" customHeight="1" x14ac:dyDescent="0.25">
      <c r="A1627" s="4">
        <v>44664</v>
      </c>
      <c r="B1627" s="5">
        <v>6</v>
      </c>
      <c r="C1627" s="11">
        <v>1</v>
      </c>
      <c r="D1627" s="6">
        <v>1</v>
      </c>
      <c r="E1627" s="3">
        <v>146</v>
      </c>
      <c r="F1627" s="6">
        <v>3</v>
      </c>
      <c r="G1627" s="6">
        <v>135</v>
      </c>
      <c r="H1627" s="6">
        <v>3</v>
      </c>
      <c r="I1627" s="6"/>
    </row>
    <row r="1628" spans="1:9" ht="15.75" customHeight="1" x14ac:dyDescent="0.25">
      <c r="A1628" s="4">
        <v>44664</v>
      </c>
      <c r="B1628" s="5">
        <v>7</v>
      </c>
      <c r="C1628" s="11">
        <v>1</v>
      </c>
      <c r="D1628" s="6">
        <v>1</v>
      </c>
      <c r="E1628" s="3">
        <v>147</v>
      </c>
      <c r="F1628" s="6">
        <v>1</v>
      </c>
      <c r="G1628" s="6">
        <v>100</v>
      </c>
      <c r="H1628" s="6">
        <v>6</v>
      </c>
      <c r="I1628" s="6"/>
    </row>
    <row r="1629" spans="1:9" ht="15.75" customHeight="1" x14ac:dyDescent="0.25">
      <c r="A1629" s="4">
        <v>44664</v>
      </c>
      <c r="B1629" s="5">
        <v>8</v>
      </c>
      <c r="C1629" s="11">
        <v>1</v>
      </c>
      <c r="D1629" s="6">
        <v>1</v>
      </c>
      <c r="E1629" s="3">
        <v>147</v>
      </c>
      <c r="F1629" s="6">
        <v>2</v>
      </c>
      <c r="G1629" s="6">
        <v>100</v>
      </c>
      <c r="H1629" s="6">
        <v>5</v>
      </c>
      <c r="I1629" s="6"/>
    </row>
    <row r="1630" spans="1:9" ht="15.75" customHeight="1" x14ac:dyDescent="0.25">
      <c r="A1630" s="4">
        <v>44664</v>
      </c>
      <c r="B1630" s="5">
        <v>9</v>
      </c>
      <c r="C1630" s="11">
        <v>1</v>
      </c>
      <c r="D1630" s="6">
        <v>1</v>
      </c>
      <c r="E1630" s="3">
        <v>147</v>
      </c>
      <c r="F1630" s="6">
        <v>3</v>
      </c>
      <c r="G1630" s="6">
        <v>100</v>
      </c>
      <c r="H1630" s="6">
        <v>5</v>
      </c>
      <c r="I1630" s="6"/>
    </row>
    <row r="1631" spans="1:9" ht="15.75" customHeight="1" x14ac:dyDescent="0.25">
      <c r="A1631" s="4">
        <v>44664</v>
      </c>
      <c r="B1631" s="5">
        <v>10</v>
      </c>
      <c r="C1631" s="11">
        <v>1</v>
      </c>
      <c r="D1631" s="6">
        <v>1</v>
      </c>
      <c r="E1631" s="3">
        <v>149</v>
      </c>
      <c r="F1631" s="6">
        <v>1</v>
      </c>
      <c r="G1631" s="6">
        <v>10</v>
      </c>
      <c r="H1631" s="6">
        <v>14</v>
      </c>
      <c r="I1631" s="6"/>
    </row>
    <row r="1632" spans="1:9" ht="15.75" customHeight="1" x14ac:dyDescent="0.25">
      <c r="A1632" s="4">
        <v>44664</v>
      </c>
      <c r="B1632" s="5">
        <v>11</v>
      </c>
      <c r="C1632" s="11">
        <v>1</v>
      </c>
      <c r="D1632" s="6">
        <v>1</v>
      </c>
      <c r="E1632" s="3">
        <v>149</v>
      </c>
      <c r="F1632" s="6">
        <v>2</v>
      </c>
      <c r="G1632" s="6">
        <v>10</v>
      </c>
      <c r="H1632" s="6">
        <v>10</v>
      </c>
      <c r="I1632" s="6"/>
    </row>
    <row r="1633" spans="1:9" ht="15.75" customHeight="1" x14ac:dyDescent="0.25">
      <c r="A1633" s="4">
        <v>44664</v>
      </c>
      <c r="B1633" s="5">
        <v>12</v>
      </c>
      <c r="C1633" s="11">
        <v>1</v>
      </c>
      <c r="D1633" s="6">
        <v>1</v>
      </c>
      <c r="E1633" s="3">
        <v>149</v>
      </c>
      <c r="F1633" s="6">
        <v>3</v>
      </c>
      <c r="G1633" s="6">
        <v>10</v>
      </c>
      <c r="H1633" s="6">
        <v>10</v>
      </c>
      <c r="I1633" s="6"/>
    </row>
    <row r="1634" spans="1:9" ht="15.75" customHeight="1" x14ac:dyDescent="0.25">
      <c r="A1634" s="4">
        <v>44664</v>
      </c>
      <c r="B1634" s="5">
        <v>13</v>
      </c>
      <c r="C1634" s="11">
        <v>1</v>
      </c>
      <c r="D1634" s="6">
        <v>1</v>
      </c>
      <c r="E1634" s="3">
        <v>153</v>
      </c>
      <c r="F1634" s="6">
        <v>1</v>
      </c>
      <c r="G1634" s="6">
        <v>30</v>
      </c>
      <c r="H1634" s="6">
        <v>14</v>
      </c>
      <c r="I1634" s="6"/>
    </row>
    <row r="1635" spans="1:9" ht="15.75" customHeight="1" x14ac:dyDescent="0.25">
      <c r="A1635" s="4">
        <v>44664</v>
      </c>
      <c r="B1635" s="5">
        <v>14</v>
      </c>
      <c r="C1635" s="11">
        <v>1</v>
      </c>
      <c r="D1635" s="6">
        <v>1</v>
      </c>
      <c r="E1635" s="3">
        <v>153</v>
      </c>
      <c r="F1635" s="6">
        <v>2</v>
      </c>
      <c r="G1635" s="6">
        <v>30</v>
      </c>
      <c r="H1635" s="6">
        <v>11</v>
      </c>
      <c r="I1635" s="6"/>
    </row>
    <row r="1636" spans="1:9" ht="15.75" customHeight="1" x14ac:dyDescent="0.25">
      <c r="A1636" s="4">
        <v>44664</v>
      </c>
      <c r="B1636" s="5">
        <v>15</v>
      </c>
      <c r="C1636" s="11">
        <v>1</v>
      </c>
      <c r="D1636" s="6">
        <v>1</v>
      </c>
      <c r="E1636" s="3">
        <v>153</v>
      </c>
      <c r="F1636" s="6">
        <v>3</v>
      </c>
      <c r="G1636" s="6">
        <v>35</v>
      </c>
      <c r="H1636" s="6">
        <v>9</v>
      </c>
      <c r="I1636" s="6" t="s">
        <v>41</v>
      </c>
    </row>
    <row r="1637" spans="1:9" ht="15.75" customHeight="1" x14ac:dyDescent="0.25">
      <c r="A1637" s="4">
        <v>44669</v>
      </c>
      <c r="B1637" s="5">
        <v>1</v>
      </c>
      <c r="C1637" s="11">
        <v>1</v>
      </c>
      <c r="D1637" s="6">
        <v>2</v>
      </c>
      <c r="E1637" s="3">
        <v>120</v>
      </c>
      <c r="F1637" s="6">
        <v>1</v>
      </c>
      <c r="G1637" s="6">
        <v>245</v>
      </c>
      <c r="H1637" s="6">
        <v>6</v>
      </c>
      <c r="I1637" s="6"/>
    </row>
    <row r="1638" spans="1:9" ht="15.75" customHeight="1" x14ac:dyDescent="0.25">
      <c r="A1638" s="4">
        <v>44669</v>
      </c>
      <c r="B1638" s="5">
        <v>2</v>
      </c>
      <c r="C1638" s="11">
        <v>1</v>
      </c>
      <c r="D1638" s="6">
        <v>2</v>
      </c>
      <c r="E1638" s="3">
        <v>120</v>
      </c>
      <c r="F1638" s="6">
        <v>2</v>
      </c>
      <c r="G1638" s="6">
        <v>245</v>
      </c>
      <c r="H1638" s="6">
        <v>4</v>
      </c>
      <c r="I1638" s="6"/>
    </row>
    <row r="1639" spans="1:9" ht="15.75" customHeight="1" x14ac:dyDescent="0.25">
      <c r="A1639" s="4">
        <v>44669</v>
      </c>
      <c r="B1639" s="5">
        <v>3</v>
      </c>
      <c r="C1639" s="11">
        <v>1</v>
      </c>
      <c r="D1639" s="6">
        <v>2</v>
      </c>
      <c r="E1639" s="3">
        <v>120</v>
      </c>
      <c r="F1639" s="6">
        <v>3</v>
      </c>
      <c r="G1639" s="6">
        <v>245</v>
      </c>
      <c r="H1639" s="6">
        <v>4</v>
      </c>
      <c r="I1639" s="6"/>
    </row>
    <row r="1640" spans="1:9" ht="15.75" customHeight="1" x14ac:dyDescent="0.25">
      <c r="A1640" s="4">
        <v>44669</v>
      </c>
      <c r="B1640" s="5">
        <v>4</v>
      </c>
      <c r="C1640" s="11">
        <v>1</v>
      </c>
      <c r="D1640" s="6">
        <v>2</v>
      </c>
      <c r="E1640" s="3">
        <v>139</v>
      </c>
      <c r="F1640" s="6">
        <v>1</v>
      </c>
      <c r="G1640" s="6">
        <v>135</v>
      </c>
      <c r="H1640" s="6">
        <v>10</v>
      </c>
      <c r="I1640" s="6"/>
    </row>
    <row r="1641" spans="1:9" ht="15.75" customHeight="1" x14ac:dyDescent="0.25">
      <c r="A1641" s="4">
        <v>44669</v>
      </c>
      <c r="B1641" s="5">
        <v>5</v>
      </c>
      <c r="C1641" s="11">
        <v>1</v>
      </c>
      <c r="D1641" s="6">
        <v>2</v>
      </c>
      <c r="E1641" s="3">
        <v>139</v>
      </c>
      <c r="F1641" s="6">
        <v>2</v>
      </c>
      <c r="G1641" s="6">
        <v>135</v>
      </c>
      <c r="H1641" s="6">
        <v>8</v>
      </c>
      <c r="I1641" s="6"/>
    </row>
    <row r="1642" spans="1:9" ht="15.75" customHeight="1" x14ac:dyDescent="0.25">
      <c r="A1642" s="4">
        <v>44669</v>
      </c>
      <c r="B1642" s="5">
        <v>6</v>
      </c>
      <c r="C1642" s="11">
        <v>1</v>
      </c>
      <c r="D1642" s="6">
        <v>2</v>
      </c>
      <c r="E1642" s="3">
        <v>139</v>
      </c>
      <c r="F1642" s="6">
        <v>3</v>
      </c>
      <c r="G1642" s="6">
        <v>135</v>
      </c>
      <c r="H1642" s="6">
        <v>6</v>
      </c>
      <c r="I1642" s="6"/>
    </row>
    <row r="1643" spans="1:9" ht="15.75" customHeight="1" x14ac:dyDescent="0.25">
      <c r="A1643" s="4">
        <v>44669</v>
      </c>
      <c r="B1643" s="5">
        <v>7</v>
      </c>
      <c r="C1643" s="11">
        <v>1</v>
      </c>
      <c r="D1643" s="6">
        <v>2</v>
      </c>
      <c r="E1643" s="3">
        <v>131</v>
      </c>
      <c r="F1643" s="6">
        <v>1</v>
      </c>
      <c r="G1643" s="6">
        <v>75</v>
      </c>
      <c r="H1643" s="6">
        <v>6</v>
      </c>
      <c r="I1643" s="6"/>
    </row>
    <row r="1644" spans="1:9" ht="15.75" customHeight="1" x14ac:dyDescent="0.25">
      <c r="A1644" s="4">
        <v>44669</v>
      </c>
      <c r="B1644" s="5">
        <v>8</v>
      </c>
      <c r="C1644" s="11">
        <v>1</v>
      </c>
      <c r="D1644" s="6">
        <v>2</v>
      </c>
      <c r="E1644" s="3">
        <v>131</v>
      </c>
      <c r="F1644" s="6">
        <v>2</v>
      </c>
      <c r="G1644" s="6">
        <v>75</v>
      </c>
      <c r="H1644" s="6">
        <v>6</v>
      </c>
      <c r="I1644" s="6"/>
    </row>
    <row r="1645" spans="1:9" ht="15.75" customHeight="1" x14ac:dyDescent="0.25">
      <c r="A1645" s="4">
        <v>44669</v>
      </c>
      <c r="B1645" s="5">
        <v>9</v>
      </c>
      <c r="C1645" s="11">
        <v>1</v>
      </c>
      <c r="D1645" s="6">
        <v>2</v>
      </c>
      <c r="E1645" s="3">
        <v>131</v>
      </c>
      <c r="F1645" s="6">
        <v>3</v>
      </c>
      <c r="G1645" s="6">
        <v>75</v>
      </c>
      <c r="H1645" s="6">
        <v>5</v>
      </c>
      <c r="I1645" s="6" t="s">
        <v>42</v>
      </c>
    </row>
    <row r="1646" spans="1:9" ht="15.75" customHeight="1" x14ac:dyDescent="0.25">
      <c r="A1646" s="4">
        <v>44669</v>
      </c>
      <c r="B1646" s="5">
        <v>10</v>
      </c>
      <c r="C1646" s="11">
        <v>1</v>
      </c>
      <c r="D1646" s="6">
        <v>2</v>
      </c>
      <c r="E1646" s="3">
        <v>133</v>
      </c>
      <c r="F1646" s="6">
        <v>1</v>
      </c>
      <c r="G1646" s="6">
        <v>65</v>
      </c>
      <c r="H1646" s="6">
        <v>6</v>
      </c>
      <c r="I1646" s="6"/>
    </row>
    <row r="1647" spans="1:9" ht="15.75" customHeight="1" x14ac:dyDescent="0.25">
      <c r="A1647" s="4">
        <v>44669</v>
      </c>
      <c r="B1647" s="5">
        <v>11</v>
      </c>
      <c r="C1647" s="11">
        <v>1</v>
      </c>
      <c r="D1647" s="6">
        <v>2</v>
      </c>
      <c r="E1647" s="3">
        <v>133</v>
      </c>
      <c r="F1647" s="6">
        <v>2</v>
      </c>
      <c r="G1647" s="6">
        <v>65</v>
      </c>
      <c r="H1647" s="6">
        <v>6</v>
      </c>
      <c r="I1647" s="6"/>
    </row>
    <row r="1648" spans="1:9" ht="15.75" customHeight="1" x14ac:dyDescent="0.25">
      <c r="A1648" s="4">
        <v>44669</v>
      </c>
      <c r="B1648" s="5">
        <v>12</v>
      </c>
      <c r="C1648" s="11">
        <v>1</v>
      </c>
      <c r="D1648" s="6">
        <v>2</v>
      </c>
      <c r="E1648" s="3">
        <v>133</v>
      </c>
      <c r="F1648" s="6">
        <v>3</v>
      </c>
      <c r="G1648" s="6">
        <v>65</v>
      </c>
      <c r="H1648" s="6">
        <v>5</v>
      </c>
      <c r="I1648" s="6"/>
    </row>
    <row r="1649" spans="1:9" ht="15.75" customHeight="1" x14ac:dyDescent="0.25">
      <c r="A1649" s="4">
        <v>44669</v>
      </c>
      <c r="B1649" s="5">
        <v>13</v>
      </c>
      <c r="C1649" s="11">
        <v>1</v>
      </c>
      <c r="D1649" s="6">
        <v>2</v>
      </c>
      <c r="E1649" s="3">
        <v>136</v>
      </c>
      <c r="F1649" s="6">
        <v>1</v>
      </c>
      <c r="G1649" s="6">
        <v>220</v>
      </c>
      <c r="H1649" s="6">
        <v>8</v>
      </c>
      <c r="I1649" s="6"/>
    </row>
    <row r="1650" spans="1:9" ht="15.75" customHeight="1" x14ac:dyDescent="0.25">
      <c r="A1650" s="4">
        <v>44669</v>
      </c>
      <c r="B1650" s="5">
        <v>14</v>
      </c>
      <c r="C1650" s="11">
        <v>1</v>
      </c>
      <c r="D1650" s="6">
        <v>2</v>
      </c>
      <c r="E1650" s="3">
        <v>136</v>
      </c>
      <c r="F1650" s="6">
        <v>2</v>
      </c>
      <c r="G1650" s="6">
        <v>220</v>
      </c>
      <c r="H1650" s="6">
        <v>6</v>
      </c>
      <c r="I1650" s="6"/>
    </row>
    <row r="1651" spans="1:9" ht="15.75" customHeight="1" x14ac:dyDescent="0.25">
      <c r="A1651" s="4">
        <v>44669</v>
      </c>
      <c r="B1651" s="5">
        <v>15</v>
      </c>
      <c r="C1651" s="11">
        <v>1</v>
      </c>
      <c r="D1651" s="6">
        <v>2</v>
      </c>
      <c r="E1651" s="3">
        <v>136</v>
      </c>
      <c r="F1651" s="6">
        <v>3</v>
      </c>
      <c r="G1651" s="6">
        <v>220</v>
      </c>
      <c r="H1651" s="6">
        <v>5</v>
      </c>
      <c r="I1651" s="6"/>
    </row>
    <row r="1652" spans="1:9" ht="15.75" customHeight="1" x14ac:dyDescent="0.25">
      <c r="A1652" s="4">
        <v>44671</v>
      </c>
      <c r="B1652" s="5">
        <v>1</v>
      </c>
      <c r="C1652" s="11">
        <v>1</v>
      </c>
      <c r="D1652" s="6">
        <v>2</v>
      </c>
      <c r="E1652" s="3">
        <v>128</v>
      </c>
      <c r="F1652" s="6">
        <v>1</v>
      </c>
      <c r="G1652" s="6">
        <v>160</v>
      </c>
      <c r="H1652" s="6">
        <v>6</v>
      </c>
      <c r="I1652" s="6"/>
    </row>
    <row r="1653" spans="1:9" ht="15.75" customHeight="1" x14ac:dyDescent="0.25">
      <c r="A1653" s="4">
        <v>44671</v>
      </c>
      <c r="B1653" s="5">
        <v>2</v>
      </c>
      <c r="C1653" s="11">
        <v>1</v>
      </c>
      <c r="D1653" s="6">
        <v>2</v>
      </c>
      <c r="E1653" s="3">
        <v>128</v>
      </c>
      <c r="F1653" s="6">
        <v>2</v>
      </c>
      <c r="G1653" s="6">
        <v>160</v>
      </c>
      <c r="H1653" s="6">
        <v>5</v>
      </c>
      <c r="I1653" s="6"/>
    </row>
    <row r="1654" spans="1:9" ht="15.75" customHeight="1" x14ac:dyDescent="0.25">
      <c r="A1654" s="4">
        <v>44671</v>
      </c>
      <c r="B1654" s="5">
        <v>3</v>
      </c>
      <c r="C1654" s="11">
        <v>1</v>
      </c>
      <c r="D1654" s="6">
        <v>2</v>
      </c>
      <c r="E1654" s="3">
        <v>128</v>
      </c>
      <c r="F1654" s="6">
        <v>3</v>
      </c>
      <c r="G1654" s="6">
        <v>160</v>
      </c>
      <c r="H1654" s="6">
        <v>5</v>
      </c>
      <c r="I1654" s="6" t="s">
        <v>43</v>
      </c>
    </row>
    <row r="1655" spans="1:9" ht="15.75" customHeight="1" x14ac:dyDescent="0.25">
      <c r="A1655" s="4">
        <v>44671</v>
      </c>
      <c r="B1655" s="5">
        <v>4</v>
      </c>
      <c r="C1655" s="11">
        <v>1</v>
      </c>
      <c r="D1655" s="6">
        <v>2</v>
      </c>
      <c r="E1655" s="3">
        <v>126</v>
      </c>
      <c r="F1655" s="6">
        <v>1</v>
      </c>
      <c r="G1655" s="6">
        <v>180</v>
      </c>
      <c r="H1655" s="6">
        <v>5</v>
      </c>
      <c r="I1655" s="6"/>
    </row>
    <row r="1656" spans="1:9" ht="15.75" customHeight="1" x14ac:dyDescent="0.25">
      <c r="A1656" s="4">
        <v>44671</v>
      </c>
      <c r="B1656" s="5">
        <v>5</v>
      </c>
      <c r="C1656" s="11">
        <v>1</v>
      </c>
      <c r="D1656" s="6">
        <v>2</v>
      </c>
      <c r="E1656" s="3">
        <v>126</v>
      </c>
      <c r="F1656" s="6">
        <v>2</v>
      </c>
      <c r="G1656" s="6">
        <v>180</v>
      </c>
      <c r="H1656" s="6">
        <v>5</v>
      </c>
      <c r="I1656" s="6"/>
    </row>
    <row r="1657" spans="1:9" ht="15.75" customHeight="1" x14ac:dyDescent="0.25">
      <c r="A1657" s="4">
        <v>44671</v>
      </c>
      <c r="B1657" s="5">
        <v>6</v>
      </c>
      <c r="C1657" s="11">
        <v>1</v>
      </c>
      <c r="D1657" s="6">
        <v>2</v>
      </c>
      <c r="E1657" s="3">
        <v>126</v>
      </c>
      <c r="F1657" s="6">
        <v>3</v>
      </c>
      <c r="G1657" s="6">
        <v>180</v>
      </c>
      <c r="H1657" s="6">
        <v>5</v>
      </c>
      <c r="I1657" s="6" t="s">
        <v>44</v>
      </c>
    </row>
    <row r="1658" spans="1:9" ht="15.75" customHeight="1" x14ac:dyDescent="0.25">
      <c r="A1658" s="4">
        <v>44671</v>
      </c>
      <c r="B1658" s="5">
        <v>7</v>
      </c>
      <c r="C1658" s="11">
        <v>1</v>
      </c>
      <c r="D1658" s="6">
        <v>2</v>
      </c>
      <c r="E1658" s="3">
        <v>125</v>
      </c>
      <c r="F1658" s="6">
        <v>1</v>
      </c>
      <c r="G1658" s="6">
        <v>160</v>
      </c>
      <c r="H1658" s="6">
        <v>7</v>
      </c>
      <c r="I1658" s="6"/>
    </row>
    <row r="1659" spans="1:9" ht="15.75" customHeight="1" x14ac:dyDescent="0.25">
      <c r="A1659" s="4">
        <v>44671</v>
      </c>
      <c r="B1659" s="5">
        <v>8</v>
      </c>
      <c r="C1659" s="11">
        <v>1</v>
      </c>
      <c r="D1659" s="6">
        <v>2</v>
      </c>
      <c r="E1659" s="3">
        <v>125</v>
      </c>
      <c r="F1659" s="6">
        <v>2</v>
      </c>
      <c r="G1659" s="6">
        <v>160</v>
      </c>
      <c r="H1659" s="6">
        <v>6</v>
      </c>
      <c r="I1659" s="6"/>
    </row>
    <row r="1660" spans="1:9" ht="15.75" customHeight="1" x14ac:dyDescent="0.25">
      <c r="A1660" s="4">
        <v>44671</v>
      </c>
      <c r="B1660" s="5">
        <v>9</v>
      </c>
      <c r="C1660" s="11">
        <v>1</v>
      </c>
      <c r="D1660" s="6">
        <v>2</v>
      </c>
      <c r="E1660" s="3">
        <v>125</v>
      </c>
      <c r="F1660" s="6">
        <v>3</v>
      </c>
      <c r="G1660" s="6">
        <v>160</v>
      </c>
      <c r="H1660" s="6">
        <v>6</v>
      </c>
      <c r="I1660" s="6"/>
    </row>
    <row r="1661" spans="1:9" ht="15.75" customHeight="1" x14ac:dyDescent="0.25">
      <c r="A1661" s="4">
        <v>44671</v>
      </c>
      <c r="B1661" s="5">
        <v>10</v>
      </c>
      <c r="C1661" s="11">
        <v>1</v>
      </c>
      <c r="D1661" s="6">
        <v>2</v>
      </c>
      <c r="E1661" s="3">
        <v>127</v>
      </c>
      <c r="F1661" s="6">
        <v>1</v>
      </c>
      <c r="G1661" s="6">
        <v>130</v>
      </c>
      <c r="H1661" s="6">
        <v>15</v>
      </c>
      <c r="I1661" s="6"/>
    </row>
    <row r="1662" spans="1:9" ht="15.75" customHeight="1" x14ac:dyDescent="0.25">
      <c r="A1662" s="4">
        <v>44671</v>
      </c>
      <c r="B1662" s="5">
        <v>11</v>
      </c>
      <c r="C1662" s="11">
        <v>1</v>
      </c>
      <c r="D1662" s="6">
        <v>2</v>
      </c>
      <c r="E1662" s="3">
        <v>127</v>
      </c>
      <c r="F1662" s="6">
        <v>2</v>
      </c>
      <c r="G1662" s="6">
        <v>130</v>
      </c>
      <c r="H1662" s="6">
        <v>12</v>
      </c>
      <c r="I1662" s="6"/>
    </row>
    <row r="1663" spans="1:9" ht="15.75" customHeight="1" x14ac:dyDescent="0.25">
      <c r="A1663" s="4">
        <v>44671</v>
      </c>
      <c r="B1663" s="5">
        <v>12</v>
      </c>
      <c r="C1663" s="11">
        <v>1</v>
      </c>
      <c r="D1663" s="6">
        <v>2</v>
      </c>
      <c r="E1663" s="3">
        <v>127</v>
      </c>
      <c r="F1663" s="6">
        <v>3</v>
      </c>
      <c r="G1663" s="6">
        <v>130</v>
      </c>
      <c r="H1663" s="6">
        <v>11</v>
      </c>
      <c r="I1663" s="6"/>
    </row>
    <row r="1664" spans="1:9" ht="15.75" customHeight="1" x14ac:dyDescent="0.25">
      <c r="A1664" s="4">
        <v>44673</v>
      </c>
      <c r="B1664" s="5">
        <v>1</v>
      </c>
      <c r="C1664" s="11">
        <v>1</v>
      </c>
      <c r="D1664" s="6">
        <v>2</v>
      </c>
      <c r="E1664" s="3">
        <v>144</v>
      </c>
      <c r="F1664" s="6">
        <v>1</v>
      </c>
      <c r="G1664" s="6">
        <v>155</v>
      </c>
      <c r="H1664" s="6">
        <v>6</v>
      </c>
      <c r="I1664" s="6"/>
    </row>
    <row r="1665" spans="1:9" ht="15.75" customHeight="1" x14ac:dyDescent="0.25">
      <c r="A1665" s="4">
        <v>44673</v>
      </c>
      <c r="B1665" s="5">
        <v>2</v>
      </c>
      <c r="C1665" s="11">
        <v>1</v>
      </c>
      <c r="D1665" s="6">
        <v>2</v>
      </c>
      <c r="E1665" s="3">
        <v>144</v>
      </c>
      <c r="F1665" s="6">
        <v>2</v>
      </c>
      <c r="G1665" s="6">
        <v>155</v>
      </c>
      <c r="H1665" s="6">
        <v>6</v>
      </c>
      <c r="I1665" s="6"/>
    </row>
    <row r="1666" spans="1:9" ht="15.75" customHeight="1" x14ac:dyDescent="0.25">
      <c r="A1666" s="4">
        <v>44673</v>
      </c>
      <c r="B1666" s="5">
        <v>3</v>
      </c>
      <c r="C1666" s="11">
        <v>1</v>
      </c>
      <c r="D1666" s="6">
        <v>2</v>
      </c>
      <c r="E1666" s="3">
        <v>144</v>
      </c>
      <c r="F1666" s="6">
        <v>3</v>
      </c>
      <c r="G1666" s="6">
        <v>155</v>
      </c>
      <c r="H1666" s="6">
        <v>5</v>
      </c>
      <c r="I1666" s="6"/>
    </row>
    <row r="1667" spans="1:9" ht="15.75" customHeight="1" x14ac:dyDescent="0.25">
      <c r="A1667" s="4">
        <v>44673</v>
      </c>
      <c r="B1667" s="5">
        <v>4</v>
      </c>
      <c r="C1667" s="11">
        <v>1</v>
      </c>
      <c r="D1667" s="6">
        <v>2</v>
      </c>
      <c r="E1667" s="3">
        <v>146</v>
      </c>
      <c r="F1667" s="6">
        <v>1</v>
      </c>
      <c r="G1667" s="6">
        <v>135</v>
      </c>
      <c r="H1667" s="6">
        <v>6</v>
      </c>
      <c r="I1667" s="6"/>
    </row>
    <row r="1668" spans="1:9" ht="15.75" customHeight="1" x14ac:dyDescent="0.25">
      <c r="A1668" s="4">
        <v>44673</v>
      </c>
      <c r="B1668" s="5">
        <v>5</v>
      </c>
      <c r="C1668" s="11">
        <v>1</v>
      </c>
      <c r="D1668" s="6">
        <v>2</v>
      </c>
      <c r="E1668" s="3">
        <v>146</v>
      </c>
      <c r="F1668" s="6">
        <v>2</v>
      </c>
      <c r="G1668" s="6">
        <v>135</v>
      </c>
      <c r="H1668" s="6">
        <v>4</v>
      </c>
      <c r="I1668" s="6"/>
    </row>
    <row r="1669" spans="1:9" ht="15.75" customHeight="1" x14ac:dyDescent="0.25">
      <c r="A1669" s="4">
        <v>44673</v>
      </c>
      <c r="B1669" s="5">
        <v>6</v>
      </c>
      <c r="C1669" s="11">
        <v>1</v>
      </c>
      <c r="D1669" s="6">
        <v>2</v>
      </c>
      <c r="E1669" s="3">
        <v>146</v>
      </c>
      <c r="F1669" s="6">
        <v>3</v>
      </c>
      <c r="G1669" s="6">
        <v>135</v>
      </c>
      <c r="H1669" s="6">
        <v>4</v>
      </c>
      <c r="I1669" s="6"/>
    </row>
    <row r="1670" spans="1:9" ht="15.75" customHeight="1" x14ac:dyDescent="0.25">
      <c r="A1670" s="4">
        <v>44673</v>
      </c>
      <c r="B1670" s="5">
        <v>7</v>
      </c>
      <c r="C1670" s="11">
        <v>1</v>
      </c>
      <c r="D1670" s="6">
        <v>2</v>
      </c>
      <c r="E1670" s="3">
        <v>147</v>
      </c>
      <c r="F1670" s="6">
        <v>1</v>
      </c>
      <c r="G1670" s="6">
        <v>100</v>
      </c>
      <c r="H1670" s="6">
        <v>6</v>
      </c>
      <c r="I1670" s="6"/>
    </row>
    <row r="1671" spans="1:9" ht="15.75" customHeight="1" x14ac:dyDescent="0.25">
      <c r="A1671" s="4">
        <v>44673</v>
      </c>
      <c r="B1671" s="5">
        <v>8</v>
      </c>
      <c r="C1671" s="11">
        <v>1</v>
      </c>
      <c r="D1671" s="6">
        <v>2</v>
      </c>
      <c r="E1671" s="3">
        <v>147</v>
      </c>
      <c r="F1671" s="6">
        <v>2</v>
      </c>
      <c r="G1671" s="6">
        <v>100</v>
      </c>
      <c r="H1671" s="6">
        <v>5</v>
      </c>
      <c r="I1671" s="6"/>
    </row>
    <row r="1672" spans="1:9" ht="15.75" customHeight="1" x14ac:dyDescent="0.25">
      <c r="A1672" s="4">
        <v>44673</v>
      </c>
      <c r="B1672" s="5">
        <v>9</v>
      </c>
      <c r="C1672" s="11">
        <v>1</v>
      </c>
      <c r="D1672" s="6">
        <v>2</v>
      </c>
      <c r="E1672" s="3">
        <v>147</v>
      </c>
      <c r="F1672" s="6">
        <v>3</v>
      </c>
      <c r="G1672" s="6">
        <v>100</v>
      </c>
      <c r="H1672" s="6">
        <v>6</v>
      </c>
      <c r="I1672" s="6"/>
    </row>
    <row r="1673" spans="1:9" ht="15.75" customHeight="1" x14ac:dyDescent="0.25">
      <c r="A1673" s="4">
        <v>44673</v>
      </c>
      <c r="B1673" s="5">
        <v>10</v>
      </c>
      <c r="C1673" s="11">
        <v>1</v>
      </c>
      <c r="D1673" s="6">
        <v>2</v>
      </c>
      <c r="E1673" s="3">
        <v>149</v>
      </c>
      <c r="F1673" s="6">
        <v>1</v>
      </c>
      <c r="G1673" s="6">
        <v>10</v>
      </c>
      <c r="H1673" s="6">
        <v>13</v>
      </c>
      <c r="I1673" s="6"/>
    </row>
    <row r="1674" spans="1:9" ht="15.75" customHeight="1" x14ac:dyDescent="0.25">
      <c r="A1674" s="4">
        <v>44673</v>
      </c>
      <c r="B1674" s="5">
        <v>11</v>
      </c>
      <c r="C1674" s="11">
        <v>1</v>
      </c>
      <c r="D1674" s="6">
        <v>2</v>
      </c>
      <c r="E1674" s="3">
        <v>149</v>
      </c>
      <c r="F1674" s="6">
        <v>2</v>
      </c>
      <c r="G1674" s="6">
        <v>10</v>
      </c>
      <c r="H1674" s="6">
        <v>10</v>
      </c>
      <c r="I1674" s="6"/>
    </row>
    <row r="1675" spans="1:9" ht="15.75" customHeight="1" x14ac:dyDescent="0.25">
      <c r="A1675" s="4">
        <v>44673</v>
      </c>
      <c r="B1675" s="5">
        <v>12</v>
      </c>
      <c r="C1675" s="11">
        <v>1</v>
      </c>
      <c r="D1675" s="6">
        <v>2</v>
      </c>
      <c r="E1675" s="3">
        <v>149</v>
      </c>
      <c r="F1675" s="6">
        <v>3</v>
      </c>
      <c r="G1675" s="6">
        <v>10</v>
      </c>
      <c r="H1675" s="6">
        <v>10</v>
      </c>
      <c r="I1675" s="6"/>
    </row>
    <row r="1676" spans="1:9" ht="15.75" customHeight="1" x14ac:dyDescent="0.25">
      <c r="A1676" s="4">
        <v>44673</v>
      </c>
      <c r="B1676" s="5">
        <v>13</v>
      </c>
      <c r="C1676" s="11">
        <v>1</v>
      </c>
      <c r="D1676" s="6">
        <v>2</v>
      </c>
      <c r="E1676" s="3">
        <v>152</v>
      </c>
      <c r="F1676" s="6">
        <v>1</v>
      </c>
      <c r="G1676" s="6">
        <v>35</v>
      </c>
      <c r="H1676" s="6">
        <v>12</v>
      </c>
      <c r="I1676" s="6"/>
    </row>
    <row r="1677" spans="1:9" ht="15.75" customHeight="1" x14ac:dyDescent="0.25">
      <c r="A1677" s="4">
        <v>44673</v>
      </c>
      <c r="B1677" s="5">
        <v>14</v>
      </c>
      <c r="C1677" s="11">
        <v>1</v>
      </c>
      <c r="D1677" s="6">
        <v>2</v>
      </c>
      <c r="E1677" s="3">
        <v>152</v>
      </c>
      <c r="F1677" s="6">
        <v>2</v>
      </c>
      <c r="G1677" s="6">
        <v>35</v>
      </c>
      <c r="H1677" s="6">
        <v>8</v>
      </c>
      <c r="I1677" s="6"/>
    </row>
    <row r="1678" spans="1:9" ht="15.75" customHeight="1" x14ac:dyDescent="0.25">
      <c r="A1678" s="4">
        <v>44673</v>
      </c>
      <c r="B1678" s="5">
        <v>15</v>
      </c>
      <c r="C1678" s="11">
        <v>1</v>
      </c>
      <c r="D1678" s="6">
        <v>2</v>
      </c>
      <c r="E1678" s="3">
        <v>152</v>
      </c>
      <c r="F1678" s="6">
        <v>3</v>
      </c>
      <c r="G1678" s="6">
        <v>35</v>
      </c>
      <c r="H1678" s="6">
        <v>8</v>
      </c>
      <c r="I1678" s="6"/>
    </row>
    <row r="1679" spans="1:9" ht="15.75" customHeight="1" x14ac:dyDescent="0.25">
      <c r="A1679" s="4">
        <v>44683</v>
      </c>
      <c r="B1679" s="5">
        <v>1</v>
      </c>
      <c r="C1679" s="11">
        <v>1</v>
      </c>
      <c r="D1679" s="6">
        <v>3</v>
      </c>
      <c r="E1679" s="3">
        <v>120</v>
      </c>
      <c r="F1679" s="6">
        <v>1</v>
      </c>
      <c r="G1679" s="6">
        <v>245</v>
      </c>
      <c r="H1679" s="6">
        <v>5</v>
      </c>
      <c r="I1679" s="6"/>
    </row>
    <row r="1680" spans="1:9" ht="15.75" customHeight="1" x14ac:dyDescent="0.25">
      <c r="A1680" s="4">
        <v>44683</v>
      </c>
      <c r="B1680" s="5">
        <v>2</v>
      </c>
      <c r="C1680" s="11">
        <v>1</v>
      </c>
      <c r="D1680" s="6">
        <v>3</v>
      </c>
      <c r="E1680" s="3">
        <v>120</v>
      </c>
      <c r="F1680" s="6">
        <v>2</v>
      </c>
      <c r="G1680" s="6">
        <v>245</v>
      </c>
      <c r="H1680" s="6">
        <v>4</v>
      </c>
      <c r="I1680" s="6"/>
    </row>
    <row r="1681" spans="1:9" ht="15.75" customHeight="1" x14ac:dyDescent="0.25">
      <c r="A1681" s="4">
        <v>44683</v>
      </c>
      <c r="B1681" s="5">
        <v>3</v>
      </c>
      <c r="C1681" s="11">
        <v>1</v>
      </c>
      <c r="D1681" s="6">
        <v>3</v>
      </c>
      <c r="E1681" s="3">
        <v>120</v>
      </c>
      <c r="F1681" s="6">
        <v>3</v>
      </c>
      <c r="G1681" s="6">
        <v>245</v>
      </c>
      <c r="H1681" s="6">
        <v>4</v>
      </c>
      <c r="I1681" s="6"/>
    </row>
    <row r="1682" spans="1:9" ht="15.75" customHeight="1" x14ac:dyDescent="0.25">
      <c r="A1682" s="4">
        <v>44683</v>
      </c>
      <c r="B1682" s="5">
        <v>4</v>
      </c>
      <c r="C1682" s="11">
        <v>1</v>
      </c>
      <c r="D1682" s="6">
        <v>3</v>
      </c>
      <c r="E1682" s="3">
        <v>139</v>
      </c>
      <c r="F1682" s="6">
        <v>1</v>
      </c>
      <c r="G1682" s="6">
        <v>135</v>
      </c>
      <c r="H1682" s="6">
        <v>10</v>
      </c>
      <c r="I1682" s="6"/>
    </row>
    <row r="1683" spans="1:9" ht="15.75" customHeight="1" x14ac:dyDescent="0.25">
      <c r="A1683" s="4">
        <v>44683</v>
      </c>
      <c r="B1683" s="5">
        <v>5</v>
      </c>
      <c r="C1683" s="11">
        <v>1</v>
      </c>
      <c r="D1683" s="6">
        <v>3</v>
      </c>
      <c r="E1683" s="3">
        <v>139</v>
      </c>
      <c r="F1683" s="6">
        <v>2</v>
      </c>
      <c r="G1683" s="6">
        <v>135</v>
      </c>
      <c r="H1683" s="6">
        <v>6</v>
      </c>
      <c r="I1683" s="6"/>
    </row>
    <row r="1684" spans="1:9" ht="15.75" customHeight="1" x14ac:dyDescent="0.25">
      <c r="A1684" s="4">
        <v>44683</v>
      </c>
      <c r="B1684" s="5">
        <v>6</v>
      </c>
      <c r="C1684" s="11">
        <v>1</v>
      </c>
      <c r="D1684" s="6">
        <v>3</v>
      </c>
      <c r="E1684" s="3">
        <v>139</v>
      </c>
      <c r="F1684" s="6">
        <v>3</v>
      </c>
      <c r="G1684" s="6">
        <v>135</v>
      </c>
      <c r="H1684" s="6">
        <v>7</v>
      </c>
      <c r="I1684" s="6"/>
    </row>
    <row r="1685" spans="1:9" ht="15.75" customHeight="1" x14ac:dyDescent="0.25">
      <c r="A1685" s="4">
        <v>44683</v>
      </c>
      <c r="B1685" s="5">
        <v>7</v>
      </c>
      <c r="C1685" s="11">
        <v>1</v>
      </c>
      <c r="D1685" s="6">
        <v>3</v>
      </c>
      <c r="E1685" s="3">
        <v>134</v>
      </c>
      <c r="F1685" s="6">
        <v>1</v>
      </c>
      <c r="G1685" s="6">
        <v>95</v>
      </c>
      <c r="H1685" s="6">
        <v>6</v>
      </c>
      <c r="I1685" s="6"/>
    </row>
    <row r="1686" spans="1:9" ht="15.75" customHeight="1" x14ac:dyDescent="0.25">
      <c r="A1686" s="4">
        <v>44683</v>
      </c>
      <c r="B1686" s="5">
        <v>8</v>
      </c>
      <c r="C1686" s="11">
        <v>1</v>
      </c>
      <c r="D1686" s="6">
        <v>3</v>
      </c>
      <c r="E1686" s="3">
        <v>134</v>
      </c>
      <c r="F1686" s="6">
        <v>2</v>
      </c>
      <c r="G1686" s="6">
        <v>115</v>
      </c>
      <c r="H1686" s="6">
        <v>6</v>
      </c>
      <c r="I1686" s="6"/>
    </row>
    <row r="1687" spans="1:9" ht="15.75" customHeight="1" x14ac:dyDescent="0.25">
      <c r="A1687" s="4">
        <v>44683</v>
      </c>
      <c r="B1687" s="5">
        <v>9</v>
      </c>
      <c r="C1687" s="11">
        <v>1</v>
      </c>
      <c r="D1687" s="6">
        <v>3</v>
      </c>
      <c r="E1687" s="3">
        <v>134</v>
      </c>
      <c r="F1687" s="6">
        <v>3</v>
      </c>
      <c r="G1687" s="6">
        <v>135</v>
      </c>
      <c r="H1687" s="6">
        <v>4</v>
      </c>
      <c r="I1687" s="6"/>
    </row>
    <row r="1688" spans="1:9" ht="15.75" customHeight="1" x14ac:dyDescent="0.25">
      <c r="A1688" s="4">
        <v>44683</v>
      </c>
      <c r="B1688" s="5">
        <v>10</v>
      </c>
      <c r="C1688" s="11">
        <v>1</v>
      </c>
      <c r="D1688" s="6">
        <v>3</v>
      </c>
      <c r="E1688" s="3">
        <v>133</v>
      </c>
      <c r="F1688" s="6">
        <v>1</v>
      </c>
      <c r="G1688" s="6">
        <v>65</v>
      </c>
      <c r="H1688" s="6">
        <v>6</v>
      </c>
      <c r="I1688" s="6"/>
    </row>
    <row r="1689" spans="1:9" ht="15.75" customHeight="1" x14ac:dyDescent="0.25">
      <c r="A1689" s="4">
        <v>44683</v>
      </c>
      <c r="B1689" s="5">
        <v>11</v>
      </c>
      <c r="C1689" s="11">
        <v>1</v>
      </c>
      <c r="D1689" s="6">
        <v>3</v>
      </c>
      <c r="E1689" s="3">
        <v>133</v>
      </c>
      <c r="F1689" s="6">
        <v>2</v>
      </c>
      <c r="G1689" s="6">
        <v>65</v>
      </c>
      <c r="H1689" s="6">
        <v>6</v>
      </c>
      <c r="I1689" s="6"/>
    </row>
    <row r="1690" spans="1:9" ht="15.75" customHeight="1" x14ac:dyDescent="0.25">
      <c r="A1690" s="4">
        <v>44683</v>
      </c>
      <c r="B1690" s="5">
        <v>12</v>
      </c>
      <c r="C1690" s="11">
        <v>1</v>
      </c>
      <c r="D1690" s="6">
        <v>3</v>
      </c>
      <c r="E1690" s="3">
        <v>133</v>
      </c>
      <c r="F1690" s="6">
        <v>3</v>
      </c>
      <c r="G1690" s="6">
        <v>65</v>
      </c>
      <c r="H1690" s="6">
        <v>6</v>
      </c>
      <c r="I1690" s="6"/>
    </row>
    <row r="1691" spans="1:9" ht="15.75" customHeight="1" x14ac:dyDescent="0.25">
      <c r="A1691" s="4">
        <v>44683</v>
      </c>
      <c r="B1691" s="5">
        <v>13</v>
      </c>
      <c r="C1691" s="11">
        <v>1</v>
      </c>
      <c r="D1691" s="6">
        <v>3</v>
      </c>
      <c r="E1691" s="3">
        <v>136</v>
      </c>
      <c r="F1691" s="6">
        <v>1</v>
      </c>
      <c r="G1691" s="6">
        <v>210</v>
      </c>
      <c r="H1691" s="6">
        <v>7</v>
      </c>
      <c r="I1691" s="6"/>
    </row>
    <row r="1692" spans="1:9" ht="15.75" customHeight="1" x14ac:dyDescent="0.25">
      <c r="A1692" s="4">
        <v>44683</v>
      </c>
      <c r="B1692" s="5">
        <v>14</v>
      </c>
      <c r="C1692" s="11">
        <v>1</v>
      </c>
      <c r="D1692" s="6">
        <v>3</v>
      </c>
      <c r="E1692" s="3">
        <v>136</v>
      </c>
      <c r="F1692" s="6">
        <v>2</v>
      </c>
      <c r="G1692" s="6">
        <v>210</v>
      </c>
      <c r="H1692" s="6">
        <v>7</v>
      </c>
      <c r="I1692" s="6"/>
    </row>
    <row r="1693" spans="1:9" ht="15.75" customHeight="1" x14ac:dyDescent="0.25">
      <c r="A1693" s="4">
        <v>44683</v>
      </c>
      <c r="B1693" s="5">
        <v>15</v>
      </c>
      <c r="C1693" s="11">
        <v>1</v>
      </c>
      <c r="D1693" s="6">
        <v>3</v>
      </c>
      <c r="E1693" s="3">
        <v>136</v>
      </c>
      <c r="F1693" s="6">
        <v>3</v>
      </c>
      <c r="G1693" s="6">
        <v>210</v>
      </c>
      <c r="H1693" s="6">
        <v>7</v>
      </c>
      <c r="I1693" s="6"/>
    </row>
    <row r="1694" spans="1:9" ht="15.75" customHeight="1" x14ac:dyDescent="0.25">
      <c r="A1694" s="4">
        <v>44685</v>
      </c>
      <c r="B1694" s="5">
        <v>1</v>
      </c>
      <c r="C1694" s="11">
        <v>1</v>
      </c>
      <c r="D1694" s="6">
        <v>3</v>
      </c>
      <c r="E1694" s="3">
        <v>128</v>
      </c>
      <c r="F1694" s="6">
        <v>1</v>
      </c>
      <c r="G1694" s="6">
        <v>160</v>
      </c>
      <c r="H1694" s="6">
        <v>6</v>
      </c>
      <c r="I1694" s="6"/>
    </row>
    <row r="1695" spans="1:9" ht="15.75" customHeight="1" x14ac:dyDescent="0.25">
      <c r="A1695" s="4">
        <v>44685</v>
      </c>
      <c r="B1695" s="5">
        <v>2</v>
      </c>
      <c r="C1695" s="11">
        <v>1</v>
      </c>
      <c r="D1695" s="6">
        <v>3</v>
      </c>
      <c r="E1695" s="3">
        <v>128</v>
      </c>
      <c r="F1695" s="6">
        <v>2</v>
      </c>
      <c r="G1695" s="6">
        <v>160</v>
      </c>
      <c r="H1695" s="6">
        <v>5</v>
      </c>
      <c r="I1695" s="6"/>
    </row>
    <row r="1696" spans="1:9" ht="15.75" customHeight="1" x14ac:dyDescent="0.25">
      <c r="A1696" s="4">
        <v>44685</v>
      </c>
      <c r="B1696" s="5">
        <v>3</v>
      </c>
      <c r="C1696" s="11">
        <v>1</v>
      </c>
      <c r="D1696" s="6">
        <v>3</v>
      </c>
      <c r="E1696" s="3">
        <v>128</v>
      </c>
      <c r="F1696" s="6">
        <v>3</v>
      </c>
      <c r="G1696" s="6">
        <v>160</v>
      </c>
      <c r="H1696" s="6">
        <v>6</v>
      </c>
      <c r="I1696" s="6"/>
    </row>
    <row r="1697" spans="1:9" ht="15.75" customHeight="1" x14ac:dyDescent="0.25">
      <c r="A1697" s="4">
        <v>44685</v>
      </c>
      <c r="B1697" s="5">
        <v>4</v>
      </c>
      <c r="C1697" s="11">
        <v>1</v>
      </c>
      <c r="D1697" s="6">
        <v>3</v>
      </c>
      <c r="E1697" s="3">
        <v>126</v>
      </c>
      <c r="F1697" s="6">
        <v>1</v>
      </c>
      <c r="G1697" s="6">
        <v>180</v>
      </c>
      <c r="H1697" s="6">
        <v>5</v>
      </c>
      <c r="I1697" s="6"/>
    </row>
    <row r="1698" spans="1:9" ht="15.75" customHeight="1" x14ac:dyDescent="0.25">
      <c r="A1698" s="4">
        <v>44685</v>
      </c>
      <c r="B1698" s="5">
        <v>5</v>
      </c>
      <c r="C1698" s="11">
        <v>1</v>
      </c>
      <c r="D1698" s="6">
        <v>3</v>
      </c>
      <c r="E1698" s="3">
        <v>126</v>
      </c>
      <c r="F1698" s="6">
        <v>2</v>
      </c>
      <c r="G1698" s="6">
        <v>180</v>
      </c>
      <c r="H1698" s="6">
        <v>4</v>
      </c>
      <c r="I1698" s="6"/>
    </row>
    <row r="1699" spans="1:9" ht="15.75" customHeight="1" x14ac:dyDescent="0.25">
      <c r="A1699" s="4">
        <v>44685</v>
      </c>
      <c r="B1699" s="5">
        <v>6</v>
      </c>
      <c r="C1699" s="11">
        <v>1</v>
      </c>
      <c r="D1699" s="6">
        <v>3</v>
      </c>
      <c r="E1699" s="3">
        <v>126</v>
      </c>
      <c r="F1699" s="6">
        <v>3</v>
      </c>
      <c r="G1699" s="6">
        <v>180</v>
      </c>
      <c r="H1699" s="6">
        <v>4</v>
      </c>
      <c r="I1699" s="6"/>
    </row>
    <row r="1700" spans="1:9" ht="15.75" customHeight="1" x14ac:dyDescent="0.25">
      <c r="A1700" s="4">
        <v>44685</v>
      </c>
      <c r="B1700" s="5">
        <v>7</v>
      </c>
      <c r="C1700" s="11">
        <v>1</v>
      </c>
      <c r="D1700" s="6">
        <v>3</v>
      </c>
      <c r="E1700" s="3">
        <v>125</v>
      </c>
      <c r="F1700" s="6">
        <v>1</v>
      </c>
      <c r="G1700" s="6">
        <v>160</v>
      </c>
      <c r="H1700" s="6">
        <v>8</v>
      </c>
      <c r="I1700" s="6"/>
    </row>
    <row r="1701" spans="1:9" ht="15.75" customHeight="1" x14ac:dyDescent="0.25">
      <c r="A1701" s="4">
        <v>44685</v>
      </c>
      <c r="B1701" s="5">
        <v>8</v>
      </c>
      <c r="C1701" s="11">
        <v>1</v>
      </c>
      <c r="D1701" s="6">
        <v>3</v>
      </c>
      <c r="E1701" s="3">
        <v>125</v>
      </c>
      <c r="F1701" s="6">
        <v>2</v>
      </c>
      <c r="G1701" s="6">
        <v>160</v>
      </c>
      <c r="H1701" s="6">
        <v>8</v>
      </c>
      <c r="I1701" s="6"/>
    </row>
    <row r="1702" spans="1:9" ht="15.75" customHeight="1" x14ac:dyDescent="0.25">
      <c r="A1702" s="4">
        <v>44685</v>
      </c>
      <c r="B1702" s="5">
        <v>9</v>
      </c>
      <c r="C1702" s="11">
        <v>1</v>
      </c>
      <c r="D1702" s="6">
        <v>3</v>
      </c>
      <c r="E1702" s="3">
        <v>125</v>
      </c>
      <c r="F1702" s="6">
        <v>3</v>
      </c>
      <c r="G1702" s="6">
        <v>160</v>
      </c>
      <c r="H1702" s="6">
        <v>6</v>
      </c>
      <c r="I1702" s="6"/>
    </row>
    <row r="1703" spans="1:9" ht="15.75" customHeight="1" x14ac:dyDescent="0.25">
      <c r="A1703" s="4">
        <v>44685</v>
      </c>
      <c r="B1703" s="5">
        <v>10</v>
      </c>
      <c r="C1703" s="11">
        <v>1</v>
      </c>
      <c r="D1703" s="6">
        <v>3</v>
      </c>
      <c r="E1703" s="3">
        <v>127</v>
      </c>
      <c r="F1703" s="6">
        <v>1</v>
      </c>
      <c r="G1703" s="6">
        <v>130</v>
      </c>
      <c r="H1703" s="6">
        <v>15</v>
      </c>
      <c r="I1703" s="6"/>
    </row>
    <row r="1704" spans="1:9" ht="15.75" customHeight="1" x14ac:dyDescent="0.25">
      <c r="A1704" s="4">
        <v>44685</v>
      </c>
      <c r="B1704" s="5">
        <v>11</v>
      </c>
      <c r="C1704" s="11">
        <v>1</v>
      </c>
      <c r="D1704" s="6">
        <v>3</v>
      </c>
      <c r="E1704" s="3">
        <v>127</v>
      </c>
      <c r="F1704" s="6">
        <v>2</v>
      </c>
      <c r="G1704" s="6">
        <v>130</v>
      </c>
      <c r="H1704" s="6">
        <v>13</v>
      </c>
      <c r="I1704" s="6"/>
    </row>
    <row r="1705" spans="1:9" ht="15.75" customHeight="1" x14ac:dyDescent="0.25">
      <c r="A1705" s="4">
        <v>44685</v>
      </c>
      <c r="B1705" s="5">
        <v>12</v>
      </c>
      <c r="C1705" s="11">
        <v>1</v>
      </c>
      <c r="D1705" s="6">
        <v>3</v>
      </c>
      <c r="E1705" s="3">
        <v>127</v>
      </c>
      <c r="F1705" s="6">
        <v>3</v>
      </c>
      <c r="G1705" s="6">
        <v>130</v>
      </c>
      <c r="H1705" s="6">
        <v>11</v>
      </c>
      <c r="I1705" s="6"/>
    </row>
    <row r="1706" spans="1:9" ht="15.75" customHeight="1" x14ac:dyDescent="0.25">
      <c r="A1706" s="4">
        <v>44687</v>
      </c>
      <c r="B1706" s="5">
        <v>1</v>
      </c>
      <c r="C1706" s="11">
        <v>1</v>
      </c>
      <c r="D1706" s="6">
        <v>3</v>
      </c>
      <c r="E1706" s="3">
        <v>144</v>
      </c>
      <c r="F1706" s="6">
        <v>1</v>
      </c>
      <c r="G1706" s="6">
        <v>155</v>
      </c>
      <c r="H1706" s="6">
        <v>6</v>
      </c>
      <c r="I1706" s="6"/>
    </row>
    <row r="1707" spans="1:9" ht="15.75" customHeight="1" x14ac:dyDescent="0.25">
      <c r="A1707" s="4">
        <v>44687</v>
      </c>
      <c r="B1707" s="5">
        <v>2</v>
      </c>
      <c r="C1707" s="11">
        <v>1</v>
      </c>
      <c r="D1707" s="6">
        <v>3</v>
      </c>
      <c r="E1707" s="3">
        <v>144</v>
      </c>
      <c r="F1707" s="6">
        <v>2</v>
      </c>
      <c r="G1707" s="6">
        <v>155</v>
      </c>
      <c r="H1707" s="6">
        <v>6</v>
      </c>
      <c r="I1707" s="6"/>
    </row>
    <row r="1708" spans="1:9" ht="15.75" customHeight="1" x14ac:dyDescent="0.25">
      <c r="A1708" s="4">
        <v>44687</v>
      </c>
      <c r="B1708" s="5">
        <v>3</v>
      </c>
      <c r="C1708" s="11">
        <v>1</v>
      </c>
      <c r="D1708" s="6">
        <v>3</v>
      </c>
      <c r="E1708" s="3">
        <v>144</v>
      </c>
      <c r="F1708" s="6">
        <v>3</v>
      </c>
      <c r="G1708" s="6">
        <v>160</v>
      </c>
      <c r="H1708" s="6">
        <v>6</v>
      </c>
      <c r="I1708" s="6"/>
    </row>
    <row r="1709" spans="1:9" ht="15.75" customHeight="1" x14ac:dyDescent="0.25">
      <c r="A1709" s="4">
        <v>44687</v>
      </c>
      <c r="B1709" s="5">
        <v>4</v>
      </c>
      <c r="C1709" s="11">
        <v>1</v>
      </c>
      <c r="D1709" s="6">
        <v>3</v>
      </c>
      <c r="E1709" s="3">
        <v>146</v>
      </c>
      <c r="F1709" s="6">
        <v>1</v>
      </c>
      <c r="G1709" s="6">
        <v>135</v>
      </c>
      <c r="H1709" s="6">
        <v>6</v>
      </c>
      <c r="I1709" s="6"/>
    </row>
    <row r="1710" spans="1:9" ht="15.75" customHeight="1" x14ac:dyDescent="0.25">
      <c r="A1710" s="4">
        <v>44687</v>
      </c>
      <c r="B1710" s="5">
        <v>5</v>
      </c>
      <c r="C1710" s="11">
        <v>1</v>
      </c>
      <c r="D1710" s="6">
        <v>3</v>
      </c>
      <c r="E1710" s="3">
        <v>146</v>
      </c>
      <c r="F1710" s="6">
        <v>2</v>
      </c>
      <c r="G1710" s="6">
        <v>135</v>
      </c>
      <c r="H1710" s="6">
        <v>4</v>
      </c>
      <c r="I1710" s="6"/>
    </row>
    <row r="1711" spans="1:9" ht="15.75" customHeight="1" x14ac:dyDescent="0.25">
      <c r="A1711" s="4">
        <v>44687</v>
      </c>
      <c r="B1711" s="5">
        <v>6</v>
      </c>
      <c r="C1711" s="11">
        <v>1</v>
      </c>
      <c r="D1711" s="6">
        <v>3</v>
      </c>
      <c r="E1711" s="3">
        <v>146</v>
      </c>
      <c r="F1711" s="6">
        <v>3</v>
      </c>
      <c r="G1711" s="6">
        <v>135</v>
      </c>
      <c r="H1711" s="6">
        <v>5</v>
      </c>
      <c r="I1711" s="6"/>
    </row>
    <row r="1712" spans="1:9" ht="15.75" customHeight="1" x14ac:dyDescent="0.25">
      <c r="A1712" s="4">
        <v>44687</v>
      </c>
      <c r="B1712" s="5">
        <v>7</v>
      </c>
      <c r="C1712" s="11">
        <v>1</v>
      </c>
      <c r="D1712" s="6">
        <v>3</v>
      </c>
      <c r="E1712" s="3">
        <v>147</v>
      </c>
      <c r="F1712" s="6">
        <v>1</v>
      </c>
      <c r="G1712" s="6">
        <v>100</v>
      </c>
      <c r="H1712" s="6">
        <v>6</v>
      </c>
      <c r="I1712" s="6"/>
    </row>
    <row r="1713" spans="1:9" ht="15.75" customHeight="1" x14ac:dyDescent="0.25">
      <c r="A1713" s="4">
        <v>44687</v>
      </c>
      <c r="B1713" s="5">
        <v>8</v>
      </c>
      <c r="C1713" s="11">
        <v>1</v>
      </c>
      <c r="D1713" s="6">
        <v>3</v>
      </c>
      <c r="E1713" s="3">
        <v>147</v>
      </c>
      <c r="F1713" s="6">
        <v>2</v>
      </c>
      <c r="G1713" s="6">
        <v>100</v>
      </c>
      <c r="H1713" s="6">
        <v>6</v>
      </c>
      <c r="I1713" s="6"/>
    </row>
    <row r="1714" spans="1:9" ht="15.75" customHeight="1" x14ac:dyDescent="0.25">
      <c r="A1714" s="4">
        <v>44687</v>
      </c>
      <c r="B1714" s="5">
        <v>9</v>
      </c>
      <c r="C1714" s="11">
        <v>1</v>
      </c>
      <c r="D1714" s="6">
        <v>3</v>
      </c>
      <c r="E1714" s="3">
        <v>147</v>
      </c>
      <c r="F1714" s="6">
        <v>3</v>
      </c>
      <c r="G1714" s="6">
        <v>100</v>
      </c>
      <c r="H1714" s="6">
        <v>6</v>
      </c>
      <c r="I1714" s="6"/>
    </row>
    <row r="1715" spans="1:9" ht="15.75" customHeight="1" x14ac:dyDescent="0.25">
      <c r="A1715" s="4">
        <v>44687</v>
      </c>
      <c r="B1715" s="5">
        <v>10</v>
      </c>
      <c r="C1715" s="11">
        <v>1</v>
      </c>
      <c r="D1715" s="6">
        <v>3</v>
      </c>
      <c r="E1715" s="3">
        <v>149</v>
      </c>
      <c r="F1715" s="6">
        <v>1</v>
      </c>
      <c r="G1715" s="6">
        <v>10</v>
      </c>
      <c r="H1715" s="6">
        <v>12</v>
      </c>
      <c r="I1715" s="6"/>
    </row>
    <row r="1716" spans="1:9" ht="15.75" customHeight="1" x14ac:dyDescent="0.25">
      <c r="A1716" s="4">
        <v>44687</v>
      </c>
      <c r="B1716" s="5">
        <v>11</v>
      </c>
      <c r="C1716" s="11">
        <v>1</v>
      </c>
      <c r="D1716" s="6">
        <v>3</v>
      </c>
      <c r="E1716" s="3">
        <v>149</v>
      </c>
      <c r="F1716" s="6">
        <v>2</v>
      </c>
      <c r="G1716" s="6">
        <v>10</v>
      </c>
      <c r="H1716" s="6">
        <v>12</v>
      </c>
      <c r="I1716" s="6"/>
    </row>
    <row r="1717" spans="1:9" ht="15.75" customHeight="1" x14ac:dyDescent="0.25">
      <c r="A1717" s="4">
        <v>44687</v>
      </c>
      <c r="B1717" s="5">
        <v>12</v>
      </c>
      <c r="C1717" s="11">
        <v>1</v>
      </c>
      <c r="D1717" s="6">
        <v>3</v>
      </c>
      <c r="E1717" s="3">
        <v>149</v>
      </c>
      <c r="F1717" s="6">
        <v>3</v>
      </c>
      <c r="G1717" s="6">
        <v>10</v>
      </c>
      <c r="H1717" s="6">
        <v>11</v>
      </c>
      <c r="I1717" s="6"/>
    </row>
    <row r="1718" spans="1:9" ht="15.75" customHeight="1" x14ac:dyDescent="0.25">
      <c r="A1718" s="4">
        <v>44687</v>
      </c>
      <c r="B1718" s="5">
        <v>13</v>
      </c>
      <c r="C1718" s="11">
        <v>1</v>
      </c>
      <c r="D1718" s="6">
        <v>3</v>
      </c>
      <c r="E1718" s="3">
        <v>152</v>
      </c>
      <c r="F1718" s="6">
        <v>1</v>
      </c>
      <c r="G1718" s="6">
        <v>35</v>
      </c>
      <c r="H1718" s="6">
        <v>12</v>
      </c>
      <c r="I1718" s="6"/>
    </row>
    <row r="1719" spans="1:9" ht="15.75" customHeight="1" x14ac:dyDescent="0.25">
      <c r="A1719" s="4">
        <v>44687</v>
      </c>
      <c r="B1719" s="5">
        <v>14</v>
      </c>
      <c r="C1719" s="11">
        <v>1</v>
      </c>
      <c r="D1719" s="6">
        <v>3</v>
      </c>
      <c r="E1719" s="3">
        <v>152</v>
      </c>
      <c r="F1719" s="6">
        <v>2</v>
      </c>
      <c r="G1719" s="6">
        <v>35</v>
      </c>
      <c r="H1719" s="6">
        <v>9</v>
      </c>
      <c r="I1719" s="6"/>
    </row>
    <row r="1720" spans="1:9" ht="15.75" customHeight="1" x14ac:dyDescent="0.25">
      <c r="A1720" s="4">
        <v>44687</v>
      </c>
      <c r="B1720" s="5">
        <v>15</v>
      </c>
      <c r="C1720" s="11">
        <v>1</v>
      </c>
      <c r="D1720" s="6">
        <v>3</v>
      </c>
      <c r="E1720" s="3">
        <v>152</v>
      </c>
      <c r="F1720" s="6">
        <v>3</v>
      </c>
      <c r="G1720" s="6">
        <v>35</v>
      </c>
      <c r="H1720" s="6">
        <v>8</v>
      </c>
      <c r="I1720" s="6"/>
    </row>
    <row r="1721" spans="1:9" ht="15.75" customHeight="1" x14ac:dyDescent="0.25">
      <c r="A1721" s="4">
        <v>44690</v>
      </c>
      <c r="B1721" s="5">
        <v>1</v>
      </c>
      <c r="C1721" s="11">
        <v>1</v>
      </c>
      <c r="D1721" s="6">
        <v>4</v>
      </c>
      <c r="E1721" s="3">
        <v>120</v>
      </c>
      <c r="F1721" s="6">
        <v>1</v>
      </c>
      <c r="G1721" s="6">
        <v>245</v>
      </c>
      <c r="H1721" s="6">
        <v>6</v>
      </c>
      <c r="I1721" s="6"/>
    </row>
    <row r="1722" spans="1:9" ht="15.75" customHeight="1" x14ac:dyDescent="0.25">
      <c r="A1722" s="4">
        <v>44690</v>
      </c>
      <c r="B1722" s="5">
        <v>2</v>
      </c>
      <c r="C1722" s="11">
        <v>1</v>
      </c>
      <c r="D1722" s="6">
        <v>4</v>
      </c>
      <c r="E1722" s="3">
        <v>120</v>
      </c>
      <c r="F1722" s="6">
        <v>2</v>
      </c>
      <c r="G1722" s="6">
        <v>245</v>
      </c>
      <c r="H1722" s="6">
        <v>5</v>
      </c>
      <c r="I1722" s="6"/>
    </row>
    <row r="1723" spans="1:9" ht="15.75" customHeight="1" x14ac:dyDescent="0.25">
      <c r="A1723" s="4">
        <v>44690</v>
      </c>
      <c r="B1723" s="5">
        <v>3</v>
      </c>
      <c r="C1723" s="11">
        <v>1</v>
      </c>
      <c r="D1723" s="6">
        <v>4</v>
      </c>
      <c r="E1723" s="3">
        <v>120</v>
      </c>
      <c r="F1723" s="6">
        <v>3</v>
      </c>
      <c r="G1723" s="6">
        <v>245</v>
      </c>
      <c r="H1723" s="6">
        <v>5</v>
      </c>
      <c r="I1723" s="6"/>
    </row>
    <row r="1724" spans="1:9" ht="15.75" customHeight="1" x14ac:dyDescent="0.25">
      <c r="A1724" s="4">
        <v>44690</v>
      </c>
      <c r="B1724" s="5">
        <v>4</v>
      </c>
      <c r="C1724" s="11">
        <v>1</v>
      </c>
      <c r="D1724" s="6">
        <v>4</v>
      </c>
      <c r="E1724" s="3">
        <v>139</v>
      </c>
      <c r="F1724" s="6">
        <v>1</v>
      </c>
      <c r="G1724" s="6">
        <v>135</v>
      </c>
      <c r="H1724" s="6">
        <v>10</v>
      </c>
      <c r="I1724" s="6"/>
    </row>
    <row r="1725" spans="1:9" ht="15.75" customHeight="1" x14ac:dyDescent="0.25">
      <c r="A1725" s="4">
        <v>44690</v>
      </c>
      <c r="B1725" s="5">
        <v>5</v>
      </c>
      <c r="C1725" s="11">
        <v>1</v>
      </c>
      <c r="D1725" s="6">
        <v>4</v>
      </c>
      <c r="E1725" s="3">
        <v>139</v>
      </c>
      <c r="F1725" s="6">
        <v>2</v>
      </c>
      <c r="G1725" s="6">
        <v>135</v>
      </c>
      <c r="H1725" s="6">
        <v>8</v>
      </c>
      <c r="I1725" s="6"/>
    </row>
    <row r="1726" spans="1:9" ht="15.75" customHeight="1" x14ac:dyDescent="0.25">
      <c r="A1726" s="4">
        <v>44690</v>
      </c>
      <c r="B1726" s="5">
        <v>6</v>
      </c>
      <c r="C1726" s="11">
        <v>1</v>
      </c>
      <c r="D1726" s="6">
        <v>4</v>
      </c>
      <c r="E1726" s="3">
        <v>139</v>
      </c>
      <c r="F1726" s="6">
        <v>3</v>
      </c>
      <c r="G1726" s="6">
        <v>135</v>
      </c>
      <c r="H1726" s="6">
        <v>7</v>
      </c>
      <c r="I1726" s="6"/>
    </row>
    <row r="1727" spans="1:9" ht="15.75" customHeight="1" x14ac:dyDescent="0.25">
      <c r="A1727" s="4">
        <v>44690</v>
      </c>
      <c r="B1727" s="5">
        <v>7</v>
      </c>
      <c r="C1727" s="11">
        <v>1</v>
      </c>
      <c r="D1727" s="6">
        <v>4</v>
      </c>
      <c r="E1727" s="3">
        <v>134</v>
      </c>
      <c r="F1727" s="6">
        <v>1</v>
      </c>
      <c r="G1727" s="6">
        <v>135</v>
      </c>
      <c r="H1727" s="6">
        <v>2</v>
      </c>
      <c r="I1727" s="6"/>
    </row>
    <row r="1728" spans="1:9" ht="15.75" customHeight="1" x14ac:dyDescent="0.25">
      <c r="A1728" s="4">
        <v>44690</v>
      </c>
      <c r="B1728" s="5">
        <v>8</v>
      </c>
      <c r="C1728" s="11">
        <v>1</v>
      </c>
      <c r="D1728" s="6">
        <v>4</v>
      </c>
      <c r="E1728" s="3">
        <v>134</v>
      </c>
      <c r="F1728" s="6">
        <v>2</v>
      </c>
      <c r="G1728" s="6">
        <v>125</v>
      </c>
      <c r="H1728" s="6">
        <v>4</v>
      </c>
      <c r="I1728" s="6"/>
    </row>
    <row r="1729" spans="1:9" ht="15.75" customHeight="1" x14ac:dyDescent="0.25">
      <c r="A1729" s="4">
        <v>44690</v>
      </c>
      <c r="B1729" s="5">
        <v>9</v>
      </c>
      <c r="C1729" s="11">
        <v>1</v>
      </c>
      <c r="D1729" s="6">
        <v>4</v>
      </c>
      <c r="E1729" s="3">
        <v>134</v>
      </c>
      <c r="F1729" s="6">
        <v>3</v>
      </c>
      <c r="G1729" s="6">
        <v>115</v>
      </c>
      <c r="H1729" s="6">
        <v>4</v>
      </c>
      <c r="I1729" s="6"/>
    </row>
    <row r="1730" spans="1:9" ht="15.75" customHeight="1" x14ac:dyDescent="0.25">
      <c r="A1730" s="4">
        <v>44690</v>
      </c>
      <c r="B1730" s="5">
        <v>10</v>
      </c>
      <c r="C1730" s="11">
        <v>1</v>
      </c>
      <c r="D1730" s="6">
        <v>4</v>
      </c>
      <c r="E1730" s="3">
        <v>133</v>
      </c>
      <c r="F1730" s="6">
        <v>1</v>
      </c>
      <c r="G1730" s="6">
        <v>70</v>
      </c>
      <c r="H1730" s="6">
        <v>6</v>
      </c>
      <c r="I1730" s="6"/>
    </row>
    <row r="1731" spans="1:9" ht="15.75" customHeight="1" x14ac:dyDescent="0.25">
      <c r="A1731" s="4">
        <v>44690</v>
      </c>
      <c r="B1731" s="5">
        <v>11</v>
      </c>
      <c r="C1731" s="11">
        <v>1</v>
      </c>
      <c r="D1731" s="6">
        <v>4</v>
      </c>
      <c r="E1731" s="3">
        <v>133</v>
      </c>
      <c r="F1731" s="6">
        <v>2</v>
      </c>
      <c r="G1731" s="6">
        <v>70</v>
      </c>
      <c r="H1731" s="6">
        <v>4</v>
      </c>
      <c r="I1731" s="6"/>
    </row>
    <row r="1732" spans="1:9" ht="15.75" customHeight="1" x14ac:dyDescent="0.25">
      <c r="A1732" s="4">
        <v>44690</v>
      </c>
      <c r="B1732" s="5">
        <v>12</v>
      </c>
      <c r="C1732" s="11">
        <v>1</v>
      </c>
      <c r="D1732" s="6">
        <v>4</v>
      </c>
      <c r="E1732" s="3">
        <v>133</v>
      </c>
      <c r="F1732" s="6">
        <v>3</v>
      </c>
      <c r="G1732" s="6">
        <v>70</v>
      </c>
      <c r="H1732" s="6">
        <v>4</v>
      </c>
      <c r="I1732" s="6"/>
    </row>
    <row r="1733" spans="1:9" ht="15.75" customHeight="1" x14ac:dyDescent="0.25">
      <c r="A1733" s="4">
        <v>44690</v>
      </c>
      <c r="B1733" s="5">
        <v>13</v>
      </c>
      <c r="C1733" s="11">
        <v>1</v>
      </c>
      <c r="D1733" s="6">
        <v>4</v>
      </c>
      <c r="E1733" s="3">
        <v>136</v>
      </c>
      <c r="F1733" s="6">
        <v>1</v>
      </c>
      <c r="G1733" s="6">
        <v>210</v>
      </c>
      <c r="H1733" s="6">
        <v>10</v>
      </c>
      <c r="I1733" s="6"/>
    </row>
    <row r="1734" spans="1:9" ht="15.75" customHeight="1" x14ac:dyDescent="0.25">
      <c r="A1734" s="4">
        <v>44690</v>
      </c>
      <c r="B1734" s="5">
        <v>14</v>
      </c>
      <c r="C1734" s="11">
        <v>1</v>
      </c>
      <c r="D1734" s="6">
        <v>4</v>
      </c>
      <c r="E1734" s="3">
        <v>136</v>
      </c>
      <c r="F1734" s="6">
        <v>2</v>
      </c>
      <c r="G1734" s="6">
        <v>210</v>
      </c>
      <c r="H1734" s="6">
        <v>8</v>
      </c>
      <c r="I1734" s="6"/>
    </row>
    <row r="1735" spans="1:9" ht="15.75" customHeight="1" x14ac:dyDescent="0.25">
      <c r="A1735" s="4">
        <v>44690</v>
      </c>
      <c r="B1735" s="5">
        <v>15</v>
      </c>
      <c r="C1735" s="11">
        <v>1</v>
      </c>
      <c r="D1735" s="6">
        <v>4</v>
      </c>
      <c r="E1735" s="3">
        <v>136</v>
      </c>
      <c r="F1735" s="6">
        <v>3</v>
      </c>
      <c r="G1735" s="6">
        <v>210</v>
      </c>
      <c r="H1735" s="6">
        <v>7</v>
      </c>
      <c r="I1735" s="6"/>
    </row>
    <row r="1736" spans="1:9" ht="15.75" customHeight="1" x14ac:dyDescent="0.25">
      <c r="A1736" s="4">
        <v>44692</v>
      </c>
      <c r="B1736" s="5">
        <v>1</v>
      </c>
      <c r="C1736" s="11">
        <v>1</v>
      </c>
      <c r="D1736" s="6">
        <v>4</v>
      </c>
      <c r="E1736" s="3">
        <v>128</v>
      </c>
      <c r="F1736" s="6">
        <v>1</v>
      </c>
      <c r="G1736" s="6">
        <v>165</v>
      </c>
      <c r="H1736" s="6">
        <v>6</v>
      </c>
      <c r="I1736" s="6"/>
    </row>
    <row r="1737" spans="1:9" ht="15.75" customHeight="1" x14ac:dyDescent="0.25">
      <c r="A1737" s="4">
        <v>44692</v>
      </c>
      <c r="B1737" s="5">
        <v>2</v>
      </c>
      <c r="C1737" s="11">
        <v>1</v>
      </c>
      <c r="D1737" s="6">
        <v>4</v>
      </c>
      <c r="E1737" s="3">
        <v>128</v>
      </c>
      <c r="F1737" s="6">
        <v>2</v>
      </c>
      <c r="G1737" s="6">
        <v>165</v>
      </c>
      <c r="H1737" s="6">
        <v>6</v>
      </c>
      <c r="I1737" s="6"/>
    </row>
    <row r="1738" spans="1:9" ht="15.75" customHeight="1" x14ac:dyDescent="0.25">
      <c r="A1738" s="4">
        <v>44692</v>
      </c>
      <c r="B1738" s="5">
        <v>3</v>
      </c>
      <c r="C1738" s="11">
        <v>1</v>
      </c>
      <c r="D1738" s="6">
        <v>4</v>
      </c>
      <c r="E1738" s="3">
        <v>128</v>
      </c>
      <c r="F1738" s="6">
        <v>3</v>
      </c>
      <c r="G1738" s="6">
        <v>170</v>
      </c>
      <c r="H1738" s="6">
        <v>5</v>
      </c>
      <c r="I1738" s="6"/>
    </row>
    <row r="1739" spans="1:9" ht="15.75" customHeight="1" x14ac:dyDescent="0.25">
      <c r="A1739" s="4">
        <v>44692</v>
      </c>
      <c r="B1739" s="5">
        <v>4</v>
      </c>
      <c r="C1739" s="11">
        <v>1</v>
      </c>
      <c r="D1739" s="6">
        <v>4</v>
      </c>
      <c r="E1739" s="3">
        <v>126</v>
      </c>
      <c r="F1739" s="6">
        <v>1</v>
      </c>
      <c r="G1739" s="6">
        <v>180</v>
      </c>
      <c r="H1739" s="6">
        <v>6</v>
      </c>
      <c r="I1739" s="6"/>
    </row>
    <row r="1740" spans="1:9" ht="15.75" customHeight="1" x14ac:dyDescent="0.25">
      <c r="A1740" s="4">
        <v>44692</v>
      </c>
      <c r="B1740" s="5">
        <v>5</v>
      </c>
      <c r="C1740" s="11">
        <v>1</v>
      </c>
      <c r="D1740" s="6">
        <v>4</v>
      </c>
      <c r="E1740" s="3">
        <v>126</v>
      </c>
      <c r="F1740" s="6">
        <v>2</v>
      </c>
      <c r="G1740" s="6">
        <v>180</v>
      </c>
      <c r="H1740" s="6">
        <v>6</v>
      </c>
      <c r="I1740" s="6"/>
    </row>
    <row r="1741" spans="1:9" ht="15.75" customHeight="1" x14ac:dyDescent="0.25">
      <c r="A1741" s="4">
        <v>44692</v>
      </c>
      <c r="B1741" s="5">
        <v>6</v>
      </c>
      <c r="C1741" s="11">
        <v>1</v>
      </c>
      <c r="D1741" s="6">
        <v>4</v>
      </c>
      <c r="E1741" s="3">
        <v>126</v>
      </c>
      <c r="F1741" s="6">
        <v>3</v>
      </c>
      <c r="G1741" s="6">
        <v>185</v>
      </c>
      <c r="H1741" s="6">
        <v>5</v>
      </c>
      <c r="I1741" s="6"/>
    </row>
    <row r="1742" spans="1:9" ht="15.75" customHeight="1" x14ac:dyDescent="0.25">
      <c r="A1742" s="4">
        <v>44692</v>
      </c>
      <c r="B1742" s="5">
        <v>7</v>
      </c>
      <c r="C1742" s="11">
        <v>1</v>
      </c>
      <c r="D1742" s="6">
        <v>4</v>
      </c>
      <c r="E1742" s="3">
        <v>125</v>
      </c>
      <c r="F1742" s="6">
        <v>1</v>
      </c>
      <c r="G1742" s="6">
        <v>160</v>
      </c>
      <c r="H1742" s="6">
        <v>9</v>
      </c>
      <c r="I1742" s="6"/>
    </row>
    <row r="1743" spans="1:9" ht="15.75" customHeight="1" x14ac:dyDescent="0.25">
      <c r="A1743" s="4">
        <v>44692</v>
      </c>
      <c r="B1743" s="5">
        <v>8</v>
      </c>
      <c r="C1743" s="11">
        <v>1</v>
      </c>
      <c r="D1743" s="6">
        <v>4</v>
      </c>
      <c r="E1743" s="3">
        <v>125</v>
      </c>
      <c r="F1743" s="6">
        <v>2</v>
      </c>
      <c r="G1743" s="6">
        <v>160</v>
      </c>
      <c r="H1743" s="6">
        <v>7</v>
      </c>
      <c r="I1743" s="6"/>
    </row>
    <row r="1744" spans="1:9" ht="15.75" customHeight="1" x14ac:dyDescent="0.25">
      <c r="A1744" s="4">
        <v>44692</v>
      </c>
      <c r="B1744" s="5">
        <v>9</v>
      </c>
      <c r="C1744" s="11">
        <v>1</v>
      </c>
      <c r="D1744" s="6">
        <v>4</v>
      </c>
      <c r="E1744" s="3">
        <v>125</v>
      </c>
      <c r="F1744" s="6">
        <v>3</v>
      </c>
      <c r="G1744" s="6">
        <v>160</v>
      </c>
      <c r="H1744" s="6">
        <v>5</v>
      </c>
      <c r="I1744" s="6" t="s">
        <v>45</v>
      </c>
    </row>
    <row r="1745" spans="1:9" ht="15.75" customHeight="1" x14ac:dyDescent="0.25">
      <c r="A1745" s="4">
        <v>44692</v>
      </c>
      <c r="B1745" s="5">
        <v>10</v>
      </c>
      <c r="C1745" s="11">
        <v>1</v>
      </c>
      <c r="D1745" s="6">
        <v>4</v>
      </c>
      <c r="E1745" s="3">
        <v>127</v>
      </c>
      <c r="F1745" s="6">
        <v>1</v>
      </c>
      <c r="G1745" s="6">
        <v>130</v>
      </c>
      <c r="H1745" s="6">
        <v>15</v>
      </c>
      <c r="I1745" s="6"/>
    </row>
    <row r="1746" spans="1:9" ht="15.75" customHeight="1" x14ac:dyDescent="0.25">
      <c r="A1746" s="4">
        <v>44692</v>
      </c>
      <c r="B1746" s="5">
        <v>11</v>
      </c>
      <c r="C1746" s="11">
        <v>1</v>
      </c>
      <c r="D1746" s="6">
        <v>4</v>
      </c>
      <c r="E1746" s="3">
        <v>127</v>
      </c>
      <c r="F1746" s="6">
        <v>2</v>
      </c>
      <c r="G1746" s="6">
        <v>130</v>
      </c>
      <c r="H1746" s="6">
        <v>14</v>
      </c>
      <c r="I1746" s="6"/>
    </row>
    <row r="1747" spans="1:9" ht="15.75" customHeight="1" x14ac:dyDescent="0.25">
      <c r="A1747" s="4">
        <v>44692</v>
      </c>
      <c r="B1747" s="5">
        <v>12</v>
      </c>
      <c r="C1747" s="11">
        <v>1</v>
      </c>
      <c r="D1747" s="6">
        <v>4</v>
      </c>
      <c r="E1747" s="3">
        <v>127</v>
      </c>
      <c r="F1747" s="6">
        <v>3</v>
      </c>
      <c r="G1747" s="6">
        <v>130</v>
      </c>
      <c r="H1747" s="6">
        <v>11</v>
      </c>
      <c r="I1747" s="6"/>
    </row>
    <row r="1748" spans="1:9" ht="15.75" customHeight="1" x14ac:dyDescent="0.25">
      <c r="A1748" s="4">
        <v>44701</v>
      </c>
      <c r="B1748" s="5">
        <v>1</v>
      </c>
      <c r="C1748" s="11">
        <v>1</v>
      </c>
      <c r="D1748" s="6">
        <v>4</v>
      </c>
      <c r="E1748" s="3">
        <v>144</v>
      </c>
      <c r="F1748" s="6">
        <v>1</v>
      </c>
      <c r="G1748" s="6">
        <v>155</v>
      </c>
      <c r="H1748" s="6">
        <v>6</v>
      </c>
      <c r="I1748" s="6"/>
    </row>
    <row r="1749" spans="1:9" ht="15.75" customHeight="1" x14ac:dyDescent="0.25">
      <c r="A1749" s="4">
        <v>44701</v>
      </c>
      <c r="B1749" s="5">
        <v>2</v>
      </c>
      <c r="C1749" s="11">
        <v>1</v>
      </c>
      <c r="D1749" s="6">
        <v>4</v>
      </c>
      <c r="E1749" s="3">
        <v>144</v>
      </c>
      <c r="F1749" s="6">
        <v>2</v>
      </c>
      <c r="G1749" s="6">
        <v>155</v>
      </c>
      <c r="H1749" s="6">
        <v>6</v>
      </c>
      <c r="I1749" s="6"/>
    </row>
    <row r="1750" spans="1:9" ht="15.75" customHeight="1" x14ac:dyDescent="0.25">
      <c r="A1750" s="4">
        <v>44701</v>
      </c>
      <c r="B1750" s="5">
        <v>3</v>
      </c>
      <c r="C1750" s="11">
        <v>1</v>
      </c>
      <c r="D1750" s="6">
        <v>4</v>
      </c>
      <c r="E1750" s="3">
        <v>144</v>
      </c>
      <c r="F1750" s="6">
        <v>3</v>
      </c>
      <c r="G1750" s="6">
        <v>160</v>
      </c>
      <c r="H1750" s="6">
        <v>6</v>
      </c>
      <c r="I1750" s="6"/>
    </row>
    <row r="1751" spans="1:9" ht="15.75" customHeight="1" x14ac:dyDescent="0.25">
      <c r="A1751" s="4">
        <v>44701</v>
      </c>
      <c r="B1751" s="5">
        <v>4</v>
      </c>
      <c r="C1751" s="11">
        <v>1</v>
      </c>
      <c r="D1751" s="6">
        <v>4</v>
      </c>
      <c r="E1751" s="3">
        <v>146</v>
      </c>
      <c r="F1751" s="6">
        <v>1</v>
      </c>
      <c r="G1751" s="6">
        <v>135</v>
      </c>
      <c r="H1751" s="6">
        <v>6</v>
      </c>
      <c r="I1751" s="6"/>
    </row>
    <row r="1752" spans="1:9" ht="15.75" customHeight="1" x14ac:dyDescent="0.25">
      <c r="A1752" s="4">
        <v>44701</v>
      </c>
      <c r="B1752" s="5">
        <v>5</v>
      </c>
      <c r="C1752" s="11">
        <v>1</v>
      </c>
      <c r="D1752" s="6">
        <v>4</v>
      </c>
      <c r="E1752" s="3">
        <v>146</v>
      </c>
      <c r="F1752" s="6">
        <v>2</v>
      </c>
      <c r="G1752" s="6">
        <v>135</v>
      </c>
      <c r="H1752" s="6">
        <v>5</v>
      </c>
      <c r="I1752" s="6"/>
    </row>
    <row r="1753" spans="1:9" ht="15.75" customHeight="1" x14ac:dyDescent="0.25">
      <c r="A1753" s="4">
        <v>44701</v>
      </c>
      <c r="B1753" s="5">
        <v>6</v>
      </c>
      <c r="C1753" s="11">
        <v>1</v>
      </c>
      <c r="D1753" s="6">
        <v>4</v>
      </c>
      <c r="E1753" s="3">
        <v>146</v>
      </c>
      <c r="F1753" s="6">
        <v>3</v>
      </c>
      <c r="G1753" s="6">
        <v>135</v>
      </c>
      <c r="H1753" s="6">
        <v>4</v>
      </c>
      <c r="I1753" s="6"/>
    </row>
    <row r="1754" spans="1:9" ht="15.75" customHeight="1" x14ac:dyDescent="0.25">
      <c r="A1754" s="4">
        <v>44701</v>
      </c>
      <c r="B1754" s="5">
        <v>7</v>
      </c>
      <c r="C1754" s="11">
        <v>1</v>
      </c>
      <c r="D1754" s="6">
        <v>4</v>
      </c>
      <c r="E1754" s="3">
        <v>147</v>
      </c>
      <c r="F1754" s="6">
        <v>1</v>
      </c>
      <c r="G1754" s="6">
        <v>110</v>
      </c>
      <c r="H1754" s="6">
        <v>5</v>
      </c>
      <c r="I1754" s="6"/>
    </row>
    <row r="1755" spans="1:9" ht="15.75" customHeight="1" x14ac:dyDescent="0.25">
      <c r="A1755" s="4">
        <v>44701</v>
      </c>
      <c r="B1755" s="5">
        <v>8</v>
      </c>
      <c r="C1755" s="11">
        <v>1</v>
      </c>
      <c r="D1755" s="6">
        <v>4</v>
      </c>
      <c r="E1755" s="3">
        <v>147</v>
      </c>
      <c r="F1755" s="6">
        <v>2</v>
      </c>
      <c r="G1755" s="6">
        <v>110</v>
      </c>
      <c r="H1755" s="6">
        <v>5</v>
      </c>
      <c r="I1755" s="6"/>
    </row>
    <row r="1756" spans="1:9" ht="15.75" customHeight="1" x14ac:dyDescent="0.25">
      <c r="A1756" s="4">
        <v>44701</v>
      </c>
      <c r="B1756" s="5">
        <v>9</v>
      </c>
      <c r="C1756" s="11">
        <v>1</v>
      </c>
      <c r="D1756" s="6">
        <v>4</v>
      </c>
      <c r="E1756" s="3">
        <v>147</v>
      </c>
      <c r="F1756" s="6">
        <v>3</v>
      </c>
      <c r="G1756" s="6">
        <v>110</v>
      </c>
      <c r="H1756" s="6">
        <v>4</v>
      </c>
      <c r="I1756" s="6"/>
    </row>
    <row r="1757" spans="1:9" ht="15.75" customHeight="1" x14ac:dyDescent="0.25">
      <c r="A1757" s="4">
        <v>44701</v>
      </c>
      <c r="B1757" s="5">
        <v>10</v>
      </c>
      <c r="C1757" s="11">
        <v>1</v>
      </c>
      <c r="D1757" s="6">
        <v>4</v>
      </c>
      <c r="E1757" s="3">
        <v>149</v>
      </c>
      <c r="F1757" s="6">
        <v>1</v>
      </c>
      <c r="G1757" s="6">
        <v>10</v>
      </c>
      <c r="H1757" s="6">
        <v>15</v>
      </c>
      <c r="I1757" s="6"/>
    </row>
    <row r="1758" spans="1:9" ht="15.75" customHeight="1" x14ac:dyDescent="0.25">
      <c r="A1758" s="4">
        <v>44701</v>
      </c>
      <c r="B1758" s="5">
        <v>11</v>
      </c>
      <c r="C1758" s="11">
        <v>1</v>
      </c>
      <c r="D1758" s="6">
        <v>4</v>
      </c>
      <c r="E1758" s="3">
        <v>149</v>
      </c>
      <c r="F1758" s="6">
        <v>2</v>
      </c>
      <c r="G1758" s="6">
        <v>10</v>
      </c>
      <c r="H1758" s="6">
        <v>11</v>
      </c>
      <c r="I1758" s="6"/>
    </row>
    <row r="1759" spans="1:9" ht="15.75" customHeight="1" x14ac:dyDescent="0.25">
      <c r="A1759" s="4">
        <v>44701</v>
      </c>
      <c r="B1759" s="5">
        <v>12</v>
      </c>
      <c r="C1759" s="11">
        <v>1</v>
      </c>
      <c r="D1759" s="6">
        <v>4</v>
      </c>
      <c r="E1759" s="3">
        <v>149</v>
      </c>
      <c r="F1759" s="6">
        <v>3</v>
      </c>
      <c r="G1759" s="6">
        <v>101</v>
      </c>
      <c r="H1759" s="6">
        <v>11</v>
      </c>
      <c r="I1759" s="6"/>
    </row>
    <row r="1760" spans="1:9" ht="15.75" customHeight="1" x14ac:dyDescent="0.25">
      <c r="A1760" s="4">
        <v>44701</v>
      </c>
      <c r="B1760" s="5">
        <v>13</v>
      </c>
      <c r="C1760" s="11">
        <v>1</v>
      </c>
      <c r="D1760" s="6">
        <v>4</v>
      </c>
      <c r="E1760" s="3">
        <v>152</v>
      </c>
      <c r="F1760" s="6">
        <v>1</v>
      </c>
      <c r="G1760" s="6">
        <v>35</v>
      </c>
      <c r="H1760" s="6">
        <v>11</v>
      </c>
      <c r="I1760" s="6"/>
    </row>
    <row r="1761" spans="1:9" ht="15.75" customHeight="1" x14ac:dyDescent="0.25">
      <c r="A1761" s="4">
        <v>44701</v>
      </c>
      <c r="B1761" s="5">
        <v>14</v>
      </c>
      <c r="C1761" s="11">
        <v>1</v>
      </c>
      <c r="D1761" s="6">
        <v>4</v>
      </c>
      <c r="E1761" s="3">
        <v>152</v>
      </c>
      <c r="F1761" s="6">
        <v>2</v>
      </c>
      <c r="G1761" s="6">
        <v>35</v>
      </c>
      <c r="H1761" s="6">
        <v>11</v>
      </c>
      <c r="I1761" s="6"/>
    </row>
    <row r="1762" spans="1:9" ht="15.75" customHeight="1" x14ac:dyDescent="0.25">
      <c r="A1762" s="4">
        <v>44701</v>
      </c>
      <c r="B1762" s="5">
        <v>15</v>
      </c>
      <c r="C1762" s="11">
        <v>1</v>
      </c>
      <c r="D1762" s="6">
        <v>4</v>
      </c>
      <c r="E1762" s="3">
        <v>152</v>
      </c>
      <c r="F1762" s="6">
        <v>3</v>
      </c>
      <c r="G1762" s="6">
        <v>35</v>
      </c>
      <c r="H1762" s="6">
        <v>12</v>
      </c>
      <c r="I1762" s="6"/>
    </row>
    <row r="1763" spans="1:9" ht="15.75" customHeight="1" x14ac:dyDescent="0.25">
      <c r="A1763" s="4">
        <v>44704</v>
      </c>
      <c r="B1763" s="5">
        <v>1</v>
      </c>
      <c r="C1763" s="11">
        <v>1</v>
      </c>
      <c r="D1763" s="6">
        <v>5</v>
      </c>
      <c r="E1763" s="3">
        <v>120</v>
      </c>
      <c r="F1763" s="6">
        <v>1</v>
      </c>
      <c r="G1763" s="6">
        <v>245</v>
      </c>
      <c r="H1763" s="6">
        <v>6</v>
      </c>
      <c r="I1763" s="6"/>
    </row>
    <row r="1764" spans="1:9" ht="15.75" customHeight="1" x14ac:dyDescent="0.25">
      <c r="A1764" s="4">
        <v>44704</v>
      </c>
      <c r="B1764" s="5">
        <v>2</v>
      </c>
      <c r="C1764" s="11">
        <v>1</v>
      </c>
      <c r="D1764" s="6">
        <v>5</v>
      </c>
      <c r="E1764" s="3">
        <v>120</v>
      </c>
      <c r="F1764" s="6">
        <v>2</v>
      </c>
      <c r="G1764" s="6">
        <v>245</v>
      </c>
      <c r="H1764" s="6">
        <v>6</v>
      </c>
      <c r="I1764" s="6"/>
    </row>
    <row r="1765" spans="1:9" ht="15.75" customHeight="1" x14ac:dyDescent="0.25">
      <c r="A1765" s="4">
        <v>44704</v>
      </c>
      <c r="B1765" s="5">
        <v>3</v>
      </c>
      <c r="C1765" s="11">
        <v>1</v>
      </c>
      <c r="D1765" s="6">
        <v>5</v>
      </c>
      <c r="E1765" s="3">
        <v>120</v>
      </c>
      <c r="F1765" s="6">
        <v>3</v>
      </c>
      <c r="G1765" s="6">
        <v>250</v>
      </c>
      <c r="H1765" s="6">
        <v>3</v>
      </c>
      <c r="I1765" s="6"/>
    </row>
    <row r="1766" spans="1:9" ht="15.75" customHeight="1" x14ac:dyDescent="0.25">
      <c r="A1766" s="4">
        <v>44704</v>
      </c>
      <c r="B1766" s="5">
        <v>4</v>
      </c>
      <c r="C1766" s="11">
        <v>1</v>
      </c>
      <c r="D1766" s="6">
        <v>5</v>
      </c>
      <c r="E1766" s="3">
        <v>139</v>
      </c>
      <c r="F1766" s="6">
        <v>1</v>
      </c>
      <c r="G1766" s="6">
        <v>135</v>
      </c>
      <c r="H1766" s="6">
        <v>10</v>
      </c>
      <c r="I1766" s="6"/>
    </row>
    <row r="1767" spans="1:9" ht="15.75" customHeight="1" x14ac:dyDescent="0.25">
      <c r="A1767" s="4">
        <v>44704</v>
      </c>
      <c r="B1767" s="5">
        <v>5</v>
      </c>
      <c r="C1767" s="11">
        <v>1</v>
      </c>
      <c r="D1767" s="6">
        <v>5</v>
      </c>
      <c r="E1767" s="3">
        <v>139</v>
      </c>
      <c r="F1767" s="6">
        <v>2</v>
      </c>
      <c r="G1767" s="6">
        <v>135</v>
      </c>
      <c r="H1767" s="6">
        <v>9</v>
      </c>
      <c r="I1767" s="6" t="s">
        <v>46</v>
      </c>
    </row>
    <row r="1768" spans="1:9" ht="15.75" customHeight="1" x14ac:dyDescent="0.25">
      <c r="A1768" s="4">
        <v>44704</v>
      </c>
      <c r="B1768" s="5">
        <v>6</v>
      </c>
      <c r="C1768" s="11">
        <v>1</v>
      </c>
      <c r="D1768" s="6">
        <v>5</v>
      </c>
      <c r="E1768" s="3">
        <v>139</v>
      </c>
      <c r="F1768" s="6">
        <v>3</v>
      </c>
      <c r="G1768" s="6">
        <v>135</v>
      </c>
      <c r="H1768" s="6">
        <v>8</v>
      </c>
      <c r="I1768" s="6"/>
    </row>
    <row r="1769" spans="1:9" ht="15.75" customHeight="1" x14ac:dyDescent="0.25">
      <c r="A1769" s="4">
        <v>44704</v>
      </c>
      <c r="B1769" s="5">
        <v>7</v>
      </c>
      <c r="C1769" s="11">
        <v>1</v>
      </c>
      <c r="D1769" s="6">
        <v>5</v>
      </c>
      <c r="E1769" s="3">
        <v>134</v>
      </c>
      <c r="F1769" s="6">
        <v>1</v>
      </c>
      <c r="G1769" s="6">
        <v>115</v>
      </c>
      <c r="H1769" s="6">
        <v>4</v>
      </c>
      <c r="I1769" s="6"/>
    </row>
    <row r="1770" spans="1:9" ht="15.75" customHeight="1" x14ac:dyDescent="0.25">
      <c r="A1770" s="4">
        <v>44704</v>
      </c>
      <c r="B1770" s="5">
        <v>8</v>
      </c>
      <c r="C1770" s="11">
        <v>1</v>
      </c>
      <c r="D1770" s="6">
        <v>5</v>
      </c>
      <c r="E1770" s="3">
        <v>134</v>
      </c>
      <c r="F1770" s="6">
        <v>2</v>
      </c>
      <c r="G1770" s="6">
        <v>115</v>
      </c>
      <c r="H1770" s="6">
        <v>4</v>
      </c>
      <c r="I1770" s="6"/>
    </row>
    <row r="1771" spans="1:9" ht="15.75" customHeight="1" x14ac:dyDescent="0.25">
      <c r="A1771" s="4">
        <v>44704</v>
      </c>
      <c r="B1771" s="5">
        <v>9</v>
      </c>
      <c r="C1771" s="11">
        <v>1</v>
      </c>
      <c r="D1771" s="6">
        <v>5</v>
      </c>
      <c r="E1771" s="3">
        <v>134</v>
      </c>
      <c r="F1771" s="6">
        <v>3</v>
      </c>
      <c r="G1771" s="6">
        <v>115</v>
      </c>
      <c r="H1771" s="6">
        <v>5</v>
      </c>
      <c r="I1771" s="6" t="s">
        <v>47</v>
      </c>
    </row>
    <row r="1772" spans="1:9" ht="15.75" customHeight="1" x14ac:dyDescent="0.25">
      <c r="A1772" s="4">
        <v>44704</v>
      </c>
      <c r="B1772" s="5">
        <v>10</v>
      </c>
      <c r="C1772" s="11">
        <v>1</v>
      </c>
      <c r="D1772" s="6">
        <v>5</v>
      </c>
      <c r="E1772" s="3">
        <v>133</v>
      </c>
      <c r="F1772" s="6">
        <v>1</v>
      </c>
      <c r="G1772" s="6">
        <v>70</v>
      </c>
      <c r="H1772" s="6">
        <v>6</v>
      </c>
      <c r="I1772" s="6"/>
    </row>
    <row r="1773" spans="1:9" ht="15.75" customHeight="1" x14ac:dyDescent="0.25">
      <c r="A1773" s="4">
        <v>44704</v>
      </c>
      <c r="B1773" s="5">
        <v>11</v>
      </c>
      <c r="C1773" s="11">
        <v>1</v>
      </c>
      <c r="D1773" s="6">
        <v>5</v>
      </c>
      <c r="E1773" s="3">
        <v>133</v>
      </c>
      <c r="F1773" s="6">
        <v>2</v>
      </c>
      <c r="G1773" s="6">
        <v>70</v>
      </c>
      <c r="H1773" s="6">
        <v>4</v>
      </c>
      <c r="I1773" s="6"/>
    </row>
    <row r="1774" spans="1:9" ht="15.75" customHeight="1" x14ac:dyDescent="0.25">
      <c r="A1774" s="4">
        <v>44704</v>
      </c>
      <c r="B1774" s="5">
        <v>12</v>
      </c>
      <c r="C1774" s="11">
        <v>1</v>
      </c>
      <c r="D1774" s="6">
        <v>5</v>
      </c>
      <c r="E1774" s="3">
        <v>133</v>
      </c>
      <c r="F1774" s="6">
        <v>3</v>
      </c>
      <c r="G1774" s="6">
        <v>70</v>
      </c>
      <c r="H1774" s="6">
        <v>4</v>
      </c>
      <c r="I1774" s="6"/>
    </row>
    <row r="1775" spans="1:9" ht="15.75" customHeight="1" x14ac:dyDescent="0.25">
      <c r="A1775" s="4">
        <v>44704</v>
      </c>
      <c r="B1775" s="5">
        <v>13</v>
      </c>
      <c r="C1775" s="11">
        <v>1</v>
      </c>
      <c r="D1775" s="6">
        <v>5</v>
      </c>
      <c r="E1775" s="3">
        <v>136</v>
      </c>
      <c r="F1775" s="6">
        <v>1</v>
      </c>
      <c r="G1775" s="6">
        <v>210</v>
      </c>
      <c r="H1775" s="6">
        <v>10</v>
      </c>
      <c r="I1775" s="6"/>
    </row>
    <row r="1776" spans="1:9" ht="15.75" customHeight="1" x14ac:dyDescent="0.25">
      <c r="A1776" s="4">
        <v>44704</v>
      </c>
      <c r="B1776" s="5">
        <v>14</v>
      </c>
      <c r="C1776" s="11">
        <v>1</v>
      </c>
      <c r="D1776" s="6">
        <v>5</v>
      </c>
      <c r="E1776" s="3">
        <v>136</v>
      </c>
      <c r="F1776" s="6">
        <v>2</v>
      </c>
      <c r="G1776" s="6">
        <v>210</v>
      </c>
      <c r="H1776" s="6">
        <v>8</v>
      </c>
      <c r="I1776" s="6"/>
    </row>
    <row r="1777" spans="1:9" ht="15.75" customHeight="1" x14ac:dyDescent="0.25">
      <c r="A1777" s="4">
        <v>44704</v>
      </c>
      <c r="B1777" s="5">
        <v>15</v>
      </c>
      <c r="C1777" s="11">
        <v>1</v>
      </c>
      <c r="D1777" s="6">
        <v>5</v>
      </c>
      <c r="E1777" s="3">
        <v>136</v>
      </c>
      <c r="F1777" s="6">
        <v>3</v>
      </c>
      <c r="G1777" s="6">
        <v>210</v>
      </c>
      <c r="H1777" s="6">
        <v>6</v>
      </c>
      <c r="I1777" s="6"/>
    </row>
    <row r="1778" spans="1:9" ht="15.75" customHeight="1" x14ac:dyDescent="0.25">
      <c r="A1778" s="4">
        <v>44706</v>
      </c>
      <c r="B1778" s="5">
        <v>1</v>
      </c>
      <c r="C1778" s="11">
        <v>1</v>
      </c>
      <c r="D1778" s="6">
        <v>5</v>
      </c>
      <c r="E1778" s="3">
        <v>128</v>
      </c>
      <c r="F1778" s="6">
        <v>1</v>
      </c>
      <c r="G1778" s="6">
        <v>165</v>
      </c>
      <c r="H1778" s="6">
        <v>6</v>
      </c>
      <c r="I1778" s="6"/>
    </row>
    <row r="1779" spans="1:9" ht="15.75" customHeight="1" x14ac:dyDescent="0.25">
      <c r="A1779" s="4">
        <v>44706</v>
      </c>
      <c r="B1779" s="5">
        <v>2</v>
      </c>
      <c r="C1779" s="11">
        <v>1</v>
      </c>
      <c r="D1779" s="6">
        <v>5</v>
      </c>
      <c r="E1779" s="3">
        <v>128</v>
      </c>
      <c r="F1779" s="6">
        <v>2</v>
      </c>
      <c r="G1779" s="6">
        <v>165</v>
      </c>
      <c r="H1779" s="6">
        <v>6</v>
      </c>
      <c r="I1779" s="6"/>
    </row>
    <row r="1780" spans="1:9" ht="15.75" customHeight="1" x14ac:dyDescent="0.25">
      <c r="A1780" s="4">
        <v>44706</v>
      </c>
      <c r="B1780" s="5">
        <v>3</v>
      </c>
      <c r="C1780" s="11">
        <v>1</v>
      </c>
      <c r="D1780" s="6">
        <v>5</v>
      </c>
      <c r="E1780" s="3">
        <v>128</v>
      </c>
      <c r="F1780" s="6">
        <v>3</v>
      </c>
      <c r="G1780" s="6">
        <v>170</v>
      </c>
      <c r="H1780" s="6">
        <v>4</v>
      </c>
      <c r="I1780" s="6"/>
    </row>
    <row r="1781" spans="1:9" ht="15.75" customHeight="1" x14ac:dyDescent="0.25">
      <c r="A1781" s="4">
        <v>44706</v>
      </c>
      <c r="B1781" s="5">
        <v>4</v>
      </c>
      <c r="C1781" s="11">
        <v>1</v>
      </c>
      <c r="D1781" s="6">
        <v>5</v>
      </c>
      <c r="E1781" s="3">
        <v>126</v>
      </c>
      <c r="F1781" s="6">
        <v>1</v>
      </c>
      <c r="G1781" s="6">
        <v>180</v>
      </c>
      <c r="H1781" s="6">
        <v>4</v>
      </c>
      <c r="I1781" s="6"/>
    </row>
    <row r="1782" spans="1:9" ht="15.75" customHeight="1" x14ac:dyDescent="0.25">
      <c r="A1782" s="4">
        <v>44706</v>
      </c>
      <c r="B1782" s="5">
        <v>5</v>
      </c>
      <c r="C1782" s="11">
        <v>1</v>
      </c>
      <c r="D1782" s="6">
        <v>5</v>
      </c>
      <c r="E1782" s="3">
        <v>126</v>
      </c>
      <c r="F1782" s="6">
        <v>2</v>
      </c>
      <c r="G1782" s="6">
        <v>180</v>
      </c>
      <c r="H1782" s="6">
        <v>4</v>
      </c>
      <c r="I1782" s="6"/>
    </row>
    <row r="1783" spans="1:9" ht="15.75" customHeight="1" x14ac:dyDescent="0.25">
      <c r="A1783" s="4">
        <v>44706</v>
      </c>
      <c r="B1783" s="5">
        <v>6</v>
      </c>
      <c r="C1783" s="11">
        <v>1</v>
      </c>
      <c r="D1783" s="6">
        <v>5</v>
      </c>
      <c r="E1783" s="3">
        <v>126</v>
      </c>
      <c r="F1783" s="6">
        <v>3</v>
      </c>
      <c r="G1783" s="6">
        <v>180</v>
      </c>
      <c r="H1783" s="6">
        <v>4</v>
      </c>
      <c r="I1783" s="6"/>
    </row>
    <row r="1784" spans="1:9" ht="15.75" customHeight="1" x14ac:dyDescent="0.25">
      <c r="A1784" s="4">
        <v>44706</v>
      </c>
      <c r="B1784" s="5">
        <v>7</v>
      </c>
      <c r="C1784" s="11">
        <v>1</v>
      </c>
      <c r="D1784" s="6">
        <v>5</v>
      </c>
      <c r="E1784" s="3">
        <v>125</v>
      </c>
      <c r="F1784" s="6">
        <v>1</v>
      </c>
      <c r="G1784" s="6">
        <v>155</v>
      </c>
      <c r="H1784" s="6">
        <v>8</v>
      </c>
      <c r="I1784" s="6"/>
    </row>
    <row r="1785" spans="1:9" ht="15.75" customHeight="1" x14ac:dyDescent="0.25">
      <c r="A1785" s="4">
        <v>44706</v>
      </c>
      <c r="B1785" s="5">
        <v>8</v>
      </c>
      <c r="C1785" s="11">
        <v>1</v>
      </c>
      <c r="D1785" s="6">
        <v>5</v>
      </c>
      <c r="E1785" s="3">
        <v>125</v>
      </c>
      <c r="F1785" s="6">
        <v>2</v>
      </c>
      <c r="G1785" s="6">
        <v>155</v>
      </c>
      <c r="H1785" s="6">
        <v>9</v>
      </c>
      <c r="I1785" s="6"/>
    </row>
    <row r="1786" spans="1:9" ht="15.75" customHeight="1" x14ac:dyDescent="0.25">
      <c r="A1786" s="4">
        <v>44706</v>
      </c>
      <c r="B1786" s="5">
        <v>9</v>
      </c>
      <c r="C1786" s="11">
        <v>1</v>
      </c>
      <c r="D1786" s="6">
        <v>5</v>
      </c>
      <c r="E1786" s="3">
        <v>125</v>
      </c>
      <c r="F1786" s="6">
        <v>3</v>
      </c>
      <c r="G1786" s="6">
        <v>155</v>
      </c>
      <c r="H1786" s="6">
        <v>6</v>
      </c>
      <c r="I1786" s="6"/>
    </row>
    <row r="1787" spans="1:9" ht="15.75" customHeight="1" x14ac:dyDescent="0.25">
      <c r="A1787" s="4">
        <v>44706</v>
      </c>
      <c r="B1787" s="5">
        <v>10</v>
      </c>
      <c r="C1787" s="11">
        <v>1</v>
      </c>
      <c r="D1787" s="6">
        <v>5</v>
      </c>
      <c r="E1787" s="3">
        <v>127</v>
      </c>
      <c r="F1787" s="6">
        <v>1</v>
      </c>
      <c r="G1787" s="6">
        <v>130</v>
      </c>
      <c r="H1787" s="6">
        <v>15</v>
      </c>
      <c r="I1787" s="6"/>
    </row>
    <row r="1788" spans="1:9" ht="15.75" customHeight="1" x14ac:dyDescent="0.25">
      <c r="A1788" s="4">
        <v>44706</v>
      </c>
      <c r="B1788" s="5">
        <v>11</v>
      </c>
      <c r="C1788" s="11">
        <v>1</v>
      </c>
      <c r="D1788" s="6">
        <v>5</v>
      </c>
      <c r="E1788" s="3">
        <v>127</v>
      </c>
      <c r="F1788" s="6">
        <v>2</v>
      </c>
      <c r="G1788" s="6">
        <v>130</v>
      </c>
      <c r="H1788" s="6">
        <v>12</v>
      </c>
      <c r="I1788" s="6"/>
    </row>
    <row r="1789" spans="1:9" ht="15.75" customHeight="1" x14ac:dyDescent="0.25">
      <c r="A1789" s="4">
        <v>44706</v>
      </c>
      <c r="B1789" s="5">
        <v>12</v>
      </c>
      <c r="C1789" s="11">
        <v>1</v>
      </c>
      <c r="D1789" s="6">
        <v>5</v>
      </c>
      <c r="E1789" s="3">
        <v>127</v>
      </c>
      <c r="F1789" s="6">
        <v>3</v>
      </c>
      <c r="G1789" s="6">
        <v>130</v>
      </c>
      <c r="H1789" s="6">
        <v>11</v>
      </c>
      <c r="I1789" s="6"/>
    </row>
    <row r="1790" spans="1:9" ht="15.75" customHeight="1" x14ac:dyDescent="0.25">
      <c r="A1790" s="4">
        <v>44708</v>
      </c>
      <c r="B1790" s="5">
        <v>1</v>
      </c>
      <c r="C1790" s="11">
        <v>1</v>
      </c>
      <c r="D1790" s="6">
        <v>5</v>
      </c>
      <c r="E1790" s="3">
        <v>144</v>
      </c>
      <c r="F1790" s="6">
        <v>1</v>
      </c>
      <c r="G1790" s="6">
        <v>160</v>
      </c>
      <c r="H1790" s="6">
        <v>6</v>
      </c>
      <c r="I1790" s="6"/>
    </row>
    <row r="1791" spans="1:9" ht="15.75" customHeight="1" x14ac:dyDescent="0.25">
      <c r="A1791" s="4">
        <v>44708</v>
      </c>
      <c r="B1791" s="5">
        <v>2</v>
      </c>
      <c r="C1791" s="11">
        <v>1</v>
      </c>
      <c r="D1791" s="6">
        <v>5</v>
      </c>
      <c r="E1791" s="3">
        <v>144</v>
      </c>
      <c r="F1791" s="6">
        <v>2</v>
      </c>
      <c r="G1791" s="6">
        <v>160</v>
      </c>
      <c r="H1791" s="6">
        <v>6</v>
      </c>
      <c r="I1791" s="6"/>
    </row>
    <row r="1792" spans="1:9" ht="15.75" customHeight="1" x14ac:dyDescent="0.25">
      <c r="A1792" s="4">
        <v>44708</v>
      </c>
      <c r="B1792" s="5">
        <v>3</v>
      </c>
      <c r="C1792" s="11">
        <v>1</v>
      </c>
      <c r="D1792" s="6">
        <v>5</v>
      </c>
      <c r="E1792" s="3">
        <v>144</v>
      </c>
      <c r="F1792" s="6">
        <v>3</v>
      </c>
      <c r="G1792" s="6">
        <v>165</v>
      </c>
      <c r="H1792" s="6">
        <v>5</v>
      </c>
      <c r="I1792" s="6"/>
    </row>
    <row r="1793" spans="1:9" ht="15.75" customHeight="1" x14ac:dyDescent="0.25">
      <c r="A1793" s="4">
        <v>44708</v>
      </c>
      <c r="B1793" s="5">
        <v>4</v>
      </c>
      <c r="C1793" s="11">
        <v>1</v>
      </c>
      <c r="D1793" s="6">
        <v>5</v>
      </c>
      <c r="E1793" s="3">
        <v>146</v>
      </c>
      <c r="F1793" s="6">
        <v>1</v>
      </c>
      <c r="G1793" s="6">
        <v>135</v>
      </c>
      <c r="H1793" s="6">
        <v>6</v>
      </c>
      <c r="I1793" s="6"/>
    </row>
    <row r="1794" spans="1:9" ht="15.75" customHeight="1" x14ac:dyDescent="0.25">
      <c r="A1794" s="4">
        <v>44708</v>
      </c>
      <c r="B1794" s="5">
        <v>5</v>
      </c>
      <c r="C1794" s="11">
        <v>1</v>
      </c>
      <c r="D1794" s="6">
        <v>5</v>
      </c>
      <c r="E1794" s="3">
        <v>146</v>
      </c>
      <c r="F1794" s="6">
        <v>2</v>
      </c>
      <c r="G1794" s="6">
        <v>135</v>
      </c>
      <c r="H1794" s="6">
        <v>6</v>
      </c>
      <c r="I1794" s="6"/>
    </row>
    <row r="1795" spans="1:9" ht="15.75" customHeight="1" x14ac:dyDescent="0.25">
      <c r="A1795" s="4">
        <v>44708</v>
      </c>
      <c r="B1795" s="5">
        <v>6</v>
      </c>
      <c r="C1795" s="11">
        <v>1</v>
      </c>
      <c r="D1795" s="6">
        <v>5</v>
      </c>
      <c r="E1795" s="3">
        <v>146</v>
      </c>
      <c r="F1795" s="6">
        <v>3</v>
      </c>
      <c r="G1795" s="6">
        <v>135</v>
      </c>
      <c r="H1795" s="6">
        <v>5</v>
      </c>
      <c r="I1795" s="6"/>
    </row>
    <row r="1796" spans="1:9" ht="15.75" customHeight="1" x14ac:dyDescent="0.25">
      <c r="A1796" s="4">
        <v>44708</v>
      </c>
      <c r="B1796" s="5">
        <v>7</v>
      </c>
      <c r="C1796" s="11">
        <v>1</v>
      </c>
      <c r="D1796" s="6">
        <v>5</v>
      </c>
      <c r="E1796" s="3">
        <v>147</v>
      </c>
      <c r="F1796" s="6">
        <v>1</v>
      </c>
      <c r="G1796" s="6">
        <v>110</v>
      </c>
      <c r="H1796" s="6">
        <v>4</v>
      </c>
      <c r="I1796" s="6"/>
    </row>
    <row r="1797" spans="1:9" ht="15.75" customHeight="1" x14ac:dyDescent="0.25">
      <c r="A1797" s="4">
        <v>44708</v>
      </c>
      <c r="B1797" s="5">
        <v>8</v>
      </c>
      <c r="C1797" s="11">
        <v>1</v>
      </c>
      <c r="D1797" s="6">
        <v>5</v>
      </c>
      <c r="E1797" s="3">
        <v>147</v>
      </c>
      <c r="F1797" s="6">
        <v>2</v>
      </c>
      <c r="G1797" s="6">
        <v>110</v>
      </c>
      <c r="H1797" s="6">
        <v>4</v>
      </c>
      <c r="I1797" s="6"/>
    </row>
    <row r="1798" spans="1:9" ht="15.75" customHeight="1" x14ac:dyDescent="0.25">
      <c r="A1798" s="4">
        <v>44708</v>
      </c>
      <c r="B1798" s="5">
        <v>9</v>
      </c>
      <c r="C1798" s="11">
        <v>1</v>
      </c>
      <c r="D1798" s="6">
        <v>5</v>
      </c>
      <c r="E1798" s="3">
        <v>147</v>
      </c>
      <c r="F1798" s="6">
        <v>3</v>
      </c>
      <c r="G1798" s="6">
        <v>110</v>
      </c>
      <c r="H1798" s="6">
        <v>5</v>
      </c>
      <c r="I1798" s="6"/>
    </row>
    <row r="1799" spans="1:9" ht="15.75" customHeight="1" x14ac:dyDescent="0.25">
      <c r="A1799" s="4">
        <v>44708</v>
      </c>
      <c r="B1799" s="5">
        <v>10</v>
      </c>
      <c r="C1799" s="11">
        <v>1</v>
      </c>
      <c r="D1799" s="6">
        <v>5</v>
      </c>
      <c r="E1799" s="3">
        <v>149</v>
      </c>
      <c r="F1799" s="6">
        <v>1</v>
      </c>
      <c r="G1799" s="6">
        <v>10</v>
      </c>
      <c r="H1799" s="6">
        <v>12</v>
      </c>
      <c r="I1799" s="6"/>
    </row>
    <row r="1800" spans="1:9" ht="15.75" customHeight="1" x14ac:dyDescent="0.25">
      <c r="A1800" s="4">
        <v>44708</v>
      </c>
      <c r="B1800" s="5">
        <v>11</v>
      </c>
      <c r="C1800" s="11">
        <v>1</v>
      </c>
      <c r="D1800" s="6">
        <v>5</v>
      </c>
      <c r="E1800" s="3">
        <v>149</v>
      </c>
      <c r="F1800" s="6">
        <v>2</v>
      </c>
      <c r="G1800" s="6">
        <v>10</v>
      </c>
      <c r="H1800" s="6">
        <v>11</v>
      </c>
      <c r="I1800" s="6"/>
    </row>
    <row r="1801" spans="1:9" ht="15.75" customHeight="1" x14ac:dyDescent="0.25">
      <c r="A1801" s="4">
        <v>44708</v>
      </c>
      <c r="B1801" s="5">
        <v>12</v>
      </c>
      <c r="C1801" s="11">
        <v>1</v>
      </c>
      <c r="D1801" s="6">
        <v>5</v>
      </c>
      <c r="E1801" s="3">
        <v>149</v>
      </c>
      <c r="F1801" s="6">
        <v>3</v>
      </c>
      <c r="G1801" s="6">
        <v>10</v>
      </c>
      <c r="H1801" s="6">
        <v>12</v>
      </c>
      <c r="I1801" s="6"/>
    </row>
    <row r="1802" spans="1:9" ht="15.75" customHeight="1" x14ac:dyDescent="0.25">
      <c r="A1802" s="4">
        <v>44708</v>
      </c>
      <c r="B1802" s="5">
        <v>13</v>
      </c>
      <c r="C1802" s="11">
        <v>1</v>
      </c>
      <c r="D1802" s="6">
        <v>5</v>
      </c>
      <c r="E1802" s="3">
        <v>152</v>
      </c>
      <c r="F1802" s="6">
        <v>1</v>
      </c>
      <c r="G1802" s="6">
        <v>35</v>
      </c>
      <c r="H1802" s="6">
        <v>0</v>
      </c>
      <c r="I1802" s="6"/>
    </row>
    <row r="1803" spans="1:9" ht="15.75" customHeight="1" x14ac:dyDescent="0.25">
      <c r="A1803" s="4">
        <v>44708</v>
      </c>
      <c r="B1803" s="5">
        <v>14</v>
      </c>
      <c r="C1803" s="11">
        <v>1</v>
      </c>
      <c r="D1803" s="6">
        <v>5</v>
      </c>
      <c r="E1803" s="3">
        <v>152</v>
      </c>
      <c r="F1803" s="6">
        <v>2</v>
      </c>
      <c r="G1803" s="6">
        <v>35</v>
      </c>
      <c r="H1803" s="6">
        <v>0</v>
      </c>
      <c r="I1803" s="6"/>
    </row>
    <row r="1804" spans="1:9" ht="15.75" customHeight="1" x14ac:dyDescent="0.25">
      <c r="A1804" s="4">
        <v>44708</v>
      </c>
      <c r="B1804" s="5">
        <v>15</v>
      </c>
      <c r="C1804" s="11">
        <v>1</v>
      </c>
      <c r="D1804" s="6">
        <v>5</v>
      </c>
      <c r="E1804" s="3">
        <v>152</v>
      </c>
      <c r="F1804" s="6">
        <v>3</v>
      </c>
      <c r="G1804" s="6">
        <v>35</v>
      </c>
      <c r="H1804" s="6">
        <v>0</v>
      </c>
      <c r="I1804" s="6"/>
    </row>
    <row r="1805" spans="1:9" ht="15.75" customHeight="1" x14ac:dyDescent="0.25">
      <c r="A1805" s="4">
        <v>44713</v>
      </c>
      <c r="B1805" s="5">
        <v>1</v>
      </c>
      <c r="C1805" s="11">
        <v>1</v>
      </c>
      <c r="D1805" s="6">
        <v>6</v>
      </c>
      <c r="E1805" s="3">
        <v>120</v>
      </c>
      <c r="F1805" s="6">
        <v>1</v>
      </c>
      <c r="G1805" s="6">
        <v>245</v>
      </c>
      <c r="H1805" s="6">
        <v>6</v>
      </c>
      <c r="I1805" s="6"/>
    </row>
    <row r="1806" spans="1:9" ht="15.75" customHeight="1" x14ac:dyDescent="0.25">
      <c r="A1806" s="4">
        <v>44713</v>
      </c>
      <c r="B1806" s="5">
        <v>2</v>
      </c>
      <c r="C1806" s="11">
        <v>1</v>
      </c>
      <c r="D1806" s="6">
        <v>6</v>
      </c>
      <c r="E1806" s="3">
        <v>120</v>
      </c>
      <c r="F1806" s="6">
        <v>2</v>
      </c>
      <c r="G1806" s="6">
        <v>245</v>
      </c>
      <c r="H1806" s="6">
        <v>6</v>
      </c>
      <c r="I1806" s="6"/>
    </row>
    <row r="1807" spans="1:9" ht="15.75" customHeight="1" x14ac:dyDescent="0.25">
      <c r="A1807" s="4">
        <v>44713</v>
      </c>
      <c r="B1807" s="5">
        <v>3</v>
      </c>
      <c r="C1807" s="11">
        <v>1</v>
      </c>
      <c r="D1807" s="6">
        <v>6</v>
      </c>
      <c r="E1807" s="3">
        <v>120</v>
      </c>
      <c r="F1807" s="6">
        <v>3</v>
      </c>
      <c r="G1807" s="6">
        <v>245</v>
      </c>
      <c r="H1807" s="6">
        <v>4</v>
      </c>
      <c r="I1807" s="6"/>
    </row>
    <row r="1808" spans="1:9" ht="15.75" customHeight="1" x14ac:dyDescent="0.25">
      <c r="A1808" s="4">
        <v>44713</v>
      </c>
      <c r="B1808" s="5">
        <v>4</v>
      </c>
      <c r="C1808" s="11">
        <v>1</v>
      </c>
      <c r="D1808" s="6">
        <v>6</v>
      </c>
      <c r="E1808" s="3">
        <v>140</v>
      </c>
      <c r="F1808" s="6">
        <v>1</v>
      </c>
      <c r="G1808" s="6">
        <v>0</v>
      </c>
      <c r="H1808" s="6">
        <v>7</v>
      </c>
      <c r="I1808" s="6"/>
    </row>
    <row r="1809" spans="1:9" ht="15.75" customHeight="1" x14ac:dyDescent="0.25">
      <c r="A1809" s="4">
        <v>44713</v>
      </c>
      <c r="B1809" s="5">
        <v>5</v>
      </c>
      <c r="C1809" s="11">
        <v>1</v>
      </c>
      <c r="D1809" s="6">
        <v>6</v>
      </c>
      <c r="E1809" s="3">
        <v>140</v>
      </c>
      <c r="F1809" s="6">
        <v>2</v>
      </c>
      <c r="G1809" s="6">
        <v>0</v>
      </c>
      <c r="H1809" s="6">
        <v>4</v>
      </c>
      <c r="I1809" s="6"/>
    </row>
    <row r="1810" spans="1:9" ht="15.75" customHeight="1" x14ac:dyDescent="0.25">
      <c r="A1810" s="4">
        <v>44713</v>
      </c>
      <c r="B1810" s="5">
        <v>6</v>
      </c>
      <c r="C1810" s="11">
        <v>1</v>
      </c>
      <c r="D1810" s="6">
        <v>6</v>
      </c>
      <c r="E1810" s="3">
        <v>140</v>
      </c>
      <c r="F1810" s="6">
        <v>3</v>
      </c>
      <c r="G1810" s="6">
        <v>0</v>
      </c>
      <c r="H1810" s="6">
        <v>4</v>
      </c>
      <c r="I1810" s="6"/>
    </row>
    <row r="1811" spans="1:9" ht="15.75" customHeight="1" x14ac:dyDescent="0.25">
      <c r="A1811" s="4">
        <v>44713</v>
      </c>
      <c r="B1811" s="5">
        <v>7</v>
      </c>
      <c r="C1811" s="11">
        <v>1</v>
      </c>
      <c r="D1811" s="6">
        <v>6</v>
      </c>
      <c r="E1811" s="3">
        <v>134</v>
      </c>
      <c r="F1811" s="6">
        <v>1</v>
      </c>
      <c r="G1811" s="6">
        <v>115</v>
      </c>
      <c r="H1811" s="6">
        <v>4</v>
      </c>
      <c r="I1811" s="6"/>
    </row>
    <row r="1812" spans="1:9" ht="15.75" customHeight="1" x14ac:dyDescent="0.25">
      <c r="A1812" s="4">
        <v>44713</v>
      </c>
      <c r="B1812" s="5">
        <v>8</v>
      </c>
      <c r="C1812" s="11">
        <v>1</v>
      </c>
      <c r="D1812" s="6">
        <v>6</v>
      </c>
      <c r="E1812" s="3">
        <v>134</v>
      </c>
      <c r="F1812" s="6">
        <v>2</v>
      </c>
      <c r="G1812" s="6">
        <v>115</v>
      </c>
      <c r="H1812" s="6">
        <v>4</v>
      </c>
      <c r="I1812" s="6"/>
    </row>
    <row r="1813" spans="1:9" ht="15.75" customHeight="1" x14ac:dyDescent="0.25">
      <c r="A1813" s="4">
        <v>44713</v>
      </c>
      <c r="B1813" s="5">
        <v>9</v>
      </c>
      <c r="C1813" s="11">
        <v>1</v>
      </c>
      <c r="D1813" s="6">
        <v>6</v>
      </c>
      <c r="E1813" s="3">
        <v>134</v>
      </c>
      <c r="F1813" s="6">
        <v>3</v>
      </c>
      <c r="G1813" s="6">
        <v>115</v>
      </c>
      <c r="H1813" s="6">
        <v>5</v>
      </c>
      <c r="I1813" s="6"/>
    </row>
    <row r="1814" spans="1:9" ht="15.75" customHeight="1" x14ac:dyDescent="0.25">
      <c r="A1814" s="4">
        <v>44713</v>
      </c>
      <c r="B1814" s="5">
        <v>10</v>
      </c>
      <c r="C1814" s="11">
        <v>1</v>
      </c>
      <c r="D1814" s="6">
        <v>6</v>
      </c>
      <c r="E1814" s="3">
        <v>133</v>
      </c>
      <c r="F1814" s="6">
        <v>1</v>
      </c>
      <c r="G1814" s="6">
        <v>70</v>
      </c>
      <c r="H1814" s="6">
        <v>5</v>
      </c>
      <c r="I1814" s="6"/>
    </row>
    <row r="1815" spans="1:9" ht="15.75" customHeight="1" x14ac:dyDescent="0.25">
      <c r="A1815" s="4">
        <v>44713</v>
      </c>
      <c r="B1815" s="5">
        <v>11</v>
      </c>
      <c r="C1815" s="11">
        <v>1</v>
      </c>
      <c r="D1815" s="6">
        <v>6</v>
      </c>
      <c r="E1815" s="3">
        <v>133</v>
      </c>
      <c r="F1815" s="6">
        <v>2</v>
      </c>
      <c r="G1815" s="6">
        <v>70</v>
      </c>
      <c r="H1815" s="6">
        <v>3</v>
      </c>
      <c r="I1815" s="6"/>
    </row>
    <row r="1816" spans="1:9" ht="15.75" customHeight="1" x14ac:dyDescent="0.25">
      <c r="A1816" s="4">
        <v>44713</v>
      </c>
      <c r="B1816" s="5">
        <v>12</v>
      </c>
      <c r="C1816" s="11">
        <v>1</v>
      </c>
      <c r="D1816" s="6">
        <v>6</v>
      </c>
      <c r="E1816" s="3">
        <v>133</v>
      </c>
      <c r="F1816" s="6">
        <v>3</v>
      </c>
      <c r="G1816" s="6">
        <v>70</v>
      </c>
      <c r="H1816" s="6">
        <v>3</v>
      </c>
      <c r="I1816" s="6"/>
    </row>
    <row r="1817" spans="1:9" ht="15.75" customHeight="1" x14ac:dyDescent="0.25">
      <c r="A1817" s="4">
        <v>44713</v>
      </c>
      <c r="B1817" s="5">
        <v>13</v>
      </c>
      <c r="C1817" s="11">
        <v>1</v>
      </c>
      <c r="D1817" s="6">
        <v>6</v>
      </c>
      <c r="E1817" s="3">
        <v>136</v>
      </c>
      <c r="F1817" s="6">
        <v>1</v>
      </c>
      <c r="G1817" s="6">
        <v>210</v>
      </c>
      <c r="H1817" s="6">
        <v>10</v>
      </c>
      <c r="I1817" s="6"/>
    </row>
    <row r="1818" spans="1:9" ht="15.75" customHeight="1" x14ac:dyDescent="0.25">
      <c r="A1818" s="4">
        <v>44713</v>
      </c>
      <c r="B1818" s="5">
        <v>14</v>
      </c>
      <c r="C1818" s="11">
        <v>1</v>
      </c>
      <c r="D1818" s="6">
        <v>6</v>
      </c>
      <c r="E1818" s="3">
        <v>136</v>
      </c>
      <c r="F1818" s="6">
        <v>2</v>
      </c>
      <c r="G1818" s="6">
        <v>210</v>
      </c>
      <c r="H1818" s="6">
        <v>13</v>
      </c>
      <c r="I1818" s="6"/>
    </row>
    <row r="1819" spans="1:9" ht="15.75" customHeight="1" x14ac:dyDescent="0.25">
      <c r="A1819" s="4">
        <v>44713</v>
      </c>
      <c r="B1819" s="5">
        <v>15</v>
      </c>
      <c r="C1819" s="11">
        <v>1</v>
      </c>
      <c r="D1819" s="6">
        <v>6</v>
      </c>
      <c r="E1819" s="3">
        <v>136</v>
      </c>
      <c r="F1819" s="6">
        <v>3</v>
      </c>
      <c r="G1819" s="6">
        <v>210</v>
      </c>
      <c r="H1819" s="6">
        <v>10</v>
      </c>
      <c r="I1819" s="6"/>
    </row>
    <row r="1820" spans="1:9" ht="15.75" customHeight="1" x14ac:dyDescent="0.25">
      <c r="A1820" s="4">
        <v>44715</v>
      </c>
      <c r="B1820" s="5">
        <v>1</v>
      </c>
      <c r="C1820" s="11">
        <v>1</v>
      </c>
      <c r="D1820" s="6">
        <v>6</v>
      </c>
      <c r="E1820" s="3">
        <v>128</v>
      </c>
      <c r="F1820" s="6">
        <v>1</v>
      </c>
      <c r="G1820" s="6">
        <v>165</v>
      </c>
      <c r="H1820" s="6">
        <v>6</v>
      </c>
      <c r="I1820" s="6"/>
    </row>
    <row r="1821" spans="1:9" ht="15.75" customHeight="1" x14ac:dyDescent="0.25">
      <c r="A1821" s="4">
        <v>44715</v>
      </c>
      <c r="B1821" s="5">
        <v>2</v>
      </c>
      <c r="C1821" s="11">
        <v>1</v>
      </c>
      <c r="D1821" s="6">
        <v>6</v>
      </c>
      <c r="E1821" s="3">
        <v>128</v>
      </c>
      <c r="F1821" s="6">
        <v>2</v>
      </c>
      <c r="G1821" s="6">
        <v>165</v>
      </c>
      <c r="H1821" s="6">
        <v>6</v>
      </c>
      <c r="I1821" s="6"/>
    </row>
    <row r="1822" spans="1:9" ht="15.75" customHeight="1" x14ac:dyDescent="0.25">
      <c r="A1822" s="4">
        <v>44715</v>
      </c>
      <c r="B1822" s="5">
        <v>3</v>
      </c>
      <c r="C1822" s="11">
        <v>1</v>
      </c>
      <c r="D1822" s="6">
        <v>6</v>
      </c>
      <c r="E1822" s="3">
        <v>128</v>
      </c>
      <c r="F1822" s="6">
        <v>3</v>
      </c>
      <c r="G1822" s="6">
        <v>170</v>
      </c>
      <c r="H1822" s="6">
        <v>4</v>
      </c>
      <c r="I1822" s="6"/>
    </row>
    <row r="1823" spans="1:9" ht="15.75" customHeight="1" x14ac:dyDescent="0.25">
      <c r="A1823" s="4">
        <v>44715</v>
      </c>
      <c r="B1823" s="5">
        <v>4</v>
      </c>
      <c r="C1823" s="11">
        <v>1</v>
      </c>
      <c r="D1823" s="6">
        <v>6</v>
      </c>
      <c r="E1823" s="3">
        <v>126</v>
      </c>
      <c r="F1823" s="6">
        <v>1</v>
      </c>
      <c r="G1823" s="6">
        <v>180</v>
      </c>
      <c r="H1823" s="6">
        <v>6</v>
      </c>
      <c r="I1823" s="6"/>
    </row>
    <row r="1824" spans="1:9" ht="15.75" customHeight="1" x14ac:dyDescent="0.25">
      <c r="A1824" s="4">
        <v>44715</v>
      </c>
      <c r="B1824" s="5">
        <v>5</v>
      </c>
      <c r="C1824" s="11">
        <v>1</v>
      </c>
      <c r="D1824" s="6">
        <v>6</v>
      </c>
      <c r="E1824" s="3">
        <v>126</v>
      </c>
      <c r="F1824" s="6">
        <v>2</v>
      </c>
      <c r="G1824" s="6">
        <v>180</v>
      </c>
      <c r="H1824" s="6">
        <v>4</v>
      </c>
      <c r="I1824" s="6"/>
    </row>
    <row r="1825" spans="1:9" ht="15.75" customHeight="1" x14ac:dyDescent="0.25">
      <c r="A1825" s="4">
        <v>44715</v>
      </c>
      <c r="B1825" s="5">
        <v>6</v>
      </c>
      <c r="C1825" s="11">
        <v>1</v>
      </c>
      <c r="D1825" s="6">
        <v>6</v>
      </c>
      <c r="E1825" s="3">
        <v>126</v>
      </c>
      <c r="F1825" s="6">
        <v>3</v>
      </c>
      <c r="G1825" s="6">
        <v>180</v>
      </c>
      <c r="H1825" s="6">
        <v>5</v>
      </c>
      <c r="I1825" s="6"/>
    </row>
    <row r="1826" spans="1:9" ht="15.75" customHeight="1" x14ac:dyDescent="0.25">
      <c r="A1826" s="4">
        <v>44715</v>
      </c>
      <c r="B1826" s="5">
        <v>7</v>
      </c>
      <c r="C1826" s="11">
        <v>1</v>
      </c>
      <c r="D1826" s="6">
        <v>6</v>
      </c>
      <c r="E1826" s="3">
        <v>125</v>
      </c>
      <c r="F1826" s="6">
        <v>1</v>
      </c>
      <c r="G1826" s="6">
        <v>150</v>
      </c>
      <c r="H1826" s="6">
        <v>6</v>
      </c>
      <c r="I1826" s="6"/>
    </row>
    <row r="1827" spans="1:9" ht="15.75" customHeight="1" x14ac:dyDescent="0.25">
      <c r="A1827" s="4">
        <v>44715</v>
      </c>
      <c r="B1827" s="5">
        <v>8</v>
      </c>
      <c r="C1827" s="11">
        <v>1</v>
      </c>
      <c r="D1827" s="6">
        <v>6</v>
      </c>
      <c r="E1827" s="3">
        <v>125</v>
      </c>
      <c r="F1827" s="6">
        <v>2</v>
      </c>
      <c r="G1827" s="6">
        <v>150</v>
      </c>
      <c r="H1827" s="6">
        <v>10</v>
      </c>
      <c r="I1827" s="6"/>
    </row>
    <row r="1828" spans="1:9" ht="15.75" customHeight="1" x14ac:dyDescent="0.25">
      <c r="A1828" s="4">
        <v>44715</v>
      </c>
      <c r="B1828" s="5">
        <v>9</v>
      </c>
      <c r="C1828" s="11">
        <v>1</v>
      </c>
      <c r="D1828" s="6">
        <v>6</v>
      </c>
      <c r="E1828" s="3">
        <v>125</v>
      </c>
      <c r="F1828" s="6">
        <v>3</v>
      </c>
      <c r="G1828" s="6">
        <v>155</v>
      </c>
      <c r="H1828" s="6">
        <v>6</v>
      </c>
      <c r="I1828" s="6"/>
    </row>
    <row r="1829" spans="1:9" ht="15.75" customHeight="1" x14ac:dyDescent="0.25">
      <c r="A1829" s="4">
        <v>44715</v>
      </c>
      <c r="B1829" s="5">
        <v>10</v>
      </c>
      <c r="C1829" s="11">
        <v>1</v>
      </c>
      <c r="D1829" s="6">
        <v>6</v>
      </c>
      <c r="E1829" s="3">
        <v>127</v>
      </c>
      <c r="F1829" s="6">
        <v>1</v>
      </c>
      <c r="G1829" s="6">
        <v>130</v>
      </c>
      <c r="H1829" s="6">
        <v>15</v>
      </c>
      <c r="I1829" s="6"/>
    </row>
    <row r="1830" spans="1:9" ht="15.75" customHeight="1" x14ac:dyDescent="0.25">
      <c r="A1830" s="4">
        <v>44715</v>
      </c>
      <c r="B1830" s="5">
        <v>11</v>
      </c>
      <c r="C1830" s="11">
        <v>1</v>
      </c>
      <c r="D1830" s="6">
        <v>6</v>
      </c>
      <c r="E1830" s="3">
        <v>127</v>
      </c>
      <c r="F1830" s="6">
        <v>2</v>
      </c>
      <c r="G1830" s="6">
        <v>130</v>
      </c>
      <c r="H1830" s="6">
        <v>15</v>
      </c>
      <c r="I1830" s="6"/>
    </row>
    <row r="1831" spans="1:9" ht="15.75" customHeight="1" x14ac:dyDescent="0.25">
      <c r="A1831" s="4">
        <v>44715</v>
      </c>
      <c r="B1831" s="5">
        <v>12</v>
      </c>
      <c r="C1831" s="11">
        <v>1</v>
      </c>
      <c r="D1831" s="6">
        <v>6</v>
      </c>
      <c r="E1831" s="3">
        <v>127</v>
      </c>
      <c r="F1831" s="6">
        <v>3</v>
      </c>
      <c r="G1831" s="6">
        <v>135</v>
      </c>
      <c r="H1831" s="6">
        <v>13</v>
      </c>
      <c r="I1831" s="6"/>
    </row>
    <row r="1832" spans="1:9" ht="15.75" customHeight="1" x14ac:dyDescent="0.25">
      <c r="A1832" s="4">
        <v>44718</v>
      </c>
      <c r="B1832" s="5">
        <v>1</v>
      </c>
      <c r="C1832" s="11">
        <v>1</v>
      </c>
      <c r="D1832" s="6">
        <v>6</v>
      </c>
      <c r="E1832" s="3">
        <v>144</v>
      </c>
      <c r="F1832" s="6">
        <v>1</v>
      </c>
      <c r="G1832" s="6">
        <v>160</v>
      </c>
      <c r="H1832" s="6">
        <v>6</v>
      </c>
      <c r="I1832" s="6"/>
    </row>
    <row r="1833" spans="1:9" ht="15.75" customHeight="1" x14ac:dyDescent="0.25">
      <c r="A1833" s="4">
        <v>44718</v>
      </c>
      <c r="B1833" s="5">
        <v>2</v>
      </c>
      <c r="C1833" s="11">
        <v>1</v>
      </c>
      <c r="D1833" s="6">
        <v>6</v>
      </c>
      <c r="E1833" s="3">
        <v>144</v>
      </c>
      <c r="F1833" s="6">
        <v>2</v>
      </c>
      <c r="G1833" s="6">
        <v>160</v>
      </c>
      <c r="H1833" s="6">
        <v>5</v>
      </c>
      <c r="I1833" s="6"/>
    </row>
    <row r="1834" spans="1:9" ht="15.75" customHeight="1" x14ac:dyDescent="0.25">
      <c r="A1834" s="4">
        <v>44718</v>
      </c>
      <c r="B1834" s="5">
        <v>3</v>
      </c>
      <c r="C1834" s="11">
        <v>1</v>
      </c>
      <c r="D1834" s="6">
        <v>6</v>
      </c>
      <c r="E1834" s="3">
        <v>144</v>
      </c>
      <c r="F1834" s="6">
        <v>3</v>
      </c>
      <c r="G1834" s="6">
        <v>160</v>
      </c>
      <c r="H1834" s="6">
        <v>4</v>
      </c>
      <c r="I1834" s="6" t="s">
        <v>48</v>
      </c>
    </row>
    <row r="1835" spans="1:9" ht="15.75" customHeight="1" x14ac:dyDescent="0.25">
      <c r="A1835" s="4">
        <v>44718</v>
      </c>
      <c r="B1835" s="5">
        <v>4</v>
      </c>
      <c r="C1835" s="11">
        <v>1</v>
      </c>
      <c r="D1835" s="6">
        <v>6</v>
      </c>
      <c r="E1835" s="3">
        <v>146</v>
      </c>
      <c r="F1835" s="6">
        <v>1</v>
      </c>
      <c r="G1835" s="6">
        <v>135</v>
      </c>
      <c r="H1835" s="6">
        <v>4</v>
      </c>
      <c r="I1835" s="6"/>
    </row>
    <row r="1836" spans="1:9" ht="15.75" customHeight="1" x14ac:dyDescent="0.25">
      <c r="A1836" s="4">
        <v>44718</v>
      </c>
      <c r="B1836" s="5">
        <v>5</v>
      </c>
      <c r="C1836" s="11">
        <v>1</v>
      </c>
      <c r="D1836" s="6">
        <v>6</v>
      </c>
      <c r="E1836" s="3">
        <v>146</v>
      </c>
      <c r="F1836" s="6">
        <v>2</v>
      </c>
      <c r="G1836" s="6">
        <v>135</v>
      </c>
      <c r="H1836" s="6">
        <v>3</v>
      </c>
      <c r="I1836" s="6"/>
    </row>
    <row r="1837" spans="1:9" ht="15.75" customHeight="1" x14ac:dyDescent="0.25">
      <c r="A1837" s="4">
        <v>44718</v>
      </c>
      <c r="B1837" s="5">
        <v>6</v>
      </c>
      <c r="C1837" s="11">
        <v>1</v>
      </c>
      <c r="D1837" s="6">
        <v>6</v>
      </c>
      <c r="E1837" s="3">
        <v>146</v>
      </c>
      <c r="F1837" s="6">
        <v>3</v>
      </c>
      <c r="G1837" s="6">
        <v>135</v>
      </c>
      <c r="H1837" s="6">
        <v>2</v>
      </c>
      <c r="I1837" s="6" t="s">
        <v>49</v>
      </c>
    </row>
    <row r="1838" spans="1:9" ht="15.75" customHeight="1" x14ac:dyDescent="0.25">
      <c r="A1838" s="4">
        <v>44718</v>
      </c>
      <c r="B1838" s="5">
        <v>7</v>
      </c>
      <c r="C1838" s="11">
        <v>1</v>
      </c>
      <c r="D1838" s="6">
        <v>6</v>
      </c>
      <c r="E1838" s="3">
        <v>147</v>
      </c>
      <c r="F1838" s="6">
        <v>1</v>
      </c>
      <c r="G1838" s="6">
        <v>110</v>
      </c>
      <c r="H1838" s="6">
        <v>5</v>
      </c>
      <c r="I1838" s="6"/>
    </row>
    <row r="1839" spans="1:9" ht="15.75" customHeight="1" x14ac:dyDescent="0.25">
      <c r="A1839" s="4">
        <v>44718</v>
      </c>
      <c r="B1839" s="5">
        <v>8</v>
      </c>
      <c r="C1839" s="11">
        <v>1</v>
      </c>
      <c r="D1839" s="6">
        <v>6</v>
      </c>
      <c r="E1839" s="3">
        <v>147</v>
      </c>
      <c r="F1839" s="6">
        <v>2</v>
      </c>
      <c r="G1839" s="6">
        <v>110</v>
      </c>
      <c r="H1839" s="6">
        <v>4</v>
      </c>
      <c r="I1839" s="6"/>
    </row>
    <row r="1840" spans="1:9" ht="15.75" customHeight="1" x14ac:dyDescent="0.25">
      <c r="A1840" s="4">
        <v>44718</v>
      </c>
      <c r="B1840" s="5">
        <v>9</v>
      </c>
      <c r="C1840" s="11">
        <v>1</v>
      </c>
      <c r="D1840" s="6">
        <v>6</v>
      </c>
      <c r="E1840" s="3">
        <v>147</v>
      </c>
      <c r="F1840" s="6">
        <v>3</v>
      </c>
      <c r="G1840" s="6">
        <v>110</v>
      </c>
      <c r="H1840" s="6">
        <v>4</v>
      </c>
      <c r="I1840" s="6"/>
    </row>
    <row r="1841" spans="1:9" ht="15.75" customHeight="1" x14ac:dyDescent="0.25">
      <c r="A1841" s="4">
        <v>44718</v>
      </c>
      <c r="B1841" s="5">
        <v>10</v>
      </c>
      <c r="C1841" s="11">
        <v>1</v>
      </c>
      <c r="D1841" s="6">
        <v>6</v>
      </c>
      <c r="E1841" s="3">
        <v>149</v>
      </c>
      <c r="F1841" s="6">
        <v>1</v>
      </c>
      <c r="G1841" s="6">
        <v>10</v>
      </c>
      <c r="H1841" s="6">
        <v>14</v>
      </c>
      <c r="I1841" s="6"/>
    </row>
    <row r="1842" spans="1:9" ht="15.75" customHeight="1" x14ac:dyDescent="0.25">
      <c r="A1842" s="4">
        <v>44718</v>
      </c>
      <c r="B1842" s="5">
        <v>11</v>
      </c>
      <c r="C1842" s="11">
        <v>1</v>
      </c>
      <c r="D1842" s="6">
        <v>6</v>
      </c>
      <c r="E1842" s="3">
        <v>149</v>
      </c>
      <c r="F1842" s="6">
        <v>2</v>
      </c>
      <c r="G1842" s="6">
        <v>10</v>
      </c>
      <c r="H1842" s="6">
        <v>10</v>
      </c>
      <c r="I1842" s="6"/>
    </row>
    <row r="1843" spans="1:9" ht="15.75" customHeight="1" x14ac:dyDescent="0.25">
      <c r="A1843" s="4">
        <v>44718</v>
      </c>
      <c r="B1843" s="5">
        <v>12</v>
      </c>
      <c r="C1843" s="11">
        <v>1</v>
      </c>
      <c r="D1843" s="6">
        <v>6</v>
      </c>
      <c r="E1843" s="3">
        <v>149</v>
      </c>
      <c r="F1843" s="6">
        <v>3</v>
      </c>
      <c r="G1843" s="6">
        <v>10</v>
      </c>
      <c r="H1843" s="6">
        <v>8</v>
      </c>
      <c r="I1843" s="6"/>
    </row>
    <row r="1844" spans="1:9" ht="15.75" customHeight="1" x14ac:dyDescent="0.25">
      <c r="A1844" s="4">
        <v>44718</v>
      </c>
      <c r="B1844" s="5">
        <v>13</v>
      </c>
      <c r="C1844" s="11">
        <v>1</v>
      </c>
      <c r="D1844" s="6">
        <v>6</v>
      </c>
      <c r="E1844" s="3">
        <v>152</v>
      </c>
      <c r="F1844" s="6">
        <v>1</v>
      </c>
      <c r="G1844" s="6">
        <v>35</v>
      </c>
      <c r="H1844" s="6">
        <v>11</v>
      </c>
      <c r="I1844" s="6"/>
    </row>
    <row r="1845" spans="1:9" ht="15.75" customHeight="1" x14ac:dyDescent="0.25">
      <c r="A1845" s="4">
        <v>44718</v>
      </c>
      <c r="B1845" s="5">
        <v>14</v>
      </c>
      <c r="C1845" s="11">
        <v>1</v>
      </c>
      <c r="D1845" s="6">
        <v>6</v>
      </c>
      <c r="E1845" s="3">
        <v>152</v>
      </c>
      <c r="F1845" s="6">
        <v>2</v>
      </c>
      <c r="G1845" s="6">
        <v>35</v>
      </c>
      <c r="H1845" s="6">
        <v>17</v>
      </c>
      <c r="I1845" s="6" t="s">
        <v>50</v>
      </c>
    </row>
    <row r="1846" spans="1:9" ht="15.75" customHeight="1" x14ac:dyDescent="0.25">
      <c r="A1846" s="4">
        <v>44718</v>
      </c>
      <c r="B1846" s="5">
        <v>15</v>
      </c>
      <c r="C1846" s="11">
        <v>1</v>
      </c>
      <c r="D1846" s="6">
        <v>6</v>
      </c>
      <c r="E1846" s="3">
        <v>152</v>
      </c>
      <c r="F1846" s="6">
        <v>3</v>
      </c>
      <c r="G1846" s="6">
        <v>35</v>
      </c>
      <c r="H1846" s="6">
        <v>14</v>
      </c>
      <c r="I1846" s="6"/>
    </row>
    <row r="1847" spans="1:9" ht="15.75" customHeight="1" x14ac:dyDescent="0.25">
      <c r="A1847" s="4">
        <v>44720</v>
      </c>
      <c r="B1847" s="5">
        <v>1</v>
      </c>
      <c r="C1847" s="11">
        <v>1</v>
      </c>
      <c r="D1847" s="6">
        <v>6</v>
      </c>
      <c r="E1847" s="3">
        <v>120</v>
      </c>
      <c r="F1847" s="6">
        <v>1</v>
      </c>
      <c r="G1847" s="6">
        <v>245</v>
      </c>
      <c r="H1847" s="6">
        <v>6</v>
      </c>
      <c r="I1847" s="6"/>
    </row>
    <row r="1848" spans="1:9" ht="15.75" customHeight="1" x14ac:dyDescent="0.25">
      <c r="A1848" s="4">
        <v>44720</v>
      </c>
      <c r="B1848" s="5">
        <v>2</v>
      </c>
      <c r="C1848" s="11">
        <v>1</v>
      </c>
      <c r="D1848" s="6">
        <v>6</v>
      </c>
      <c r="E1848" s="3">
        <v>120</v>
      </c>
      <c r="F1848" s="6">
        <v>2</v>
      </c>
      <c r="G1848" s="6">
        <v>245</v>
      </c>
      <c r="H1848" s="6">
        <v>6</v>
      </c>
      <c r="I1848" s="6"/>
    </row>
    <row r="1849" spans="1:9" ht="15.75" customHeight="1" x14ac:dyDescent="0.25">
      <c r="A1849" s="4">
        <v>44720</v>
      </c>
      <c r="B1849" s="5">
        <v>3</v>
      </c>
      <c r="C1849" s="11">
        <v>1</v>
      </c>
      <c r="D1849" s="6">
        <v>6</v>
      </c>
      <c r="E1849" s="3">
        <v>120</v>
      </c>
      <c r="F1849" s="6">
        <v>3</v>
      </c>
      <c r="G1849" s="6">
        <v>250</v>
      </c>
      <c r="H1849" s="6">
        <v>5</v>
      </c>
      <c r="I1849" s="6"/>
    </row>
    <row r="1850" spans="1:9" ht="15.75" customHeight="1" x14ac:dyDescent="0.25">
      <c r="A1850" s="4">
        <v>44720</v>
      </c>
      <c r="B1850" s="5">
        <v>4</v>
      </c>
      <c r="C1850" s="11">
        <v>1</v>
      </c>
      <c r="D1850" s="6">
        <v>6</v>
      </c>
      <c r="E1850" s="3">
        <v>140</v>
      </c>
      <c r="F1850" s="6">
        <v>1</v>
      </c>
      <c r="G1850" s="6">
        <v>0</v>
      </c>
      <c r="H1850" s="6">
        <v>7</v>
      </c>
      <c r="I1850" s="6"/>
    </row>
    <row r="1851" spans="1:9" ht="15.75" customHeight="1" x14ac:dyDescent="0.25">
      <c r="A1851" s="4">
        <v>44720</v>
      </c>
      <c r="B1851" s="5">
        <v>5</v>
      </c>
      <c r="C1851" s="11">
        <v>1</v>
      </c>
      <c r="D1851" s="6">
        <v>6</v>
      </c>
      <c r="E1851" s="3">
        <v>140</v>
      </c>
      <c r="F1851" s="6">
        <v>2</v>
      </c>
      <c r="G1851" s="6">
        <v>0</v>
      </c>
      <c r="H1851" s="6">
        <v>5</v>
      </c>
      <c r="I1851" s="6"/>
    </row>
    <row r="1852" spans="1:9" ht="15.75" customHeight="1" x14ac:dyDescent="0.25">
      <c r="A1852" s="4">
        <v>44720</v>
      </c>
      <c r="B1852" s="5">
        <v>6</v>
      </c>
      <c r="C1852" s="11">
        <v>1</v>
      </c>
      <c r="D1852" s="6">
        <v>6</v>
      </c>
      <c r="E1852" s="3">
        <v>140</v>
      </c>
      <c r="F1852" s="6">
        <v>3</v>
      </c>
      <c r="G1852" s="6">
        <v>0</v>
      </c>
      <c r="H1852" s="6">
        <v>4</v>
      </c>
      <c r="I1852" s="6"/>
    </row>
    <row r="1853" spans="1:9" ht="15.75" customHeight="1" x14ac:dyDescent="0.25">
      <c r="A1853" s="4">
        <v>44720</v>
      </c>
      <c r="B1853" s="5">
        <v>7</v>
      </c>
      <c r="C1853" s="11">
        <v>1</v>
      </c>
      <c r="D1853" s="6">
        <v>6</v>
      </c>
      <c r="E1853" s="3">
        <v>137</v>
      </c>
      <c r="F1853" s="6">
        <v>1</v>
      </c>
      <c r="G1853" s="6">
        <v>115</v>
      </c>
      <c r="H1853" s="6">
        <v>6</v>
      </c>
      <c r="I1853" s="6"/>
    </row>
    <row r="1854" spans="1:9" ht="15.75" customHeight="1" x14ac:dyDescent="0.25">
      <c r="A1854" s="4">
        <v>44720</v>
      </c>
      <c r="B1854" s="5">
        <v>8</v>
      </c>
      <c r="C1854" s="11">
        <v>1</v>
      </c>
      <c r="D1854" s="6">
        <v>6</v>
      </c>
      <c r="E1854" s="3">
        <v>137</v>
      </c>
      <c r="F1854" s="6">
        <v>2</v>
      </c>
      <c r="G1854" s="6">
        <v>115</v>
      </c>
      <c r="H1854" s="6">
        <v>5</v>
      </c>
      <c r="I1854" s="6"/>
    </row>
    <row r="1855" spans="1:9" ht="15.75" customHeight="1" x14ac:dyDescent="0.25">
      <c r="A1855" s="4">
        <v>44720</v>
      </c>
      <c r="B1855" s="5">
        <v>9</v>
      </c>
      <c r="C1855" s="11">
        <v>1</v>
      </c>
      <c r="D1855" s="6">
        <v>6</v>
      </c>
      <c r="E1855" s="3">
        <v>137</v>
      </c>
      <c r="F1855" s="6">
        <v>3</v>
      </c>
      <c r="G1855" s="6">
        <v>115</v>
      </c>
      <c r="H1855" s="6">
        <v>4</v>
      </c>
      <c r="I1855" s="6"/>
    </row>
    <row r="1856" spans="1:9" ht="15.75" customHeight="1" x14ac:dyDescent="0.25">
      <c r="A1856" s="4">
        <v>44720</v>
      </c>
      <c r="B1856" s="5">
        <v>10</v>
      </c>
      <c r="C1856" s="11">
        <v>1</v>
      </c>
      <c r="D1856" s="6">
        <v>6</v>
      </c>
      <c r="E1856" s="3">
        <v>133</v>
      </c>
      <c r="F1856" s="6">
        <v>1</v>
      </c>
      <c r="G1856" s="6">
        <v>65</v>
      </c>
      <c r="H1856" s="6">
        <v>6</v>
      </c>
      <c r="I1856" s="6"/>
    </row>
    <row r="1857" spans="1:9" ht="15.75" customHeight="1" x14ac:dyDescent="0.25">
      <c r="A1857" s="4">
        <v>44720</v>
      </c>
      <c r="B1857" s="5">
        <v>11</v>
      </c>
      <c r="C1857" s="11">
        <v>1</v>
      </c>
      <c r="D1857" s="6">
        <v>6</v>
      </c>
      <c r="E1857" s="3">
        <v>133</v>
      </c>
      <c r="F1857" s="6">
        <v>2</v>
      </c>
      <c r="G1857" s="6">
        <v>65</v>
      </c>
      <c r="H1857" s="6">
        <v>5</v>
      </c>
      <c r="I1857" s="6"/>
    </row>
    <row r="1858" spans="1:9" ht="15.75" customHeight="1" x14ac:dyDescent="0.25">
      <c r="A1858" s="4">
        <v>44720</v>
      </c>
      <c r="B1858" s="5">
        <v>12</v>
      </c>
      <c r="C1858" s="11">
        <v>1</v>
      </c>
      <c r="D1858" s="6">
        <v>6</v>
      </c>
      <c r="E1858" s="3">
        <v>133</v>
      </c>
      <c r="F1858" s="6">
        <v>3</v>
      </c>
      <c r="G1858" s="6">
        <v>65</v>
      </c>
      <c r="H1858" s="6">
        <v>4</v>
      </c>
      <c r="I1858" s="6"/>
    </row>
    <row r="1859" spans="1:9" ht="15.75" customHeight="1" x14ac:dyDescent="0.25">
      <c r="A1859" s="4">
        <v>44720</v>
      </c>
      <c r="B1859" s="5">
        <v>13</v>
      </c>
      <c r="C1859" s="11">
        <v>1</v>
      </c>
      <c r="D1859" s="6">
        <v>6</v>
      </c>
      <c r="E1859" s="3">
        <v>132</v>
      </c>
      <c r="F1859" s="6">
        <v>1</v>
      </c>
      <c r="G1859" s="6">
        <v>200</v>
      </c>
      <c r="H1859" s="6">
        <v>14</v>
      </c>
      <c r="I1859" s="6"/>
    </row>
    <row r="1860" spans="1:9" ht="15.75" customHeight="1" x14ac:dyDescent="0.25">
      <c r="A1860" s="4">
        <v>44720</v>
      </c>
      <c r="B1860" s="5">
        <v>14</v>
      </c>
      <c r="C1860" s="11">
        <v>1</v>
      </c>
      <c r="D1860" s="6">
        <v>6</v>
      </c>
      <c r="E1860" s="3">
        <v>132</v>
      </c>
      <c r="F1860" s="6">
        <v>2</v>
      </c>
      <c r="G1860" s="6">
        <v>250</v>
      </c>
      <c r="H1860" s="6">
        <v>10</v>
      </c>
      <c r="I1860" s="6"/>
    </row>
    <row r="1861" spans="1:9" ht="15.75" customHeight="1" x14ac:dyDescent="0.25">
      <c r="A1861" s="4">
        <v>44720</v>
      </c>
      <c r="B1861" s="5">
        <v>15</v>
      </c>
      <c r="C1861" s="11">
        <v>1</v>
      </c>
      <c r="D1861" s="6">
        <v>6</v>
      </c>
      <c r="E1861" s="3">
        <v>132</v>
      </c>
      <c r="F1861" s="6">
        <v>3</v>
      </c>
      <c r="G1861" s="6">
        <v>250</v>
      </c>
      <c r="H1861" s="6">
        <v>10</v>
      </c>
      <c r="I1861" s="6"/>
    </row>
    <row r="1862" spans="1:9" ht="15.75" customHeight="1" x14ac:dyDescent="0.25">
      <c r="A1862" s="4">
        <v>44725</v>
      </c>
      <c r="B1862" s="5">
        <v>1</v>
      </c>
      <c r="C1862" s="11">
        <v>1</v>
      </c>
      <c r="D1862" s="6">
        <v>7</v>
      </c>
      <c r="E1862" s="3">
        <v>128</v>
      </c>
      <c r="F1862" s="6">
        <v>1</v>
      </c>
      <c r="G1862" s="6">
        <v>165</v>
      </c>
      <c r="H1862" s="6">
        <v>6</v>
      </c>
      <c r="I1862" s="6"/>
    </row>
    <row r="1863" spans="1:9" ht="15.75" customHeight="1" x14ac:dyDescent="0.25">
      <c r="A1863" s="4">
        <v>44725</v>
      </c>
      <c r="B1863" s="5">
        <v>2</v>
      </c>
      <c r="C1863" s="11">
        <v>1</v>
      </c>
      <c r="D1863" s="6">
        <v>7</v>
      </c>
      <c r="E1863" s="3">
        <v>128</v>
      </c>
      <c r="F1863" s="6">
        <v>2</v>
      </c>
      <c r="G1863" s="6">
        <v>165</v>
      </c>
      <c r="H1863" s="6">
        <v>6</v>
      </c>
      <c r="I1863" s="6"/>
    </row>
    <row r="1864" spans="1:9" ht="15.75" customHeight="1" x14ac:dyDescent="0.25">
      <c r="A1864" s="4">
        <v>44725</v>
      </c>
      <c r="B1864" s="5">
        <v>3</v>
      </c>
      <c r="C1864" s="11">
        <v>1</v>
      </c>
      <c r="D1864" s="6">
        <v>7</v>
      </c>
      <c r="E1864" s="3">
        <v>128</v>
      </c>
      <c r="F1864" s="6">
        <v>3</v>
      </c>
      <c r="G1864" s="6">
        <v>170</v>
      </c>
      <c r="H1864" s="6">
        <v>5</v>
      </c>
      <c r="I1864" s="6"/>
    </row>
    <row r="1865" spans="1:9" ht="15.75" customHeight="1" x14ac:dyDescent="0.25">
      <c r="A1865" s="4">
        <v>44725</v>
      </c>
      <c r="B1865" s="5">
        <v>4</v>
      </c>
      <c r="C1865" s="11">
        <v>1</v>
      </c>
      <c r="D1865" s="6">
        <v>7</v>
      </c>
      <c r="E1865" s="3">
        <v>126</v>
      </c>
      <c r="F1865" s="6">
        <v>1</v>
      </c>
      <c r="G1865" s="6">
        <v>180</v>
      </c>
      <c r="H1865" s="6">
        <v>5</v>
      </c>
      <c r="I1865" s="6"/>
    </row>
    <row r="1866" spans="1:9" ht="15.75" customHeight="1" x14ac:dyDescent="0.25">
      <c r="A1866" s="4">
        <v>44725</v>
      </c>
      <c r="B1866" s="5">
        <v>5</v>
      </c>
      <c r="C1866" s="11">
        <v>1</v>
      </c>
      <c r="D1866" s="6">
        <v>7</v>
      </c>
      <c r="E1866" s="3">
        <v>126</v>
      </c>
      <c r="F1866" s="6">
        <v>2</v>
      </c>
      <c r="G1866" s="6">
        <v>180</v>
      </c>
      <c r="H1866" s="6">
        <v>6</v>
      </c>
      <c r="I1866" s="6"/>
    </row>
    <row r="1867" spans="1:9" ht="15.75" customHeight="1" x14ac:dyDescent="0.25">
      <c r="A1867" s="4">
        <v>44725</v>
      </c>
      <c r="B1867" s="5">
        <v>6</v>
      </c>
      <c r="C1867" s="11">
        <v>1</v>
      </c>
      <c r="D1867" s="6">
        <v>7</v>
      </c>
      <c r="E1867" s="3">
        <v>126</v>
      </c>
      <c r="F1867" s="6">
        <v>3</v>
      </c>
      <c r="G1867" s="6">
        <v>180</v>
      </c>
      <c r="H1867" s="6">
        <v>5</v>
      </c>
      <c r="I1867" s="6"/>
    </row>
    <row r="1868" spans="1:9" ht="15.75" customHeight="1" x14ac:dyDescent="0.25">
      <c r="A1868" s="4">
        <v>44725</v>
      </c>
      <c r="B1868" s="5">
        <v>7</v>
      </c>
      <c r="C1868" s="11">
        <v>1</v>
      </c>
      <c r="D1868" s="6">
        <v>7</v>
      </c>
      <c r="E1868" s="3">
        <v>125</v>
      </c>
      <c r="F1868" s="6">
        <v>1</v>
      </c>
      <c r="G1868" s="6">
        <v>150</v>
      </c>
      <c r="H1868" s="6">
        <v>10</v>
      </c>
      <c r="I1868" s="6"/>
    </row>
    <row r="1869" spans="1:9" ht="15.75" customHeight="1" x14ac:dyDescent="0.25">
      <c r="A1869" s="4">
        <v>44725</v>
      </c>
      <c r="B1869" s="5">
        <v>8</v>
      </c>
      <c r="C1869" s="11">
        <v>1</v>
      </c>
      <c r="D1869" s="6">
        <v>7</v>
      </c>
      <c r="E1869" s="3">
        <v>125</v>
      </c>
      <c r="F1869" s="6">
        <v>2</v>
      </c>
      <c r="G1869" s="6">
        <v>150</v>
      </c>
      <c r="H1869" s="6">
        <v>10</v>
      </c>
      <c r="I1869" s="6"/>
    </row>
    <row r="1870" spans="1:9" ht="15.75" customHeight="1" x14ac:dyDescent="0.25">
      <c r="A1870" s="4">
        <v>44725</v>
      </c>
      <c r="B1870" s="5">
        <v>9</v>
      </c>
      <c r="C1870" s="11">
        <v>1</v>
      </c>
      <c r="D1870" s="6">
        <v>7</v>
      </c>
      <c r="E1870" s="3">
        <v>125</v>
      </c>
      <c r="F1870" s="6">
        <v>3</v>
      </c>
      <c r="G1870" s="6">
        <v>155</v>
      </c>
      <c r="H1870" s="6">
        <v>5</v>
      </c>
      <c r="I1870" s="6"/>
    </row>
    <row r="1871" spans="1:9" ht="15.75" customHeight="1" x14ac:dyDescent="0.25">
      <c r="A1871" s="4">
        <v>44725</v>
      </c>
      <c r="B1871" s="5">
        <v>10</v>
      </c>
      <c r="C1871" s="11">
        <v>1</v>
      </c>
      <c r="D1871" s="6">
        <v>7</v>
      </c>
      <c r="E1871" s="3">
        <v>127</v>
      </c>
      <c r="F1871" s="6">
        <v>1</v>
      </c>
      <c r="G1871" s="6">
        <v>130</v>
      </c>
      <c r="H1871" s="6">
        <v>15</v>
      </c>
      <c r="I1871" s="6"/>
    </row>
    <row r="1872" spans="1:9" ht="15.75" customHeight="1" x14ac:dyDescent="0.25">
      <c r="A1872" s="4">
        <v>44725</v>
      </c>
      <c r="B1872" s="5">
        <v>11</v>
      </c>
      <c r="C1872" s="11">
        <v>1</v>
      </c>
      <c r="D1872" s="6">
        <v>7</v>
      </c>
      <c r="E1872" s="3">
        <v>127</v>
      </c>
      <c r="F1872" s="6">
        <v>2</v>
      </c>
      <c r="G1872" s="6">
        <v>130</v>
      </c>
      <c r="H1872" s="6">
        <v>14</v>
      </c>
      <c r="I1872" s="6"/>
    </row>
    <row r="1873" spans="1:9" ht="15.75" customHeight="1" x14ac:dyDescent="0.25">
      <c r="A1873" s="4">
        <v>44725</v>
      </c>
      <c r="B1873" s="5">
        <v>12</v>
      </c>
      <c r="C1873" s="11">
        <v>1</v>
      </c>
      <c r="D1873" s="6">
        <v>7</v>
      </c>
      <c r="E1873" s="3">
        <v>127</v>
      </c>
      <c r="F1873" s="6">
        <v>3</v>
      </c>
      <c r="G1873" s="6">
        <v>130</v>
      </c>
      <c r="H1873" s="6">
        <v>13</v>
      </c>
      <c r="I1873" s="6"/>
    </row>
    <row r="1874" spans="1:9" ht="15.75" customHeight="1" x14ac:dyDescent="0.25">
      <c r="A1874" s="4">
        <v>44727</v>
      </c>
      <c r="B1874" s="5">
        <v>1</v>
      </c>
      <c r="C1874" s="11">
        <v>1</v>
      </c>
      <c r="D1874" s="6">
        <v>7</v>
      </c>
      <c r="E1874" s="3">
        <v>144</v>
      </c>
      <c r="F1874" s="6">
        <v>1</v>
      </c>
      <c r="G1874" s="6">
        <v>160</v>
      </c>
      <c r="H1874" s="6">
        <v>6</v>
      </c>
      <c r="I1874" s="6"/>
    </row>
    <row r="1875" spans="1:9" ht="15.75" customHeight="1" x14ac:dyDescent="0.25">
      <c r="A1875" s="4">
        <v>44727</v>
      </c>
      <c r="B1875" s="5">
        <v>2</v>
      </c>
      <c r="C1875" s="11">
        <v>1</v>
      </c>
      <c r="D1875" s="6">
        <v>7</v>
      </c>
      <c r="E1875" s="3">
        <v>144</v>
      </c>
      <c r="F1875" s="6">
        <v>2</v>
      </c>
      <c r="G1875" s="6">
        <v>160</v>
      </c>
      <c r="H1875" s="6">
        <v>6</v>
      </c>
      <c r="I1875" s="6"/>
    </row>
    <row r="1876" spans="1:9" ht="15.75" customHeight="1" x14ac:dyDescent="0.25">
      <c r="A1876" s="4">
        <v>44727</v>
      </c>
      <c r="B1876" s="5">
        <v>3</v>
      </c>
      <c r="C1876" s="11">
        <v>1</v>
      </c>
      <c r="D1876" s="6">
        <v>7</v>
      </c>
      <c r="E1876" s="3">
        <v>144</v>
      </c>
      <c r="F1876" s="6">
        <v>3</v>
      </c>
      <c r="G1876" s="6">
        <v>165</v>
      </c>
      <c r="H1876" s="6">
        <v>4</v>
      </c>
      <c r="I1876" s="6"/>
    </row>
    <row r="1877" spans="1:9" ht="15.75" customHeight="1" x14ac:dyDescent="0.25">
      <c r="A1877" s="4">
        <v>44727</v>
      </c>
      <c r="B1877" s="5">
        <v>4</v>
      </c>
      <c r="C1877" s="11">
        <v>1</v>
      </c>
      <c r="D1877" s="6">
        <v>7</v>
      </c>
      <c r="E1877" s="3">
        <v>146</v>
      </c>
      <c r="F1877" s="6">
        <v>1</v>
      </c>
      <c r="G1877" s="6">
        <v>130</v>
      </c>
      <c r="H1877" s="6">
        <v>4</v>
      </c>
      <c r="I1877" s="6" t="s">
        <v>51</v>
      </c>
    </row>
    <row r="1878" spans="1:9" ht="15.75" customHeight="1" x14ac:dyDescent="0.25">
      <c r="A1878" s="4">
        <v>44727</v>
      </c>
      <c r="B1878" s="5">
        <v>5</v>
      </c>
      <c r="C1878" s="11">
        <v>1</v>
      </c>
      <c r="D1878" s="6">
        <v>7</v>
      </c>
      <c r="E1878" s="3">
        <v>146</v>
      </c>
      <c r="F1878" s="6">
        <v>2</v>
      </c>
      <c r="G1878" s="6">
        <v>130</v>
      </c>
      <c r="H1878" s="6">
        <v>4</v>
      </c>
      <c r="I1878" s="6"/>
    </row>
    <row r="1879" spans="1:9" ht="15.75" customHeight="1" x14ac:dyDescent="0.25">
      <c r="A1879" s="4">
        <v>44727</v>
      </c>
      <c r="B1879" s="5">
        <v>6</v>
      </c>
      <c r="C1879" s="11">
        <v>1</v>
      </c>
      <c r="D1879" s="6">
        <v>7</v>
      </c>
      <c r="E1879" s="3">
        <v>146</v>
      </c>
      <c r="F1879" s="6">
        <v>3</v>
      </c>
      <c r="G1879" s="6">
        <v>130</v>
      </c>
      <c r="H1879" s="6">
        <v>4</v>
      </c>
      <c r="I1879" s="6"/>
    </row>
    <row r="1880" spans="1:9" ht="15.75" customHeight="1" x14ac:dyDescent="0.25">
      <c r="A1880" s="4">
        <v>44727</v>
      </c>
      <c r="B1880" s="5">
        <v>7</v>
      </c>
      <c r="C1880" s="11">
        <v>1</v>
      </c>
      <c r="D1880" s="6">
        <v>7</v>
      </c>
      <c r="E1880" s="3">
        <v>147</v>
      </c>
      <c r="F1880" s="6">
        <v>1</v>
      </c>
      <c r="G1880" s="6">
        <v>110</v>
      </c>
      <c r="H1880" s="6">
        <v>4</v>
      </c>
      <c r="I1880" s="6" t="s">
        <v>51</v>
      </c>
    </row>
    <row r="1881" spans="1:9" ht="15.75" customHeight="1" x14ac:dyDescent="0.25">
      <c r="A1881" s="4">
        <v>44727</v>
      </c>
      <c r="B1881" s="5">
        <v>8</v>
      </c>
      <c r="C1881" s="11">
        <v>1</v>
      </c>
      <c r="D1881" s="6">
        <v>7</v>
      </c>
      <c r="E1881" s="3">
        <v>147</v>
      </c>
      <c r="F1881" s="6">
        <v>2</v>
      </c>
      <c r="G1881" s="6">
        <v>110</v>
      </c>
      <c r="H1881" s="6">
        <v>4</v>
      </c>
      <c r="I1881" s="6"/>
    </row>
    <row r="1882" spans="1:9" ht="15.75" customHeight="1" x14ac:dyDescent="0.25">
      <c r="A1882" s="4">
        <v>44727</v>
      </c>
      <c r="B1882" s="5">
        <v>9</v>
      </c>
      <c r="C1882" s="11">
        <v>1</v>
      </c>
      <c r="D1882" s="6">
        <v>7</v>
      </c>
      <c r="E1882" s="3">
        <v>147</v>
      </c>
      <c r="F1882" s="6">
        <v>3</v>
      </c>
      <c r="G1882" s="6">
        <v>110</v>
      </c>
      <c r="H1882" s="6">
        <v>4</v>
      </c>
      <c r="I1882" s="6"/>
    </row>
    <row r="1883" spans="1:9" ht="15.75" customHeight="1" x14ac:dyDescent="0.25">
      <c r="A1883" s="4">
        <v>44727</v>
      </c>
      <c r="B1883" s="5">
        <v>10</v>
      </c>
      <c r="C1883" s="11">
        <v>1</v>
      </c>
      <c r="D1883" s="6">
        <v>7</v>
      </c>
      <c r="E1883" s="3">
        <v>149</v>
      </c>
      <c r="F1883" s="6">
        <v>1</v>
      </c>
      <c r="G1883" s="6">
        <v>10</v>
      </c>
      <c r="H1883" s="6">
        <v>11</v>
      </c>
      <c r="I1883" s="6"/>
    </row>
    <row r="1884" spans="1:9" ht="15.75" customHeight="1" x14ac:dyDescent="0.25">
      <c r="A1884" s="4">
        <v>44727</v>
      </c>
      <c r="B1884" s="5">
        <v>11</v>
      </c>
      <c r="C1884" s="11">
        <v>1</v>
      </c>
      <c r="D1884" s="6">
        <v>7</v>
      </c>
      <c r="E1884" s="3">
        <v>149</v>
      </c>
      <c r="F1884" s="6">
        <v>2</v>
      </c>
      <c r="G1884" s="6">
        <v>10</v>
      </c>
      <c r="H1884" s="6">
        <v>11</v>
      </c>
      <c r="I1884" s="6"/>
    </row>
    <row r="1885" spans="1:9" ht="15.75" customHeight="1" x14ac:dyDescent="0.25">
      <c r="A1885" s="4">
        <v>44727</v>
      </c>
      <c r="B1885" s="5">
        <v>12</v>
      </c>
      <c r="C1885" s="11">
        <v>1</v>
      </c>
      <c r="D1885" s="6">
        <v>7</v>
      </c>
      <c r="E1885" s="3">
        <v>149</v>
      </c>
      <c r="F1885" s="6">
        <v>3</v>
      </c>
      <c r="G1885" s="6">
        <v>10</v>
      </c>
      <c r="H1885" s="6">
        <v>10</v>
      </c>
      <c r="I1885" s="6"/>
    </row>
    <row r="1886" spans="1:9" ht="15.75" customHeight="1" x14ac:dyDescent="0.25">
      <c r="A1886" s="4">
        <v>44727</v>
      </c>
      <c r="B1886" s="5">
        <v>13</v>
      </c>
      <c r="C1886" s="11">
        <v>1</v>
      </c>
      <c r="D1886" s="6">
        <v>7</v>
      </c>
      <c r="E1886" s="3">
        <v>152</v>
      </c>
      <c r="F1886" s="6">
        <v>1</v>
      </c>
      <c r="G1886" s="6">
        <v>35</v>
      </c>
      <c r="H1886" s="6">
        <v>14</v>
      </c>
      <c r="I1886" s="6" t="s">
        <v>52</v>
      </c>
    </row>
    <row r="1887" spans="1:9" ht="15.75" customHeight="1" x14ac:dyDescent="0.25">
      <c r="A1887" s="4">
        <v>44727</v>
      </c>
      <c r="B1887" s="5">
        <v>14</v>
      </c>
      <c r="C1887" s="11">
        <v>1</v>
      </c>
      <c r="D1887" s="6">
        <v>7</v>
      </c>
      <c r="E1887" s="3">
        <v>152</v>
      </c>
      <c r="F1887" s="6">
        <v>2</v>
      </c>
      <c r="G1887" s="6">
        <v>35</v>
      </c>
      <c r="H1887" s="6">
        <v>11</v>
      </c>
      <c r="I1887" s="6"/>
    </row>
    <row r="1888" spans="1:9" ht="15.75" customHeight="1" x14ac:dyDescent="0.25">
      <c r="A1888" s="4">
        <v>44727</v>
      </c>
      <c r="B1888" s="5">
        <v>15</v>
      </c>
      <c r="C1888" s="11">
        <v>1</v>
      </c>
      <c r="D1888" s="6">
        <v>7</v>
      </c>
      <c r="E1888" s="3">
        <v>152</v>
      </c>
      <c r="F1888" s="6">
        <v>3</v>
      </c>
      <c r="G1888" s="6">
        <v>35</v>
      </c>
      <c r="H1888" s="6">
        <v>6</v>
      </c>
      <c r="I1888" s="6" t="s">
        <v>53</v>
      </c>
    </row>
    <row r="1889" spans="1:9" ht="15.75" customHeight="1" x14ac:dyDescent="0.25">
      <c r="A1889" s="4">
        <v>44729</v>
      </c>
      <c r="B1889" s="5">
        <v>1</v>
      </c>
      <c r="C1889" s="11">
        <v>1</v>
      </c>
      <c r="D1889" s="6">
        <v>7</v>
      </c>
      <c r="E1889" s="3">
        <v>120</v>
      </c>
      <c r="F1889" s="6">
        <v>1</v>
      </c>
      <c r="G1889" s="6">
        <v>250</v>
      </c>
      <c r="H1889" s="6">
        <v>6</v>
      </c>
      <c r="I1889" s="6"/>
    </row>
    <row r="1890" spans="1:9" ht="15.75" customHeight="1" x14ac:dyDescent="0.25">
      <c r="A1890" s="4">
        <v>44729</v>
      </c>
      <c r="B1890" s="5">
        <v>2</v>
      </c>
      <c r="C1890" s="11">
        <v>1</v>
      </c>
      <c r="D1890" s="6">
        <v>7</v>
      </c>
      <c r="E1890" s="3">
        <v>120</v>
      </c>
      <c r="F1890" s="6">
        <v>2</v>
      </c>
      <c r="G1890" s="6">
        <v>250</v>
      </c>
      <c r="H1890" s="6">
        <v>6</v>
      </c>
      <c r="I1890" s="6"/>
    </row>
    <row r="1891" spans="1:9" ht="15.75" customHeight="1" x14ac:dyDescent="0.25">
      <c r="A1891" s="4">
        <v>44729</v>
      </c>
      <c r="B1891" s="5">
        <v>3</v>
      </c>
      <c r="C1891" s="11">
        <v>1</v>
      </c>
      <c r="D1891" s="6">
        <v>7</v>
      </c>
      <c r="E1891" s="3">
        <v>120</v>
      </c>
      <c r="F1891" s="6">
        <v>3</v>
      </c>
      <c r="G1891" s="6">
        <v>255</v>
      </c>
      <c r="H1891" s="6">
        <v>4</v>
      </c>
      <c r="I1891" s="6"/>
    </row>
    <row r="1892" spans="1:9" ht="15.75" customHeight="1" x14ac:dyDescent="0.25">
      <c r="A1892" s="4">
        <v>44729</v>
      </c>
      <c r="B1892" s="5">
        <v>4</v>
      </c>
      <c r="C1892" s="11">
        <v>1</v>
      </c>
      <c r="D1892" s="6">
        <v>7</v>
      </c>
      <c r="E1892" s="3">
        <v>140</v>
      </c>
      <c r="F1892" s="6">
        <v>1</v>
      </c>
      <c r="G1892" s="6">
        <v>0</v>
      </c>
      <c r="H1892" s="6">
        <v>6</v>
      </c>
      <c r="I1892" s="6"/>
    </row>
    <row r="1893" spans="1:9" ht="15.75" customHeight="1" x14ac:dyDescent="0.25">
      <c r="A1893" s="4">
        <v>44729</v>
      </c>
      <c r="B1893" s="5">
        <v>5</v>
      </c>
      <c r="C1893" s="11">
        <v>1</v>
      </c>
      <c r="D1893" s="6">
        <v>7</v>
      </c>
      <c r="E1893" s="3">
        <v>140</v>
      </c>
      <c r="F1893" s="6">
        <v>2</v>
      </c>
      <c r="G1893" s="6">
        <v>0</v>
      </c>
      <c r="H1893" s="6">
        <v>3</v>
      </c>
      <c r="I1893" s="6"/>
    </row>
    <row r="1894" spans="1:9" ht="15.75" customHeight="1" x14ac:dyDescent="0.25">
      <c r="A1894" s="4">
        <v>44729</v>
      </c>
      <c r="B1894" s="5">
        <v>6</v>
      </c>
      <c r="C1894" s="11">
        <v>1</v>
      </c>
      <c r="D1894" s="6">
        <v>7</v>
      </c>
      <c r="E1894" s="3">
        <v>140</v>
      </c>
      <c r="F1894" s="6">
        <v>3</v>
      </c>
      <c r="G1894" s="6">
        <v>0</v>
      </c>
      <c r="H1894" s="6">
        <v>5</v>
      </c>
      <c r="I1894" s="6"/>
    </row>
    <row r="1895" spans="1:9" ht="15.75" customHeight="1" x14ac:dyDescent="0.25">
      <c r="A1895" s="4">
        <v>44729</v>
      </c>
      <c r="B1895" s="5">
        <v>7</v>
      </c>
      <c r="C1895" s="11">
        <v>1</v>
      </c>
      <c r="D1895" s="6">
        <v>7</v>
      </c>
      <c r="E1895" s="3">
        <v>137</v>
      </c>
      <c r="F1895" s="6">
        <v>1</v>
      </c>
      <c r="G1895" s="6">
        <v>115</v>
      </c>
      <c r="H1895" s="6">
        <v>6</v>
      </c>
      <c r="I1895" s="6"/>
    </row>
    <row r="1896" spans="1:9" ht="15.75" customHeight="1" x14ac:dyDescent="0.25">
      <c r="A1896" s="4">
        <v>44729</v>
      </c>
      <c r="B1896" s="5">
        <v>8</v>
      </c>
      <c r="C1896" s="11">
        <v>1</v>
      </c>
      <c r="D1896" s="6">
        <v>7</v>
      </c>
      <c r="E1896" s="3">
        <v>137</v>
      </c>
      <c r="F1896" s="6">
        <v>2</v>
      </c>
      <c r="G1896" s="6">
        <v>115</v>
      </c>
      <c r="H1896" s="6">
        <v>6</v>
      </c>
      <c r="I1896" s="6"/>
    </row>
    <row r="1897" spans="1:9" ht="15.75" customHeight="1" x14ac:dyDescent="0.25">
      <c r="A1897" s="4">
        <v>44729</v>
      </c>
      <c r="B1897" s="5">
        <v>9</v>
      </c>
      <c r="C1897" s="11">
        <v>1</v>
      </c>
      <c r="D1897" s="6">
        <v>7</v>
      </c>
      <c r="E1897" s="3">
        <v>137</v>
      </c>
      <c r="F1897" s="6">
        <v>3</v>
      </c>
      <c r="G1897" s="6">
        <v>120</v>
      </c>
      <c r="H1897" s="6">
        <v>4</v>
      </c>
      <c r="I1897" s="6"/>
    </row>
    <row r="1898" spans="1:9" ht="15.75" customHeight="1" x14ac:dyDescent="0.25">
      <c r="A1898" s="4">
        <v>44729</v>
      </c>
      <c r="B1898" s="5">
        <v>10</v>
      </c>
      <c r="C1898" s="11">
        <v>1</v>
      </c>
      <c r="D1898" s="6">
        <v>7</v>
      </c>
      <c r="E1898" s="3">
        <v>133</v>
      </c>
      <c r="F1898" s="6">
        <v>1</v>
      </c>
      <c r="G1898" s="6">
        <v>65</v>
      </c>
      <c r="H1898" s="6">
        <v>6</v>
      </c>
      <c r="I1898" s="6"/>
    </row>
    <row r="1899" spans="1:9" ht="15.75" customHeight="1" x14ac:dyDescent="0.25">
      <c r="A1899" s="4">
        <v>44729</v>
      </c>
      <c r="B1899" s="5">
        <v>11</v>
      </c>
      <c r="C1899" s="11">
        <v>1</v>
      </c>
      <c r="D1899" s="6">
        <v>7</v>
      </c>
      <c r="E1899" s="3">
        <v>133</v>
      </c>
      <c r="F1899" s="6">
        <v>2</v>
      </c>
      <c r="G1899" s="6">
        <v>65</v>
      </c>
      <c r="H1899" s="6">
        <v>6</v>
      </c>
      <c r="I1899" s="6"/>
    </row>
    <row r="1900" spans="1:9" ht="15.75" customHeight="1" x14ac:dyDescent="0.25">
      <c r="A1900" s="4">
        <v>44729</v>
      </c>
      <c r="B1900" s="5">
        <v>12</v>
      </c>
      <c r="C1900" s="11">
        <v>1</v>
      </c>
      <c r="D1900" s="6">
        <v>7</v>
      </c>
      <c r="E1900" s="3">
        <v>133</v>
      </c>
      <c r="F1900" s="6">
        <v>3</v>
      </c>
      <c r="G1900" s="6">
        <v>65</v>
      </c>
      <c r="H1900" s="6">
        <v>4</v>
      </c>
      <c r="I1900" s="6"/>
    </row>
    <row r="1901" spans="1:9" ht="15.75" customHeight="1" x14ac:dyDescent="0.25">
      <c r="A1901" s="4">
        <v>44729</v>
      </c>
      <c r="B1901" s="5">
        <v>13</v>
      </c>
      <c r="C1901" s="11">
        <v>1</v>
      </c>
      <c r="D1901" s="6">
        <v>7</v>
      </c>
      <c r="E1901" s="3">
        <v>136</v>
      </c>
      <c r="F1901" s="6">
        <v>1</v>
      </c>
      <c r="G1901" s="6">
        <v>210</v>
      </c>
      <c r="H1901" s="6">
        <v>10</v>
      </c>
      <c r="I1901" s="6"/>
    </row>
    <row r="1902" spans="1:9" ht="15.75" customHeight="1" x14ac:dyDescent="0.25">
      <c r="A1902" s="4">
        <v>44729</v>
      </c>
      <c r="B1902" s="5">
        <v>14</v>
      </c>
      <c r="C1902" s="11">
        <v>1</v>
      </c>
      <c r="D1902" s="6">
        <v>7</v>
      </c>
      <c r="E1902" s="3">
        <v>136</v>
      </c>
      <c r="F1902" s="6">
        <v>2</v>
      </c>
      <c r="G1902" s="6">
        <v>210</v>
      </c>
      <c r="H1902" s="6">
        <v>10</v>
      </c>
      <c r="I1902" s="6"/>
    </row>
    <row r="1903" spans="1:9" ht="15.75" customHeight="1" x14ac:dyDescent="0.25">
      <c r="A1903" s="4">
        <v>44729</v>
      </c>
      <c r="B1903" s="5">
        <v>15</v>
      </c>
      <c r="C1903" s="11">
        <v>1</v>
      </c>
      <c r="D1903" s="6">
        <v>7</v>
      </c>
      <c r="E1903" s="3">
        <v>136</v>
      </c>
      <c r="F1903" s="6">
        <v>3</v>
      </c>
      <c r="G1903" s="6">
        <v>220</v>
      </c>
      <c r="H1903" s="6">
        <v>7</v>
      </c>
      <c r="I1903" s="6"/>
    </row>
    <row r="1904" spans="1:9" ht="15.75" customHeight="1" x14ac:dyDescent="0.25">
      <c r="A1904" s="4">
        <v>44732</v>
      </c>
      <c r="B1904" s="5">
        <v>1</v>
      </c>
      <c r="C1904" s="11">
        <v>1</v>
      </c>
      <c r="D1904" s="6">
        <v>8</v>
      </c>
      <c r="E1904" s="3">
        <v>114</v>
      </c>
      <c r="F1904" s="6">
        <v>1</v>
      </c>
      <c r="G1904" s="6">
        <v>170</v>
      </c>
      <c r="H1904" s="6">
        <v>3</v>
      </c>
      <c r="I1904" s="6"/>
    </row>
    <row r="1905" spans="1:9" ht="15.75" customHeight="1" x14ac:dyDescent="0.25">
      <c r="A1905" s="4">
        <v>44732</v>
      </c>
      <c r="B1905" s="5">
        <v>2</v>
      </c>
      <c r="C1905" s="11">
        <v>1</v>
      </c>
      <c r="D1905" s="6">
        <v>8</v>
      </c>
      <c r="E1905" s="3">
        <v>114</v>
      </c>
      <c r="F1905" s="6">
        <v>2</v>
      </c>
      <c r="G1905" s="6">
        <v>170</v>
      </c>
      <c r="H1905" s="6">
        <v>3</v>
      </c>
      <c r="I1905" s="6"/>
    </row>
    <row r="1906" spans="1:9" ht="15.75" customHeight="1" x14ac:dyDescent="0.25">
      <c r="A1906" s="4">
        <v>44732</v>
      </c>
      <c r="B1906" s="5">
        <v>3</v>
      </c>
      <c r="C1906" s="11">
        <v>1</v>
      </c>
      <c r="D1906" s="6">
        <v>8</v>
      </c>
      <c r="E1906" s="3">
        <v>115</v>
      </c>
      <c r="F1906" s="6">
        <v>1</v>
      </c>
      <c r="G1906" s="6">
        <v>180</v>
      </c>
      <c r="H1906" s="6">
        <v>3</v>
      </c>
      <c r="I1906" s="6"/>
    </row>
    <row r="1907" spans="1:9" ht="15.75" customHeight="1" x14ac:dyDescent="0.25">
      <c r="A1907" s="4">
        <v>44732</v>
      </c>
      <c r="B1907" s="5">
        <v>4</v>
      </c>
      <c r="C1907" s="11">
        <v>1</v>
      </c>
      <c r="D1907" s="6">
        <v>8</v>
      </c>
      <c r="E1907" s="3">
        <v>115</v>
      </c>
      <c r="F1907" s="6">
        <v>2</v>
      </c>
      <c r="G1907" s="6">
        <v>180</v>
      </c>
      <c r="H1907" s="6">
        <v>3</v>
      </c>
      <c r="I1907" s="6"/>
    </row>
    <row r="1908" spans="1:9" ht="15.75" customHeight="1" x14ac:dyDescent="0.25">
      <c r="A1908" s="4">
        <v>44732</v>
      </c>
      <c r="B1908" s="5">
        <v>5</v>
      </c>
      <c r="C1908" s="11">
        <v>1</v>
      </c>
      <c r="D1908" s="6">
        <v>8</v>
      </c>
      <c r="E1908" s="3">
        <v>116</v>
      </c>
      <c r="F1908" s="6">
        <v>1</v>
      </c>
      <c r="G1908" s="6">
        <v>150</v>
      </c>
      <c r="H1908" s="6">
        <v>3</v>
      </c>
      <c r="I1908" s="6"/>
    </row>
    <row r="1909" spans="1:9" ht="15.75" customHeight="1" x14ac:dyDescent="0.25">
      <c r="A1909" s="4">
        <v>44732</v>
      </c>
      <c r="B1909" s="5">
        <v>6</v>
      </c>
      <c r="C1909" s="11">
        <v>1</v>
      </c>
      <c r="D1909" s="6">
        <v>8</v>
      </c>
      <c r="E1909" s="3">
        <v>116</v>
      </c>
      <c r="F1909" s="6">
        <v>2</v>
      </c>
      <c r="G1909" s="6">
        <v>150</v>
      </c>
      <c r="H1909" s="6">
        <v>3</v>
      </c>
      <c r="I1909" s="6"/>
    </row>
    <row r="1910" spans="1:9" ht="15.75" customHeight="1" x14ac:dyDescent="0.25">
      <c r="A1910" s="4">
        <v>44734</v>
      </c>
      <c r="B1910" s="5">
        <v>1</v>
      </c>
      <c r="C1910" s="11">
        <v>1</v>
      </c>
      <c r="D1910" s="3">
        <v>8</v>
      </c>
      <c r="E1910" s="3">
        <v>117</v>
      </c>
      <c r="F1910" s="6">
        <v>1</v>
      </c>
      <c r="G1910" s="3">
        <v>165</v>
      </c>
      <c r="H1910" s="3">
        <v>3</v>
      </c>
      <c r="I1910" s="3"/>
    </row>
    <row r="1911" spans="1:9" ht="15.75" customHeight="1" x14ac:dyDescent="0.25">
      <c r="A1911" s="4">
        <v>44734</v>
      </c>
      <c r="B1911" s="5">
        <v>2</v>
      </c>
      <c r="C1911" s="11">
        <v>1</v>
      </c>
      <c r="D1911" s="6">
        <v>8</v>
      </c>
      <c r="E1911" s="3">
        <v>117</v>
      </c>
      <c r="F1911" s="6">
        <v>2</v>
      </c>
      <c r="G1911" s="3">
        <v>165</v>
      </c>
      <c r="H1911" s="3">
        <v>3</v>
      </c>
      <c r="I1911" s="3"/>
    </row>
    <row r="1912" spans="1:9" ht="15.75" customHeight="1" x14ac:dyDescent="0.25">
      <c r="A1912" s="4">
        <v>44734</v>
      </c>
      <c r="B1912" s="5">
        <v>3</v>
      </c>
      <c r="C1912" s="11">
        <v>1</v>
      </c>
      <c r="D1912" s="3">
        <v>8</v>
      </c>
      <c r="E1912" s="3">
        <v>118</v>
      </c>
      <c r="F1912" s="6">
        <v>1</v>
      </c>
      <c r="G1912" s="3">
        <v>130</v>
      </c>
      <c r="H1912" s="3">
        <v>3</v>
      </c>
      <c r="I1912" s="3"/>
    </row>
    <row r="1913" spans="1:9" ht="15.75" customHeight="1" x14ac:dyDescent="0.25">
      <c r="A1913" s="4">
        <v>44734</v>
      </c>
      <c r="B1913" s="5">
        <v>4</v>
      </c>
      <c r="C1913" s="11">
        <v>1</v>
      </c>
      <c r="D1913" s="6">
        <v>8</v>
      </c>
      <c r="E1913" s="3">
        <v>118</v>
      </c>
      <c r="F1913" s="6">
        <v>2</v>
      </c>
      <c r="G1913" s="3">
        <v>130</v>
      </c>
      <c r="H1913" s="3">
        <v>3</v>
      </c>
      <c r="I1913" s="3"/>
    </row>
    <row r="1914" spans="1:9" ht="15.75" customHeight="1" x14ac:dyDescent="0.25">
      <c r="A1914" s="4">
        <v>44734</v>
      </c>
      <c r="B1914" s="5">
        <v>5</v>
      </c>
      <c r="C1914" s="11">
        <v>1</v>
      </c>
      <c r="D1914" s="3">
        <v>8</v>
      </c>
      <c r="E1914" s="3">
        <v>119</v>
      </c>
      <c r="F1914" s="6">
        <v>1</v>
      </c>
      <c r="G1914" s="3">
        <v>110</v>
      </c>
      <c r="H1914" s="3">
        <v>3</v>
      </c>
      <c r="I1914" s="3"/>
    </row>
    <row r="1915" spans="1:9" ht="15.75" customHeight="1" x14ac:dyDescent="0.25">
      <c r="A1915" s="4">
        <v>44734</v>
      </c>
      <c r="B1915" s="5">
        <v>6</v>
      </c>
      <c r="C1915" s="11">
        <v>1</v>
      </c>
      <c r="D1915" s="6">
        <v>8</v>
      </c>
      <c r="E1915" s="3">
        <v>119</v>
      </c>
      <c r="F1915" s="6">
        <v>2</v>
      </c>
      <c r="G1915" s="3">
        <v>110</v>
      </c>
      <c r="H1915" s="3">
        <v>3</v>
      </c>
      <c r="I1915" s="3"/>
    </row>
    <row r="1916" spans="1:9" ht="15.75" customHeight="1" x14ac:dyDescent="0.25">
      <c r="A1916" s="4">
        <v>44736</v>
      </c>
      <c r="B1916" s="5">
        <v>1</v>
      </c>
      <c r="C1916" s="11">
        <v>1</v>
      </c>
      <c r="D1916" s="3">
        <v>8</v>
      </c>
      <c r="E1916" s="6">
        <v>120</v>
      </c>
      <c r="F1916" s="3">
        <v>1</v>
      </c>
      <c r="G1916" s="3">
        <v>255</v>
      </c>
      <c r="H1916" s="3">
        <v>3</v>
      </c>
      <c r="I1916" s="3"/>
    </row>
    <row r="1917" spans="1:9" ht="15.75" customHeight="1" x14ac:dyDescent="0.25">
      <c r="A1917" s="4">
        <v>44736</v>
      </c>
      <c r="B1917" s="5">
        <v>2</v>
      </c>
      <c r="C1917" s="11">
        <v>1</v>
      </c>
      <c r="D1917" s="3">
        <v>8</v>
      </c>
      <c r="E1917" s="6">
        <v>120</v>
      </c>
      <c r="F1917" s="3">
        <v>2</v>
      </c>
      <c r="G1917" s="3">
        <v>255</v>
      </c>
      <c r="H1917" s="3">
        <v>3</v>
      </c>
      <c r="I1917" s="3"/>
    </row>
    <row r="1918" spans="1:9" ht="15.75" customHeight="1" x14ac:dyDescent="0.25">
      <c r="A1918" s="4">
        <v>44736</v>
      </c>
      <c r="B1918" s="5">
        <v>3</v>
      </c>
      <c r="C1918" s="11">
        <v>1</v>
      </c>
      <c r="D1918" s="3">
        <v>8</v>
      </c>
      <c r="E1918" s="6">
        <v>121</v>
      </c>
      <c r="F1918" s="3">
        <v>1</v>
      </c>
      <c r="G1918" s="3">
        <v>120</v>
      </c>
      <c r="H1918" s="3">
        <v>3</v>
      </c>
      <c r="I1918" s="3"/>
    </row>
    <row r="1919" spans="1:9" ht="15.75" customHeight="1" x14ac:dyDescent="0.25">
      <c r="A1919" s="4">
        <v>44736</v>
      </c>
      <c r="B1919" s="5">
        <v>4</v>
      </c>
      <c r="C1919" s="11">
        <v>1</v>
      </c>
      <c r="D1919" s="3">
        <v>8</v>
      </c>
      <c r="E1919" s="6">
        <v>121</v>
      </c>
      <c r="F1919" s="3">
        <v>2</v>
      </c>
      <c r="G1919" s="3">
        <v>120</v>
      </c>
      <c r="H1919" s="3">
        <v>3</v>
      </c>
      <c r="I1919" s="3"/>
    </row>
    <row r="1920" spans="1:9" ht="15.75" customHeight="1" x14ac:dyDescent="0.25">
      <c r="A1920" s="4">
        <v>44736</v>
      </c>
      <c r="B1920" s="5">
        <v>5</v>
      </c>
      <c r="C1920" s="11">
        <v>1</v>
      </c>
      <c r="D1920" s="3">
        <v>8</v>
      </c>
      <c r="E1920" s="6">
        <v>122</v>
      </c>
      <c r="F1920" s="3">
        <v>1</v>
      </c>
      <c r="G1920" s="3">
        <v>0</v>
      </c>
      <c r="H1920" s="3">
        <v>3</v>
      </c>
      <c r="I1920" s="3"/>
    </row>
    <row r="1921" spans="1:9" ht="15.75" customHeight="1" x14ac:dyDescent="0.25">
      <c r="A1921" s="4">
        <v>44736</v>
      </c>
      <c r="B1921" s="5">
        <v>6</v>
      </c>
      <c r="C1921" s="11">
        <v>1</v>
      </c>
      <c r="D1921" s="3">
        <v>8</v>
      </c>
      <c r="E1921" s="6">
        <v>122</v>
      </c>
      <c r="F1921" s="3">
        <v>2</v>
      </c>
      <c r="G1921" s="3">
        <v>0</v>
      </c>
      <c r="H1921" s="3">
        <v>3</v>
      </c>
      <c r="I1921" s="3"/>
    </row>
    <row r="1922" spans="1:9" ht="15.75" customHeight="1" x14ac:dyDescent="0.25">
      <c r="A1922" s="4">
        <v>44739</v>
      </c>
      <c r="B1922" s="5">
        <v>1</v>
      </c>
      <c r="C1922" s="11">
        <v>1</v>
      </c>
      <c r="D1922" s="6">
        <v>1</v>
      </c>
      <c r="E1922" s="3">
        <v>128</v>
      </c>
      <c r="F1922" s="6">
        <v>1</v>
      </c>
      <c r="G1922" s="6">
        <v>170</v>
      </c>
      <c r="H1922" s="6">
        <v>5</v>
      </c>
      <c r="I1922" s="3"/>
    </row>
    <row r="1923" spans="1:9" ht="15.75" customHeight="1" x14ac:dyDescent="0.25">
      <c r="A1923" s="4">
        <v>44739</v>
      </c>
      <c r="B1923" s="5">
        <v>2</v>
      </c>
      <c r="C1923" s="11">
        <v>1</v>
      </c>
      <c r="D1923" s="6">
        <v>1</v>
      </c>
      <c r="E1923" s="3">
        <v>128</v>
      </c>
      <c r="F1923" s="6">
        <v>2</v>
      </c>
      <c r="G1923" s="6">
        <v>170</v>
      </c>
      <c r="H1923" s="6">
        <v>5</v>
      </c>
      <c r="I1923" s="3"/>
    </row>
    <row r="1924" spans="1:9" ht="15.75" customHeight="1" x14ac:dyDescent="0.25">
      <c r="A1924" s="4">
        <v>44739</v>
      </c>
      <c r="B1924" s="5">
        <v>3</v>
      </c>
      <c r="C1924" s="11">
        <v>1</v>
      </c>
      <c r="D1924" s="6">
        <v>1</v>
      </c>
      <c r="E1924" s="3">
        <v>128</v>
      </c>
      <c r="F1924" s="6">
        <v>3</v>
      </c>
      <c r="G1924" s="6">
        <v>170</v>
      </c>
      <c r="H1924" s="6">
        <v>4</v>
      </c>
      <c r="I1924" s="3"/>
    </row>
    <row r="1925" spans="1:9" ht="15.75" customHeight="1" x14ac:dyDescent="0.25">
      <c r="A1925" s="4">
        <v>44739</v>
      </c>
      <c r="B1925" s="5">
        <v>4</v>
      </c>
      <c r="C1925" s="11">
        <v>1</v>
      </c>
      <c r="D1925" s="6">
        <v>1</v>
      </c>
      <c r="E1925" s="3">
        <v>126</v>
      </c>
      <c r="F1925" s="6">
        <v>1</v>
      </c>
      <c r="G1925" s="6">
        <v>180</v>
      </c>
      <c r="H1925" s="6">
        <v>6</v>
      </c>
      <c r="I1925" s="3"/>
    </row>
    <row r="1926" spans="1:9" ht="15.75" customHeight="1" x14ac:dyDescent="0.25">
      <c r="A1926" s="4">
        <v>44739</v>
      </c>
      <c r="B1926" s="5">
        <v>5</v>
      </c>
      <c r="C1926" s="11">
        <v>1</v>
      </c>
      <c r="D1926" s="6">
        <v>1</v>
      </c>
      <c r="E1926" s="3">
        <v>126</v>
      </c>
      <c r="F1926" s="6">
        <v>2</v>
      </c>
      <c r="G1926" s="6">
        <v>180</v>
      </c>
      <c r="H1926" s="6">
        <v>6</v>
      </c>
      <c r="I1926" s="3"/>
    </row>
    <row r="1927" spans="1:9" ht="15.75" customHeight="1" x14ac:dyDescent="0.25">
      <c r="A1927" s="4">
        <v>44739</v>
      </c>
      <c r="B1927" s="5">
        <v>6</v>
      </c>
      <c r="C1927" s="11">
        <v>1</v>
      </c>
      <c r="D1927" s="6">
        <v>1</v>
      </c>
      <c r="E1927" s="3">
        <v>126</v>
      </c>
      <c r="F1927" s="6">
        <v>3</v>
      </c>
      <c r="G1927" s="6">
        <v>185</v>
      </c>
      <c r="H1927" s="6">
        <v>4</v>
      </c>
      <c r="I1927" s="3"/>
    </row>
    <row r="1928" spans="1:9" ht="15.75" customHeight="1" x14ac:dyDescent="0.25">
      <c r="A1928" s="4">
        <v>44739</v>
      </c>
      <c r="B1928" s="5">
        <v>7</v>
      </c>
      <c r="C1928" s="11">
        <v>1</v>
      </c>
      <c r="D1928" s="6">
        <v>1</v>
      </c>
      <c r="E1928" s="3">
        <v>125</v>
      </c>
      <c r="F1928" s="6">
        <v>1</v>
      </c>
      <c r="G1928" s="6">
        <v>150</v>
      </c>
      <c r="H1928" s="6">
        <v>10</v>
      </c>
      <c r="I1928" s="3"/>
    </row>
    <row r="1929" spans="1:9" ht="15.75" customHeight="1" x14ac:dyDescent="0.25">
      <c r="A1929" s="4">
        <v>44739</v>
      </c>
      <c r="B1929" s="5">
        <v>8</v>
      </c>
      <c r="C1929" s="11">
        <v>1</v>
      </c>
      <c r="D1929" s="6">
        <v>1</v>
      </c>
      <c r="E1929" s="3">
        <v>125</v>
      </c>
      <c r="F1929" s="6">
        <v>2</v>
      </c>
      <c r="G1929" s="6">
        <v>150</v>
      </c>
      <c r="H1929" s="6">
        <v>8</v>
      </c>
      <c r="I1929" s="3"/>
    </row>
    <row r="1930" spans="1:9" ht="15.75" customHeight="1" x14ac:dyDescent="0.25">
      <c r="A1930" s="4">
        <v>44739</v>
      </c>
      <c r="B1930" s="5">
        <v>9</v>
      </c>
      <c r="C1930" s="11">
        <v>1</v>
      </c>
      <c r="D1930" s="6">
        <v>1</v>
      </c>
      <c r="E1930" s="3">
        <v>125</v>
      </c>
      <c r="F1930" s="6">
        <v>3</v>
      </c>
      <c r="G1930" s="6">
        <v>150</v>
      </c>
      <c r="H1930" s="6">
        <v>6</v>
      </c>
      <c r="I1930" s="3"/>
    </row>
    <row r="1931" spans="1:9" ht="15.75" customHeight="1" x14ac:dyDescent="0.25">
      <c r="A1931" s="4">
        <v>44739</v>
      </c>
      <c r="B1931" s="5">
        <v>10</v>
      </c>
      <c r="C1931" s="11">
        <v>1</v>
      </c>
      <c r="D1931" s="6">
        <v>1</v>
      </c>
      <c r="E1931" s="3">
        <v>127</v>
      </c>
      <c r="F1931" s="6">
        <v>1</v>
      </c>
      <c r="G1931" s="6">
        <v>130</v>
      </c>
      <c r="H1931" s="6">
        <v>15</v>
      </c>
      <c r="I1931" s="3"/>
    </row>
    <row r="1932" spans="1:9" ht="15.75" customHeight="1" x14ac:dyDescent="0.25">
      <c r="A1932" s="4">
        <v>44739</v>
      </c>
      <c r="B1932" s="5">
        <v>11</v>
      </c>
      <c r="C1932" s="11">
        <v>1</v>
      </c>
      <c r="D1932" s="6">
        <v>1</v>
      </c>
      <c r="E1932" s="3">
        <v>127</v>
      </c>
      <c r="F1932" s="6">
        <v>2</v>
      </c>
      <c r="G1932" s="6">
        <v>130</v>
      </c>
      <c r="H1932" s="6">
        <v>15</v>
      </c>
      <c r="I1932" s="3"/>
    </row>
    <row r="1933" spans="1:9" ht="15.75" customHeight="1" x14ac:dyDescent="0.25">
      <c r="A1933" s="4">
        <v>44739</v>
      </c>
      <c r="B1933" s="5">
        <v>12</v>
      </c>
      <c r="C1933" s="11">
        <v>1</v>
      </c>
      <c r="D1933" s="6">
        <v>1</v>
      </c>
      <c r="E1933" s="3">
        <v>127</v>
      </c>
      <c r="F1933" s="6">
        <v>3</v>
      </c>
      <c r="G1933" s="6">
        <v>135</v>
      </c>
      <c r="H1933" s="6">
        <v>13</v>
      </c>
      <c r="I1933" s="3"/>
    </row>
    <row r="1934" spans="1:9" ht="15.75" customHeight="1" x14ac:dyDescent="0.25">
      <c r="A1934" s="4">
        <v>44741</v>
      </c>
      <c r="B1934" s="5">
        <v>1</v>
      </c>
      <c r="C1934" s="11">
        <v>1</v>
      </c>
      <c r="D1934" s="6">
        <v>1</v>
      </c>
      <c r="E1934" s="3">
        <v>144</v>
      </c>
      <c r="F1934" s="6">
        <v>1</v>
      </c>
      <c r="G1934" s="6">
        <v>165</v>
      </c>
      <c r="H1934" s="6">
        <v>6</v>
      </c>
      <c r="I1934" s="3"/>
    </row>
    <row r="1935" spans="1:9" ht="15.75" customHeight="1" x14ac:dyDescent="0.25">
      <c r="A1935" s="4">
        <v>44741</v>
      </c>
      <c r="B1935" s="5">
        <v>2</v>
      </c>
      <c r="C1935" s="11">
        <v>1</v>
      </c>
      <c r="D1935" s="6">
        <v>1</v>
      </c>
      <c r="E1935" s="3">
        <v>144</v>
      </c>
      <c r="F1935" s="6">
        <v>2</v>
      </c>
      <c r="G1935" s="6">
        <v>165</v>
      </c>
      <c r="H1935" s="6">
        <v>6</v>
      </c>
      <c r="I1935" s="3"/>
    </row>
    <row r="1936" spans="1:9" ht="15.75" customHeight="1" x14ac:dyDescent="0.25">
      <c r="A1936" s="4">
        <v>44741</v>
      </c>
      <c r="B1936" s="5">
        <v>3</v>
      </c>
      <c r="C1936" s="11">
        <v>1</v>
      </c>
      <c r="D1936" s="6">
        <v>1</v>
      </c>
      <c r="E1936" s="3">
        <v>144</v>
      </c>
      <c r="F1936" s="6">
        <v>3</v>
      </c>
      <c r="G1936" s="6">
        <v>170</v>
      </c>
      <c r="H1936" s="6">
        <v>4</v>
      </c>
      <c r="I1936" s="3"/>
    </row>
    <row r="1937" spans="1:9" ht="15.75" customHeight="1" x14ac:dyDescent="0.25">
      <c r="A1937" s="4">
        <v>44741</v>
      </c>
      <c r="B1937" s="5">
        <v>4</v>
      </c>
      <c r="C1937" s="11">
        <v>1</v>
      </c>
      <c r="D1937" s="6">
        <v>1</v>
      </c>
      <c r="E1937" s="3">
        <v>146</v>
      </c>
      <c r="F1937" s="6">
        <v>1</v>
      </c>
      <c r="G1937" s="6">
        <v>130</v>
      </c>
      <c r="H1937" s="6">
        <v>5</v>
      </c>
      <c r="I1937" s="3"/>
    </row>
    <row r="1938" spans="1:9" ht="15.75" customHeight="1" x14ac:dyDescent="0.25">
      <c r="A1938" s="4">
        <v>44741</v>
      </c>
      <c r="B1938" s="5">
        <v>5</v>
      </c>
      <c r="C1938" s="11">
        <v>1</v>
      </c>
      <c r="D1938" s="6">
        <v>1</v>
      </c>
      <c r="E1938" s="3">
        <v>146</v>
      </c>
      <c r="F1938" s="6">
        <v>2</v>
      </c>
      <c r="G1938" s="6">
        <v>130</v>
      </c>
      <c r="H1938" s="6">
        <v>4</v>
      </c>
      <c r="I1938" s="3"/>
    </row>
    <row r="1939" spans="1:9" ht="15.75" customHeight="1" x14ac:dyDescent="0.25">
      <c r="A1939" s="4">
        <v>44741</v>
      </c>
      <c r="B1939" s="5">
        <v>6</v>
      </c>
      <c r="C1939" s="11">
        <v>1</v>
      </c>
      <c r="D1939" s="6">
        <v>1</v>
      </c>
      <c r="E1939" s="3">
        <v>146</v>
      </c>
      <c r="F1939" s="6">
        <v>3</v>
      </c>
      <c r="G1939" s="6">
        <v>130</v>
      </c>
      <c r="H1939" s="6">
        <v>4</v>
      </c>
      <c r="I1939" s="3"/>
    </row>
    <row r="1940" spans="1:9" ht="15.75" customHeight="1" x14ac:dyDescent="0.25">
      <c r="A1940" s="4">
        <v>44741</v>
      </c>
      <c r="B1940" s="5">
        <v>7</v>
      </c>
      <c r="C1940" s="11">
        <v>1</v>
      </c>
      <c r="D1940" s="6">
        <v>1</v>
      </c>
      <c r="E1940" s="3">
        <v>147</v>
      </c>
      <c r="F1940" s="6">
        <v>1</v>
      </c>
      <c r="G1940" s="6">
        <v>110</v>
      </c>
      <c r="H1940" s="6">
        <v>3</v>
      </c>
      <c r="I1940" s="3"/>
    </row>
    <row r="1941" spans="1:9" ht="15.75" customHeight="1" x14ac:dyDescent="0.25">
      <c r="A1941" s="4">
        <v>44741</v>
      </c>
      <c r="B1941" s="5">
        <v>8</v>
      </c>
      <c r="C1941" s="11">
        <v>1</v>
      </c>
      <c r="D1941" s="6">
        <v>1</v>
      </c>
      <c r="E1941" s="3">
        <v>147</v>
      </c>
      <c r="F1941" s="6">
        <v>2</v>
      </c>
      <c r="G1941" s="6">
        <v>110</v>
      </c>
      <c r="H1941" s="6">
        <v>4</v>
      </c>
      <c r="I1941" s="3"/>
    </row>
    <row r="1942" spans="1:9" ht="15.75" customHeight="1" x14ac:dyDescent="0.25">
      <c r="A1942" s="4">
        <v>44741</v>
      </c>
      <c r="B1942" s="5">
        <v>9</v>
      </c>
      <c r="C1942" s="11">
        <v>1</v>
      </c>
      <c r="D1942" s="6">
        <v>1</v>
      </c>
      <c r="E1942" s="3">
        <v>147</v>
      </c>
      <c r="F1942" s="6">
        <v>3</v>
      </c>
      <c r="G1942" s="6">
        <v>110</v>
      </c>
      <c r="H1942" s="6">
        <v>4</v>
      </c>
      <c r="I1942" s="3"/>
    </row>
    <row r="1943" spans="1:9" ht="15.75" customHeight="1" x14ac:dyDescent="0.25">
      <c r="A1943" s="4">
        <v>44741</v>
      </c>
      <c r="B1943" s="5">
        <v>10</v>
      </c>
      <c r="C1943" s="11">
        <v>1</v>
      </c>
      <c r="D1943" s="6">
        <v>1</v>
      </c>
      <c r="E1943" s="3">
        <v>149</v>
      </c>
      <c r="F1943" s="6">
        <v>1</v>
      </c>
      <c r="G1943" s="6">
        <v>10</v>
      </c>
      <c r="H1943" s="6">
        <v>13</v>
      </c>
      <c r="I1943" s="3"/>
    </row>
    <row r="1944" spans="1:9" ht="15.75" customHeight="1" x14ac:dyDescent="0.25">
      <c r="A1944" s="4">
        <v>44741</v>
      </c>
      <c r="B1944" s="5">
        <v>11</v>
      </c>
      <c r="C1944" s="11">
        <v>1</v>
      </c>
      <c r="D1944" s="6">
        <v>1</v>
      </c>
      <c r="E1944" s="3">
        <v>149</v>
      </c>
      <c r="F1944" s="6">
        <v>2</v>
      </c>
      <c r="G1944" s="6">
        <v>10</v>
      </c>
      <c r="H1944" s="6">
        <v>12</v>
      </c>
      <c r="I1944" s="3"/>
    </row>
    <row r="1945" spans="1:9" ht="15.75" customHeight="1" x14ac:dyDescent="0.25">
      <c r="A1945" s="4">
        <v>44741</v>
      </c>
      <c r="B1945" s="5">
        <v>12</v>
      </c>
      <c r="C1945" s="11">
        <v>1</v>
      </c>
      <c r="D1945" s="6">
        <v>1</v>
      </c>
      <c r="E1945" s="3">
        <v>149</v>
      </c>
      <c r="F1945" s="6">
        <v>3</v>
      </c>
      <c r="G1945" s="6">
        <v>10</v>
      </c>
      <c r="H1945" s="6">
        <v>10</v>
      </c>
      <c r="I1945" s="3"/>
    </row>
    <row r="1946" spans="1:9" ht="15.75" customHeight="1" x14ac:dyDescent="0.25">
      <c r="A1946" s="4">
        <v>44741</v>
      </c>
      <c r="B1946" s="5">
        <v>13</v>
      </c>
      <c r="C1946" s="11">
        <v>1</v>
      </c>
      <c r="D1946" s="6">
        <v>1</v>
      </c>
      <c r="E1946" s="3">
        <v>152</v>
      </c>
      <c r="F1946" s="6">
        <v>1</v>
      </c>
      <c r="G1946" s="6">
        <v>35</v>
      </c>
      <c r="H1946" s="6">
        <v>12</v>
      </c>
      <c r="I1946" s="3"/>
    </row>
    <row r="1947" spans="1:9" ht="15.75" customHeight="1" x14ac:dyDescent="0.25">
      <c r="A1947" s="4">
        <v>44741</v>
      </c>
      <c r="B1947" s="5">
        <v>14</v>
      </c>
      <c r="C1947" s="11">
        <v>1</v>
      </c>
      <c r="D1947" s="6">
        <v>1</v>
      </c>
      <c r="E1947" s="3">
        <v>152</v>
      </c>
      <c r="F1947" s="6">
        <v>2</v>
      </c>
      <c r="G1947" s="6">
        <v>35</v>
      </c>
      <c r="H1947" s="6">
        <v>10</v>
      </c>
      <c r="I1947" s="3"/>
    </row>
    <row r="1948" spans="1:9" ht="15.75" customHeight="1" x14ac:dyDescent="0.25">
      <c r="A1948" s="4">
        <v>44741</v>
      </c>
      <c r="B1948" s="5">
        <v>15</v>
      </c>
      <c r="C1948" s="11">
        <v>1</v>
      </c>
      <c r="D1948" s="6">
        <v>1</v>
      </c>
      <c r="E1948" s="3">
        <v>152</v>
      </c>
      <c r="F1948" s="6">
        <v>3</v>
      </c>
      <c r="G1948" s="6">
        <v>35</v>
      </c>
      <c r="H1948" s="6">
        <v>8</v>
      </c>
      <c r="I1948" s="3"/>
    </row>
    <row r="1949" spans="1:9" ht="15.75" customHeight="1" x14ac:dyDescent="0.25">
      <c r="A1949" s="4">
        <v>44743</v>
      </c>
      <c r="B1949" s="5">
        <v>1</v>
      </c>
      <c r="C1949" s="11">
        <v>1</v>
      </c>
      <c r="D1949" s="5">
        <v>1</v>
      </c>
      <c r="E1949" s="3">
        <v>120</v>
      </c>
      <c r="F1949" s="3">
        <v>1</v>
      </c>
      <c r="G1949" s="3">
        <v>255</v>
      </c>
      <c r="H1949" s="9">
        <v>4</v>
      </c>
      <c r="I1949" s="9" t="s">
        <v>54</v>
      </c>
    </row>
    <row r="1950" spans="1:9" ht="15.75" customHeight="1" x14ac:dyDescent="0.25">
      <c r="A1950" s="4">
        <v>44743</v>
      </c>
      <c r="B1950" s="5">
        <v>2</v>
      </c>
      <c r="C1950" s="11">
        <v>1</v>
      </c>
      <c r="D1950" s="5">
        <v>1</v>
      </c>
      <c r="E1950" s="3">
        <v>120</v>
      </c>
      <c r="F1950" s="3">
        <v>2</v>
      </c>
      <c r="G1950" s="3">
        <v>255</v>
      </c>
      <c r="H1950" s="9">
        <v>5</v>
      </c>
      <c r="I1950" s="3"/>
    </row>
    <row r="1951" spans="1:9" ht="15.75" customHeight="1" x14ac:dyDescent="0.25">
      <c r="A1951" s="4">
        <v>44743</v>
      </c>
      <c r="B1951" s="5">
        <v>3</v>
      </c>
      <c r="C1951" s="11">
        <v>1</v>
      </c>
      <c r="D1951" s="5">
        <v>1</v>
      </c>
      <c r="E1951" s="3">
        <v>120</v>
      </c>
      <c r="F1951" s="3">
        <v>3</v>
      </c>
      <c r="G1951" s="9">
        <v>255</v>
      </c>
      <c r="H1951" s="9">
        <v>3</v>
      </c>
      <c r="I1951" s="9" t="s">
        <v>55</v>
      </c>
    </row>
    <row r="1952" spans="1:9" ht="15.75" customHeight="1" x14ac:dyDescent="0.25">
      <c r="A1952" s="4">
        <v>44743</v>
      </c>
      <c r="B1952" s="5">
        <v>4</v>
      </c>
      <c r="C1952" s="11">
        <v>1</v>
      </c>
      <c r="D1952" s="5">
        <v>1</v>
      </c>
      <c r="E1952" s="3">
        <v>140</v>
      </c>
      <c r="F1952" s="3">
        <v>1</v>
      </c>
      <c r="G1952" s="3">
        <v>0</v>
      </c>
      <c r="H1952" s="9">
        <v>7</v>
      </c>
      <c r="I1952" s="3"/>
    </row>
    <row r="1953" spans="1:9" ht="15.75" customHeight="1" x14ac:dyDescent="0.25">
      <c r="A1953" s="4">
        <v>44743</v>
      </c>
      <c r="B1953" s="5">
        <v>5</v>
      </c>
      <c r="C1953" s="11">
        <v>1</v>
      </c>
      <c r="D1953" s="5">
        <v>1</v>
      </c>
      <c r="E1953" s="3">
        <v>140</v>
      </c>
      <c r="F1953" s="3">
        <v>2</v>
      </c>
      <c r="G1953" s="3">
        <v>0</v>
      </c>
      <c r="H1953" s="9">
        <v>4</v>
      </c>
      <c r="I1953" s="3"/>
    </row>
    <row r="1954" spans="1:9" ht="15.75" customHeight="1" x14ac:dyDescent="0.25">
      <c r="A1954" s="4">
        <v>44743</v>
      </c>
      <c r="B1954" s="5">
        <v>6</v>
      </c>
      <c r="C1954" s="11">
        <v>1</v>
      </c>
      <c r="D1954" s="5">
        <v>1</v>
      </c>
      <c r="E1954" s="3">
        <v>140</v>
      </c>
      <c r="F1954" s="3">
        <v>3</v>
      </c>
      <c r="G1954" s="3">
        <v>0</v>
      </c>
      <c r="H1954" s="9">
        <v>3</v>
      </c>
      <c r="I1954" s="3"/>
    </row>
    <row r="1955" spans="1:9" ht="15.75" customHeight="1" x14ac:dyDescent="0.25">
      <c r="A1955" s="4">
        <v>44743</v>
      </c>
      <c r="B1955" s="5">
        <v>7</v>
      </c>
      <c r="C1955" s="11">
        <v>1</v>
      </c>
      <c r="D1955" s="5">
        <v>1</v>
      </c>
      <c r="E1955" s="3">
        <v>137</v>
      </c>
      <c r="F1955" s="3">
        <v>1</v>
      </c>
      <c r="G1955" s="3">
        <v>120</v>
      </c>
      <c r="H1955" s="9">
        <v>4</v>
      </c>
      <c r="I1955" s="3"/>
    </row>
    <row r="1956" spans="1:9" ht="15.75" customHeight="1" x14ac:dyDescent="0.25">
      <c r="A1956" s="4">
        <v>44743</v>
      </c>
      <c r="B1956" s="5">
        <v>8</v>
      </c>
      <c r="C1956" s="11">
        <v>1</v>
      </c>
      <c r="D1956" s="5">
        <v>1</v>
      </c>
      <c r="E1956" s="3">
        <v>137</v>
      </c>
      <c r="F1956" s="3">
        <v>2</v>
      </c>
      <c r="G1956" s="3">
        <v>120</v>
      </c>
      <c r="H1956" s="9">
        <v>4</v>
      </c>
      <c r="I1956" s="3"/>
    </row>
    <row r="1957" spans="1:9" ht="15.75" customHeight="1" x14ac:dyDescent="0.25">
      <c r="A1957" s="4">
        <v>44743</v>
      </c>
      <c r="B1957" s="5">
        <v>9</v>
      </c>
      <c r="C1957" s="11">
        <v>1</v>
      </c>
      <c r="D1957" s="5">
        <v>1</v>
      </c>
      <c r="E1957" s="3">
        <v>137</v>
      </c>
      <c r="F1957" s="3">
        <v>3</v>
      </c>
      <c r="G1957" s="9">
        <v>120</v>
      </c>
      <c r="H1957" s="9">
        <v>5</v>
      </c>
      <c r="I1957" s="3"/>
    </row>
    <row r="1958" spans="1:9" ht="15.75" customHeight="1" x14ac:dyDescent="0.25">
      <c r="A1958" s="4">
        <v>44743</v>
      </c>
      <c r="B1958" s="5">
        <v>10</v>
      </c>
      <c r="C1958" s="11">
        <v>1</v>
      </c>
      <c r="D1958" s="5">
        <v>1</v>
      </c>
      <c r="E1958" s="3">
        <v>133</v>
      </c>
      <c r="F1958" s="3">
        <v>1</v>
      </c>
      <c r="G1958" s="3">
        <v>65</v>
      </c>
      <c r="H1958" s="9">
        <v>6</v>
      </c>
      <c r="I1958" s="3"/>
    </row>
    <row r="1959" spans="1:9" ht="15.75" customHeight="1" x14ac:dyDescent="0.25">
      <c r="A1959" s="4">
        <v>44743</v>
      </c>
      <c r="B1959" s="5">
        <v>11</v>
      </c>
      <c r="C1959" s="11">
        <v>1</v>
      </c>
      <c r="D1959" s="5">
        <v>1</v>
      </c>
      <c r="E1959" s="3">
        <v>133</v>
      </c>
      <c r="F1959" s="3">
        <v>2</v>
      </c>
      <c r="G1959" s="3">
        <v>65</v>
      </c>
      <c r="H1959" s="9">
        <v>6</v>
      </c>
      <c r="I1959" s="3"/>
    </row>
    <row r="1960" spans="1:9" ht="15.75" customHeight="1" x14ac:dyDescent="0.25">
      <c r="A1960" s="4">
        <v>44743</v>
      </c>
      <c r="B1960" s="5">
        <v>12</v>
      </c>
      <c r="C1960" s="11">
        <v>1</v>
      </c>
      <c r="D1960" s="5">
        <v>1</v>
      </c>
      <c r="E1960" s="3">
        <v>133</v>
      </c>
      <c r="F1960" s="3">
        <v>3</v>
      </c>
      <c r="G1960" s="3">
        <v>65</v>
      </c>
      <c r="H1960" s="9">
        <v>4</v>
      </c>
      <c r="I1960" s="3"/>
    </row>
    <row r="1961" spans="1:9" ht="15.75" customHeight="1" x14ac:dyDescent="0.25">
      <c r="A1961" s="4">
        <v>44743</v>
      </c>
      <c r="B1961" s="5">
        <v>13</v>
      </c>
      <c r="C1961" s="11">
        <v>1</v>
      </c>
      <c r="D1961" s="5">
        <v>1</v>
      </c>
      <c r="E1961" s="3">
        <v>136</v>
      </c>
      <c r="F1961" s="3">
        <v>1</v>
      </c>
      <c r="G1961" s="3">
        <v>220</v>
      </c>
      <c r="H1961" s="9">
        <v>10</v>
      </c>
      <c r="I1961" s="3"/>
    </row>
    <row r="1962" spans="1:9" ht="15.75" customHeight="1" x14ac:dyDescent="0.25">
      <c r="A1962" s="4">
        <v>44743</v>
      </c>
      <c r="B1962" s="5">
        <v>14</v>
      </c>
      <c r="C1962" s="11">
        <v>1</v>
      </c>
      <c r="D1962" s="5">
        <v>1</v>
      </c>
      <c r="E1962" s="3">
        <v>136</v>
      </c>
      <c r="F1962" s="3">
        <v>2</v>
      </c>
      <c r="G1962" s="3">
        <v>220</v>
      </c>
      <c r="H1962" s="9">
        <v>7</v>
      </c>
      <c r="I1962" s="3"/>
    </row>
    <row r="1963" spans="1:9" ht="15.75" customHeight="1" x14ac:dyDescent="0.25">
      <c r="A1963" s="4">
        <v>44743</v>
      </c>
      <c r="B1963" s="5">
        <v>15</v>
      </c>
      <c r="C1963" s="11">
        <v>1</v>
      </c>
      <c r="D1963" s="5">
        <v>1</v>
      </c>
      <c r="E1963" s="3">
        <v>136</v>
      </c>
      <c r="F1963" s="3">
        <v>3</v>
      </c>
      <c r="G1963" s="9">
        <v>220</v>
      </c>
      <c r="H1963" s="9">
        <v>7</v>
      </c>
      <c r="I1963" s="3"/>
    </row>
    <row r="1964" spans="1:9" ht="15.75" customHeight="1" x14ac:dyDescent="0.25">
      <c r="A1964" s="10">
        <v>44747</v>
      </c>
      <c r="B1964" s="5">
        <v>1</v>
      </c>
      <c r="C1964" s="11">
        <v>1</v>
      </c>
      <c r="D1964" s="8">
        <v>2</v>
      </c>
      <c r="E1964" s="15">
        <v>128</v>
      </c>
      <c r="F1964" s="8">
        <v>1</v>
      </c>
      <c r="G1964" s="8">
        <v>170</v>
      </c>
      <c r="H1964" s="8"/>
    </row>
    <row r="1965" spans="1:9" ht="15.75" customHeight="1" x14ac:dyDescent="0.25">
      <c r="A1965" s="10">
        <v>44747</v>
      </c>
      <c r="B1965" s="5">
        <v>2</v>
      </c>
      <c r="C1965" s="11">
        <v>1</v>
      </c>
      <c r="D1965" s="8">
        <v>2</v>
      </c>
      <c r="E1965" s="15">
        <v>128</v>
      </c>
      <c r="F1965" s="8">
        <v>2</v>
      </c>
      <c r="G1965" s="8">
        <v>170</v>
      </c>
      <c r="H1965" s="8"/>
    </row>
    <row r="1966" spans="1:9" ht="15.75" customHeight="1" x14ac:dyDescent="0.25">
      <c r="A1966" s="10">
        <v>44747</v>
      </c>
      <c r="B1966" s="5">
        <v>3</v>
      </c>
      <c r="C1966" s="11">
        <v>1</v>
      </c>
      <c r="D1966" s="8">
        <v>2</v>
      </c>
      <c r="E1966" s="15">
        <v>128</v>
      </c>
      <c r="F1966" s="8">
        <v>3</v>
      </c>
      <c r="G1966" s="8"/>
      <c r="H1966" s="8"/>
    </row>
    <row r="1967" spans="1:9" ht="15.75" customHeight="1" x14ac:dyDescent="0.25">
      <c r="A1967" s="10">
        <v>44747</v>
      </c>
      <c r="B1967" s="5">
        <v>4</v>
      </c>
      <c r="C1967" s="11">
        <v>1</v>
      </c>
      <c r="D1967" s="8">
        <v>2</v>
      </c>
      <c r="E1967" s="15">
        <v>126</v>
      </c>
      <c r="F1967" s="8">
        <v>1</v>
      </c>
      <c r="G1967" s="8">
        <v>185</v>
      </c>
      <c r="H1967" s="8"/>
    </row>
    <row r="1968" spans="1:9" ht="15.75" customHeight="1" x14ac:dyDescent="0.25">
      <c r="A1968" s="10">
        <v>44747</v>
      </c>
      <c r="B1968" s="5">
        <v>5</v>
      </c>
      <c r="C1968" s="11">
        <v>1</v>
      </c>
      <c r="D1968" s="8">
        <v>2</v>
      </c>
      <c r="E1968" s="15">
        <v>126</v>
      </c>
      <c r="F1968" s="8">
        <v>2</v>
      </c>
      <c r="G1968" s="8">
        <v>185</v>
      </c>
      <c r="H1968" s="8"/>
    </row>
    <row r="1969" spans="1:8" ht="15" customHeight="1" x14ac:dyDescent="0.25">
      <c r="A1969" s="10">
        <v>44747</v>
      </c>
      <c r="B1969" s="5">
        <v>6</v>
      </c>
      <c r="C1969" s="11">
        <v>1</v>
      </c>
      <c r="D1969" s="8">
        <v>2</v>
      </c>
      <c r="E1969" s="15">
        <v>126</v>
      </c>
      <c r="F1969" s="8">
        <v>3</v>
      </c>
      <c r="G1969" s="8"/>
      <c r="H1969" s="8"/>
    </row>
    <row r="1970" spans="1:8" ht="15" customHeight="1" x14ac:dyDescent="0.25">
      <c r="A1970" s="10">
        <v>44747</v>
      </c>
      <c r="B1970" s="5">
        <v>7</v>
      </c>
      <c r="C1970" s="11">
        <v>1</v>
      </c>
      <c r="D1970" s="8">
        <v>2</v>
      </c>
      <c r="E1970" s="15">
        <v>125</v>
      </c>
      <c r="F1970" s="8">
        <v>1</v>
      </c>
      <c r="G1970" s="8">
        <v>150</v>
      </c>
      <c r="H1970" s="8"/>
    </row>
    <row r="1971" spans="1:8" ht="15" customHeight="1" x14ac:dyDescent="0.25">
      <c r="A1971" s="10">
        <v>44747</v>
      </c>
      <c r="B1971" s="5">
        <v>8</v>
      </c>
      <c r="C1971" s="11">
        <v>1</v>
      </c>
      <c r="D1971" s="8">
        <v>2</v>
      </c>
      <c r="E1971" s="15">
        <v>125</v>
      </c>
      <c r="F1971" s="8">
        <v>2</v>
      </c>
      <c r="G1971" s="8">
        <v>150</v>
      </c>
      <c r="H1971" s="8"/>
    </row>
    <row r="1972" spans="1:8" ht="15" customHeight="1" x14ac:dyDescent="0.25">
      <c r="A1972" s="10">
        <v>44747</v>
      </c>
      <c r="B1972" s="5">
        <v>9</v>
      </c>
      <c r="C1972" s="11">
        <v>1</v>
      </c>
      <c r="D1972" s="8">
        <v>2</v>
      </c>
      <c r="E1972" s="15">
        <v>125</v>
      </c>
      <c r="F1972" s="8">
        <v>3</v>
      </c>
      <c r="G1972" s="8">
        <v>150</v>
      </c>
      <c r="H1972" s="8"/>
    </row>
    <row r="1973" spans="1:8" ht="15" customHeight="1" x14ac:dyDescent="0.25">
      <c r="A1973" s="10">
        <v>44747</v>
      </c>
      <c r="B1973" s="5">
        <v>10</v>
      </c>
      <c r="C1973" s="11">
        <v>1</v>
      </c>
      <c r="D1973" s="8">
        <v>2</v>
      </c>
      <c r="E1973" s="15">
        <v>127</v>
      </c>
      <c r="F1973" s="8">
        <v>1</v>
      </c>
      <c r="G1973" s="8">
        <v>135</v>
      </c>
      <c r="H1973" s="8"/>
    </row>
    <row r="1974" spans="1:8" ht="15" customHeight="1" x14ac:dyDescent="0.25">
      <c r="A1974" s="10">
        <v>44747</v>
      </c>
      <c r="B1974" s="5">
        <v>11</v>
      </c>
      <c r="C1974" s="11">
        <v>1</v>
      </c>
      <c r="D1974" s="8">
        <v>2</v>
      </c>
      <c r="E1974" s="15">
        <v>127</v>
      </c>
      <c r="F1974" s="8">
        <v>2</v>
      </c>
      <c r="G1974" s="8">
        <v>135</v>
      </c>
      <c r="H1974" s="8"/>
    </row>
    <row r="1975" spans="1:8" ht="15" customHeight="1" x14ac:dyDescent="0.25">
      <c r="A1975" s="10">
        <v>44747</v>
      </c>
      <c r="B1975" s="5">
        <v>12</v>
      </c>
      <c r="C1975" s="11">
        <v>1</v>
      </c>
      <c r="D1975" s="8">
        <v>2</v>
      </c>
      <c r="E1975" s="15">
        <v>127</v>
      </c>
      <c r="F1975" s="8">
        <v>3</v>
      </c>
      <c r="G1975" s="8"/>
      <c r="H1975" s="8"/>
    </row>
  </sheetData>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5">
    <outlinePr summaryBelow="0" summaryRight="0"/>
  </sheetPr>
  <dimension ref="A1:L1968"/>
  <sheetViews>
    <sheetView workbookViewId="0"/>
  </sheetViews>
  <sheetFormatPr defaultColWidth="12.54296875" defaultRowHeight="15" customHeight="1" x14ac:dyDescent="0.25"/>
  <cols>
    <col min="1" max="1" width="10.1796875" customWidth="1"/>
    <col min="4" max="4" width="6.1796875" customWidth="1"/>
    <col min="5" max="5" width="11.453125" customWidth="1"/>
    <col min="6" max="6" width="17.26953125" customWidth="1"/>
    <col min="7" max="7" width="5.81640625" customWidth="1"/>
    <col min="8" max="8" width="6.7265625" customWidth="1"/>
    <col min="9" max="9" width="13.54296875" customWidth="1"/>
    <col min="10" max="10" width="6.453125" customWidth="1"/>
    <col min="11" max="12" width="31.26953125" customWidth="1"/>
  </cols>
  <sheetData>
    <row r="1" spans="1:9" ht="15.75" customHeight="1" x14ac:dyDescent="0.25">
      <c r="A1" s="1" t="s">
        <v>0</v>
      </c>
      <c r="B1" s="2" t="s">
        <v>1</v>
      </c>
      <c r="C1" s="2" t="s">
        <v>56</v>
      </c>
      <c r="D1" s="3" t="s">
        <v>2</v>
      </c>
      <c r="E1" s="1" t="s">
        <v>3</v>
      </c>
      <c r="F1" s="3" t="s">
        <v>4</v>
      </c>
      <c r="G1" s="1" t="s">
        <v>5</v>
      </c>
      <c r="H1" s="3" t="s">
        <v>6</v>
      </c>
      <c r="I1" s="3" t="s">
        <v>7</v>
      </c>
    </row>
    <row r="2" spans="1:9" ht="15.75" customHeight="1" x14ac:dyDescent="0.25">
      <c r="A2" s="4">
        <v>44357</v>
      </c>
      <c r="B2" s="5">
        <v>1</v>
      </c>
      <c r="C2" s="5" t="e">
        <f t="array" aca="1" ref="C2" ca="1">_xludf.XLOOKUP(sessions_3!$E2,exercises_2!$A$2:$A$156,exercises_2!$B$2:$B$156)</f>
        <v>#NAME?</v>
      </c>
      <c r="D2" s="6"/>
      <c r="E2" s="3">
        <v>11</v>
      </c>
      <c r="F2" s="6">
        <v>1</v>
      </c>
      <c r="G2" s="6">
        <v>0</v>
      </c>
      <c r="H2" s="6">
        <v>8</v>
      </c>
      <c r="I2" s="6"/>
    </row>
    <row r="3" spans="1:9" ht="15.75" customHeight="1" x14ac:dyDescent="0.25">
      <c r="A3" s="4">
        <v>44357</v>
      </c>
      <c r="B3" s="5">
        <v>2</v>
      </c>
      <c r="C3" s="5" t="e">
        <f t="array" aca="1" ref="C3" ca="1">_xludf.XLOOKUP(sessions_3!$E3,exercises_2!$A$2:$A$156,exercises_2!$B$2:$B$156)</f>
        <v>#NAME?</v>
      </c>
      <c r="D3" s="6"/>
      <c r="E3" s="3">
        <v>11</v>
      </c>
      <c r="F3" s="6">
        <v>2</v>
      </c>
      <c r="G3" s="6">
        <v>0</v>
      </c>
      <c r="H3" s="6">
        <v>7</v>
      </c>
      <c r="I3" s="6"/>
    </row>
    <row r="4" spans="1:9" ht="15.75" customHeight="1" x14ac:dyDescent="0.25">
      <c r="A4" s="4">
        <v>44357</v>
      </c>
      <c r="B4" s="5">
        <v>3</v>
      </c>
      <c r="C4" s="5" t="e">
        <f t="array" aca="1" ref="C4" ca="1">_xludf.XLOOKUP(sessions_3!$E4,exercises_2!$A$2:$A$156,exercises_2!$B$2:$B$156)</f>
        <v>#NAME?</v>
      </c>
      <c r="D4" s="6"/>
      <c r="E4" s="3">
        <v>11</v>
      </c>
      <c r="F4" s="6">
        <v>3</v>
      </c>
      <c r="G4" s="6">
        <v>0</v>
      </c>
      <c r="H4" s="6">
        <v>6</v>
      </c>
      <c r="I4" s="6"/>
    </row>
    <row r="5" spans="1:9" ht="15.75" customHeight="1" x14ac:dyDescent="0.25">
      <c r="A5" s="4">
        <v>44357</v>
      </c>
      <c r="B5" s="5">
        <v>4</v>
      </c>
      <c r="C5" s="5" t="e">
        <f t="array" aca="1" ref="C5" ca="1">_xludf.XLOOKUP(sessions_3!$E5,exercises_2!$A$2:$A$156,exercises_2!$B$2:$B$156)</f>
        <v>#NAME?</v>
      </c>
      <c r="D5" s="6"/>
      <c r="E5" s="3">
        <v>21</v>
      </c>
      <c r="F5" s="6">
        <v>1</v>
      </c>
      <c r="G5" s="6">
        <v>0</v>
      </c>
      <c r="H5" s="6">
        <v>8</v>
      </c>
      <c r="I5" s="6"/>
    </row>
    <row r="6" spans="1:9" ht="15.75" customHeight="1" x14ac:dyDescent="0.25">
      <c r="A6" s="4">
        <v>44357</v>
      </c>
      <c r="B6" s="5">
        <v>5</v>
      </c>
      <c r="C6" s="5" t="e">
        <f t="array" aca="1" ref="C6" ca="1">_xludf.XLOOKUP(sessions_3!$E6,exercises_2!$A$2:$A$156,exercises_2!$B$2:$B$156)</f>
        <v>#NAME?</v>
      </c>
      <c r="D6" s="6"/>
      <c r="E6" s="3">
        <v>21</v>
      </c>
      <c r="F6" s="6">
        <v>2</v>
      </c>
      <c r="G6" s="6">
        <v>0</v>
      </c>
      <c r="H6" s="6">
        <v>6</v>
      </c>
      <c r="I6" s="6"/>
    </row>
    <row r="7" spans="1:9" ht="15.75" customHeight="1" x14ac:dyDescent="0.25">
      <c r="A7" s="4">
        <v>44357</v>
      </c>
      <c r="B7" s="5">
        <v>6</v>
      </c>
      <c r="C7" s="5" t="e">
        <f t="array" aca="1" ref="C7" ca="1">_xludf.XLOOKUP(sessions_3!$E7,exercises_2!$A$2:$A$156,exercises_2!$B$2:$B$156)</f>
        <v>#NAME?</v>
      </c>
      <c r="D7" s="6"/>
      <c r="E7" s="3">
        <v>21</v>
      </c>
      <c r="F7" s="6">
        <v>3</v>
      </c>
      <c r="G7" s="6">
        <v>0</v>
      </c>
      <c r="H7" s="6">
        <v>2</v>
      </c>
      <c r="I7" s="6"/>
    </row>
    <row r="8" spans="1:9" ht="15.75" customHeight="1" x14ac:dyDescent="0.25">
      <c r="A8" s="4">
        <v>44357</v>
      </c>
      <c r="B8" s="5">
        <v>7</v>
      </c>
      <c r="C8" s="5" t="e">
        <f t="array" aca="1" ref="C8" ca="1">_xludf.XLOOKUP(sessions_3!$E8,exercises_2!$A$2:$A$156,exercises_2!$B$2:$B$156)</f>
        <v>#NAME?</v>
      </c>
      <c r="D8" s="6"/>
      <c r="E8" s="3">
        <v>37</v>
      </c>
      <c r="F8" s="6">
        <v>1</v>
      </c>
      <c r="G8" s="6">
        <v>0</v>
      </c>
      <c r="H8" s="6">
        <v>8</v>
      </c>
      <c r="I8" s="6"/>
    </row>
    <row r="9" spans="1:9" ht="15.75" customHeight="1" x14ac:dyDescent="0.25">
      <c r="A9" s="4">
        <v>44357</v>
      </c>
      <c r="B9" s="5">
        <v>8</v>
      </c>
      <c r="C9" s="5" t="e">
        <f t="array" aca="1" ref="C9" ca="1">_xludf.XLOOKUP(sessions_3!$E9,exercises_2!$A$2:$A$156,exercises_2!$B$2:$B$156)</f>
        <v>#NAME?</v>
      </c>
      <c r="D9" s="6"/>
      <c r="E9" s="3">
        <v>37</v>
      </c>
      <c r="F9" s="6">
        <v>2</v>
      </c>
      <c r="G9" s="6">
        <v>0</v>
      </c>
      <c r="H9" s="6">
        <v>6</v>
      </c>
      <c r="I9" s="6"/>
    </row>
    <row r="10" spans="1:9" ht="15.75" customHeight="1" x14ac:dyDescent="0.25">
      <c r="A10" s="4">
        <v>44357</v>
      </c>
      <c r="B10" s="5">
        <v>9</v>
      </c>
      <c r="C10" s="5" t="e">
        <f t="array" aca="1" ref="C10" ca="1">_xludf.XLOOKUP(sessions_3!$E10,exercises_2!$A$2:$A$156,exercises_2!$B$2:$B$156)</f>
        <v>#NAME?</v>
      </c>
      <c r="D10" s="6"/>
      <c r="E10" s="3">
        <v>37</v>
      </c>
      <c r="F10" s="6">
        <v>3</v>
      </c>
      <c r="G10" s="6">
        <v>0</v>
      </c>
      <c r="H10" s="6">
        <v>3</v>
      </c>
      <c r="I10" s="6"/>
    </row>
    <row r="11" spans="1:9" ht="15.75" customHeight="1" x14ac:dyDescent="0.25">
      <c r="A11" s="4">
        <v>44357</v>
      </c>
      <c r="B11" s="5">
        <v>10</v>
      </c>
      <c r="C11" s="5" t="e">
        <f t="array" aca="1" ref="C11" ca="1">_xludf.XLOOKUP(sessions_3!$E11,exercises_2!$A$2:$A$156,exercises_2!$B$2:$B$156)</f>
        <v>#NAME?</v>
      </c>
      <c r="D11" s="6"/>
      <c r="E11" s="3">
        <v>46</v>
      </c>
      <c r="F11" s="6">
        <v>1</v>
      </c>
      <c r="G11" s="6">
        <v>0</v>
      </c>
      <c r="H11" s="6">
        <v>8</v>
      </c>
      <c r="I11" s="6"/>
    </row>
    <row r="12" spans="1:9" ht="15.75" customHeight="1" x14ac:dyDescent="0.25">
      <c r="A12" s="4">
        <v>44357</v>
      </c>
      <c r="B12" s="5">
        <v>11</v>
      </c>
      <c r="C12" s="5" t="e">
        <f t="array" aca="1" ref="C12" ca="1">_xludf.XLOOKUP(sessions_3!$E12,exercises_2!$A$2:$A$156,exercises_2!$B$2:$B$156)</f>
        <v>#NAME?</v>
      </c>
      <c r="D12" s="6"/>
      <c r="E12" s="3">
        <v>46</v>
      </c>
      <c r="F12" s="6">
        <v>2</v>
      </c>
      <c r="G12" s="6">
        <v>0</v>
      </c>
      <c r="H12" s="6">
        <v>8</v>
      </c>
      <c r="I12" s="6"/>
    </row>
    <row r="13" spans="1:9" ht="15.75" customHeight="1" x14ac:dyDescent="0.25">
      <c r="A13" s="4">
        <v>44357</v>
      </c>
      <c r="B13" s="5">
        <v>12</v>
      </c>
      <c r="C13" s="5" t="e">
        <f t="array" aca="1" ref="C13" ca="1">_xludf.XLOOKUP(sessions_3!$E13,exercises_2!$A$2:$A$156,exercises_2!$B$2:$B$156)</f>
        <v>#NAME?</v>
      </c>
      <c r="D13" s="6"/>
      <c r="E13" s="3">
        <v>46</v>
      </c>
      <c r="F13" s="6">
        <v>3</v>
      </c>
      <c r="G13" s="6">
        <v>0</v>
      </c>
      <c r="H13" s="6">
        <v>4</v>
      </c>
      <c r="I13" s="6"/>
    </row>
    <row r="14" spans="1:9" ht="15.75" customHeight="1" x14ac:dyDescent="0.25">
      <c r="A14" s="4">
        <v>44357</v>
      </c>
      <c r="B14" s="5">
        <v>13</v>
      </c>
      <c r="C14" s="5" t="e">
        <f t="array" aca="1" ref="C14" ca="1">_xludf.XLOOKUP(sessions_3!$E14,exercises_2!$A$2:$A$156,exercises_2!$B$2:$B$156)</f>
        <v>#NAME?</v>
      </c>
      <c r="D14" s="6"/>
      <c r="E14" s="3">
        <v>81</v>
      </c>
      <c r="F14" s="6">
        <v>1</v>
      </c>
      <c r="G14" s="6">
        <v>0</v>
      </c>
      <c r="H14" s="6">
        <v>8</v>
      </c>
      <c r="I14" s="6"/>
    </row>
    <row r="15" spans="1:9" ht="15.75" customHeight="1" x14ac:dyDescent="0.25">
      <c r="A15" s="4">
        <v>44357</v>
      </c>
      <c r="B15" s="5">
        <v>14</v>
      </c>
      <c r="C15" s="5" t="e">
        <f t="array" aca="1" ref="C15" ca="1">_xludf.XLOOKUP(sessions_3!$E15,exercises_2!$A$2:$A$156,exercises_2!$B$2:$B$156)</f>
        <v>#NAME?</v>
      </c>
      <c r="D15" s="6"/>
      <c r="E15" s="3">
        <v>81</v>
      </c>
      <c r="F15" s="6">
        <v>2</v>
      </c>
      <c r="G15" s="6">
        <v>0</v>
      </c>
      <c r="H15" s="6">
        <v>6</v>
      </c>
      <c r="I15" s="6"/>
    </row>
    <row r="16" spans="1:9" ht="15.75" customHeight="1" x14ac:dyDescent="0.25">
      <c r="A16" s="4">
        <v>44357</v>
      </c>
      <c r="B16" s="5">
        <v>15</v>
      </c>
      <c r="C16" s="5" t="e">
        <f t="array" aca="1" ref="C16" ca="1">_xludf.XLOOKUP(sessions_3!$E16,exercises_2!$A$2:$A$156,exercises_2!$B$2:$B$156)</f>
        <v>#NAME?</v>
      </c>
      <c r="D16" s="6"/>
      <c r="E16" s="3">
        <v>81</v>
      </c>
      <c r="F16" s="6">
        <v>3</v>
      </c>
      <c r="G16" s="6">
        <v>0</v>
      </c>
      <c r="H16" s="6">
        <v>6</v>
      </c>
      <c r="I16" s="6" t="s">
        <v>8</v>
      </c>
    </row>
    <row r="17" spans="1:9" ht="15.75" customHeight="1" x14ac:dyDescent="0.25">
      <c r="A17" s="4">
        <v>44357</v>
      </c>
      <c r="B17" s="5">
        <v>16</v>
      </c>
      <c r="C17" s="5" t="e">
        <f t="array" aca="1" ref="C17" ca="1">_xludf.XLOOKUP(sessions_3!$E17,exercises_2!$A$2:$A$156,exercises_2!$B$2:$B$156)</f>
        <v>#NAME?</v>
      </c>
      <c r="D17" s="6"/>
      <c r="E17" s="3">
        <v>88</v>
      </c>
      <c r="F17" s="6">
        <v>1</v>
      </c>
      <c r="G17" s="6">
        <v>0</v>
      </c>
      <c r="H17" s="6">
        <v>8</v>
      </c>
      <c r="I17" s="6"/>
    </row>
    <row r="18" spans="1:9" ht="15.75" customHeight="1" x14ac:dyDescent="0.25">
      <c r="A18" s="4">
        <v>44357</v>
      </c>
      <c r="B18" s="5">
        <v>17</v>
      </c>
      <c r="C18" s="5" t="e">
        <f t="array" aca="1" ref="C18" ca="1">_xludf.XLOOKUP(sessions_3!$E18,exercises_2!$A$2:$A$156,exercises_2!$B$2:$B$156)</f>
        <v>#NAME?</v>
      </c>
      <c r="D18" s="6"/>
      <c r="E18" s="3">
        <v>88</v>
      </c>
      <c r="F18" s="6">
        <v>2</v>
      </c>
      <c r="G18" s="6">
        <v>0</v>
      </c>
      <c r="H18" s="6">
        <v>6</v>
      </c>
      <c r="I18" s="6"/>
    </row>
    <row r="19" spans="1:9" ht="15.75" customHeight="1" x14ac:dyDescent="0.25">
      <c r="A19" s="4">
        <v>44357</v>
      </c>
      <c r="B19" s="5">
        <v>18</v>
      </c>
      <c r="C19" s="5" t="e">
        <f t="array" aca="1" ref="C19" ca="1">_xludf.XLOOKUP(sessions_3!$E19,exercises_2!$A$2:$A$156,exercises_2!$B$2:$B$156)</f>
        <v>#NAME?</v>
      </c>
      <c r="D19" s="6"/>
      <c r="E19" s="3">
        <v>87</v>
      </c>
      <c r="F19" s="6">
        <v>3</v>
      </c>
      <c r="G19" s="6">
        <v>0</v>
      </c>
      <c r="H19" s="6">
        <v>5</v>
      </c>
      <c r="I19" s="6"/>
    </row>
    <row r="20" spans="1:9" ht="15.75" customHeight="1" x14ac:dyDescent="0.25">
      <c r="A20" s="4">
        <v>44357</v>
      </c>
      <c r="B20" s="5">
        <v>19</v>
      </c>
      <c r="C20" s="5" t="e">
        <f t="array" aca="1" ref="C20" ca="1">_xludf.XLOOKUP(sessions_3!$E20,exercises_2!$A$2:$A$156,exercises_2!$B$2:$B$156)</f>
        <v>#NAME?</v>
      </c>
      <c r="D20" s="6"/>
      <c r="E20" s="3">
        <v>100</v>
      </c>
      <c r="F20" s="6">
        <v>1</v>
      </c>
      <c r="G20" s="6">
        <v>0</v>
      </c>
      <c r="H20" s="6">
        <v>60</v>
      </c>
      <c r="I20" s="6"/>
    </row>
    <row r="21" spans="1:9" ht="15.75" customHeight="1" x14ac:dyDescent="0.25">
      <c r="A21" s="4">
        <v>44357</v>
      </c>
      <c r="B21" s="5">
        <v>20</v>
      </c>
      <c r="C21" s="5" t="e">
        <f t="array" aca="1" ref="C21" ca="1">_xludf.XLOOKUP(sessions_3!$E21,exercises_2!$A$2:$A$156,exercises_2!$B$2:$B$156)</f>
        <v>#NAME?</v>
      </c>
      <c r="D21" s="6"/>
      <c r="E21" s="3">
        <v>100</v>
      </c>
      <c r="F21" s="6">
        <v>2</v>
      </c>
      <c r="G21" s="6">
        <v>0</v>
      </c>
      <c r="H21" s="6">
        <v>60</v>
      </c>
      <c r="I21" s="6"/>
    </row>
    <row r="22" spans="1:9" ht="15.75" customHeight="1" x14ac:dyDescent="0.25">
      <c r="A22" s="4">
        <v>44357</v>
      </c>
      <c r="B22" s="5">
        <v>21</v>
      </c>
      <c r="C22" s="5" t="e">
        <f t="array" aca="1" ref="C22" ca="1">_xludf.XLOOKUP(sessions_3!$E22,exercises_2!$A$2:$A$156,exercises_2!$B$2:$B$156)</f>
        <v>#NAME?</v>
      </c>
      <c r="D22" s="6"/>
      <c r="E22" s="3">
        <v>100</v>
      </c>
      <c r="F22" s="6">
        <v>3</v>
      </c>
      <c r="G22" s="6">
        <v>0</v>
      </c>
      <c r="H22" s="6">
        <v>115</v>
      </c>
      <c r="I22" s="6"/>
    </row>
    <row r="23" spans="1:9" ht="15.75" customHeight="1" x14ac:dyDescent="0.25">
      <c r="A23" s="4">
        <v>44361</v>
      </c>
      <c r="B23" s="5">
        <v>1</v>
      </c>
      <c r="C23" s="5" t="e">
        <f t="array" aca="1" ref="C23" ca="1">_xludf.XLOOKUP(sessions_3!$E23,exercises_2!$A$2:$A$156,exercises_2!$B$2:$B$156)</f>
        <v>#NAME?</v>
      </c>
      <c r="D23" s="6"/>
      <c r="E23" s="3">
        <v>11</v>
      </c>
      <c r="F23" s="6">
        <v>1</v>
      </c>
      <c r="G23" s="6">
        <v>0</v>
      </c>
      <c r="H23" s="6">
        <v>8</v>
      </c>
      <c r="I23" s="6"/>
    </row>
    <row r="24" spans="1:9" ht="15.75" customHeight="1" x14ac:dyDescent="0.25">
      <c r="A24" s="4">
        <v>44361</v>
      </c>
      <c r="B24" s="5">
        <v>2</v>
      </c>
      <c r="C24" s="5" t="e">
        <f t="array" aca="1" ref="C24" ca="1">_xludf.XLOOKUP(sessions_3!$E24,exercises_2!$A$2:$A$156,exercises_2!$B$2:$B$156)</f>
        <v>#NAME?</v>
      </c>
      <c r="D24" s="6"/>
      <c r="E24" s="3">
        <v>11</v>
      </c>
      <c r="F24" s="6">
        <v>2</v>
      </c>
      <c r="G24" s="6">
        <v>0</v>
      </c>
      <c r="H24" s="6">
        <v>7</v>
      </c>
      <c r="I24" s="6"/>
    </row>
    <row r="25" spans="1:9" ht="15.75" customHeight="1" x14ac:dyDescent="0.25">
      <c r="A25" s="4">
        <v>44361</v>
      </c>
      <c r="B25" s="5">
        <v>3</v>
      </c>
      <c r="C25" s="5" t="e">
        <f t="array" aca="1" ref="C25" ca="1">_xludf.XLOOKUP(sessions_3!$E25,exercises_2!$A$2:$A$156,exercises_2!$B$2:$B$156)</f>
        <v>#NAME?</v>
      </c>
      <c r="D25" s="6"/>
      <c r="E25" s="3">
        <v>11</v>
      </c>
      <c r="F25" s="6">
        <v>3</v>
      </c>
      <c r="G25" s="6">
        <v>0</v>
      </c>
      <c r="H25" s="6">
        <v>5</v>
      </c>
      <c r="I25" s="6"/>
    </row>
    <row r="26" spans="1:9" ht="15.75" customHeight="1" x14ac:dyDescent="0.25">
      <c r="A26" s="4">
        <v>44361</v>
      </c>
      <c r="B26" s="5">
        <v>4</v>
      </c>
      <c r="C26" s="5" t="e">
        <f t="array" aca="1" ref="C26" ca="1">_xludf.XLOOKUP(sessions_3!$E26,exercises_2!$A$2:$A$156,exercises_2!$B$2:$B$156)</f>
        <v>#NAME?</v>
      </c>
      <c r="D26" s="6"/>
      <c r="E26" s="3">
        <v>20</v>
      </c>
      <c r="F26" s="6">
        <v>1</v>
      </c>
      <c r="G26" s="6">
        <v>0</v>
      </c>
      <c r="H26" s="6">
        <v>8</v>
      </c>
      <c r="I26" s="6"/>
    </row>
    <row r="27" spans="1:9" ht="15.75" customHeight="1" x14ac:dyDescent="0.25">
      <c r="A27" s="4">
        <v>44361</v>
      </c>
      <c r="B27" s="5">
        <v>5</v>
      </c>
      <c r="C27" s="5" t="e">
        <f t="array" aca="1" ref="C27" ca="1">_xludf.XLOOKUP(sessions_3!$E27,exercises_2!$A$2:$A$156,exercises_2!$B$2:$B$156)</f>
        <v>#NAME?</v>
      </c>
      <c r="D27" s="6"/>
      <c r="E27" s="3">
        <v>21</v>
      </c>
      <c r="F27" s="6">
        <v>3</v>
      </c>
      <c r="G27" s="6">
        <v>0</v>
      </c>
      <c r="H27" s="6">
        <v>4</v>
      </c>
      <c r="I27" s="6"/>
    </row>
    <row r="28" spans="1:9" ht="15.75" customHeight="1" x14ac:dyDescent="0.25">
      <c r="A28" s="4">
        <v>44361</v>
      </c>
      <c r="B28" s="5">
        <v>6</v>
      </c>
      <c r="C28" s="5" t="e">
        <f t="array" aca="1" ref="C28" ca="1">_xludf.XLOOKUP(sessions_3!$E28,exercises_2!$A$2:$A$156,exercises_2!$B$2:$B$156)</f>
        <v>#NAME?</v>
      </c>
      <c r="D28" s="6"/>
      <c r="E28" s="3">
        <v>20</v>
      </c>
      <c r="F28" s="6">
        <v>2</v>
      </c>
      <c r="G28" s="6">
        <v>0</v>
      </c>
      <c r="H28" s="6">
        <v>2</v>
      </c>
      <c r="I28" s="6"/>
    </row>
    <row r="29" spans="1:9" ht="15.75" customHeight="1" x14ac:dyDescent="0.25">
      <c r="A29" s="4">
        <v>44361</v>
      </c>
      <c r="B29" s="5">
        <v>7</v>
      </c>
      <c r="C29" s="5" t="e">
        <f t="array" aca="1" ref="C29" ca="1">_xludf.XLOOKUP(sessions_3!$E29,exercises_2!$A$2:$A$156,exercises_2!$B$2:$B$156)</f>
        <v>#NAME?</v>
      </c>
      <c r="D29" s="6"/>
      <c r="E29" s="3">
        <v>37</v>
      </c>
      <c r="F29" s="6">
        <v>1</v>
      </c>
      <c r="G29" s="6">
        <v>0</v>
      </c>
      <c r="H29" s="6">
        <v>5</v>
      </c>
      <c r="I29" s="6"/>
    </row>
    <row r="30" spans="1:9" ht="15.75" customHeight="1" x14ac:dyDescent="0.25">
      <c r="A30" s="4">
        <v>44361</v>
      </c>
      <c r="B30" s="5">
        <v>8</v>
      </c>
      <c r="C30" s="5" t="e">
        <f t="array" aca="1" ref="C30" ca="1">_xludf.XLOOKUP(sessions_3!$E30,exercises_2!$A$2:$A$156,exercises_2!$B$2:$B$156)</f>
        <v>#NAME?</v>
      </c>
      <c r="D30" s="6"/>
      <c r="E30" s="3">
        <v>37</v>
      </c>
      <c r="F30" s="6">
        <v>2</v>
      </c>
      <c r="G30" s="6">
        <v>0</v>
      </c>
      <c r="H30" s="6">
        <v>4</v>
      </c>
      <c r="I30" s="6"/>
    </row>
    <row r="31" spans="1:9" ht="15.75" customHeight="1" x14ac:dyDescent="0.25">
      <c r="A31" s="4">
        <v>44361</v>
      </c>
      <c r="B31" s="5">
        <v>9</v>
      </c>
      <c r="C31" s="5" t="e">
        <f t="array" aca="1" ref="C31" ca="1">_xludf.XLOOKUP(sessions_3!$E31,exercises_2!$A$2:$A$156,exercises_2!$B$2:$B$156)</f>
        <v>#NAME?</v>
      </c>
      <c r="D31" s="6"/>
      <c r="E31" s="3">
        <v>37</v>
      </c>
      <c r="F31" s="6">
        <v>3</v>
      </c>
      <c r="G31" s="6">
        <v>0</v>
      </c>
      <c r="H31" s="6">
        <v>2</v>
      </c>
      <c r="I31" s="6"/>
    </row>
    <row r="32" spans="1:9" ht="15.75" customHeight="1" x14ac:dyDescent="0.25">
      <c r="A32" s="4">
        <v>44361</v>
      </c>
      <c r="B32" s="5">
        <v>10</v>
      </c>
      <c r="C32" s="5" t="e">
        <f t="array" aca="1" ref="C32" ca="1">_xludf.XLOOKUP(sessions_3!$E32,exercises_2!$A$2:$A$156,exercises_2!$B$2:$B$156)</f>
        <v>#NAME?</v>
      </c>
      <c r="D32" s="6"/>
      <c r="E32" s="3">
        <v>46</v>
      </c>
      <c r="F32" s="6">
        <v>1</v>
      </c>
      <c r="G32" s="6">
        <v>0</v>
      </c>
      <c r="H32" s="6">
        <v>8</v>
      </c>
      <c r="I32" s="6"/>
    </row>
    <row r="33" spans="1:9" ht="15.75" customHeight="1" x14ac:dyDescent="0.25">
      <c r="A33" s="4">
        <v>44361</v>
      </c>
      <c r="B33" s="5">
        <v>11</v>
      </c>
      <c r="C33" s="5" t="e">
        <f t="array" aca="1" ref="C33" ca="1">_xludf.XLOOKUP(sessions_3!$E33,exercises_2!$A$2:$A$156,exercises_2!$B$2:$B$156)</f>
        <v>#NAME?</v>
      </c>
      <c r="D33" s="6"/>
      <c r="E33" s="3">
        <v>46</v>
      </c>
      <c r="F33" s="6">
        <v>2</v>
      </c>
      <c r="G33" s="6">
        <v>0</v>
      </c>
      <c r="H33" s="6">
        <v>4</v>
      </c>
      <c r="I33" s="6"/>
    </row>
    <row r="34" spans="1:9" ht="15.75" customHeight="1" x14ac:dyDescent="0.25">
      <c r="A34" s="4">
        <v>44361</v>
      </c>
      <c r="B34" s="5">
        <v>12</v>
      </c>
      <c r="C34" s="5" t="e">
        <f t="array" aca="1" ref="C34" ca="1">_xludf.XLOOKUP(sessions_3!$E34,exercises_2!$A$2:$A$156,exercises_2!$B$2:$B$156)</f>
        <v>#NAME?</v>
      </c>
      <c r="D34" s="6"/>
      <c r="E34" s="3">
        <v>46</v>
      </c>
      <c r="F34" s="6">
        <v>3</v>
      </c>
      <c r="G34" s="6">
        <v>0</v>
      </c>
      <c r="H34" s="6">
        <v>2</v>
      </c>
      <c r="I34" s="6"/>
    </row>
    <row r="35" spans="1:9" ht="15.75" customHeight="1" x14ac:dyDescent="0.25">
      <c r="A35" s="4">
        <v>44361</v>
      </c>
      <c r="B35" s="5">
        <v>13</v>
      </c>
      <c r="C35" s="5" t="e">
        <f t="array" aca="1" ref="C35" ca="1">_xludf.XLOOKUP(sessions_3!$E35,exercises_2!$A$2:$A$156,exercises_2!$B$2:$B$156)</f>
        <v>#NAME?</v>
      </c>
      <c r="D35" s="6"/>
      <c r="E35" s="3">
        <v>69</v>
      </c>
      <c r="F35" s="6">
        <v>1</v>
      </c>
      <c r="G35" s="6">
        <v>0</v>
      </c>
      <c r="H35" s="6">
        <v>3</v>
      </c>
      <c r="I35" s="6"/>
    </row>
    <row r="36" spans="1:9" ht="15.75" customHeight="1" x14ac:dyDescent="0.25">
      <c r="A36" s="4">
        <v>44361</v>
      </c>
      <c r="B36" s="5">
        <v>14</v>
      </c>
      <c r="C36" s="5" t="e">
        <f t="array" aca="1" ref="C36" ca="1">_xludf.XLOOKUP(sessions_3!$E36,exercises_2!$A$2:$A$156,exercises_2!$B$2:$B$156)</f>
        <v>#NAME?</v>
      </c>
      <c r="D36" s="6"/>
      <c r="E36" s="3">
        <v>69</v>
      </c>
      <c r="F36" s="6">
        <v>2</v>
      </c>
      <c r="G36" s="6">
        <v>0</v>
      </c>
      <c r="H36" s="6">
        <v>3</v>
      </c>
      <c r="I36" s="6"/>
    </row>
    <row r="37" spans="1:9" ht="15.75" customHeight="1" x14ac:dyDescent="0.25">
      <c r="A37" s="4">
        <v>44361</v>
      </c>
      <c r="B37" s="5">
        <v>15</v>
      </c>
      <c r="C37" s="5" t="e">
        <f t="array" aca="1" ref="C37" ca="1">_xludf.XLOOKUP(sessions_3!$E37,exercises_2!$A$2:$A$156,exercises_2!$B$2:$B$156)</f>
        <v>#NAME?</v>
      </c>
      <c r="D37" s="6"/>
      <c r="E37" s="3">
        <v>69</v>
      </c>
      <c r="F37" s="6">
        <v>3</v>
      </c>
      <c r="G37" s="6">
        <v>0</v>
      </c>
      <c r="H37" s="6">
        <v>3</v>
      </c>
      <c r="I37" s="6"/>
    </row>
    <row r="38" spans="1:9" ht="15.75" customHeight="1" x14ac:dyDescent="0.25">
      <c r="A38" s="4">
        <v>44361</v>
      </c>
      <c r="B38" s="5">
        <v>16</v>
      </c>
      <c r="C38" s="5" t="e">
        <f t="array" aca="1" ref="C38" ca="1">_xludf.XLOOKUP(sessions_3!$E38,exercises_2!$A$2:$A$156,exercises_2!$B$2:$B$156)</f>
        <v>#NAME?</v>
      </c>
      <c r="D38" s="6"/>
      <c r="E38" s="3">
        <v>87</v>
      </c>
      <c r="F38" s="6">
        <v>1</v>
      </c>
      <c r="G38" s="6">
        <v>0</v>
      </c>
      <c r="H38" s="6">
        <v>8</v>
      </c>
      <c r="I38" s="6"/>
    </row>
    <row r="39" spans="1:9" ht="15.75" customHeight="1" x14ac:dyDescent="0.25">
      <c r="A39" s="4">
        <v>44361</v>
      </c>
      <c r="B39" s="5">
        <v>17</v>
      </c>
      <c r="C39" s="5" t="e">
        <f t="array" aca="1" ref="C39" ca="1">_xludf.XLOOKUP(sessions_3!$E39,exercises_2!$A$2:$A$156,exercises_2!$B$2:$B$156)</f>
        <v>#NAME?</v>
      </c>
      <c r="D39" s="6"/>
      <c r="E39" s="3">
        <v>87</v>
      </c>
      <c r="F39" s="6">
        <v>2</v>
      </c>
      <c r="G39" s="6">
        <v>0</v>
      </c>
      <c r="H39" s="6">
        <v>5</v>
      </c>
      <c r="I39" s="6"/>
    </row>
    <row r="40" spans="1:9" ht="15.75" customHeight="1" x14ac:dyDescent="0.25">
      <c r="A40" s="4">
        <v>44361</v>
      </c>
      <c r="B40" s="5">
        <v>18</v>
      </c>
      <c r="C40" s="5" t="e">
        <f t="array" aca="1" ref="C40" ca="1">_xludf.XLOOKUP(sessions_3!$E40,exercises_2!$A$2:$A$156,exercises_2!$B$2:$B$156)</f>
        <v>#NAME?</v>
      </c>
      <c r="D40" s="6"/>
      <c r="E40" s="3">
        <v>88</v>
      </c>
      <c r="F40" s="6">
        <v>3</v>
      </c>
      <c r="G40" s="6">
        <v>0</v>
      </c>
      <c r="H40" s="6">
        <v>5</v>
      </c>
      <c r="I40" s="6" t="s">
        <v>9</v>
      </c>
    </row>
    <row r="41" spans="1:9" ht="15.75" customHeight="1" x14ac:dyDescent="0.25">
      <c r="A41" s="4">
        <v>44361</v>
      </c>
      <c r="B41" s="5">
        <v>19</v>
      </c>
      <c r="C41" s="5" t="e">
        <f t="array" aca="1" ref="C41" ca="1">_xludf.XLOOKUP(sessions_3!$E41,exercises_2!$A$2:$A$156,exercises_2!$B$2:$B$156)</f>
        <v>#NAME?</v>
      </c>
      <c r="D41" s="6"/>
      <c r="E41" s="3">
        <v>100</v>
      </c>
      <c r="F41" s="6">
        <v>1</v>
      </c>
      <c r="G41" s="6">
        <v>0</v>
      </c>
      <c r="H41" s="6">
        <v>60</v>
      </c>
      <c r="I41" s="6"/>
    </row>
    <row r="42" spans="1:9" ht="15.75" customHeight="1" x14ac:dyDescent="0.25">
      <c r="A42" s="4">
        <v>44361</v>
      </c>
      <c r="B42" s="5">
        <v>20</v>
      </c>
      <c r="C42" s="5" t="e">
        <f t="array" aca="1" ref="C42" ca="1">_xludf.XLOOKUP(sessions_3!$E42,exercises_2!$A$2:$A$156,exercises_2!$B$2:$B$156)</f>
        <v>#NAME?</v>
      </c>
      <c r="D42" s="6"/>
      <c r="E42" s="3">
        <v>100</v>
      </c>
      <c r="F42" s="6">
        <v>2</v>
      </c>
      <c r="G42" s="6">
        <v>0</v>
      </c>
      <c r="H42" s="6">
        <v>60</v>
      </c>
      <c r="I42" s="6"/>
    </row>
    <row r="43" spans="1:9" ht="15.75" customHeight="1" x14ac:dyDescent="0.25">
      <c r="A43" s="4">
        <v>44361</v>
      </c>
      <c r="B43" s="5">
        <v>21</v>
      </c>
      <c r="C43" s="5" t="e">
        <f t="array" aca="1" ref="C43" ca="1">_xludf.XLOOKUP(sessions_3!$E43,exercises_2!$A$2:$A$156,exercises_2!$B$2:$B$156)</f>
        <v>#NAME?</v>
      </c>
      <c r="D43" s="6"/>
      <c r="E43" s="3">
        <v>100</v>
      </c>
      <c r="F43" s="6">
        <v>3</v>
      </c>
      <c r="G43" s="6">
        <v>0</v>
      </c>
      <c r="H43" s="6">
        <v>115</v>
      </c>
      <c r="I43" s="6"/>
    </row>
    <row r="44" spans="1:9" ht="15.75" customHeight="1" x14ac:dyDescent="0.25">
      <c r="A44" s="4">
        <v>44363</v>
      </c>
      <c r="B44" s="5">
        <v>1</v>
      </c>
      <c r="C44" s="5" t="e">
        <f t="array" aca="1" ref="C44" ca="1">_xludf.XLOOKUP(sessions_3!$E44,exercises_2!$A$2:$A$156,exercises_2!$B$2:$B$156)</f>
        <v>#NAME?</v>
      </c>
      <c r="D44" s="6"/>
      <c r="E44" s="3">
        <v>11</v>
      </c>
      <c r="F44" s="6">
        <v>1</v>
      </c>
      <c r="G44" s="6">
        <v>0</v>
      </c>
      <c r="H44" s="6">
        <v>8</v>
      </c>
      <c r="I44" s="6"/>
    </row>
    <row r="45" spans="1:9" ht="15.75" customHeight="1" x14ac:dyDescent="0.25">
      <c r="A45" s="4">
        <v>44363</v>
      </c>
      <c r="B45" s="5">
        <v>2</v>
      </c>
      <c r="C45" s="5" t="e">
        <f t="array" aca="1" ref="C45" ca="1">_xludf.XLOOKUP(sessions_3!$E45,exercises_2!$A$2:$A$156,exercises_2!$B$2:$B$156)</f>
        <v>#NAME?</v>
      </c>
      <c r="D45" s="6"/>
      <c r="E45" s="3">
        <v>11</v>
      </c>
      <c r="F45" s="6">
        <v>2</v>
      </c>
      <c r="G45" s="6">
        <v>0</v>
      </c>
      <c r="H45" s="6">
        <v>6</v>
      </c>
      <c r="I45" s="6"/>
    </row>
    <row r="46" spans="1:9" ht="15.75" customHeight="1" x14ac:dyDescent="0.25">
      <c r="A46" s="4">
        <v>44363</v>
      </c>
      <c r="B46" s="5">
        <v>3</v>
      </c>
      <c r="C46" s="5" t="e">
        <f t="array" aca="1" ref="C46" ca="1">_xludf.XLOOKUP(sessions_3!$E46,exercises_2!$A$2:$A$156,exercises_2!$B$2:$B$156)</f>
        <v>#NAME?</v>
      </c>
      <c r="D46" s="6"/>
      <c r="E46" s="3">
        <v>11</v>
      </c>
      <c r="F46" s="6">
        <v>3</v>
      </c>
      <c r="G46" s="6">
        <v>0</v>
      </c>
      <c r="H46" s="6">
        <v>5</v>
      </c>
      <c r="I46" s="6"/>
    </row>
    <row r="47" spans="1:9" ht="15.75" customHeight="1" x14ac:dyDescent="0.25">
      <c r="A47" s="4">
        <v>44363</v>
      </c>
      <c r="B47" s="5">
        <v>4</v>
      </c>
      <c r="C47" s="5" t="e">
        <f t="array" aca="1" ref="C47" ca="1">_xludf.XLOOKUP(sessions_3!$E47,exercises_2!$A$2:$A$156,exercises_2!$B$2:$B$156)</f>
        <v>#NAME?</v>
      </c>
      <c r="D47" s="6"/>
      <c r="E47" s="3">
        <v>21</v>
      </c>
      <c r="F47" s="6">
        <v>1</v>
      </c>
      <c r="G47" s="6">
        <v>0</v>
      </c>
      <c r="H47" s="6">
        <v>6</v>
      </c>
      <c r="I47" s="6"/>
    </row>
    <row r="48" spans="1:9" ht="15.75" customHeight="1" x14ac:dyDescent="0.25">
      <c r="A48" s="4">
        <v>44363</v>
      </c>
      <c r="B48" s="5">
        <v>5</v>
      </c>
      <c r="C48" s="5" t="e">
        <f t="array" aca="1" ref="C48" ca="1">_xludf.XLOOKUP(sessions_3!$E48,exercises_2!$A$2:$A$156,exercises_2!$B$2:$B$156)</f>
        <v>#NAME?</v>
      </c>
      <c r="D48" s="6"/>
      <c r="E48" s="3">
        <v>21</v>
      </c>
      <c r="F48" s="6">
        <v>2</v>
      </c>
      <c r="G48" s="6">
        <v>0</v>
      </c>
      <c r="H48" s="6">
        <v>3</v>
      </c>
      <c r="I48" s="6"/>
    </row>
    <row r="49" spans="1:9" ht="15.75" customHeight="1" x14ac:dyDescent="0.25">
      <c r="A49" s="4">
        <v>44363</v>
      </c>
      <c r="B49" s="5">
        <v>6</v>
      </c>
      <c r="C49" s="5" t="e">
        <f t="array" aca="1" ref="C49" ca="1">_xludf.XLOOKUP(sessions_3!$E49,exercises_2!$A$2:$A$156,exercises_2!$B$2:$B$156)</f>
        <v>#NAME?</v>
      </c>
      <c r="D49" s="6"/>
      <c r="E49" s="3">
        <v>21</v>
      </c>
      <c r="F49" s="6">
        <v>3</v>
      </c>
      <c r="G49" s="6">
        <v>0</v>
      </c>
      <c r="H49" s="6">
        <v>2</v>
      </c>
      <c r="I49" s="6"/>
    </row>
    <row r="50" spans="1:9" ht="15.75" customHeight="1" x14ac:dyDescent="0.25">
      <c r="A50" s="4">
        <v>44363</v>
      </c>
      <c r="B50" s="5">
        <v>7</v>
      </c>
      <c r="C50" s="5" t="e">
        <f t="array" aca="1" ref="C50" ca="1">_xludf.XLOOKUP(sessions_3!$E50,exercises_2!$A$2:$A$156,exercises_2!$B$2:$B$156)</f>
        <v>#NAME?</v>
      </c>
      <c r="D50" s="6"/>
      <c r="E50" s="3">
        <v>37</v>
      </c>
      <c r="F50" s="6">
        <v>1</v>
      </c>
      <c r="G50" s="6">
        <v>0</v>
      </c>
      <c r="H50" s="6">
        <v>5</v>
      </c>
      <c r="I50" s="6"/>
    </row>
    <row r="51" spans="1:9" ht="15.75" customHeight="1" x14ac:dyDescent="0.25">
      <c r="A51" s="4">
        <v>44363</v>
      </c>
      <c r="B51" s="5">
        <v>8</v>
      </c>
      <c r="C51" s="5" t="e">
        <f t="array" aca="1" ref="C51" ca="1">_xludf.XLOOKUP(sessions_3!$E51,exercises_2!$A$2:$A$156,exercises_2!$B$2:$B$156)</f>
        <v>#NAME?</v>
      </c>
      <c r="D51" s="6"/>
      <c r="E51" s="3">
        <v>37</v>
      </c>
      <c r="F51" s="6">
        <v>2</v>
      </c>
      <c r="G51" s="6">
        <v>0</v>
      </c>
      <c r="H51" s="6">
        <v>3</v>
      </c>
      <c r="I51" s="6"/>
    </row>
    <row r="52" spans="1:9" ht="15.75" customHeight="1" x14ac:dyDescent="0.25">
      <c r="A52" s="4">
        <v>44363</v>
      </c>
      <c r="B52" s="5">
        <v>9</v>
      </c>
      <c r="C52" s="5" t="e">
        <f t="array" aca="1" ref="C52" ca="1">_xludf.XLOOKUP(sessions_3!$E52,exercises_2!$A$2:$A$156,exercises_2!$B$2:$B$156)</f>
        <v>#NAME?</v>
      </c>
      <c r="D52" s="6"/>
      <c r="E52" s="3">
        <v>37</v>
      </c>
      <c r="F52" s="6">
        <v>3</v>
      </c>
      <c r="G52" s="6">
        <v>0</v>
      </c>
      <c r="H52" s="6">
        <v>1</v>
      </c>
      <c r="I52" s="6"/>
    </row>
    <row r="53" spans="1:9" ht="15.75" customHeight="1" x14ac:dyDescent="0.25">
      <c r="A53" s="4">
        <v>44363</v>
      </c>
      <c r="B53" s="5">
        <v>10</v>
      </c>
      <c r="C53" s="5" t="e">
        <f t="array" aca="1" ref="C53" ca="1">_xludf.XLOOKUP(sessions_3!$E53,exercises_2!$A$2:$A$156,exercises_2!$B$2:$B$156)</f>
        <v>#NAME?</v>
      </c>
      <c r="D53" s="6"/>
      <c r="E53" s="3">
        <v>46</v>
      </c>
      <c r="F53" s="6">
        <v>1</v>
      </c>
      <c r="G53" s="6">
        <v>0</v>
      </c>
      <c r="H53" s="6">
        <v>8</v>
      </c>
      <c r="I53" s="6"/>
    </row>
    <row r="54" spans="1:9" ht="15.75" customHeight="1" x14ac:dyDescent="0.25">
      <c r="A54" s="4">
        <v>44363</v>
      </c>
      <c r="B54" s="5">
        <v>11</v>
      </c>
      <c r="C54" s="5" t="e">
        <f t="array" aca="1" ref="C54" ca="1">_xludf.XLOOKUP(sessions_3!$E54,exercises_2!$A$2:$A$156,exercises_2!$B$2:$B$156)</f>
        <v>#NAME?</v>
      </c>
      <c r="D54" s="6"/>
      <c r="E54" s="3">
        <v>46</v>
      </c>
      <c r="F54" s="6">
        <v>2</v>
      </c>
      <c r="G54" s="6">
        <v>0</v>
      </c>
      <c r="H54" s="6">
        <v>4</v>
      </c>
      <c r="I54" s="6"/>
    </row>
    <row r="55" spans="1:9" ht="15.75" customHeight="1" x14ac:dyDescent="0.25">
      <c r="A55" s="4">
        <v>44363</v>
      </c>
      <c r="B55" s="5">
        <v>12</v>
      </c>
      <c r="C55" s="5" t="e">
        <f t="array" aca="1" ref="C55" ca="1">_xludf.XLOOKUP(sessions_3!$E55,exercises_2!$A$2:$A$156,exercises_2!$B$2:$B$156)</f>
        <v>#NAME?</v>
      </c>
      <c r="D55" s="6"/>
      <c r="E55" s="3">
        <v>46</v>
      </c>
      <c r="F55" s="6">
        <v>3</v>
      </c>
      <c r="G55" s="6">
        <v>0</v>
      </c>
      <c r="H55" s="6">
        <v>3</v>
      </c>
      <c r="I55" s="6"/>
    </row>
    <row r="56" spans="1:9" ht="15.75" customHeight="1" x14ac:dyDescent="0.25">
      <c r="A56" s="4">
        <v>44363</v>
      </c>
      <c r="B56" s="5">
        <v>13</v>
      </c>
      <c r="C56" s="5" t="e">
        <f t="array" aca="1" ref="C56" ca="1">_xludf.XLOOKUP(sessions_3!$E56,exercises_2!$A$2:$A$156,exercises_2!$B$2:$B$156)</f>
        <v>#NAME?</v>
      </c>
      <c r="D56" s="6"/>
      <c r="E56" s="3">
        <v>81</v>
      </c>
      <c r="F56" s="6">
        <v>1</v>
      </c>
      <c r="G56" s="6">
        <v>0</v>
      </c>
      <c r="H56" s="6">
        <v>8</v>
      </c>
      <c r="I56" s="6"/>
    </row>
    <row r="57" spans="1:9" ht="15.75" customHeight="1" x14ac:dyDescent="0.25">
      <c r="A57" s="4">
        <v>44363</v>
      </c>
      <c r="B57" s="5">
        <v>14</v>
      </c>
      <c r="C57" s="5" t="e">
        <f t="array" aca="1" ref="C57" ca="1">_xludf.XLOOKUP(sessions_3!$E57,exercises_2!$A$2:$A$156,exercises_2!$B$2:$B$156)</f>
        <v>#NAME?</v>
      </c>
      <c r="D57" s="6"/>
      <c r="E57" s="3">
        <v>81</v>
      </c>
      <c r="F57" s="6">
        <v>2</v>
      </c>
      <c r="G57" s="6">
        <v>0</v>
      </c>
      <c r="H57" s="6">
        <v>5</v>
      </c>
      <c r="I57" s="6"/>
    </row>
    <row r="58" spans="1:9" ht="15.75" customHeight="1" x14ac:dyDescent="0.25">
      <c r="A58" s="4">
        <v>44363</v>
      </c>
      <c r="B58" s="5">
        <v>15</v>
      </c>
      <c r="C58" s="5" t="e">
        <f t="array" aca="1" ref="C58" ca="1">_xludf.XLOOKUP(sessions_3!$E58,exercises_2!$A$2:$A$156,exercises_2!$B$2:$B$156)</f>
        <v>#NAME?</v>
      </c>
      <c r="D58" s="6"/>
      <c r="E58" s="3">
        <v>81</v>
      </c>
      <c r="F58" s="6">
        <v>3</v>
      </c>
      <c r="G58" s="6">
        <v>0</v>
      </c>
      <c r="H58" s="6">
        <v>5</v>
      </c>
      <c r="I58" s="6"/>
    </row>
    <row r="59" spans="1:9" ht="15.75" customHeight="1" x14ac:dyDescent="0.25">
      <c r="A59" s="4">
        <v>44363</v>
      </c>
      <c r="B59" s="5">
        <v>16</v>
      </c>
      <c r="C59" s="5" t="e">
        <f t="array" aca="1" ref="C59" ca="1">_xludf.XLOOKUP(sessions_3!$E59,exercises_2!$A$2:$A$156,exercises_2!$B$2:$B$156)</f>
        <v>#NAME?</v>
      </c>
      <c r="D59" s="6"/>
      <c r="E59" s="3">
        <v>88</v>
      </c>
      <c r="F59" s="6">
        <v>1</v>
      </c>
      <c r="G59" s="6">
        <v>0</v>
      </c>
      <c r="H59" s="6">
        <v>8</v>
      </c>
      <c r="I59" s="6"/>
    </row>
    <row r="60" spans="1:9" ht="15.75" customHeight="1" x14ac:dyDescent="0.25">
      <c r="A60" s="4">
        <v>44363</v>
      </c>
      <c r="B60" s="5">
        <v>17</v>
      </c>
      <c r="C60" s="5" t="e">
        <f t="array" aca="1" ref="C60" ca="1">_xludf.XLOOKUP(sessions_3!$E60,exercises_2!$A$2:$A$156,exercises_2!$B$2:$B$156)</f>
        <v>#NAME?</v>
      </c>
      <c r="D60" s="6"/>
      <c r="E60" s="3">
        <v>88</v>
      </c>
      <c r="F60" s="6">
        <v>2</v>
      </c>
      <c r="G60" s="6">
        <v>0</v>
      </c>
      <c r="H60" s="6">
        <v>5</v>
      </c>
      <c r="I60" s="6"/>
    </row>
    <row r="61" spans="1:9" ht="15.75" customHeight="1" x14ac:dyDescent="0.25">
      <c r="A61" s="4">
        <v>44363</v>
      </c>
      <c r="B61" s="5">
        <v>18</v>
      </c>
      <c r="C61" s="5" t="e">
        <f t="array" aca="1" ref="C61" ca="1">_xludf.XLOOKUP(sessions_3!$E61,exercises_2!$A$2:$A$156,exercises_2!$B$2:$B$156)</f>
        <v>#NAME?</v>
      </c>
      <c r="D61" s="6"/>
      <c r="E61" s="3">
        <v>88</v>
      </c>
      <c r="F61" s="6">
        <v>3</v>
      </c>
      <c r="G61" s="6">
        <v>0</v>
      </c>
      <c r="H61" s="6">
        <v>5</v>
      </c>
      <c r="I61" s="6"/>
    </row>
    <row r="62" spans="1:9" ht="15.75" customHeight="1" x14ac:dyDescent="0.25">
      <c r="A62" s="4">
        <v>44365</v>
      </c>
      <c r="B62" s="5">
        <v>1</v>
      </c>
      <c r="C62" s="5" t="e">
        <f t="array" aca="1" ref="C62" ca="1">_xludf.XLOOKUP(sessions_3!$E62,exercises_2!$A$2:$A$156,exercises_2!$B$2:$B$156)</f>
        <v>#NAME?</v>
      </c>
      <c r="D62" s="6"/>
      <c r="E62" s="3">
        <v>11</v>
      </c>
      <c r="F62" s="6">
        <v>1</v>
      </c>
      <c r="G62" s="6">
        <v>0</v>
      </c>
      <c r="H62" s="6">
        <v>8</v>
      </c>
      <c r="I62" s="6"/>
    </row>
    <row r="63" spans="1:9" ht="15.75" customHeight="1" x14ac:dyDescent="0.25">
      <c r="A63" s="4">
        <v>44365</v>
      </c>
      <c r="B63" s="5">
        <v>2</v>
      </c>
      <c r="C63" s="5" t="e">
        <f t="array" aca="1" ref="C63" ca="1">_xludf.XLOOKUP(sessions_3!$E63,exercises_2!$A$2:$A$156,exercises_2!$B$2:$B$156)</f>
        <v>#NAME?</v>
      </c>
      <c r="D63" s="6"/>
      <c r="E63" s="3">
        <v>11</v>
      </c>
      <c r="F63" s="6">
        <v>2</v>
      </c>
      <c r="G63" s="6">
        <v>0</v>
      </c>
      <c r="H63" s="6">
        <v>7</v>
      </c>
      <c r="I63" s="6"/>
    </row>
    <row r="64" spans="1:9" ht="15.75" customHeight="1" x14ac:dyDescent="0.25">
      <c r="A64" s="4">
        <v>44365</v>
      </c>
      <c r="B64" s="5">
        <v>3</v>
      </c>
      <c r="C64" s="5" t="e">
        <f t="array" aca="1" ref="C64" ca="1">_xludf.XLOOKUP(sessions_3!$E64,exercises_2!$A$2:$A$156,exercises_2!$B$2:$B$156)</f>
        <v>#NAME?</v>
      </c>
      <c r="D64" s="6"/>
      <c r="E64" s="3">
        <v>11</v>
      </c>
      <c r="F64" s="6">
        <v>3</v>
      </c>
      <c r="G64" s="6">
        <v>0</v>
      </c>
      <c r="H64" s="6">
        <v>5</v>
      </c>
      <c r="I64" s="6"/>
    </row>
    <row r="65" spans="1:9" ht="15.75" customHeight="1" x14ac:dyDescent="0.25">
      <c r="A65" s="4">
        <v>44365</v>
      </c>
      <c r="B65" s="5">
        <v>4</v>
      </c>
      <c r="C65" s="5" t="e">
        <f t="array" aca="1" ref="C65" ca="1">_xludf.XLOOKUP(sessions_3!$E65,exercises_2!$A$2:$A$156,exercises_2!$B$2:$B$156)</f>
        <v>#NAME?</v>
      </c>
      <c r="D65" s="6"/>
      <c r="E65" s="3">
        <v>21</v>
      </c>
      <c r="F65" s="6">
        <v>1</v>
      </c>
      <c r="G65" s="6">
        <v>0</v>
      </c>
      <c r="H65" s="6">
        <v>7</v>
      </c>
      <c r="I65" s="6"/>
    </row>
    <row r="66" spans="1:9" ht="15.75" customHeight="1" x14ac:dyDescent="0.25">
      <c r="A66" s="4">
        <v>44365</v>
      </c>
      <c r="B66" s="5">
        <v>5</v>
      </c>
      <c r="C66" s="5" t="e">
        <f t="array" aca="1" ref="C66" ca="1">_xludf.XLOOKUP(sessions_3!$E66,exercises_2!$A$2:$A$156,exercises_2!$B$2:$B$156)</f>
        <v>#NAME?</v>
      </c>
      <c r="D66" s="6"/>
      <c r="E66" s="3">
        <v>21</v>
      </c>
      <c r="F66" s="6">
        <v>2</v>
      </c>
      <c r="G66" s="6">
        <v>0</v>
      </c>
      <c r="H66" s="6">
        <v>4</v>
      </c>
      <c r="I66" s="6"/>
    </row>
    <row r="67" spans="1:9" ht="15.75" customHeight="1" x14ac:dyDescent="0.25">
      <c r="A67" s="4">
        <v>44365</v>
      </c>
      <c r="B67" s="5">
        <v>6</v>
      </c>
      <c r="C67" s="5" t="e">
        <f t="array" aca="1" ref="C67" ca="1">_xludf.XLOOKUP(sessions_3!$E67,exercises_2!$A$2:$A$156,exercises_2!$B$2:$B$156)</f>
        <v>#NAME?</v>
      </c>
      <c r="D67" s="6"/>
      <c r="E67" s="3">
        <v>21</v>
      </c>
      <c r="F67" s="6">
        <v>3</v>
      </c>
      <c r="G67" s="6">
        <v>0</v>
      </c>
      <c r="H67" s="6">
        <v>2</v>
      </c>
      <c r="I67" s="6"/>
    </row>
    <row r="68" spans="1:9" ht="15.75" customHeight="1" x14ac:dyDescent="0.25">
      <c r="A68" s="4">
        <v>44365</v>
      </c>
      <c r="B68" s="5">
        <v>7</v>
      </c>
      <c r="C68" s="5" t="e">
        <f t="array" aca="1" ref="C68" ca="1">_xludf.XLOOKUP(sessions_3!$E68,exercises_2!$A$2:$A$156,exercises_2!$B$2:$B$156)</f>
        <v>#NAME?</v>
      </c>
      <c r="D68" s="6"/>
      <c r="E68" s="3">
        <v>37</v>
      </c>
      <c r="F68" s="6">
        <v>1</v>
      </c>
      <c r="G68" s="6">
        <v>0</v>
      </c>
      <c r="H68" s="6">
        <v>8</v>
      </c>
      <c r="I68" s="6"/>
    </row>
    <row r="69" spans="1:9" ht="15.75" customHeight="1" x14ac:dyDescent="0.25">
      <c r="A69" s="4">
        <v>44365</v>
      </c>
      <c r="B69" s="5">
        <v>8</v>
      </c>
      <c r="C69" s="5" t="e">
        <f t="array" aca="1" ref="C69" ca="1">_xludf.XLOOKUP(sessions_3!$E69,exercises_2!$A$2:$A$156,exercises_2!$B$2:$B$156)</f>
        <v>#NAME?</v>
      </c>
      <c r="D69" s="6"/>
      <c r="E69" s="3">
        <v>37</v>
      </c>
      <c r="F69" s="6">
        <v>2</v>
      </c>
      <c r="G69" s="6">
        <v>0</v>
      </c>
      <c r="H69" s="6">
        <v>4</v>
      </c>
      <c r="I69" s="6"/>
    </row>
    <row r="70" spans="1:9" ht="15.75" customHeight="1" x14ac:dyDescent="0.25">
      <c r="A70" s="4">
        <v>44365</v>
      </c>
      <c r="B70" s="5">
        <v>9</v>
      </c>
      <c r="C70" s="5" t="e">
        <f t="array" aca="1" ref="C70" ca="1">_xludf.XLOOKUP(sessions_3!$E70,exercises_2!$A$2:$A$156,exercises_2!$B$2:$B$156)</f>
        <v>#NAME?</v>
      </c>
      <c r="D70" s="6"/>
      <c r="E70" s="3">
        <v>37</v>
      </c>
      <c r="F70" s="6">
        <v>3</v>
      </c>
      <c r="G70" s="6">
        <v>0</v>
      </c>
      <c r="H70" s="6">
        <v>3</v>
      </c>
      <c r="I70" s="6"/>
    </row>
    <row r="71" spans="1:9" ht="15.75" customHeight="1" x14ac:dyDescent="0.25">
      <c r="A71" s="4">
        <v>44365</v>
      </c>
      <c r="B71" s="5">
        <v>10</v>
      </c>
      <c r="C71" s="5" t="e">
        <f t="array" aca="1" ref="C71" ca="1">_xludf.XLOOKUP(sessions_3!$E71,exercises_2!$A$2:$A$156,exercises_2!$B$2:$B$156)</f>
        <v>#NAME?</v>
      </c>
      <c r="D71" s="6"/>
      <c r="E71" s="3">
        <v>46</v>
      </c>
      <c r="F71" s="6">
        <v>1</v>
      </c>
      <c r="G71" s="6">
        <v>0</v>
      </c>
      <c r="H71" s="6">
        <v>8</v>
      </c>
      <c r="I71" s="6"/>
    </row>
    <row r="72" spans="1:9" ht="15.75" customHeight="1" x14ac:dyDescent="0.25">
      <c r="A72" s="4">
        <v>44365</v>
      </c>
      <c r="B72" s="5">
        <v>11</v>
      </c>
      <c r="C72" s="5" t="e">
        <f t="array" aca="1" ref="C72" ca="1">_xludf.XLOOKUP(sessions_3!$E72,exercises_2!$A$2:$A$156,exercises_2!$B$2:$B$156)</f>
        <v>#NAME?</v>
      </c>
      <c r="D72" s="6"/>
      <c r="E72" s="3">
        <v>46</v>
      </c>
      <c r="F72" s="6">
        <v>2</v>
      </c>
      <c r="G72" s="6">
        <v>0</v>
      </c>
      <c r="H72" s="6">
        <v>8</v>
      </c>
      <c r="I72" s="6"/>
    </row>
    <row r="73" spans="1:9" ht="15.75" customHeight="1" x14ac:dyDescent="0.25">
      <c r="A73" s="4">
        <v>44365</v>
      </c>
      <c r="B73" s="5">
        <v>12</v>
      </c>
      <c r="C73" s="5" t="e">
        <f t="array" aca="1" ref="C73" ca="1">_xludf.XLOOKUP(sessions_3!$E73,exercises_2!$A$2:$A$156,exercises_2!$B$2:$B$156)</f>
        <v>#NAME?</v>
      </c>
      <c r="D73" s="6"/>
      <c r="E73" s="3">
        <v>47</v>
      </c>
      <c r="F73" s="6">
        <v>3</v>
      </c>
      <c r="G73" s="6">
        <v>0</v>
      </c>
      <c r="H73" s="6">
        <v>6</v>
      </c>
      <c r="I73" s="6"/>
    </row>
    <row r="74" spans="1:9" ht="15.75" customHeight="1" x14ac:dyDescent="0.25">
      <c r="A74" s="4">
        <v>44365</v>
      </c>
      <c r="B74" s="5">
        <v>13</v>
      </c>
      <c r="C74" s="5" t="e">
        <f t="array" aca="1" ref="C74" ca="1">_xludf.XLOOKUP(sessions_3!$E74,exercises_2!$A$2:$A$156,exercises_2!$B$2:$B$156)</f>
        <v>#NAME?</v>
      </c>
      <c r="D74" s="6"/>
      <c r="E74" s="3">
        <v>62</v>
      </c>
      <c r="F74" s="6">
        <v>1</v>
      </c>
      <c r="G74" s="6">
        <v>0</v>
      </c>
      <c r="H74" s="6">
        <v>8</v>
      </c>
      <c r="I74" s="6"/>
    </row>
    <row r="75" spans="1:9" ht="15.75" customHeight="1" x14ac:dyDescent="0.25">
      <c r="A75" s="4">
        <v>44365</v>
      </c>
      <c r="B75" s="5">
        <v>14</v>
      </c>
      <c r="C75" s="5" t="e">
        <f t="array" aca="1" ref="C75" ca="1">_xludf.XLOOKUP(sessions_3!$E75,exercises_2!$A$2:$A$156,exercises_2!$B$2:$B$156)</f>
        <v>#NAME?</v>
      </c>
      <c r="D75" s="6"/>
      <c r="E75" s="3">
        <v>62</v>
      </c>
      <c r="F75" s="6">
        <v>2</v>
      </c>
      <c r="G75" s="6">
        <v>0</v>
      </c>
      <c r="H75" s="6">
        <v>8</v>
      </c>
      <c r="I75" s="6"/>
    </row>
    <row r="76" spans="1:9" ht="15.75" customHeight="1" x14ac:dyDescent="0.25">
      <c r="A76" s="4">
        <v>44365</v>
      </c>
      <c r="B76" s="5">
        <v>15</v>
      </c>
      <c r="C76" s="5" t="e">
        <f t="array" aca="1" ref="C76" ca="1">_xludf.XLOOKUP(sessions_3!$E76,exercises_2!$A$2:$A$156,exercises_2!$B$2:$B$156)</f>
        <v>#NAME?</v>
      </c>
      <c r="D76" s="6"/>
      <c r="E76" s="3">
        <v>62</v>
      </c>
      <c r="F76" s="6">
        <v>3</v>
      </c>
      <c r="G76" s="6">
        <v>0</v>
      </c>
      <c r="H76" s="6">
        <v>8</v>
      </c>
      <c r="I76" s="6"/>
    </row>
    <row r="77" spans="1:9" ht="15.75" customHeight="1" x14ac:dyDescent="0.25">
      <c r="A77" s="4">
        <v>44365</v>
      </c>
      <c r="B77" s="5">
        <v>16</v>
      </c>
      <c r="C77" s="5" t="e">
        <f t="array" aca="1" ref="C77" ca="1">_xludf.XLOOKUP(sessions_3!$E77,exercises_2!$A$2:$A$156,exercises_2!$B$2:$B$156)</f>
        <v>#NAME?</v>
      </c>
      <c r="D77" s="6"/>
      <c r="E77" s="3">
        <v>88</v>
      </c>
      <c r="F77" s="6">
        <v>1</v>
      </c>
      <c r="G77" s="6">
        <v>0</v>
      </c>
      <c r="H77" s="6">
        <v>8</v>
      </c>
      <c r="I77" s="6"/>
    </row>
    <row r="78" spans="1:9" ht="15.75" customHeight="1" x14ac:dyDescent="0.25">
      <c r="A78" s="4">
        <v>44365</v>
      </c>
      <c r="B78" s="5">
        <v>17</v>
      </c>
      <c r="C78" s="5" t="e">
        <f t="array" aca="1" ref="C78" ca="1">_xludf.XLOOKUP(sessions_3!$E78,exercises_2!$A$2:$A$156,exercises_2!$B$2:$B$156)</f>
        <v>#NAME?</v>
      </c>
      <c r="D78" s="6"/>
      <c r="E78" s="3">
        <v>88</v>
      </c>
      <c r="F78" s="6">
        <v>2</v>
      </c>
      <c r="G78" s="6">
        <v>0</v>
      </c>
      <c r="H78" s="6">
        <v>8</v>
      </c>
      <c r="I78" s="6"/>
    </row>
    <row r="79" spans="1:9" ht="15.75" customHeight="1" x14ac:dyDescent="0.25">
      <c r="A79" s="4">
        <v>44365</v>
      </c>
      <c r="B79" s="5">
        <v>18</v>
      </c>
      <c r="C79" s="5" t="e">
        <f t="array" aca="1" ref="C79" ca="1">_xludf.XLOOKUP(sessions_3!$E79,exercises_2!$A$2:$A$156,exercises_2!$B$2:$B$156)</f>
        <v>#NAME?</v>
      </c>
      <c r="D79" s="6"/>
      <c r="E79" s="3">
        <v>89</v>
      </c>
      <c r="F79" s="6">
        <v>3</v>
      </c>
      <c r="G79" s="6">
        <v>0</v>
      </c>
      <c r="H79" s="6">
        <v>5</v>
      </c>
      <c r="I79" s="6"/>
    </row>
    <row r="80" spans="1:9" ht="15.75" customHeight="1" x14ac:dyDescent="0.25">
      <c r="A80" s="4">
        <v>44365</v>
      </c>
      <c r="B80" s="5">
        <v>19</v>
      </c>
      <c r="C80" s="5" t="e">
        <f t="array" aca="1" ref="C80" ca="1">_xludf.XLOOKUP(sessions_3!$E80,exercises_2!$A$2:$A$156,exercises_2!$B$2:$B$156)</f>
        <v>#NAME?</v>
      </c>
      <c r="D80" s="6"/>
      <c r="E80" s="3">
        <v>100</v>
      </c>
      <c r="F80" s="6">
        <v>1</v>
      </c>
      <c r="G80" s="6">
        <v>0</v>
      </c>
      <c r="H80" s="6">
        <v>75</v>
      </c>
      <c r="I80" s="6"/>
    </row>
    <row r="81" spans="1:9" ht="15.75" customHeight="1" x14ac:dyDescent="0.25">
      <c r="A81" s="4">
        <v>44365</v>
      </c>
      <c r="B81" s="5">
        <v>20</v>
      </c>
      <c r="C81" s="5" t="e">
        <f t="array" aca="1" ref="C81" ca="1">_xludf.XLOOKUP(sessions_3!$E81,exercises_2!$A$2:$A$156,exercises_2!$B$2:$B$156)</f>
        <v>#NAME?</v>
      </c>
      <c r="D81" s="6"/>
      <c r="E81" s="3">
        <v>100</v>
      </c>
      <c r="F81" s="6">
        <v>2</v>
      </c>
      <c r="G81" s="6">
        <v>0</v>
      </c>
      <c r="H81" s="6">
        <v>75</v>
      </c>
      <c r="I81" s="6"/>
    </row>
    <row r="82" spans="1:9" ht="15.75" customHeight="1" x14ac:dyDescent="0.25">
      <c r="A82" s="4">
        <v>44365</v>
      </c>
      <c r="B82" s="5">
        <v>21</v>
      </c>
      <c r="C82" s="5" t="e">
        <f t="array" aca="1" ref="C82" ca="1">_xludf.XLOOKUP(sessions_3!$E82,exercises_2!$A$2:$A$156,exercises_2!$B$2:$B$156)</f>
        <v>#NAME?</v>
      </c>
      <c r="D82" s="6"/>
      <c r="E82" s="3">
        <v>100</v>
      </c>
      <c r="F82" s="6">
        <v>3</v>
      </c>
      <c r="G82" s="6">
        <v>0</v>
      </c>
      <c r="H82" s="6">
        <v>142</v>
      </c>
      <c r="I82" s="6"/>
    </row>
    <row r="83" spans="1:9" ht="15.75" customHeight="1" x14ac:dyDescent="0.25">
      <c r="A83" s="4">
        <v>44368</v>
      </c>
      <c r="B83" s="5">
        <v>1</v>
      </c>
      <c r="C83" s="5" t="e">
        <f t="array" aca="1" ref="C83" ca="1">_xludf.XLOOKUP(sessions_3!$E83,exercises_2!$A$2:$A$156,exercises_2!$B$2:$B$156)</f>
        <v>#NAME?</v>
      </c>
      <c r="D83" s="6"/>
      <c r="E83" s="3">
        <v>11</v>
      </c>
      <c r="F83" s="6">
        <v>1</v>
      </c>
      <c r="G83" s="6">
        <v>0</v>
      </c>
      <c r="H83" s="6">
        <v>8</v>
      </c>
      <c r="I83" s="6"/>
    </row>
    <row r="84" spans="1:9" ht="15.75" customHeight="1" x14ac:dyDescent="0.25">
      <c r="A84" s="4">
        <v>44368</v>
      </c>
      <c r="B84" s="5">
        <v>2</v>
      </c>
      <c r="C84" s="5" t="e">
        <f t="array" aca="1" ref="C84" ca="1">_xludf.XLOOKUP(sessions_3!$E84,exercises_2!$A$2:$A$156,exercises_2!$B$2:$B$156)</f>
        <v>#NAME?</v>
      </c>
      <c r="D84" s="6"/>
      <c r="E84" s="3">
        <v>11</v>
      </c>
      <c r="F84" s="6">
        <v>2</v>
      </c>
      <c r="G84" s="6">
        <v>0</v>
      </c>
      <c r="H84" s="6">
        <v>8</v>
      </c>
      <c r="I84" s="6"/>
    </row>
    <row r="85" spans="1:9" ht="15.75" customHeight="1" x14ac:dyDescent="0.25">
      <c r="A85" s="4">
        <v>44368</v>
      </c>
      <c r="B85" s="5">
        <v>3</v>
      </c>
      <c r="C85" s="5" t="e">
        <f t="array" aca="1" ref="C85" ca="1">_xludf.XLOOKUP(sessions_3!$E85,exercises_2!$A$2:$A$156,exercises_2!$B$2:$B$156)</f>
        <v>#NAME?</v>
      </c>
      <c r="D85" s="6"/>
      <c r="E85" s="3">
        <v>11</v>
      </c>
      <c r="F85" s="6">
        <v>3</v>
      </c>
      <c r="G85" s="6">
        <v>0</v>
      </c>
      <c r="H85" s="6">
        <v>6</v>
      </c>
      <c r="I85" s="6"/>
    </row>
    <row r="86" spans="1:9" ht="15.75" customHeight="1" x14ac:dyDescent="0.25">
      <c r="A86" s="4">
        <v>44368</v>
      </c>
      <c r="B86" s="5">
        <v>4</v>
      </c>
      <c r="C86" s="5" t="e">
        <f t="array" aca="1" ref="C86" ca="1">_xludf.XLOOKUP(sessions_3!$E86,exercises_2!$A$2:$A$156,exercises_2!$B$2:$B$156)</f>
        <v>#NAME?</v>
      </c>
      <c r="D86" s="6"/>
      <c r="E86" s="3">
        <v>20</v>
      </c>
      <c r="F86" s="6">
        <v>1</v>
      </c>
      <c r="G86" s="6">
        <v>0</v>
      </c>
      <c r="H86" s="6">
        <v>8</v>
      </c>
      <c r="I86" s="6"/>
    </row>
    <row r="87" spans="1:9" ht="15.75" customHeight="1" x14ac:dyDescent="0.25">
      <c r="A87" s="4">
        <v>44368</v>
      </c>
      <c r="B87" s="5">
        <v>5</v>
      </c>
      <c r="C87" s="5" t="e">
        <f t="array" aca="1" ref="C87" ca="1">_xludf.XLOOKUP(sessions_3!$E87,exercises_2!$A$2:$A$156,exercises_2!$B$2:$B$156)</f>
        <v>#NAME?</v>
      </c>
      <c r="D87" s="6"/>
      <c r="E87" s="3">
        <v>20</v>
      </c>
      <c r="F87" s="6">
        <v>2</v>
      </c>
      <c r="G87" s="6">
        <v>0</v>
      </c>
      <c r="H87" s="6">
        <v>6</v>
      </c>
      <c r="I87" s="6"/>
    </row>
    <row r="88" spans="1:9" ht="15.75" customHeight="1" x14ac:dyDescent="0.25">
      <c r="A88" s="4">
        <v>44368</v>
      </c>
      <c r="B88" s="5">
        <v>6</v>
      </c>
      <c r="C88" s="5" t="e">
        <f t="array" aca="1" ref="C88" ca="1">_xludf.XLOOKUP(sessions_3!$E88,exercises_2!$A$2:$A$156,exercises_2!$B$2:$B$156)</f>
        <v>#NAME?</v>
      </c>
      <c r="D88" s="6"/>
      <c r="E88" s="3">
        <v>20</v>
      </c>
      <c r="F88" s="6">
        <v>3</v>
      </c>
      <c r="G88" s="6">
        <v>0</v>
      </c>
      <c r="H88" s="6">
        <v>3</v>
      </c>
      <c r="I88" s="6"/>
    </row>
    <row r="89" spans="1:9" ht="15.75" customHeight="1" x14ac:dyDescent="0.25">
      <c r="A89" s="4">
        <v>44368</v>
      </c>
      <c r="B89" s="5">
        <v>7</v>
      </c>
      <c r="C89" s="5" t="e">
        <f t="array" aca="1" ref="C89" ca="1">_xludf.XLOOKUP(sessions_3!$E89,exercises_2!$A$2:$A$156,exercises_2!$B$2:$B$156)</f>
        <v>#NAME?</v>
      </c>
      <c r="D89" s="6"/>
      <c r="E89" s="3">
        <v>37</v>
      </c>
      <c r="F89" s="6">
        <v>1</v>
      </c>
      <c r="G89" s="6">
        <v>0</v>
      </c>
      <c r="H89" s="6">
        <v>5</v>
      </c>
      <c r="I89" s="6"/>
    </row>
    <row r="90" spans="1:9" ht="15.75" customHeight="1" x14ac:dyDescent="0.25">
      <c r="A90" s="4">
        <v>44368</v>
      </c>
      <c r="B90" s="5">
        <v>8</v>
      </c>
      <c r="C90" s="5" t="e">
        <f t="array" aca="1" ref="C90" ca="1">_xludf.XLOOKUP(sessions_3!$E90,exercises_2!$A$2:$A$156,exercises_2!$B$2:$B$156)</f>
        <v>#NAME?</v>
      </c>
      <c r="D90" s="6"/>
      <c r="E90" s="3">
        <v>37</v>
      </c>
      <c r="F90" s="6">
        <v>2</v>
      </c>
      <c r="G90" s="6">
        <v>0</v>
      </c>
      <c r="H90" s="6">
        <v>4</v>
      </c>
      <c r="I90" s="6"/>
    </row>
    <row r="91" spans="1:9" ht="15.75" customHeight="1" x14ac:dyDescent="0.25">
      <c r="A91" s="4">
        <v>44368</v>
      </c>
      <c r="B91" s="5">
        <v>9</v>
      </c>
      <c r="C91" s="5" t="e">
        <f t="array" aca="1" ref="C91" ca="1">_xludf.XLOOKUP(sessions_3!$E91,exercises_2!$A$2:$A$156,exercises_2!$B$2:$B$156)</f>
        <v>#NAME?</v>
      </c>
      <c r="D91" s="6"/>
      <c r="E91" s="3">
        <v>37</v>
      </c>
      <c r="F91" s="6">
        <v>3</v>
      </c>
      <c r="G91" s="6">
        <v>0</v>
      </c>
      <c r="H91" s="6">
        <v>1</v>
      </c>
      <c r="I91" s="6"/>
    </row>
    <row r="92" spans="1:9" ht="15.75" customHeight="1" x14ac:dyDescent="0.25">
      <c r="A92" s="4">
        <v>44368</v>
      </c>
      <c r="B92" s="5">
        <v>10</v>
      </c>
      <c r="C92" s="5" t="e">
        <f t="array" aca="1" ref="C92" ca="1">_xludf.XLOOKUP(sessions_3!$E92,exercises_2!$A$2:$A$156,exercises_2!$B$2:$B$156)</f>
        <v>#NAME?</v>
      </c>
      <c r="D92" s="6"/>
      <c r="E92" s="3">
        <v>47</v>
      </c>
      <c r="F92" s="6">
        <v>1</v>
      </c>
      <c r="G92" s="6">
        <v>0</v>
      </c>
      <c r="H92" s="6">
        <v>5</v>
      </c>
      <c r="I92" s="6"/>
    </row>
    <row r="93" spans="1:9" ht="15.75" customHeight="1" x14ac:dyDescent="0.25">
      <c r="A93" s="4">
        <v>44368</v>
      </c>
      <c r="B93" s="5">
        <v>11</v>
      </c>
      <c r="C93" s="5" t="e">
        <f t="array" aca="1" ref="C93" ca="1">_xludf.XLOOKUP(sessions_3!$E93,exercises_2!$A$2:$A$156,exercises_2!$B$2:$B$156)</f>
        <v>#NAME?</v>
      </c>
      <c r="D93" s="6"/>
      <c r="E93" s="3">
        <v>47</v>
      </c>
      <c r="F93" s="6">
        <v>2</v>
      </c>
      <c r="G93" s="6">
        <v>0</v>
      </c>
      <c r="H93" s="6">
        <v>6</v>
      </c>
      <c r="I93" s="6"/>
    </row>
    <row r="94" spans="1:9" ht="15.75" customHeight="1" x14ac:dyDescent="0.25">
      <c r="A94" s="4">
        <v>44368</v>
      </c>
      <c r="B94" s="5">
        <v>12</v>
      </c>
      <c r="C94" s="5" t="e">
        <f t="array" aca="1" ref="C94" ca="1">_xludf.XLOOKUP(sessions_3!$E94,exercises_2!$A$2:$A$156,exercises_2!$B$2:$B$156)</f>
        <v>#NAME?</v>
      </c>
      <c r="D94" s="6"/>
      <c r="E94" s="3">
        <v>47</v>
      </c>
      <c r="F94" s="6">
        <v>3</v>
      </c>
      <c r="G94" s="6">
        <v>0</v>
      </c>
      <c r="H94" s="6">
        <v>6</v>
      </c>
      <c r="I94" s="6" t="s">
        <v>10</v>
      </c>
    </row>
    <row r="95" spans="1:9" ht="15.75" customHeight="1" x14ac:dyDescent="0.25">
      <c r="A95" s="4">
        <v>44368</v>
      </c>
      <c r="B95" s="5">
        <v>13</v>
      </c>
      <c r="C95" s="5" t="e">
        <f t="array" aca="1" ref="C95" ca="1">_xludf.XLOOKUP(sessions_3!$E95,exercises_2!$A$2:$A$156,exercises_2!$B$2:$B$156)</f>
        <v>#NAME?</v>
      </c>
      <c r="D95" s="6"/>
      <c r="E95" s="3">
        <v>81</v>
      </c>
      <c r="F95" s="6">
        <v>1</v>
      </c>
      <c r="G95" s="6">
        <v>0</v>
      </c>
      <c r="H95" s="6">
        <v>8</v>
      </c>
      <c r="I95" s="6"/>
    </row>
    <row r="96" spans="1:9" ht="15.75" customHeight="1" x14ac:dyDescent="0.25">
      <c r="A96" s="4">
        <v>44368</v>
      </c>
      <c r="B96" s="5">
        <v>14</v>
      </c>
      <c r="C96" s="5" t="e">
        <f t="array" aca="1" ref="C96" ca="1">_xludf.XLOOKUP(sessions_3!$E96,exercises_2!$A$2:$A$156,exercises_2!$B$2:$B$156)</f>
        <v>#NAME?</v>
      </c>
      <c r="D96" s="6"/>
      <c r="E96" s="3">
        <v>81</v>
      </c>
      <c r="F96" s="6">
        <v>2</v>
      </c>
      <c r="G96" s="6">
        <v>0</v>
      </c>
      <c r="H96" s="6">
        <v>6</v>
      </c>
      <c r="I96" s="6"/>
    </row>
    <row r="97" spans="1:9" ht="15.75" customHeight="1" x14ac:dyDescent="0.25">
      <c r="A97" s="4">
        <v>44368</v>
      </c>
      <c r="B97" s="5">
        <v>15</v>
      </c>
      <c r="C97" s="5" t="e">
        <f t="array" aca="1" ref="C97" ca="1">_xludf.XLOOKUP(sessions_3!$E97,exercises_2!$A$2:$A$156,exercises_2!$B$2:$B$156)</f>
        <v>#NAME?</v>
      </c>
      <c r="D97" s="6"/>
      <c r="E97" s="3">
        <v>81</v>
      </c>
      <c r="F97" s="6">
        <v>3</v>
      </c>
      <c r="G97" s="6">
        <v>0</v>
      </c>
      <c r="H97" s="6">
        <v>6</v>
      </c>
      <c r="I97" s="6"/>
    </row>
    <row r="98" spans="1:9" ht="15.75" customHeight="1" x14ac:dyDescent="0.25">
      <c r="A98" s="4">
        <v>44368</v>
      </c>
      <c r="B98" s="5">
        <v>16</v>
      </c>
      <c r="C98" s="5" t="e">
        <f t="array" aca="1" ref="C98" ca="1">_xludf.XLOOKUP(sessions_3!$E98,exercises_2!$A$2:$A$156,exercises_2!$B$2:$B$156)</f>
        <v>#NAME?</v>
      </c>
      <c r="D98" s="6"/>
      <c r="E98" s="3">
        <v>89</v>
      </c>
      <c r="F98" s="6">
        <v>1</v>
      </c>
      <c r="G98" s="6">
        <v>0</v>
      </c>
      <c r="H98" s="6">
        <v>8</v>
      </c>
      <c r="I98" s="6"/>
    </row>
    <row r="99" spans="1:9" ht="15.75" customHeight="1" x14ac:dyDescent="0.25">
      <c r="A99" s="4">
        <v>44368</v>
      </c>
      <c r="B99" s="5">
        <v>17</v>
      </c>
      <c r="C99" s="5" t="e">
        <f t="array" aca="1" ref="C99" ca="1">_xludf.XLOOKUP(sessions_3!$E99,exercises_2!$A$2:$A$156,exercises_2!$B$2:$B$156)</f>
        <v>#NAME?</v>
      </c>
      <c r="D99" s="6"/>
      <c r="E99" s="3">
        <v>89</v>
      </c>
      <c r="F99" s="6">
        <v>2</v>
      </c>
      <c r="G99" s="6">
        <v>0</v>
      </c>
      <c r="H99" s="6">
        <v>8</v>
      </c>
      <c r="I99" s="6"/>
    </row>
    <row r="100" spans="1:9" ht="15.75" customHeight="1" x14ac:dyDescent="0.25">
      <c r="A100" s="4">
        <v>44368</v>
      </c>
      <c r="B100" s="5">
        <v>18</v>
      </c>
      <c r="C100" s="5" t="e">
        <f t="array" aca="1" ref="C100" ca="1">_xludf.XLOOKUP(sessions_3!$E100,exercises_2!$A$2:$A$156,exercises_2!$B$2:$B$156)</f>
        <v>#NAME?</v>
      </c>
      <c r="D100" s="6"/>
      <c r="E100" s="3">
        <v>89</v>
      </c>
      <c r="F100" s="6">
        <v>3</v>
      </c>
      <c r="G100" s="6">
        <v>0</v>
      </c>
      <c r="H100" s="6">
        <v>6</v>
      </c>
      <c r="I100" s="6"/>
    </row>
    <row r="101" spans="1:9" ht="15.75" customHeight="1" x14ac:dyDescent="0.25">
      <c r="A101" s="4">
        <v>44368</v>
      </c>
      <c r="B101" s="5">
        <v>19</v>
      </c>
      <c r="C101" s="5" t="e">
        <f t="array" aca="1" ref="C101" ca="1">_xludf.XLOOKUP(sessions_3!$E101,exercises_2!$A$2:$A$156,exercises_2!$B$2:$B$156)</f>
        <v>#NAME?</v>
      </c>
      <c r="D101" s="6"/>
      <c r="E101" s="3">
        <v>100</v>
      </c>
      <c r="F101" s="6">
        <v>1</v>
      </c>
      <c r="G101" s="6">
        <v>0</v>
      </c>
      <c r="H101" s="6">
        <v>75</v>
      </c>
      <c r="I101" s="6"/>
    </row>
    <row r="102" spans="1:9" ht="15.75" customHeight="1" x14ac:dyDescent="0.25">
      <c r="A102" s="4">
        <v>44368</v>
      </c>
      <c r="B102" s="5">
        <v>20</v>
      </c>
      <c r="C102" s="5" t="e">
        <f t="array" aca="1" ref="C102" ca="1">_xludf.XLOOKUP(sessions_3!$E102,exercises_2!$A$2:$A$156,exercises_2!$B$2:$B$156)</f>
        <v>#NAME?</v>
      </c>
      <c r="D102" s="6"/>
      <c r="E102" s="3">
        <v>100</v>
      </c>
      <c r="F102" s="6">
        <v>2</v>
      </c>
      <c r="G102" s="6">
        <v>0</v>
      </c>
      <c r="H102" s="6">
        <v>75</v>
      </c>
      <c r="I102" s="6"/>
    </row>
    <row r="103" spans="1:9" ht="15.75" customHeight="1" x14ac:dyDescent="0.25">
      <c r="A103" s="4">
        <v>44370</v>
      </c>
      <c r="B103" s="5">
        <v>1</v>
      </c>
      <c r="C103" s="5" t="e">
        <f t="array" aca="1" ref="C103" ca="1">_xludf.XLOOKUP(sessions_3!$E103,exercises_2!$A$2:$A$156,exercises_2!$B$2:$B$156)</f>
        <v>#NAME?</v>
      </c>
      <c r="D103" s="6"/>
      <c r="E103" s="3">
        <v>11</v>
      </c>
      <c r="F103" s="6">
        <v>1</v>
      </c>
      <c r="G103" s="6">
        <v>0</v>
      </c>
      <c r="H103" s="6">
        <v>8</v>
      </c>
      <c r="I103" s="6"/>
    </row>
    <row r="104" spans="1:9" ht="15.75" customHeight="1" x14ac:dyDescent="0.25">
      <c r="A104" s="4">
        <v>44370</v>
      </c>
      <c r="B104" s="5">
        <v>2</v>
      </c>
      <c r="C104" s="5" t="e">
        <f t="array" aca="1" ref="C104" ca="1">_xludf.XLOOKUP(sessions_3!$E104,exercises_2!$A$2:$A$156,exercises_2!$B$2:$B$156)</f>
        <v>#NAME?</v>
      </c>
      <c r="D104" s="6"/>
      <c r="E104" s="3">
        <v>11</v>
      </c>
      <c r="F104" s="6">
        <v>2</v>
      </c>
      <c r="G104" s="6">
        <v>0</v>
      </c>
      <c r="H104" s="6">
        <v>8</v>
      </c>
      <c r="I104" s="6"/>
    </row>
    <row r="105" spans="1:9" ht="15.75" customHeight="1" x14ac:dyDescent="0.25">
      <c r="A105" s="4">
        <v>44370</v>
      </c>
      <c r="B105" s="5">
        <v>3</v>
      </c>
      <c r="C105" s="5" t="e">
        <f t="array" aca="1" ref="C105" ca="1">_xludf.XLOOKUP(sessions_3!$E105,exercises_2!$A$2:$A$156,exercises_2!$B$2:$B$156)</f>
        <v>#NAME?</v>
      </c>
      <c r="D105" s="6"/>
      <c r="E105" s="3">
        <v>11</v>
      </c>
      <c r="F105" s="6">
        <v>3</v>
      </c>
      <c r="G105" s="6">
        <v>0</v>
      </c>
      <c r="H105" s="6">
        <v>8</v>
      </c>
      <c r="I105" s="6"/>
    </row>
    <row r="106" spans="1:9" ht="15.75" customHeight="1" x14ac:dyDescent="0.25">
      <c r="A106" s="4">
        <v>44370</v>
      </c>
      <c r="B106" s="5">
        <v>4</v>
      </c>
      <c r="C106" s="5" t="e">
        <f t="array" aca="1" ref="C106" ca="1">_xludf.XLOOKUP(sessions_3!$E106,exercises_2!$A$2:$A$156,exercises_2!$B$2:$B$156)</f>
        <v>#NAME?</v>
      </c>
      <c r="D106" s="6"/>
      <c r="E106" s="3">
        <v>20</v>
      </c>
      <c r="F106" s="6">
        <v>1</v>
      </c>
      <c r="G106" s="6">
        <v>0</v>
      </c>
      <c r="H106" s="6">
        <v>8</v>
      </c>
      <c r="I106" s="6"/>
    </row>
    <row r="107" spans="1:9" ht="15.75" customHeight="1" x14ac:dyDescent="0.25">
      <c r="A107" s="4">
        <v>44370</v>
      </c>
      <c r="B107" s="5">
        <v>5</v>
      </c>
      <c r="C107" s="5" t="e">
        <f t="array" aca="1" ref="C107" ca="1">_xludf.XLOOKUP(sessions_3!$E107,exercises_2!$A$2:$A$156,exercises_2!$B$2:$B$156)</f>
        <v>#NAME?</v>
      </c>
      <c r="D107" s="6"/>
      <c r="E107" s="3">
        <v>20</v>
      </c>
      <c r="F107" s="6">
        <v>2</v>
      </c>
      <c r="G107" s="6">
        <v>0</v>
      </c>
      <c r="H107" s="6">
        <v>5</v>
      </c>
      <c r="I107" s="6"/>
    </row>
    <row r="108" spans="1:9" ht="15.75" customHeight="1" x14ac:dyDescent="0.25">
      <c r="A108" s="4">
        <v>44370</v>
      </c>
      <c r="B108" s="5">
        <v>6</v>
      </c>
      <c r="C108" s="5" t="e">
        <f t="array" aca="1" ref="C108" ca="1">_xludf.XLOOKUP(sessions_3!$E108,exercises_2!$A$2:$A$156,exercises_2!$B$2:$B$156)</f>
        <v>#NAME?</v>
      </c>
      <c r="D108" s="6"/>
      <c r="E108" s="3">
        <v>20</v>
      </c>
      <c r="F108" s="6">
        <v>3</v>
      </c>
      <c r="G108" s="6">
        <v>0</v>
      </c>
      <c r="H108" s="6">
        <v>3</v>
      </c>
      <c r="I108" s="6"/>
    </row>
    <row r="109" spans="1:9" ht="15.75" customHeight="1" x14ac:dyDescent="0.25">
      <c r="A109" s="4">
        <v>44370</v>
      </c>
      <c r="B109" s="5">
        <v>7</v>
      </c>
      <c r="C109" s="5" t="e">
        <f t="array" aca="1" ref="C109" ca="1">_xludf.XLOOKUP(sessions_3!$E109,exercises_2!$A$2:$A$156,exercises_2!$B$2:$B$156)</f>
        <v>#NAME?</v>
      </c>
      <c r="D109" s="6"/>
      <c r="E109" s="3">
        <v>37</v>
      </c>
      <c r="F109" s="6">
        <v>1</v>
      </c>
      <c r="G109" s="6">
        <v>0</v>
      </c>
      <c r="H109" s="6">
        <v>5</v>
      </c>
      <c r="I109" s="6"/>
    </row>
    <row r="110" spans="1:9" ht="15.75" customHeight="1" x14ac:dyDescent="0.25">
      <c r="A110" s="4">
        <v>44370</v>
      </c>
      <c r="B110" s="5">
        <v>8</v>
      </c>
      <c r="C110" s="5" t="e">
        <f t="array" aca="1" ref="C110" ca="1">_xludf.XLOOKUP(sessions_3!$E110,exercises_2!$A$2:$A$156,exercises_2!$B$2:$B$156)</f>
        <v>#NAME?</v>
      </c>
      <c r="D110" s="6"/>
      <c r="E110" s="3">
        <v>37</v>
      </c>
      <c r="F110" s="6">
        <v>2</v>
      </c>
      <c r="G110" s="6">
        <v>0</v>
      </c>
      <c r="H110" s="6">
        <v>4</v>
      </c>
      <c r="I110" s="6"/>
    </row>
    <row r="111" spans="1:9" ht="15.75" customHeight="1" x14ac:dyDescent="0.25">
      <c r="A111" s="4">
        <v>44370</v>
      </c>
      <c r="B111" s="5">
        <v>9</v>
      </c>
      <c r="C111" s="5" t="e">
        <f t="array" aca="1" ref="C111" ca="1">_xludf.XLOOKUP(sessions_3!$E111,exercises_2!$A$2:$A$156,exercises_2!$B$2:$B$156)</f>
        <v>#NAME?</v>
      </c>
      <c r="D111" s="6"/>
      <c r="E111" s="3">
        <v>37</v>
      </c>
      <c r="F111" s="6">
        <v>3</v>
      </c>
      <c r="G111" s="6">
        <v>0</v>
      </c>
      <c r="H111" s="6">
        <v>2</v>
      </c>
      <c r="I111" s="6"/>
    </row>
    <row r="112" spans="1:9" ht="15.75" customHeight="1" x14ac:dyDescent="0.25">
      <c r="A112" s="4">
        <v>44370</v>
      </c>
      <c r="B112" s="5">
        <v>10</v>
      </c>
      <c r="C112" s="5" t="e">
        <f t="array" aca="1" ref="C112" ca="1">_xludf.XLOOKUP(sessions_3!$E112,exercises_2!$A$2:$A$156,exercises_2!$B$2:$B$156)</f>
        <v>#NAME?</v>
      </c>
      <c r="D112" s="6"/>
      <c r="E112" s="3">
        <v>68</v>
      </c>
      <c r="F112" s="6">
        <v>1</v>
      </c>
      <c r="G112" s="6">
        <v>0</v>
      </c>
      <c r="H112" s="6">
        <v>6</v>
      </c>
      <c r="I112" s="6"/>
    </row>
    <row r="113" spans="1:9" ht="15.75" customHeight="1" x14ac:dyDescent="0.25">
      <c r="A113" s="4">
        <v>44370</v>
      </c>
      <c r="B113" s="5">
        <v>11</v>
      </c>
      <c r="C113" s="5" t="e">
        <f t="array" aca="1" ref="C113" ca="1">_xludf.XLOOKUP(sessions_3!$E113,exercises_2!$A$2:$A$156,exercises_2!$B$2:$B$156)</f>
        <v>#NAME?</v>
      </c>
      <c r="D113" s="6"/>
      <c r="E113" s="3">
        <v>68</v>
      </c>
      <c r="F113" s="6">
        <v>2</v>
      </c>
      <c r="G113" s="6">
        <v>0</v>
      </c>
      <c r="H113" s="6">
        <v>6</v>
      </c>
      <c r="I113" s="6"/>
    </row>
    <row r="114" spans="1:9" ht="15.75" customHeight="1" x14ac:dyDescent="0.25">
      <c r="A114" s="4">
        <v>44370</v>
      </c>
      <c r="B114" s="5">
        <v>12</v>
      </c>
      <c r="C114" s="5" t="e">
        <f t="array" aca="1" ref="C114" ca="1">_xludf.XLOOKUP(sessions_3!$E114,exercises_2!$A$2:$A$156,exercises_2!$B$2:$B$156)</f>
        <v>#NAME?</v>
      </c>
      <c r="D114" s="6"/>
      <c r="E114" s="3">
        <v>68</v>
      </c>
      <c r="F114" s="6">
        <v>3</v>
      </c>
      <c r="G114" s="6">
        <v>0</v>
      </c>
      <c r="H114" s="6">
        <v>7</v>
      </c>
      <c r="I114" s="6"/>
    </row>
    <row r="115" spans="1:9" ht="15.75" customHeight="1" x14ac:dyDescent="0.25">
      <c r="A115" s="4">
        <v>44370</v>
      </c>
      <c r="B115" s="5">
        <v>13</v>
      </c>
      <c r="C115" s="5" t="e">
        <f t="array" aca="1" ref="C115" ca="1">_xludf.XLOOKUP(sessions_3!$E115,exercises_2!$A$2:$A$156,exercises_2!$B$2:$B$156)</f>
        <v>#NAME?</v>
      </c>
      <c r="D115" s="6"/>
      <c r="E115" s="3">
        <v>47</v>
      </c>
      <c r="F115" s="6">
        <v>1</v>
      </c>
      <c r="G115" s="6">
        <v>0</v>
      </c>
      <c r="H115" s="6">
        <v>5</v>
      </c>
      <c r="I115" s="6"/>
    </row>
    <row r="116" spans="1:9" ht="15.75" customHeight="1" x14ac:dyDescent="0.25">
      <c r="A116" s="4">
        <v>44370</v>
      </c>
      <c r="B116" s="5">
        <v>14</v>
      </c>
      <c r="C116" s="5" t="e">
        <f t="array" aca="1" ref="C116" ca="1">_xludf.XLOOKUP(sessions_3!$E116,exercises_2!$A$2:$A$156,exercises_2!$B$2:$B$156)</f>
        <v>#NAME?</v>
      </c>
      <c r="D116" s="6"/>
      <c r="E116" s="3">
        <v>47</v>
      </c>
      <c r="F116" s="6">
        <v>2</v>
      </c>
      <c r="G116" s="6">
        <v>0</v>
      </c>
      <c r="H116" s="6">
        <v>5</v>
      </c>
      <c r="I116" s="6"/>
    </row>
    <row r="117" spans="1:9" ht="15.75" customHeight="1" x14ac:dyDescent="0.25">
      <c r="A117" s="4">
        <v>44370</v>
      </c>
      <c r="B117" s="5">
        <v>15</v>
      </c>
      <c r="C117" s="5" t="e">
        <f t="array" aca="1" ref="C117" ca="1">_xludf.XLOOKUP(sessions_3!$E117,exercises_2!$A$2:$A$156,exercises_2!$B$2:$B$156)</f>
        <v>#NAME?</v>
      </c>
      <c r="D117" s="6"/>
      <c r="E117" s="3">
        <v>47</v>
      </c>
      <c r="F117" s="6">
        <v>3</v>
      </c>
      <c r="G117" s="6">
        <v>0</v>
      </c>
      <c r="H117" s="6">
        <v>5</v>
      </c>
      <c r="I117" s="6"/>
    </row>
    <row r="118" spans="1:9" ht="15.75" customHeight="1" x14ac:dyDescent="0.25">
      <c r="A118" s="4">
        <v>44370</v>
      </c>
      <c r="B118" s="5">
        <v>16</v>
      </c>
      <c r="C118" s="5" t="e">
        <f t="array" aca="1" ref="C118" ca="1">_xludf.XLOOKUP(sessions_3!$E118,exercises_2!$A$2:$A$156,exercises_2!$B$2:$B$156)</f>
        <v>#NAME?</v>
      </c>
      <c r="D118" s="6"/>
      <c r="E118" s="3">
        <v>89</v>
      </c>
      <c r="F118" s="6">
        <v>1</v>
      </c>
      <c r="G118" s="6">
        <v>0</v>
      </c>
      <c r="H118" s="6">
        <v>8</v>
      </c>
      <c r="I118" s="6"/>
    </row>
    <row r="119" spans="1:9" ht="15.75" customHeight="1" x14ac:dyDescent="0.25">
      <c r="A119" s="4">
        <v>44370</v>
      </c>
      <c r="B119" s="5">
        <v>17</v>
      </c>
      <c r="C119" s="5" t="e">
        <f t="array" aca="1" ref="C119" ca="1">_xludf.XLOOKUP(sessions_3!$E119,exercises_2!$A$2:$A$156,exercises_2!$B$2:$B$156)</f>
        <v>#NAME?</v>
      </c>
      <c r="D119" s="6"/>
      <c r="E119" s="3">
        <v>90</v>
      </c>
      <c r="F119" s="6">
        <v>2</v>
      </c>
      <c r="G119" s="6">
        <v>0</v>
      </c>
      <c r="H119" s="6">
        <v>5</v>
      </c>
      <c r="I119" s="6"/>
    </row>
    <row r="120" spans="1:9" ht="15.75" customHeight="1" x14ac:dyDescent="0.25">
      <c r="A120" s="4">
        <v>44370</v>
      </c>
      <c r="B120" s="5">
        <v>18</v>
      </c>
      <c r="C120" s="5" t="e">
        <f t="array" aca="1" ref="C120" ca="1">_xludf.XLOOKUP(sessions_3!$E120,exercises_2!$A$2:$A$156,exercises_2!$B$2:$B$156)</f>
        <v>#NAME?</v>
      </c>
      <c r="D120" s="6"/>
      <c r="E120" s="3">
        <v>90</v>
      </c>
      <c r="F120" s="6">
        <v>3</v>
      </c>
      <c r="G120" s="6">
        <v>0</v>
      </c>
      <c r="H120" s="6">
        <v>5</v>
      </c>
      <c r="I120" s="6"/>
    </row>
    <row r="121" spans="1:9" ht="15.75" customHeight="1" x14ac:dyDescent="0.25">
      <c r="A121" s="4">
        <v>44370</v>
      </c>
      <c r="B121" s="5">
        <v>19</v>
      </c>
      <c r="C121" s="5" t="e">
        <f t="array" aca="1" ref="C121" ca="1">_xludf.XLOOKUP(sessions_3!$E121,exercises_2!$A$2:$A$156,exercises_2!$B$2:$B$156)</f>
        <v>#NAME?</v>
      </c>
      <c r="D121" s="6"/>
      <c r="E121" s="3">
        <v>100</v>
      </c>
      <c r="F121" s="6">
        <v>1</v>
      </c>
      <c r="G121" s="6">
        <v>0</v>
      </c>
      <c r="H121" s="6">
        <v>0</v>
      </c>
      <c r="I121" s="6"/>
    </row>
    <row r="122" spans="1:9" ht="15.75" customHeight="1" x14ac:dyDescent="0.25">
      <c r="A122" s="4">
        <v>44370</v>
      </c>
      <c r="B122" s="5">
        <v>20</v>
      </c>
      <c r="C122" s="5" t="e">
        <f t="array" aca="1" ref="C122" ca="1">_xludf.XLOOKUP(sessions_3!$E122,exercises_2!$A$2:$A$156,exercises_2!$B$2:$B$156)</f>
        <v>#NAME?</v>
      </c>
      <c r="D122" s="6"/>
      <c r="E122" s="3">
        <v>100</v>
      </c>
      <c r="F122" s="6">
        <v>2</v>
      </c>
      <c r="G122" s="6">
        <v>0</v>
      </c>
      <c r="H122" s="6">
        <v>0</v>
      </c>
      <c r="I122" s="6"/>
    </row>
    <row r="123" spans="1:9" ht="15.75" customHeight="1" x14ac:dyDescent="0.25">
      <c r="A123" s="4">
        <v>44370</v>
      </c>
      <c r="B123" s="5">
        <v>21</v>
      </c>
      <c r="C123" s="5" t="e">
        <f t="array" aca="1" ref="C123" ca="1">_xludf.XLOOKUP(sessions_3!$E123,exercises_2!$A$2:$A$156,exercises_2!$B$2:$B$156)</f>
        <v>#NAME?</v>
      </c>
      <c r="D123" s="6"/>
      <c r="E123" s="3">
        <v>100</v>
      </c>
      <c r="F123" s="6">
        <v>3</v>
      </c>
      <c r="G123" s="6">
        <v>0</v>
      </c>
      <c r="H123" s="6">
        <v>0</v>
      </c>
      <c r="I123" s="6"/>
    </row>
    <row r="124" spans="1:9" ht="15.75" customHeight="1" x14ac:dyDescent="0.25">
      <c r="A124" s="4">
        <v>44372</v>
      </c>
      <c r="B124" s="5">
        <v>1</v>
      </c>
      <c r="C124" s="5" t="e">
        <f t="array" aca="1" ref="C124" ca="1">_xludf.XLOOKUP(sessions_3!$E124,exercises_2!$A$2:$A$156,exercises_2!$B$2:$B$156)</f>
        <v>#NAME?</v>
      </c>
      <c r="D124" s="6"/>
      <c r="E124" s="3">
        <v>13</v>
      </c>
      <c r="F124" s="6">
        <v>1</v>
      </c>
      <c r="G124" s="6">
        <v>0</v>
      </c>
      <c r="H124" s="6">
        <v>8</v>
      </c>
      <c r="I124" s="6"/>
    </row>
    <row r="125" spans="1:9" ht="15.75" customHeight="1" x14ac:dyDescent="0.25">
      <c r="A125" s="4">
        <v>44372</v>
      </c>
      <c r="B125" s="5">
        <v>2</v>
      </c>
      <c r="C125" s="5" t="e">
        <f t="array" aca="1" ref="C125" ca="1">_xludf.XLOOKUP(sessions_3!$E125,exercises_2!$A$2:$A$156,exercises_2!$B$2:$B$156)</f>
        <v>#NAME?</v>
      </c>
      <c r="D125" s="6"/>
      <c r="E125" s="3">
        <v>13</v>
      </c>
      <c r="F125" s="6">
        <v>2</v>
      </c>
      <c r="G125" s="6">
        <v>0</v>
      </c>
      <c r="H125" s="6">
        <v>8</v>
      </c>
      <c r="I125" s="6"/>
    </row>
    <row r="126" spans="1:9" ht="15.75" customHeight="1" x14ac:dyDescent="0.25">
      <c r="A126" s="4">
        <v>44372</v>
      </c>
      <c r="B126" s="5">
        <v>3</v>
      </c>
      <c r="C126" s="5" t="e">
        <f t="array" aca="1" ref="C126" ca="1">_xludf.XLOOKUP(sessions_3!$E126,exercises_2!$A$2:$A$156,exercises_2!$B$2:$B$156)</f>
        <v>#NAME?</v>
      </c>
      <c r="D126" s="6"/>
      <c r="E126" s="3">
        <v>13</v>
      </c>
      <c r="F126" s="6">
        <v>3</v>
      </c>
      <c r="G126" s="6">
        <v>0</v>
      </c>
      <c r="H126" s="6">
        <v>8</v>
      </c>
      <c r="I126" s="6"/>
    </row>
    <row r="127" spans="1:9" ht="15.75" customHeight="1" x14ac:dyDescent="0.25">
      <c r="A127" s="4">
        <v>44372</v>
      </c>
      <c r="B127" s="5">
        <v>4</v>
      </c>
      <c r="C127" s="5" t="e">
        <f t="array" aca="1" ref="C127" ca="1">_xludf.XLOOKUP(sessions_3!$E127,exercises_2!$A$2:$A$156,exercises_2!$B$2:$B$156)</f>
        <v>#NAME?</v>
      </c>
      <c r="D127" s="6"/>
      <c r="E127" s="3">
        <v>20</v>
      </c>
      <c r="F127" s="6">
        <v>1</v>
      </c>
      <c r="G127" s="6">
        <v>0</v>
      </c>
      <c r="H127" s="6">
        <v>8</v>
      </c>
      <c r="I127" s="6"/>
    </row>
    <row r="128" spans="1:9" ht="15.75" customHeight="1" x14ac:dyDescent="0.25">
      <c r="A128" s="4">
        <v>44372</v>
      </c>
      <c r="B128" s="5">
        <v>5</v>
      </c>
      <c r="C128" s="5" t="e">
        <f t="array" aca="1" ref="C128" ca="1">_xludf.XLOOKUP(sessions_3!$E128,exercises_2!$A$2:$A$156,exercises_2!$B$2:$B$156)</f>
        <v>#NAME?</v>
      </c>
      <c r="D128" s="6"/>
      <c r="E128" s="3">
        <v>20</v>
      </c>
      <c r="F128" s="6">
        <v>2</v>
      </c>
      <c r="G128" s="6">
        <v>0</v>
      </c>
      <c r="H128" s="6">
        <v>5</v>
      </c>
      <c r="I128" s="6"/>
    </row>
    <row r="129" spans="1:9" ht="15.75" customHeight="1" x14ac:dyDescent="0.25">
      <c r="A129" s="4">
        <v>44372</v>
      </c>
      <c r="B129" s="5">
        <v>6</v>
      </c>
      <c r="C129" s="5" t="e">
        <f t="array" aca="1" ref="C129" ca="1">_xludf.XLOOKUP(sessions_3!$E129,exercises_2!$A$2:$A$156,exercises_2!$B$2:$B$156)</f>
        <v>#NAME?</v>
      </c>
      <c r="D129" s="6"/>
      <c r="E129" s="3">
        <v>20</v>
      </c>
      <c r="F129" s="6">
        <v>3</v>
      </c>
      <c r="G129" s="6">
        <v>0</v>
      </c>
      <c r="H129" s="6">
        <v>3</v>
      </c>
      <c r="I129" s="6"/>
    </row>
    <row r="130" spans="1:9" ht="15.75" customHeight="1" x14ac:dyDescent="0.25">
      <c r="A130" s="4">
        <v>44372</v>
      </c>
      <c r="B130" s="5">
        <v>7</v>
      </c>
      <c r="C130" s="5" t="e">
        <f t="array" aca="1" ref="C130" ca="1">_xludf.XLOOKUP(sessions_3!$E130,exercises_2!$A$2:$A$156,exercises_2!$B$2:$B$156)</f>
        <v>#NAME?</v>
      </c>
      <c r="D130" s="6"/>
      <c r="E130" s="3">
        <v>37</v>
      </c>
      <c r="F130" s="6">
        <v>1</v>
      </c>
      <c r="G130" s="6">
        <v>0</v>
      </c>
      <c r="H130" s="6">
        <v>6</v>
      </c>
      <c r="I130" s="6"/>
    </row>
    <row r="131" spans="1:9" ht="15.75" customHeight="1" x14ac:dyDescent="0.25">
      <c r="A131" s="4">
        <v>44372</v>
      </c>
      <c r="B131" s="5">
        <v>8</v>
      </c>
      <c r="C131" s="5" t="e">
        <f t="array" aca="1" ref="C131" ca="1">_xludf.XLOOKUP(sessions_3!$E131,exercises_2!$A$2:$A$156,exercises_2!$B$2:$B$156)</f>
        <v>#NAME?</v>
      </c>
      <c r="D131" s="6"/>
      <c r="E131" s="3">
        <v>37</v>
      </c>
      <c r="F131" s="6">
        <v>2</v>
      </c>
      <c r="G131" s="6">
        <v>0</v>
      </c>
      <c r="H131" s="6">
        <v>4</v>
      </c>
      <c r="I131" s="6"/>
    </row>
    <row r="132" spans="1:9" ht="15.75" customHeight="1" x14ac:dyDescent="0.25">
      <c r="A132" s="4">
        <v>44372</v>
      </c>
      <c r="B132" s="5">
        <v>9</v>
      </c>
      <c r="C132" s="5" t="e">
        <f t="array" aca="1" ref="C132" ca="1">_xludf.XLOOKUP(sessions_3!$E132,exercises_2!$A$2:$A$156,exercises_2!$B$2:$B$156)</f>
        <v>#NAME?</v>
      </c>
      <c r="D132" s="6"/>
      <c r="E132" s="3">
        <v>37</v>
      </c>
      <c r="F132" s="6">
        <v>3</v>
      </c>
      <c r="G132" s="6">
        <v>0</v>
      </c>
      <c r="H132" s="6">
        <v>5</v>
      </c>
      <c r="I132" s="6"/>
    </row>
    <row r="133" spans="1:9" ht="15.75" customHeight="1" x14ac:dyDescent="0.25">
      <c r="A133" s="4">
        <v>44372</v>
      </c>
      <c r="B133" s="5">
        <v>10</v>
      </c>
      <c r="C133" s="5" t="e">
        <f t="array" aca="1" ref="C133" ca="1">_xludf.XLOOKUP(sessions_3!$E133,exercises_2!$A$2:$A$156,exercises_2!$B$2:$B$156)</f>
        <v>#NAME?</v>
      </c>
      <c r="D133" s="6"/>
      <c r="E133" s="3">
        <v>47</v>
      </c>
      <c r="F133" s="6">
        <v>1</v>
      </c>
      <c r="G133" s="6">
        <v>0</v>
      </c>
      <c r="H133" s="6">
        <v>8</v>
      </c>
      <c r="I133" s="6"/>
    </row>
    <row r="134" spans="1:9" ht="15.75" customHeight="1" x14ac:dyDescent="0.25">
      <c r="A134" s="4">
        <v>44372</v>
      </c>
      <c r="B134" s="5">
        <v>11</v>
      </c>
      <c r="C134" s="5" t="e">
        <f t="array" aca="1" ref="C134" ca="1">_xludf.XLOOKUP(sessions_3!$E134,exercises_2!$A$2:$A$156,exercises_2!$B$2:$B$156)</f>
        <v>#NAME?</v>
      </c>
      <c r="D134" s="6"/>
      <c r="E134" s="3">
        <v>47</v>
      </c>
      <c r="F134" s="6">
        <v>2</v>
      </c>
      <c r="G134" s="6">
        <v>0</v>
      </c>
      <c r="H134" s="6">
        <v>4</v>
      </c>
      <c r="I134" s="6"/>
    </row>
    <row r="135" spans="1:9" ht="15.75" customHeight="1" x14ac:dyDescent="0.25">
      <c r="A135" s="4">
        <v>44372</v>
      </c>
      <c r="B135" s="5">
        <v>12</v>
      </c>
      <c r="C135" s="5" t="e">
        <f t="array" aca="1" ref="C135" ca="1">_xludf.XLOOKUP(sessions_3!$E135,exercises_2!$A$2:$A$156,exercises_2!$B$2:$B$156)</f>
        <v>#NAME?</v>
      </c>
      <c r="D135" s="6"/>
      <c r="E135" s="3">
        <v>47</v>
      </c>
      <c r="F135" s="6">
        <v>3</v>
      </c>
      <c r="G135" s="6">
        <v>0</v>
      </c>
      <c r="H135" s="6">
        <v>5</v>
      </c>
      <c r="I135" s="6"/>
    </row>
    <row r="136" spans="1:9" ht="15.75" customHeight="1" x14ac:dyDescent="0.25">
      <c r="A136" s="4">
        <v>44372</v>
      </c>
      <c r="B136" s="5">
        <v>13</v>
      </c>
      <c r="C136" s="5" t="e">
        <f t="array" aca="1" ref="C136" ca="1">_xludf.XLOOKUP(sessions_3!$E136,exercises_2!$A$2:$A$156,exercises_2!$B$2:$B$156)</f>
        <v>#NAME?</v>
      </c>
      <c r="D136" s="6"/>
      <c r="E136" s="3">
        <v>82</v>
      </c>
      <c r="F136" s="6">
        <v>1</v>
      </c>
      <c r="G136" s="6">
        <v>0</v>
      </c>
      <c r="H136" s="6">
        <v>5</v>
      </c>
      <c r="I136" s="6"/>
    </row>
    <row r="137" spans="1:9" ht="15.75" customHeight="1" x14ac:dyDescent="0.25">
      <c r="A137" s="4">
        <v>44372</v>
      </c>
      <c r="B137" s="5">
        <v>14</v>
      </c>
      <c r="C137" s="5" t="e">
        <f t="array" aca="1" ref="C137" ca="1">_xludf.XLOOKUP(sessions_3!$E137,exercises_2!$A$2:$A$156,exercises_2!$B$2:$B$156)</f>
        <v>#NAME?</v>
      </c>
      <c r="D137" s="6"/>
      <c r="E137" s="3">
        <v>82</v>
      </c>
      <c r="F137" s="6">
        <v>2</v>
      </c>
      <c r="G137" s="6">
        <v>0</v>
      </c>
      <c r="H137" s="6">
        <v>5</v>
      </c>
      <c r="I137" s="6"/>
    </row>
    <row r="138" spans="1:9" ht="15.75" customHeight="1" x14ac:dyDescent="0.25">
      <c r="A138" s="4">
        <v>44372</v>
      </c>
      <c r="B138" s="5">
        <v>15</v>
      </c>
      <c r="C138" s="5" t="e">
        <f t="array" aca="1" ref="C138" ca="1">_xludf.XLOOKUP(sessions_3!$E138,exercises_2!$A$2:$A$156,exercises_2!$B$2:$B$156)</f>
        <v>#NAME?</v>
      </c>
      <c r="D138" s="6"/>
      <c r="E138" s="3">
        <v>82</v>
      </c>
      <c r="F138" s="6">
        <v>3</v>
      </c>
      <c r="G138" s="6">
        <v>0</v>
      </c>
      <c r="H138" s="6">
        <v>5</v>
      </c>
      <c r="I138" s="6"/>
    </row>
    <row r="139" spans="1:9" ht="15.75" customHeight="1" x14ac:dyDescent="0.25">
      <c r="A139" s="4">
        <v>44372</v>
      </c>
      <c r="B139" s="5">
        <v>16</v>
      </c>
      <c r="C139" s="5" t="e">
        <f t="array" aca="1" ref="C139" ca="1">_xludf.XLOOKUP(sessions_3!$E139,exercises_2!$A$2:$A$156,exercises_2!$B$2:$B$156)</f>
        <v>#NAME?</v>
      </c>
      <c r="D139" s="6"/>
      <c r="E139" s="3">
        <v>90</v>
      </c>
      <c r="F139" s="6">
        <v>1</v>
      </c>
      <c r="G139" s="6">
        <v>0</v>
      </c>
      <c r="H139" s="6">
        <v>8</v>
      </c>
      <c r="I139" s="6"/>
    </row>
    <row r="140" spans="1:9" ht="15.75" customHeight="1" x14ac:dyDescent="0.25">
      <c r="A140" s="4">
        <v>44372</v>
      </c>
      <c r="B140" s="5">
        <v>17</v>
      </c>
      <c r="C140" s="5" t="e">
        <f t="array" aca="1" ref="C140" ca="1">_xludf.XLOOKUP(sessions_3!$E140,exercises_2!$A$2:$A$156,exercises_2!$B$2:$B$156)</f>
        <v>#NAME?</v>
      </c>
      <c r="D140" s="6"/>
      <c r="E140" s="3">
        <v>90</v>
      </c>
      <c r="F140" s="6">
        <v>2</v>
      </c>
      <c r="G140" s="6">
        <v>0</v>
      </c>
      <c r="H140" s="6">
        <v>5</v>
      </c>
      <c r="I140" s="6"/>
    </row>
    <row r="141" spans="1:9" ht="15.75" customHeight="1" x14ac:dyDescent="0.25">
      <c r="A141" s="4">
        <v>44372</v>
      </c>
      <c r="B141" s="5">
        <v>18</v>
      </c>
      <c r="C141" s="5" t="e">
        <f t="array" aca="1" ref="C141" ca="1">_xludf.XLOOKUP(sessions_3!$E141,exercises_2!$A$2:$A$156,exercises_2!$B$2:$B$156)</f>
        <v>#NAME?</v>
      </c>
      <c r="D141" s="6"/>
      <c r="E141" s="3">
        <v>90</v>
      </c>
      <c r="F141" s="6">
        <v>3</v>
      </c>
      <c r="G141" s="6">
        <v>0</v>
      </c>
      <c r="H141" s="6">
        <v>0</v>
      </c>
      <c r="I141" s="6"/>
    </row>
    <row r="142" spans="1:9" ht="15.75" customHeight="1" x14ac:dyDescent="0.25">
      <c r="A142" s="4">
        <v>44372</v>
      </c>
      <c r="B142" s="5">
        <v>19</v>
      </c>
      <c r="C142" s="5" t="e">
        <f t="array" aca="1" ref="C142" ca="1">_xludf.XLOOKUP(sessions_3!$E142,exercises_2!$A$2:$A$156,exercises_2!$B$2:$B$156)</f>
        <v>#NAME?</v>
      </c>
      <c r="D142" s="6"/>
      <c r="E142" s="3">
        <v>100</v>
      </c>
      <c r="F142" s="6">
        <v>1</v>
      </c>
      <c r="G142" s="6">
        <v>0</v>
      </c>
      <c r="H142" s="6">
        <v>0</v>
      </c>
      <c r="I142" s="6"/>
    </row>
    <row r="143" spans="1:9" ht="15.75" customHeight="1" x14ac:dyDescent="0.25">
      <c r="A143" s="4">
        <v>44372</v>
      </c>
      <c r="B143" s="5">
        <v>20</v>
      </c>
      <c r="C143" s="5" t="e">
        <f t="array" aca="1" ref="C143" ca="1">_xludf.XLOOKUP(sessions_3!$E143,exercises_2!$A$2:$A$156,exercises_2!$B$2:$B$156)</f>
        <v>#NAME?</v>
      </c>
      <c r="D143" s="6"/>
      <c r="E143" s="3">
        <v>100</v>
      </c>
      <c r="F143" s="6">
        <v>2</v>
      </c>
      <c r="G143" s="6">
        <v>0</v>
      </c>
      <c r="H143" s="6">
        <v>0</v>
      </c>
      <c r="I143" s="6"/>
    </row>
    <row r="144" spans="1:9" ht="15.75" customHeight="1" x14ac:dyDescent="0.25">
      <c r="A144" s="4">
        <v>44372</v>
      </c>
      <c r="B144" s="5">
        <v>21</v>
      </c>
      <c r="C144" s="5" t="e">
        <f t="array" aca="1" ref="C144" ca="1">_xludf.XLOOKUP(sessions_3!$E144,exercises_2!$A$2:$A$156,exercises_2!$B$2:$B$156)</f>
        <v>#NAME?</v>
      </c>
      <c r="D144" s="6"/>
      <c r="E144" s="3">
        <v>100</v>
      </c>
      <c r="F144" s="6">
        <v>3</v>
      </c>
      <c r="G144" s="6">
        <v>0</v>
      </c>
      <c r="H144" s="6">
        <v>0</v>
      </c>
      <c r="I144" s="6"/>
    </row>
    <row r="145" spans="1:9" ht="15.75" customHeight="1" x14ac:dyDescent="0.25">
      <c r="A145" s="4">
        <v>44375</v>
      </c>
      <c r="B145" s="5">
        <v>1</v>
      </c>
      <c r="C145" s="5" t="e">
        <f t="array" aca="1" ref="C145" ca="1">_xludf.XLOOKUP(sessions_3!$E145,exercises_2!$A$2:$A$156,exercises_2!$B$2:$B$156)</f>
        <v>#NAME?</v>
      </c>
      <c r="D145" s="6"/>
      <c r="E145" s="3">
        <v>11</v>
      </c>
      <c r="F145" s="6">
        <v>1</v>
      </c>
      <c r="G145" s="6">
        <v>8</v>
      </c>
      <c r="H145" s="6">
        <v>5</v>
      </c>
      <c r="I145" s="6"/>
    </row>
    <row r="146" spans="1:9" ht="15.75" customHeight="1" x14ac:dyDescent="0.25">
      <c r="A146" s="4">
        <v>44375</v>
      </c>
      <c r="B146" s="5">
        <v>2</v>
      </c>
      <c r="C146" s="5" t="e">
        <f t="array" aca="1" ref="C146" ca="1">_xludf.XLOOKUP(sessions_3!$E146,exercises_2!$A$2:$A$156,exercises_2!$B$2:$B$156)</f>
        <v>#NAME?</v>
      </c>
      <c r="D146" s="6"/>
      <c r="E146" s="3">
        <v>11</v>
      </c>
      <c r="F146" s="6">
        <v>2</v>
      </c>
      <c r="G146" s="6">
        <v>8</v>
      </c>
      <c r="H146" s="6">
        <v>4</v>
      </c>
      <c r="I146" s="6"/>
    </row>
    <row r="147" spans="1:9" ht="15.75" customHeight="1" x14ac:dyDescent="0.25">
      <c r="A147" s="4">
        <v>44375</v>
      </c>
      <c r="B147" s="5">
        <v>3</v>
      </c>
      <c r="C147" s="5" t="e">
        <f t="array" aca="1" ref="C147" ca="1">_xludf.XLOOKUP(sessions_3!$E147,exercises_2!$A$2:$A$156,exercises_2!$B$2:$B$156)</f>
        <v>#NAME?</v>
      </c>
      <c r="D147" s="6"/>
      <c r="E147" s="3">
        <v>11</v>
      </c>
      <c r="F147" s="6">
        <v>3</v>
      </c>
      <c r="G147" s="6">
        <v>8</v>
      </c>
      <c r="H147" s="6">
        <v>4</v>
      </c>
      <c r="I147" s="6"/>
    </row>
    <row r="148" spans="1:9" ht="15.75" customHeight="1" x14ac:dyDescent="0.25">
      <c r="A148" s="4">
        <v>44375</v>
      </c>
      <c r="B148" s="5">
        <v>4</v>
      </c>
      <c r="C148" s="5" t="e">
        <f t="array" aca="1" ref="C148" ca="1">_xludf.XLOOKUP(sessions_3!$E148,exercises_2!$A$2:$A$156,exercises_2!$B$2:$B$156)</f>
        <v>#NAME?</v>
      </c>
      <c r="D148" s="6"/>
      <c r="E148" s="3">
        <v>19</v>
      </c>
      <c r="F148" s="6">
        <v>1</v>
      </c>
      <c r="G148" s="6">
        <v>0</v>
      </c>
      <c r="H148" s="6">
        <v>8</v>
      </c>
      <c r="I148" s="6"/>
    </row>
    <row r="149" spans="1:9" ht="15.75" customHeight="1" x14ac:dyDescent="0.25">
      <c r="A149" s="4">
        <v>44375</v>
      </c>
      <c r="B149" s="5">
        <v>5</v>
      </c>
      <c r="C149" s="5" t="e">
        <f t="array" aca="1" ref="C149" ca="1">_xludf.XLOOKUP(sessions_3!$E149,exercises_2!$A$2:$A$156,exercises_2!$B$2:$B$156)</f>
        <v>#NAME?</v>
      </c>
      <c r="D149" s="6"/>
      <c r="E149" s="3">
        <v>19</v>
      </c>
      <c r="F149" s="6">
        <v>2</v>
      </c>
      <c r="G149" s="6">
        <v>0</v>
      </c>
      <c r="H149" s="6">
        <v>7</v>
      </c>
      <c r="I149" s="6"/>
    </row>
    <row r="150" spans="1:9" ht="15.75" customHeight="1" x14ac:dyDescent="0.25">
      <c r="A150" s="4">
        <v>44375</v>
      </c>
      <c r="B150" s="5">
        <v>6</v>
      </c>
      <c r="C150" s="5" t="e">
        <f t="array" aca="1" ref="C150" ca="1">_xludf.XLOOKUP(sessions_3!$E150,exercises_2!$A$2:$A$156,exercises_2!$B$2:$B$156)</f>
        <v>#NAME?</v>
      </c>
      <c r="D150" s="6"/>
      <c r="E150" s="3">
        <v>19</v>
      </c>
      <c r="F150" s="6">
        <v>3</v>
      </c>
      <c r="G150" s="6">
        <v>0</v>
      </c>
      <c r="H150" s="6">
        <v>5</v>
      </c>
      <c r="I150" s="6"/>
    </row>
    <row r="151" spans="1:9" ht="15.75" customHeight="1" x14ac:dyDescent="0.25">
      <c r="A151" s="4">
        <v>44375</v>
      </c>
      <c r="B151" s="5">
        <v>7</v>
      </c>
      <c r="C151" s="5" t="e">
        <f t="array" aca="1" ref="C151" ca="1">_xludf.XLOOKUP(sessions_3!$E151,exercises_2!$A$2:$A$156,exercises_2!$B$2:$B$156)</f>
        <v>#NAME?</v>
      </c>
      <c r="D151" s="6"/>
      <c r="E151" s="3">
        <v>37</v>
      </c>
      <c r="F151" s="6">
        <v>1</v>
      </c>
      <c r="G151" s="6">
        <v>0</v>
      </c>
      <c r="H151" s="6">
        <v>6</v>
      </c>
      <c r="I151" s="7" t="s">
        <v>11</v>
      </c>
    </row>
    <row r="152" spans="1:9" ht="15.75" customHeight="1" x14ac:dyDescent="0.25">
      <c r="A152" s="4">
        <v>44375</v>
      </c>
      <c r="B152" s="5">
        <v>8</v>
      </c>
      <c r="C152" s="5" t="e">
        <f t="array" aca="1" ref="C152" ca="1">_xludf.XLOOKUP(sessions_3!$E152,exercises_2!$A$2:$A$156,exercises_2!$B$2:$B$156)</f>
        <v>#NAME?</v>
      </c>
      <c r="D152" s="6"/>
      <c r="E152" s="3">
        <v>37</v>
      </c>
      <c r="F152" s="6">
        <v>2</v>
      </c>
      <c r="G152" s="6">
        <v>0</v>
      </c>
      <c r="H152" s="6">
        <v>4</v>
      </c>
      <c r="I152" s="6"/>
    </row>
    <row r="153" spans="1:9" ht="15.75" customHeight="1" x14ac:dyDescent="0.25">
      <c r="A153" s="4">
        <v>44375</v>
      </c>
      <c r="B153" s="5">
        <v>9</v>
      </c>
      <c r="C153" s="5" t="e">
        <f t="array" aca="1" ref="C153" ca="1">_xludf.XLOOKUP(sessions_3!$E153,exercises_2!$A$2:$A$156,exercises_2!$B$2:$B$156)</f>
        <v>#NAME?</v>
      </c>
      <c r="D153" s="6"/>
      <c r="E153" s="3">
        <v>37</v>
      </c>
      <c r="F153" s="6">
        <v>3</v>
      </c>
      <c r="G153" s="6">
        <v>0</v>
      </c>
      <c r="H153" s="6">
        <v>4</v>
      </c>
      <c r="I153" s="6"/>
    </row>
    <row r="154" spans="1:9" ht="15.75" customHeight="1" x14ac:dyDescent="0.25">
      <c r="A154" s="4">
        <v>44375</v>
      </c>
      <c r="B154" s="5">
        <v>10</v>
      </c>
      <c r="C154" s="5" t="e">
        <f t="array" aca="1" ref="C154" ca="1">_xludf.XLOOKUP(sessions_3!$E154,exercises_2!$A$2:$A$156,exercises_2!$B$2:$B$156)</f>
        <v>#NAME?</v>
      </c>
      <c r="D154" s="6"/>
      <c r="E154" s="3">
        <v>46</v>
      </c>
      <c r="F154" s="6">
        <v>1</v>
      </c>
      <c r="G154" s="6">
        <v>0</v>
      </c>
      <c r="H154" s="6">
        <v>8</v>
      </c>
      <c r="I154" s="6"/>
    </row>
    <row r="155" spans="1:9" ht="15.75" customHeight="1" x14ac:dyDescent="0.25">
      <c r="A155" s="4">
        <v>44375</v>
      </c>
      <c r="B155" s="5">
        <v>11</v>
      </c>
      <c r="C155" s="5" t="e">
        <f t="array" aca="1" ref="C155" ca="1">_xludf.XLOOKUP(sessions_3!$E155,exercises_2!$A$2:$A$156,exercises_2!$B$2:$B$156)</f>
        <v>#NAME?</v>
      </c>
      <c r="D155" s="6"/>
      <c r="E155" s="3">
        <v>46</v>
      </c>
      <c r="F155" s="6">
        <v>2</v>
      </c>
      <c r="G155" s="6">
        <v>0</v>
      </c>
      <c r="H155" s="6">
        <v>7</v>
      </c>
      <c r="I155" s="6"/>
    </row>
    <row r="156" spans="1:9" ht="15.75" customHeight="1" x14ac:dyDescent="0.25">
      <c r="A156" s="4">
        <v>44375</v>
      </c>
      <c r="B156" s="5">
        <v>12</v>
      </c>
      <c r="C156" s="5" t="e">
        <f t="array" aca="1" ref="C156" ca="1">_xludf.XLOOKUP(sessions_3!$E156,exercises_2!$A$2:$A$156,exercises_2!$B$2:$B$156)</f>
        <v>#NAME?</v>
      </c>
      <c r="D156" s="6"/>
      <c r="E156" s="3">
        <v>46</v>
      </c>
      <c r="F156" s="6">
        <v>3</v>
      </c>
      <c r="G156" s="6">
        <v>0</v>
      </c>
      <c r="H156" s="6">
        <v>6</v>
      </c>
      <c r="I156" s="6"/>
    </row>
    <row r="157" spans="1:9" ht="15.75" customHeight="1" x14ac:dyDescent="0.25">
      <c r="A157" s="4">
        <v>44375</v>
      </c>
      <c r="B157" s="5">
        <v>13</v>
      </c>
      <c r="C157" s="5" t="e">
        <f t="array" aca="1" ref="C157" ca="1">_xludf.XLOOKUP(sessions_3!$E157,exercises_2!$A$2:$A$156,exercises_2!$B$2:$B$156)</f>
        <v>#NAME?</v>
      </c>
      <c r="D157" s="6"/>
      <c r="E157" s="3">
        <v>68</v>
      </c>
      <c r="F157" s="6">
        <v>1</v>
      </c>
      <c r="G157" s="6">
        <v>0</v>
      </c>
      <c r="H157" s="6">
        <v>6</v>
      </c>
      <c r="I157" s="6"/>
    </row>
    <row r="158" spans="1:9" ht="15.75" customHeight="1" x14ac:dyDescent="0.25">
      <c r="A158" s="4">
        <v>44375</v>
      </c>
      <c r="B158" s="5">
        <v>14</v>
      </c>
      <c r="C158" s="5" t="e">
        <f t="array" aca="1" ref="C158" ca="1">_xludf.XLOOKUP(sessions_3!$E158,exercises_2!$A$2:$A$156,exercises_2!$B$2:$B$156)</f>
        <v>#NAME?</v>
      </c>
      <c r="D158" s="6"/>
      <c r="E158" s="3">
        <v>68</v>
      </c>
      <c r="F158" s="6">
        <v>2</v>
      </c>
      <c r="G158" s="6">
        <v>0</v>
      </c>
      <c r="H158" s="6">
        <v>8</v>
      </c>
      <c r="I158" s="6"/>
    </row>
    <row r="159" spans="1:9" ht="15.75" customHeight="1" x14ac:dyDescent="0.25">
      <c r="A159" s="4">
        <v>44375</v>
      </c>
      <c r="B159" s="5">
        <v>15</v>
      </c>
      <c r="C159" s="5" t="e">
        <f t="array" aca="1" ref="C159" ca="1">_xludf.XLOOKUP(sessions_3!$E159,exercises_2!$A$2:$A$156,exercises_2!$B$2:$B$156)</f>
        <v>#NAME?</v>
      </c>
      <c r="D159" s="6"/>
      <c r="E159" s="3">
        <v>68</v>
      </c>
      <c r="F159" s="6">
        <v>3</v>
      </c>
      <c r="G159" s="6">
        <v>0</v>
      </c>
      <c r="H159" s="6">
        <v>0</v>
      </c>
      <c r="I159" s="6"/>
    </row>
    <row r="160" spans="1:9" ht="15.75" customHeight="1" x14ac:dyDescent="0.25">
      <c r="A160" s="4">
        <v>44375</v>
      </c>
      <c r="B160" s="5">
        <v>16</v>
      </c>
      <c r="C160" s="5" t="e">
        <f t="array" aca="1" ref="C160" ca="1">_xludf.XLOOKUP(sessions_3!$E160,exercises_2!$A$2:$A$156,exercises_2!$B$2:$B$156)</f>
        <v>#NAME?</v>
      </c>
      <c r="D160" s="6"/>
      <c r="E160" s="3">
        <v>90</v>
      </c>
      <c r="F160" s="6">
        <v>1</v>
      </c>
      <c r="G160" s="6">
        <v>0</v>
      </c>
      <c r="H160" s="6">
        <v>8</v>
      </c>
      <c r="I160" s="6"/>
    </row>
    <row r="161" spans="1:9" ht="15.75" customHeight="1" x14ac:dyDescent="0.25">
      <c r="A161" s="4">
        <v>44375</v>
      </c>
      <c r="B161" s="5">
        <v>17</v>
      </c>
      <c r="C161" s="5" t="e">
        <f t="array" aca="1" ref="C161" ca="1">_xludf.XLOOKUP(sessions_3!$E161,exercises_2!$A$2:$A$156,exercises_2!$B$2:$B$156)</f>
        <v>#NAME?</v>
      </c>
      <c r="D161" s="6"/>
      <c r="E161" s="3">
        <v>92</v>
      </c>
      <c r="F161" s="6">
        <v>2</v>
      </c>
      <c r="G161" s="6">
        <v>0</v>
      </c>
      <c r="H161" s="6">
        <v>7</v>
      </c>
      <c r="I161" s="6"/>
    </row>
    <row r="162" spans="1:9" ht="15.75" customHeight="1" x14ac:dyDescent="0.25">
      <c r="A162" s="4">
        <v>44375</v>
      </c>
      <c r="B162" s="5">
        <v>18</v>
      </c>
      <c r="C162" s="5" t="e">
        <f t="array" aca="1" ref="C162" ca="1">_xludf.XLOOKUP(sessions_3!$E162,exercises_2!$A$2:$A$156,exercises_2!$B$2:$B$156)</f>
        <v>#NAME?</v>
      </c>
      <c r="D162" s="6"/>
      <c r="E162" s="3">
        <v>93</v>
      </c>
      <c r="F162" s="6">
        <v>3</v>
      </c>
      <c r="G162" s="6">
        <v>0</v>
      </c>
      <c r="H162" s="6">
        <v>2</v>
      </c>
      <c r="I162" s="6"/>
    </row>
    <row r="163" spans="1:9" ht="15.75" customHeight="1" x14ac:dyDescent="0.25">
      <c r="A163" s="4">
        <v>44375</v>
      </c>
      <c r="B163" s="5">
        <v>19</v>
      </c>
      <c r="C163" s="5" t="e">
        <f t="array" aca="1" ref="C163" ca="1">_xludf.XLOOKUP(sessions_3!$E163,exercises_2!$A$2:$A$156,exercises_2!$B$2:$B$156)</f>
        <v>#NAME?</v>
      </c>
      <c r="D163" s="6"/>
      <c r="E163" s="3">
        <v>100</v>
      </c>
      <c r="F163" s="6">
        <v>1</v>
      </c>
      <c r="G163" s="6">
        <v>0</v>
      </c>
      <c r="H163" s="6">
        <v>90</v>
      </c>
      <c r="I163" s="6"/>
    </row>
    <row r="164" spans="1:9" ht="15.75" customHeight="1" x14ac:dyDescent="0.25">
      <c r="A164" s="4">
        <v>44375</v>
      </c>
      <c r="B164" s="5">
        <v>20</v>
      </c>
      <c r="C164" s="5" t="e">
        <f t="array" aca="1" ref="C164" ca="1">_xludf.XLOOKUP(sessions_3!$E164,exercises_2!$A$2:$A$156,exercises_2!$B$2:$B$156)</f>
        <v>#NAME?</v>
      </c>
      <c r="D164" s="6"/>
      <c r="E164" s="3">
        <v>100</v>
      </c>
      <c r="F164" s="6">
        <v>2</v>
      </c>
      <c r="G164" s="6">
        <v>0</v>
      </c>
      <c r="H164" s="6">
        <v>90</v>
      </c>
      <c r="I164" s="6"/>
    </row>
    <row r="165" spans="1:9" ht="15.75" customHeight="1" x14ac:dyDescent="0.25">
      <c r="A165" s="4">
        <v>44375</v>
      </c>
      <c r="B165" s="5">
        <v>21</v>
      </c>
      <c r="C165" s="5" t="e">
        <f t="array" aca="1" ref="C165" ca="1">_xludf.XLOOKUP(sessions_3!$E165,exercises_2!$A$2:$A$156,exercises_2!$B$2:$B$156)</f>
        <v>#NAME?</v>
      </c>
      <c r="D165" s="6"/>
      <c r="E165" s="3">
        <v>100</v>
      </c>
      <c r="F165" s="6">
        <v>3</v>
      </c>
      <c r="G165" s="6">
        <v>0</v>
      </c>
      <c r="H165" s="6">
        <v>140</v>
      </c>
      <c r="I165" s="6"/>
    </row>
    <row r="166" spans="1:9" ht="15.75" customHeight="1" x14ac:dyDescent="0.25">
      <c r="A166" s="4">
        <v>44377</v>
      </c>
      <c r="B166" s="5">
        <v>1</v>
      </c>
      <c r="C166" s="5" t="e">
        <f t="array" aca="1" ref="C166" ca="1">_xludf.XLOOKUP(sessions_3!$E166,exercises_2!$A$2:$A$156,exercises_2!$B$2:$B$156)</f>
        <v>#NAME?</v>
      </c>
      <c r="D166" s="6"/>
      <c r="E166" s="3">
        <v>11</v>
      </c>
      <c r="F166" s="6">
        <v>1</v>
      </c>
      <c r="G166" s="6">
        <v>8</v>
      </c>
      <c r="H166" s="6">
        <v>6</v>
      </c>
      <c r="I166" s="6"/>
    </row>
    <row r="167" spans="1:9" ht="15.75" customHeight="1" x14ac:dyDescent="0.25">
      <c r="A167" s="4">
        <v>44377</v>
      </c>
      <c r="B167" s="5">
        <v>2</v>
      </c>
      <c r="C167" s="5" t="e">
        <f t="array" aca="1" ref="C167" ca="1">_xludf.XLOOKUP(sessions_3!$E167,exercises_2!$A$2:$A$156,exercises_2!$B$2:$B$156)</f>
        <v>#NAME?</v>
      </c>
      <c r="D167" s="6"/>
      <c r="E167" s="3">
        <v>11</v>
      </c>
      <c r="F167" s="6">
        <v>2</v>
      </c>
      <c r="G167" s="6">
        <v>8</v>
      </c>
      <c r="H167" s="6">
        <v>4</v>
      </c>
      <c r="I167" s="6"/>
    </row>
    <row r="168" spans="1:9" ht="15.75" customHeight="1" x14ac:dyDescent="0.25">
      <c r="A168" s="4">
        <v>44377</v>
      </c>
      <c r="B168" s="5">
        <v>3</v>
      </c>
      <c r="C168" s="5" t="e">
        <f t="array" aca="1" ref="C168" ca="1">_xludf.XLOOKUP(sessions_3!$E168,exercises_2!$A$2:$A$156,exercises_2!$B$2:$B$156)</f>
        <v>#NAME?</v>
      </c>
      <c r="D168" s="6"/>
      <c r="E168" s="3">
        <v>11</v>
      </c>
      <c r="F168" s="6">
        <v>3</v>
      </c>
      <c r="G168" s="6">
        <v>8</v>
      </c>
      <c r="H168" s="6">
        <v>3</v>
      </c>
      <c r="I168" s="6"/>
    </row>
    <row r="169" spans="1:9" ht="15.75" customHeight="1" x14ac:dyDescent="0.25">
      <c r="A169" s="4">
        <v>44377</v>
      </c>
      <c r="B169" s="5">
        <v>4</v>
      </c>
      <c r="C169" s="5" t="e">
        <f t="array" aca="1" ref="C169" ca="1">_xludf.XLOOKUP(sessions_3!$E169,exercises_2!$A$2:$A$156,exercises_2!$B$2:$B$156)</f>
        <v>#NAME?</v>
      </c>
      <c r="D169" s="6"/>
      <c r="E169" s="3">
        <v>19</v>
      </c>
      <c r="F169" s="6">
        <v>1</v>
      </c>
      <c r="G169" s="6">
        <v>0</v>
      </c>
      <c r="H169" s="6">
        <v>8</v>
      </c>
      <c r="I169" s="6"/>
    </row>
    <row r="170" spans="1:9" ht="15.75" customHeight="1" x14ac:dyDescent="0.25">
      <c r="A170" s="4">
        <v>44377</v>
      </c>
      <c r="B170" s="5">
        <v>5</v>
      </c>
      <c r="C170" s="5" t="e">
        <f t="array" aca="1" ref="C170" ca="1">_xludf.XLOOKUP(sessions_3!$E170,exercises_2!$A$2:$A$156,exercises_2!$B$2:$B$156)</f>
        <v>#NAME?</v>
      </c>
      <c r="D170" s="6"/>
      <c r="E170" s="3">
        <v>19</v>
      </c>
      <c r="F170" s="6">
        <v>2</v>
      </c>
      <c r="G170" s="6">
        <v>0</v>
      </c>
      <c r="H170" s="6">
        <v>8</v>
      </c>
      <c r="I170" s="6"/>
    </row>
    <row r="171" spans="1:9" ht="15.75" customHeight="1" x14ac:dyDescent="0.25">
      <c r="A171" s="4">
        <v>44377</v>
      </c>
      <c r="B171" s="5">
        <v>6</v>
      </c>
      <c r="C171" s="5" t="e">
        <f t="array" aca="1" ref="C171" ca="1">_xludf.XLOOKUP(sessions_3!$E171,exercises_2!$A$2:$A$156,exercises_2!$B$2:$B$156)</f>
        <v>#NAME?</v>
      </c>
      <c r="D171" s="6"/>
      <c r="E171" s="3">
        <v>20</v>
      </c>
      <c r="F171" s="6">
        <v>3</v>
      </c>
      <c r="G171" s="6">
        <v>0</v>
      </c>
      <c r="H171" s="6">
        <v>3</v>
      </c>
      <c r="I171" s="6"/>
    </row>
    <row r="172" spans="1:9" ht="15.75" customHeight="1" x14ac:dyDescent="0.25">
      <c r="A172" s="4">
        <v>44377</v>
      </c>
      <c r="B172" s="5">
        <v>7</v>
      </c>
      <c r="C172" s="5" t="e">
        <f t="array" aca="1" ref="C172" ca="1">_xludf.XLOOKUP(sessions_3!$E172,exercises_2!$A$2:$A$156,exercises_2!$B$2:$B$156)</f>
        <v>#NAME?</v>
      </c>
      <c r="D172" s="6"/>
      <c r="E172" s="3">
        <v>37</v>
      </c>
      <c r="F172" s="6">
        <v>1</v>
      </c>
      <c r="G172" s="6">
        <v>0</v>
      </c>
      <c r="H172" s="6">
        <v>7</v>
      </c>
      <c r="I172" s="6"/>
    </row>
    <row r="173" spans="1:9" ht="15.75" customHeight="1" x14ac:dyDescent="0.25">
      <c r="A173" s="4">
        <v>44377</v>
      </c>
      <c r="B173" s="5">
        <v>8</v>
      </c>
      <c r="C173" s="5" t="e">
        <f t="array" aca="1" ref="C173" ca="1">_xludf.XLOOKUP(sessions_3!$E173,exercises_2!$A$2:$A$156,exercises_2!$B$2:$B$156)</f>
        <v>#NAME?</v>
      </c>
      <c r="D173" s="6"/>
      <c r="E173" s="3">
        <v>37</v>
      </c>
      <c r="F173" s="6">
        <v>2</v>
      </c>
      <c r="G173" s="6">
        <v>0</v>
      </c>
      <c r="H173" s="6">
        <v>4</v>
      </c>
      <c r="I173" s="6"/>
    </row>
    <row r="174" spans="1:9" ht="15.75" customHeight="1" x14ac:dyDescent="0.25">
      <c r="A174" s="4">
        <v>44377</v>
      </c>
      <c r="B174" s="5">
        <v>9</v>
      </c>
      <c r="C174" s="5" t="e">
        <f t="array" aca="1" ref="C174" ca="1">_xludf.XLOOKUP(sessions_3!$E174,exercises_2!$A$2:$A$156,exercises_2!$B$2:$B$156)</f>
        <v>#NAME?</v>
      </c>
      <c r="D174" s="6"/>
      <c r="E174" s="3">
        <v>37</v>
      </c>
      <c r="F174" s="6">
        <v>3</v>
      </c>
      <c r="G174" s="6">
        <v>0</v>
      </c>
      <c r="H174" s="6">
        <v>3</v>
      </c>
      <c r="I174" s="6"/>
    </row>
    <row r="175" spans="1:9" ht="15.75" customHeight="1" x14ac:dyDescent="0.25">
      <c r="A175" s="4">
        <v>44377</v>
      </c>
      <c r="B175" s="5">
        <v>10</v>
      </c>
      <c r="C175" s="5" t="e">
        <f t="array" aca="1" ref="C175" ca="1">_xludf.XLOOKUP(sessions_3!$E175,exercises_2!$A$2:$A$156,exercises_2!$B$2:$B$156)</f>
        <v>#NAME?</v>
      </c>
      <c r="D175" s="6"/>
      <c r="E175" s="3">
        <v>46</v>
      </c>
      <c r="F175" s="6">
        <v>1</v>
      </c>
      <c r="G175" s="6">
        <v>0</v>
      </c>
      <c r="H175" s="6">
        <v>8</v>
      </c>
      <c r="I175" s="6"/>
    </row>
    <row r="176" spans="1:9" ht="15.75" customHeight="1" x14ac:dyDescent="0.25">
      <c r="A176" s="4">
        <v>44377</v>
      </c>
      <c r="B176" s="5">
        <v>11</v>
      </c>
      <c r="C176" s="5" t="e">
        <f t="array" aca="1" ref="C176" ca="1">_xludf.XLOOKUP(sessions_3!$E176,exercises_2!$A$2:$A$156,exercises_2!$B$2:$B$156)</f>
        <v>#NAME?</v>
      </c>
      <c r="D176" s="6"/>
      <c r="E176" s="3">
        <v>46</v>
      </c>
      <c r="F176" s="6">
        <v>2</v>
      </c>
      <c r="G176" s="6">
        <v>0</v>
      </c>
      <c r="H176" s="6">
        <v>6</v>
      </c>
      <c r="I176" s="6"/>
    </row>
    <row r="177" spans="1:9" ht="15.75" customHeight="1" x14ac:dyDescent="0.25">
      <c r="A177" s="4">
        <v>44377</v>
      </c>
      <c r="B177" s="5">
        <v>12</v>
      </c>
      <c r="C177" s="5" t="e">
        <f t="array" aca="1" ref="C177" ca="1">_xludf.XLOOKUP(sessions_3!$E177,exercises_2!$A$2:$A$156,exercises_2!$B$2:$B$156)</f>
        <v>#NAME?</v>
      </c>
      <c r="D177" s="6"/>
      <c r="E177" s="3">
        <v>46</v>
      </c>
      <c r="F177" s="6">
        <v>3</v>
      </c>
      <c r="G177" s="6">
        <v>0</v>
      </c>
      <c r="H177" s="6">
        <v>4</v>
      </c>
      <c r="I177" s="6"/>
    </row>
    <row r="178" spans="1:9" ht="15.75" customHeight="1" x14ac:dyDescent="0.25">
      <c r="A178" s="4">
        <v>44377</v>
      </c>
      <c r="B178" s="5">
        <v>13</v>
      </c>
      <c r="C178" s="5" t="e">
        <f t="array" aca="1" ref="C178" ca="1">_xludf.XLOOKUP(sessions_3!$E178,exercises_2!$A$2:$A$156,exercises_2!$B$2:$B$156)</f>
        <v>#NAME?</v>
      </c>
      <c r="D178" s="6"/>
      <c r="E178" s="3">
        <v>82</v>
      </c>
      <c r="F178" s="6">
        <v>1</v>
      </c>
      <c r="G178" s="6">
        <v>0</v>
      </c>
      <c r="H178" s="6">
        <v>8</v>
      </c>
      <c r="I178" s="6"/>
    </row>
    <row r="179" spans="1:9" ht="15.75" customHeight="1" x14ac:dyDescent="0.25">
      <c r="A179" s="4">
        <v>44377</v>
      </c>
      <c r="B179" s="5">
        <v>14</v>
      </c>
      <c r="C179" s="5" t="e">
        <f t="array" aca="1" ref="C179" ca="1">_xludf.XLOOKUP(sessions_3!$E179,exercises_2!$A$2:$A$156,exercises_2!$B$2:$B$156)</f>
        <v>#NAME?</v>
      </c>
      <c r="D179" s="6"/>
      <c r="E179" s="3">
        <v>82</v>
      </c>
      <c r="F179" s="6">
        <v>2</v>
      </c>
      <c r="G179" s="6">
        <v>0</v>
      </c>
      <c r="H179" s="6">
        <v>8</v>
      </c>
      <c r="I179" s="6"/>
    </row>
    <row r="180" spans="1:9" ht="15.75" customHeight="1" x14ac:dyDescent="0.25">
      <c r="A180" s="4">
        <v>44377</v>
      </c>
      <c r="B180" s="5">
        <v>15</v>
      </c>
      <c r="C180" s="5" t="e">
        <f t="array" aca="1" ref="C180" ca="1">_xludf.XLOOKUP(sessions_3!$E180,exercises_2!$A$2:$A$156,exercises_2!$B$2:$B$156)</f>
        <v>#NAME?</v>
      </c>
      <c r="D180" s="6"/>
      <c r="E180" s="3">
        <v>82</v>
      </c>
      <c r="F180" s="6">
        <v>3</v>
      </c>
      <c r="G180" s="6">
        <v>0</v>
      </c>
      <c r="H180" s="6">
        <v>4</v>
      </c>
      <c r="I180" s="6"/>
    </row>
    <row r="181" spans="1:9" ht="15.75" customHeight="1" x14ac:dyDescent="0.25">
      <c r="A181" s="4">
        <v>44377</v>
      </c>
      <c r="B181" s="5">
        <v>16</v>
      </c>
      <c r="C181" s="5" t="e">
        <f t="array" aca="1" ref="C181" ca="1">_xludf.XLOOKUP(sessions_3!$E181,exercises_2!$A$2:$A$156,exercises_2!$B$2:$B$156)</f>
        <v>#NAME?</v>
      </c>
      <c r="D181" s="6"/>
      <c r="E181" s="3">
        <v>93</v>
      </c>
      <c r="F181" s="6">
        <v>1</v>
      </c>
      <c r="G181" s="6">
        <v>0</v>
      </c>
      <c r="H181" s="6">
        <v>4</v>
      </c>
      <c r="I181" s="6"/>
    </row>
    <row r="182" spans="1:9" ht="15.75" customHeight="1" x14ac:dyDescent="0.25">
      <c r="A182" s="4">
        <v>44377</v>
      </c>
      <c r="B182" s="5">
        <v>17</v>
      </c>
      <c r="C182" s="5" t="e">
        <f t="array" aca="1" ref="C182" ca="1">_xludf.XLOOKUP(sessions_3!$E182,exercises_2!$A$2:$A$156,exercises_2!$B$2:$B$156)</f>
        <v>#NAME?</v>
      </c>
      <c r="D182" s="6"/>
      <c r="E182" s="3">
        <v>93</v>
      </c>
      <c r="F182" s="6">
        <v>2</v>
      </c>
      <c r="G182" s="6">
        <v>0</v>
      </c>
      <c r="H182" s="6">
        <v>4</v>
      </c>
      <c r="I182" s="6"/>
    </row>
    <row r="183" spans="1:9" ht="15.75" customHeight="1" x14ac:dyDescent="0.25">
      <c r="A183" s="4">
        <v>44377</v>
      </c>
      <c r="B183" s="5">
        <v>18</v>
      </c>
      <c r="C183" s="5" t="e">
        <f t="array" aca="1" ref="C183" ca="1">_xludf.XLOOKUP(sessions_3!$E183,exercises_2!$A$2:$A$156,exercises_2!$B$2:$B$156)</f>
        <v>#NAME?</v>
      </c>
      <c r="D183" s="6"/>
      <c r="E183" s="3">
        <v>93</v>
      </c>
      <c r="F183" s="6">
        <v>3</v>
      </c>
      <c r="G183" s="6">
        <v>0</v>
      </c>
      <c r="H183" s="6">
        <v>3</v>
      </c>
      <c r="I183" s="6"/>
    </row>
    <row r="184" spans="1:9" ht="15.75" customHeight="1" x14ac:dyDescent="0.25">
      <c r="A184" s="4">
        <v>44377</v>
      </c>
      <c r="B184" s="5">
        <v>19</v>
      </c>
      <c r="C184" s="5" t="e">
        <f t="array" aca="1" ref="C184" ca="1">_xludf.XLOOKUP(sessions_3!$E184,exercises_2!$A$2:$A$156,exercises_2!$B$2:$B$156)</f>
        <v>#NAME?</v>
      </c>
      <c r="D184" s="6"/>
      <c r="E184" s="3">
        <v>100</v>
      </c>
      <c r="F184" s="6">
        <v>1</v>
      </c>
      <c r="G184" s="6">
        <v>0</v>
      </c>
      <c r="H184" s="6">
        <v>90</v>
      </c>
      <c r="I184" s="6"/>
    </row>
    <row r="185" spans="1:9" ht="15.75" customHeight="1" x14ac:dyDescent="0.25">
      <c r="A185" s="4">
        <v>44377</v>
      </c>
      <c r="B185" s="5">
        <v>20</v>
      </c>
      <c r="C185" s="5" t="e">
        <f t="array" aca="1" ref="C185" ca="1">_xludf.XLOOKUP(sessions_3!$E185,exercises_2!$A$2:$A$156,exercises_2!$B$2:$B$156)</f>
        <v>#NAME?</v>
      </c>
      <c r="D185" s="6"/>
      <c r="E185" s="3">
        <v>100</v>
      </c>
      <c r="F185" s="6">
        <v>2</v>
      </c>
      <c r="G185" s="6">
        <v>0</v>
      </c>
      <c r="H185" s="6">
        <v>90</v>
      </c>
      <c r="I185" s="6"/>
    </row>
    <row r="186" spans="1:9" ht="15.75" customHeight="1" x14ac:dyDescent="0.25">
      <c r="A186" s="4">
        <v>44377</v>
      </c>
      <c r="B186" s="5">
        <v>21</v>
      </c>
      <c r="C186" s="5" t="e">
        <f t="array" aca="1" ref="C186" ca="1">_xludf.XLOOKUP(sessions_3!$E186,exercises_2!$A$2:$A$156,exercises_2!$B$2:$B$156)</f>
        <v>#NAME?</v>
      </c>
      <c r="D186" s="6"/>
      <c r="E186" s="3">
        <v>100</v>
      </c>
      <c r="F186" s="6">
        <v>3</v>
      </c>
      <c r="G186" s="6">
        <v>0</v>
      </c>
      <c r="H186" s="6">
        <v>105</v>
      </c>
      <c r="I186" s="6"/>
    </row>
    <row r="187" spans="1:9" ht="15.75" customHeight="1" x14ac:dyDescent="0.25">
      <c r="A187" s="4">
        <v>44379</v>
      </c>
      <c r="B187" s="5">
        <v>1</v>
      </c>
      <c r="C187" s="5" t="e">
        <f t="array" aca="1" ref="C187" ca="1">_xludf.XLOOKUP(sessions_3!$E187,exercises_2!$A$2:$A$156,exercises_2!$B$2:$B$156)</f>
        <v>#NAME?</v>
      </c>
      <c r="D187" s="6"/>
      <c r="E187" s="3">
        <v>11</v>
      </c>
      <c r="F187" s="6">
        <v>1</v>
      </c>
      <c r="G187" s="6">
        <v>8</v>
      </c>
      <c r="H187" s="6">
        <v>7</v>
      </c>
      <c r="I187" s="6"/>
    </row>
    <row r="188" spans="1:9" ht="15.75" customHeight="1" x14ac:dyDescent="0.25">
      <c r="A188" s="4">
        <v>44379</v>
      </c>
      <c r="B188" s="5">
        <v>2</v>
      </c>
      <c r="C188" s="5" t="e">
        <f t="array" aca="1" ref="C188" ca="1">_xludf.XLOOKUP(sessions_3!$E188,exercises_2!$A$2:$A$156,exercises_2!$B$2:$B$156)</f>
        <v>#NAME?</v>
      </c>
      <c r="D188" s="6"/>
      <c r="E188" s="3">
        <v>11</v>
      </c>
      <c r="F188" s="6">
        <v>2</v>
      </c>
      <c r="G188" s="6">
        <v>8</v>
      </c>
      <c r="H188" s="6">
        <v>4</v>
      </c>
      <c r="I188" s="6"/>
    </row>
    <row r="189" spans="1:9" ht="15.75" customHeight="1" x14ac:dyDescent="0.25">
      <c r="A189" s="4">
        <v>44379</v>
      </c>
      <c r="B189" s="5">
        <v>3</v>
      </c>
      <c r="C189" s="5" t="e">
        <f t="array" aca="1" ref="C189" ca="1">_xludf.XLOOKUP(sessions_3!$E189,exercises_2!$A$2:$A$156,exercises_2!$B$2:$B$156)</f>
        <v>#NAME?</v>
      </c>
      <c r="D189" s="6"/>
      <c r="E189" s="3">
        <v>11</v>
      </c>
      <c r="F189" s="6">
        <v>3</v>
      </c>
      <c r="G189" s="6">
        <v>8</v>
      </c>
      <c r="H189" s="6">
        <v>4</v>
      </c>
      <c r="I189" s="6"/>
    </row>
    <row r="190" spans="1:9" ht="15.75" customHeight="1" x14ac:dyDescent="0.25">
      <c r="A190" s="4">
        <v>44379</v>
      </c>
      <c r="B190" s="5">
        <v>4</v>
      </c>
      <c r="C190" s="5" t="e">
        <f t="array" aca="1" ref="C190" ca="1">_xludf.XLOOKUP(sessions_3!$E190,exercises_2!$A$2:$A$156,exercises_2!$B$2:$B$156)</f>
        <v>#NAME?</v>
      </c>
      <c r="D190" s="6"/>
      <c r="E190" s="3">
        <v>20</v>
      </c>
      <c r="F190" s="6">
        <v>1</v>
      </c>
      <c r="G190" s="6">
        <v>0</v>
      </c>
      <c r="H190" s="6">
        <v>8</v>
      </c>
      <c r="I190" s="6"/>
    </row>
    <row r="191" spans="1:9" ht="15.75" customHeight="1" x14ac:dyDescent="0.25">
      <c r="A191" s="4">
        <v>44379</v>
      </c>
      <c r="B191" s="5">
        <v>5</v>
      </c>
      <c r="C191" s="5" t="e">
        <f t="array" aca="1" ref="C191" ca="1">_xludf.XLOOKUP(sessions_3!$E191,exercises_2!$A$2:$A$156,exercises_2!$B$2:$B$156)</f>
        <v>#NAME?</v>
      </c>
      <c r="D191" s="6"/>
      <c r="E191" s="3">
        <v>20</v>
      </c>
      <c r="F191" s="6">
        <v>2</v>
      </c>
      <c r="G191" s="6">
        <v>0</v>
      </c>
      <c r="H191" s="6">
        <v>4</v>
      </c>
      <c r="I191" s="6"/>
    </row>
    <row r="192" spans="1:9" ht="15.75" customHeight="1" x14ac:dyDescent="0.25">
      <c r="A192" s="4">
        <v>44379</v>
      </c>
      <c r="B192" s="5">
        <v>6</v>
      </c>
      <c r="C192" s="5" t="e">
        <f t="array" aca="1" ref="C192" ca="1">_xludf.XLOOKUP(sessions_3!$E192,exercises_2!$A$2:$A$156,exercises_2!$B$2:$B$156)</f>
        <v>#NAME?</v>
      </c>
      <c r="D192" s="6"/>
      <c r="E192" s="3">
        <v>20</v>
      </c>
      <c r="F192" s="6">
        <v>3</v>
      </c>
      <c r="G192" s="6">
        <v>0</v>
      </c>
      <c r="H192" s="6">
        <v>3</v>
      </c>
      <c r="I192" s="6"/>
    </row>
    <row r="193" spans="1:9" ht="15.75" customHeight="1" x14ac:dyDescent="0.25">
      <c r="A193" s="4">
        <v>44379</v>
      </c>
      <c r="B193" s="5">
        <v>7</v>
      </c>
      <c r="C193" s="5" t="e">
        <f t="array" aca="1" ref="C193" ca="1">_xludf.XLOOKUP(sessions_3!$E193,exercises_2!$A$2:$A$156,exercises_2!$B$2:$B$156)</f>
        <v>#NAME?</v>
      </c>
      <c r="D193" s="6"/>
      <c r="E193" s="3">
        <v>37</v>
      </c>
      <c r="F193" s="6">
        <v>1</v>
      </c>
      <c r="G193" s="6">
        <v>0</v>
      </c>
      <c r="H193" s="6">
        <v>6</v>
      </c>
      <c r="I193" s="6"/>
    </row>
    <row r="194" spans="1:9" ht="15.75" customHeight="1" x14ac:dyDescent="0.25">
      <c r="A194" s="4">
        <v>44379</v>
      </c>
      <c r="B194" s="5">
        <v>8</v>
      </c>
      <c r="C194" s="5" t="e">
        <f t="array" aca="1" ref="C194" ca="1">_xludf.XLOOKUP(sessions_3!$E194,exercises_2!$A$2:$A$156,exercises_2!$B$2:$B$156)</f>
        <v>#NAME?</v>
      </c>
      <c r="D194" s="6"/>
      <c r="E194" s="3">
        <v>37</v>
      </c>
      <c r="F194" s="6">
        <v>2</v>
      </c>
      <c r="G194" s="6">
        <v>0</v>
      </c>
      <c r="H194" s="6">
        <v>6</v>
      </c>
      <c r="I194" s="6"/>
    </row>
    <row r="195" spans="1:9" ht="15.75" customHeight="1" x14ac:dyDescent="0.25">
      <c r="A195" s="4">
        <v>44379</v>
      </c>
      <c r="B195" s="5">
        <v>9</v>
      </c>
      <c r="C195" s="5" t="e">
        <f t="array" aca="1" ref="C195" ca="1">_xludf.XLOOKUP(sessions_3!$E195,exercises_2!$A$2:$A$156,exercises_2!$B$2:$B$156)</f>
        <v>#NAME?</v>
      </c>
      <c r="D195" s="6"/>
      <c r="E195" s="3">
        <v>37</v>
      </c>
      <c r="F195" s="6">
        <v>3</v>
      </c>
      <c r="G195" s="6">
        <v>0</v>
      </c>
      <c r="H195" s="6">
        <v>4</v>
      </c>
      <c r="I195" s="6"/>
    </row>
    <row r="196" spans="1:9" ht="15.75" customHeight="1" x14ac:dyDescent="0.25">
      <c r="A196" s="4">
        <v>44379</v>
      </c>
      <c r="B196" s="5">
        <v>10</v>
      </c>
      <c r="C196" s="5" t="e">
        <f t="array" aca="1" ref="C196" ca="1">_xludf.XLOOKUP(sessions_3!$E196,exercises_2!$A$2:$A$156,exercises_2!$B$2:$B$156)</f>
        <v>#NAME?</v>
      </c>
      <c r="D196" s="6"/>
      <c r="E196" s="3">
        <v>46</v>
      </c>
      <c r="F196" s="6">
        <v>1</v>
      </c>
      <c r="G196" s="6">
        <v>0</v>
      </c>
      <c r="H196" s="6">
        <v>6</v>
      </c>
      <c r="I196" s="6"/>
    </row>
    <row r="197" spans="1:9" ht="15.75" customHeight="1" x14ac:dyDescent="0.25">
      <c r="A197" s="4">
        <v>44379</v>
      </c>
      <c r="B197" s="5">
        <v>11</v>
      </c>
      <c r="C197" s="5" t="e">
        <f t="array" aca="1" ref="C197" ca="1">_xludf.XLOOKUP(sessions_3!$E197,exercises_2!$A$2:$A$156,exercises_2!$B$2:$B$156)</f>
        <v>#NAME?</v>
      </c>
      <c r="D197" s="6"/>
      <c r="E197" s="3">
        <v>46</v>
      </c>
      <c r="F197" s="6">
        <v>2</v>
      </c>
      <c r="G197" s="6">
        <v>0</v>
      </c>
      <c r="H197" s="6">
        <v>6</v>
      </c>
      <c r="I197" s="6"/>
    </row>
    <row r="198" spans="1:9" ht="15.75" customHeight="1" x14ac:dyDescent="0.25">
      <c r="A198" s="4">
        <v>44379</v>
      </c>
      <c r="B198" s="5">
        <v>12</v>
      </c>
      <c r="C198" s="5" t="e">
        <f t="array" aca="1" ref="C198" ca="1">_xludf.XLOOKUP(sessions_3!$E198,exercises_2!$A$2:$A$156,exercises_2!$B$2:$B$156)</f>
        <v>#NAME?</v>
      </c>
      <c r="D198" s="6"/>
      <c r="E198" s="3">
        <v>46</v>
      </c>
      <c r="F198" s="6">
        <v>3</v>
      </c>
      <c r="G198" s="6">
        <v>0</v>
      </c>
      <c r="H198" s="6">
        <v>4</v>
      </c>
      <c r="I198" s="6" t="s">
        <v>12</v>
      </c>
    </row>
    <row r="199" spans="1:9" ht="15.75" customHeight="1" x14ac:dyDescent="0.25">
      <c r="A199" s="4">
        <v>44379</v>
      </c>
      <c r="B199" s="5">
        <v>13</v>
      </c>
      <c r="C199" s="5" t="e">
        <f t="array" aca="1" ref="C199" ca="1">_xludf.XLOOKUP(sessions_3!$E199,exercises_2!$A$2:$A$156,exercises_2!$B$2:$B$156)</f>
        <v>#NAME?</v>
      </c>
      <c r="D199" s="6"/>
      <c r="E199" s="3">
        <v>69</v>
      </c>
      <c r="F199" s="6">
        <v>1</v>
      </c>
      <c r="G199" s="6">
        <v>0</v>
      </c>
      <c r="H199" s="6">
        <v>3</v>
      </c>
      <c r="I199" s="6"/>
    </row>
    <row r="200" spans="1:9" ht="15.75" customHeight="1" x14ac:dyDescent="0.25">
      <c r="A200" s="4">
        <v>44379</v>
      </c>
      <c r="B200" s="5">
        <v>14</v>
      </c>
      <c r="C200" s="5" t="e">
        <f t="array" aca="1" ref="C200" ca="1">_xludf.XLOOKUP(sessions_3!$E200,exercises_2!$A$2:$A$156,exercises_2!$B$2:$B$156)</f>
        <v>#NAME?</v>
      </c>
      <c r="D200" s="6"/>
      <c r="E200" s="3">
        <v>69</v>
      </c>
      <c r="F200" s="6">
        <v>2</v>
      </c>
      <c r="G200" s="6">
        <v>0</v>
      </c>
      <c r="H200" s="6">
        <v>2</v>
      </c>
      <c r="I200" s="6"/>
    </row>
    <row r="201" spans="1:9" ht="15.75" customHeight="1" x14ac:dyDescent="0.25">
      <c r="A201" s="4">
        <v>44379</v>
      </c>
      <c r="B201" s="5">
        <v>15</v>
      </c>
      <c r="C201" s="5" t="e">
        <f t="array" aca="1" ref="C201" ca="1">_xludf.XLOOKUP(sessions_3!$E201,exercises_2!$A$2:$A$156,exercises_2!$B$2:$B$156)</f>
        <v>#NAME?</v>
      </c>
      <c r="D201" s="6"/>
      <c r="E201" s="3">
        <v>69</v>
      </c>
      <c r="F201" s="6">
        <v>3</v>
      </c>
      <c r="G201" s="6">
        <v>0</v>
      </c>
      <c r="H201" s="6">
        <v>2</v>
      </c>
      <c r="I201" s="6"/>
    </row>
    <row r="202" spans="1:9" ht="15.75" customHeight="1" x14ac:dyDescent="0.25">
      <c r="A202" s="4">
        <v>44379</v>
      </c>
      <c r="B202" s="5">
        <v>16</v>
      </c>
      <c r="C202" s="5" t="e">
        <f t="array" aca="1" ref="C202" ca="1">_xludf.XLOOKUP(sessions_3!$E202,exercises_2!$A$2:$A$156,exercises_2!$B$2:$B$156)</f>
        <v>#NAME?</v>
      </c>
      <c r="D202" s="6"/>
      <c r="E202" s="3">
        <v>93</v>
      </c>
      <c r="F202" s="6">
        <v>1</v>
      </c>
      <c r="G202" s="6">
        <v>0</v>
      </c>
      <c r="H202" s="6">
        <v>3</v>
      </c>
      <c r="I202" s="6"/>
    </row>
    <row r="203" spans="1:9" ht="15.75" customHeight="1" x14ac:dyDescent="0.25">
      <c r="A203" s="4">
        <v>44379</v>
      </c>
      <c r="B203" s="5">
        <v>17</v>
      </c>
      <c r="C203" s="5" t="e">
        <f t="array" aca="1" ref="C203" ca="1">_xludf.XLOOKUP(sessions_3!$E203,exercises_2!$A$2:$A$156,exercises_2!$B$2:$B$156)</f>
        <v>#NAME?</v>
      </c>
      <c r="D203" s="6"/>
      <c r="E203" s="3">
        <v>93</v>
      </c>
      <c r="F203" s="6">
        <v>2</v>
      </c>
      <c r="G203" s="6">
        <v>0</v>
      </c>
      <c r="H203" s="6">
        <v>4</v>
      </c>
      <c r="I203" s="6"/>
    </row>
    <row r="204" spans="1:9" ht="15.75" customHeight="1" x14ac:dyDescent="0.25">
      <c r="A204" s="4">
        <v>44379</v>
      </c>
      <c r="B204" s="5">
        <v>18</v>
      </c>
      <c r="C204" s="5" t="e">
        <f t="array" aca="1" ref="C204" ca="1">_xludf.XLOOKUP(sessions_3!$E204,exercises_2!$A$2:$A$156,exercises_2!$B$2:$B$156)</f>
        <v>#NAME?</v>
      </c>
      <c r="D204" s="6"/>
      <c r="E204" s="3">
        <v>93</v>
      </c>
      <c r="F204" s="6">
        <v>3</v>
      </c>
      <c r="G204" s="6">
        <v>0</v>
      </c>
      <c r="H204" s="6">
        <v>3</v>
      </c>
      <c r="I204" s="6"/>
    </row>
    <row r="205" spans="1:9" ht="15.75" customHeight="1" x14ac:dyDescent="0.25">
      <c r="A205" s="4">
        <v>44379</v>
      </c>
      <c r="B205" s="5">
        <v>19</v>
      </c>
      <c r="C205" s="5" t="e">
        <f t="array" aca="1" ref="C205" ca="1">_xludf.XLOOKUP(sessions_3!$E205,exercises_2!$A$2:$A$156,exercises_2!$B$2:$B$156)</f>
        <v>#NAME?</v>
      </c>
      <c r="D205" s="6"/>
      <c r="E205" s="3">
        <v>100</v>
      </c>
      <c r="F205" s="6">
        <v>1</v>
      </c>
      <c r="G205" s="6">
        <v>0</v>
      </c>
      <c r="H205" s="6">
        <v>80</v>
      </c>
      <c r="I205" s="6"/>
    </row>
    <row r="206" spans="1:9" ht="15.75" customHeight="1" x14ac:dyDescent="0.25">
      <c r="A206" s="4">
        <v>44379</v>
      </c>
      <c r="B206" s="5">
        <v>20</v>
      </c>
      <c r="C206" s="5" t="e">
        <f t="array" aca="1" ref="C206" ca="1">_xludf.XLOOKUP(sessions_3!$E206,exercises_2!$A$2:$A$156,exercises_2!$B$2:$B$156)</f>
        <v>#NAME?</v>
      </c>
      <c r="D206" s="6"/>
      <c r="E206" s="3">
        <v>100</v>
      </c>
      <c r="F206" s="6">
        <v>2</v>
      </c>
      <c r="G206" s="6">
        <v>0</v>
      </c>
      <c r="H206" s="6">
        <v>90</v>
      </c>
      <c r="I206" s="6"/>
    </row>
    <row r="207" spans="1:9" ht="15.75" customHeight="1" x14ac:dyDescent="0.25">
      <c r="A207" s="4">
        <v>44379</v>
      </c>
      <c r="B207" s="5">
        <v>21</v>
      </c>
      <c r="C207" s="5" t="e">
        <f t="array" aca="1" ref="C207" ca="1">_xludf.XLOOKUP(sessions_3!$E207,exercises_2!$A$2:$A$156,exercises_2!$B$2:$B$156)</f>
        <v>#NAME?</v>
      </c>
      <c r="D207" s="6"/>
      <c r="E207" s="3">
        <v>100</v>
      </c>
      <c r="F207" s="6">
        <v>3</v>
      </c>
      <c r="G207" s="6">
        <v>0</v>
      </c>
      <c r="H207" s="6">
        <v>140</v>
      </c>
      <c r="I207" s="6"/>
    </row>
    <row r="208" spans="1:9" ht="15.75" customHeight="1" x14ac:dyDescent="0.25">
      <c r="A208" s="4">
        <v>44382</v>
      </c>
      <c r="B208" s="5">
        <v>1</v>
      </c>
      <c r="C208" s="5" t="e">
        <f t="array" aca="1" ref="C208" ca="1">_xludf.XLOOKUP(sessions_3!$E208,exercises_2!$A$2:$A$156,exercises_2!$B$2:$B$156)</f>
        <v>#NAME?</v>
      </c>
      <c r="D208" s="6"/>
      <c r="E208" s="3">
        <v>11</v>
      </c>
      <c r="F208" s="6">
        <v>1</v>
      </c>
      <c r="G208" s="6">
        <v>8</v>
      </c>
      <c r="H208" s="6">
        <v>8</v>
      </c>
      <c r="I208" s="6"/>
    </row>
    <row r="209" spans="1:9" ht="15.75" customHeight="1" x14ac:dyDescent="0.25">
      <c r="A209" s="4">
        <v>44382</v>
      </c>
      <c r="B209" s="5">
        <v>2</v>
      </c>
      <c r="C209" s="5" t="e">
        <f t="array" aca="1" ref="C209" ca="1">_xludf.XLOOKUP(sessions_3!$E209,exercises_2!$A$2:$A$156,exercises_2!$B$2:$B$156)</f>
        <v>#NAME?</v>
      </c>
      <c r="D209" s="6"/>
      <c r="E209" s="3">
        <v>11</v>
      </c>
      <c r="F209" s="6">
        <v>2</v>
      </c>
      <c r="G209" s="6">
        <v>8</v>
      </c>
      <c r="H209" s="6">
        <v>6</v>
      </c>
      <c r="I209" s="6"/>
    </row>
    <row r="210" spans="1:9" ht="15.75" customHeight="1" x14ac:dyDescent="0.25">
      <c r="A210" s="4">
        <v>44382</v>
      </c>
      <c r="B210" s="5">
        <v>3</v>
      </c>
      <c r="C210" s="5" t="e">
        <f t="array" aca="1" ref="C210" ca="1">_xludf.XLOOKUP(sessions_3!$E210,exercises_2!$A$2:$A$156,exercises_2!$B$2:$B$156)</f>
        <v>#NAME?</v>
      </c>
      <c r="D210" s="6"/>
      <c r="E210" s="3">
        <v>11</v>
      </c>
      <c r="F210" s="6">
        <v>3</v>
      </c>
      <c r="G210" s="6">
        <v>8</v>
      </c>
      <c r="H210" s="6">
        <v>5</v>
      </c>
      <c r="I210" s="6"/>
    </row>
    <row r="211" spans="1:9" ht="15.75" customHeight="1" x14ac:dyDescent="0.25">
      <c r="A211" s="4">
        <v>44382</v>
      </c>
      <c r="B211" s="5">
        <v>4</v>
      </c>
      <c r="C211" s="5" t="e">
        <f t="array" aca="1" ref="C211" ca="1">_xludf.XLOOKUP(sessions_3!$E211,exercises_2!$A$2:$A$156,exercises_2!$B$2:$B$156)</f>
        <v>#NAME?</v>
      </c>
      <c r="D211" s="6"/>
      <c r="E211" s="3">
        <v>20</v>
      </c>
      <c r="F211" s="6">
        <v>1</v>
      </c>
      <c r="G211" s="6">
        <v>0</v>
      </c>
      <c r="H211" s="6">
        <v>8</v>
      </c>
      <c r="I211" s="6"/>
    </row>
    <row r="212" spans="1:9" ht="15.75" customHeight="1" x14ac:dyDescent="0.25">
      <c r="A212" s="4">
        <v>44382</v>
      </c>
      <c r="B212" s="5">
        <v>5</v>
      </c>
      <c r="C212" s="5" t="e">
        <f t="array" aca="1" ref="C212" ca="1">_xludf.XLOOKUP(sessions_3!$E212,exercises_2!$A$2:$A$156,exercises_2!$B$2:$B$156)</f>
        <v>#NAME?</v>
      </c>
      <c r="D212" s="6"/>
      <c r="E212" s="3">
        <v>20</v>
      </c>
      <c r="F212" s="6">
        <v>2</v>
      </c>
      <c r="G212" s="6">
        <v>0</v>
      </c>
      <c r="H212" s="6">
        <v>5</v>
      </c>
      <c r="I212" s="6"/>
    </row>
    <row r="213" spans="1:9" ht="15.75" customHeight="1" x14ac:dyDescent="0.25">
      <c r="A213" s="4">
        <v>44382</v>
      </c>
      <c r="B213" s="5">
        <v>6</v>
      </c>
      <c r="C213" s="5" t="e">
        <f t="array" aca="1" ref="C213" ca="1">_xludf.XLOOKUP(sessions_3!$E213,exercises_2!$A$2:$A$156,exercises_2!$B$2:$B$156)</f>
        <v>#NAME?</v>
      </c>
      <c r="D213" s="6"/>
      <c r="E213" s="3">
        <v>20</v>
      </c>
      <c r="F213" s="6">
        <v>3</v>
      </c>
      <c r="G213" s="6">
        <v>0</v>
      </c>
      <c r="H213" s="6">
        <v>3</v>
      </c>
      <c r="I213" s="6"/>
    </row>
    <row r="214" spans="1:9" ht="15.75" customHeight="1" x14ac:dyDescent="0.25">
      <c r="A214" s="4">
        <v>44382</v>
      </c>
      <c r="B214" s="5">
        <v>7</v>
      </c>
      <c r="C214" s="5" t="e">
        <f t="array" aca="1" ref="C214" ca="1">_xludf.XLOOKUP(sessions_3!$E214,exercises_2!$A$2:$A$156,exercises_2!$B$2:$B$156)</f>
        <v>#NAME?</v>
      </c>
      <c r="D214" s="6"/>
      <c r="E214" s="3">
        <v>37</v>
      </c>
      <c r="F214" s="6">
        <v>1</v>
      </c>
      <c r="G214" s="6">
        <v>0</v>
      </c>
      <c r="H214" s="6">
        <v>6</v>
      </c>
      <c r="I214" s="6"/>
    </row>
    <row r="215" spans="1:9" ht="15.75" customHeight="1" x14ac:dyDescent="0.25">
      <c r="A215" s="4">
        <v>44382</v>
      </c>
      <c r="B215" s="5">
        <v>8</v>
      </c>
      <c r="C215" s="5" t="e">
        <f t="array" aca="1" ref="C215" ca="1">_xludf.XLOOKUP(sessions_3!$E215,exercises_2!$A$2:$A$156,exercises_2!$B$2:$B$156)</f>
        <v>#NAME?</v>
      </c>
      <c r="D215" s="6"/>
      <c r="E215" s="3">
        <v>37</v>
      </c>
      <c r="F215" s="6">
        <v>2</v>
      </c>
      <c r="G215" s="6">
        <v>0</v>
      </c>
      <c r="H215" s="6">
        <v>4</v>
      </c>
      <c r="I215" s="6"/>
    </row>
    <row r="216" spans="1:9" ht="15.75" customHeight="1" x14ac:dyDescent="0.25">
      <c r="A216" s="4">
        <v>44382</v>
      </c>
      <c r="B216" s="5">
        <v>9</v>
      </c>
      <c r="C216" s="5" t="e">
        <f t="array" aca="1" ref="C216" ca="1">_xludf.XLOOKUP(sessions_3!$E216,exercises_2!$A$2:$A$156,exercises_2!$B$2:$B$156)</f>
        <v>#NAME?</v>
      </c>
      <c r="D216" s="6"/>
      <c r="E216" s="3">
        <v>37</v>
      </c>
      <c r="F216" s="6">
        <v>3</v>
      </c>
      <c r="G216" s="6">
        <v>0</v>
      </c>
      <c r="H216" s="6">
        <v>3</v>
      </c>
      <c r="I216" s="6"/>
    </row>
    <row r="217" spans="1:9" ht="15.75" customHeight="1" x14ac:dyDescent="0.25">
      <c r="A217" s="4">
        <v>44382</v>
      </c>
      <c r="B217" s="5">
        <v>10</v>
      </c>
      <c r="C217" s="5" t="e">
        <f t="array" aca="1" ref="C217" ca="1">_xludf.XLOOKUP(sessions_3!$E217,exercises_2!$A$2:$A$156,exercises_2!$B$2:$B$156)</f>
        <v>#NAME?</v>
      </c>
      <c r="D217" s="6"/>
      <c r="E217" s="3">
        <v>46</v>
      </c>
      <c r="F217" s="6">
        <v>1</v>
      </c>
      <c r="G217" s="6">
        <v>0</v>
      </c>
      <c r="H217" s="6">
        <v>8</v>
      </c>
      <c r="I217" s="6"/>
    </row>
    <row r="218" spans="1:9" ht="15.75" customHeight="1" x14ac:dyDescent="0.25">
      <c r="A218" s="4">
        <v>44382</v>
      </c>
      <c r="B218" s="5">
        <v>11</v>
      </c>
      <c r="C218" s="5" t="e">
        <f t="array" aca="1" ref="C218" ca="1">_xludf.XLOOKUP(sessions_3!$E218,exercises_2!$A$2:$A$156,exercises_2!$B$2:$B$156)</f>
        <v>#NAME?</v>
      </c>
      <c r="D218" s="6"/>
      <c r="E218" s="3">
        <v>46</v>
      </c>
      <c r="F218" s="6">
        <v>2</v>
      </c>
      <c r="G218" s="6">
        <v>0</v>
      </c>
      <c r="H218" s="6">
        <v>7</v>
      </c>
      <c r="I218" s="6"/>
    </row>
    <row r="219" spans="1:9" ht="15.75" customHeight="1" x14ac:dyDescent="0.25">
      <c r="A219" s="4">
        <v>44382</v>
      </c>
      <c r="B219" s="5">
        <v>12</v>
      </c>
      <c r="C219" s="5" t="e">
        <f t="array" aca="1" ref="C219" ca="1">_xludf.XLOOKUP(sessions_3!$E219,exercises_2!$A$2:$A$156,exercises_2!$B$2:$B$156)</f>
        <v>#NAME?</v>
      </c>
      <c r="D219" s="6"/>
      <c r="E219" s="3">
        <v>46</v>
      </c>
      <c r="F219" s="6">
        <v>3</v>
      </c>
      <c r="G219" s="6">
        <v>0</v>
      </c>
      <c r="H219" s="6">
        <v>5</v>
      </c>
      <c r="I219" s="6"/>
    </row>
    <row r="220" spans="1:9" ht="15.75" customHeight="1" x14ac:dyDescent="0.25">
      <c r="A220" s="4">
        <v>44382</v>
      </c>
      <c r="B220" s="5">
        <v>13</v>
      </c>
      <c r="C220" s="5" t="e">
        <f t="array" aca="1" ref="C220" ca="1">_xludf.XLOOKUP(sessions_3!$E220,exercises_2!$A$2:$A$156,exercises_2!$B$2:$B$156)</f>
        <v>#NAME?</v>
      </c>
      <c r="D220" s="6"/>
      <c r="E220" s="3">
        <v>82</v>
      </c>
      <c r="F220" s="6">
        <v>1</v>
      </c>
      <c r="G220" s="6">
        <v>0</v>
      </c>
      <c r="H220" s="6">
        <v>8</v>
      </c>
      <c r="I220" s="6"/>
    </row>
    <row r="221" spans="1:9" ht="15.75" customHeight="1" x14ac:dyDescent="0.25">
      <c r="A221" s="4">
        <v>44382</v>
      </c>
      <c r="B221" s="5">
        <v>14</v>
      </c>
      <c r="C221" s="5" t="e">
        <f t="array" aca="1" ref="C221" ca="1">_xludf.XLOOKUP(sessions_3!$E221,exercises_2!$A$2:$A$156,exercises_2!$B$2:$B$156)</f>
        <v>#NAME?</v>
      </c>
      <c r="D221" s="6"/>
      <c r="E221" s="3">
        <v>82</v>
      </c>
      <c r="F221" s="6">
        <v>2</v>
      </c>
      <c r="G221" s="6">
        <v>0</v>
      </c>
      <c r="H221" s="6">
        <v>5</v>
      </c>
      <c r="I221" s="6"/>
    </row>
    <row r="222" spans="1:9" ht="15.75" customHeight="1" x14ac:dyDescent="0.25">
      <c r="A222" s="4">
        <v>44382</v>
      </c>
      <c r="B222" s="5">
        <v>15</v>
      </c>
      <c r="C222" s="5" t="e">
        <f t="array" aca="1" ref="C222" ca="1">_xludf.XLOOKUP(sessions_3!$E222,exercises_2!$A$2:$A$156,exercises_2!$B$2:$B$156)</f>
        <v>#NAME?</v>
      </c>
      <c r="D222" s="6"/>
      <c r="E222" s="3">
        <v>82</v>
      </c>
      <c r="F222" s="6">
        <v>3</v>
      </c>
      <c r="G222" s="6">
        <v>0</v>
      </c>
      <c r="H222" s="6">
        <v>5</v>
      </c>
      <c r="I222" s="6"/>
    </row>
    <row r="223" spans="1:9" ht="15.75" customHeight="1" x14ac:dyDescent="0.25">
      <c r="A223" s="4">
        <v>44382</v>
      </c>
      <c r="B223" s="5">
        <v>16</v>
      </c>
      <c r="C223" s="5" t="e">
        <f t="array" aca="1" ref="C223" ca="1">_xludf.XLOOKUP(sessions_3!$E223,exercises_2!$A$2:$A$156,exercises_2!$B$2:$B$156)</f>
        <v>#NAME?</v>
      </c>
      <c r="D223" s="6"/>
      <c r="E223" s="3">
        <v>90</v>
      </c>
      <c r="F223" s="6">
        <v>1</v>
      </c>
      <c r="G223" s="6">
        <v>0</v>
      </c>
      <c r="H223" s="6">
        <v>8</v>
      </c>
      <c r="I223" s="6"/>
    </row>
    <row r="224" spans="1:9" ht="15.75" customHeight="1" x14ac:dyDescent="0.25">
      <c r="A224" s="4">
        <v>44382</v>
      </c>
      <c r="B224" s="5">
        <v>17</v>
      </c>
      <c r="C224" s="5" t="e">
        <f t="array" aca="1" ref="C224" ca="1">_xludf.XLOOKUP(sessions_3!$E224,exercises_2!$A$2:$A$156,exercises_2!$B$2:$B$156)</f>
        <v>#NAME?</v>
      </c>
      <c r="D224" s="6"/>
      <c r="E224" s="3">
        <v>90</v>
      </c>
      <c r="F224" s="6">
        <v>2</v>
      </c>
      <c r="G224" s="6">
        <v>0</v>
      </c>
      <c r="H224" s="6">
        <v>6</v>
      </c>
      <c r="I224" s="6"/>
    </row>
    <row r="225" spans="1:9" ht="15.75" customHeight="1" x14ac:dyDescent="0.25">
      <c r="A225" s="4">
        <v>44382</v>
      </c>
      <c r="B225" s="5">
        <v>18</v>
      </c>
      <c r="C225" s="5" t="e">
        <f t="array" aca="1" ref="C225" ca="1">_xludf.XLOOKUP(sessions_3!$E225,exercises_2!$A$2:$A$156,exercises_2!$B$2:$B$156)</f>
        <v>#NAME?</v>
      </c>
      <c r="D225" s="6"/>
      <c r="E225" s="3">
        <v>90</v>
      </c>
      <c r="F225" s="6">
        <v>3</v>
      </c>
      <c r="G225" s="6">
        <v>0</v>
      </c>
      <c r="H225" s="6">
        <v>5</v>
      </c>
      <c r="I225" s="6"/>
    </row>
    <row r="226" spans="1:9" ht="15.75" customHeight="1" x14ac:dyDescent="0.25">
      <c r="A226" s="4">
        <v>44382</v>
      </c>
      <c r="B226" s="5">
        <v>19</v>
      </c>
      <c r="C226" s="5" t="e">
        <f t="array" aca="1" ref="C226" ca="1">_xludf.XLOOKUP(sessions_3!$E226,exercises_2!$A$2:$A$156,exercises_2!$B$2:$B$156)</f>
        <v>#NAME?</v>
      </c>
      <c r="D226" s="6"/>
      <c r="E226" s="3">
        <v>100</v>
      </c>
      <c r="F226" s="6">
        <v>1</v>
      </c>
      <c r="G226" s="6">
        <v>0</v>
      </c>
      <c r="H226" s="6">
        <v>90</v>
      </c>
      <c r="I226" s="6"/>
    </row>
    <row r="227" spans="1:9" ht="15.75" customHeight="1" x14ac:dyDescent="0.25">
      <c r="A227" s="4">
        <v>44382</v>
      </c>
      <c r="B227" s="5">
        <v>20</v>
      </c>
      <c r="C227" s="5" t="e">
        <f t="array" aca="1" ref="C227" ca="1">_xludf.XLOOKUP(sessions_3!$E227,exercises_2!$A$2:$A$156,exercises_2!$B$2:$B$156)</f>
        <v>#NAME?</v>
      </c>
      <c r="D227" s="6"/>
      <c r="E227" s="3">
        <v>100</v>
      </c>
      <c r="F227" s="6">
        <v>2</v>
      </c>
      <c r="G227" s="6">
        <v>0</v>
      </c>
      <c r="H227" s="6">
        <v>90</v>
      </c>
      <c r="I227" s="6"/>
    </row>
    <row r="228" spans="1:9" ht="15.75" customHeight="1" x14ac:dyDescent="0.25">
      <c r="A228" s="4">
        <v>44382</v>
      </c>
      <c r="B228" s="5">
        <v>21</v>
      </c>
      <c r="C228" s="5" t="e">
        <f t="array" aca="1" ref="C228" ca="1">_xludf.XLOOKUP(sessions_3!$E228,exercises_2!$A$2:$A$156,exercises_2!$B$2:$B$156)</f>
        <v>#NAME?</v>
      </c>
      <c r="D228" s="6"/>
      <c r="E228" s="3">
        <v>100</v>
      </c>
      <c r="F228" s="6">
        <v>3</v>
      </c>
      <c r="G228" s="6">
        <v>0</v>
      </c>
      <c r="H228" s="6">
        <v>90</v>
      </c>
      <c r="I228" s="6"/>
    </row>
    <row r="229" spans="1:9" ht="15.75" customHeight="1" x14ac:dyDescent="0.25">
      <c r="A229" s="4">
        <v>44384</v>
      </c>
      <c r="B229" s="5">
        <v>1</v>
      </c>
      <c r="C229" s="5" t="e">
        <f t="array" aca="1" ref="C229" ca="1">_xludf.XLOOKUP(sessions_3!$E229,exercises_2!$A$2:$A$156,exercises_2!$B$2:$B$156)</f>
        <v>#NAME?</v>
      </c>
      <c r="D229" s="6"/>
      <c r="E229" s="3">
        <v>109</v>
      </c>
      <c r="F229" s="6">
        <v>1</v>
      </c>
      <c r="G229" s="6">
        <v>135</v>
      </c>
      <c r="H229" s="6">
        <v>8</v>
      </c>
      <c r="I229" s="6"/>
    </row>
    <row r="230" spans="1:9" ht="15.75" customHeight="1" x14ac:dyDescent="0.25">
      <c r="A230" s="4">
        <v>44384</v>
      </c>
      <c r="B230" s="5">
        <v>2</v>
      </c>
      <c r="C230" s="5" t="e">
        <f t="array" aca="1" ref="C230" ca="1">_xludf.XLOOKUP(sessions_3!$E230,exercises_2!$A$2:$A$156,exercises_2!$B$2:$B$156)</f>
        <v>#NAME?</v>
      </c>
      <c r="D230" s="6"/>
      <c r="E230" s="3">
        <v>109</v>
      </c>
      <c r="F230" s="6">
        <v>2</v>
      </c>
      <c r="G230" s="6">
        <v>155</v>
      </c>
      <c r="H230" s="6">
        <v>6</v>
      </c>
      <c r="I230" s="6"/>
    </row>
    <row r="231" spans="1:9" ht="15.75" customHeight="1" x14ac:dyDescent="0.25">
      <c r="A231" s="4">
        <v>44384</v>
      </c>
      <c r="B231" s="5">
        <v>3</v>
      </c>
      <c r="C231" s="5" t="e">
        <f t="array" aca="1" ref="C231" ca="1">_xludf.XLOOKUP(sessions_3!$E231,exercises_2!$A$2:$A$156,exercises_2!$B$2:$B$156)</f>
        <v>#NAME?</v>
      </c>
      <c r="D231" s="6"/>
      <c r="E231" s="3">
        <v>109</v>
      </c>
      <c r="F231" s="6">
        <v>3</v>
      </c>
      <c r="G231" s="6">
        <v>155</v>
      </c>
      <c r="H231" s="6">
        <v>7</v>
      </c>
      <c r="I231" s="6"/>
    </row>
    <row r="232" spans="1:9" ht="15.75" customHeight="1" x14ac:dyDescent="0.25">
      <c r="A232" s="4">
        <v>44384</v>
      </c>
      <c r="B232" s="5">
        <v>4</v>
      </c>
      <c r="C232" s="5" t="e">
        <f t="array" aca="1" ref="C232" ca="1">_xludf.XLOOKUP(sessions_3!$E232,exercises_2!$A$2:$A$156,exercises_2!$B$2:$B$156)</f>
        <v>#NAME?</v>
      </c>
      <c r="D232" s="6"/>
      <c r="E232" s="3">
        <v>107</v>
      </c>
      <c r="F232" s="6">
        <v>1</v>
      </c>
      <c r="G232" s="6">
        <v>45</v>
      </c>
      <c r="H232" s="6">
        <v>8</v>
      </c>
      <c r="I232" s="6"/>
    </row>
    <row r="233" spans="1:9" ht="15.75" customHeight="1" x14ac:dyDescent="0.25">
      <c r="A233" s="4">
        <v>44384</v>
      </c>
      <c r="B233" s="5">
        <v>5</v>
      </c>
      <c r="C233" s="5" t="e">
        <f t="array" aca="1" ref="C233" ca="1">_xludf.XLOOKUP(sessions_3!$E233,exercises_2!$A$2:$A$156,exercises_2!$B$2:$B$156)</f>
        <v>#NAME?</v>
      </c>
      <c r="D233" s="6"/>
      <c r="E233" s="3">
        <v>107</v>
      </c>
      <c r="F233" s="6">
        <v>2</v>
      </c>
      <c r="G233" s="6">
        <v>95</v>
      </c>
      <c r="H233" s="6">
        <v>8</v>
      </c>
      <c r="I233" s="6"/>
    </row>
    <row r="234" spans="1:9" ht="15.75" customHeight="1" x14ac:dyDescent="0.25">
      <c r="A234" s="4">
        <v>44384</v>
      </c>
      <c r="B234" s="5">
        <v>6</v>
      </c>
      <c r="C234" s="5" t="e">
        <f t="array" aca="1" ref="C234" ca="1">_xludf.XLOOKUP(sessions_3!$E234,exercises_2!$A$2:$A$156,exercises_2!$B$2:$B$156)</f>
        <v>#NAME?</v>
      </c>
      <c r="D234" s="6"/>
      <c r="E234" s="3">
        <v>107</v>
      </c>
      <c r="F234" s="6">
        <v>3</v>
      </c>
      <c r="G234" s="6">
        <v>115</v>
      </c>
      <c r="H234" s="6">
        <v>8</v>
      </c>
      <c r="I234" s="6"/>
    </row>
    <row r="235" spans="1:9" ht="15.75" customHeight="1" x14ac:dyDescent="0.25">
      <c r="A235" s="4">
        <v>44384</v>
      </c>
      <c r="B235" s="5">
        <v>7</v>
      </c>
      <c r="C235" s="5" t="e">
        <f t="array" aca="1" ref="C235" ca="1">_xludf.XLOOKUP(sessions_3!$E235,exercises_2!$A$2:$A$156,exercises_2!$B$2:$B$156)</f>
        <v>#NAME?</v>
      </c>
      <c r="D235" s="6"/>
      <c r="E235" s="3">
        <v>111</v>
      </c>
      <c r="F235" s="6">
        <v>1</v>
      </c>
      <c r="G235" s="6">
        <v>45</v>
      </c>
      <c r="H235" s="6">
        <v>8</v>
      </c>
      <c r="I235" s="6"/>
    </row>
    <row r="236" spans="1:9" ht="15.75" customHeight="1" x14ac:dyDescent="0.25">
      <c r="A236" s="4">
        <v>44384</v>
      </c>
      <c r="B236" s="5">
        <v>8</v>
      </c>
      <c r="C236" s="5" t="e">
        <f t="array" aca="1" ref="C236" ca="1">_xludf.XLOOKUP(sessions_3!$E236,exercises_2!$A$2:$A$156,exercises_2!$B$2:$B$156)</f>
        <v>#NAME?</v>
      </c>
      <c r="D236" s="6"/>
      <c r="E236" s="3">
        <v>111</v>
      </c>
      <c r="F236" s="6">
        <v>2</v>
      </c>
      <c r="G236" s="6">
        <v>65</v>
      </c>
      <c r="H236" s="6">
        <v>8</v>
      </c>
      <c r="I236" s="6"/>
    </row>
    <row r="237" spans="1:9" ht="15.75" customHeight="1" x14ac:dyDescent="0.25">
      <c r="A237" s="4">
        <v>44384</v>
      </c>
      <c r="B237" s="5">
        <v>9</v>
      </c>
      <c r="C237" s="5" t="e">
        <f t="array" aca="1" ref="C237" ca="1">_xludf.XLOOKUP(sessions_3!$E237,exercises_2!$A$2:$A$156,exercises_2!$B$2:$B$156)</f>
        <v>#NAME?</v>
      </c>
      <c r="D237" s="6"/>
      <c r="E237" s="3">
        <v>111</v>
      </c>
      <c r="F237" s="6">
        <v>3</v>
      </c>
      <c r="G237" s="6">
        <v>115</v>
      </c>
      <c r="H237" s="6">
        <v>5</v>
      </c>
      <c r="I237" s="6"/>
    </row>
    <row r="238" spans="1:9" ht="15.75" customHeight="1" x14ac:dyDescent="0.25">
      <c r="A238" s="4">
        <v>44384</v>
      </c>
      <c r="B238" s="5">
        <v>10</v>
      </c>
      <c r="C238" s="5" t="e">
        <f t="array" aca="1" ref="C238" ca="1">_xludf.XLOOKUP(sessions_3!$E238,exercises_2!$A$2:$A$156,exercises_2!$B$2:$B$156)</f>
        <v>#NAME?</v>
      </c>
      <c r="D238" s="6"/>
      <c r="E238" s="3">
        <v>112</v>
      </c>
      <c r="F238" s="6">
        <v>1</v>
      </c>
      <c r="G238" s="6">
        <v>0</v>
      </c>
      <c r="H238" s="6">
        <v>8</v>
      </c>
      <c r="I238" s="6"/>
    </row>
    <row r="239" spans="1:9" ht="15.75" customHeight="1" x14ac:dyDescent="0.25">
      <c r="A239" s="4">
        <v>44384</v>
      </c>
      <c r="B239" s="5">
        <v>11</v>
      </c>
      <c r="C239" s="5" t="e">
        <f t="array" aca="1" ref="C239" ca="1">_xludf.XLOOKUP(sessions_3!$E239,exercises_2!$A$2:$A$156,exercises_2!$B$2:$B$156)</f>
        <v>#NAME?</v>
      </c>
      <c r="D239" s="6"/>
      <c r="E239" s="3">
        <v>113</v>
      </c>
      <c r="F239" s="6">
        <v>2</v>
      </c>
      <c r="G239" s="6">
        <v>0</v>
      </c>
      <c r="H239" s="6">
        <v>3</v>
      </c>
      <c r="I239" s="6"/>
    </row>
    <row r="240" spans="1:9" ht="15.75" customHeight="1" x14ac:dyDescent="0.25">
      <c r="A240" s="4">
        <v>44384</v>
      </c>
      <c r="B240" s="5">
        <v>12</v>
      </c>
      <c r="C240" s="5" t="e">
        <f t="array" aca="1" ref="C240" ca="1">_xludf.XLOOKUP(sessions_3!$E240,exercises_2!$A$2:$A$156,exercises_2!$B$2:$B$156)</f>
        <v>#NAME?</v>
      </c>
      <c r="D240" s="6"/>
      <c r="E240" s="3">
        <v>113</v>
      </c>
      <c r="F240" s="6">
        <v>3</v>
      </c>
      <c r="G240" s="6">
        <f>0</f>
        <v>0</v>
      </c>
      <c r="H240" s="6">
        <v>2</v>
      </c>
      <c r="I240" s="6"/>
    </row>
    <row r="241" spans="1:12" ht="15.75" customHeight="1" x14ac:dyDescent="0.25">
      <c r="A241" s="4">
        <v>44386</v>
      </c>
      <c r="B241" s="5">
        <v>1</v>
      </c>
      <c r="C241" s="5" t="e">
        <f t="array" aca="1" ref="C241" ca="1">_xludf.XLOOKUP(sessions_3!$E241,exercises_2!$A$2:$A$156,exercises_2!$B$2:$B$156)</f>
        <v>#NAME?</v>
      </c>
      <c r="D241" s="6"/>
      <c r="E241" s="3">
        <v>109</v>
      </c>
      <c r="F241" s="6">
        <v>1</v>
      </c>
      <c r="G241" s="6">
        <v>165</v>
      </c>
      <c r="H241" s="6">
        <v>6</v>
      </c>
      <c r="I241" s="6"/>
    </row>
    <row r="242" spans="1:12" ht="15.75" customHeight="1" x14ac:dyDescent="0.25">
      <c r="A242" s="4">
        <v>44386</v>
      </c>
      <c r="B242" s="5">
        <v>2</v>
      </c>
      <c r="C242" s="5" t="e">
        <f t="array" aca="1" ref="C242" ca="1">_xludf.XLOOKUP(sessions_3!$E242,exercises_2!$A$2:$A$156,exercises_2!$B$2:$B$156)</f>
        <v>#NAME?</v>
      </c>
      <c r="D242" s="6"/>
      <c r="E242" s="3">
        <v>109</v>
      </c>
      <c r="F242" s="6">
        <v>2</v>
      </c>
      <c r="G242" s="6">
        <v>170</v>
      </c>
      <c r="H242" s="6">
        <v>5</v>
      </c>
      <c r="I242" s="6"/>
    </row>
    <row r="243" spans="1:12" ht="15.75" customHeight="1" x14ac:dyDescent="0.25">
      <c r="A243" s="4">
        <v>44386</v>
      </c>
      <c r="B243" s="5">
        <v>3</v>
      </c>
      <c r="C243" s="5" t="e">
        <f t="array" aca="1" ref="C243" ca="1">_xludf.XLOOKUP(sessions_3!$E243,exercises_2!$A$2:$A$156,exercises_2!$B$2:$B$156)</f>
        <v>#NAME?</v>
      </c>
      <c r="D243" s="6"/>
      <c r="E243" s="3">
        <v>109</v>
      </c>
      <c r="F243" s="6">
        <v>3</v>
      </c>
      <c r="G243" s="6">
        <v>170</v>
      </c>
      <c r="H243" s="6">
        <v>3</v>
      </c>
      <c r="I243" s="6"/>
    </row>
    <row r="244" spans="1:12" ht="15.75" customHeight="1" x14ac:dyDescent="0.25">
      <c r="A244" s="4">
        <v>44386</v>
      </c>
      <c r="B244" s="5">
        <v>4</v>
      </c>
      <c r="C244" s="5" t="e">
        <f t="array" aca="1" ref="C244" ca="1">_xludf.XLOOKUP(sessions_3!$E244,exercises_2!$A$2:$A$156,exercises_2!$B$2:$B$156)</f>
        <v>#NAME?</v>
      </c>
      <c r="D244" s="6"/>
      <c r="E244" s="3">
        <v>110</v>
      </c>
      <c r="F244" s="6">
        <v>1</v>
      </c>
      <c r="G244" s="6">
        <v>65</v>
      </c>
      <c r="H244" s="6">
        <v>6</v>
      </c>
      <c r="I244" s="6"/>
    </row>
    <row r="245" spans="1:12" ht="15.75" customHeight="1" x14ac:dyDescent="0.25">
      <c r="A245" s="4">
        <v>44386</v>
      </c>
      <c r="B245" s="5">
        <v>5</v>
      </c>
      <c r="C245" s="5" t="e">
        <f t="array" aca="1" ref="C245" ca="1">_xludf.XLOOKUP(sessions_3!$E245,exercises_2!$A$2:$A$156,exercises_2!$B$2:$B$156)</f>
        <v>#NAME?</v>
      </c>
      <c r="D245" s="6"/>
      <c r="E245" s="3">
        <v>110</v>
      </c>
      <c r="F245" s="6">
        <v>2</v>
      </c>
      <c r="G245" s="6">
        <v>75</v>
      </c>
      <c r="H245" s="6">
        <v>6</v>
      </c>
      <c r="I245" s="6"/>
    </row>
    <row r="246" spans="1:12" ht="15.75" customHeight="1" x14ac:dyDescent="0.25">
      <c r="A246" s="4">
        <v>44386</v>
      </c>
      <c r="B246" s="5">
        <v>6</v>
      </c>
      <c r="C246" s="5" t="e">
        <f t="array" aca="1" ref="C246" ca="1">_xludf.XLOOKUP(sessions_3!$E246,exercises_2!$A$2:$A$156,exercises_2!$B$2:$B$156)</f>
        <v>#NAME?</v>
      </c>
      <c r="D246" s="6"/>
      <c r="E246" s="3">
        <v>110</v>
      </c>
      <c r="F246" s="6">
        <v>3</v>
      </c>
      <c r="G246" s="6">
        <v>80</v>
      </c>
      <c r="H246" s="6">
        <v>6</v>
      </c>
      <c r="I246" s="6"/>
    </row>
    <row r="247" spans="1:12" ht="15.75" customHeight="1" x14ac:dyDescent="0.25">
      <c r="A247" s="4">
        <v>44386</v>
      </c>
      <c r="B247" s="5">
        <v>7</v>
      </c>
      <c r="C247" s="5" t="e">
        <f t="array" aca="1" ref="C247" ca="1">_xludf.XLOOKUP(sessions_3!$E247,exercises_2!$A$2:$A$156,exercises_2!$B$2:$B$156)</f>
        <v>#NAME?</v>
      </c>
      <c r="D247" s="6"/>
      <c r="E247" s="3">
        <v>108</v>
      </c>
      <c r="F247" s="6">
        <v>1</v>
      </c>
      <c r="G247" s="6">
        <v>135</v>
      </c>
      <c r="H247" s="6">
        <v>6</v>
      </c>
      <c r="I247" s="6"/>
    </row>
    <row r="248" spans="1:12" ht="15.75" customHeight="1" x14ac:dyDescent="0.25">
      <c r="A248" s="4">
        <v>44386</v>
      </c>
      <c r="B248" s="5">
        <v>8</v>
      </c>
      <c r="C248" s="5" t="e">
        <f t="array" aca="1" ref="C248" ca="1">_xludf.XLOOKUP(sessions_3!$E248,exercises_2!$A$2:$A$156,exercises_2!$B$2:$B$156)</f>
        <v>#NAME?</v>
      </c>
      <c r="D248" s="6"/>
      <c r="E248" s="3">
        <v>108</v>
      </c>
      <c r="F248" s="6">
        <v>2</v>
      </c>
      <c r="G248" s="6">
        <v>185</v>
      </c>
      <c r="H248" s="6">
        <v>6</v>
      </c>
      <c r="I248" s="6"/>
    </row>
    <row r="249" spans="1:12" ht="15.75" customHeight="1" x14ac:dyDescent="0.25">
      <c r="A249" s="4">
        <v>44386</v>
      </c>
      <c r="B249" s="5">
        <v>9</v>
      </c>
      <c r="C249" s="5" t="e">
        <f t="array" aca="1" ref="C249" ca="1">_xludf.XLOOKUP(sessions_3!$E249,exercises_2!$A$2:$A$156,exercises_2!$B$2:$B$156)</f>
        <v>#NAME?</v>
      </c>
      <c r="D249" s="6"/>
      <c r="E249" s="3">
        <v>108</v>
      </c>
      <c r="F249" s="6">
        <v>3</v>
      </c>
      <c r="G249" s="6">
        <v>190</v>
      </c>
      <c r="H249" s="6">
        <v>5</v>
      </c>
      <c r="I249" s="6"/>
    </row>
    <row r="250" spans="1:12" ht="15.75" customHeight="1" x14ac:dyDescent="0.25">
      <c r="A250" s="4">
        <v>44386</v>
      </c>
      <c r="B250" s="5">
        <v>10</v>
      </c>
      <c r="C250" s="5" t="e">
        <f t="array" aca="1" ref="C250" ca="1">_xludf.XLOOKUP(sessions_3!$E250,exercises_2!$A$2:$A$156,exercises_2!$B$2:$B$156)</f>
        <v>#NAME?</v>
      </c>
      <c r="D250" s="6"/>
      <c r="E250" s="3">
        <v>108</v>
      </c>
      <c r="F250" s="6">
        <v>3</v>
      </c>
      <c r="G250" s="6">
        <v>190</v>
      </c>
      <c r="H250" s="6">
        <v>5</v>
      </c>
      <c r="I250" s="6"/>
      <c r="J250" s="8"/>
      <c r="K250" s="8"/>
      <c r="L250" s="8"/>
    </row>
    <row r="251" spans="1:12" ht="15.75" customHeight="1" x14ac:dyDescent="0.25">
      <c r="A251" s="4">
        <v>44389</v>
      </c>
      <c r="B251" s="5">
        <v>1</v>
      </c>
      <c r="C251" s="5" t="e">
        <f t="array" aca="1" ref="C251" ca="1">_xludf.XLOOKUP(sessions_3!$E251,exercises_2!$A$2:$A$156,exercises_2!$B$2:$B$156)</f>
        <v>#NAME?</v>
      </c>
      <c r="D251" s="6"/>
      <c r="E251" s="3">
        <v>109</v>
      </c>
      <c r="F251" s="6">
        <v>1</v>
      </c>
      <c r="G251" s="6">
        <v>170</v>
      </c>
      <c r="H251" s="6">
        <v>6</v>
      </c>
      <c r="I251" s="6"/>
    </row>
    <row r="252" spans="1:12" ht="15.75" customHeight="1" x14ac:dyDescent="0.25">
      <c r="A252" s="4">
        <v>44389</v>
      </c>
      <c r="B252" s="5">
        <v>2</v>
      </c>
      <c r="C252" s="5" t="e">
        <f t="array" aca="1" ref="C252" ca="1">_xludf.XLOOKUP(sessions_3!$E252,exercises_2!$A$2:$A$156,exercises_2!$B$2:$B$156)</f>
        <v>#NAME?</v>
      </c>
      <c r="D252" s="6"/>
      <c r="E252" s="3">
        <v>109</v>
      </c>
      <c r="F252" s="6">
        <v>2</v>
      </c>
      <c r="G252" s="6">
        <v>175</v>
      </c>
      <c r="H252" s="6">
        <v>4</v>
      </c>
      <c r="I252" s="6"/>
    </row>
    <row r="253" spans="1:12" ht="15.75" customHeight="1" x14ac:dyDescent="0.25">
      <c r="A253" s="4">
        <v>44389</v>
      </c>
      <c r="B253" s="5">
        <v>3</v>
      </c>
      <c r="C253" s="5" t="e">
        <f t="array" aca="1" ref="C253" ca="1">_xludf.XLOOKUP(sessions_3!$E253,exercises_2!$A$2:$A$156,exercises_2!$B$2:$B$156)</f>
        <v>#NAME?</v>
      </c>
      <c r="D253" s="6"/>
      <c r="E253" s="3">
        <v>109</v>
      </c>
      <c r="F253" s="6">
        <v>3</v>
      </c>
      <c r="G253" s="6">
        <v>175</v>
      </c>
      <c r="H253" s="6">
        <v>5</v>
      </c>
      <c r="I253" s="6"/>
    </row>
    <row r="254" spans="1:12" ht="15.75" customHeight="1" x14ac:dyDescent="0.25">
      <c r="A254" s="4">
        <v>44389</v>
      </c>
      <c r="B254" s="5">
        <v>4</v>
      </c>
      <c r="C254" s="5" t="e">
        <f t="array" aca="1" ref="C254" ca="1">_xludf.XLOOKUP(sessions_3!$E254,exercises_2!$A$2:$A$156,exercises_2!$B$2:$B$156)</f>
        <v>#NAME?</v>
      </c>
      <c r="D254" s="6"/>
      <c r="E254" s="3">
        <v>107</v>
      </c>
      <c r="F254" s="6">
        <v>1</v>
      </c>
      <c r="G254" s="6">
        <v>135</v>
      </c>
      <c r="H254" s="6">
        <v>2</v>
      </c>
      <c r="I254" s="6"/>
    </row>
    <row r="255" spans="1:12" ht="15.75" customHeight="1" x14ac:dyDescent="0.25">
      <c r="A255" s="4">
        <v>44389</v>
      </c>
      <c r="B255" s="5">
        <v>5</v>
      </c>
      <c r="C255" s="5" t="e">
        <f t="array" aca="1" ref="C255" ca="1">_xludf.XLOOKUP(sessions_3!$E255,exercises_2!$A$2:$A$156,exercises_2!$B$2:$B$156)</f>
        <v>#NAME?</v>
      </c>
      <c r="D255" s="6"/>
      <c r="E255" s="3">
        <v>107</v>
      </c>
      <c r="F255" s="6">
        <v>2</v>
      </c>
      <c r="G255" s="6">
        <v>135</v>
      </c>
      <c r="H255" s="6">
        <v>6</v>
      </c>
      <c r="I255" s="6"/>
    </row>
    <row r="256" spans="1:12" ht="15.75" customHeight="1" x14ac:dyDescent="0.25">
      <c r="A256" s="4">
        <v>44389</v>
      </c>
      <c r="B256" s="5">
        <v>6</v>
      </c>
      <c r="C256" s="5" t="e">
        <f t="array" aca="1" ref="C256" ca="1">_xludf.XLOOKUP(sessions_3!$E256,exercises_2!$A$2:$A$156,exercises_2!$B$2:$B$156)</f>
        <v>#NAME?</v>
      </c>
      <c r="D256" s="6"/>
      <c r="E256" s="3">
        <v>107</v>
      </c>
      <c r="F256" s="6">
        <v>3</v>
      </c>
      <c r="G256" s="6">
        <v>140</v>
      </c>
      <c r="H256" s="6">
        <v>6</v>
      </c>
      <c r="I256" s="6"/>
    </row>
    <row r="257" spans="1:9" ht="15.75" customHeight="1" x14ac:dyDescent="0.25">
      <c r="A257" s="4">
        <v>44389</v>
      </c>
      <c r="B257" s="5">
        <v>7</v>
      </c>
      <c r="C257" s="5" t="e">
        <f t="array" aca="1" ref="C257" ca="1">_xludf.XLOOKUP(sessions_3!$E257,exercises_2!$A$2:$A$156,exercises_2!$B$2:$B$156)</f>
        <v>#NAME?</v>
      </c>
      <c r="D257" s="6"/>
      <c r="E257" s="3">
        <v>108</v>
      </c>
      <c r="F257" s="6">
        <v>1</v>
      </c>
      <c r="G257" s="6">
        <v>190</v>
      </c>
      <c r="H257" s="6">
        <v>6</v>
      </c>
      <c r="I257" s="6"/>
    </row>
    <row r="258" spans="1:9" ht="15.75" customHeight="1" x14ac:dyDescent="0.25">
      <c r="A258" s="4">
        <v>44389</v>
      </c>
      <c r="B258" s="5">
        <v>8</v>
      </c>
      <c r="C258" s="5" t="e">
        <f t="array" aca="1" ref="C258" ca="1">_xludf.XLOOKUP(sessions_3!$E258,exercises_2!$A$2:$A$156,exercises_2!$B$2:$B$156)</f>
        <v>#NAME?</v>
      </c>
      <c r="D258" s="6"/>
      <c r="E258" s="3">
        <v>108</v>
      </c>
      <c r="F258" s="6">
        <v>2</v>
      </c>
      <c r="G258" s="6">
        <v>200</v>
      </c>
      <c r="H258" s="6">
        <v>6</v>
      </c>
      <c r="I258" s="6"/>
    </row>
    <row r="259" spans="1:9" ht="15.75" customHeight="1" x14ac:dyDescent="0.25">
      <c r="A259" s="4">
        <v>44389</v>
      </c>
      <c r="B259" s="5">
        <v>9</v>
      </c>
      <c r="C259" s="5" t="e">
        <f t="array" aca="1" ref="C259" ca="1">_xludf.XLOOKUP(sessions_3!$E259,exercises_2!$A$2:$A$156,exercises_2!$B$2:$B$156)</f>
        <v>#NAME?</v>
      </c>
      <c r="D259" s="6"/>
      <c r="E259" s="3">
        <v>108</v>
      </c>
      <c r="F259" s="6">
        <v>3</v>
      </c>
      <c r="G259" s="6">
        <v>210</v>
      </c>
      <c r="H259" s="6">
        <v>6</v>
      </c>
      <c r="I259" s="6"/>
    </row>
    <row r="260" spans="1:9" ht="15.75" customHeight="1" x14ac:dyDescent="0.25">
      <c r="A260" s="4">
        <v>44391</v>
      </c>
      <c r="B260" s="5">
        <v>1</v>
      </c>
      <c r="C260" s="5" t="e">
        <f t="array" aca="1" ref="C260" ca="1">_xludf.XLOOKUP(sessions_3!$E260,exercises_2!$A$2:$A$156,exercises_2!$B$2:$B$156)</f>
        <v>#NAME?</v>
      </c>
      <c r="D260" s="6"/>
      <c r="E260" s="3">
        <v>109</v>
      </c>
      <c r="F260" s="6">
        <v>1</v>
      </c>
      <c r="G260" s="6">
        <v>175</v>
      </c>
      <c r="H260" s="6">
        <v>6</v>
      </c>
      <c r="I260" s="6"/>
    </row>
    <row r="261" spans="1:9" ht="15.75" customHeight="1" x14ac:dyDescent="0.25">
      <c r="A261" s="4">
        <v>44391</v>
      </c>
      <c r="B261" s="5">
        <v>2</v>
      </c>
      <c r="C261" s="5" t="e">
        <f t="array" aca="1" ref="C261" ca="1">_xludf.XLOOKUP(sessions_3!$E261,exercises_2!$A$2:$A$156,exercises_2!$B$2:$B$156)</f>
        <v>#NAME?</v>
      </c>
      <c r="D261" s="6"/>
      <c r="E261" s="3">
        <v>109</v>
      </c>
      <c r="F261" s="6">
        <v>2</v>
      </c>
      <c r="G261" s="6">
        <v>180</v>
      </c>
      <c r="H261" s="6">
        <v>3</v>
      </c>
      <c r="I261" s="6"/>
    </row>
    <row r="262" spans="1:9" ht="15.75" customHeight="1" x14ac:dyDescent="0.25">
      <c r="A262" s="4">
        <v>44391</v>
      </c>
      <c r="B262" s="5">
        <v>3</v>
      </c>
      <c r="C262" s="5" t="e">
        <f t="array" aca="1" ref="C262" ca="1">_xludf.XLOOKUP(sessions_3!$E262,exercises_2!$A$2:$A$156,exercises_2!$B$2:$B$156)</f>
        <v>#NAME?</v>
      </c>
      <c r="D262" s="6"/>
      <c r="E262" s="3">
        <v>109</v>
      </c>
      <c r="F262" s="6">
        <v>3</v>
      </c>
      <c r="G262" s="6">
        <v>180</v>
      </c>
      <c r="H262" s="6">
        <v>3</v>
      </c>
      <c r="I262" s="6"/>
    </row>
    <row r="263" spans="1:9" ht="15.75" customHeight="1" x14ac:dyDescent="0.25">
      <c r="A263" s="4">
        <v>44391</v>
      </c>
      <c r="B263" s="5">
        <v>4</v>
      </c>
      <c r="C263" s="5" t="e">
        <f t="array" aca="1" ref="C263" ca="1">_xludf.XLOOKUP(sessions_3!$E263,exercises_2!$A$2:$A$156,exercises_2!$B$2:$B$156)</f>
        <v>#NAME?</v>
      </c>
      <c r="D263" s="6"/>
      <c r="E263" s="3">
        <v>110</v>
      </c>
      <c r="F263" s="6">
        <v>1</v>
      </c>
      <c r="G263" s="6">
        <v>80</v>
      </c>
      <c r="H263" s="6">
        <v>4</v>
      </c>
      <c r="I263" s="6"/>
    </row>
    <row r="264" spans="1:9" ht="15.75" customHeight="1" x14ac:dyDescent="0.25">
      <c r="A264" s="4">
        <v>44391</v>
      </c>
      <c r="B264" s="5">
        <v>5</v>
      </c>
      <c r="C264" s="5" t="e">
        <f t="array" aca="1" ref="C264" ca="1">_xludf.XLOOKUP(sessions_3!$E264,exercises_2!$A$2:$A$156,exercises_2!$B$2:$B$156)</f>
        <v>#NAME?</v>
      </c>
      <c r="D264" s="6"/>
      <c r="E264" s="3">
        <v>110</v>
      </c>
      <c r="F264" s="6">
        <v>2</v>
      </c>
      <c r="G264" s="6">
        <v>80</v>
      </c>
      <c r="H264" s="6">
        <v>4</v>
      </c>
      <c r="I264" s="6"/>
    </row>
    <row r="265" spans="1:9" ht="15.75" customHeight="1" x14ac:dyDescent="0.25">
      <c r="A265" s="4">
        <v>44391</v>
      </c>
      <c r="B265" s="5">
        <v>6</v>
      </c>
      <c r="C265" s="5" t="e">
        <f t="array" aca="1" ref="C265" ca="1">_xludf.XLOOKUP(sessions_3!$E265,exercises_2!$A$2:$A$156,exercises_2!$B$2:$B$156)</f>
        <v>#NAME?</v>
      </c>
      <c r="D265" s="6"/>
      <c r="E265" s="3">
        <v>110</v>
      </c>
      <c r="F265" s="6">
        <v>3</v>
      </c>
      <c r="G265" s="6">
        <v>80</v>
      </c>
      <c r="H265" s="6">
        <v>3</v>
      </c>
      <c r="I265" s="6"/>
    </row>
    <row r="266" spans="1:9" ht="15.75" customHeight="1" x14ac:dyDescent="0.25">
      <c r="A266" s="4">
        <v>44391</v>
      </c>
      <c r="B266" s="5">
        <v>7</v>
      </c>
      <c r="C266" s="5" t="e">
        <f t="array" aca="1" ref="C266" ca="1">_xludf.XLOOKUP(sessions_3!$E266,exercises_2!$A$2:$A$156,exercises_2!$B$2:$B$156)</f>
        <v>#NAME?</v>
      </c>
      <c r="D266" s="6"/>
      <c r="E266" s="3">
        <v>111</v>
      </c>
      <c r="F266" s="6">
        <v>1</v>
      </c>
      <c r="G266" s="6">
        <v>115</v>
      </c>
      <c r="H266" s="6">
        <v>6</v>
      </c>
      <c r="I266" s="6"/>
    </row>
    <row r="267" spans="1:9" ht="15.75" customHeight="1" x14ac:dyDescent="0.25">
      <c r="A267" s="4">
        <v>44391</v>
      </c>
      <c r="B267" s="5">
        <v>8</v>
      </c>
      <c r="C267" s="5" t="e">
        <f t="array" aca="1" ref="C267" ca="1">_xludf.XLOOKUP(sessions_3!$E267,exercises_2!$A$2:$A$156,exercises_2!$B$2:$B$156)</f>
        <v>#NAME?</v>
      </c>
      <c r="D267" s="6"/>
      <c r="E267" s="3">
        <v>111</v>
      </c>
      <c r="F267" s="6">
        <v>2</v>
      </c>
      <c r="G267" s="6">
        <v>65</v>
      </c>
      <c r="H267" s="6">
        <v>12</v>
      </c>
      <c r="I267" s="6"/>
    </row>
    <row r="268" spans="1:9" ht="15.75" customHeight="1" x14ac:dyDescent="0.25">
      <c r="A268" s="4">
        <v>44391</v>
      </c>
      <c r="B268" s="5">
        <v>9</v>
      </c>
      <c r="C268" s="5" t="e">
        <f t="array" aca="1" ref="C268" ca="1">_xludf.XLOOKUP(sessions_3!$E268,exercises_2!$A$2:$A$156,exercises_2!$B$2:$B$156)</f>
        <v>#NAME?</v>
      </c>
      <c r="D268" s="6"/>
      <c r="E268" s="3">
        <v>111</v>
      </c>
      <c r="F268" s="6">
        <v>3</v>
      </c>
      <c r="G268" s="6">
        <v>75</v>
      </c>
      <c r="H268" s="6">
        <v>12</v>
      </c>
      <c r="I268" s="6"/>
    </row>
    <row r="269" spans="1:9" ht="15.75" customHeight="1" x14ac:dyDescent="0.25">
      <c r="A269" s="4">
        <v>44393</v>
      </c>
      <c r="B269" s="5">
        <v>1</v>
      </c>
      <c r="C269" s="5" t="e">
        <f t="array" aca="1" ref="C269" ca="1">_xludf.XLOOKUP(sessions_3!$E269,exercises_2!$A$2:$A$156,exercises_2!$B$2:$B$156)</f>
        <v>#NAME?</v>
      </c>
      <c r="D269" s="6"/>
      <c r="E269" s="3">
        <v>109</v>
      </c>
      <c r="F269" s="6">
        <v>1</v>
      </c>
      <c r="G269" s="6">
        <v>175</v>
      </c>
      <c r="H269" s="6">
        <v>6</v>
      </c>
      <c r="I269" s="6"/>
    </row>
    <row r="270" spans="1:9" ht="15.75" customHeight="1" x14ac:dyDescent="0.25">
      <c r="A270" s="4">
        <v>44393</v>
      </c>
      <c r="B270" s="5">
        <v>2</v>
      </c>
      <c r="C270" s="5" t="e">
        <f t="array" aca="1" ref="C270" ca="1">_xludf.XLOOKUP(sessions_3!$E270,exercises_2!$A$2:$A$156,exercises_2!$B$2:$B$156)</f>
        <v>#NAME?</v>
      </c>
      <c r="D270" s="6"/>
      <c r="E270" s="3">
        <v>109</v>
      </c>
      <c r="F270" s="6">
        <v>2</v>
      </c>
      <c r="G270" s="6">
        <v>175</v>
      </c>
      <c r="H270" s="6">
        <v>4</v>
      </c>
      <c r="I270" s="6"/>
    </row>
    <row r="271" spans="1:9" ht="15.75" customHeight="1" x14ac:dyDescent="0.25">
      <c r="A271" s="4">
        <v>44393</v>
      </c>
      <c r="B271" s="5">
        <v>3</v>
      </c>
      <c r="C271" s="5" t="e">
        <f t="array" aca="1" ref="C271" ca="1">_xludf.XLOOKUP(sessions_3!$E271,exercises_2!$A$2:$A$156,exercises_2!$B$2:$B$156)</f>
        <v>#NAME?</v>
      </c>
      <c r="D271" s="6"/>
      <c r="E271" s="3">
        <v>109</v>
      </c>
      <c r="F271" s="6">
        <v>3</v>
      </c>
      <c r="G271" s="6">
        <v>175</v>
      </c>
      <c r="H271" s="6">
        <v>4</v>
      </c>
      <c r="I271" s="6"/>
    </row>
    <row r="272" spans="1:9" ht="15.75" customHeight="1" x14ac:dyDescent="0.25">
      <c r="A272" s="4">
        <v>44393</v>
      </c>
      <c r="B272" s="5">
        <v>4</v>
      </c>
      <c r="C272" s="5" t="e">
        <f t="array" aca="1" ref="C272" ca="1">_xludf.XLOOKUP(sessions_3!$E272,exercises_2!$A$2:$A$156,exercises_2!$B$2:$B$156)</f>
        <v>#NAME?</v>
      </c>
      <c r="D272" s="6"/>
      <c r="E272" s="3">
        <v>107</v>
      </c>
      <c r="F272" s="6">
        <v>1</v>
      </c>
      <c r="G272" s="6">
        <v>145</v>
      </c>
      <c r="H272" s="6">
        <v>5</v>
      </c>
      <c r="I272" s="6"/>
    </row>
    <row r="273" spans="1:9" ht="15.75" customHeight="1" x14ac:dyDescent="0.25">
      <c r="A273" s="4">
        <v>44393</v>
      </c>
      <c r="B273" s="5">
        <v>5</v>
      </c>
      <c r="C273" s="5" t="e">
        <f t="array" aca="1" ref="C273" ca="1">_xludf.XLOOKUP(sessions_3!$E273,exercises_2!$A$2:$A$156,exercises_2!$B$2:$B$156)</f>
        <v>#NAME?</v>
      </c>
      <c r="D273" s="6"/>
      <c r="E273" s="3">
        <v>107</v>
      </c>
      <c r="F273" s="6">
        <v>2</v>
      </c>
      <c r="G273" s="6">
        <v>145</v>
      </c>
      <c r="H273" s="6">
        <v>4</v>
      </c>
      <c r="I273" s="6"/>
    </row>
    <row r="274" spans="1:9" ht="15.75" customHeight="1" x14ac:dyDescent="0.25">
      <c r="A274" s="4">
        <v>44393</v>
      </c>
      <c r="B274" s="5">
        <v>6</v>
      </c>
      <c r="C274" s="5" t="e">
        <f t="array" aca="1" ref="C274" ca="1">_xludf.XLOOKUP(sessions_3!$E274,exercises_2!$A$2:$A$156,exercises_2!$B$2:$B$156)</f>
        <v>#NAME?</v>
      </c>
      <c r="D274" s="6"/>
      <c r="E274" s="3">
        <v>107</v>
      </c>
      <c r="F274" s="6">
        <v>3</v>
      </c>
      <c r="G274" s="6">
        <v>145</v>
      </c>
      <c r="H274" s="6">
        <v>4</v>
      </c>
      <c r="I274" s="6"/>
    </row>
    <row r="275" spans="1:9" ht="15.75" customHeight="1" x14ac:dyDescent="0.25">
      <c r="A275" s="4">
        <v>44393</v>
      </c>
      <c r="B275" s="5">
        <v>7</v>
      </c>
      <c r="C275" s="5" t="e">
        <f t="array" aca="1" ref="C275" ca="1">_xludf.XLOOKUP(sessions_3!$E275,exercises_2!$A$2:$A$156,exercises_2!$B$2:$B$156)</f>
        <v>#NAME?</v>
      </c>
      <c r="D275" s="6"/>
      <c r="E275" s="3">
        <v>108</v>
      </c>
      <c r="F275" s="6">
        <v>1</v>
      </c>
      <c r="G275" s="6">
        <v>220</v>
      </c>
      <c r="H275" s="6">
        <v>5</v>
      </c>
      <c r="I275" s="6"/>
    </row>
    <row r="276" spans="1:9" ht="15.75" customHeight="1" x14ac:dyDescent="0.25">
      <c r="A276" s="4">
        <v>44393</v>
      </c>
      <c r="B276" s="5">
        <v>8</v>
      </c>
      <c r="C276" s="5" t="e">
        <f t="array" aca="1" ref="C276" ca="1">_xludf.XLOOKUP(sessions_3!$E276,exercises_2!$A$2:$A$156,exercises_2!$B$2:$B$156)</f>
        <v>#NAME?</v>
      </c>
      <c r="D276" s="6"/>
      <c r="E276" s="3">
        <v>108</v>
      </c>
      <c r="F276" s="6">
        <v>2</v>
      </c>
      <c r="G276" s="6">
        <v>220</v>
      </c>
      <c r="H276" s="6">
        <v>4</v>
      </c>
      <c r="I276" s="6"/>
    </row>
    <row r="277" spans="1:9" ht="15.75" customHeight="1" x14ac:dyDescent="0.25">
      <c r="A277" s="4">
        <v>44393</v>
      </c>
      <c r="B277" s="5">
        <v>9</v>
      </c>
      <c r="C277" s="5" t="e">
        <f t="array" aca="1" ref="C277" ca="1">_xludf.XLOOKUP(sessions_3!$E277,exercises_2!$A$2:$A$156,exercises_2!$B$2:$B$156)</f>
        <v>#NAME?</v>
      </c>
      <c r="D277" s="6"/>
      <c r="E277" s="3">
        <v>108</v>
      </c>
      <c r="F277" s="6">
        <v>3</v>
      </c>
      <c r="G277" s="6">
        <v>220</v>
      </c>
      <c r="H277" s="6">
        <v>3</v>
      </c>
      <c r="I277" s="6"/>
    </row>
    <row r="278" spans="1:9" ht="15.75" customHeight="1" x14ac:dyDescent="0.25">
      <c r="A278" s="4">
        <v>44396</v>
      </c>
      <c r="B278" s="5">
        <v>1</v>
      </c>
      <c r="C278" s="5" t="e">
        <f t="array" aca="1" ref="C278" ca="1">_xludf.XLOOKUP(sessions_3!$E278,exercises_2!$A$2:$A$156,exercises_2!$B$2:$B$156)</f>
        <v>#NAME?</v>
      </c>
      <c r="D278" s="6"/>
      <c r="E278" s="3">
        <v>144</v>
      </c>
      <c r="F278" s="6">
        <v>1</v>
      </c>
      <c r="G278" s="6">
        <v>145</v>
      </c>
      <c r="H278" s="6">
        <v>6</v>
      </c>
      <c r="I278" s="6"/>
    </row>
    <row r="279" spans="1:9" ht="15.75" customHeight="1" x14ac:dyDescent="0.25">
      <c r="A279" s="4">
        <v>44396</v>
      </c>
      <c r="B279" s="5">
        <v>2</v>
      </c>
      <c r="C279" s="5" t="e">
        <f t="array" aca="1" ref="C279" ca="1">_xludf.XLOOKUP(sessions_3!$E279,exercises_2!$A$2:$A$156,exercises_2!$B$2:$B$156)</f>
        <v>#NAME?</v>
      </c>
      <c r="D279" s="6"/>
      <c r="E279" s="3">
        <v>144</v>
      </c>
      <c r="F279" s="6">
        <v>2</v>
      </c>
      <c r="G279" s="6">
        <v>150</v>
      </c>
      <c r="H279" s="6">
        <v>4</v>
      </c>
      <c r="I279" s="6"/>
    </row>
    <row r="280" spans="1:9" ht="15.75" customHeight="1" x14ac:dyDescent="0.25">
      <c r="A280" s="4">
        <v>44396</v>
      </c>
      <c r="B280" s="5">
        <v>3</v>
      </c>
      <c r="C280" s="5" t="e">
        <f t="array" aca="1" ref="C280" ca="1">_xludf.XLOOKUP(sessions_3!$E280,exercises_2!$A$2:$A$156,exercises_2!$B$2:$B$156)</f>
        <v>#NAME?</v>
      </c>
      <c r="D280" s="6"/>
      <c r="E280" s="3">
        <v>144</v>
      </c>
      <c r="F280" s="6">
        <v>3</v>
      </c>
      <c r="G280" s="6">
        <v>150</v>
      </c>
      <c r="H280" s="6">
        <v>4</v>
      </c>
      <c r="I280" s="6"/>
    </row>
    <row r="281" spans="1:9" ht="15.75" customHeight="1" x14ac:dyDescent="0.25">
      <c r="A281" s="4">
        <v>44396</v>
      </c>
      <c r="B281" s="5">
        <v>4</v>
      </c>
      <c r="C281" s="5" t="e">
        <f t="array" aca="1" ref="C281" ca="1">_xludf.XLOOKUP(sessions_3!$E281,exercises_2!$A$2:$A$156,exercises_2!$B$2:$B$156)</f>
        <v>#NAME?</v>
      </c>
      <c r="D281" s="6"/>
      <c r="E281" s="3">
        <v>146</v>
      </c>
      <c r="F281" s="6">
        <v>1</v>
      </c>
      <c r="G281" s="6">
        <v>95</v>
      </c>
      <c r="H281" s="6">
        <v>6</v>
      </c>
      <c r="I281" s="6"/>
    </row>
    <row r="282" spans="1:9" ht="15.75" customHeight="1" x14ac:dyDescent="0.25">
      <c r="A282" s="4">
        <v>44396</v>
      </c>
      <c r="B282" s="5">
        <v>5</v>
      </c>
      <c r="C282" s="5" t="e">
        <f t="array" aca="1" ref="C282" ca="1">_xludf.XLOOKUP(sessions_3!$E282,exercises_2!$A$2:$A$156,exercises_2!$B$2:$B$156)</f>
        <v>#NAME?</v>
      </c>
      <c r="D282" s="6"/>
      <c r="E282" s="3">
        <v>146</v>
      </c>
      <c r="F282" s="6">
        <v>2</v>
      </c>
      <c r="G282" s="6">
        <v>115</v>
      </c>
      <c r="H282" s="6">
        <v>6</v>
      </c>
      <c r="I282" s="6"/>
    </row>
    <row r="283" spans="1:9" ht="15.75" customHeight="1" x14ac:dyDescent="0.25">
      <c r="A283" s="4">
        <v>44396</v>
      </c>
      <c r="B283" s="5">
        <v>6</v>
      </c>
      <c r="C283" s="5" t="e">
        <f t="array" aca="1" ref="C283" ca="1">_xludf.XLOOKUP(sessions_3!$E283,exercises_2!$A$2:$A$156,exercises_2!$B$2:$B$156)</f>
        <v>#NAME?</v>
      </c>
      <c r="D283" s="6"/>
      <c r="E283" s="3">
        <v>146</v>
      </c>
      <c r="F283" s="6">
        <v>3</v>
      </c>
      <c r="G283" s="6">
        <v>135</v>
      </c>
      <c r="H283" s="6">
        <v>3</v>
      </c>
      <c r="I283" s="6"/>
    </row>
    <row r="284" spans="1:9" ht="15.75" customHeight="1" x14ac:dyDescent="0.25">
      <c r="A284" s="4">
        <v>44396</v>
      </c>
      <c r="B284" s="5">
        <v>7</v>
      </c>
      <c r="C284" s="5" t="e">
        <f t="array" aca="1" ref="C284" ca="1">_xludf.XLOOKUP(sessions_3!$E284,exercises_2!$A$2:$A$156,exercises_2!$B$2:$B$156)</f>
        <v>#NAME?</v>
      </c>
      <c r="D284" s="6"/>
      <c r="E284" s="3">
        <v>147</v>
      </c>
      <c r="F284" s="6">
        <v>1</v>
      </c>
      <c r="G284" s="6">
        <v>80</v>
      </c>
      <c r="H284" s="6">
        <v>6</v>
      </c>
      <c r="I284" s="6"/>
    </row>
    <row r="285" spans="1:9" ht="15.75" customHeight="1" x14ac:dyDescent="0.25">
      <c r="A285" s="4">
        <v>44396</v>
      </c>
      <c r="B285" s="5">
        <v>8</v>
      </c>
      <c r="C285" s="5" t="e">
        <f t="array" aca="1" ref="C285" ca="1">_xludf.XLOOKUP(sessions_3!$E285,exercises_2!$A$2:$A$156,exercises_2!$B$2:$B$156)</f>
        <v>#NAME?</v>
      </c>
      <c r="D285" s="6"/>
      <c r="E285" s="3">
        <v>147</v>
      </c>
      <c r="F285" s="6">
        <v>2</v>
      </c>
      <c r="G285" s="6">
        <v>80</v>
      </c>
      <c r="H285" s="6">
        <v>6</v>
      </c>
      <c r="I285" s="6"/>
    </row>
    <row r="286" spans="1:9" ht="15.75" customHeight="1" x14ac:dyDescent="0.25">
      <c r="A286" s="4">
        <v>44396</v>
      </c>
      <c r="B286" s="5">
        <v>9</v>
      </c>
      <c r="C286" s="5" t="e">
        <f t="array" aca="1" ref="C286" ca="1">_xludf.XLOOKUP(sessions_3!$E286,exercises_2!$A$2:$A$156,exercises_2!$B$2:$B$156)</f>
        <v>#NAME?</v>
      </c>
      <c r="D286" s="6"/>
      <c r="E286" s="3">
        <v>147</v>
      </c>
      <c r="F286" s="6">
        <v>3</v>
      </c>
      <c r="G286" s="6">
        <v>90</v>
      </c>
      <c r="H286" s="6">
        <v>6</v>
      </c>
      <c r="I286" s="6"/>
    </row>
    <row r="287" spans="1:9" ht="15.75" customHeight="1" x14ac:dyDescent="0.25">
      <c r="A287" s="4">
        <v>44396</v>
      </c>
      <c r="B287" s="5">
        <v>10</v>
      </c>
      <c r="C287" s="5" t="e">
        <f t="array" aca="1" ref="C287" ca="1">_xludf.XLOOKUP(sessions_3!$E287,exercises_2!$A$2:$A$156,exercises_2!$B$2:$B$156)</f>
        <v>#NAME?</v>
      </c>
      <c r="D287" s="6"/>
      <c r="E287" s="3">
        <v>151</v>
      </c>
      <c r="F287" s="6">
        <v>1</v>
      </c>
      <c r="G287" s="6">
        <v>40</v>
      </c>
      <c r="H287" s="6">
        <v>4</v>
      </c>
      <c r="I287" s="6"/>
    </row>
    <row r="288" spans="1:9" ht="15.75" customHeight="1" x14ac:dyDescent="0.25">
      <c r="A288" s="4">
        <v>44396</v>
      </c>
      <c r="B288" s="5">
        <v>11</v>
      </c>
      <c r="C288" s="5" t="e">
        <f t="array" aca="1" ref="C288" ca="1">_xludf.XLOOKUP(sessions_3!$E288,exercises_2!$A$2:$A$156,exercises_2!$B$2:$B$156)</f>
        <v>#NAME?</v>
      </c>
      <c r="D288" s="6"/>
      <c r="E288" s="3">
        <v>150</v>
      </c>
      <c r="F288" s="6">
        <v>2</v>
      </c>
      <c r="G288" s="6">
        <v>75</v>
      </c>
      <c r="H288" s="6">
        <v>5</v>
      </c>
      <c r="I288" s="6"/>
    </row>
    <row r="289" spans="1:9" ht="15.75" customHeight="1" x14ac:dyDescent="0.25">
      <c r="A289" s="4">
        <v>44396</v>
      </c>
      <c r="B289" s="5">
        <v>12</v>
      </c>
      <c r="C289" s="5" t="e">
        <f t="array" aca="1" ref="C289" ca="1">_xludf.XLOOKUP(sessions_3!$E289,exercises_2!$A$2:$A$156,exercises_2!$B$2:$B$156)</f>
        <v>#NAME?</v>
      </c>
      <c r="D289" s="6"/>
      <c r="E289" s="3">
        <v>150</v>
      </c>
      <c r="F289" s="6">
        <v>3</v>
      </c>
      <c r="G289" s="6">
        <v>75</v>
      </c>
      <c r="H289" s="6">
        <v>5</v>
      </c>
      <c r="I289" s="6"/>
    </row>
    <row r="290" spans="1:9" ht="15.75" customHeight="1" x14ac:dyDescent="0.25">
      <c r="A290" s="4">
        <v>44396</v>
      </c>
      <c r="B290" s="5">
        <v>13</v>
      </c>
      <c r="C290" s="5" t="e">
        <f t="array" aca="1" ref="C290" ca="1">_xludf.XLOOKUP(sessions_3!$E290,exercises_2!$A$2:$A$156,exercises_2!$B$2:$B$156)</f>
        <v>#NAME?</v>
      </c>
      <c r="D290" s="6"/>
      <c r="E290" s="3">
        <v>141</v>
      </c>
      <c r="F290" s="6">
        <v>1</v>
      </c>
      <c r="G290" s="6">
        <v>0</v>
      </c>
      <c r="H290" s="6">
        <v>30</v>
      </c>
      <c r="I290" s="6"/>
    </row>
    <row r="291" spans="1:9" ht="15.75" customHeight="1" x14ac:dyDescent="0.25">
      <c r="A291" s="4">
        <v>44396</v>
      </c>
      <c r="B291" s="5">
        <v>14</v>
      </c>
      <c r="C291" s="5" t="e">
        <f t="array" aca="1" ref="C291" ca="1">_xludf.XLOOKUP(sessions_3!$E291,exercises_2!$A$2:$A$156,exercises_2!$B$2:$B$156)</f>
        <v>#NAME?</v>
      </c>
      <c r="D291" s="6"/>
      <c r="E291" s="3">
        <v>141</v>
      </c>
      <c r="F291" s="6">
        <v>2</v>
      </c>
      <c r="G291" s="6">
        <v>0</v>
      </c>
      <c r="H291" s="6">
        <v>30</v>
      </c>
      <c r="I291" s="6"/>
    </row>
    <row r="292" spans="1:9" ht="15.75" customHeight="1" x14ac:dyDescent="0.25">
      <c r="A292" s="4">
        <v>44396</v>
      </c>
      <c r="B292" s="5">
        <v>15</v>
      </c>
      <c r="C292" s="5" t="e">
        <f t="array" aca="1" ref="C292" ca="1">_xludf.XLOOKUP(sessions_3!$E292,exercises_2!$A$2:$A$156,exercises_2!$B$2:$B$156)</f>
        <v>#NAME?</v>
      </c>
      <c r="D292" s="6"/>
      <c r="E292" s="3">
        <v>141</v>
      </c>
      <c r="F292" s="6">
        <v>3</v>
      </c>
      <c r="G292" s="6">
        <v>0</v>
      </c>
      <c r="H292" s="6">
        <v>35</v>
      </c>
      <c r="I292" s="6"/>
    </row>
    <row r="293" spans="1:9" ht="15.75" customHeight="1" x14ac:dyDescent="0.25">
      <c r="A293" s="4">
        <v>44398</v>
      </c>
      <c r="B293" s="5">
        <v>1</v>
      </c>
      <c r="C293" s="5" t="e">
        <f t="array" aca="1" ref="C293" ca="1">_xludf.XLOOKUP(sessions_3!$E293,exercises_2!$A$2:$A$156,exercises_2!$B$2:$B$156)</f>
        <v>#NAME?</v>
      </c>
      <c r="D293" s="6"/>
      <c r="E293" s="3">
        <v>135</v>
      </c>
      <c r="F293" s="6">
        <v>1</v>
      </c>
      <c r="G293" s="6">
        <v>215</v>
      </c>
      <c r="H293" s="6">
        <v>5</v>
      </c>
      <c r="I293" s="6"/>
    </row>
    <row r="294" spans="1:9" ht="15.75" customHeight="1" x14ac:dyDescent="0.25">
      <c r="A294" s="4">
        <v>44398</v>
      </c>
      <c r="B294" s="5">
        <v>2</v>
      </c>
      <c r="C294" s="5" t="e">
        <f t="array" aca="1" ref="C294" ca="1">_xludf.XLOOKUP(sessions_3!$E294,exercises_2!$A$2:$A$156,exercises_2!$B$2:$B$156)</f>
        <v>#NAME?</v>
      </c>
      <c r="D294" s="6"/>
      <c r="E294" s="3">
        <v>135</v>
      </c>
      <c r="F294" s="6">
        <v>2</v>
      </c>
      <c r="G294" s="6">
        <v>215</v>
      </c>
      <c r="H294" s="6">
        <v>4</v>
      </c>
      <c r="I294" s="6"/>
    </row>
    <row r="295" spans="1:9" ht="15.75" customHeight="1" x14ac:dyDescent="0.25">
      <c r="A295" s="4">
        <v>44398</v>
      </c>
      <c r="B295" s="5">
        <v>3</v>
      </c>
      <c r="C295" s="5" t="e">
        <f t="array" aca="1" ref="C295" ca="1">_xludf.XLOOKUP(sessions_3!$E295,exercises_2!$A$2:$A$156,exercises_2!$B$2:$B$156)</f>
        <v>#NAME?</v>
      </c>
      <c r="D295" s="6"/>
      <c r="E295" s="3">
        <v>135</v>
      </c>
      <c r="F295" s="6">
        <v>3</v>
      </c>
      <c r="G295" s="6">
        <v>215</v>
      </c>
      <c r="H295" s="6">
        <v>4</v>
      </c>
      <c r="I295" s="6"/>
    </row>
    <row r="296" spans="1:9" ht="15.75" customHeight="1" x14ac:dyDescent="0.25">
      <c r="A296" s="4">
        <v>44398</v>
      </c>
      <c r="B296" s="5">
        <v>4</v>
      </c>
      <c r="C296" s="5" t="e">
        <f t="array" aca="1" ref="C296" ca="1">_xludf.XLOOKUP(sessions_3!$E296,exercises_2!$A$2:$A$156,exercises_2!$B$2:$B$156)</f>
        <v>#NAME?</v>
      </c>
      <c r="D296" s="6"/>
      <c r="E296" s="3">
        <v>140</v>
      </c>
      <c r="F296" s="6">
        <v>1</v>
      </c>
      <c r="G296" s="6">
        <v>0</v>
      </c>
      <c r="H296" s="6">
        <v>8</v>
      </c>
      <c r="I296" s="6"/>
    </row>
    <row r="297" spans="1:9" ht="15.75" customHeight="1" x14ac:dyDescent="0.25">
      <c r="A297" s="4">
        <v>44398</v>
      </c>
      <c r="B297" s="5">
        <v>5</v>
      </c>
      <c r="C297" s="5" t="e">
        <f t="array" aca="1" ref="C297" ca="1">_xludf.XLOOKUP(sessions_3!$E297,exercises_2!$A$2:$A$156,exercises_2!$B$2:$B$156)</f>
        <v>#NAME?</v>
      </c>
      <c r="D297" s="6"/>
      <c r="E297" s="3">
        <v>140</v>
      </c>
      <c r="F297" s="6">
        <v>2</v>
      </c>
      <c r="G297" s="6">
        <v>0</v>
      </c>
      <c r="H297" s="6">
        <v>7</v>
      </c>
      <c r="I297" s="6"/>
    </row>
    <row r="298" spans="1:9" ht="15.75" customHeight="1" x14ac:dyDescent="0.25">
      <c r="A298" s="4">
        <v>44398</v>
      </c>
      <c r="B298" s="5">
        <v>6</v>
      </c>
      <c r="C298" s="5" t="e">
        <f t="array" aca="1" ref="C298" ca="1">_xludf.XLOOKUP(sessions_3!$E298,exercises_2!$A$2:$A$156,exercises_2!$B$2:$B$156)</f>
        <v>#NAME?</v>
      </c>
      <c r="D298" s="6"/>
      <c r="E298" s="3">
        <v>140</v>
      </c>
      <c r="F298" s="6">
        <v>3</v>
      </c>
      <c r="G298" s="6">
        <v>0</v>
      </c>
      <c r="H298" s="6">
        <v>3</v>
      </c>
      <c r="I298" s="6"/>
    </row>
    <row r="299" spans="1:9" ht="15.75" customHeight="1" x14ac:dyDescent="0.25">
      <c r="A299" s="4">
        <v>44398</v>
      </c>
      <c r="B299" s="5">
        <v>7</v>
      </c>
      <c r="C299" s="5" t="e">
        <f t="array" aca="1" ref="C299" ca="1">_xludf.XLOOKUP(sessions_3!$E299,exercises_2!$A$2:$A$156,exercises_2!$B$2:$B$156)</f>
        <v>#NAME?</v>
      </c>
      <c r="D299" s="6"/>
      <c r="E299" s="3">
        <v>137</v>
      </c>
      <c r="F299" s="6">
        <v>1</v>
      </c>
      <c r="G299" s="6">
        <v>80</v>
      </c>
      <c r="H299" s="6">
        <v>10</v>
      </c>
      <c r="I299" s="6"/>
    </row>
    <row r="300" spans="1:9" ht="15.75" customHeight="1" x14ac:dyDescent="0.25">
      <c r="A300" s="4">
        <v>44398</v>
      </c>
      <c r="B300" s="5">
        <v>8</v>
      </c>
      <c r="C300" s="5" t="e">
        <f t="array" aca="1" ref="C300" ca="1">_xludf.XLOOKUP(sessions_3!$E300,exercises_2!$A$2:$A$156,exercises_2!$B$2:$B$156)</f>
        <v>#NAME?</v>
      </c>
      <c r="D300" s="6"/>
      <c r="E300" s="3">
        <v>137</v>
      </c>
      <c r="F300" s="6">
        <v>2</v>
      </c>
      <c r="G300" s="6">
        <v>80</v>
      </c>
      <c r="H300" s="6">
        <v>8</v>
      </c>
      <c r="I300" s="6"/>
    </row>
    <row r="301" spans="1:9" ht="15.75" customHeight="1" x14ac:dyDescent="0.25">
      <c r="A301" s="4">
        <v>44398</v>
      </c>
      <c r="B301" s="5">
        <v>9</v>
      </c>
      <c r="C301" s="5" t="e">
        <f t="array" aca="1" ref="C301" ca="1">_xludf.XLOOKUP(sessions_3!$E301,exercises_2!$A$2:$A$156,exercises_2!$B$2:$B$156)</f>
        <v>#NAME?</v>
      </c>
      <c r="D301" s="6"/>
      <c r="E301" s="3">
        <v>137</v>
      </c>
      <c r="F301" s="6">
        <v>3</v>
      </c>
      <c r="G301" s="6">
        <v>80</v>
      </c>
      <c r="H301" s="6">
        <v>11</v>
      </c>
      <c r="I301" s="6"/>
    </row>
    <row r="302" spans="1:9" ht="15.75" customHeight="1" x14ac:dyDescent="0.25">
      <c r="A302" s="4">
        <v>44398</v>
      </c>
      <c r="B302" s="5">
        <v>10</v>
      </c>
      <c r="C302" s="5" t="e">
        <f t="array" aca="1" ref="C302" ca="1">_xludf.XLOOKUP(sessions_3!$E302,exercises_2!$A$2:$A$156,exercises_2!$B$2:$B$156)</f>
        <v>#NAME?</v>
      </c>
      <c r="D302" s="6"/>
      <c r="E302" s="3">
        <v>133</v>
      </c>
      <c r="F302" s="6">
        <v>1</v>
      </c>
      <c r="G302" s="6">
        <v>40</v>
      </c>
      <c r="H302" s="6">
        <v>6</v>
      </c>
      <c r="I302" s="6"/>
    </row>
    <row r="303" spans="1:9" ht="15.75" customHeight="1" x14ac:dyDescent="0.25">
      <c r="A303" s="4">
        <v>44398</v>
      </c>
      <c r="B303" s="5">
        <v>11</v>
      </c>
      <c r="C303" s="5" t="e">
        <f t="array" aca="1" ref="C303" ca="1">_xludf.XLOOKUP(sessions_3!$E303,exercises_2!$A$2:$A$156,exercises_2!$B$2:$B$156)</f>
        <v>#NAME?</v>
      </c>
      <c r="D303" s="6"/>
      <c r="E303" s="3">
        <v>133</v>
      </c>
      <c r="F303" s="6">
        <v>2</v>
      </c>
      <c r="G303" s="6">
        <v>45</v>
      </c>
      <c r="H303" s="6">
        <v>6</v>
      </c>
      <c r="I303" s="6"/>
    </row>
    <row r="304" spans="1:9" ht="15.75" customHeight="1" x14ac:dyDescent="0.25">
      <c r="A304" s="4">
        <v>44398</v>
      </c>
      <c r="B304" s="5">
        <v>12</v>
      </c>
      <c r="C304" s="5" t="e">
        <f t="array" aca="1" ref="C304" ca="1">_xludf.XLOOKUP(sessions_3!$E304,exercises_2!$A$2:$A$156,exercises_2!$B$2:$B$156)</f>
        <v>#NAME?</v>
      </c>
      <c r="D304" s="6"/>
      <c r="E304" s="3">
        <v>133</v>
      </c>
      <c r="F304" s="6">
        <v>3</v>
      </c>
      <c r="G304" s="6">
        <v>50</v>
      </c>
      <c r="H304" s="6">
        <v>6</v>
      </c>
      <c r="I304" s="6"/>
    </row>
    <row r="305" spans="1:9" ht="15.75" customHeight="1" x14ac:dyDescent="0.25">
      <c r="A305" s="4">
        <v>44398</v>
      </c>
      <c r="B305" s="5">
        <v>13</v>
      </c>
      <c r="C305" s="5" t="e">
        <f t="array" aca="1" ref="C305" ca="1">_xludf.XLOOKUP(sessions_3!$E305,exercises_2!$A$2:$A$156,exercises_2!$B$2:$B$156)</f>
        <v>#NAME?</v>
      </c>
      <c r="D305" s="6"/>
      <c r="E305" s="3">
        <v>136</v>
      </c>
      <c r="F305" s="6">
        <v>1</v>
      </c>
      <c r="G305" s="6">
        <v>180</v>
      </c>
      <c r="H305" s="6">
        <v>5</v>
      </c>
      <c r="I305" s="6"/>
    </row>
    <row r="306" spans="1:9" ht="15.75" customHeight="1" x14ac:dyDescent="0.25">
      <c r="A306" s="4">
        <v>44398</v>
      </c>
      <c r="B306" s="5">
        <v>14</v>
      </c>
      <c r="C306" s="5" t="e">
        <f t="array" aca="1" ref="C306" ca="1">_xludf.XLOOKUP(sessions_3!$E306,exercises_2!$A$2:$A$156,exercises_2!$B$2:$B$156)</f>
        <v>#NAME?</v>
      </c>
      <c r="D306" s="6"/>
      <c r="E306" s="3">
        <v>136</v>
      </c>
      <c r="F306" s="6">
        <v>2</v>
      </c>
      <c r="G306" s="6">
        <v>160</v>
      </c>
      <c r="H306" s="6">
        <v>9</v>
      </c>
      <c r="I306" s="6"/>
    </row>
    <row r="307" spans="1:9" ht="15.75" customHeight="1" x14ac:dyDescent="0.25">
      <c r="A307" s="4">
        <v>44398</v>
      </c>
      <c r="B307" s="5">
        <v>15</v>
      </c>
      <c r="C307" s="5" t="e">
        <f t="array" aca="1" ref="C307" ca="1">_xludf.XLOOKUP(sessions_3!$E307,exercises_2!$A$2:$A$156,exercises_2!$B$2:$B$156)</f>
        <v>#NAME?</v>
      </c>
      <c r="D307" s="6"/>
      <c r="E307" s="3">
        <v>136</v>
      </c>
      <c r="F307" s="6">
        <v>3</v>
      </c>
      <c r="G307" s="6">
        <v>160</v>
      </c>
      <c r="H307" s="6">
        <v>7</v>
      </c>
      <c r="I307" s="6"/>
    </row>
    <row r="308" spans="1:9" ht="15.75" customHeight="1" x14ac:dyDescent="0.25">
      <c r="A308" s="4">
        <v>44400</v>
      </c>
      <c r="B308" s="5">
        <v>1</v>
      </c>
      <c r="C308" s="5" t="e">
        <f t="array" aca="1" ref="C308" ca="1">_xludf.XLOOKUP(sessions_3!$E308,exercises_2!$A$2:$A$156,exercises_2!$B$2:$B$156)</f>
        <v>#NAME?</v>
      </c>
      <c r="D308" s="6"/>
      <c r="E308" s="3">
        <v>124</v>
      </c>
      <c r="F308" s="6">
        <v>1</v>
      </c>
      <c r="G308" s="6">
        <v>180</v>
      </c>
      <c r="H308" s="6">
        <v>5</v>
      </c>
      <c r="I308" s="6"/>
    </row>
    <row r="309" spans="1:9" ht="15.75" customHeight="1" x14ac:dyDescent="0.25">
      <c r="A309" s="4">
        <v>44400</v>
      </c>
      <c r="B309" s="5">
        <v>2</v>
      </c>
      <c r="C309" s="5" t="e">
        <f t="array" aca="1" ref="C309" ca="1">_xludf.XLOOKUP(sessions_3!$E309,exercises_2!$A$2:$A$156,exercises_2!$B$2:$B$156)</f>
        <v>#NAME?</v>
      </c>
      <c r="D309" s="6"/>
      <c r="E309" s="3">
        <v>124</v>
      </c>
      <c r="F309" s="6">
        <v>2</v>
      </c>
      <c r="G309" s="6">
        <v>180</v>
      </c>
      <c r="H309" s="6">
        <v>4</v>
      </c>
      <c r="I309" s="6"/>
    </row>
    <row r="310" spans="1:9" ht="15.75" customHeight="1" x14ac:dyDescent="0.25">
      <c r="A310" s="4">
        <v>44400</v>
      </c>
      <c r="B310" s="5">
        <v>3</v>
      </c>
      <c r="C310" s="5" t="e">
        <f t="array" aca="1" ref="C310" ca="1">_xludf.XLOOKUP(sessions_3!$E310,exercises_2!$A$2:$A$156,exercises_2!$B$2:$B$156)</f>
        <v>#NAME?</v>
      </c>
      <c r="D310" s="6"/>
      <c r="E310" s="3">
        <v>124</v>
      </c>
      <c r="F310" s="6">
        <v>3</v>
      </c>
      <c r="G310" s="6">
        <v>180</v>
      </c>
      <c r="H310" s="6">
        <v>4</v>
      </c>
      <c r="I310" s="6"/>
    </row>
    <row r="311" spans="1:9" ht="15.75" customHeight="1" x14ac:dyDescent="0.25">
      <c r="A311" s="4">
        <v>44400</v>
      </c>
      <c r="B311" s="5">
        <v>4</v>
      </c>
      <c r="C311" s="5" t="e">
        <f t="array" aca="1" ref="C311" ca="1">_xludf.XLOOKUP(sessions_3!$E311,exercises_2!$A$2:$A$156,exercises_2!$B$2:$B$156)</f>
        <v>#NAME?</v>
      </c>
      <c r="D311" s="6"/>
      <c r="E311" s="3">
        <v>123</v>
      </c>
      <c r="F311" s="6">
        <v>1</v>
      </c>
      <c r="G311" s="6">
        <v>190</v>
      </c>
      <c r="H311" s="6">
        <v>6</v>
      </c>
      <c r="I311" s="6"/>
    </row>
    <row r="312" spans="1:9" ht="15.75" customHeight="1" x14ac:dyDescent="0.25">
      <c r="A312" s="4">
        <v>44400</v>
      </c>
      <c r="B312" s="5">
        <v>5</v>
      </c>
      <c r="C312" s="5" t="e">
        <f t="array" aca="1" ref="C312" ca="1">_xludf.XLOOKUP(sessions_3!$E312,exercises_2!$A$2:$A$156,exercises_2!$B$2:$B$156)</f>
        <v>#NAME?</v>
      </c>
      <c r="D312" s="6"/>
      <c r="E312" s="3">
        <v>123</v>
      </c>
      <c r="F312" s="6">
        <v>2</v>
      </c>
      <c r="G312" s="6">
        <v>210</v>
      </c>
      <c r="H312" s="6">
        <v>6</v>
      </c>
      <c r="I312" s="6"/>
    </row>
    <row r="313" spans="1:9" ht="15.75" customHeight="1" x14ac:dyDescent="0.25">
      <c r="A313" s="4">
        <v>44400</v>
      </c>
      <c r="B313" s="5">
        <v>6</v>
      </c>
      <c r="C313" s="5" t="e">
        <f t="array" aca="1" ref="C313" ca="1">_xludf.XLOOKUP(sessions_3!$E313,exercises_2!$A$2:$A$156,exercises_2!$B$2:$B$156)</f>
        <v>#NAME?</v>
      </c>
      <c r="D313" s="6"/>
      <c r="E313" s="3">
        <v>123</v>
      </c>
      <c r="F313" s="6">
        <v>3</v>
      </c>
      <c r="G313" s="6">
        <v>240</v>
      </c>
      <c r="H313" s="6">
        <v>6</v>
      </c>
      <c r="I313" s="6"/>
    </row>
    <row r="314" spans="1:9" ht="15.75" customHeight="1" x14ac:dyDescent="0.25">
      <c r="A314" s="4">
        <v>44400</v>
      </c>
      <c r="B314" s="5">
        <v>7</v>
      </c>
      <c r="C314" s="5" t="e">
        <f t="array" aca="1" ref="C314" ca="1">_xludf.XLOOKUP(sessions_3!$E314,exercises_2!$A$2:$A$156,exercises_2!$B$2:$B$156)</f>
        <v>#NAME?</v>
      </c>
      <c r="D314" s="6"/>
      <c r="E314" s="3">
        <v>125</v>
      </c>
      <c r="F314" s="6">
        <v>1</v>
      </c>
      <c r="G314" s="6">
        <v>80</v>
      </c>
      <c r="H314" s="6">
        <v>6</v>
      </c>
      <c r="I314" s="6"/>
    </row>
    <row r="315" spans="1:9" ht="15.75" customHeight="1" x14ac:dyDescent="0.25">
      <c r="A315" s="4">
        <v>44400</v>
      </c>
      <c r="B315" s="5">
        <v>8</v>
      </c>
      <c r="C315" s="5" t="e">
        <f t="array" aca="1" ref="C315" ca="1">_xludf.XLOOKUP(sessions_3!$E315,exercises_2!$A$2:$A$156,exercises_2!$B$2:$B$156)</f>
        <v>#NAME?</v>
      </c>
      <c r="D315" s="6"/>
      <c r="E315" s="3">
        <v>125</v>
      </c>
      <c r="F315" s="6">
        <v>2</v>
      </c>
      <c r="G315" s="6">
        <v>90</v>
      </c>
      <c r="H315" s="6">
        <v>6</v>
      </c>
      <c r="I315" s="6"/>
    </row>
    <row r="316" spans="1:9" ht="15.75" customHeight="1" x14ac:dyDescent="0.25">
      <c r="A316" s="4">
        <v>44400</v>
      </c>
      <c r="B316" s="5">
        <v>9</v>
      </c>
      <c r="C316" s="5" t="e">
        <f t="array" aca="1" ref="C316" ca="1">_xludf.XLOOKUP(sessions_3!$E316,exercises_2!$A$2:$A$156,exercises_2!$B$2:$B$156)</f>
        <v>#NAME?</v>
      </c>
      <c r="D316" s="6"/>
      <c r="E316" s="3">
        <v>125</v>
      </c>
      <c r="F316" s="6">
        <v>3</v>
      </c>
      <c r="G316" s="6">
        <v>110</v>
      </c>
      <c r="H316" s="6">
        <v>6</v>
      </c>
      <c r="I316" s="6"/>
    </row>
    <row r="317" spans="1:9" ht="15.75" customHeight="1" x14ac:dyDescent="0.25">
      <c r="A317" s="4">
        <v>44400</v>
      </c>
      <c r="B317" s="5">
        <v>10</v>
      </c>
      <c r="C317" s="5" t="e">
        <f t="array" aca="1" ref="C317" ca="1">_xludf.XLOOKUP(sessions_3!$E317,exercises_2!$A$2:$A$156,exercises_2!$B$2:$B$156)</f>
        <v>#NAME?</v>
      </c>
      <c r="D317" s="6"/>
      <c r="E317" s="3">
        <v>130</v>
      </c>
      <c r="F317" s="6">
        <v>1</v>
      </c>
      <c r="G317" s="6">
        <v>40</v>
      </c>
      <c r="H317" s="6">
        <v>25</v>
      </c>
      <c r="I317" s="6"/>
    </row>
    <row r="318" spans="1:9" ht="15.75" customHeight="1" x14ac:dyDescent="0.25">
      <c r="A318" s="4">
        <v>44400</v>
      </c>
      <c r="B318" s="5">
        <v>11</v>
      </c>
      <c r="C318" s="5" t="e">
        <f t="array" aca="1" ref="C318" ca="1">_xludf.XLOOKUP(sessions_3!$E318,exercises_2!$A$2:$A$156,exercises_2!$B$2:$B$156)</f>
        <v>#NAME?</v>
      </c>
      <c r="D318" s="6"/>
      <c r="E318" s="3">
        <v>130</v>
      </c>
      <c r="F318" s="6">
        <v>2</v>
      </c>
      <c r="G318" s="6">
        <v>80</v>
      </c>
      <c r="H318" s="6">
        <v>25</v>
      </c>
      <c r="I318" s="6"/>
    </row>
    <row r="319" spans="1:9" ht="15.75" customHeight="1" x14ac:dyDescent="0.25">
      <c r="A319" s="4">
        <v>44400</v>
      </c>
      <c r="B319" s="5">
        <v>12</v>
      </c>
      <c r="C319" s="5" t="e">
        <f t="array" aca="1" ref="C319" ca="1">_xludf.XLOOKUP(sessions_3!$E319,exercises_2!$A$2:$A$156,exercises_2!$B$2:$B$156)</f>
        <v>#NAME?</v>
      </c>
      <c r="D319" s="6"/>
      <c r="E319" s="3">
        <v>130</v>
      </c>
      <c r="F319" s="6">
        <v>3</v>
      </c>
      <c r="G319" s="6">
        <v>80</v>
      </c>
      <c r="H319" s="6">
        <v>12</v>
      </c>
      <c r="I319" s="6"/>
    </row>
    <row r="320" spans="1:9" ht="15.75" customHeight="1" x14ac:dyDescent="0.25">
      <c r="A320" s="4">
        <v>44410</v>
      </c>
      <c r="B320" s="5">
        <v>1</v>
      </c>
      <c r="C320" s="5" t="e">
        <f t="array" aca="1" ref="C320" ca="1">_xludf.XLOOKUP(sessions_3!$E320,exercises_2!$A$2:$A$156,exercises_2!$B$2:$B$156)</f>
        <v>#NAME?</v>
      </c>
      <c r="D320" s="6"/>
      <c r="E320" s="3">
        <v>144</v>
      </c>
      <c r="F320" s="6">
        <v>1</v>
      </c>
      <c r="G320" s="6">
        <v>150</v>
      </c>
      <c r="H320" s="6">
        <v>6</v>
      </c>
      <c r="I320" s="6"/>
    </row>
    <row r="321" spans="1:9" ht="15.75" customHeight="1" x14ac:dyDescent="0.25">
      <c r="A321" s="4">
        <v>44410</v>
      </c>
      <c r="B321" s="5">
        <v>2</v>
      </c>
      <c r="C321" s="5" t="e">
        <f t="array" aca="1" ref="C321" ca="1">_xludf.XLOOKUP(sessions_3!$E321,exercises_2!$A$2:$A$156,exercises_2!$B$2:$B$156)</f>
        <v>#NAME?</v>
      </c>
      <c r="D321" s="6"/>
      <c r="E321" s="3">
        <v>144</v>
      </c>
      <c r="F321" s="6">
        <v>2</v>
      </c>
      <c r="G321" s="6">
        <v>155</v>
      </c>
      <c r="H321" s="6">
        <v>4</v>
      </c>
      <c r="I321" s="6"/>
    </row>
    <row r="322" spans="1:9" ht="15.75" customHeight="1" x14ac:dyDescent="0.25">
      <c r="A322" s="4">
        <v>44410</v>
      </c>
      <c r="B322" s="5">
        <v>3</v>
      </c>
      <c r="C322" s="5" t="e">
        <f t="array" aca="1" ref="C322" ca="1">_xludf.XLOOKUP(sessions_3!$E322,exercises_2!$A$2:$A$156,exercises_2!$B$2:$B$156)</f>
        <v>#NAME?</v>
      </c>
      <c r="D322" s="6"/>
      <c r="E322" s="3">
        <v>144</v>
      </c>
      <c r="F322" s="6">
        <v>3</v>
      </c>
      <c r="G322" s="6">
        <v>155</v>
      </c>
      <c r="H322" s="6">
        <v>4</v>
      </c>
      <c r="I322" s="6"/>
    </row>
    <row r="323" spans="1:9" ht="15.75" customHeight="1" x14ac:dyDescent="0.25">
      <c r="A323" s="4">
        <v>44410</v>
      </c>
      <c r="B323" s="5">
        <v>4</v>
      </c>
      <c r="C323" s="5" t="e">
        <f t="array" aca="1" ref="C323" ca="1">_xludf.XLOOKUP(sessions_3!$E323,exercises_2!$A$2:$A$156,exercises_2!$B$2:$B$156)</f>
        <v>#NAME?</v>
      </c>
      <c r="D323" s="6"/>
      <c r="E323" s="3">
        <v>146</v>
      </c>
      <c r="F323" s="6">
        <v>1</v>
      </c>
      <c r="G323" s="6">
        <v>120</v>
      </c>
      <c r="H323" s="6">
        <v>6</v>
      </c>
      <c r="I323" s="6"/>
    </row>
    <row r="324" spans="1:9" ht="15.75" customHeight="1" x14ac:dyDescent="0.25">
      <c r="A324" s="4">
        <v>44410</v>
      </c>
      <c r="B324" s="5">
        <v>5</v>
      </c>
      <c r="C324" s="5" t="e">
        <f t="array" aca="1" ref="C324" ca="1">_xludf.XLOOKUP(sessions_3!$E324,exercises_2!$A$2:$A$156,exercises_2!$B$2:$B$156)</f>
        <v>#NAME?</v>
      </c>
      <c r="D324" s="6"/>
      <c r="E324" s="3">
        <v>146</v>
      </c>
      <c r="F324" s="6">
        <v>2</v>
      </c>
      <c r="G324" s="6">
        <v>130</v>
      </c>
      <c r="H324" s="6">
        <v>6</v>
      </c>
      <c r="I324" s="6"/>
    </row>
    <row r="325" spans="1:9" ht="15.75" customHeight="1" x14ac:dyDescent="0.25">
      <c r="A325" s="4">
        <v>44410</v>
      </c>
      <c r="B325" s="5">
        <v>6</v>
      </c>
      <c r="C325" s="5" t="e">
        <f t="array" aca="1" ref="C325" ca="1">_xludf.XLOOKUP(sessions_3!$E325,exercises_2!$A$2:$A$156,exercises_2!$B$2:$B$156)</f>
        <v>#NAME?</v>
      </c>
      <c r="D325" s="6"/>
      <c r="E325" s="3">
        <v>146</v>
      </c>
      <c r="F325" s="6">
        <v>3</v>
      </c>
      <c r="G325" s="6">
        <v>135</v>
      </c>
      <c r="H325" s="6">
        <v>3</v>
      </c>
      <c r="I325" s="6"/>
    </row>
    <row r="326" spans="1:9" ht="15.75" customHeight="1" x14ac:dyDescent="0.25">
      <c r="A326" s="4">
        <v>44410</v>
      </c>
      <c r="B326" s="5">
        <v>7</v>
      </c>
      <c r="C326" s="5" t="e">
        <f t="array" aca="1" ref="C326" ca="1">_xludf.XLOOKUP(sessions_3!$E326,exercises_2!$A$2:$A$156,exercises_2!$B$2:$B$156)</f>
        <v>#NAME?</v>
      </c>
      <c r="D326" s="6"/>
      <c r="E326" s="3">
        <v>147</v>
      </c>
      <c r="F326" s="6">
        <v>1</v>
      </c>
      <c r="G326" s="6">
        <v>100</v>
      </c>
      <c r="H326" s="6">
        <v>4</v>
      </c>
      <c r="I326" s="6"/>
    </row>
    <row r="327" spans="1:9" ht="15.75" customHeight="1" x14ac:dyDescent="0.25">
      <c r="A327" s="4">
        <v>44410</v>
      </c>
      <c r="B327" s="5">
        <v>8</v>
      </c>
      <c r="C327" s="5" t="e">
        <f t="array" aca="1" ref="C327" ca="1">_xludf.XLOOKUP(sessions_3!$E327,exercises_2!$A$2:$A$156,exercises_2!$B$2:$B$156)</f>
        <v>#NAME?</v>
      </c>
      <c r="D327" s="6"/>
      <c r="E327" s="3">
        <v>147</v>
      </c>
      <c r="F327" s="6">
        <v>2</v>
      </c>
      <c r="G327" s="6">
        <v>100</v>
      </c>
      <c r="H327" s="6">
        <v>4</v>
      </c>
      <c r="I327" s="6"/>
    </row>
    <row r="328" spans="1:9" ht="15.75" customHeight="1" x14ac:dyDescent="0.25">
      <c r="A328" s="4">
        <v>44410</v>
      </c>
      <c r="B328" s="5">
        <v>9</v>
      </c>
      <c r="C328" s="5" t="e">
        <f t="array" aca="1" ref="C328" ca="1">_xludf.XLOOKUP(sessions_3!$E328,exercises_2!$A$2:$A$156,exercises_2!$B$2:$B$156)</f>
        <v>#NAME?</v>
      </c>
      <c r="D328" s="6"/>
      <c r="E328" s="3">
        <v>147</v>
      </c>
      <c r="F328" s="6">
        <v>3</v>
      </c>
      <c r="G328" s="6">
        <v>100</v>
      </c>
      <c r="H328" s="6">
        <v>3</v>
      </c>
      <c r="I328" s="6"/>
    </row>
    <row r="329" spans="1:9" ht="15.75" customHeight="1" x14ac:dyDescent="0.25">
      <c r="A329" s="4">
        <v>44410</v>
      </c>
      <c r="B329" s="5">
        <v>10</v>
      </c>
      <c r="C329" s="5" t="e">
        <f t="array" aca="1" ref="C329" ca="1">_xludf.XLOOKUP(sessions_3!$E329,exercises_2!$A$2:$A$156,exercises_2!$B$2:$B$156)</f>
        <v>#NAME?</v>
      </c>
      <c r="D329" s="6"/>
      <c r="E329" s="3">
        <v>150</v>
      </c>
      <c r="F329" s="6">
        <v>1</v>
      </c>
      <c r="G329" s="6">
        <v>75</v>
      </c>
      <c r="H329" s="6">
        <v>6</v>
      </c>
      <c r="I329" s="6"/>
    </row>
    <row r="330" spans="1:9" ht="15.75" customHeight="1" x14ac:dyDescent="0.25">
      <c r="A330" s="4">
        <v>44410</v>
      </c>
      <c r="B330" s="5">
        <v>11</v>
      </c>
      <c r="C330" s="5" t="e">
        <f t="array" aca="1" ref="C330" ca="1">_xludf.XLOOKUP(sessions_3!$E330,exercises_2!$A$2:$A$156,exercises_2!$B$2:$B$156)</f>
        <v>#NAME?</v>
      </c>
      <c r="D330" s="6"/>
      <c r="E330" s="3">
        <v>150</v>
      </c>
      <c r="F330" s="6">
        <v>2</v>
      </c>
      <c r="G330" s="6">
        <v>80</v>
      </c>
      <c r="H330" s="6">
        <v>5</v>
      </c>
      <c r="I330" s="6"/>
    </row>
    <row r="331" spans="1:9" ht="15.75" customHeight="1" x14ac:dyDescent="0.25">
      <c r="A331" s="4">
        <v>44410</v>
      </c>
      <c r="B331" s="5">
        <v>12</v>
      </c>
      <c r="C331" s="5" t="e">
        <f t="array" aca="1" ref="C331" ca="1">_xludf.XLOOKUP(sessions_3!$E331,exercises_2!$A$2:$A$156,exercises_2!$B$2:$B$156)</f>
        <v>#NAME?</v>
      </c>
      <c r="D331" s="6"/>
      <c r="E331" s="3">
        <v>150</v>
      </c>
      <c r="F331" s="6">
        <v>3</v>
      </c>
      <c r="G331" s="6">
        <v>80</v>
      </c>
      <c r="H331" s="6">
        <v>5</v>
      </c>
      <c r="I331" s="6"/>
    </row>
    <row r="332" spans="1:9" ht="15.75" customHeight="1" x14ac:dyDescent="0.25">
      <c r="A332" s="4">
        <v>44410</v>
      </c>
      <c r="B332" s="5">
        <v>13</v>
      </c>
      <c r="C332" s="5" t="e">
        <f t="array" aca="1" ref="C332" ca="1">_xludf.XLOOKUP(sessions_3!$E332,exercises_2!$A$2:$A$156,exercises_2!$B$2:$B$156)</f>
        <v>#NAME?</v>
      </c>
      <c r="D332" s="6"/>
      <c r="E332" s="3">
        <v>141</v>
      </c>
      <c r="F332" s="6">
        <v>1</v>
      </c>
      <c r="G332" s="6">
        <v>0</v>
      </c>
      <c r="H332" s="6">
        <v>0</v>
      </c>
      <c r="I332" s="6"/>
    </row>
    <row r="333" spans="1:9" ht="15.75" customHeight="1" x14ac:dyDescent="0.25">
      <c r="A333" s="4">
        <v>44410</v>
      </c>
      <c r="B333" s="5">
        <v>14</v>
      </c>
      <c r="C333" s="5" t="e">
        <f t="array" aca="1" ref="C333" ca="1">_xludf.XLOOKUP(sessions_3!$E333,exercises_2!$A$2:$A$156,exercises_2!$B$2:$B$156)</f>
        <v>#NAME?</v>
      </c>
      <c r="D333" s="6"/>
      <c r="E333" s="3">
        <v>141</v>
      </c>
      <c r="F333" s="6">
        <v>2</v>
      </c>
      <c r="G333" s="6">
        <v>0</v>
      </c>
      <c r="H333" s="6">
        <v>0</v>
      </c>
      <c r="I333" s="6"/>
    </row>
    <row r="334" spans="1:9" ht="15.75" customHeight="1" x14ac:dyDescent="0.25">
      <c r="A334" s="4">
        <v>44410</v>
      </c>
      <c r="B334" s="5">
        <v>15</v>
      </c>
      <c r="C334" s="5" t="e">
        <f t="array" aca="1" ref="C334" ca="1">_xludf.XLOOKUP(sessions_3!$E334,exercises_2!$A$2:$A$156,exercises_2!$B$2:$B$156)</f>
        <v>#NAME?</v>
      </c>
      <c r="D334" s="6"/>
      <c r="E334" s="3">
        <v>141</v>
      </c>
      <c r="F334" s="6">
        <v>3</v>
      </c>
      <c r="G334" s="6">
        <v>0</v>
      </c>
      <c r="H334" s="6">
        <v>0</v>
      </c>
      <c r="I334" s="6"/>
    </row>
    <row r="335" spans="1:9" ht="15.75" customHeight="1" x14ac:dyDescent="0.25">
      <c r="A335" s="4">
        <v>44412</v>
      </c>
      <c r="B335" s="5">
        <v>1</v>
      </c>
      <c r="C335" s="5" t="e">
        <f t="array" aca="1" ref="C335" ca="1">_xludf.XLOOKUP(sessions_3!$E335,exercises_2!$A$2:$A$156,exercises_2!$B$2:$B$156)</f>
        <v>#NAME?</v>
      </c>
      <c r="D335" s="6"/>
      <c r="E335" s="3">
        <v>135</v>
      </c>
      <c r="F335" s="6">
        <v>1</v>
      </c>
      <c r="G335" s="6">
        <v>215</v>
      </c>
      <c r="H335" s="6">
        <v>6</v>
      </c>
      <c r="I335" s="6"/>
    </row>
    <row r="336" spans="1:9" ht="15.75" customHeight="1" x14ac:dyDescent="0.25">
      <c r="A336" s="4">
        <v>44412</v>
      </c>
      <c r="B336" s="5">
        <v>2</v>
      </c>
      <c r="C336" s="5" t="e">
        <f t="array" aca="1" ref="C336" ca="1">_xludf.XLOOKUP(sessions_3!$E336,exercises_2!$A$2:$A$156,exercises_2!$B$2:$B$156)</f>
        <v>#NAME?</v>
      </c>
      <c r="D336" s="6"/>
      <c r="E336" s="3">
        <v>135</v>
      </c>
      <c r="F336" s="6">
        <v>2</v>
      </c>
      <c r="G336" s="6">
        <v>220</v>
      </c>
      <c r="H336" s="6">
        <v>5</v>
      </c>
      <c r="I336" s="6"/>
    </row>
    <row r="337" spans="1:9" ht="15.75" customHeight="1" x14ac:dyDescent="0.25">
      <c r="A337" s="4">
        <v>44412</v>
      </c>
      <c r="B337" s="5">
        <v>3</v>
      </c>
      <c r="C337" s="5" t="e">
        <f t="array" aca="1" ref="C337" ca="1">_xludf.XLOOKUP(sessions_3!$E337,exercises_2!$A$2:$A$156,exercises_2!$B$2:$B$156)</f>
        <v>#NAME?</v>
      </c>
      <c r="D337" s="6"/>
      <c r="E337" s="3">
        <v>135</v>
      </c>
      <c r="F337" s="6">
        <v>3</v>
      </c>
      <c r="G337" s="6">
        <v>220</v>
      </c>
      <c r="H337" s="6">
        <v>4</v>
      </c>
      <c r="I337" s="6"/>
    </row>
    <row r="338" spans="1:9" ht="15.75" customHeight="1" x14ac:dyDescent="0.25">
      <c r="A338" s="4">
        <v>44412</v>
      </c>
      <c r="B338" s="5">
        <v>4</v>
      </c>
      <c r="C338" s="5" t="e">
        <f t="array" aca="1" ref="C338" ca="1">_xludf.XLOOKUP(sessions_3!$E338,exercises_2!$A$2:$A$156,exercises_2!$B$2:$B$156)</f>
        <v>#NAME?</v>
      </c>
      <c r="D338" s="6"/>
      <c r="E338" s="3">
        <v>131</v>
      </c>
      <c r="F338" s="6">
        <v>1</v>
      </c>
      <c r="G338" s="6">
        <v>25</v>
      </c>
      <c r="H338" s="6">
        <v>8</v>
      </c>
      <c r="I338" s="6"/>
    </row>
    <row r="339" spans="1:9" ht="15.75" customHeight="1" x14ac:dyDescent="0.25">
      <c r="A339" s="4">
        <v>44412</v>
      </c>
      <c r="B339" s="5">
        <v>5</v>
      </c>
      <c r="C339" s="5" t="e">
        <f t="array" aca="1" ref="C339" ca="1">_xludf.XLOOKUP(sessions_3!$E339,exercises_2!$A$2:$A$156,exercises_2!$B$2:$B$156)</f>
        <v>#NAME?</v>
      </c>
      <c r="D339" s="6"/>
      <c r="E339" s="3">
        <v>131</v>
      </c>
      <c r="F339" s="6">
        <v>2</v>
      </c>
      <c r="G339" s="6">
        <v>30</v>
      </c>
      <c r="H339" s="6">
        <v>9</v>
      </c>
      <c r="I339" s="6"/>
    </row>
    <row r="340" spans="1:9" ht="15.75" customHeight="1" x14ac:dyDescent="0.25">
      <c r="A340" s="4">
        <v>44412</v>
      </c>
      <c r="B340" s="5">
        <v>6</v>
      </c>
      <c r="C340" s="5" t="e">
        <f t="array" aca="1" ref="C340" ca="1">_xludf.XLOOKUP(sessions_3!$E340,exercises_2!$A$2:$A$156,exercises_2!$B$2:$B$156)</f>
        <v>#NAME?</v>
      </c>
      <c r="D340" s="6"/>
      <c r="E340" s="3">
        <v>131</v>
      </c>
      <c r="F340" s="6">
        <v>3</v>
      </c>
      <c r="G340" s="6">
        <v>40</v>
      </c>
      <c r="H340" s="6">
        <v>7</v>
      </c>
      <c r="I340" s="6"/>
    </row>
    <row r="341" spans="1:9" ht="15.75" customHeight="1" x14ac:dyDescent="0.25">
      <c r="A341" s="4">
        <v>44412</v>
      </c>
      <c r="B341" s="5">
        <v>7</v>
      </c>
      <c r="C341" s="5" t="e">
        <f t="array" aca="1" ref="C341" ca="1">_xludf.XLOOKUP(sessions_3!$E341,exercises_2!$A$2:$A$156,exercises_2!$B$2:$B$156)</f>
        <v>#NAME?</v>
      </c>
      <c r="D341" s="6"/>
      <c r="E341" s="3">
        <v>140</v>
      </c>
      <c r="F341" s="6">
        <v>1</v>
      </c>
      <c r="G341" s="6">
        <v>0</v>
      </c>
      <c r="H341" s="6">
        <v>7</v>
      </c>
      <c r="I341" s="6"/>
    </row>
    <row r="342" spans="1:9" ht="15.75" customHeight="1" x14ac:dyDescent="0.25">
      <c r="A342" s="4">
        <v>44412</v>
      </c>
      <c r="B342" s="5">
        <v>8</v>
      </c>
      <c r="C342" s="5" t="e">
        <f t="array" aca="1" ref="C342" ca="1">_xludf.XLOOKUP(sessions_3!$E342,exercises_2!$A$2:$A$156,exercises_2!$B$2:$B$156)</f>
        <v>#NAME?</v>
      </c>
      <c r="D342" s="6"/>
      <c r="E342" s="3">
        <v>140</v>
      </c>
      <c r="F342" s="6">
        <v>2</v>
      </c>
      <c r="G342" s="6">
        <v>0</v>
      </c>
      <c r="H342" s="6">
        <v>5</v>
      </c>
      <c r="I342" s="6"/>
    </row>
    <row r="343" spans="1:9" ht="15.75" customHeight="1" x14ac:dyDescent="0.25">
      <c r="A343" s="4">
        <v>44412</v>
      </c>
      <c r="B343" s="5">
        <v>9</v>
      </c>
      <c r="C343" s="5" t="e">
        <f t="array" aca="1" ref="C343" ca="1">_xludf.XLOOKUP(sessions_3!$E343,exercises_2!$A$2:$A$156,exercises_2!$B$2:$B$156)</f>
        <v>#NAME?</v>
      </c>
      <c r="D343" s="6"/>
      <c r="E343" s="3">
        <v>140</v>
      </c>
      <c r="F343" s="6">
        <v>3</v>
      </c>
      <c r="G343" s="6">
        <v>0</v>
      </c>
      <c r="H343" s="6">
        <v>5</v>
      </c>
      <c r="I343" s="6"/>
    </row>
    <row r="344" spans="1:9" ht="15.75" customHeight="1" x14ac:dyDescent="0.25">
      <c r="A344" s="4">
        <v>44412</v>
      </c>
      <c r="B344" s="5">
        <v>10</v>
      </c>
      <c r="C344" s="5" t="e">
        <f t="array" aca="1" ref="C344" ca="1">_xludf.XLOOKUP(sessions_3!$E344,exercises_2!$A$2:$A$156,exercises_2!$B$2:$B$156)</f>
        <v>#NAME?</v>
      </c>
      <c r="D344" s="6"/>
      <c r="E344" s="3">
        <v>133</v>
      </c>
      <c r="F344" s="6">
        <v>1</v>
      </c>
      <c r="G344" s="6">
        <v>30</v>
      </c>
      <c r="H344" s="6">
        <v>6</v>
      </c>
      <c r="I344" s="6"/>
    </row>
    <row r="345" spans="1:9" ht="15.75" customHeight="1" x14ac:dyDescent="0.25">
      <c r="A345" s="4">
        <v>44412</v>
      </c>
      <c r="B345" s="5">
        <v>11</v>
      </c>
      <c r="C345" s="5" t="e">
        <f t="array" aca="1" ref="C345" ca="1">_xludf.XLOOKUP(sessions_3!$E345,exercises_2!$A$2:$A$156,exercises_2!$B$2:$B$156)</f>
        <v>#NAME?</v>
      </c>
      <c r="D345" s="6"/>
      <c r="E345" s="3">
        <v>133</v>
      </c>
      <c r="F345" s="6">
        <v>2</v>
      </c>
      <c r="G345" s="6">
        <v>35</v>
      </c>
      <c r="H345" s="6">
        <v>6</v>
      </c>
      <c r="I345" s="6"/>
    </row>
    <row r="346" spans="1:9" ht="15.75" customHeight="1" x14ac:dyDescent="0.25">
      <c r="A346" s="4">
        <v>44412</v>
      </c>
      <c r="B346" s="5">
        <v>12</v>
      </c>
      <c r="C346" s="5" t="e">
        <f t="array" aca="1" ref="C346" ca="1">_xludf.XLOOKUP(sessions_3!$E346,exercises_2!$A$2:$A$156,exercises_2!$B$2:$B$156)</f>
        <v>#NAME?</v>
      </c>
      <c r="D346" s="6"/>
      <c r="E346" s="3">
        <v>133</v>
      </c>
      <c r="F346" s="6">
        <v>3</v>
      </c>
      <c r="G346" s="6">
        <v>40</v>
      </c>
      <c r="H346" s="6">
        <v>4</v>
      </c>
      <c r="I346" s="6"/>
    </row>
    <row r="347" spans="1:9" ht="15.75" customHeight="1" x14ac:dyDescent="0.25">
      <c r="A347" s="4">
        <v>44412</v>
      </c>
      <c r="B347" s="5">
        <v>13</v>
      </c>
      <c r="C347" s="5" t="e">
        <f t="array" aca="1" ref="C347" ca="1">_xludf.XLOOKUP(sessions_3!$E347,exercises_2!$A$2:$A$156,exercises_2!$B$2:$B$156)</f>
        <v>#NAME?</v>
      </c>
      <c r="D347" s="6"/>
      <c r="E347" s="3">
        <v>136</v>
      </c>
      <c r="F347" s="6">
        <v>1</v>
      </c>
      <c r="G347" s="6">
        <v>150</v>
      </c>
      <c r="H347" s="6">
        <v>12</v>
      </c>
      <c r="I347" s="6"/>
    </row>
    <row r="348" spans="1:9" ht="15.75" customHeight="1" x14ac:dyDescent="0.25">
      <c r="A348" s="4">
        <v>44412</v>
      </c>
      <c r="B348" s="5">
        <v>14</v>
      </c>
      <c r="C348" s="5" t="e">
        <f t="array" aca="1" ref="C348" ca="1">_xludf.XLOOKUP(sessions_3!$E348,exercises_2!$A$2:$A$156,exercises_2!$B$2:$B$156)</f>
        <v>#NAME?</v>
      </c>
      <c r="D348" s="6"/>
      <c r="E348" s="3">
        <v>136</v>
      </c>
      <c r="F348" s="6">
        <v>2</v>
      </c>
      <c r="G348" s="6">
        <v>160</v>
      </c>
      <c r="H348" s="6">
        <v>8</v>
      </c>
      <c r="I348" s="6"/>
    </row>
    <row r="349" spans="1:9" ht="15.75" customHeight="1" x14ac:dyDescent="0.25">
      <c r="A349" s="4">
        <v>44412</v>
      </c>
      <c r="B349" s="5">
        <v>15</v>
      </c>
      <c r="C349" s="5" t="e">
        <f t="array" aca="1" ref="C349" ca="1">_xludf.XLOOKUP(sessions_3!$E349,exercises_2!$A$2:$A$156,exercises_2!$B$2:$B$156)</f>
        <v>#NAME?</v>
      </c>
      <c r="D349" s="6"/>
      <c r="E349" s="3">
        <v>136</v>
      </c>
      <c r="F349" s="6">
        <v>3</v>
      </c>
      <c r="G349" s="6">
        <v>160</v>
      </c>
      <c r="H349" s="6">
        <v>8</v>
      </c>
      <c r="I349" s="6"/>
    </row>
    <row r="350" spans="1:9" ht="15.75" customHeight="1" x14ac:dyDescent="0.25">
      <c r="A350" s="4">
        <v>44414</v>
      </c>
      <c r="B350" s="5">
        <v>1</v>
      </c>
      <c r="C350" s="5" t="e">
        <f t="array" aca="1" ref="C350" ca="1">_xludf.XLOOKUP(sessions_3!$E350,exercises_2!$A$2:$A$156,exercises_2!$B$2:$B$156)</f>
        <v>#NAME?</v>
      </c>
      <c r="D350" s="6"/>
      <c r="E350" s="3">
        <v>124</v>
      </c>
      <c r="F350" s="6">
        <v>1</v>
      </c>
      <c r="G350" s="6">
        <v>180</v>
      </c>
      <c r="H350" s="6">
        <v>4</v>
      </c>
      <c r="I350" s="6"/>
    </row>
    <row r="351" spans="1:9" ht="15.75" customHeight="1" x14ac:dyDescent="0.25">
      <c r="A351" s="4">
        <v>44414</v>
      </c>
      <c r="B351" s="5">
        <v>2</v>
      </c>
      <c r="C351" s="5" t="e">
        <f t="array" aca="1" ref="C351" ca="1">_xludf.XLOOKUP(sessions_3!$E351,exercises_2!$A$2:$A$156,exercises_2!$B$2:$B$156)</f>
        <v>#NAME?</v>
      </c>
      <c r="D351" s="6"/>
      <c r="E351" s="3">
        <v>124</v>
      </c>
      <c r="F351" s="6">
        <v>2</v>
      </c>
      <c r="G351" s="6">
        <v>180</v>
      </c>
      <c r="H351" s="6">
        <v>3</v>
      </c>
      <c r="I351" s="6"/>
    </row>
    <row r="352" spans="1:9" ht="15.75" customHeight="1" x14ac:dyDescent="0.25">
      <c r="A352" s="4">
        <v>44414</v>
      </c>
      <c r="B352" s="5">
        <v>3</v>
      </c>
      <c r="C352" s="5" t="e">
        <f t="array" aca="1" ref="C352" ca="1">_xludf.XLOOKUP(sessions_3!$E352,exercises_2!$A$2:$A$156,exercises_2!$B$2:$B$156)</f>
        <v>#NAME?</v>
      </c>
      <c r="D352" s="6"/>
      <c r="E352" s="3">
        <v>124</v>
      </c>
      <c r="F352" s="6">
        <v>3</v>
      </c>
      <c r="G352" s="6">
        <v>180</v>
      </c>
      <c r="H352" s="6">
        <v>2</v>
      </c>
      <c r="I352" s="6"/>
    </row>
    <row r="353" spans="1:9" ht="15.75" customHeight="1" x14ac:dyDescent="0.25">
      <c r="A353" s="4">
        <v>44414</v>
      </c>
      <c r="B353" s="5">
        <v>4</v>
      </c>
      <c r="C353" s="5" t="e">
        <f t="array" aca="1" ref="C353" ca="1">_xludf.XLOOKUP(sessions_3!$E353,exercises_2!$A$2:$A$156,exercises_2!$B$2:$B$156)</f>
        <v>#NAME?</v>
      </c>
      <c r="D353" s="6"/>
      <c r="E353" s="3">
        <v>123</v>
      </c>
      <c r="F353" s="6">
        <v>1</v>
      </c>
      <c r="G353" s="6">
        <v>250</v>
      </c>
      <c r="H353" s="6">
        <v>6</v>
      </c>
      <c r="I353" s="6"/>
    </row>
    <row r="354" spans="1:9" ht="15.75" customHeight="1" x14ac:dyDescent="0.25">
      <c r="A354" s="4">
        <v>44414</v>
      </c>
      <c r="B354" s="5">
        <v>5</v>
      </c>
      <c r="C354" s="5" t="e">
        <f t="array" aca="1" ref="C354" ca="1">_xludf.XLOOKUP(sessions_3!$E354,exercises_2!$A$2:$A$156,exercises_2!$B$2:$B$156)</f>
        <v>#NAME?</v>
      </c>
      <c r="D354" s="6"/>
      <c r="E354" s="3">
        <v>123</v>
      </c>
      <c r="F354" s="6">
        <v>2</v>
      </c>
      <c r="G354" s="6">
        <v>270</v>
      </c>
      <c r="H354" s="6">
        <v>6</v>
      </c>
      <c r="I354" s="6"/>
    </row>
    <row r="355" spans="1:9" ht="15.75" customHeight="1" x14ac:dyDescent="0.25">
      <c r="A355" s="4">
        <v>44414</v>
      </c>
      <c r="B355" s="5">
        <v>6</v>
      </c>
      <c r="C355" s="5" t="e">
        <f t="array" aca="1" ref="C355" ca="1">_xludf.XLOOKUP(sessions_3!$E355,exercises_2!$A$2:$A$156,exercises_2!$B$2:$B$156)</f>
        <v>#NAME?</v>
      </c>
      <c r="D355" s="6"/>
      <c r="E355" s="3">
        <v>123</v>
      </c>
      <c r="F355" s="6">
        <v>3</v>
      </c>
      <c r="G355" s="6">
        <v>280</v>
      </c>
      <c r="H355" s="6">
        <v>5</v>
      </c>
      <c r="I355" s="6"/>
    </row>
    <row r="356" spans="1:9" ht="15.75" customHeight="1" x14ac:dyDescent="0.25">
      <c r="A356" s="4">
        <v>44414</v>
      </c>
      <c r="B356" s="5">
        <v>7</v>
      </c>
      <c r="C356" s="5" t="e">
        <f t="array" aca="1" ref="C356" ca="1">_xludf.XLOOKUP(sessions_3!$E356,exercises_2!$A$2:$A$156,exercises_2!$B$2:$B$156)</f>
        <v>#NAME?</v>
      </c>
      <c r="D356" s="6"/>
      <c r="E356" s="3">
        <v>125</v>
      </c>
      <c r="F356" s="6">
        <v>1</v>
      </c>
      <c r="G356" s="6">
        <v>120</v>
      </c>
      <c r="H356" s="6">
        <v>8</v>
      </c>
      <c r="I356" s="6"/>
    </row>
    <row r="357" spans="1:9" ht="15.75" customHeight="1" x14ac:dyDescent="0.25">
      <c r="A357" s="4">
        <v>44414</v>
      </c>
      <c r="B357" s="5">
        <v>8</v>
      </c>
      <c r="C357" s="5" t="e">
        <f t="array" aca="1" ref="C357" ca="1">_xludf.XLOOKUP(sessions_3!$E357,exercises_2!$A$2:$A$156,exercises_2!$B$2:$B$156)</f>
        <v>#NAME?</v>
      </c>
      <c r="D357" s="6"/>
      <c r="E357" s="3">
        <v>125</v>
      </c>
      <c r="F357" s="6">
        <v>2</v>
      </c>
      <c r="G357" s="6">
        <v>125</v>
      </c>
      <c r="H357" s="6">
        <v>10</v>
      </c>
      <c r="I357" s="6"/>
    </row>
    <row r="358" spans="1:9" ht="15.75" customHeight="1" x14ac:dyDescent="0.25">
      <c r="A358" s="4">
        <v>44414</v>
      </c>
      <c r="B358" s="5">
        <v>9</v>
      </c>
      <c r="C358" s="5" t="e">
        <f t="array" aca="1" ref="C358" ca="1">_xludf.XLOOKUP(sessions_3!$E358,exercises_2!$A$2:$A$156,exercises_2!$B$2:$B$156)</f>
        <v>#NAME?</v>
      </c>
      <c r="D358" s="6"/>
      <c r="E358" s="3">
        <v>125</v>
      </c>
      <c r="F358" s="6">
        <v>3</v>
      </c>
      <c r="G358" s="6">
        <v>130</v>
      </c>
      <c r="H358" s="6">
        <v>8</v>
      </c>
      <c r="I358" s="6"/>
    </row>
    <row r="359" spans="1:9" ht="15.75" customHeight="1" x14ac:dyDescent="0.25">
      <c r="A359" s="4">
        <v>44414</v>
      </c>
      <c r="B359" s="5">
        <v>10</v>
      </c>
      <c r="C359" s="5" t="e">
        <f t="array" aca="1" ref="C359" ca="1">_xludf.XLOOKUP(sessions_3!$E359,exercises_2!$A$2:$A$156,exercises_2!$B$2:$B$156)</f>
        <v>#NAME?</v>
      </c>
      <c r="D359" s="6"/>
      <c r="E359" s="3">
        <v>130</v>
      </c>
      <c r="F359" s="6">
        <v>1</v>
      </c>
      <c r="G359" s="6">
        <v>70</v>
      </c>
      <c r="H359" s="6">
        <v>25</v>
      </c>
      <c r="I359" s="6"/>
    </row>
    <row r="360" spans="1:9" ht="15.75" customHeight="1" x14ac:dyDescent="0.25">
      <c r="A360" s="4">
        <v>44414</v>
      </c>
      <c r="B360" s="5">
        <v>11</v>
      </c>
      <c r="C360" s="5" t="e">
        <f t="array" aca="1" ref="C360" ca="1">_xludf.XLOOKUP(sessions_3!$E360,exercises_2!$A$2:$A$156,exercises_2!$B$2:$B$156)</f>
        <v>#NAME?</v>
      </c>
      <c r="D360" s="6"/>
      <c r="E360" s="3">
        <v>130</v>
      </c>
      <c r="F360" s="6">
        <v>2</v>
      </c>
      <c r="G360" s="6">
        <v>70</v>
      </c>
      <c r="H360" s="6">
        <v>25</v>
      </c>
      <c r="I360" s="6"/>
    </row>
    <row r="361" spans="1:9" ht="15.75" customHeight="1" x14ac:dyDescent="0.25">
      <c r="A361" s="4">
        <v>44414</v>
      </c>
      <c r="B361" s="5">
        <v>12</v>
      </c>
      <c r="C361" s="5" t="e">
        <f t="array" aca="1" ref="C361" ca="1">_xludf.XLOOKUP(sessions_3!$E361,exercises_2!$A$2:$A$156,exercises_2!$B$2:$B$156)</f>
        <v>#NAME?</v>
      </c>
      <c r="D361" s="6"/>
      <c r="E361" s="3">
        <v>130</v>
      </c>
      <c r="F361" s="6">
        <v>3</v>
      </c>
      <c r="G361" s="6">
        <v>70</v>
      </c>
      <c r="H361" s="6">
        <v>25</v>
      </c>
      <c r="I361" s="6"/>
    </row>
    <row r="362" spans="1:9" ht="15.75" customHeight="1" x14ac:dyDescent="0.25">
      <c r="A362" s="4">
        <v>44417</v>
      </c>
      <c r="B362" s="5">
        <v>1</v>
      </c>
      <c r="C362" s="5" t="e">
        <f t="array" aca="1" ref="C362" ca="1">_xludf.XLOOKUP(sessions_3!$E362,exercises_2!$A$2:$A$156,exercises_2!$B$2:$B$156)</f>
        <v>#NAME?</v>
      </c>
      <c r="D362" s="6"/>
      <c r="E362" s="3">
        <v>144</v>
      </c>
      <c r="F362" s="6">
        <v>1</v>
      </c>
      <c r="G362" s="6">
        <v>155</v>
      </c>
      <c r="H362" s="6">
        <v>4</v>
      </c>
      <c r="I362" s="6"/>
    </row>
    <row r="363" spans="1:9" ht="15.75" customHeight="1" x14ac:dyDescent="0.25">
      <c r="A363" s="4">
        <v>44417</v>
      </c>
      <c r="B363" s="5">
        <v>2</v>
      </c>
      <c r="C363" s="5" t="e">
        <f t="array" aca="1" ref="C363" ca="1">_xludf.XLOOKUP(sessions_3!$E363,exercises_2!$A$2:$A$156,exercises_2!$B$2:$B$156)</f>
        <v>#NAME?</v>
      </c>
      <c r="D363" s="6"/>
      <c r="E363" s="3">
        <v>144</v>
      </c>
      <c r="F363" s="6">
        <v>2</v>
      </c>
      <c r="G363" s="6">
        <v>155</v>
      </c>
      <c r="H363" s="6">
        <v>4</v>
      </c>
      <c r="I363" s="6"/>
    </row>
    <row r="364" spans="1:9" ht="15.75" customHeight="1" x14ac:dyDescent="0.25">
      <c r="A364" s="4">
        <v>44417</v>
      </c>
      <c r="B364" s="5">
        <v>3</v>
      </c>
      <c r="C364" s="5" t="e">
        <f t="array" aca="1" ref="C364" ca="1">_xludf.XLOOKUP(sessions_3!$E364,exercises_2!$A$2:$A$156,exercises_2!$B$2:$B$156)</f>
        <v>#NAME?</v>
      </c>
      <c r="D364" s="6"/>
      <c r="E364" s="3">
        <v>144</v>
      </c>
      <c r="F364" s="6">
        <v>3</v>
      </c>
      <c r="G364" s="6">
        <v>155</v>
      </c>
      <c r="H364" s="6">
        <v>3</v>
      </c>
      <c r="I364" s="6"/>
    </row>
    <row r="365" spans="1:9" ht="15.75" customHeight="1" x14ac:dyDescent="0.25">
      <c r="A365" s="4">
        <v>44417</v>
      </c>
      <c r="B365" s="5">
        <v>4</v>
      </c>
      <c r="C365" s="5" t="e">
        <f t="array" aca="1" ref="C365" ca="1">_xludf.XLOOKUP(sessions_3!$E365,exercises_2!$A$2:$A$156,exercises_2!$B$2:$B$156)</f>
        <v>#NAME?</v>
      </c>
      <c r="D365" s="6"/>
      <c r="E365" s="3">
        <v>146</v>
      </c>
      <c r="F365" s="6">
        <v>1</v>
      </c>
      <c r="G365" s="6">
        <v>130</v>
      </c>
      <c r="H365" s="6">
        <v>5</v>
      </c>
      <c r="I365" s="6"/>
    </row>
    <row r="366" spans="1:9" ht="15.75" customHeight="1" x14ac:dyDescent="0.25">
      <c r="A366" s="4">
        <v>44417</v>
      </c>
      <c r="B366" s="5">
        <v>5</v>
      </c>
      <c r="C366" s="5" t="e">
        <f t="array" aca="1" ref="C366" ca="1">_xludf.XLOOKUP(sessions_3!$E366,exercises_2!$A$2:$A$156,exercises_2!$B$2:$B$156)</f>
        <v>#NAME?</v>
      </c>
      <c r="D366" s="6"/>
      <c r="E366" s="3">
        <v>146</v>
      </c>
      <c r="F366" s="6">
        <v>2</v>
      </c>
      <c r="G366" s="6">
        <v>130</v>
      </c>
      <c r="H366" s="6">
        <v>4</v>
      </c>
      <c r="I366" s="6"/>
    </row>
    <row r="367" spans="1:9" ht="15.75" customHeight="1" x14ac:dyDescent="0.25">
      <c r="A367" s="4">
        <v>44417</v>
      </c>
      <c r="B367" s="5">
        <v>6</v>
      </c>
      <c r="C367" s="5" t="e">
        <f t="array" aca="1" ref="C367" ca="1">_xludf.XLOOKUP(sessions_3!$E367,exercises_2!$A$2:$A$156,exercises_2!$B$2:$B$156)</f>
        <v>#NAME?</v>
      </c>
      <c r="D367" s="6"/>
      <c r="E367" s="3">
        <v>146</v>
      </c>
      <c r="F367" s="6">
        <v>3</v>
      </c>
      <c r="G367" s="6">
        <v>130</v>
      </c>
      <c r="H367" s="6">
        <v>3</v>
      </c>
      <c r="I367" s="6"/>
    </row>
    <row r="368" spans="1:9" ht="15.75" customHeight="1" x14ac:dyDescent="0.25">
      <c r="A368" s="4">
        <v>44417</v>
      </c>
      <c r="B368" s="5">
        <v>7</v>
      </c>
      <c r="C368" s="5" t="e">
        <f t="array" aca="1" ref="C368" ca="1">_xludf.XLOOKUP(sessions_3!$E368,exercises_2!$A$2:$A$156,exercises_2!$B$2:$B$156)</f>
        <v>#NAME?</v>
      </c>
      <c r="D368" s="6"/>
      <c r="E368" s="3">
        <v>147</v>
      </c>
      <c r="F368" s="6">
        <v>1</v>
      </c>
      <c r="G368" s="6">
        <v>90</v>
      </c>
      <c r="H368" s="6">
        <v>6</v>
      </c>
      <c r="I368" s="6"/>
    </row>
    <row r="369" spans="1:9" ht="15.75" customHeight="1" x14ac:dyDescent="0.25">
      <c r="A369" s="4">
        <v>44417</v>
      </c>
      <c r="B369" s="5">
        <v>8</v>
      </c>
      <c r="C369" s="5" t="e">
        <f t="array" aca="1" ref="C369" ca="1">_xludf.XLOOKUP(sessions_3!$E369,exercises_2!$A$2:$A$156,exercises_2!$B$2:$B$156)</f>
        <v>#NAME?</v>
      </c>
      <c r="D369" s="6"/>
      <c r="E369" s="3">
        <v>147</v>
      </c>
      <c r="F369" s="6">
        <v>2</v>
      </c>
      <c r="G369" s="6">
        <v>90</v>
      </c>
      <c r="H369" s="6">
        <v>4</v>
      </c>
      <c r="I369" s="6"/>
    </row>
    <row r="370" spans="1:9" ht="15.75" customHeight="1" x14ac:dyDescent="0.25">
      <c r="A370" s="4">
        <v>44417</v>
      </c>
      <c r="B370" s="5">
        <v>9</v>
      </c>
      <c r="C370" s="5" t="e">
        <f t="array" aca="1" ref="C370" ca="1">_xludf.XLOOKUP(sessions_3!$E370,exercises_2!$A$2:$A$156,exercises_2!$B$2:$B$156)</f>
        <v>#NAME?</v>
      </c>
      <c r="D370" s="6"/>
      <c r="E370" s="3">
        <v>147</v>
      </c>
      <c r="F370" s="6">
        <v>3</v>
      </c>
      <c r="G370" s="6">
        <v>90</v>
      </c>
      <c r="H370" s="6">
        <v>4</v>
      </c>
      <c r="I370" s="6"/>
    </row>
    <row r="371" spans="1:9" ht="15.75" customHeight="1" x14ac:dyDescent="0.25">
      <c r="A371" s="4">
        <v>44417</v>
      </c>
      <c r="B371" s="5">
        <v>10</v>
      </c>
      <c r="C371" s="5" t="e">
        <f t="array" aca="1" ref="C371" ca="1">_xludf.XLOOKUP(sessions_3!$E371,exercises_2!$A$2:$A$156,exercises_2!$B$2:$B$156)</f>
        <v>#NAME?</v>
      </c>
      <c r="D371" s="6"/>
      <c r="E371" s="3">
        <v>150</v>
      </c>
      <c r="F371" s="6">
        <v>1</v>
      </c>
      <c r="G371" s="6">
        <v>75</v>
      </c>
      <c r="H371" s="6">
        <v>5</v>
      </c>
      <c r="I371" s="6"/>
    </row>
    <row r="372" spans="1:9" ht="15.75" customHeight="1" x14ac:dyDescent="0.25">
      <c r="A372" s="4">
        <v>44417</v>
      </c>
      <c r="B372" s="5">
        <v>11</v>
      </c>
      <c r="C372" s="5" t="e">
        <f t="array" aca="1" ref="C372" ca="1">_xludf.XLOOKUP(sessions_3!$E372,exercises_2!$A$2:$A$156,exercises_2!$B$2:$B$156)</f>
        <v>#NAME?</v>
      </c>
      <c r="D372" s="6"/>
      <c r="E372" s="3">
        <v>150</v>
      </c>
      <c r="F372" s="6">
        <v>2</v>
      </c>
      <c r="G372" s="6">
        <v>75</v>
      </c>
      <c r="H372" s="6">
        <v>5</v>
      </c>
      <c r="I372" s="6"/>
    </row>
    <row r="373" spans="1:9" ht="15.75" customHeight="1" x14ac:dyDescent="0.25">
      <c r="A373" s="4">
        <v>44417</v>
      </c>
      <c r="B373" s="5">
        <v>12</v>
      </c>
      <c r="C373" s="5" t="e">
        <f t="array" aca="1" ref="C373" ca="1">_xludf.XLOOKUP(sessions_3!$E373,exercises_2!$A$2:$A$156,exercises_2!$B$2:$B$156)</f>
        <v>#NAME?</v>
      </c>
      <c r="D373" s="6"/>
      <c r="E373" s="3">
        <v>150</v>
      </c>
      <c r="F373" s="6">
        <v>3</v>
      </c>
      <c r="G373" s="6">
        <v>75</v>
      </c>
      <c r="H373" s="6">
        <v>4</v>
      </c>
      <c r="I373" s="6"/>
    </row>
    <row r="374" spans="1:9" ht="15.75" customHeight="1" x14ac:dyDescent="0.25">
      <c r="A374" s="4">
        <v>44417</v>
      </c>
      <c r="B374" s="5">
        <v>13</v>
      </c>
      <c r="C374" s="5" t="e">
        <f t="array" aca="1" ref="C374" ca="1">_xludf.XLOOKUP(sessions_3!$E374,exercises_2!$A$2:$A$156,exercises_2!$B$2:$B$156)</f>
        <v>#NAME?</v>
      </c>
      <c r="D374" s="6"/>
      <c r="E374" s="3">
        <v>141</v>
      </c>
      <c r="F374" s="6">
        <v>1</v>
      </c>
      <c r="G374" s="6">
        <v>0</v>
      </c>
      <c r="H374" s="6">
        <v>30</v>
      </c>
      <c r="I374" s="6"/>
    </row>
    <row r="375" spans="1:9" ht="15.75" customHeight="1" x14ac:dyDescent="0.25">
      <c r="A375" s="4">
        <v>44417</v>
      </c>
      <c r="B375" s="5">
        <v>14</v>
      </c>
      <c r="C375" s="5" t="e">
        <f t="array" aca="1" ref="C375" ca="1">_xludf.XLOOKUP(sessions_3!$E375,exercises_2!$A$2:$A$156,exercises_2!$B$2:$B$156)</f>
        <v>#NAME?</v>
      </c>
      <c r="D375" s="6"/>
      <c r="E375" s="3">
        <v>141</v>
      </c>
      <c r="F375" s="6">
        <v>2</v>
      </c>
      <c r="G375" s="6">
        <v>0</v>
      </c>
      <c r="H375" s="6">
        <v>34</v>
      </c>
      <c r="I375" s="6"/>
    </row>
    <row r="376" spans="1:9" ht="15.75" customHeight="1" x14ac:dyDescent="0.25">
      <c r="A376" s="4">
        <v>44417</v>
      </c>
      <c r="B376" s="5">
        <v>15</v>
      </c>
      <c r="C376" s="5" t="e">
        <f t="array" aca="1" ref="C376" ca="1">_xludf.XLOOKUP(sessions_3!$E376,exercises_2!$A$2:$A$156,exercises_2!$B$2:$B$156)</f>
        <v>#NAME?</v>
      </c>
      <c r="D376" s="6"/>
      <c r="E376" s="3">
        <v>141</v>
      </c>
      <c r="F376" s="6">
        <v>3</v>
      </c>
      <c r="G376" s="6">
        <v>0</v>
      </c>
      <c r="H376" s="6">
        <v>35</v>
      </c>
      <c r="I376" s="6"/>
    </row>
    <row r="377" spans="1:9" ht="15.75" customHeight="1" x14ac:dyDescent="0.25">
      <c r="A377" s="4">
        <v>44422</v>
      </c>
      <c r="B377" s="5">
        <v>1</v>
      </c>
      <c r="C377" s="5" t="e">
        <f t="array" aca="1" ref="C377" ca="1">_xludf.XLOOKUP(sessions_3!$E377,exercises_2!$A$2:$A$156,exercises_2!$B$2:$B$156)</f>
        <v>#NAME?</v>
      </c>
      <c r="D377" s="6"/>
      <c r="E377" s="3">
        <v>135</v>
      </c>
      <c r="F377" s="6">
        <v>1</v>
      </c>
      <c r="G377" s="6">
        <v>220</v>
      </c>
      <c r="H377" s="6">
        <v>6</v>
      </c>
      <c r="I377" s="6"/>
    </row>
    <row r="378" spans="1:9" ht="15.75" customHeight="1" x14ac:dyDescent="0.25">
      <c r="A378" s="4">
        <v>44422</v>
      </c>
      <c r="B378" s="5">
        <v>2</v>
      </c>
      <c r="C378" s="5" t="e">
        <f t="array" aca="1" ref="C378" ca="1">_xludf.XLOOKUP(sessions_3!$E378,exercises_2!$A$2:$A$156,exercises_2!$B$2:$B$156)</f>
        <v>#NAME?</v>
      </c>
      <c r="D378" s="6"/>
      <c r="E378" s="3">
        <v>135</v>
      </c>
      <c r="F378" s="6">
        <v>2</v>
      </c>
      <c r="G378" s="6">
        <v>220</v>
      </c>
      <c r="H378" s="6">
        <v>4</v>
      </c>
      <c r="I378" s="6"/>
    </row>
    <row r="379" spans="1:9" ht="15.75" customHeight="1" x14ac:dyDescent="0.25">
      <c r="A379" s="4">
        <v>44422</v>
      </c>
      <c r="B379" s="5">
        <v>3</v>
      </c>
      <c r="C379" s="5" t="e">
        <f t="array" aca="1" ref="C379" ca="1">_xludf.XLOOKUP(sessions_3!$E379,exercises_2!$A$2:$A$156,exercises_2!$B$2:$B$156)</f>
        <v>#NAME?</v>
      </c>
      <c r="D379" s="6"/>
      <c r="E379" s="3">
        <v>135</v>
      </c>
      <c r="F379" s="6">
        <v>3</v>
      </c>
      <c r="G379" s="6">
        <v>220</v>
      </c>
      <c r="H379" s="6">
        <v>4</v>
      </c>
      <c r="I379" s="6"/>
    </row>
    <row r="380" spans="1:9" ht="15.75" customHeight="1" x14ac:dyDescent="0.25">
      <c r="A380" s="4">
        <v>44422</v>
      </c>
      <c r="B380" s="5">
        <v>4</v>
      </c>
      <c r="C380" s="5" t="e">
        <f t="array" aca="1" ref="C380" ca="1">_xludf.XLOOKUP(sessions_3!$E380,exercises_2!$A$2:$A$156,exercises_2!$B$2:$B$156)</f>
        <v>#NAME?</v>
      </c>
      <c r="D380" s="6"/>
      <c r="E380" s="3">
        <v>140</v>
      </c>
      <c r="F380" s="6">
        <v>1</v>
      </c>
      <c r="G380" s="6">
        <v>0</v>
      </c>
      <c r="H380" s="6">
        <v>6</v>
      </c>
      <c r="I380" s="6"/>
    </row>
    <row r="381" spans="1:9" ht="15.75" customHeight="1" x14ac:dyDescent="0.25">
      <c r="A381" s="4">
        <v>44422</v>
      </c>
      <c r="B381" s="5">
        <v>5</v>
      </c>
      <c r="C381" s="5" t="e">
        <f t="array" aca="1" ref="C381" ca="1">_xludf.XLOOKUP(sessions_3!$E381,exercises_2!$A$2:$A$156,exercises_2!$B$2:$B$156)</f>
        <v>#NAME?</v>
      </c>
      <c r="D381" s="6"/>
      <c r="E381" s="3">
        <v>140</v>
      </c>
      <c r="F381" s="6">
        <v>2</v>
      </c>
      <c r="G381" s="6">
        <v>0</v>
      </c>
      <c r="H381" s="6">
        <v>5</v>
      </c>
      <c r="I381" s="6"/>
    </row>
    <row r="382" spans="1:9" ht="15.75" customHeight="1" x14ac:dyDescent="0.25">
      <c r="A382" s="4">
        <v>44422</v>
      </c>
      <c r="B382" s="5">
        <v>6</v>
      </c>
      <c r="C382" s="5" t="e">
        <f t="array" aca="1" ref="C382" ca="1">_xludf.XLOOKUP(sessions_3!$E382,exercises_2!$A$2:$A$156,exercises_2!$B$2:$B$156)</f>
        <v>#NAME?</v>
      </c>
      <c r="D382" s="6"/>
      <c r="E382" s="3">
        <v>140</v>
      </c>
      <c r="F382" s="6">
        <v>3</v>
      </c>
      <c r="G382" s="6">
        <v>0</v>
      </c>
      <c r="H382" s="6">
        <v>4</v>
      </c>
      <c r="I382" s="6"/>
    </row>
    <row r="383" spans="1:9" ht="15.75" customHeight="1" x14ac:dyDescent="0.25">
      <c r="A383" s="4">
        <v>44422</v>
      </c>
      <c r="B383" s="5">
        <v>7</v>
      </c>
      <c r="C383" s="5" t="e">
        <f t="array" aca="1" ref="C383" ca="1">_xludf.XLOOKUP(sessions_3!$E383,exercises_2!$A$2:$A$156,exercises_2!$B$2:$B$156)</f>
        <v>#NAME?</v>
      </c>
      <c r="D383" s="6"/>
      <c r="E383" s="3">
        <v>133</v>
      </c>
      <c r="F383" s="6">
        <v>1</v>
      </c>
      <c r="G383" s="6">
        <v>60</v>
      </c>
      <c r="H383" s="6">
        <v>4</v>
      </c>
      <c r="I383" s="6"/>
    </row>
    <row r="384" spans="1:9" ht="15.75" customHeight="1" x14ac:dyDescent="0.25">
      <c r="A384" s="4">
        <v>44422</v>
      </c>
      <c r="B384" s="5">
        <v>8</v>
      </c>
      <c r="C384" s="5" t="e">
        <f t="array" aca="1" ref="C384" ca="1">_xludf.XLOOKUP(sessions_3!$E384,exercises_2!$A$2:$A$156,exercises_2!$B$2:$B$156)</f>
        <v>#NAME?</v>
      </c>
      <c r="D384" s="6"/>
      <c r="E384" s="3">
        <v>133</v>
      </c>
      <c r="F384" s="6">
        <v>2</v>
      </c>
      <c r="G384" s="6">
        <v>60</v>
      </c>
      <c r="H384" s="6">
        <v>4</v>
      </c>
      <c r="I384" s="6"/>
    </row>
    <row r="385" spans="1:9" ht="15.75" customHeight="1" x14ac:dyDescent="0.25">
      <c r="A385" s="4">
        <v>44422</v>
      </c>
      <c r="B385" s="5">
        <v>9</v>
      </c>
      <c r="C385" s="5" t="e">
        <f t="array" aca="1" ref="C385" ca="1">_xludf.XLOOKUP(sessions_3!$E385,exercises_2!$A$2:$A$156,exercises_2!$B$2:$B$156)</f>
        <v>#NAME?</v>
      </c>
      <c r="D385" s="6"/>
      <c r="E385" s="3">
        <v>133</v>
      </c>
      <c r="F385" s="6">
        <v>3</v>
      </c>
      <c r="G385" s="6">
        <v>60</v>
      </c>
      <c r="H385" s="6">
        <v>2</v>
      </c>
      <c r="I385" s="6"/>
    </row>
    <row r="386" spans="1:9" ht="15.75" customHeight="1" x14ac:dyDescent="0.25">
      <c r="A386" s="4">
        <v>44422</v>
      </c>
      <c r="B386" s="5">
        <v>10</v>
      </c>
      <c r="C386" s="5" t="e">
        <f t="array" aca="1" ref="C386" ca="1">_xludf.XLOOKUP(sessions_3!$E386,exercises_2!$A$2:$A$156,exercises_2!$B$2:$B$156)</f>
        <v>#NAME?</v>
      </c>
      <c r="D386" s="6"/>
      <c r="E386" s="3">
        <v>136</v>
      </c>
      <c r="F386" s="6">
        <v>1</v>
      </c>
      <c r="G386" s="6">
        <v>180</v>
      </c>
      <c r="H386" s="6">
        <v>8</v>
      </c>
      <c r="I386" s="6"/>
    </row>
    <row r="387" spans="1:9" ht="15.75" customHeight="1" x14ac:dyDescent="0.25">
      <c r="A387" s="4">
        <v>44422</v>
      </c>
      <c r="B387" s="5">
        <v>11</v>
      </c>
      <c r="C387" s="5" t="e">
        <f t="array" aca="1" ref="C387" ca="1">_xludf.XLOOKUP(sessions_3!$E387,exercises_2!$A$2:$A$156,exercises_2!$B$2:$B$156)</f>
        <v>#NAME?</v>
      </c>
      <c r="D387" s="6"/>
      <c r="E387" s="3">
        <v>136</v>
      </c>
      <c r="F387" s="6">
        <v>2</v>
      </c>
      <c r="G387" s="6">
        <v>180</v>
      </c>
      <c r="H387" s="6">
        <v>7</v>
      </c>
      <c r="I387" s="6"/>
    </row>
    <row r="388" spans="1:9" ht="15.75" customHeight="1" x14ac:dyDescent="0.25">
      <c r="A388" s="4">
        <v>44422</v>
      </c>
      <c r="B388" s="5">
        <v>12</v>
      </c>
      <c r="C388" s="5" t="e">
        <f t="array" aca="1" ref="C388" ca="1">_xludf.XLOOKUP(sessions_3!$E388,exercises_2!$A$2:$A$156,exercises_2!$B$2:$B$156)</f>
        <v>#NAME?</v>
      </c>
      <c r="D388" s="6"/>
      <c r="E388" s="3">
        <v>136</v>
      </c>
      <c r="F388" s="6">
        <v>3</v>
      </c>
      <c r="G388" s="6">
        <v>180</v>
      </c>
      <c r="H388" s="6">
        <v>6</v>
      </c>
      <c r="I388" s="6"/>
    </row>
    <row r="389" spans="1:9" ht="15.75" customHeight="1" x14ac:dyDescent="0.25">
      <c r="A389" s="4">
        <v>44424</v>
      </c>
      <c r="B389" s="5">
        <v>1</v>
      </c>
      <c r="C389" s="5" t="e">
        <f t="array" aca="1" ref="C389" ca="1">_xludf.XLOOKUP(sessions_3!$E389,exercises_2!$A$2:$A$156,exercises_2!$B$2:$B$156)</f>
        <v>#NAME?</v>
      </c>
      <c r="D389" s="6"/>
      <c r="E389" s="3">
        <v>124</v>
      </c>
      <c r="F389" s="6">
        <v>1</v>
      </c>
      <c r="G389" s="6">
        <v>175</v>
      </c>
      <c r="H389" s="6">
        <v>6</v>
      </c>
      <c r="I389" s="6"/>
    </row>
    <row r="390" spans="1:9" ht="15.75" customHeight="1" x14ac:dyDescent="0.25">
      <c r="A390" s="4">
        <v>44424</v>
      </c>
      <c r="B390" s="5">
        <v>2</v>
      </c>
      <c r="C390" s="5" t="e">
        <f t="array" aca="1" ref="C390" ca="1">_xludf.XLOOKUP(sessions_3!$E390,exercises_2!$A$2:$A$156,exercises_2!$B$2:$B$156)</f>
        <v>#NAME?</v>
      </c>
      <c r="D390" s="6"/>
      <c r="E390" s="3">
        <v>124</v>
      </c>
      <c r="F390" s="6">
        <v>2</v>
      </c>
      <c r="G390" s="6">
        <v>175</v>
      </c>
      <c r="H390" s="6">
        <v>6</v>
      </c>
      <c r="I390" s="6"/>
    </row>
    <row r="391" spans="1:9" ht="15.75" customHeight="1" x14ac:dyDescent="0.25">
      <c r="A391" s="4">
        <v>44424</v>
      </c>
      <c r="B391" s="5">
        <v>3</v>
      </c>
      <c r="C391" s="5" t="e">
        <f t="array" aca="1" ref="C391" ca="1">_xludf.XLOOKUP(sessions_3!$E391,exercises_2!$A$2:$A$156,exercises_2!$B$2:$B$156)</f>
        <v>#NAME?</v>
      </c>
      <c r="D391" s="6"/>
      <c r="E391" s="3">
        <v>124</v>
      </c>
      <c r="F391" s="6">
        <v>3</v>
      </c>
      <c r="G391" s="6">
        <v>180</v>
      </c>
      <c r="H391" s="6">
        <v>0</v>
      </c>
      <c r="I391" s="6"/>
    </row>
    <row r="392" spans="1:9" ht="15.75" customHeight="1" x14ac:dyDescent="0.25">
      <c r="A392" s="4">
        <v>44424</v>
      </c>
      <c r="B392" s="5">
        <v>4</v>
      </c>
      <c r="C392" s="5" t="e">
        <f t="array" aca="1" ref="C392" ca="1">_xludf.XLOOKUP(sessions_3!$E392,exercises_2!$A$2:$A$156,exercises_2!$B$2:$B$156)</f>
        <v>#NAME?</v>
      </c>
      <c r="D392" s="6"/>
      <c r="E392" s="3">
        <v>123</v>
      </c>
      <c r="F392" s="6">
        <v>1</v>
      </c>
      <c r="G392" s="6">
        <v>280</v>
      </c>
      <c r="H392" s="6">
        <v>0</v>
      </c>
      <c r="I392" s="6"/>
    </row>
    <row r="393" spans="1:9" ht="15.75" customHeight="1" x14ac:dyDescent="0.25">
      <c r="A393" s="4">
        <v>44424</v>
      </c>
      <c r="B393" s="5">
        <v>5</v>
      </c>
      <c r="C393" s="5" t="e">
        <f t="array" aca="1" ref="C393" ca="1">_xludf.XLOOKUP(sessions_3!$E393,exercises_2!$A$2:$A$156,exercises_2!$B$2:$B$156)</f>
        <v>#NAME?</v>
      </c>
      <c r="D393" s="6"/>
      <c r="E393" s="3">
        <v>123</v>
      </c>
      <c r="F393" s="6">
        <v>2</v>
      </c>
      <c r="G393" s="6">
        <v>280</v>
      </c>
      <c r="H393" s="6">
        <v>0</v>
      </c>
      <c r="I393" s="6"/>
    </row>
    <row r="394" spans="1:9" ht="15.75" customHeight="1" x14ac:dyDescent="0.25">
      <c r="A394" s="4">
        <v>44424</v>
      </c>
      <c r="B394" s="5">
        <v>6</v>
      </c>
      <c r="C394" s="5" t="e">
        <f t="array" aca="1" ref="C394" ca="1">_xludf.XLOOKUP(sessions_3!$E394,exercises_2!$A$2:$A$156,exercises_2!$B$2:$B$156)</f>
        <v>#NAME?</v>
      </c>
      <c r="D394" s="6"/>
      <c r="E394" s="3">
        <v>123</v>
      </c>
      <c r="F394" s="6">
        <v>3</v>
      </c>
      <c r="G394" s="6">
        <v>280</v>
      </c>
      <c r="H394" s="6">
        <v>0</v>
      </c>
      <c r="I394" s="6"/>
    </row>
    <row r="395" spans="1:9" ht="15.75" customHeight="1" x14ac:dyDescent="0.25">
      <c r="A395" s="4">
        <v>44424</v>
      </c>
      <c r="B395" s="5">
        <v>7</v>
      </c>
      <c r="C395" s="5" t="e">
        <f t="array" aca="1" ref="C395" ca="1">_xludf.XLOOKUP(sessions_3!$E395,exercises_2!$A$2:$A$156,exercises_2!$B$2:$B$156)</f>
        <v>#NAME?</v>
      </c>
      <c r="D395" s="6"/>
      <c r="E395" s="3">
        <v>125</v>
      </c>
      <c r="F395" s="6">
        <v>1</v>
      </c>
      <c r="G395" s="6">
        <v>130</v>
      </c>
      <c r="H395" s="6">
        <v>0</v>
      </c>
      <c r="I395" s="6"/>
    </row>
    <row r="396" spans="1:9" ht="15.75" customHeight="1" x14ac:dyDescent="0.25">
      <c r="A396" s="4">
        <v>44424</v>
      </c>
      <c r="B396" s="5">
        <v>8</v>
      </c>
      <c r="C396" s="5" t="e">
        <f t="array" aca="1" ref="C396" ca="1">_xludf.XLOOKUP(sessions_3!$E396,exercises_2!$A$2:$A$156,exercises_2!$B$2:$B$156)</f>
        <v>#NAME?</v>
      </c>
      <c r="D396" s="6"/>
      <c r="E396" s="3">
        <v>125</v>
      </c>
      <c r="F396" s="6">
        <v>2</v>
      </c>
      <c r="G396" s="6">
        <v>130</v>
      </c>
      <c r="H396" s="6">
        <v>0</v>
      </c>
      <c r="I396" s="6"/>
    </row>
    <row r="397" spans="1:9" ht="15.75" customHeight="1" x14ac:dyDescent="0.25">
      <c r="A397" s="4">
        <v>44424</v>
      </c>
      <c r="B397" s="5">
        <v>9</v>
      </c>
      <c r="C397" s="5" t="e">
        <f t="array" aca="1" ref="C397" ca="1">_xludf.XLOOKUP(sessions_3!$E397,exercises_2!$A$2:$A$156,exercises_2!$B$2:$B$156)</f>
        <v>#NAME?</v>
      </c>
      <c r="D397" s="6"/>
      <c r="E397" s="3">
        <v>125</v>
      </c>
      <c r="F397" s="6">
        <v>3</v>
      </c>
      <c r="G397" s="6">
        <v>130</v>
      </c>
      <c r="H397" s="6">
        <v>0</v>
      </c>
      <c r="I397" s="6"/>
    </row>
    <row r="398" spans="1:9" ht="15.75" customHeight="1" x14ac:dyDescent="0.25">
      <c r="A398" s="4">
        <v>44424</v>
      </c>
      <c r="B398" s="5">
        <v>10</v>
      </c>
      <c r="C398" s="5" t="e">
        <f t="array" aca="1" ref="C398" ca="1">_xludf.XLOOKUP(sessions_3!$E398,exercises_2!$A$2:$A$156,exercises_2!$B$2:$B$156)</f>
        <v>#NAME?</v>
      </c>
      <c r="D398" s="6"/>
      <c r="E398" s="3">
        <v>130</v>
      </c>
      <c r="F398" s="6">
        <v>1</v>
      </c>
      <c r="G398" s="6">
        <v>70</v>
      </c>
      <c r="H398" s="6">
        <v>0</v>
      </c>
      <c r="I398" s="6"/>
    </row>
    <row r="399" spans="1:9" ht="15.75" customHeight="1" x14ac:dyDescent="0.25">
      <c r="A399" s="4">
        <v>44424</v>
      </c>
      <c r="B399" s="5">
        <v>11</v>
      </c>
      <c r="C399" s="5" t="e">
        <f t="array" aca="1" ref="C399" ca="1">_xludf.XLOOKUP(sessions_3!$E399,exercises_2!$A$2:$A$156,exercises_2!$B$2:$B$156)</f>
        <v>#NAME?</v>
      </c>
      <c r="D399" s="6"/>
      <c r="E399" s="3">
        <v>130</v>
      </c>
      <c r="F399" s="6">
        <v>2</v>
      </c>
      <c r="G399" s="6">
        <v>70</v>
      </c>
      <c r="H399" s="6">
        <v>0</v>
      </c>
      <c r="I399" s="6"/>
    </row>
    <row r="400" spans="1:9" ht="15.75" customHeight="1" x14ac:dyDescent="0.25">
      <c r="A400" s="4">
        <v>44424</v>
      </c>
      <c r="B400" s="5">
        <v>12</v>
      </c>
      <c r="C400" s="5" t="e">
        <f t="array" aca="1" ref="C400" ca="1">_xludf.XLOOKUP(sessions_3!$E400,exercises_2!$A$2:$A$156,exercises_2!$B$2:$B$156)</f>
        <v>#NAME?</v>
      </c>
      <c r="D400" s="6"/>
      <c r="E400" s="3">
        <v>130</v>
      </c>
      <c r="F400" s="6">
        <v>3</v>
      </c>
      <c r="G400" s="6">
        <v>70</v>
      </c>
      <c r="H400" s="6">
        <v>0</v>
      </c>
      <c r="I400" s="6"/>
    </row>
    <row r="401" spans="1:9" ht="15.75" customHeight="1" x14ac:dyDescent="0.25">
      <c r="A401" s="4">
        <v>44426</v>
      </c>
      <c r="B401" s="5">
        <v>1</v>
      </c>
      <c r="C401" s="5" t="e">
        <f t="array" aca="1" ref="C401" ca="1">_xludf.XLOOKUP(sessions_3!$E401,exercises_2!$A$2:$A$156,exercises_2!$B$2:$B$156)</f>
        <v>#NAME?</v>
      </c>
      <c r="D401" s="6"/>
      <c r="E401" s="3">
        <v>144</v>
      </c>
      <c r="F401" s="6">
        <v>1</v>
      </c>
      <c r="G401" s="6">
        <v>150</v>
      </c>
      <c r="H401" s="6">
        <v>6</v>
      </c>
      <c r="I401" s="6"/>
    </row>
    <row r="402" spans="1:9" ht="15.75" customHeight="1" x14ac:dyDescent="0.25">
      <c r="A402" s="4">
        <v>44426</v>
      </c>
      <c r="B402" s="5">
        <v>2</v>
      </c>
      <c r="C402" s="5" t="e">
        <f t="array" aca="1" ref="C402" ca="1">_xludf.XLOOKUP(sessions_3!$E402,exercises_2!$A$2:$A$156,exercises_2!$B$2:$B$156)</f>
        <v>#NAME?</v>
      </c>
      <c r="D402" s="6"/>
      <c r="E402" s="3">
        <v>144</v>
      </c>
      <c r="F402" s="6">
        <v>2</v>
      </c>
      <c r="G402" s="6">
        <v>150</v>
      </c>
      <c r="H402" s="6">
        <v>4</v>
      </c>
      <c r="I402" s="6"/>
    </row>
    <row r="403" spans="1:9" ht="15.75" customHeight="1" x14ac:dyDescent="0.25">
      <c r="A403" s="4">
        <v>44426</v>
      </c>
      <c r="B403" s="5">
        <v>3</v>
      </c>
      <c r="C403" s="5" t="e">
        <f t="array" aca="1" ref="C403" ca="1">_xludf.XLOOKUP(sessions_3!$E403,exercises_2!$A$2:$A$156,exercises_2!$B$2:$B$156)</f>
        <v>#NAME?</v>
      </c>
      <c r="D403" s="6"/>
      <c r="E403" s="3">
        <v>144</v>
      </c>
      <c r="F403" s="6">
        <v>3</v>
      </c>
      <c r="G403" s="6">
        <v>150</v>
      </c>
      <c r="H403" s="6">
        <v>4</v>
      </c>
      <c r="I403" s="6"/>
    </row>
    <row r="404" spans="1:9" ht="15.75" customHeight="1" x14ac:dyDescent="0.25">
      <c r="A404" s="4">
        <v>44426</v>
      </c>
      <c r="B404" s="5">
        <v>4</v>
      </c>
      <c r="C404" s="5" t="e">
        <f t="array" aca="1" ref="C404" ca="1">_xludf.XLOOKUP(sessions_3!$E404,exercises_2!$A$2:$A$156,exercises_2!$B$2:$B$156)</f>
        <v>#NAME?</v>
      </c>
      <c r="D404" s="6"/>
      <c r="E404" s="3">
        <v>146</v>
      </c>
      <c r="F404" s="6">
        <v>1</v>
      </c>
      <c r="G404" s="6">
        <v>125</v>
      </c>
      <c r="H404" s="6">
        <v>5</v>
      </c>
      <c r="I404" s="6"/>
    </row>
    <row r="405" spans="1:9" ht="15.75" customHeight="1" x14ac:dyDescent="0.25">
      <c r="A405" s="4">
        <v>44426</v>
      </c>
      <c r="B405" s="5">
        <v>5</v>
      </c>
      <c r="C405" s="5" t="e">
        <f t="array" aca="1" ref="C405" ca="1">_xludf.XLOOKUP(sessions_3!$E405,exercises_2!$A$2:$A$156,exercises_2!$B$2:$B$156)</f>
        <v>#NAME?</v>
      </c>
      <c r="D405" s="6"/>
      <c r="E405" s="3">
        <v>146</v>
      </c>
      <c r="F405" s="6">
        <v>2</v>
      </c>
      <c r="G405" s="6">
        <v>125</v>
      </c>
      <c r="H405" s="6">
        <v>5</v>
      </c>
      <c r="I405" s="6"/>
    </row>
    <row r="406" spans="1:9" ht="15.75" customHeight="1" x14ac:dyDescent="0.25">
      <c r="A406" s="4">
        <v>44426</v>
      </c>
      <c r="B406" s="5">
        <v>6</v>
      </c>
      <c r="C406" s="5" t="e">
        <f t="array" aca="1" ref="C406" ca="1">_xludf.XLOOKUP(sessions_3!$E406,exercises_2!$A$2:$A$156,exercises_2!$B$2:$B$156)</f>
        <v>#NAME?</v>
      </c>
      <c r="D406" s="6"/>
      <c r="E406" s="3">
        <v>146</v>
      </c>
      <c r="F406" s="6">
        <v>3</v>
      </c>
      <c r="G406" s="6">
        <v>125</v>
      </c>
      <c r="H406" s="6">
        <v>3</v>
      </c>
      <c r="I406" s="6"/>
    </row>
    <row r="407" spans="1:9" ht="15.75" customHeight="1" x14ac:dyDescent="0.25">
      <c r="A407" s="4">
        <v>44426</v>
      </c>
      <c r="B407" s="5">
        <v>7</v>
      </c>
      <c r="C407" s="5" t="e">
        <f t="array" aca="1" ref="C407" ca="1">_xludf.XLOOKUP(sessions_3!$E407,exercises_2!$A$2:$A$156,exercises_2!$B$2:$B$156)</f>
        <v>#NAME?</v>
      </c>
      <c r="D407" s="6"/>
      <c r="E407" s="3">
        <v>147</v>
      </c>
      <c r="F407" s="6">
        <v>1</v>
      </c>
      <c r="G407" s="6">
        <v>90</v>
      </c>
      <c r="H407" s="6">
        <v>5</v>
      </c>
      <c r="I407" s="6"/>
    </row>
    <row r="408" spans="1:9" ht="15.75" customHeight="1" x14ac:dyDescent="0.25">
      <c r="A408" s="4">
        <v>44426</v>
      </c>
      <c r="B408" s="5">
        <v>8</v>
      </c>
      <c r="C408" s="5" t="e">
        <f t="array" aca="1" ref="C408" ca="1">_xludf.XLOOKUP(sessions_3!$E408,exercises_2!$A$2:$A$156,exercises_2!$B$2:$B$156)</f>
        <v>#NAME?</v>
      </c>
      <c r="D408" s="6"/>
      <c r="E408" s="3">
        <v>147</v>
      </c>
      <c r="F408" s="6">
        <v>2</v>
      </c>
      <c r="G408" s="6">
        <v>90</v>
      </c>
      <c r="H408" s="6">
        <v>4</v>
      </c>
      <c r="I408" s="6"/>
    </row>
    <row r="409" spans="1:9" ht="15.75" customHeight="1" x14ac:dyDescent="0.25">
      <c r="A409" s="4">
        <v>44426</v>
      </c>
      <c r="B409" s="5">
        <v>9</v>
      </c>
      <c r="C409" s="5" t="e">
        <f t="array" aca="1" ref="C409" ca="1">_xludf.XLOOKUP(sessions_3!$E409,exercises_2!$A$2:$A$156,exercises_2!$B$2:$B$156)</f>
        <v>#NAME?</v>
      </c>
      <c r="D409" s="6"/>
      <c r="E409" s="3">
        <v>147</v>
      </c>
      <c r="F409" s="6">
        <v>3</v>
      </c>
      <c r="G409" s="6">
        <v>90</v>
      </c>
      <c r="H409" s="6">
        <v>3</v>
      </c>
      <c r="I409" s="6"/>
    </row>
    <row r="410" spans="1:9" ht="15.75" customHeight="1" x14ac:dyDescent="0.25">
      <c r="A410" s="4">
        <v>44426</v>
      </c>
      <c r="B410" s="5">
        <v>10</v>
      </c>
      <c r="C410" s="5" t="e">
        <f t="array" aca="1" ref="C410" ca="1">_xludf.XLOOKUP(sessions_3!$E410,exercises_2!$A$2:$A$156,exercises_2!$B$2:$B$156)</f>
        <v>#NAME?</v>
      </c>
      <c r="D410" s="6"/>
      <c r="E410" s="3">
        <v>150</v>
      </c>
      <c r="F410" s="6">
        <v>1</v>
      </c>
      <c r="G410" s="6">
        <v>60</v>
      </c>
      <c r="H410" s="6">
        <v>6</v>
      </c>
      <c r="I410" s="6"/>
    </row>
    <row r="411" spans="1:9" ht="15.75" customHeight="1" x14ac:dyDescent="0.25">
      <c r="A411" s="4">
        <v>44426</v>
      </c>
      <c r="B411" s="5">
        <v>11</v>
      </c>
      <c r="C411" s="5" t="e">
        <f t="array" aca="1" ref="C411" ca="1">_xludf.XLOOKUP(sessions_3!$E411,exercises_2!$A$2:$A$156,exercises_2!$B$2:$B$156)</f>
        <v>#NAME?</v>
      </c>
      <c r="D411" s="6"/>
      <c r="E411" s="3">
        <v>150</v>
      </c>
      <c r="F411" s="6">
        <v>2</v>
      </c>
      <c r="G411" s="6">
        <v>75</v>
      </c>
      <c r="H411" s="6">
        <v>5</v>
      </c>
      <c r="I411" s="6"/>
    </row>
    <row r="412" spans="1:9" ht="15.75" customHeight="1" x14ac:dyDescent="0.25">
      <c r="A412" s="4">
        <v>44426</v>
      </c>
      <c r="B412" s="5">
        <v>12</v>
      </c>
      <c r="C412" s="5" t="e">
        <f t="array" aca="1" ref="C412" ca="1">_xludf.XLOOKUP(sessions_3!$E412,exercises_2!$A$2:$A$156,exercises_2!$B$2:$B$156)</f>
        <v>#NAME?</v>
      </c>
      <c r="D412" s="6"/>
      <c r="E412" s="3">
        <v>150</v>
      </c>
      <c r="F412" s="6">
        <v>3</v>
      </c>
      <c r="G412" s="6">
        <v>75</v>
      </c>
      <c r="H412" s="6">
        <v>5</v>
      </c>
      <c r="I412" s="6"/>
    </row>
    <row r="413" spans="1:9" ht="15.75" customHeight="1" x14ac:dyDescent="0.25">
      <c r="A413" s="4">
        <v>44426</v>
      </c>
      <c r="B413" s="5">
        <v>13</v>
      </c>
      <c r="C413" s="5" t="e">
        <f t="array" aca="1" ref="C413" ca="1">_xludf.XLOOKUP(sessions_3!$E413,exercises_2!$A$2:$A$156,exercises_2!$B$2:$B$156)</f>
        <v>#NAME?</v>
      </c>
      <c r="D413" s="6"/>
      <c r="E413" s="3">
        <v>141</v>
      </c>
      <c r="F413" s="6">
        <v>1</v>
      </c>
      <c r="G413" s="6">
        <v>0</v>
      </c>
      <c r="H413" s="6">
        <v>30</v>
      </c>
      <c r="I413" s="6"/>
    </row>
    <row r="414" spans="1:9" ht="15.75" customHeight="1" x14ac:dyDescent="0.25">
      <c r="A414" s="4">
        <v>44426</v>
      </c>
      <c r="B414" s="5">
        <v>14</v>
      </c>
      <c r="C414" s="5" t="e">
        <f t="array" aca="1" ref="C414" ca="1">_xludf.XLOOKUP(sessions_3!$E414,exercises_2!$A$2:$A$156,exercises_2!$B$2:$B$156)</f>
        <v>#NAME?</v>
      </c>
      <c r="D414" s="6"/>
      <c r="E414" s="3">
        <v>141</v>
      </c>
      <c r="F414" s="6">
        <v>2</v>
      </c>
      <c r="G414" s="6">
        <v>0</v>
      </c>
      <c r="H414" s="6">
        <v>37</v>
      </c>
      <c r="I414" s="6"/>
    </row>
    <row r="415" spans="1:9" ht="15.75" customHeight="1" x14ac:dyDescent="0.25">
      <c r="A415" s="4">
        <v>44426</v>
      </c>
      <c r="B415" s="5">
        <v>15</v>
      </c>
      <c r="C415" s="5" t="e">
        <f t="array" aca="1" ref="C415" ca="1">_xludf.XLOOKUP(sessions_3!$E415,exercises_2!$A$2:$A$156,exercises_2!$B$2:$B$156)</f>
        <v>#NAME?</v>
      </c>
      <c r="D415" s="6"/>
      <c r="E415" s="3">
        <v>141</v>
      </c>
      <c r="F415" s="6">
        <v>3</v>
      </c>
      <c r="G415" s="6">
        <v>0</v>
      </c>
      <c r="H415" s="6">
        <v>37</v>
      </c>
      <c r="I415" s="6"/>
    </row>
    <row r="416" spans="1:9" ht="15.75" customHeight="1" x14ac:dyDescent="0.25">
      <c r="A416" s="4">
        <v>44428</v>
      </c>
      <c r="B416" s="5">
        <v>1</v>
      </c>
      <c r="C416" s="5" t="e">
        <f t="array" aca="1" ref="C416" ca="1">_xludf.XLOOKUP(sessions_3!$E416,exercises_2!$A$2:$A$156,exercises_2!$B$2:$B$156)</f>
        <v>#NAME?</v>
      </c>
      <c r="D416" s="6"/>
      <c r="E416" s="3">
        <v>135</v>
      </c>
      <c r="F416" s="6">
        <v>1</v>
      </c>
      <c r="G416" s="6">
        <v>220</v>
      </c>
      <c r="H416" s="6">
        <v>5</v>
      </c>
      <c r="I416" s="6"/>
    </row>
    <row r="417" spans="1:9" ht="15.75" customHeight="1" x14ac:dyDescent="0.25">
      <c r="A417" s="4">
        <v>44428</v>
      </c>
      <c r="B417" s="5">
        <v>2</v>
      </c>
      <c r="C417" s="5" t="e">
        <f t="array" aca="1" ref="C417" ca="1">_xludf.XLOOKUP(sessions_3!$E417,exercises_2!$A$2:$A$156,exercises_2!$B$2:$B$156)</f>
        <v>#NAME?</v>
      </c>
      <c r="D417" s="6"/>
      <c r="E417" s="3">
        <v>135</v>
      </c>
      <c r="F417" s="6">
        <v>2</v>
      </c>
      <c r="G417" s="6">
        <v>220</v>
      </c>
      <c r="H417" s="6">
        <v>3</v>
      </c>
      <c r="I417" s="6"/>
    </row>
    <row r="418" spans="1:9" ht="15.75" customHeight="1" x14ac:dyDescent="0.25">
      <c r="A418" s="4">
        <v>44428</v>
      </c>
      <c r="B418" s="5">
        <v>3</v>
      </c>
      <c r="C418" s="5" t="e">
        <f t="array" aca="1" ref="C418" ca="1">_xludf.XLOOKUP(sessions_3!$E418,exercises_2!$A$2:$A$156,exercises_2!$B$2:$B$156)</f>
        <v>#NAME?</v>
      </c>
      <c r="D418" s="6"/>
      <c r="E418" s="3">
        <v>135</v>
      </c>
      <c r="F418" s="6">
        <v>3</v>
      </c>
      <c r="G418" s="6">
        <v>220</v>
      </c>
      <c r="H418" s="6">
        <v>3</v>
      </c>
      <c r="I418" s="6"/>
    </row>
    <row r="419" spans="1:9" ht="15.75" customHeight="1" x14ac:dyDescent="0.25">
      <c r="A419" s="4">
        <v>44428</v>
      </c>
      <c r="B419" s="5">
        <v>4</v>
      </c>
      <c r="C419" s="5" t="e">
        <f t="array" aca="1" ref="C419" ca="1">_xludf.XLOOKUP(sessions_3!$E419,exercises_2!$A$2:$A$156,exercises_2!$B$2:$B$156)</f>
        <v>#NAME?</v>
      </c>
      <c r="D419" s="6"/>
      <c r="E419" s="3">
        <v>131</v>
      </c>
      <c r="F419" s="6">
        <v>1</v>
      </c>
      <c r="G419" s="6">
        <v>35</v>
      </c>
      <c r="H419" s="6">
        <v>6</v>
      </c>
      <c r="I419" s="6"/>
    </row>
    <row r="420" spans="1:9" ht="15.75" customHeight="1" x14ac:dyDescent="0.25">
      <c r="A420" s="4">
        <v>44428</v>
      </c>
      <c r="B420" s="5">
        <v>5</v>
      </c>
      <c r="C420" s="5" t="e">
        <f t="array" aca="1" ref="C420" ca="1">_xludf.XLOOKUP(sessions_3!$E420,exercises_2!$A$2:$A$156,exercises_2!$B$2:$B$156)</f>
        <v>#NAME?</v>
      </c>
      <c r="D420" s="6"/>
      <c r="E420" s="3">
        <v>131</v>
      </c>
      <c r="F420" s="6">
        <v>2</v>
      </c>
      <c r="G420" s="6">
        <v>40</v>
      </c>
      <c r="H420" s="6">
        <v>6</v>
      </c>
      <c r="I420" s="6"/>
    </row>
    <row r="421" spans="1:9" ht="15.75" customHeight="1" x14ac:dyDescent="0.25">
      <c r="A421" s="4">
        <v>44428</v>
      </c>
      <c r="B421" s="5">
        <v>6</v>
      </c>
      <c r="C421" s="5" t="e">
        <f t="array" aca="1" ref="C421" ca="1">_xludf.XLOOKUP(sessions_3!$E421,exercises_2!$A$2:$A$156,exercises_2!$B$2:$B$156)</f>
        <v>#NAME?</v>
      </c>
      <c r="D421" s="6"/>
      <c r="E421" s="3">
        <v>131</v>
      </c>
      <c r="F421" s="6">
        <v>3</v>
      </c>
      <c r="G421" s="6">
        <v>45</v>
      </c>
      <c r="H421" s="6">
        <v>6</v>
      </c>
      <c r="I421" s="6"/>
    </row>
    <row r="422" spans="1:9" ht="15.75" customHeight="1" x14ac:dyDescent="0.25">
      <c r="A422" s="4">
        <v>44428</v>
      </c>
      <c r="B422" s="5">
        <v>7</v>
      </c>
      <c r="C422" s="5" t="e">
        <f t="array" aca="1" ref="C422" ca="1">_xludf.XLOOKUP(sessions_3!$E422,exercises_2!$A$2:$A$156,exercises_2!$B$2:$B$156)</f>
        <v>#NAME?</v>
      </c>
      <c r="D422" s="6"/>
      <c r="E422" s="3">
        <v>140</v>
      </c>
      <c r="F422" s="6">
        <v>1</v>
      </c>
      <c r="G422" s="6">
        <v>5</v>
      </c>
      <c r="H422" s="6">
        <v>4</v>
      </c>
      <c r="I422" s="6"/>
    </row>
    <row r="423" spans="1:9" ht="15.75" customHeight="1" x14ac:dyDescent="0.25">
      <c r="A423" s="4">
        <v>44428</v>
      </c>
      <c r="B423" s="5">
        <v>8</v>
      </c>
      <c r="C423" s="5" t="e">
        <f t="array" aca="1" ref="C423" ca="1">_xludf.XLOOKUP(sessions_3!$E423,exercises_2!$A$2:$A$156,exercises_2!$B$2:$B$156)</f>
        <v>#NAME?</v>
      </c>
      <c r="D423" s="6"/>
      <c r="E423" s="3">
        <v>140</v>
      </c>
      <c r="F423" s="6">
        <v>2</v>
      </c>
      <c r="G423" s="6">
        <v>5</v>
      </c>
      <c r="H423" s="6">
        <v>3</v>
      </c>
      <c r="I423" s="6"/>
    </row>
    <row r="424" spans="1:9" ht="15.75" customHeight="1" x14ac:dyDescent="0.25">
      <c r="A424" s="4">
        <v>44428</v>
      </c>
      <c r="B424" s="5">
        <v>9</v>
      </c>
      <c r="C424" s="5" t="e">
        <f t="array" aca="1" ref="C424" ca="1">_xludf.XLOOKUP(sessions_3!$E424,exercises_2!$A$2:$A$156,exercises_2!$B$2:$B$156)</f>
        <v>#NAME?</v>
      </c>
      <c r="D424" s="6"/>
      <c r="E424" s="3">
        <v>140</v>
      </c>
      <c r="F424" s="6">
        <v>3</v>
      </c>
      <c r="G424" s="6">
        <v>5</v>
      </c>
      <c r="H424" s="6">
        <v>3</v>
      </c>
      <c r="I424" s="6"/>
    </row>
    <row r="425" spans="1:9" ht="15.75" customHeight="1" x14ac:dyDescent="0.25">
      <c r="A425" s="4">
        <v>44428</v>
      </c>
      <c r="B425" s="5">
        <v>10</v>
      </c>
      <c r="C425" s="5" t="e">
        <f t="array" aca="1" ref="C425" ca="1">_xludf.XLOOKUP(sessions_3!$E425,exercises_2!$A$2:$A$156,exercises_2!$B$2:$B$156)</f>
        <v>#NAME?</v>
      </c>
      <c r="D425" s="6"/>
      <c r="E425" s="3">
        <v>133</v>
      </c>
      <c r="F425" s="6">
        <v>1</v>
      </c>
      <c r="G425" s="6">
        <v>35</v>
      </c>
      <c r="H425" s="6">
        <v>6</v>
      </c>
      <c r="I425" s="6"/>
    </row>
    <row r="426" spans="1:9" ht="15.75" customHeight="1" x14ac:dyDescent="0.25">
      <c r="A426" s="4">
        <v>44428</v>
      </c>
      <c r="B426" s="5">
        <v>11</v>
      </c>
      <c r="C426" s="5" t="e">
        <f t="array" aca="1" ref="C426" ca="1">_xludf.XLOOKUP(sessions_3!$E426,exercises_2!$A$2:$A$156,exercises_2!$B$2:$B$156)</f>
        <v>#NAME?</v>
      </c>
      <c r="D426" s="6"/>
      <c r="E426" s="3">
        <v>133</v>
      </c>
      <c r="F426" s="6">
        <v>2</v>
      </c>
      <c r="G426" s="6">
        <v>45</v>
      </c>
      <c r="H426" s="6">
        <v>6</v>
      </c>
      <c r="I426" s="6"/>
    </row>
    <row r="427" spans="1:9" ht="15.75" customHeight="1" x14ac:dyDescent="0.25">
      <c r="A427" s="4">
        <v>44428</v>
      </c>
      <c r="B427" s="5">
        <v>12</v>
      </c>
      <c r="C427" s="5" t="e">
        <f t="array" aca="1" ref="C427" ca="1">_xludf.XLOOKUP(sessions_3!$E427,exercises_2!$A$2:$A$156,exercises_2!$B$2:$B$156)</f>
        <v>#NAME?</v>
      </c>
      <c r="D427" s="6"/>
      <c r="E427" s="3">
        <v>133</v>
      </c>
      <c r="F427" s="6">
        <v>3</v>
      </c>
      <c r="G427" s="6">
        <v>45</v>
      </c>
      <c r="H427" s="6">
        <v>6</v>
      </c>
      <c r="I427" s="6"/>
    </row>
    <row r="428" spans="1:9" ht="15.75" customHeight="1" x14ac:dyDescent="0.25">
      <c r="A428" s="4">
        <v>44428</v>
      </c>
      <c r="B428" s="5">
        <v>13</v>
      </c>
      <c r="C428" s="5" t="e">
        <f t="array" aca="1" ref="C428" ca="1">_xludf.XLOOKUP(sessions_3!$E428,exercises_2!$A$2:$A$156,exercises_2!$B$2:$B$156)</f>
        <v>#NAME?</v>
      </c>
      <c r="D428" s="6"/>
      <c r="E428" s="3">
        <v>136</v>
      </c>
      <c r="F428" s="6">
        <v>1</v>
      </c>
      <c r="G428" s="6">
        <v>170</v>
      </c>
      <c r="H428" s="6">
        <v>10</v>
      </c>
      <c r="I428" s="6"/>
    </row>
    <row r="429" spans="1:9" ht="15.75" customHeight="1" x14ac:dyDescent="0.25">
      <c r="A429" s="4">
        <v>44428</v>
      </c>
      <c r="B429" s="5">
        <v>14</v>
      </c>
      <c r="C429" s="5" t="e">
        <f t="array" aca="1" ref="C429" ca="1">_xludf.XLOOKUP(sessions_3!$E429,exercises_2!$A$2:$A$156,exercises_2!$B$2:$B$156)</f>
        <v>#NAME?</v>
      </c>
      <c r="D429" s="6"/>
      <c r="E429" s="3">
        <v>136</v>
      </c>
      <c r="F429" s="6">
        <v>2</v>
      </c>
      <c r="G429" s="6">
        <v>170</v>
      </c>
      <c r="H429" s="6">
        <v>8</v>
      </c>
      <c r="I429" s="6"/>
    </row>
    <row r="430" spans="1:9" ht="15.75" customHeight="1" x14ac:dyDescent="0.25">
      <c r="A430" s="4">
        <v>44428</v>
      </c>
      <c r="B430" s="5">
        <v>15</v>
      </c>
      <c r="C430" s="5" t="e">
        <f t="array" aca="1" ref="C430" ca="1">_xludf.XLOOKUP(sessions_3!$E430,exercises_2!$A$2:$A$156,exercises_2!$B$2:$B$156)</f>
        <v>#NAME?</v>
      </c>
      <c r="D430" s="6"/>
      <c r="E430" s="3">
        <v>136</v>
      </c>
      <c r="F430" s="6">
        <v>3</v>
      </c>
      <c r="G430" s="6">
        <v>170</v>
      </c>
      <c r="H430" s="6">
        <v>7</v>
      </c>
      <c r="I430" s="6"/>
    </row>
    <row r="431" spans="1:9" ht="15.75" customHeight="1" x14ac:dyDescent="0.25">
      <c r="A431" s="4">
        <v>44431</v>
      </c>
      <c r="B431" s="5">
        <v>1</v>
      </c>
      <c r="C431" s="5" t="e">
        <f t="array" aca="1" ref="C431" ca="1">_xludf.XLOOKUP(sessions_3!$E431,exercises_2!$A$2:$A$156,exercises_2!$B$2:$B$156)</f>
        <v>#NAME?</v>
      </c>
      <c r="D431" s="6"/>
      <c r="E431" s="3">
        <v>124</v>
      </c>
      <c r="F431" s="6">
        <v>1</v>
      </c>
      <c r="G431" s="6">
        <v>180</v>
      </c>
      <c r="H431" s="6">
        <v>4</v>
      </c>
      <c r="I431" s="6"/>
    </row>
    <row r="432" spans="1:9" ht="15.75" customHeight="1" x14ac:dyDescent="0.25">
      <c r="A432" s="4">
        <v>44431</v>
      </c>
      <c r="B432" s="5">
        <v>2</v>
      </c>
      <c r="C432" s="5" t="e">
        <f t="array" aca="1" ref="C432" ca="1">_xludf.XLOOKUP(sessions_3!$E432,exercises_2!$A$2:$A$156,exercises_2!$B$2:$B$156)</f>
        <v>#NAME?</v>
      </c>
      <c r="D432" s="6"/>
      <c r="E432" s="3">
        <v>124</v>
      </c>
      <c r="F432" s="6">
        <v>2</v>
      </c>
      <c r="G432" s="6">
        <v>180</v>
      </c>
      <c r="H432" s="6">
        <v>2</v>
      </c>
      <c r="I432" s="6"/>
    </row>
    <row r="433" spans="1:9" ht="15.75" customHeight="1" x14ac:dyDescent="0.25">
      <c r="A433" s="4">
        <v>44431</v>
      </c>
      <c r="B433" s="5">
        <v>3</v>
      </c>
      <c r="C433" s="5" t="e">
        <f t="array" aca="1" ref="C433" ca="1">_xludf.XLOOKUP(sessions_3!$E433,exercises_2!$A$2:$A$156,exercises_2!$B$2:$B$156)</f>
        <v>#NAME?</v>
      </c>
      <c r="D433" s="6"/>
      <c r="E433" s="3">
        <v>124</v>
      </c>
      <c r="F433" s="6">
        <v>3</v>
      </c>
      <c r="G433" s="6">
        <v>180</v>
      </c>
      <c r="H433" s="6">
        <v>2</v>
      </c>
      <c r="I433" s="6"/>
    </row>
    <row r="434" spans="1:9" ht="15.75" customHeight="1" x14ac:dyDescent="0.25">
      <c r="A434" s="4">
        <v>44431</v>
      </c>
      <c r="B434" s="5">
        <v>4</v>
      </c>
      <c r="C434" s="5" t="e">
        <f t="array" aca="1" ref="C434" ca="1">_xludf.XLOOKUP(sessions_3!$E434,exercises_2!$A$2:$A$156,exercises_2!$B$2:$B$156)</f>
        <v>#NAME?</v>
      </c>
      <c r="D434" s="6"/>
      <c r="E434" s="3">
        <v>123</v>
      </c>
      <c r="F434" s="6">
        <v>1</v>
      </c>
      <c r="G434" s="6">
        <v>280</v>
      </c>
      <c r="H434" s="6">
        <v>6</v>
      </c>
      <c r="I434" s="6"/>
    </row>
    <row r="435" spans="1:9" ht="15.75" customHeight="1" x14ac:dyDescent="0.25">
      <c r="A435" s="4">
        <v>44431</v>
      </c>
      <c r="B435" s="5">
        <v>5</v>
      </c>
      <c r="C435" s="5" t="e">
        <f t="array" aca="1" ref="C435" ca="1">_xludf.XLOOKUP(sessions_3!$E435,exercises_2!$A$2:$A$156,exercises_2!$B$2:$B$156)</f>
        <v>#NAME?</v>
      </c>
      <c r="D435" s="6"/>
      <c r="E435" s="3">
        <v>123</v>
      </c>
      <c r="F435" s="6">
        <v>2</v>
      </c>
      <c r="G435" s="6">
        <v>290</v>
      </c>
      <c r="H435" s="6">
        <v>2</v>
      </c>
      <c r="I435" s="6"/>
    </row>
    <row r="436" spans="1:9" ht="15.75" customHeight="1" x14ac:dyDescent="0.25">
      <c r="A436" s="4">
        <v>44431</v>
      </c>
      <c r="B436" s="5">
        <v>6</v>
      </c>
      <c r="C436" s="5" t="e">
        <f t="array" aca="1" ref="C436" ca="1">_xludf.XLOOKUP(sessions_3!$E436,exercises_2!$A$2:$A$156,exercises_2!$B$2:$B$156)</f>
        <v>#NAME?</v>
      </c>
      <c r="D436" s="6"/>
      <c r="E436" s="3">
        <v>123</v>
      </c>
      <c r="F436" s="6">
        <v>3</v>
      </c>
      <c r="G436" s="6">
        <v>280</v>
      </c>
      <c r="H436" s="6">
        <v>4</v>
      </c>
      <c r="I436" s="6"/>
    </row>
    <row r="437" spans="1:9" ht="15.75" customHeight="1" x14ac:dyDescent="0.25">
      <c r="A437" s="4">
        <v>44431</v>
      </c>
      <c r="B437" s="5">
        <v>7</v>
      </c>
      <c r="C437" s="5" t="e">
        <f t="array" aca="1" ref="C437" ca="1">_xludf.XLOOKUP(sessions_3!$E437,exercises_2!$A$2:$A$156,exercises_2!$B$2:$B$156)</f>
        <v>#NAME?</v>
      </c>
      <c r="D437" s="6"/>
      <c r="E437" s="3">
        <v>125</v>
      </c>
      <c r="F437" s="6">
        <v>1</v>
      </c>
      <c r="G437" s="6">
        <v>130</v>
      </c>
      <c r="H437" s="6">
        <v>10</v>
      </c>
      <c r="I437" s="6"/>
    </row>
    <row r="438" spans="1:9" ht="15.75" customHeight="1" x14ac:dyDescent="0.25">
      <c r="A438" s="4">
        <v>44431</v>
      </c>
      <c r="B438" s="5">
        <v>8</v>
      </c>
      <c r="C438" s="5" t="e">
        <f t="array" aca="1" ref="C438" ca="1">_xludf.XLOOKUP(sessions_3!$E438,exercises_2!$A$2:$A$156,exercises_2!$B$2:$B$156)</f>
        <v>#NAME?</v>
      </c>
      <c r="D438" s="6"/>
      <c r="E438" s="3">
        <v>125</v>
      </c>
      <c r="F438" s="6">
        <v>2</v>
      </c>
      <c r="G438" s="6">
        <v>135</v>
      </c>
      <c r="H438" s="6">
        <v>8</v>
      </c>
      <c r="I438" s="6"/>
    </row>
    <row r="439" spans="1:9" ht="15.75" customHeight="1" x14ac:dyDescent="0.25">
      <c r="A439" s="4">
        <v>44431</v>
      </c>
      <c r="B439" s="5">
        <v>9</v>
      </c>
      <c r="C439" s="5" t="e">
        <f t="array" aca="1" ref="C439" ca="1">_xludf.XLOOKUP(sessions_3!$E439,exercises_2!$A$2:$A$156,exercises_2!$B$2:$B$156)</f>
        <v>#NAME?</v>
      </c>
      <c r="D439" s="6"/>
      <c r="E439" s="3">
        <v>125</v>
      </c>
      <c r="F439" s="6">
        <v>3</v>
      </c>
      <c r="G439" s="6">
        <v>135</v>
      </c>
      <c r="H439" s="6">
        <v>7</v>
      </c>
      <c r="I439" s="6"/>
    </row>
    <row r="440" spans="1:9" ht="15.75" customHeight="1" x14ac:dyDescent="0.25">
      <c r="A440" s="4">
        <v>44431</v>
      </c>
      <c r="B440" s="5">
        <v>10</v>
      </c>
      <c r="C440" s="5" t="e">
        <f t="array" aca="1" ref="C440" ca="1">_xludf.XLOOKUP(sessions_3!$E440,exercises_2!$A$2:$A$156,exercises_2!$B$2:$B$156)</f>
        <v>#NAME?</v>
      </c>
      <c r="D440" s="6"/>
      <c r="E440" s="3">
        <v>130</v>
      </c>
      <c r="F440" s="6">
        <v>1</v>
      </c>
      <c r="G440" s="6">
        <v>70</v>
      </c>
      <c r="H440" s="6">
        <v>11</v>
      </c>
      <c r="I440" s="6"/>
    </row>
    <row r="441" spans="1:9" ht="15.75" customHeight="1" x14ac:dyDescent="0.25">
      <c r="A441" s="4">
        <v>44431</v>
      </c>
      <c r="B441" s="5">
        <v>11</v>
      </c>
      <c r="C441" s="5" t="e">
        <f t="array" aca="1" ref="C441" ca="1">_xludf.XLOOKUP(sessions_3!$E441,exercises_2!$A$2:$A$156,exercises_2!$B$2:$B$156)</f>
        <v>#NAME?</v>
      </c>
      <c r="D441" s="6"/>
      <c r="E441" s="3">
        <v>130</v>
      </c>
      <c r="F441" s="6">
        <v>2</v>
      </c>
      <c r="G441" s="6">
        <v>70</v>
      </c>
      <c r="H441" s="6">
        <v>11</v>
      </c>
      <c r="I441" s="6"/>
    </row>
    <row r="442" spans="1:9" ht="15.75" customHeight="1" x14ac:dyDescent="0.25">
      <c r="A442" s="4">
        <v>44431</v>
      </c>
      <c r="B442" s="5">
        <v>12</v>
      </c>
      <c r="C442" s="5" t="e">
        <f t="array" aca="1" ref="C442" ca="1">_xludf.XLOOKUP(sessions_3!$E442,exercises_2!$A$2:$A$156,exercises_2!$B$2:$B$156)</f>
        <v>#NAME?</v>
      </c>
      <c r="D442" s="6"/>
      <c r="E442" s="3">
        <v>130</v>
      </c>
      <c r="F442" s="6">
        <v>3</v>
      </c>
      <c r="G442" s="6">
        <v>70</v>
      </c>
      <c r="H442" s="6">
        <v>13</v>
      </c>
      <c r="I442" s="6"/>
    </row>
    <row r="443" spans="1:9" ht="15.75" customHeight="1" x14ac:dyDescent="0.25">
      <c r="A443" s="4">
        <v>44433</v>
      </c>
      <c r="B443" s="5">
        <v>1</v>
      </c>
      <c r="C443" s="5" t="e">
        <f t="array" aca="1" ref="C443" ca="1">_xludf.XLOOKUP(sessions_3!$E443,exercises_2!$A$2:$A$156,exercises_2!$B$2:$B$156)</f>
        <v>#NAME?</v>
      </c>
      <c r="D443" s="6"/>
      <c r="E443" s="3">
        <v>144</v>
      </c>
      <c r="F443" s="6">
        <v>1</v>
      </c>
      <c r="G443" s="6">
        <v>150</v>
      </c>
      <c r="H443" s="6">
        <v>6</v>
      </c>
      <c r="I443" s="6"/>
    </row>
    <row r="444" spans="1:9" ht="15.75" customHeight="1" x14ac:dyDescent="0.25">
      <c r="A444" s="4">
        <v>44433</v>
      </c>
      <c r="B444" s="5">
        <v>2</v>
      </c>
      <c r="C444" s="5" t="e">
        <f t="array" aca="1" ref="C444" ca="1">_xludf.XLOOKUP(sessions_3!$E444,exercises_2!$A$2:$A$156,exercises_2!$B$2:$B$156)</f>
        <v>#NAME?</v>
      </c>
      <c r="D444" s="6"/>
      <c r="E444" s="3">
        <v>144</v>
      </c>
      <c r="F444" s="6">
        <v>2</v>
      </c>
      <c r="G444" s="6">
        <v>150</v>
      </c>
      <c r="H444" s="6">
        <v>5</v>
      </c>
      <c r="I444" s="6"/>
    </row>
    <row r="445" spans="1:9" ht="15.75" customHeight="1" x14ac:dyDescent="0.25">
      <c r="A445" s="4">
        <v>44433</v>
      </c>
      <c r="B445" s="5">
        <v>3</v>
      </c>
      <c r="C445" s="5" t="e">
        <f t="array" aca="1" ref="C445" ca="1">_xludf.XLOOKUP(sessions_3!$E445,exercises_2!$A$2:$A$156,exercises_2!$B$2:$B$156)</f>
        <v>#NAME?</v>
      </c>
      <c r="D445" s="6"/>
      <c r="E445" s="3">
        <v>144</v>
      </c>
      <c r="F445" s="6">
        <v>3</v>
      </c>
      <c r="G445" s="6">
        <v>150</v>
      </c>
      <c r="H445" s="6">
        <v>4</v>
      </c>
      <c r="I445" s="6"/>
    </row>
    <row r="446" spans="1:9" ht="15.75" customHeight="1" x14ac:dyDescent="0.25">
      <c r="A446" s="4">
        <v>44433</v>
      </c>
      <c r="B446" s="5">
        <v>4</v>
      </c>
      <c r="C446" s="5" t="e">
        <f t="array" aca="1" ref="C446" ca="1">_xludf.XLOOKUP(sessions_3!$E446,exercises_2!$A$2:$A$156,exercises_2!$B$2:$B$156)</f>
        <v>#NAME?</v>
      </c>
      <c r="D446" s="6"/>
      <c r="E446" s="3">
        <v>146</v>
      </c>
      <c r="F446" s="6">
        <v>1</v>
      </c>
      <c r="G446" s="6">
        <v>120</v>
      </c>
      <c r="H446" s="6">
        <v>6</v>
      </c>
      <c r="I446" s="6"/>
    </row>
    <row r="447" spans="1:9" ht="15.75" customHeight="1" x14ac:dyDescent="0.25">
      <c r="A447" s="4">
        <v>44433</v>
      </c>
      <c r="B447" s="5">
        <v>5</v>
      </c>
      <c r="C447" s="5" t="e">
        <f t="array" aca="1" ref="C447" ca="1">_xludf.XLOOKUP(sessions_3!$E447,exercises_2!$A$2:$A$156,exercises_2!$B$2:$B$156)</f>
        <v>#NAME?</v>
      </c>
      <c r="D447" s="6"/>
      <c r="E447" s="3">
        <v>146</v>
      </c>
      <c r="F447" s="6">
        <v>2</v>
      </c>
      <c r="G447" s="6">
        <v>120</v>
      </c>
      <c r="H447" s="6">
        <v>5</v>
      </c>
      <c r="I447" s="6"/>
    </row>
    <row r="448" spans="1:9" ht="15.75" customHeight="1" x14ac:dyDescent="0.25">
      <c r="A448" s="4">
        <v>44433</v>
      </c>
      <c r="B448" s="5">
        <v>6</v>
      </c>
      <c r="C448" s="5" t="e">
        <f t="array" aca="1" ref="C448" ca="1">_xludf.XLOOKUP(sessions_3!$E448,exercises_2!$A$2:$A$156,exercises_2!$B$2:$B$156)</f>
        <v>#NAME?</v>
      </c>
      <c r="D448" s="6"/>
      <c r="E448" s="3">
        <v>146</v>
      </c>
      <c r="F448" s="6">
        <v>3</v>
      </c>
      <c r="G448" s="6">
        <v>120</v>
      </c>
      <c r="H448" s="6">
        <v>5</v>
      </c>
      <c r="I448" s="6"/>
    </row>
    <row r="449" spans="1:9" ht="15.75" customHeight="1" x14ac:dyDescent="0.25">
      <c r="A449" s="4">
        <v>44433</v>
      </c>
      <c r="B449" s="5">
        <v>7</v>
      </c>
      <c r="C449" s="5" t="e">
        <f t="array" aca="1" ref="C449" ca="1">_xludf.XLOOKUP(sessions_3!$E449,exercises_2!$A$2:$A$156,exercises_2!$B$2:$B$156)</f>
        <v>#NAME?</v>
      </c>
      <c r="D449" s="6"/>
      <c r="E449" s="3">
        <v>147</v>
      </c>
      <c r="F449" s="6">
        <v>1</v>
      </c>
      <c r="G449" s="6">
        <v>80</v>
      </c>
      <c r="H449" s="6">
        <v>6</v>
      </c>
      <c r="I449" s="6"/>
    </row>
    <row r="450" spans="1:9" ht="15.75" customHeight="1" x14ac:dyDescent="0.25">
      <c r="A450" s="4">
        <v>44433</v>
      </c>
      <c r="B450" s="5">
        <v>8</v>
      </c>
      <c r="C450" s="5" t="e">
        <f t="array" aca="1" ref="C450" ca="1">_xludf.XLOOKUP(sessions_3!$E450,exercises_2!$A$2:$A$156,exercises_2!$B$2:$B$156)</f>
        <v>#NAME?</v>
      </c>
      <c r="D450" s="6"/>
      <c r="E450" s="3">
        <v>147</v>
      </c>
      <c r="F450" s="6">
        <v>2</v>
      </c>
      <c r="G450" s="6">
        <v>80</v>
      </c>
      <c r="H450" s="6">
        <v>6</v>
      </c>
      <c r="I450" s="6"/>
    </row>
    <row r="451" spans="1:9" ht="15.75" customHeight="1" x14ac:dyDescent="0.25">
      <c r="A451" s="4">
        <v>44433</v>
      </c>
      <c r="B451" s="5">
        <v>9</v>
      </c>
      <c r="C451" s="5" t="e">
        <f t="array" aca="1" ref="C451" ca="1">_xludf.XLOOKUP(sessions_3!$E451,exercises_2!$A$2:$A$156,exercises_2!$B$2:$B$156)</f>
        <v>#NAME?</v>
      </c>
      <c r="D451" s="6"/>
      <c r="E451" s="3">
        <v>147</v>
      </c>
      <c r="F451" s="6">
        <v>3</v>
      </c>
      <c r="G451" s="6">
        <v>90</v>
      </c>
      <c r="H451" s="6">
        <v>5</v>
      </c>
      <c r="I451" s="6"/>
    </row>
    <row r="452" spans="1:9" ht="15.75" customHeight="1" x14ac:dyDescent="0.25">
      <c r="A452" s="4">
        <v>44433</v>
      </c>
      <c r="B452" s="5">
        <v>10</v>
      </c>
      <c r="C452" s="5" t="e">
        <f t="array" aca="1" ref="C452" ca="1">_xludf.XLOOKUP(sessions_3!$E452,exercises_2!$A$2:$A$156,exercises_2!$B$2:$B$156)</f>
        <v>#NAME?</v>
      </c>
      <c r="D452" s="6"/>
      <c r="E452" s="3">
        <v>150</v>
      </c>
      <c r="F452" s="6">
        <v>1</v>
      </c>
      <c r="G452" s="6">
        <v>75</v>
      </c>
      <c r="H452" s="6">
        <v>6</v>
      </c>
      <c r="I452" s="6"/>
    </row>
    <row r="453" spans="1:9" ht="15.75" customHeight="1" x14ac:dyDescent="0.25">
      <c r="A453" s="4">
        <v>44433</v>
      </c>
      <c r="B453" s="5">
        <v>11</v>
      </c>
      <c r="C453" s="5" t="e">
        <f t="array" aca="1" ref="C453" ca="1">_xludf.XLOOKUP(sessions_3!$E453,exercises_2!$A$2:$A$156,exercises_2!$B$2:$B$156)</f>
        <v>#NAME?</v>
      </c>
      <c r="D453" s="6"/>
      <c r="E453" s="3">
        <v>150</v>
      </c>
      <c r="F453" s="6">
        <v>2</v>
      </c>
      <c r="G453" s="6">
        <v>80</v>
      </c>
      <c r="H453" s="6">
        <v>4</v>
      </c>
      <c r="I453" s="6"/>
    </row>
    <row r="454" spans="1:9" ht="15.75" customHeight="1" x14ac:dyDescent="0.25">
      <c r="A454" s="4">
        <v>44433</v>
      </c>
      <c r="B454" s="5">
        <v>12</v>
      </c>
      <c r="C454" s="5" t="e">
        <f t="array" aca="1" ref="C454" ca="1">_xludf.XLOOKUP(sessions_3!$E454,exercises_2!$A$2:$A$156,exercises_2!$B$2:$B$156)</f>
        <v>#NAME?</v>
      </c>
      <c r="D454" s="6"/>
      <c r="E454" s="3">
        <v>150</v>
      </c>
      <c r="F454" s="6">
        <v>3</v>
      </c>
      <c r="G454" s="6">
        <v>80</v>
      </c>
      <c r="H454" s="6">
        <v>4</v>
      </c>
      <c r="I454" s="6"/>
    </row>
    <row r="455" spans="1:9" ht="15.75" customHeight="1" x14ac:dyDescent="0.25">
      <c r="A455" s="4">
        <v>44433</v>
      </c>
      <c r="B455" s="5">
        <v>13</v>
      </c>
      <c r="C455" s="5" t="e">
        <f t="array" aca="1" ref="C455" ca="1">_xludf.XLOOKUP(sessions_3!$E455,exercises_2!$A$2:$A$156,exercises_2!$B$2:$B$156)</f>
        <v>#NAME?</v>
      </c>
      <c r="D455" s="6"/>
      <c r="E455" s="3">
        <v>141</v>
      </c>
      <c r="F455" s="6">
        <v>1</v>
      </c>
      <c r="G455" s="6">
        <v>0</v>
      </c>
      <c r="H455" s="6">
        <v>44</v>
      </c>
      <c r="I455" s="6"/>
    </row>
    <row r="456" spans="1:9" ht="15.75" customHeight="1" x14ac:dyDescent="0.25">
      <c r="A456" s="4">
        <v>44433</v>
      </c>
      <c r="B456" s="5">
        <v>14</v>
      </c>
      <c r="C456" s="5" t="e">
        <f t="array" aca="1" ref="C456" ca="1">_xludf.XLOOKUP(sessions_3!$E456,exercises_2!$A$2:$A$156,exercises_2!$B$2:$B$156)</f>
        <v>#NAME?</v>
      </c>
      <c r="D456" s="6"/>
      <c r="E456" s="3">
        <v>141</v>
      </c>
      <c r="F456" s="6">
        <v>2</v>
      </c>
      <c r="G456" s="6">
        <v>0</v>
      </c>
      <c r="H456" s="6">
        <v>37</v>
      </c>
      <c r="I456" s="6"/>
    </row>
    <row r="457" spans="1:9" ht="15.75" customHeight="1" x14ac:dyDescent="0.25">
      <c r="A457" s="4">
        <v>44433</v>
      </c>
      <c r="B457" s="5">
        <v>15</v>
      </c>
      <c r="C457" s="5" t="e">
        <f t="array" aca="1" ref="C457" ca="1">_xludf.XLOOKUP(sessions_3!$E457,exercises_2!$A$2:$A$156,exercises_2!$B$2:$B$156)</f>
        <v>#NAME?</v>
      </c>
      <c r="D457" s="6"/>
      <c r="E457" s="3">
        <v>141</v>
      </c>
      <c r="F457" s="6">
        <v>3</v>
      </c>
      <c r="G457" s="6">
        <v>0</v>
      </c>
      <c r="H457" s="6">
        <v>34</v>
      </c>
      <c r="I457" s="6"/>
    </row>
    <row r="458" spans="1:9" ht="15.75" customHeight="1" x14ac:dyDescent="0.25">
      <c r="A458" s="4">
        <v>44435</v>
      </c>
      <c r="B458" s="5">
        <v>1</v>
      </c>
      <c r="C458" s="5" t="e">
        <f t="array" aca="1" ref="C458" ca="1">_xludf.XLOOKUP(sessions_3!$E458,exercises_2!$A$2:$A$156,exercises_2!$B$2:$B$156)</f>
        <v>#NAME?</v>
      </c>
      <c r="D458" s="6"/>
      <c r="E458" s="3">
        <v>135</v>
      </c>
      <c r="F458" s="6">
        <v>1</v>
      </c>
      <c r="G458" s="6">
        <v>215</v>
      </c>
      <c r="H458" s="6">
        <v>6</v>
      </c>
      <c r="I458" s="6"/>
    </row>
    <row r="459" spans="1:9" ht="15.75" customHeight="1" x14ac:dyDescent="0.25">
      <c r="A459" s="4">
        <v>44435</v>
      </c>
      <c r="B459" s="5">
        <v>2</v>
      </c>
      <c r="C459" s="5" t="e">
        <f t="array" aca="1" ref="C459" ca="1">_xludf.XLOOKUP(sessions_3!$E459,exercises_2!$A$2:$A$156,exercises_2!$B$2:$B$156)</f>
        <v>#NAME?</v>
      </c>
      <c r="D459" s="6"/>
      <c r="E459" s="3">
        <v>135</v>
      </c>
      <c r="F459" s="6">
        <v>2</v>
      </c>
      <c r="G459" s="6">
        <v>215</v>
      </c>
      <c r="H459" s="6">
        <v>6</v>
      </c>
      <c r="I459" s="6"/>
    </row>
    <row r="460" spans="1:9" ht="15.75" customHeight="1" x14ac:dyDescent="0.25">
      <c r="A460" s="4">
        <v>44435</v>
      </c>
      <c r="B460" s="5">
        <v>3</v>
      </c>
      <c r="C460" s="5" t="e">
        <f t="array" aca="1" ref="C460" ca="1">_xludf.XLOOKUP(sessions_3!$E460,exercises_2!$A$2:$A$156,exercises_2!$B$2:$B$156)</f>
        <v>#NAME?</v>
      </c>
      <c r="D460" s="6"/>
      <c r="E460" s="3">
        <v>135</v>
      </c>
      <c r="F460" s="6">
        <v>3</v>
      </c>
      <c r="G460" s="6">
        <v>220</v>
      </c>
      <c r="H460" s="6">
        <v>4</v>
      </c>
      <c r="I460" s="6"/>
    </row>
    <row r="461" spans="1:9" ht="15.75" customHeight="1" x14ac:dyDescent="0.25">
      <c r="A461" s="4">
        <v>44435</v>
      </c>
      <c r="B461" s="5">
        <v>4</v>
      </c>
      <c r="C461" s="5" t="e">
        <f t="array" aca="1" ref="C461" ca="1">_xludf.XLOOKUP(sessions_3!$E461,exercises_2!$A$2:$A$156,exercises_2!$B$2:$B$156)</f>
        <v>#NAME?</v>
      </c>
      <c r="D461" s="6"/>
      <c r="E461" s="3">
        <v>131</v>
      </c>
      <c r="F461" s="6">
        <v>1</v>
      </c>
      <c r="G461" s="6">
        <v>50</v>
      </c>
      <c r="H461" s="6">
        <v>5</v>
      </c>
      <c r="I461" s="6"/>
    </row>
    <row r="462" spans="1:9" ht="15.75" customHeight="1" x14ac:dyDescent="0.25">
      <c r="A462" s="4">
        <v>44435</v>
      </c>
      <c r="B462" s="5">
        <v>5</v>
      </c>
      <c r="C462" s="5" t="e">
        <f t="array" aca="1" ref="C462" ca="1">_xludf.XLOOKUP(sessions_3!$E462,exercises_2!$A$2:$A$156,exercises_2!$B$2:$B$156)</f>
        <v>#NAME?</v>
      </c>
      <c r="D462" s="6"/>
      <c r="E462" s="3">
        <v>131</v>
      </c>
      <c r="F462" s="6">
        <v>2</v>
      </c>
      <c r="G462" s="6">
        <v>50</v>
      </c>
      <c r="H462" s="6">
        <v>5</v>
      </c>
      <c r="I462" s="6"/>
    </row>
    <row r="463" spans="1:9" ht="15.75" customHeight="1" x14ac:dyDescent="0.25">
      <c r="A463" s="4">
        <v>44435</v>
      </c>
      <c r="B463" s="5">
        <v>6</v>
      </c>
      <c r="C463" s="5" t="e">
        <f t="array" aca="1" ref="C463" ca="1">_xludf.XLOOKUP(sessions_3!$E463,exercises_2!$A$2:$A$156,exercises_2!$B$2:$B$156)</f>
        <v>#NAME?</v>
      </c>
      <c r="D463" s="6"/>
      <c r="E463" s="3">
        <v>131</v>
      </c>
      <c r="F463" s="6">
        <v>3</v>
      </c>
      <c r="G463" s="6">
        <v>50</v>
      </c>
      <c r="H463" s="6">
        <v>4</v>
      </c>
      <c r="I463" s="6"/>
    </row>
    <row r="464" spans="1:9" ht="15.75" customHeight="1" x14ac:dyDescent="0.25">
      <c r="A464" s="4">
        <v>44435</v>
      </c>
      <c r="B464" s="5">
        <v>7</v>
      </c>
      <c r="C464" s="5" t="e">
        <f t="array" aca="1" ref="C464" ca="1">_xludf.XLOOKUP(sessions_3!$E464,exercises_2!$A$2:$A$156,exercises_2!$B$2:$B$156)</f>
        <v>#NAME?</v>
      </c>
      <c r="D464" s="6"/>
      <c r="E464" s="3">
        <v>140</v>
      </c>
      <c r="F464" s="6">
        <v>1</v>
      </c>
      <c r="G464" s="6">
        <v>0</v>
      </c>
      <c r="H464" s="6">
        <v>4</v>
      </c>
      <c r="I464" s="6"/>
    </row>
    <row r="465" spans="1:9" ht="15.75" customHeight="1" x14ac:dyDescent="0.25">
      <c r="A465" s="4">
        <v>44435</v>
      </c>
      <c r="B465" s="5">
        <v>8</v>
      </c>
      <c r="C465" s="5" t="e">
        <f t="array" aca="1" ref="C465" ca="1">_xludf.XLOOKUP(sessions_3!$E465,exercises_2!$A$2:$A$156,exercises_2!$B$2:$B$156)</f>
        <v>#NAME?</v>
      </c>
      <c r="D465" s="6"/>
      <c r="E465" s="3">
        <v>140</v>
      </c>
      <c r="F465" s="6">
        <v>2</v>
      </c>
      <c r="G465" s="6">
        <v>0</v>
      </c>
      <c r="H465" s="6">
        <v>4</v>
      </c>
      <c r="I465" s="6"/>
    </row>
    <row r="466" spans="1:9" ht="15.75" customHeight="1" x14ac:dyDescent="0.25">
      <c r="A466" s="4">
        <v>44435</v>
      </c>
      <c r="B466" s="5">
        <v>9</v>
      </c>
      <c r="C466" s="5" t="e">
        <f t="array" aca="1" ref="C466" ca="1">_xludf.XLOOKUP(sessions_3!$E466,exercises_2!$A$2:$A$156,exercises_2!$B$2:$B$156)</f>
        <v>#NAME?</v>
      </c>
      <c r="D466" s="6"/>
      <c r="E466" s="3">
        <v>140</v>
      </c>
      <c r="F466" s="6">
        <v>3</v>
      </c>
      <c r="G466" s="6">
        <v>0</v>
      </c>
      <c r="H466" s="6">
        <v>3</v>
      </c>
      <c r="I466" s="6"/>
    </row>
    <row r="467" spans="1:9" ht="15.75" customHeight="1" x14ac:dyDescent="0.25">
      <c r="A467" s="4">
        <v>44435</v>
      </c>
      <c r="B467" s="5">
        <v>10</v>
      </c>
      <c r="C467" s="5" t="e">
        <f t="array" aca="1" ref="C467" ca="1">_xludf.XLOOKUP(sessions_3!$E467,exercises_2!$A$2:$A$156,exercises_2!$B$2:$B$156)</f>
        <v>#NAME?</v>
      </c>
      <c r="D467" s="6"/>
      <c r="E467" s="3">
        <v>133</v>
      </c>
      <c r="F467" s="6">
        <v>1</v>
      </c>
      <c r="G467" s="6">
        <v>55</v>
      </c>
      <c r="H467" s="6">
        <v>5</v>
      </c>
      <c r="I467" s="6"/>
    </row>
    <row r="468" spans="1:9" ht="15.75" customHeight="1" x14ac:dyDescent="0.25">
      <c r="A468" s="4">
        <v>44435</v>
      </c>
      <c r="B468" s="5">
        <v>11</v>
      </c>
      <c r="C468" s="5" t="e">
        <f t="array" aca="1" ref="C468" ca="1">_xludf.XLOOKUP(sessions_3!$E468,exercises_2!$A$2:$A$156,exercises_2!$B$2:$B$156)</f>
        <v>#NAME?</v>
      </c>
      <c r="D468" s="6"/>
      <c r="E468" s="3">
        <v>133</v>
      </c>
      <c r="F468" s="6">
        <v>2</v>
      </c>
      <c r="G468" s="6">
        <v>55</v>
      </c>
      <c r="H468" s="6">
        <v>4</v>
      </c>
      <c r="I468" s="6"/>
    </row>
    <row r="469" spans="1:9" ht="15.75" customHeight="1" x14ac:dyDescent="0.25">
      <c r="A469" s="4">
        <v>44435</v>
      </c>
      <c r="B469" s="5">
        <v>12</v>
      </c>
      <c r="C469" s="5" t="e">
        <f t="array" aca="1" ref="C469" ca="1">_xludf.XLOOKUP(sessions_3!$E469,exercises_2!$A$2:$A$156,exercises_2!$B$2:$B$156)</f>
        <v>#NAME?</v>
      </c>
      <c r="D469" s="6"/>
      <c r="E469" s="3">
        <v>133</v>
      </c>
      <c r="F469" s="6">
        <v>3</v>
      </c>
      <c r="G469" s="6">
        <v>55</v>
      </c>
      <c r="H469" s="6">
        <v>3</v>
      </c>
      <c r="I469" s="6"/>
    </row>
    <row r="470" spans="1:9" ht="15.75" customHeight="1" x14ac:dyDescent="0.25">
      <c r="A470" s="4">
        <v>44435</v>
      </c>
      <c r="B470" s="5">
        <v>13</v>
      </c>
      <c r="C470" s="5" t="e">
        <f t="array" aca="1" ref="C470" ca="1">_xludf.XLOOKUP(sessions_3!$E470,exercises_2!$A$2:$A$156,exercises_2!$B$2:$B$156)</f>
        <v>#NAME?</v>
      </c>
      <c r="D470" s="6"/>
      <c r="E470" s="3">
        <v>136</v>
      </c>
      <c r="F470" s="6">
        <v>1</v>
      </c>
      <c r="G470" s="6">
        <v>180</v>
      </c>
      <c r="H470" s="6">
        <v>8</v>
      </c>
      <c r="I470" s="6"/>
    </row>
    <row r="471" spans="1:9" ht="15.75" customHeight="1" x14ac:dyDescent="0.25">
      <c r="A471" s="4">
        <v>44435</v>
      </c>
      <c r="B471" s="5">
        <v>14</v>
      </c>
      <c r="C471" s="5" t="e">
        <f t="array" aca="1" ref="C471" ca="1">_xludf.XLOOKUP(sessions_3!$E471,exercises_2!$A$2:$A$156,exercises_2!$B$2:$B$156)</f>
        <v>#NAME?</v>
      </c>
      <c r="D471" s="6"/>
      <c r="E471" s="3">
        <v>136</v>
      </c>
      <c r="F471" s="6">
        <v>2</v>
      </c>
      <c r="G471" s="6">
        <v>180</v>
      </c>
      <c r="H471" s="6">
        <v>7</v>
      </c>
      <c r="I471" s="6"/>
    </row>
    <row r="472" spans="1:9" ht="15.75" customHeight="1" x14ac:dyDescent="0.25">
      <c r="A472" s="4">
        <v>44435</v>
      </c>
      <c r="B472" s="5">
        <v>15</v>
      </c>
      <c r="C472" s="5" t="e">
        <f t="array" aca="1" ref="C472" ca="1">_xludf.XLOOKUP(sessions_3!$E472,exercises_2!$A$2:$A$156,exercises_2!$B$2:$B$156)</f>
        <v>#NAME?</v>
      </c>
      <c r="D472" s="6"/>
      <c r="E472" s="3">
        <v>136</v>
      </c>
      <c r="F472" s="6">
        <v>3</v>
      </c>
      <c r="G472" s="6">
        <v>180</v>
      </c>
      <c r="H472" s="6">
        <v>7</v>
      </c>
      <c r="I472" s="6"/>
    </row>
    <row r="473" spans="1:9" ht="15.75" customHeight="1" x14ac:dyDescent="0.25">
      <c r="A473" s="4">
        <v>44438</v>
      </c>
      <c r="B473" s="5">
        <v>1</v>
      </c>
      <c r="C473" s="5" t="e">
        <f t="array" aca="1" ref="C473" ca="1">_xludf.XLOOKUP(sessions_3!$E473,exercises_2!$A$2:$A$156,exercises_2!$B$2:$B$156)</f>
        <v>#NAME?</v>
      </c>
      <c r="D473" s="6"/>
      <c r="E473" s="3">
        <v>124</v>
      </c>
      <c r="F473" s="6">
        <v>1</v>
      </c>
      <c r="G473" s="6">
        <v>175</v>
      </c>
      <c r="H473" s="6">
        <v>5</v>
      </c>
      <c r="I473" s="6"/>
    </row>
    <row r="474" spans="1:9" ht="15.75" customHeight="1" x14ac:dyDescent="0.25">
      <c r="A474" s="4">
        <v>44438</v>
      </c>
      <c r="B474" s="5">
        <v>2</v>
      </c>
      <c r="C474" s="5" t="e">
        <f t="array" aca="1" ref="C474" ca="1">_xludf.XLOOKUP(sessions_3!$E474,exercises_2!$A$2:$A$156,exercises_2!$B$2:$B$156)</f>
        <v>#NAME?</v>
      </c>
      <c r="D474" s="6"/>
      <c r="E474" s="3">
        <v>124</v>
      </c>
      <c r="F474" s="6">
        <v>2</v>
      </c>
      <c r="G474" s="6">
        <v>175</v>
      </c>
      <c r="H474" s="6">
        <v>4</v>
      </c>
      <c r="I474" s="6"/>
    </row>
    <row r="475" spans="1:9" ht="15.75" customHeight="1" x14ac:dyDescent="0.25">
      <c r="A475" s="4">
        <v>44438</v>
      </c>
      <c r="B475" s="5">
        <v>3</v>
      </c>
      <c r="C475" s="5" t="e">
        <f t="array" aca="1" ref="C475" ca="1">_xludf.XLOOKUP(sessions_3!$E475,exercises_2!$A$2:$A$156,exercises_2!$B$2:$B$156)</f>
        <v>#NAME?</v>
      </c>
      <c r="D475" s="6"/>
      <c r="E475" s="3">
        <v>124</v>
      </c>
      <c r="F475" s="6">
        <v>3</v>
      </c>
      <c r="G475" s="6">
        <v>175</v>
      </c>
      <c r="H475" s="6">
        <v>3</v>
      </c>
      <c r="I475" s="6"/>
    </row>
    <row r="476" spans="1:9" ht="15.75" customHeight="1" x14ac:dyDescent="0.25">
      <c r="A476" s="4">
        <v>44438</v>
      </c>
      <c r="B476" s="5">
        <v>4</v>
      </c>
      <c r="C476" s="5" t="e">
        <f t="array" aca="1" ref="C476" ca="1">_xludf.XLOOKUP(sessions_3!$E476,exercises_2!$A$2:$A$156,exercises_2!$B$2:$B$156)</f>
        <v>#NAME?</v>
      </c>
      <c r="D476" s="6"/>
      <c r="E476" s="3">
        <v>123</v>
      </c>
      <c r="F476" s="6">
        <v>1</v>
      </c>
      <c r="G476" s="6">
        <v>270</v>
      </c>
      <c r="H476" s="6">
        <v>5</v>
      </c>
      <c r="I476" s="6"/>
    </row>
    <row r="477" spans="1:9" ht="15.75" customHeight="1" x14ac:dyDescent="0.25">
      <c r="A477" s="4">
        <v>44438</v>
      </c>
      <c r="B477" s="5">
        <v>5</v>
      </c>
      <c r="C477" s="5" t="e">
        <f t="array" aca="1" ref="C477" ca="1">_xludf.XLOOKUP(sessions_3!$E477,exercises_2!$A$2:$A$156,exercises_2!$B$2:$B$156)</f>
        <v>#NAME?</v>
      </c>
      <c r="D477" s="6"/>
      <c r="E477" s="3">
        <v>123</v>
      </c>
      <c r="F477" s="6">
        <v>2</v>
      </c>
      <c r="G477" s="6">
        <v>270</v>
      </c>
      <c r="H477" s="6">
        <v>5</v>
      </c>
      <c r="I477" s="6"/>
    </row>
    <row r="478" spans="1:9" ht="15.75" customHeight="1" x14ac:dyDescent="0.25">
      <c r="A478" s="4">
        <v>44438</v>
      </c>
      <c r="B478" s="5">
        <v>6</v>
      </c>
      <c r="C478" s="5" t="e">
        <f t="array" aca="1" ref="C478" ca="1">_xludf.XLOOKUP(sessions_3!$E478,exercises_2!$A$2:$A$156,exercises_2!$B$2:$B$156)</f>
        <v>#NAME?</v>
      </c>
      <c r="D478" s="6"/>
      <c r="E478" s="3">
        <v>123</v>
      </c>
      <c r="F478" s="6">
        <v>3</v>
      </c>
      <c r="G478" s="6">
        <v>270</v>
      </c>
      <c r="H478" s="6">
        <v>3</v>
      </c>
      <c r="I478" s="6"/>
    </row>
    <row r="479" spans="1:9" ht="15.75" customHeight="1" x14ac:dyDescent="0.25">
      <c r="A479" s="4">
        <v>44438</v>
      </c>
      <c r="B479" s="5">
        <v>7</v>
      </c>
      <c r="C479" s="5" t="e">
        <f t="array" aca="1" ref="C479" ca="1">_xludf.XLOOKUP(sessions_3!$E479,exercises_2!$A$2:$A$156,exercises_2!$B$2:$B$156)</f>
        <v>#NAME?</v>
      </c>
      <c r="D479" s="6"/>
      <c r="E479" s="3">
        <v>125</v>
      </c>
      <c r="F479" s="6">
        <v>1</v>
      </c>
      <c r="G479" s="6">
        <v>135</v>
      </c>
      <c r="H479" s="6">
        <v>10</v>
      </c>
      <c r="I479" s="6"/>
    </row>
    <row r="480" spans="1:9" ht="15.75" customHeight="1" x14ac:dyDescent="0.25">
      <c r="A480" s="4">
        <v>44438</v>
      </c>
      <c r="B480" s="5">
        <v>8</v>
      </c>
      <c r="C480" s="5" t="e">
        <f t="array" aca="1" ref="C480" ca="1">_xludf.XLOOKUP(sessions_3!$E480,exercises_2!$A$2:$A$156,exercises_2!$B$2:$B$156)</f>
        <v>#NAME?</v>
      </c>
      <c r="D480" s="6"/>
      <c r="E480" s="3">
        <v>125</v>
      </c>
      <c r="F480" s="6">
        <v>2</v>
      </c>
      <c r="G480" s="6">
        <v>140</v>
      </c>
      <c r="H480" s="6">
        <v>7</v>
      </c>
      <c r="I480" s="6"/>
    </row>
    <row r="481" spans="1:9" ht="15.75" customHeight="1" x14ac:dyDescent="0.25">
      <c r="A481" s="4">
        <v>44438</v>
      </c>
      <c r="B481" s="5">
        <v>9</v>
      </c>
      <c r="C481" s="5" t="e">
        <f t="array" aca="1" ref="C481" ca="1">_xludf.XLOOKUP(sessions_3!$E481,exercises_2!$A$2:$A$156,exercises_2!$B$2:$B$156)</f>
        <v>#NAME?</v>
      </c>
      <c r="D481" s="6"/>
      <c r="E481" s="3">
        <v>125</v>
      </c>
      <c r="F481" s="6">
        <v>3</v>
      </c>
      <c r="G481" s="6">
        <v>140</v>
      </c>
      <c r="H481" s="6">
        <v>7</v>
      </c>
      <c r="I481" s="6"/>
    </row>
    <row r="482" spans="1:9" ht="15.75" customHeight="1" x14ac:dyDescent="0.25">
      <c r="A482" s="4">
        <v>44438</v>
      </c>
      <c r="B482" s="5">
        <v>10</v>
      </c>
      <c r="C482" s="5" t="e">
        <f t="array" aca="1" ref="C482" ca="1">_xludf.XLOOKUP(sessions_3!$E482,exercises_2!$A$2:$A$156,exercises_2!$B$2:$B$156)</f>
        <v>#NAME?</v>
      </c>
      <c r="D482" s="6"/>
      <c r="E482" s="3">
        <v>129</v>
      </c>
      <c r="F482" s="6">
        <v>1</v>
      </c>
      <c r="G482" s="6">
        <v>70</v>
      </c>
      <c r="H482" s="6">
        <v>14</v>
      </c>
      <c r="I482" s="6"/>
    </row>
    <row r="483" spans="1:9" ht="15.75" customHeight="1" x14ac:dyDescent="0.25">
      <c r="A483" s="4">
        <v>44438</v>
      </c>
      <c r="B483" s="5">
        <v>11</v>
      </c>
      <c r="C483" s="5" t="e">
        <f t="array" aca="1" ref="C483" ca="1">_xludf.XLOOKUP(sessions_3!$E483,exercises_2!$A$2:$A$156,exercises_2!$B$2:$B$156)</f>
        <v>#NAME?</v>
      </c>
      <c r="D483" s="6"/>
      <c r="E483" s="3">
        <v>129</v>
      </c>
      <c r="F483" s="6">
        <v>2</v>
      </c>
      <c r="G483" s="6">
        <v>70</v>
      </c>
      <c r="H483" s="6">
        <v>13</v>
      </c>
      <c r="I483" s="6"/>
    </row>
    <row r="484" spans="1:9" ht="15.75" customHeight="1" x14ac:dyDescent="0.25">
      <c r="A484" s="4">
        <v>44438</v>
      </c>
      <c r="B484" s="5">
        <v>12</v>
      </c>
      <c r="C484" s="5" t="e">
        <f t="array" aca="1" ref="C484" ca="1">_xludf.XLOOKUP(sessions_3!$E484,exercises_2!$A$2:$A$156,exercises_2!$B$2:$B$156)</f>
        <v>#NAME?</v>
      </c>
      <c r="D484" s="6"/>
      <c r="E484" s="3">
        <v>129</v>
      </c>
      <c r="F484" s="6">
        <v>3</v>
      </c>
      <c r="G484" s="6">
        <v>70</v>
      </c>
      <c r="H484" s="6">
        <v>13</v>
      </c>
      <c r="I484" s="6"/>
    </row>
    <row r="485" spans="1:9" ht="15.75" customHeight="1" x14ac:dyDescent="0.25">
      <c r="A485" s="4">
        <v>44440</v>
      </c>
      <c r="B485" s="5">
        <v>1</v>
      </c>
      <c r="C485" s="5" t="e">
        <f t="array" aca="1" ref="C485" ca="1">_xludf.XLOOKUP(sessions_3!$E485,exercises_2!$A$2:$A$156,exercises_2!$B$2:$B$156)</f>
        <v>#NAME?</v>
      </c>
      <c r="D485" s="6"/>
      <c r="E485" s="3">
        <v>144</v>
      </c>
      <c r="F485" s="6">
        <v>1</v>
      </c>
      <c r="G485" s="6">
        <v>150</v>
      </c>
      <c r="H485" s="6">
        <v>5</v>
      </c>
      <c r="I485" s="6"/>
    </row>
    <row r="486" spans="1:9" ht="15.75" customHeight="1" x14ac:dyDescent="0.25">
      <c r="A486" s="4">
        <v>44440</v>
      </c>
      <c r="B486" s="5">
        <v>2</v>
      </c>
      <c r="C486" s="5" t="e">
        <f t="array" aca="1" ref="C486" ca="1">_xludf.XLOOKUP(sessions_3!$E486,exercises_2!$A$2:$A$156,exercises_2!$B$2:$B$156)</f>
        <v>#NAME?</v>
      </c>
      <c r="D486" s="6"/>
      <c r="E486" s="3">
        <v>144</v>
      </c>
      <c r="F486" s="6">
        <v>2</v>
      </c>
      <c r="G486" s="6">
        <v>150</v>
      </c>
      <c r="H486" s="6">
        <v>4</v>
      </c>
      <c r="I486" s="6"/>
    </row>
    <row r="487" spans="1:9" ht="15.75" customHeight="1" x14ac:dyDescent="0.25">
      <c r="A487" s="4">
        <v>44440</v>
      </c>
      <c r="B487" s="5">
        <v>3</v>
      </c>
      <c r="C487" s="5" t="e">
        <f t="array" aca="1" ref="C487" ca="1">_xludf.XLOOKUP(sessions_3!$E487,exercises_2!$A$2:$A$156,exercises_2!$B$2:$B$156)</f>
        <v>#NAME?</v>
      </c>
      <c r="D487" s="6"/>
      <c r="E487" s="3">
        <v>144</v>
      </c>
      <c r="F487" s="6">
        <v>3</v>
      </c>
      <c r="G487" s="6">
        <v>150</v>
      </c>
      <c r="H487" s="6">
        <v>4</v>
      </c>
      <c r="I487" s="6"/>
    </row>
    <row r="488" spans="1:9" ht="15.75" customHeight="1" x14ac:dyDescent="0.25">
      <c r="A488" s="4">
        <v>44440</v>
      </c>
      <c r="B488" s="5">
        <v>4</v>
      </c>
      <c r="C488" s="5" t="e">
        <f t="array" aca="1" ref="C488" ca="1">_xludf.XLOOKUP(sessions_3!$E488,exercises_2!$A$2:$A$156,exercises_2!$B$2:$B$156)</f>
        <v>#NAME?</v>
      </c>
      <c r="D488" s="6"/>
      <c r="E488" s="3">
        <v>146</v>
      </c>
      <c r="F488" s="6">
        <v>1</v>
      </c>
      <c r="G488" s="6">
        <v>120</v>
      </c>
      <c r="H488" s="6">
        <v>6</v>
      </c>
      <c r="I488" s="6"/>
    </row>
    <row r="489" spans="1:9" ht="15.75" customHeight="1" x14ac:dyDescent="0.25">
      <c r="A489" s="4">
        <v>44440</v>
      </c>
      <c r="B489" s="5">
        <v>5</v>
      </c>
      <c r="C489" s="5" t="e">
        <f t="array" aca="1" ref="C489" ca="1">_xludf.XLOOKUP(sessions_3!$E489,exercises_2!$A$2:$A$156,exercises_2!$B$2:$B$156)</f>
        <v>#NAME?</v>
      </c>
      <c r="D489" s="6"/>
      <c r="E489" s="3">
        <v>146</v>
      </c>
      <c r="F489" s="6">
        <v>2</v>
      </c>
      <c r="G489" s="6">
        <v>120</v>
      </c>
      <c r="H489" s="6">
        <v>6</v>
      </c>
      <c r="I489" s="6"/>
    </row>
    <row r="490" spans="1:9" ht="15.75" customHeight="1" x14ac:dyDescent="0.25">
      <c r="A490" s="4">
        <v>44440</v>
      </c>
      <c r="B490" s="5">
        <v>6</v>
      </c>
      <c r="C490" s="5" t="e">
        <f t="array" aca="1" ref="C490" ca="1">_xludf.XLOOKUP(sessions_3!$E490,exercises_2!$A$2:$A$156,exercises_2!$B$2:$B$156)</f>
        <v>#NAME?</v>
      </c>
      <c r="D490" s="6"/>
      <c r="E490" s="3">
        <v>146</v>
      </c>
      <c r="F490" s="6">
        <v>3</v>
      </c>
      <c r="G490" s="6">
        <v>125</v>
      </c>
      <c r="H490" s="6">
        <v>4</v>
      </c>
      <c r="I490" s="6"/>
    </row>
    <row r="491" spans="1:9" ht="15.75" customHeight="1" x14ac:dyDescent="0.25">
      <c r="A491" s="4">
        <v>44440</v>
      </c>
      <c r="B491" s="5">
        <v>7</v>
      </c>
      <c r="C491" s="5" t="e">
        <f t="array" aca="1" ref="C491" ca="1">_xludf.XLOOKUP(sessions_3!$E491,exercises_2!$A$2:$A$156,exercises_2!$B$2:$B$156)</f>
        <v>#NAME?</v>
      </c>
      <c r="D491" s="6"/>
      <c r="E491" s="3">
        <v>147</v>
      </c>
      <c r="F491" s="6">
        <v>1</v>
      </c>
      <c r="G491" s="6">
        <v>90</v>
      </c>
      <c r="H491" s="6">
        <v>5</v>
      </c>
      <c r="I491" s="6"/>
    </row>
    <row r="492" spans="1:9" ht="15.75" customHeight="1" x14ac:dyDescent="0.25">
      <c r="A492" s="4">
        <v>44440</v>
      </c>
      <c r="B492" s="5">
        <v>8</v>
      </c>
      <c r="C492" s="5" t="e">
        <f t="array" aca="1" ref="C492" ca="1">_xludf.XLOOKUP(sessions_3!$E492,exercises_2!$A$2:$A$156,exercises_2!$B$2:$B$156)</f>
        <v>#NAME?</v>
      </c>
      <c r="D492" s="6"/>
      <c r="E492" s="3">
        <v>147</v>
      </c>
      <c r="F492" s="6">
        <v>2</v>
      </c>
      <c r="G492" s="6">
        <v>90</v>
      </c>
      <c r="H492" s="6">
        <v>4</v>
      </c>
      <c r="I492" s="6"/>
    </row>
    <row r="493" spans="1:9" ht="15.75" customHeight="1" x14ac:dyDescent="0.25">
      <c r="A493" s="4">
        <v>44440</v>
      </c>
      <c r="B493" s="5">
        <v>9</v>
      </c>
      <c r="C493" s="5" t="e">
        <f t="array" aca="1" ref="C493" ca="1">_xludf.XLOOKUP(sessions_3!$E493,exercises_2!$A$2:$A$156,exercises_2!$B$2:$B$156)</f>
        <v>#NAME?</v>
      </c>
      <c r="D493" s="6"/>
      <c r="E493" s="3">
        <v>147</v>
      </c>
      <c r="F493" s="6">
        <v>3</v>
      </c>
      <c r="G493" s="6">
        <v>90</v>
      </c>
      <c r="H493" s="6">
        <v>4</v>
      </c>
      <c r="I493" s="6"/>
    </row>
    <row r="494" spans="1:9" ht="15.75" customHeight="1" x14ac:dyDescent="0.25">
      <c r="A494" s="4">
        <v>44440</v>
      </c>
      <c r="B494" s="5">
        <v>10</v>
      </c>
      <c r="C494" s="5" t="e">
        <f t="array" aca="1" ref="C494" ca="1">_xludf.XLOOKUP(sessions_3!$E494,exercises_2!$A$2:$A$156,exercises_2!$B$2:$B$156)</f>
        <v>#NAME?</v>
      </c>
      <c r="D494" s="6"/>
      <c r="E494" s="3">
        <v>150</v>
      </c>
      <c r="F494" s="6">
        <v>1</v>
      </c>
      <c r="G494" s="6">
        <v>80</v>
      </c>
      <c r="H494" s="6">
        <v>6</v>
      </c>
      <c r="I494" s="6"/>
    </row>
    <row r="495" spans="1:9" ht="15.75" customHeight="1" x14ac:dyDescent="0.25">
      <c r="A495" s="4">
        <v>44440</v>
      </c>
      <c r="B495" s="5">
        <v>11</v>
      </c>
      <c r="C495" s="5" t="e">
        <f t="array" aca="1" ref="C495" ca="1">_xludf.XLOOKUP(sessions_3!$E495,exercises_2!$A$2:$A$156,exercises_2!$B$2:$B$156)</f>
        <v>#NAME?</v>
      </c>
      <c r="D495" s="6"/>
      <c r="E495" s="3">
        <v>150</v>
      </c>
      <c r="F495" s="6">
        <v>2</v>
      </c>
      <c r="G495" s="6">
        <v>85</v>
      </c>
      <c r="H495" s="6">
        <v>3</v>
      </c>
      <c r="I495" s="6"/>
    </row>
    <row r="496" spans="1:9" ht="15.75" customHeight="1" x14ac:dyDescent="0.25">
      <c r="A496" s="4">
        <v>44440</v>
      </c>
      <c r="B496" s="5">
        <v>12</v>
      </c>
      <c r="C496" s="5" t="e">
        <f t="array" aca="1" ref="C496" ca="1">_xludf.XLOOKUP(sessions_3!$E496,exercises_2!$A$2:$A$156,exercises_2!$B$2:$B$156)</f>
        <v>#NAME?</v>
      </c>
      <c r="D496" s="6"/>
      <c r="E496" s="3">
        <v>150</v>
      </c>
      <c r="F496" s="6">
        <v>3</v>
      </c>
      <c r="G496" s="6">
        <v>85</v>
      </c>
      <c r="H496" s="6">
        <v>2</v>
      </c>
      <c r="I496" s="6"/>
    </row>
    <row r="497" spans="1:9" ht="15.75" customHeight="1" x14ac:dyDescent="0.25">
      <c r="A497" s="4">
        <v>44440</v>
      </c>
      <c r="B497" s="5">
        <v>13</v>
      </c>
      <c r="C497" s="5" t="e">
        <f t="array" aca="1" ref="C497" ca="1">_xludf.XLOOKUP(sessions_3!$E497,exercises_2!$A$2:$A$156,exercises_2!$B$2:$B$156)</f>
        <v>#NAME?</v>
      </c>
      <c r="D497" s="6"/>
      <c r="E497" s="3">
        <v>141</v>
      </c>
      <c r="F497" s="6">
        <v>1</v>
      </c>
      <c r="G497" s="6">
        <v>0</v>
      </c>
      <c r="H497" s="6">
        <v>50</v>
      </c>
      <c r="I497" s="6"/>
    </row>
    <row r="498" spans="1:9" ht="15.75" customHeight="1" x14ac:dyDescent="0.25">
      <c r="A498" s="4">
        <v>44440</v>
      </c>
      <c r="B498" s="5">
        <v>14</v>
      </c>
      <c r="C498" s="5" t="e">
        <f t="array" aca="1" ref="C498" ca="1">_xludf.XLOOKUP(sessions_3!$E498,exercises_2!$A$2:$A$156,exercises_2!$B$2:$B$156)</f>
        <v>#NAME?</v>
      </c>
      <c r="D498" s="6"/>
      <c r="E498" s="3">
        <v>141</v>
      </c>
      <c r="F498" s="6">
        <v>2</v>
      </c>
      <c r="G498" s="6">
        <v>0</v>
      </c>
      <c r="H498" s="6">
        <v>30</v>
      </c>
      <c r="I498" s="6"/>
    </row>
    <row r="499" spans="1:9" ht="15.75" customHeight="1" x14ac:dyDescent="0.25">
      <c r="A499" s="4">
        <v>44440</v>
      </c>
      <c r="B499" s="5">
        <v>15</v>
      </c>
      <c r="C499" s="5" t="e">
        <f t="array" aca="1" ref="C499" ca="1">_xludf.XLOOKUP(sessions_3!$E499,exercises_2!$A$2:$A$156,exercises_2!$B$2:$B$156)</f>
        <v>#NAME?</v>
      </c>
      <c r="D499" s="6"/>
      <c r="E499" s="3">
        <v>141</v>
      </c>
      <c r="F499" s="6">
        <v>3</v>
      </c>
      <c r="G499" s="6">
        <v>0</v>
      </c>
      <c r="H499" s="6">
        <v>32</v>
      </c>
      <c r="I499" s="6"/>
    </row>
    <row r="500" spans="1:9" ht="15.75" customHeight="1" x14ac:dyDescent="0.25">
      <c r="A500" s="4">
        <v>44442</v>
      </c>
      <c r="B500" s="5">
        <v>1</v>
      </c>
      <c r="C500" s="5" t="e">
        <f t="array" aca="1" ref="C500" ca="1">_xludf.XLOOKUP(sessions_3!$E500,exercises_2!$A$2:$A$156,exercises_2!$B$2:$B$156)</f>
        <v>#NAME?</v>
      </c>
      <c r="D500" s="6"/>
      <c r="E500" s="3">
        <v>135</v>
      </c>
      <c r="F500" s="6">
        <v>1</v>
      </c>
      <c r="G500" s="6">
        <v>220</v>
      </c>
      <c r="H500" s="6">
        <v>6</v>
      </c>
      <c r="I500" s="6"/>
    </row>
    <row r="501" spans="1:9" ht="15.75" customHeight="1" x14ac:dyDescent="0.25">
      <c r="A501" s="4">
        <v>44442</v>
      </c>
      <c r="B501" s="5">
        <v>2</v>
      </c>
      <c r="C501" s="5" t="e">
        <f t="array" aca="1" ref="C501" ca="1">_xludf.XLOOKUP(sessions_3!$E501,exercises_2!$A$2:$A$156,exercises_2!$B$2:$B$156)</f>
        <v>#NAME?</v>
      </c>
      <c r="D501" s="6"/>
      <c r="E501" s="3">
        <v>135</v>
      </c>
      <c r="F501" s="6">
        <v>2</v>
      </c>
      <c r="G501" s="6">
        <v>225</v>
      </c>
      <c r="H501" s="6">
        <v>4</v>
      </c>
      <c r="I501" s="6"/>
    </row>
    <row r="502" spans="1:9" ht="15.75" customHeight="1" x14ac:dyDescent="0.25">
      <c r="A502" s="4">
        <v>44442</v>
      </c>
      <c r="B502" s="5">
        <v>3</v>
      </c>
      <c r="C502" s="5" t="e">
        <f t="array" aca="1" ref="C502" ca="1">_xludf.XLOOKUP(sessions_3!$E502,exercises_2!$A$2:$A$156,exercises_2!$B$2:$B$156)</f>
        <v>#NAME?</v>
      </c>
      <c r="D502" s="6"/>
      <c r="E502" s="3">
        <v>135</v>
      </c>
      <c r="F502" s="6">
        <v>3</v>
      </c>
      <c r="G502" s="6">
        <v>225</v>
      </c>
      <c r="H502" s="6">
        <v>4</v>
      </c>
      <c r="I502" s="6"/>
    </row>
    <row r="503" spans="1:9" ht="15.75" customHeight="1" x14ac:dyDescent="0.25">
      <c r="A503" s="4">
        <v>44442</v>
      </c>
      <c r="B503" s="5">
        <v>4</v>
      </c>
      <c r="C503" s="5" t="e">
        <f t="array" aca="1" ref="C503" ca="1">_xludf.XLOOKUP(sessions_3!$E503,exercises_2!$A$2:$A$156,exercises_2!$B$2:$B$156)</f>
        <v>#NAME?</v>
      </c>
      <c r="D503" s="6"/>
      <c r="E503" s="3">
        <v>131</v>
      </c>
      <c r="F503" s="6">
        <v>1</v>
      </c>
      <c r="G503" s="6">
        <v>50</v>
      </c>
      <c r="H503" s="6">
        <v>5</v>
      </c>
      <c r="I503" s="6"/>
    </row>
    <row r="504" spans="1:9" ht="15.75" customHeight="1" x14ac:dyDescent="0.25">
      <c r="A504" s="4">
        <v>44442</v>
      </c>
      <c r="B504" s="5">
        <v>5</v>
      </c>
      <c r="C504" s="5" t="e">
        <f t="array" aca="1" ref="C504" ca="1">_xludf.XLOOKUP(sessions_3!$E504,exercises_2!$A$2:$A$156,exercises_2!$B$2:$B$156)</f>
        <v>#NAME?</v>
      </c>
      <c r="D504" s="6"/>
      <c r="E504" s="3">
        <v>131</v>
      </c>
      <c r="F504" s="6">
        <v>2</v>
      </c>
      <c r="G504" s="6">
        <v>50</v>
      </c>
      <c r="H504" s="6">
        <v>5</v>
      </c>
      <c r="I504" s="6"/>
    </row>
    <row r="505" spans="1:9" ht="15.75" customHeight="1" x14ac:dyDescent="0.25">
      <c r="A505" s="4">
        <v>44442</v>
      </c>
      <c r="B505" s="5">
        <v>6</v>
      </c>
      <c r="C505" s="5" t="e">
        <f t="array" aca="1" ref="C505" ca="1">_xludf.XLOOKUP(sessions_3!$E505,exercises_2!$A$2:$A$156,exercises_2!$B$2:$B$156)</f>
        <v>#NAME?</v>
      </c>
      <c r="D505" s="6"/>
      <c r="E505" s="3">
        <v>131</v>
      </c>
      <c r="F505" s="6">
        <v>3</v>
      </c>
      <c r="G505" s="6">
        <v>50</v>
      </c>
      <c r="H505" s="6">
        <v>5</v>
      </c>
      <c r="I505" s="6"/>
    </row>
    <row r="506" spans="1:9" ht="15.75" customHeight="1" x14ac:dyDescent="0.25">
      <c r="A506" s="4">
        <v>44442</v>
      </c>
      <c r="B506" s="5">
        <v>7</v>
      </c>
      <c r="C506" s="5" t="e">
        <f t="array" aca="1" ref="C506" ca="1">_xludf.XLOOKUP(sessions_3!$E506,exercises_2!$A$2:$A$156,exercises_2!$B$2:$B$156)</f>
        <v>#NAME?</v>
      </c>
      <c r="D506" s="6"/>
      <c r="E506" s="3">
        <v>140</v>
      </c>
      <c r="F506" s="6">
        <v>1</v>
      </c>
      <c r="G506" s="6">
        <v>-20</v>
      </c>
      <c r="H506" s="6">
        <v>5</v>
      </c>
      <c r="I506" s="6"/>
    </row>
    <row r="507" spans="1:9" ht="15.75" customHeight="1" x14ac:dyDescent="0.25">
      <c r="A507" s="4">
        <v>44442</v>
      </c>
      <c r="B507" s="5">
        <v>8</v>
      </c>
      <c r="C507" s="5" t="e">
        <f t="array" aca="1" ref="C507" ca="1">_xludf.XLOOKUP(sessions_3!$E507,exercises_2!$A$2:$A$156,exercises_2!$B$2:$B$156)</f>
        <v>#NAME?</v>
      </c>
      <c r="D507" s="6"/>
      <c r="E507" s="3">
        <v>140</v>
      </c>
      <c r="F507" s="6">
        <v>2</v>
      </c>
      <c r="G507" s="6">
        <v>-40</v>
      </c>
      <c r="H507" s="6">
        <v>5</v>
      </c>
      <c r="I507" s="6"/>
    </row>
    <row r="508" spans="1:9" ht="15.75" customHeight="1" x14ac:dyDescent="0.25">
      <c r="A508" s="4">
        <v>44442</v>
      </c>
      <c r="B508" s="5">
        <v>9</v>
      </c>
      <c r="C508" s="5" t="e">
        <f t="array" aca="1" ref="C508" ca="1">_xludf.XLOOKUP(sessions_3!$E508,exercises_2!$A$2:$A$156,exercises_2!$B$2:$B$156)</f>
        <v>#NAME?</v>
      </c>
      <c r="D508" s="6"/>
      <c r="E508" s="3">
        <v>140</v>
      </c>
      <c r="F508" s="6">
        <v>3</v>
      </c>
      <c r="G508" s="6">
        <v>-40</v>
      </c>
      <c r="H508" s="6">
        <v>5</v>
      </c>
      <c r="I508" s="6"/>
    </row>
    <row r="509" spans="1:9" ht="15.75" customHeight="1" x14ac:dyDescent="0.25">
      <c r="A509" s="4">
        <v>44442</v>
      </c>
      <c r="B509" s="5">
        <v>10</v>
      </c>
      <c r="C509" s="5" t="e">
        <f t="array" aca="1" ref="C509" ca="1">_xludf.XLOOKUP(sessions_3!$E509,exercises_2!$A$2:$A$156,exercises_2!$B$2:$B$156)</f>
        <v>#NAME?</v>
      </c>
      <c r="D509" s="6"/>
      <c r="E509" s="3">
        <v>133</v>
      </c>
      <c r="F509" s="6">
        <v>1</v>
      </c>
      <c r="G509" s="6">
        <v>45</v>
      </c>
      <c r="H509" s="6">
        <v>6</v>
      </c>
      <c r="I509" s="6"/>
    </row>
    <row r="510" spans="1:9" ht="15.75" customHeight="1" x14ac:dyDescent="0.25">
      <c r="A510" s="4">
        <v>44442</v>
      </c>
      <c r="B510" s="5">
        <v>11</v>
      </c>
      <c r="C510" s="5" t="e">
        <f t="array" aca="1" ref="C510" ca="1">_xludf.XLOOKUP(sessions_3!$E510,exercises_2!$A$2:$A$156,exercises_2!$B$2:$B$156)</f>
        <v>#NAME?</v>
      </c>
      <c r="D510" s="6"/>
      <c r="E510" s="3">
        <v>133</v>
      </c>
      <c r="F510" s="6">
        <v>2</v>
      </c>
      <c r="G510" s="6">
        <v>45</v>
      </c>
      <c r="H510" s="6">
        <v>6</v>
      </c>
      <c r="I510" s="6"/>
    </row>
    <row r="511" spans="1:9" ht="15.75" customHeight="1" x14ac:dyDescent="0.25">
      <c r="A511" s="4">
        <v>44442</v>
      </c>
      <c r="B511" s="5">
        <v>12</v>
      </c>
      <c r="C511" s="5" t="e">
        <f t="array" aca="1" ref="C511" ca="1">_xludf.XLOOKUP(sessions_3!$E511,exercises_2!$A$2:$A$156,exercises_2!$B$2:$B$156)</f>
        <v>#NAME?</v>
      </c>
      <c r="D511" s="6"/>
      <c r="E511" s="3">
        <v>133</v>
      </c>
      <c r="F511" s="6">
        <v>3</v>
      </c>
      <c r="G511" s="6">
        <v>50</v>
      </c>
      <c r="H511" s="6">
        <v>2</v>
      </c>
      <c r="I511" s="6"/>
    </row>
    <row r="512" spans="1:9" ht="15.75" customHeight="1" x14ac:dyDescent="0.25">
      <c r="A512" s="4">
        <v>44442</v>
      </c>
      <c r="B512" s="5">
        <v>13</v>
      </c>
      <c r="C512" s="5" t="e">
        <f t="array" aca="1" ref="C512" ca="1">_xludf.XLOOKUP(sessions_3!$E512,exercises_2!$A$2:$A$156,exercises_2!$B$2:$B$156)</f>
        <v>#NAME?</v>
      </c>
      <c r="D512" s="6"/>
      <c r="E512" s="3">
        <v>136</v>
      </c>
      <c r="F512" s="6">
        <v>1</v>
      </c>
      <c r="G512" s="6">
        <v>180</v>
      </c>
      <c r="H512" s="6">
        <v>0</v>
      </c>
      <c r="I512" s="6"/>
    </row>
    <row r="513" spans="1:9" ht="15.75" customHeight="1" x14ac:dyDescent="0.25">
      <c r="A513" s="4">
        <v>44442</v>
      </c>
      <c r="B513" s="5">
        <v>14</v>
      </c>
      <c r="C513" s="5" t="e">
        <f t="array" aca="1" ref="C513" ca="1">_xludf.XLOOKUP(sessions_3!$E513,exercises_2!$A$2:$A$156,exercises_2!$B$2:$B$156)</f>
        <v>#NAME?</v>
      </c>
      <c r="D513" s="6"/>
      <c r="E513" s="3">
        <v>136</v>
      </c>
      <c r="F513" s="6">
        <v>2</v>
      </c>
      <c r="G513" s="6">
        <v>180</v>
      </c>
      <c r="H513" s="6">
        <v>0</v>
      </c>
      <c r="I513" s="6"/>
    </row>
    <row r="514" spans="1:9" ht="15.75" customHeight="1" x14ac:dyDescent="0.25">
      <c r="A514" s="4">
        <v>44442</v>
      </c>
      <c r="B514" s="5">
        <v>15</v>
      </c>
      <c r="C514" s="5" t="e">
        <f t="array" aca="1" ref="C514" ca="1">_xludf.XLOOKUP(sessions_3!$E514,exercises_2!$A$2:$A$156,exercises_2!$B$2:$B$156)</f>
        <v>#NAME?</v>
      </c>
      <c r="D514" s="6"/>
      <c r="E514" s="3">
        <v>136</v>
      </c>
      <c r="F514" s="6">
        <v>3</v>
      </c>
      <c r="G514" s="6">
        <v>180</v>
      </c>
      <c r="H514" s="6">
        <v>0</v>
      </c>
      <c r="I514" s="6"/>
    </row>
    <row r="515" spans="1:9" ht="15.75" customHeight="1" x14ac:dyDescent="0.25">
      <c r="A515" s="4">
        <v>44445</v>
      </c>
      <c r="B515" s="5">
        <v>1</v>
      </c>
      <c r="C515" s="5" t="e">
        <f t="array" aca="1" ref="C515" ca="1">_xludf.XLOOKUP(sessions_3!$E515,exercises_2!$A$2:$A$156,exercises_2!$B$2:$B$156)</f>
        <v>#NAME?</v>
      </c>
      <c r="D515" s="6"/>
      <c r="E515" s="3">
        <v>124</v>
      </c>
      <c r="F515" s="6">
        <v>1</v>
      </c>
      <c r="G515" s="6">
        <v>170</v>
      </c>
      <c r="H515" s="6">
        <v>6</v>
      </c>
      <c r="I515" s="6"/>
    </row>
    <row r="516" spans="1:9" ht="15.75" customHeight="1" x14ac:dyDescent="0.25">
      <c r="A516" s="4">
        <v>44445</v>
      </c>
      <c r="B516" s="5">
        <v>2</v>
      </c>
      <c r="C516" s="5" t="e">
        <f t="array" aca="1" ref="C516" ca="1">_xludf.XLOOKUP(sessions_3!$E516,exercises_2!$A$2:$A$156,exercises_2!$B$2:$B$156)</f>
        <v>#NAME?</v>
      </c>
      <c r="D516" s="6"/>
      <c r="E516" s="3">
        <v>124</v>
      </c>
      <c r="F516" s="6">
        <v>2</v>
      </c>
      <c r="G516" s="6">
        <v>170</v>
      </c>
      <c r="H516" s="6">
        <v>4</v>
      </c>
      <c r="I516" s="6"/>
    </row>
    <row r="517" spans="1:9" ht="15.75" customHeight="1" x14ac:dyDescent="0.25">
      <c r="A517" s="4">
        <v>44445</v>
      </c>
      <c r="B517" s="5">
        <v>3</v>
      </c>
      <c r="C517" s="5" t="e">
        <f t="array" aca="1" ref="C517" ca="1">_xludf.XLOOKUP(sessions_3!$E517,exercises_2!$A$2:$A$156,exercises_2!$B$2:$B$156)</f>
        <v>#NAME?</v>
      </c>
      <c r="D517" s="6"/>
      <c r="E517" s="3">
        <v>124</v>
      </c>
      <c r="F517" s="6">
        <v>3</v>
      </c>
      <c r="G517" s="6">
        <v>170</v>
      </c>
      <c r="H517" s="6">
        <v>4</v>
      </c>
      <c r="I517" s="6"/>
    </row>
    <row r="518" spans="1:9" ht="15.75" customHeight="1" x14ac:dyDescent="0.25">
      <c r="A518" s="4">
        <v>44445</v>
      </c>
      <c r="B518" s="5">
        <v>4</v>
      </c>
      <c r="C518" s="5" t="e">
        <f t="array" aca="1" ref="C518" ca="1">_xludf.XLOOKUP(sessions_3!$E518,exercises_2!$A$2:$A$156,exercises_2!$B$2:$B$156)</f>
        <v>#NAME?</v>
      </c>
      <c r="D518" s="6"/>
      <c r="E518" s="3">
        <v>123</v>
      </c>
      <c r="F518" s="6">
        <v>1</v>
      </c>
      <c r="G518" s="6">
        <v>270</v>
      </c>
      <c r="H518" s="6">
        <v>6</v>
      </c>
      <c r="I518" s="6"/>
    </row>
    <row r="519" spans="1:9" ht="15.75" customHeight="1" x14ac:dyDescent="0.25">
      <c r="A519" s="4">
        <v>44445</v>
      </c>
      <c r="B519" s="5">
        <v>5</v>
      </c>
      <c r="C519" s="5" t="e">
        <f t="array" aca="1" ref="C519" ca="1">_xludf.XLOOKUP(sessions_3!$E519,exercises_2!$A$2:$A$156,exercises_2!$B$2:$B$156)</f>
        <v>#NAME?</v>
      </c>
      <c r="D519" s="6"/>
      <c r="E519" s="3">
        <v>123</v>
      </c>
      <c r="F519" s="6">
        <v>2</v>
      </c>
      <c r="G519" s="6">
        <v>280</v>
      </c>
      <c r="H519" s="6">
        <v>4</v>
      </c>
      <c r="I519" s="6"/>
    </row>
    <row r="520" spans="1:9" ht="15.75" customHeight="1" x14ac:dyDescent="0.25">
      <c r="A520" s="4">
        <v>44445</v>
      </c>
      <c r="B520" s="5">
        <v>6</v>
      </c>
      <c r="C520" s="5" t="e">
        <f t="array" aca="1" ref="C520" ca="1">_xludf.XLOOKUP(sessions_3!$E520,exercises_2!$A$2:$A$156,exercises_2!$B$2:$B$156)</f>
        <v>#NAME?</v>
      </c>
      <c r="D520" s="6"/>
      <c r="E520" s="3">
        <v>123</v>
      </c>
      <c r="F520" s="6">
        <v>3</v>
      </c>
      <c r="G520" s="6">
        <v>280</v>
      </c>
      <c r="H520" s="6">
        <v>3</v>
      </c>
      <c r="I520" s="6"/>
    </row>
    <row r="521" spans="1:9" ht="15.75" customHeight="1" x14ac:dyDescent="0.25">
      <c r="A521" s="4">
        <v>44445</v>
      </c>
      <c r="B521" s="5">
        <v>7</v>
      </c>
      <c r="C521" s="5" t="e">
        <f t="array" aca="1" ref="C521" ca="1">_xludf.XLOOKUP(sessions_3!$E521,exercises_2!$A$2:$A$156,exercises_2!$B$2:$B$156)</f>
        <v>#NAME?</v>
      </c>
      <c r="D521" s="6"/>
      <c r="E521" s="3">
        <v>125</v>
      </c>
      <c r="F521" s="6">
        <v>1</v>
      </c>
      <c r="G521" s="6">
        <v>140</v>
      </c>
      <c r="H521" s="6">
        <v>9</v>
      </c>
      <c r="I521" s="6"/>
    </row>
    <row r="522" spans="1:9" ht="15.75" customHeight="1" x14ac:dyDescent="0.25">
      <c r="A522" s="4">
        <v>44445</v>
      </c>
      <c r="B522" s="5">
        <v>8</v>
      </c>
      <c r="C522" s="5" t="e">
        <f t="array" aca="1" ref="C522" ca="1">_xludf.XLOOKUP(sessions_3!$E522,exercises_2!$A$2:$A$156,exercises_2!$B$2:$B$156)</f>
        <v>#NAME?</v>
      </c>
      <c r="D522" s="6"/>
      <c r="E522" s="3">
        <v>125</v>
      </c>
      <c r="F522" s="6">
        <v>2</v>
      </c>
      <c r="G522" s="6">
        <v>140</v>
      </c>
      <c r="H522" s="6">
        <v>8</v>
      </c>
      <c r="I522" s="6"/>
    </row>
    <row r="523" spans="1:9" ht="15.75" customHeight="1" x14ac:dyDescent="0.25">
      <c r="A523" s="4">
        <v>44445</v>
      </c>
      <c r="B523" s="5">
        <v>9</v>
      </c>
      <c r="C523" s="5" t="e">
        <f t="array" aca="1" ref="C523" ca="1">_xludf.XLOOKUP(sessions_3!$E523,exercises_2!$A$2:$A$156,exercises_2!$B$2:$B$156)</f>
        <v>#NAME?</v>
      </c>
      <c r="D523" s="6"/>
      <c r="E523" s="3">
        <v>125</v>
      </c>
      <c r="F523" s="6">
        <v>3</v>
      </c>
      <c r="G523" s="6">
        <v>140</v>
      </c>
      <c r="H523" s="6">
        <v>7</v>
      </c>
      <c r="I523" s="6"/>
    </row>
    <row r="524" spans="1:9" ht="15.75" customHeight="1" x14ac:dyDescent="0.25">
      <c r="A524" s="4">
        <v>44445</v>
      </c>
      <c r="B524" s="5">
        <v>10</v>
      </c>
      <c r="C524" s="5" t="e">
        <f t="array" aca="1" ref="C524" ca="1">_xludf.XLOOKUP(sessions_3!$E524,exercises_2!$A$2:$A$156,exercises_2!$B$2:$B$156)</f>
        <v>#NAME?</v>
      </c>
      <c r="D524" s="6"/>
      <c r="E524" s="3">
        <v>129</v>
      </c>
      <c r="F524" s="6">
        <v>1</v>
      </c>
      <c r="G524" s="6">
        <v>80</v>
      </c>
      <c r="H524" s="6">
        <v>13</v>
      </c>
      <c r="I524" s="6"/>
    </row>
    <row r="525" spans="1:9" ht="15.75" customHeight="1" x14ac:dyDescent="0.25">
      <c r="A525" s="4">
        <v>44445</v>
      </c>
      <c r="B525" s="5">
        <v>11</v>
      </c>
      <c r="C525" s="5" t="e">
        <f t="array" aca="1" ref="C525" ca="1">_xludf.XLOOKUP(sessions_3!$E525,exercises_2!$A$2:$A$156,exercises_2!$B$2:$B$156)</f>
        <v>#NAME?</v>
      </c>
      <c r="D525" s="6"/>
      <c r="E525" s="3">
        <v>129</v>
      </c>
      <c r="F525" s="6">
        <v>2</v>
      </c>
      <c r="G525" s="6">
        <v>80</v>
      </c>
      <c r="H525" s="6">
        <v>11</v>
      </c>
      <c r="I525" s="6"/>
    </row>
    <row r="526" spans="1:9" ht="15.75" customHeight="1" x14ac:dyDescent="0.25">
      <c r="A526" s="4">
        <v>44445</v>
      </c>
      <c r="B526" s="5">
        <v>12</v>
      </c>
      <c r="C526" s="5" t="e">
        <f t="array" aca="1" ref="C526" ca="1">_xludf.XLOOKUP(sessions_3!$E526,exercises_2!$A$2:$A$156,exercises_2!$B$2:$B$156)</f>
        <v>#NAME?</v>
      </c>
      <c r="D526" s="6"/>
      <c r="E526" s="3">
        <v>129</v>
      </c>
      <c r="F526" s="6">
        <v>3</v>
      </c>
      <c r="G526" s="6">
        <v>80</v>
      </c>
      <c r="H526" s="6">
        <v>12</v>
      </c>
      <c r="I526" s="6"/>
    </row>
    <row r="527" spans="1:9" ht="15.75" customHeight="1" x14ac:dyDescent="0.25">
      <c r="A527" s="4">
        <v>44448</v>
      </c>
      <c r="B527" s="5">
        <v>1</v>
      </c>
      <c r="C527" s="5" t="e">
        <f t="array" aca="1" ref="C527" ca="1">_xludf.XLOOKUP(sessions_3!$E527,exercises_2!$A$2:$A$156,exercises_2!$B$2:$B$156)</f>
        <v>#NAME?</v>
      </c>
      <c r="D527" s="6"/>
      <c r="E527" s="3">
        <v>144</v>
      </c>
      <c r="F527" s="6">
        <v>1</v>
      </c>
      <c r="G527" s="6">
        <v>150</v>
      </c>
      <c r="H527" s="6">
        <v>6</v>
      </c>
      <c r="I527" s="6"/>
    </row>
    <row r="528" spans="1:9" ht="15.75" customHeight="1" x14ac:dyDescent="0.25">
      <c r="A528" s="4">
        <v>44448</v>
      </c>
      <c r="B528" s="5">
        <v>2</v>
      </c>
      <c r="C528" s="5" t="e">
        <f t="array" aca="1" ref="C528" ca="1">_xludf.XLOOKUP(sessions_3!$E528,exercises_2!$A$2:$A$156,exercises_2!$B$2:$B$156)</f>
        <v>#NAME?</v>
      </c>
      <c r="D528" s="6"/>
      <c r="E528" s="3">
        <v>144</v>
      </c>
      <c r="F528" s="6">
        <v>2</v>
      </c>
      <c r="G528" s="6">
        <v>150</v>
      </c>
      <c r="H528" s="6">
        <v>6</v>
      </c>
      <c r="I528" s="6"/>
    </row>
    <row r="529" spans="1:9" ht="15.75" customHeight="1" x14ac:dyDescent="0.25">
      <c r="A529" s="4">
        <v>44448</v>
      </c>
      <c r="B529" s="5">
        <v>3</v>
      </c>
      <c r="C529" s="5" t="e">
        <f t="array" aca="1" ref="C529" ca="1">_xludf.XLOOKUP(sessions_3!$E529,exercises_2!$A$2:$A$156,exercises_2!$B$2:$B$156)</f>
        <v>#NAME?</v>
      </c>
      <c r="D529" s="6"/>
      <c r="E529" s="3">
        <v>144</v>
      </c>
      <c r="F529" s="6">
        <v>3</v>
      </c>
      <c r="G529" s="6">
        <v>155</v>
      </c>
      <c r="H529" s="6">
        <v>3</v>
      </c>
      <c r="I529" s="6"/>
    </row>
    <row r="530" spans="1:9" ht="15.75" customHeight="1" x14ac:dyDescent="0.25">
      <c r="A530" s="4">
        <v>44448</v>
      </c>
      <c r="B530" s="5">
        <v>4</v>
      </c>
      <c r="C530" s="5" t="e">
        <f t="array" aca="1" ref="C530" ca="1">_xludf.XLOOKUP(sessions_3!$E530,exercises_2!$A$2:$A$156,exercises_2!$B$2:$B$156)</f>
        <v>#NAME?</v>
      </c>
      <c r="D530" s="6"/>
      <c r="E530" s="3">
        <v>146</v>
      </c>
      <c r="F530" s="6">
        <v>1</v>
      </c>
      <c r="G530" s="6">
        <v>125</v>
      </c>
      <c r="H530" s="6">
        <v>4</v>
      </c>
      <c r="I530" s="6"/>
    </row>
    <row r="531" spans="1:9" ht="15.75" customHeight="1" x14ac:dyDescent="0.25">
      <c r="A531" s="4">
        <v>44448</v>
      </c>
      <c r="B531" s="5">
        <v>5</v>
      </c>
      <c r="C531" s="5" t="e">
        <f t="array" aca="1" ref="C531" ca="1">_xludf.XLOOKUP(sessions_3!$E531,exercises_2!$A$2:$A$156,exercises_2!$B$2:$B$156)</f>
        <v>#NAME?</v>
      </c>
      <c r="D531" s="6"/>
      <c r="E531" s="3">
        <v>146</v>
      </c>
      <c r="F531" s="6">
        <v>2</v>
      </c>
      <c r="G531" s="6">
        <v>125</v>
      </c>
      <c r="H531" s="6">
        <v>5</v>
      </c>
      <c r="I531" s="6"/>
    </row>
    <row r="532" spans="1:9" ht="15.75" customHeight="1" x14ac:dyDescent="0.25">
      <c r="A532" s="4">
        <v>44448</v>
      </c>
      <c r="B532" s="5">
        <v>6</v>
      </c>
      <c r="C532" s="5" t="e">
        <f t="array" aca="1" ref="C532" ca="1">_xludf.XLOOKUP(sessions_3!$E532,exercises_2!$A$2:$A$156,exercises_2!$B$2:$B$156)</f>
        <v>#NAME?</v>
      </c>
      <c r="D532" s="6"/>
      <c r="E532" s="3">
        <v>146</v>
      </c>
      <c r="F532" s="6">
        <v>3</v>
      </c>
      <c r="G532" s="6">
        <v>125</v>
      </c>
      <c r="H532" s="6">
        <v>3</v>
      </c>
      <c r="I532" s="6"/>
    </row>
    <row r="533" spans="1:9" ht="15.75" customHeight="1" x14ac:dyDescent="0.25">
      <c r="A533" s="4">
        <v>44448</v>
      </c>
      <c r="B533" s="5">
        <v>7</v>
      </c>
      <c r="C533" s="5" t="e">
        <f t="array" aca="1" ref="C533" ca="1">_xludf.XLOOKUP(sessions_3!$E533,exercises_2!$A$2:$A$156,exercises_2!$B$2:$B$156)</f>
        <v>#NAME?</v>
      </c>
      <c r="D533" s="6"/>
      <c r="E533" s="3">
        <v>147</v>
      </c>
      <c r="F533" s="6">
        <v>1</v>
      </c>
      <c r="G533" s="6">
        <v>90</v>
      </c>
      <c r="H533" s="6">
        <v>5</v>
      </c>
      <c r="I533" s="6"/>
    </row>
    <row r="534" spans="1:9" ht="15.75" customHeight="1" x14ac:dyDescent="0.25">
      <c r="A534" s="4">
        <v>44448</v>
      </c>
      <c r="B534" s="5">
        <v>8</v>
      </c>
      <c r="C534" s="5" t="e">
        <f t="array" aca="1" ref="C534" ca="1">_xludf.XLOOKUP(sessions_3!$E534,exercises_2!$A$2:$A$156,exercises_2!$B$2:$B$156)</f>
        <v>#NAME?</v>
      </c>
      <c r="D534" s="6"/>
      <c r="E534" s="3">
        <v>147</v>
      </c>
      <c r="F534" s="6">
        <v>2</v>
      </c>
      <c r="G534" s="6">
        <v>90</v>
      </c>
      <c r="H534" s="6">
        <v>4</v>
      </c>
      <c r="I534" s="6"/>
    </row>
    <row r="535" spans="1:9" ht="15.75" customHeight="1" x14ac:dyDescent="0.25">
      <c r="A535" s="4">
        <v>44448</v>
      </c>
      <c r="B535" s="5">
        <v>9</v>
      </c>
      <c r="C535" s="5" t="e">
        <f t="array" aca="1" ref="C535" ca="1">_xludf.XLOOKUP(sessions_3!$E535,exercises_2!$A$2:$A$156,exercises_2!$B$2:$B$156)</f>
        <v>#NAME?</v>
      </c>
      <c r="D535" s="6"/>
      <c r="E535" s="3">
        <v>147</v>
      </c>
      <c r="F535" s="6">
        <v>3</v>
      </c>
      <c r="G535" s="6">
        <v>90</v>
      </c>
      <c r="H535" s="6">
        <v>4</v>
      </c>
      <c r="I535" s="6"/>
    </row>
    <row r="536" spans="1:9" ht="15.75" customHeight="1" x14ac:dyDescent="0.25">
      <c r="A536" s="4">
        <v>44448</v>
      </c>
      <c r="B536" s="5">
        <v>10</v>
      </c>
      <c r="C536" s="5" t="e">
        <f t="array" aca="1" ref="C536" ca="1">_xludf.XLOOKUP(sessions_3!$E536,exercises_2!$A$2:$A$156,exercises_2!$B$2:$B$156)</f>
        <v>#NAME?</v>
      </c>
      <c r="D536" s="6"/>
      <c r="E536" s="3">
        <v>150</v>
      </c>
      <c r="F536" s="6">
        <v>1</v>
      </c>
      <c r="G536" s="6">
        <v>80</v>
      </c>
      <c r="H536" s="6">
        <v>4</v>
      </c>
      <c r="I536" s="6"/>
    </row>
    <row r="537" spans="1:9" ht="15.75" customHeight="1" x14ac:dyDescent="0.25">
      <c r="A537" s="4">
        <v>44448</v>
      </c>
      <c r="B537" s="5">
        <v>11</v>
      </c>
      <c r="C537" s="5" t="e">
        <f t="array" aca="1" ref="C537" ca="1">_xludf.XLOOKUP(sessions_3!$E537,exercises_2!$A$2:$A$156,exercises_2!$B$2:$B$156)</f>
        <v>#NAME?</v>
      </c>
      <c r="D537" s="6"/>
      <c r="E537" s="3">
        <v>150</v>
      </c>
      <c r="F537" s="6">
        <v>2</v>
      </c>
      <c r="G537" s="6">
        <v>80</v>
      </c>
      <c r="H537" s="6">
        <v>4</v>
      </c>
      <c r="I537" s="6"/>
    </row>
    <row r="538" spans="1:9" ht="15.75" customHeight="1" x14ac:dyDescent="0.25">
      <c r="A538" s="4">
        <v>44448</v>
      </c>
      <c r="B538" s="5">
        <v>12</v>
      </c>
      <c r="C538" s="5" t="e">
        <f t="array" aca="1" ref="C538" ca="1">_xludf.XLOOKUP(sessions_3!$E538,exercises_2!$A$2:$A$156,exercises_2!$B$2:$B$156)</f>
        <v>#NAME?</v>
      </c>
      <c r="D538" s="6"/>
      <c r="E538" s="3">
        <v>150</v>
      </c>
      <c r="F538" s="6">
        <v>3</v>
      </c>
      <c r="G538" s="6">
        <v>80</v>
      </c>
      <c r="H538" s="6">
        <v>3</v>
      </c>
      <c r="I538" s="6"/>
    </row>
    <row r="539" spans="1:9" ht="15.75" customHeight="1" x14ac:dyDescent="0.25">
      <c r="A539" s="4">
        <v>44448</v>
      </c>
      <c r="B539" s="5">
        <v>13</v>
      </c>
      <c r="C539" s="5" t="e">
        <f t="array" aca="1" ref="C539" ca="1">_xludf.XLOOKUP(sessions_3!$E539,exercises_2!$A$2:$A$156,exercises_2!$B$2:$B$156)</f>
        <v>#NAME?</v>
      </c>
      <c r="D539" s="6"/>
      <c r="E539" s="3">
        <v>141</v>
      </c>
      <c r="F539" s="6">
        <v>1</v>
      </c>
      <c r="G539" s="6">
        <v>0</v>
      </c>
      <c r="H539" s="6">
        <v>40</v>
      </c>
      <c r="I539" s="6"/>
    </row>
    <row r="540" spans="1:9" ht="15.75" customHeight="1" x14ac:dyDescent="0.25">
      <c r="A540" s="4">
        <v>44448</v>
      </c>
      <c r="B540" s="5">
        <v>14</v>
      </c>
      <c r="C540" s="5" t="e">
        <f t="array" aca="1" ref="C540" ca="1">_xludf.XLOOKUP(sessions_3!$E540,exercises_2!$A$2:$A$156,exercises_2!$B$2:$B$156)</f>
        <v>#NAME?</v>
      </c>
      <c r="D540" s="6"/>
      <c r="E540" s="3">
        <v>141</v>
      </c>
      <c r="F540" s="6">
        <v>2</v>
      </c>
      <c r="G540" s="6">
        <v>0</v>
      </c>
      <c r="H540" s="6">
        <v>40</v>
      </c>
      <c r="I540" s="6"/>
    </row>
    <row r="541" spans="1:9" ht="15.75" customHeight="1" x14ac:dyDescent="0.25">
      <c r="A541" s="4">
        <v>44448</v>
      </c>
      <c r="B541" s="5">
        <v>15</v>
      </c>
      <c r="C541" s="5" t="e">
        <f t="array" aca="1" ref="C541" ca="1">_xludf.XLOOKUP(sessions_3!$E541,exercises_2!$A$2:$A$156,exercises_2!$B$2:$B$156)</f>
        <v>#NAME?</v>
      </c>
      <c r="D541" s="6"/>
      <c r="E541" s="3">
        <v>141</v>
      </c>
      <c r="F541" s="6">
        <v>3</v>
      </c>
      <c r="G541" s="6">
        <v>0</v>
      </c>
      <c r="H541" s="6">
        <v>40</v>
      </c>
      <c r="I541" s="6"/>
    </row>
    <row r="542" spans="1:9" ht="15.75" customHeight="1" x14ac:dyDescent="0.25">
      <c r="A542" s="4">
        <v>44452</v>
      </c>
      <c r="B542" s="5">
        <v>1</v>
      </c>
      <c r="C542" s="5" t="e">
        <f t="array" aca="1" ref="C542" ca="1">_xludf.XLOOKUP(sessions_3!$E542,exercises_2!$A$2:$A$156,exercises_2!$B$2:$B$156)</f>
        <v>#NAME?</v>
      </c>
      <c r="D542" s="6"/>
      <c r="E542" s="3">
        <v>135</v>
      </c>
      <c r="F542" s="6">
        <v>1</v>
      </c>
      <c r="G542" s="6">
        <v>225</v>
      </c>
      <c r="H542" s="6">
        <v>5</v>
      </c>
      <c r="I542" s="6"/>
    </row>
    <row r="543" spans="1:9" ht="15.75" customHeight="1" x14ac:dyDescent="0.25">
      <c r="A543" s="4">
        <v>44452</v>
      </c>
      <c r="B543" s="5">
        <v>2</v>
      </c>
      <c r="C543" s="5" t="e">
        <f t="array" aca="1" ref="C543" ca="1">_xludf.XLOOKUP(sessions_3!$E543,exercises_2!$A$2:$A$156,exercises_2!$B$2:$B$156)</f>
        <v>#NAME?</v>
      </c>
      <c r="D543" s="6"/>
      <c r="E543" s="3">
        <v>135</v>
      </c>
      <c r="F543" s="6">
        <v>2</v>
      </c>
      <c r="G543" s="6">
        <v>225</v>
      </c>
      <c r="H543" s="6">
        <v>4</v>
      </c>
      <c r="I543" s="6"/>
    </row>
    <row r="544" spans="1:9" ht="15.75" customHeight="1" x14ac:dyDescent="0.25">
      <c r="A544" s="4">
        <v>44452</v>
      </c>
      <c r="B544" s="5">
        <v>3</v>
      </c>
      <c r="C544" s="5" t="e">
        <f t="array" aca="1" ref="C544" ca="1">_xludf.XLOOKUP(sessions_3!$E544,exercises_2!$A$2:$A$156,exercises_2!$B$2:$B$156)</f>
        <v>#NAME?</v>
      </c>
      <c r="D544" s="6"/>
      <c r="E544" s="3">
        <v>135</v>
      </c>
      <c r="F544" s="6">
        <v>3</v>
      </c>
      <c r="G544" s="6">
        <v>225</v>
      </c>
      <c r="H544" s="6">
        <v>4</v>
      </c>
      <c r="I544" s="6"/>
    </row>
    <row r="545" spans="1:9" ht="15.75" customHeight="1" x14ac:dyDescent="0.25">
      <c r="A545" s="4">
        <v>44452</v>
      </c>
      <c r="B545" s="5">
        <v>4</v>
      </c>
      <c r="C545" s="5" t="e">
        <f t="array" aca="1" ref="C545" ca="1">_xludf.XLOOKUP(sessions_3!$E545,exercises_2!$A$2:$A$156,exercises_2!$B$2:$B$156)</f>
        <v>#NAME?</v>
      </c>
      <c r="D545" s="6"/>
      <c r="E545" s="3">
        <v>131</v>
      </c>
      <c r="F545" s="6">
        <v>1</v>
      </c>
      <c r="G545" s="6">
        <v>50</v>
      </c>
      <c r="H545" s="6">
        <v>4</v>
      </c>
      <c r="I545" s="6"/>
    </row>
    <row r="546" spans="1:9" ht="15.75" customHeight="1" x14ac:dyDescent="0.25">
      <c r="A546" s="4">
        <v>44452</v>
      </c>
      <c r="B546" s="5">
        <v>5</v>
      </c>
      <c r="C546" s="5" t="e">
        <f t="array" aca="1" ref="C546" ca="1">_xludf.XLOOKUP(sessions_3!$E546,exercises_2!$A$2:$A$156,exercises_2!$B$2:$B$156)</f>
        <v>#NAME?</v>
      </c>
      <c r="D546" s="6"/>
      <c r="E546" s="3">
        <v>131</v>
      </c>
      <c r="F546" s="6">
        <v>2</v>
      </c>
      <c r="G546" s="6">
        <v>50</v>
      </c>
      <c r="H546" s="6">
        <v>5</v>
      </c>
      <c r="I546" s="6"/>
    </row>
    <row r="547" spans="1:9" ht="15.75" customHeight="1" x14ac:dyDescent="0.25">
      <c r="A547" s="4">
        <v>44452</v>
      </c>
      <c r="B547" s="5">
        <v>6</v>
      </c>
      <c r="C547" s="5" t="e">
        <f t="array" aca="1" ref="C547" ca="1">_xludf.XLOOKUP(sessions_3!$E547,exercises_2!$A$2:$A$156,exercises_2!$B$2:$B$156)</f>
        <v>#NAME?</v>
      </c>
      <c r="D547" s="6"/>
      <c r="E547" s="3">
        <v>131</v>
      </c>
      <c r="F547" s="6">
        <v>3</v>
      </c>
      <c r="G547" s="6">
        <v>50</v>
      </c>
      <c r="H547" s="6">
        <v>4</v>
      </c>
      <c r="I547" s="6"/>
    </row>
    <row r="548" spans="1:9" ht="15.75" customHeight="1" x14ac:dyDescent="0.25">
      <c r="A548" s="4">
        <v>44452</v>
      </c>
      <c r="B548" s="5">
        <v>7</v>
      </c>
      <c r="C548" s="5" t="e">
        <f t="array" aca="1" ref="C548" ca="1">_xludf.XLOOKUP(sessions_3!$E548,exercises_2!$A$2:$A$156,exercises_2!$B$2:$B$156)</f>
        <v>#NAME?</v>
      </c>
      <c r="D548" s="6"/>
      <c r="E548" s="3">
        <v>140</v>
      </c>
      <c r="F548" s="6">
        <v>1</v>
      </c>
      <c r="G548" s="6">
        <v>-40</v>
      </c>
      <c r="H548" s="6">
        <v>7</v>
      </c>
      <c r="I548" s="6"/>
    </row>
    <row r="549" spans="1:9" ht="15.75" customHeight="1" x14ac:dyDescent="0.25">
      <c r="A549" s="4">
        <v>44452</v>
      </c>
      <c r="B549" s="5">
        <v>8</v>
      </c>
      <c r="C549" s="5" t="e">
        <f t="array" aca="1" ref="C549" ca="1">_xludf.XLOOKUP(sessions_3!$E549,exercises_2!$A$2:$A$156,exercises_2!$B$2:$B$156)</f>
        <v>#NAME?</v>
      </c>
      <c r="D549" s="6"/>
      <c r="E549" s="3">
        <v>140</v>
      </c>
      <c r="F549" s="6">
        <v>2</v>
      </c>
      <c r="G549" s="6">
        <v>-40</v>
      </c>
      <c r="H549" s="6">
        <v>7</v>
      </c>
      <c r="I549" s="6"/>
    </row>
    <row r="550" spans="1:9" ht="15.75" customHeight="1" x14ac:dyDescent="0.25">
      <c r="A550" s="4">
        <v>44452</v>
      </c>
      <c r="B550" s="5">
        <v>9</v>
      </c>
      <c r="C550" s="5" t="e">
        <f t="array" aca="1" ref="C550" ca="1">_xludf.XLOOKUP(sessions_3!$E550,exercises_2!$A$2:$A$156,exercises_2!$B$2:$B$156)</f>
        <v>#NAME?</v>
      </c>
      <c r="D550" s="6"/>
      <c r="E550" s="3">
        <v>140</v>
      </c>
      <c r="F550" s="6">
        <v>3</v>
      </c>
      <c r="G550" s="6">
        <v>-40</v>
      </c>
      <c r="H550" s="6">
        <v>5</v>
      </c>
      <c r="I550" s="6"/>
    </row>
    <row r="551" spans="1:9" ht="15.75" customHeight="1" x14ac:dyDescent="0.25">
      <c r="A551" s="4">
        <v>44452</v>
      </c>
      <c r="B551" s="5">
        <v>10</v>
      </c>
      <c r="C551" s="5" t="e">
        <f t="array" aca="1" ref="C551" ca="1">_xludf.XLOOKUP(sessions_3!$E551,exercises_2!$A$2:$A$156,exercises_2!$B$2:$B$156)</f>
        <v>#NAME?</v>
      </c>
      <c r="D551" s="6"/>
      <c r="E551" s="3">
        <v>133</v>
      </c>
      <c r="F551" s="6">
        <v>1</v>
      </c>
      <c r="G551" s="6">
        <v>45</v>
      </c>
      <c r="H551" s="6">
        <v>6</v>
      </c>
      <c r="I551" s="6"/>
    </row>
    <row r="552" spans="1:9" ht="15.75" customHeight="1" x14ac:dyDescent="0.25">
      <c r="A552" s="4">
        <v>44452</v>
      </c>
      <c r="B552" s="5">
        <v>11</v>
      </c>
      <c r="C552" s="5" t="e">
        <f t="array" aca="1" ref="C552" ca="1">_xludf.XLOOKUP(sessions_3!$E552,exercises_2!$A$2:$A$156,exercises_2!$B$2:$B$156)</f>
        <v>#NAME?</v>
      </c>
      <c r="D552" s="6"/>
      <c r="E552" s="3">
        <v>133</v>
      </c>
      <c r="F552" s="6">
        <v>2</v>
      </c>
      <c r="G552" s="6">
        <v>45</v>
      </c>
      <c r="H552" s="6">
        <v>6</v>
      </c>
      <c r="I552" s="6"/>
    </row>
    <row r="553" spans="1:9" ht="15.75" customHeight="1" x14ac:dyDescent="0.25">
      <c r="A553" s="4">
        <v>44452</v>
      </c>
      <c r="B553" s="5">
        <v>12</v>
      </c>
      <c r="C553" s="5" t="e">
        <f t="array" aca="1" ref="C553" ca="1">_xludf.XLOOKUP(sessions_3!$E553,exercises_2!$A$2:$A$156,exercises_2!$B$2:$B$156)</f>
        <v>#NAME?</v>
      </c>
      <c r="D553" s="6"/>
      <c r="E553" s="3">
        <v>133</v>
      </c>
      <c r="F553" s="6">
        <v>3</v>
      </c>
      <c r="G553" s="6">
        <v>45</v>
      </c>
      <c r="H553" s="6">
        <v>6</v>
      </c>
      <c r="I553" s="6"/>
    </row>
    <row r="554" spans="1:9" ht="15.75" customHeight="1" x14ac:dyDescent="0.25">
      <c r="A554" s="4">
        <v>44452</v>
      </c>
      <c r="B554" s="5">
        <v>13</v>
      </c>
      <c r="C554" s="5" t="e">
        <f t="array" aca="1" ref="C554" ca="1">_xludf.XLOOKUP(sessions_3!$E554,exercises_2!$A$2:$A$156,exercises_2!$B$2:$B$156)</f>
        <v>#NAME?</v>
      </c>
      <c r="D554" s="6"/>
      <c r="E554" s="3">
        <v>136</v>
      </c>
      <c r="F554" s="6">
        <v>1</v>
      </c>
      <c r="G554" s="6">
        <v>180</v>
      </c>
      <c r="H554" s="6">
        <v>7</v>
      </c>
      <c r="I554" s="6"/>
    </row>
    <row r="555" spans="1:9" ht="15.75" customHeight="1" x14ac:dyDescent="0.25">
      <c r="A555" s="4">
        <v>44452</v>
      </c>
      <c r="B555" s="5">
        <v>14</v>
      </c>
      <c r="C555" s="5" t="e">
        <f t="array" aca="1" ref="C555" ca="1">_xludf.XLOOKUP(sessions_3!$E555,exercises_2!$A$2:$A$156,exercises_2!$B$2:$B$156)</f>
        <v>#NAME?</v>
      </c>
      <c r="D555" s="6"/>
      <c r="E555" s="3">
        <v>136</v>
      </c>
      <c r="F555" s="6">
        <v>2</v>
      </c>
      <c r="G555" s="6">
        <v>180</v>
      </c>
      <c r="H555" s="6">
        <v>7</v>
      </c>
      <c r="I555" s="6"/>
    </row>
    <row r="556" spans="1:9" ht="15.75" customHeight="1" x14ac:dyDescent="0.25">
      <c r="A556" s="4">
        <v>44452</v>
      </c>
      <c r="B556" s="5">
        <v>15</v>
      </c>
      <c r="C556" s="5" t="e">
        <f t="array" aca="1" ref="C556" ca="1">_xludf.XLOOKUP(sessions_3!$E556,exercises_2!$A$2:$A$156,exercises_2!$B$2:$B$156)</f>
        <v>#NAME?</v>
      </c>
      <c r="D556" s="6"/>
      <c r="E556" s="3">
        <v>136</v>
      </c>
      <c r="F556" s="6">
        <v>3</v>
      </c>
      <c r="G556" s="6">
        <v>180</v>
      </c>
      <c r="H556" s="6">
        <v>6</v>
      </c>
      <c r="I556" s="6"/>
    </row>
    <row r="557" spans="1:9" ht="15.75" customHeight="1" x14ac:dyDescent="0.25">
      <c r="A557" s="4">
        <v>44454</v>
      </c>
      <c r="B557" s="5">
        <v>1</v>
      </c>
      <c r="C557" s="5" t="e">
        <f t="array" aca="1" ref="C557" ca="1">_xludf.XLOOKUP(sessions_3!$E557,exercises_2!$A$2:$A$156,exercises_2!$B$2:$B$156)</f>
        <v>#NAME?</v>
      </c>
      <c r="D557" s="6"/>
      <c r="E557" s="3">
        <v>124</v>
      </c>
      <c r="F557" s="6">
        <v>1</v>
      </c>
      <c r="G557" s="6">
        <v>170</v>
      </c>
      <c r="H557" s="6">
        <v>6</v>
      </c>
      <c r="I557" s="6"/>
    </row>
    <row r="558" spans="1:9" ht="15.75" customHeight="1" x14ac:dyDescent="0.25">
      <c r="A558" s="4">
        <v>44454</v>
      </c>
      <c r="B558" s="5">
        <v>2</v>
      </c>
      <c r="C558" s="5" t="e">
        <f t="array" aca="1" ref="C558" ca="1">_xludf.XLOOKUP(sessions_3!$E558,exercises_2!$A$2:$A$156,exercises_2!$B$2:$B$156)</f>
        <v>#NAME?</v>
      </c>
      <c r="D558" s="6"/>
      <c r="E558" s="3">
        <v>124</v>
      </c>
      <c r="F558" s="6">
        <v>2</v>
      </c>
      <c r="G558" s="6">
        <v>170</v>
      </c>
      <c r="H558" s="6">
        <v>5</v>
      </c>
      <c r="I558" s="6"/>
    </row>
    <row r="559" spans="1:9" ht="15.75" customHeight="1" x14ac:dyDescent="0.25">
      <c r="A559" s="4">
        <v>44454</v>
      </c>
      <c r="B559" s="5">
        <v>3</v>
      </c>
      <c r="C559" s="5" t="e">
        <f t="array" aca="1" ref="C559" ca="1">_xludf.XLOOKUP(sessions_3!$E559,exercises_2!$A$2:$A$156,exercises_2!$B$2:$B$156)</f>
        <v>#NAME?</v>
      </c>
      <c r="D559" s="6"/>
      <c r="E559" s="3">
        <v>124</v>
      </c>
      <c r="F559" s="6">
        <v>3</v>
      </c>
      <c r="G559" s="6">
        <v>170</v>
      </c>
      <c r="H559" s="6">
        <v>4</v>
      </c>
      <c r="I559" s="6"/>
    </row>
    <row r="560" spans="1:9" ht="15.75" customHeight="1" x14ac:dyDescent="0.25">
      <c r="A560" s="4">
        <v>44454</v>
      </c>
      <c r="B560" s="5">
        <v>4</v>
      </c>
      <c r="C560" s="5" t="e">
        <f t="array" aca="1" ref="C560" ca="1">_xludf.XLOOKUP(sessions_3!$E560,exercises_2!$A$2:$A$156,exercises_2!$B$2:$B$156)</f>
        <v>#NAME?</v>
      </c>
      <c r="D560" s="6"/>
      <c r="E560" s="3">
        <v>123</v>
      </c>
      <c r="F560" s="6">
        <v>1</v>
      </c>
      <c r="G560" s="6">
        <v>270</v>
      </c>
      <c r="H560" s="6">
        <v>6</v>
      </c>
      <c r="I560" s="6"/>
    </row>
    <row r="561" spans="1:9" ht="15.75" customHeight="1" x14ac:dyDescent="0.25">
      <c r="A561" s="4">
        <v>44454</v>
      </c>
      <c r="B561" s="5">
        <v>5</v>
      </c>
      <c r="C561" s="5" t="e">
        <f t="array" aca="1" ref="C561" ca="1">_xludf.XLOOKUP(sessions_3!$E561,exercises_2!$A$2:$A$156,exercises_2!$B$2:$B$156)</f>
        <v>#NAME?</v>
      </c>
      <c r="D561" s="6"/>
      <c r="E561" s="3">
        <v>123</v>
      </c>
      <c r="F561" s="6">
        <v>2</v>
      </c>
      <c r="G561" s="6">
        <v>270</v>
      </c>
      <c r="H561" s="6">
        <v>6</v>
      </c>
      <c r="I561" s="6"/>
    </row>
    <row r="562" spans="1:9" ht="15.75" customHeight="1" x14ac:dyDescent="0.25">
      <c r="A562" s="4">
        <v>44454</v>
      </c>
      <c r="B562" s="5">
        <v>6</v>
      </c>
      <c r="C562" s="5" t="e">
        <f t="array" aca="1" ref="C562" ca="1">_xludf.XLOOKUP(sessions_3!$E562,exercises_2!$A$2:$A$156,exercises_2!$B$2:$B$156)</f>
        <v>#NAME?</v>
      </c>
      <c r="D562" s="6"/>
      <c r="E562" s="3">
        <v>123</v>
      </c>
      <c r="F562" s="6">
        <v>3</v>
      </c>
      <c r="G562" s="6">
        <v>280</v>
      </c>
      <c r="H562" s="6">
        <v>4</v>
      </c>
      <c r="I562" s="6"/>
    </row>
    <row r="563" spans="1:9" ht="15.75" customHeight="1" x14ac:dyDescent="0.25">
      <c r="A563" s="4">
        <v>44454</v>
      </c>
      <c r="B563" s="5">
        <v>7</v>
      </c>
      <c r="C563" s="5" t="e">
        <f t="array" aca="1" ref="C563" ca="1">_xludf.XLOOKUP(sessions_3!$E563,exercises_2!$A$2:$A$156,exercises_2!$B$2:$B$156)</f>
        <v>#NAME?</v>
      </c>
      <c r="D563" s="6"/>
      <c r="E563" s="3">
        <v>125</v>
      </c>
      <c r="F563" s="6">
        <v>1</v>
      </c>
      <c r="G563" s="6">
        <v>140</v>
      </c>
      <c r="H563" s="6">
        <v>10</v>
      </c>
      <c r="I563" s="6"/>
    </row>
    <row r="564" spans="1:9" ht="15.75" customHeight="1" x14ac:dyDescent="0.25">
      <c r="A564" s="4">
        <v>44454</v>
      </c>
      <c r="B564" s="5">
        <v>8</v>
      </c>
      <c r="C564" s="5" t="e">
        <f t="array" aca="1" ref="C564" ca="1">_xludf.XLOOKUP(sessions_3!$E564,exercises_2!$A$2:$A$156,exercises_2!$B$2:$B$156)</f>
        <v>#NAME?</v>
      </c>
      <c r="D564" s="6"/>
      <c r="E564" s="3">
        <v>125</v>
      </c>
      <c r="F564" s="6">
        <v>2</v>
      </c>
      <c r="G564" s="6">
        <v>145</v>
      </c>
      <c r="H564" s="6">
        <v>7</v>
      </c>
      <c r="I564" s="6"/>
    </row>
    <row r="565" spans="1:9" ht="15.75" customHeight="1" x14ac:dyDescent="0.25">
      <c r="A565" s="4">
        <v>44454</v>
      </c>
      <c r="B565" s="5">
        <v>9</v>
      </c>
      <c r="C565" s="5" t="e">
        <f t="array" aca="1" ref="C565" ca="1">_xludf.XLOOKUP(sessions_3!$E565,exercises_2!$A$2:$A$156,exercises_2!$B$2:$B$156)</f>
        <v>#NAME?</v>
      </c>
      <c r="D565" s="6"/>
      <c r="E565" s="3">
        <v>125</v>
      </c>
      <c r="F565" s="6">
        <v>3</v>
      </c>
      <c r="G565" s="6">
        <v>145</v>
      </c>
      <c r="H565" s="6">
        <v>6</v>
      </c>
      <c r="I565" s="6"/>
    </row>
    <row r="566" spans="1:9" ht="15.75" customHeight="1" x14ac:dyDescent="0.25">
      <c r="A566" s="4">
        <v>44454</v>
      </c>
      <c r="B566" s="5">
        <v>10</v>
      </c>
      <c r="C566" s="5" t="e">
        <f t="array" aca="1" ref="C566" ca="1">_xludf.XLOOKUP(sessions_3!$E566,exercises_2!$A$2:$A$156,exercises_2!$B$2:$B$156)</f>
        <v>#NAME?</v>
      </c>
      <c r="D566" s="6"/>
      <c r="E566" s="3">
        <v>129</v>
      </c>
      <c r="F566" s="6">
        <v>1</v>
      </c>
      <c r="G566" s="6">
        <v>80</v>
      </c>
      <c r="H566" s="6">
        <v>15</v>
      </c>
      <c r="I566" s="6"/>
    </row>
    <row r="567" spans="1:9" ht="15.75" customHeight="1" x14ac:dyDescent="0.25">
      <c r="A567" s="4">
        <v>44454</v>
      </c>
      <c r="B567" s="5">
        <v>11</v>
      </c>
      <c r="C567" s="5" t="e">
        <f t="array" aca="1" ref="C567" ca="1">_xludf.XLOOKUP(sessions_3!$E567,exercises_2!$A$2:$A$156,exercises_2!$B$2:$B$156)</f>
        <v>#NAME?</v>
      </c>
      <c r="D567" s="6"/>
      <c r="E567" s="3">
        <v>129</v>
      </c>
      <c r="F567" s="6">
        <v>2</v>
      </c>
      <c r="G567" s="6">
        <v>90</v>
      </c>
      <c r="H567" s="6">
        <v>10</v>
      </c>
      <c r="I567" s="6"/>
    </row>
    <row r="568" spans="1:9" ht="15.75" customHeight="1" x14ac:dyDescent="0.25">
      <c r="A568" s="4">
        <v>44454</v>
      </c>
      <c r="B568" s="5">
        <v>12</v>
      </c>
      <c r="C568" s="5" t="e">
        <f t="array" aca="1" ref="C568" ca="1">_xludf.XLOOKUP(sessions_3!$E568,exercises_2!$A$2:$A$156,exercises_2!$B$2:$B$156)</f>
        <v>#NAME?</v>
      </c>
      <c r="D568" s="6"/>
      <c r="E568" s="3">
        <v>129</v>
      </c>
      <c r="F568" s="6">
        <v>3</v>
      </c>
      <c r="G568" s="6">
        <v>90</v>
      </c>
      <c r="H568" s="6">
        <v>13</v>
      </c>
      <c r="I568" s="6"/>
    </row>
    <row r="569" spans="1:9" ht="15.75" customHeight="1" x14ac:dyDescent="0.25">
      <c r="A569" s="4">
        <v>44456</v>
      </c>
      <c r="B569" s="5">
        <v>1</v>
      </c>
      <c r="C569" s="5" t="e">
        <f t="array" aca="1" ref="C569" ca="1">_xludf.XLOOKUP(sessions_3!$E569,exercises_2!$A$2:$A$156,exercises_2!$B$2:$B$156)</f>
        <v>#NAME?</v>
      </c>
      <c r="D569" s="6"/>
      <c r="E569" s="3">
        <v>144</v>
      </c>
      <c r="F569" s="6">
        <v>1</v>
      </c>
      <c r="G569" s="6">
        <v>150</v>
      </c>
      <c r="H569" s="6">
        <v>6</v>
      </c>
      <c r="I569" s="6"/>
    </row>
    <row r="570" spans="1:9" ht="15.75" customHeight="1" x14ac:dyDescent="0.25">
      <c r="A570" s="4">
        <v>44456</v>
      </c>
      <c r="B570" s="5">
        <v>2</v>
      </c>
      <c r="C570" s="5" t="e">
        <f t="array" aca="1" ref="C570" ca="1">_xludf.XLOOKUP(sessions_3!$E570,exercises_2!$A$2:$A$156,exercises_2!$B$2:$B$156)</f>
        <v>#NAME?</v>
      </c>
      <c r="D570" s="6"/>
      <c r="E570" s="3">
        <v>144</v>
      </c>
      <c r="F570" s="6">
        <v>2</v>
      </c>
      <c r="G570" s="6">
        <v>150</v>
      </c>
      <c r="H570" s="6">
        <v>6</v>
      </c>
      <c r="I570" s="6"/>
    </row>
    <row r="571" spans="1:9" ht="15.75" customHeight="1" x14ac:dyDescent="0.25">
      <c r="A571" s="4">
        <v>44456</v>
      </c>
      <c r="B571" s="5">
        <v>3</v>
      </c>
      <c r="C571" s="5" t="e">
        <f t="array" aca="1" ref="C571" ca="1">_xludf.XLOOKUP(sessions_3!$E571,exercises_2!$A$2:$A$156,exercises_2!$B$2:$B$156)</f>
        <v>#NAME?</v>
      </c>
      <c r="D571" s="6"/>
      <c r="E571" s="3">
        <v>144</v>
      </c>
      <c r="F571" s="6">
        <v>3</v>
      </c>
      <c r="G571" s="6">
        <v>150</v>
      </c>
      <c r="H571" s="6">
        <v>4</v>
      </c>
      <c r="I571" s="6"/>
    </row>
    <row r="572" spans="1:9" ht="15.75" customHeight="1" x14ac:dyDescent="0.25">
      <c r="A572" s="4">
        <v>44456</v>
      </c>
      <c r="B572" s="5">
        <v>4</v>
      </c>
      <c r="C572" s="5" t="e">
        <f t="array" aca="1" ref="C572" ca="1">_xludf.XLOOKUP(sessions_3!$E572,exercises_2!$A$2:$A$156,exercises_2!$B$2:$B$156)</f>
        <v>#NAME?</v>
      </c>
      <c r="D572" s="6"/>
      <c r="E572" s="3">
        <v>146</v>
      </c>
      <c r="F572" s="6">
        <v>1</v>
      </c>
      <c r="G572" s="6">
        <v>120</v>
      </c>
      <c r="H572" s="6">
        <v>6</v>
      </c>
      <c r="I572" s="6"/>
    </row>
    <row r="573" spans="1:9" ht="15.75" customHeight="1" x14ac:dyDescent="0.25">
      <c r="A573" s="4">
        <v>44456</v>
      </c>
      <c r="B573" s="5">
        <v>5</v>
      </c>
      <c r="C573" s="5" t="e">
        <f t="array" aca="1" ref="C573" ca="1">_xludf.XLOOKUP(sessions_3!$E573,exercises_2!$A$2:$A$156,exercises_2!$B$2:$B$156)</f>
        <v>#NAME?</v>
      </c>
      <c r="D573" s="6"/>
      <c r="E573" s="3">
        <v>146</v>
      </c>
      <c r="F573" s="6">
        <v>2</v>
      </c>
      <c r="G573" s="6">
        <v>120</v>
      </c>
      <c r="H573" s="6">
        <v>5</v>
      </c>
      <c r="I573" s="6"/>
    </row>
    <row r="574" spans="1:9" ht="15.75" customHeight="1" x14ac:dyDescent="0.25">
      <c r="A574" s="4">
        <v>44456</v>
      </c>
      <c r="B574" s="5">
        <v>6</v>
      </c>
      <c r="C574" s="5" t="e">
        <f t="array" aca="1" ref="C574" ca="1">_xludf.XLOOKUP(sessions_3!$E574,exercises_2!$A$2:$A$156,exercises_2!$B$2:$B$156)</f>
        <v>#NAME?</v>
      </c>
      <c r="D574" s="6"/>
      <c r="E574" s="3">
        <v>146</v>
      </c>
      <c r="F574" s="6">
        <v>3</v>
      </c>
      <c r="G574" s="6">
        <v>120</v>
      </c>
      <c r="H574" s="6">
        <v>4</v>
      </c>
      <c r="I574" s="6"/>
    </row>
    <row r="575" spans="1:9" ht="15.75" customHeight="1" x14ac:dyDescent="0.25">
      <c r="A575" s="4">
        <v>44456</v>
      </c>
      <c r="B575" s="5">
        <v>7</v>
      </c>
      <c r="C575" s="5" t="e">
        <f t="array" aca="1" ref="C575" ca="1">_xludf.XLOOKUP(sessions_3!$E575,exercises_2!$A$2:$A$156,exercises_2!$B$2:$B$156)</f>
        <v>#NAME?</v>
      </c>
      <c r="D575" s="6"/>
      <c r="E575" s="3">
        <v>147</v>
      </c>
      <c r="F575" s="6">
        <v>1</v>
      </c>
      <c r="G575" s="6">
        <v>90</v>
      </c>
      <c r="H575" s="6">
        <v>5</v>
      </c>
      <c r="I575" s="6"/>
    </row>
    <row r="576" spans="1:9" ht="15.75" customHeight="1" x14ac:dyDescent="0.25">
      <c r="A576" s="4">
        <v>44456</v>
      </c>
      <c r="B576" s="5">
        <v>8</v>
      </c>
      <c r="C576" s="5" t="e">
        <f t="array" aca="1" ref="C576" ca="1">_xludf.XLOOKUP(sessions_3!$E576,exercises_2!$A$2:$A$156,exercises_2!$B$2:$B$156)</f>
        <v>#NAME?</v>
      </c>
      <c r="D576" s="6"/>
      <c r="E576" s="3">
        <v>147</v>
      </c>
      <c r="F576" s="6">
        <v>2</v>
      </c>
      <c r="G576" s="6">
        <v>90</v>
      </c>
      <c r="H576" s="6">
        <v>3</v>
      </c>
      <c r="I576" s="6"/>
    </row>
    <row r="577" spans="1:11" ht="15.75" customHeight="1" x14ac:dyDescent="0.25">
      <c r="A577" s="4">
        <v>44456</v>
      </c>
      <c r="B577" s="5">
        <v>9</v>
      </c>
      <c r="C577" s="5" t="e">
        <f t="array" aca="1" ref="C577" ca="1">_xludf.XLOOKUP(sessions_3!$E577,exercises_2!$A$2:$A$156,exercises_2!$B$2:$B$156)</f>
        <v>#NAME?</v>
      </c>
      <c r="D577" s="6"/>
      <c r="E577" s="3">
        <v>147</v>
      </c>
      <c r="F577" s="6">
        <v>3</v>
      </c>
      <c r="G577" s="6">
        <v>90</v>
      </c>
      <c r="H577" s="6">
        <v>3</v>
      </c>
      <c r="I577" s="6"/>
    </row>
    <row r="578" spans="1:11" ht="15.75" customHeight="1" x14ac:dyDescent="0.25">
      <c r="A578" s="4">
        <v>44456</v>
      </c>
      <c r="B578" s="5">
        <v>10</v>
      </c>
      <c r="C578" s="5" t="e">
        <f t="array" aca="1" ref="C578" ca="1">_xludf.XLOOKUP(sessions_3!$E578,exercises_2!$A$2:$A$156,exercises_2!$B$2:$B$156)</f>
        <v>#NAME?</v>
      </c>
      <c r="D578" s="6"/>
      <c r="E578" s="3">
        <v>150</v>
      </c>
      <c r="F578" s="6">
        <v>1</v>
      </c>
      <c r="G578" s="6">
        <v>75</v>
      </c>
      <c r="H578" s="6">
        <v>4</v>
      </c>
      <c r="I578" s="6"/>
    </row>
    <row r="579" spans="1:11" ht="15.75" customHeight="1" x14ac:dyDescent="0.25">
      <c r="A579" s="4">
        <v>44456</v>
      </c>
      <c r="B579" s="5">
        <v>11</v>
      </c>
      <c r="C579" s="5" t="e">
        <f t="array" aca="1" ref="C579" ca="1">_xludf.XLOOKUP(sessions_3!$E579,exercises_2!$A$2:$A$156,exercises_2!$B$2:$B$156)</f>
        <v>#NAME?</v>
      </c>
      <c r="D579" s="6"/>
      <c r="E579" s="3">
        <v>150</v>
      </c>
      <c r="F579" s="6">
        <v>2</v>
      </c>
      <c r="G579" s="6">
        <v>75</v>
      </c>
      <c r="H579" s="6">
        <v>4</v>
      </c>
      <c r="I579" s="6"/>
    </row>
    <row r="580" spans="1:11" ht="15.75" customHeight="1" x14ac:dyDescent="0.25">
      <c r="A580" s="4">
        <v>44456</v>
      </c>
      <c r="B580" s="5">
        <v>12</v>
      </c>
      <c r="C580" s="5" t="e">
        <f t="array" aca="1" ref="C580" ca="1">_xludf.XLOOKUP(sessions_3!$E580,exercises_2!$A$2:$A$156,exercises_2!$B$2:$B$156)</f>
        <v>#NAME?</v>
      </c>
      <c r="D580" s="6"/>
      <c r="E580" s="3">
        <v>150</v>
      </c>
      <c r="F580" s="6">
        <v>3</v>
      </c>
      <c r="G580" s="6">
        <v>75</v>
      </c>
      <c r="H580" s="6">
        <v>3</v>
      </c>
      <c r="I580" s="6"/>
    </row>
    <row r="581" spans="1:11" ht="15.75" customHeight="1" x14ac:dyDescent="0.25">
      <c r="A581" s="4">
        <v>44456</v>
      </c>
      <c r="B581" s="5">
        <v>13</v>
      </c>
      <c r="C581" s="5" t="e">
        <f t="array" aca="1" ref="C581" ca="1">_xludf.XLOOKUP(sessions_3!$E581,exercises_2!$A$2:$A$156,exercises_2!$B$2:$B$156)</f>
        <v>#NAME?</v>
      </c>
      <c r="D581" s="6"/>
      <c r="E581" s="3">
        <v>141</v>
      </c>
      <c r="F581" s="6">
        <v>1</v>
      </c>
      <c r="G581" s="6">
        <v>0</v>
      </c>
      <c r="H581" s="6">
        <v>42</v>
      </c>
      <c r="I581" s="6"/>
    </row>
    <row r="582" spans="1:11" ht="15.75" customHeight="1" x14ac:dyDescent="0.25">
      <c r="A582" s="4">
        <v>44456</v>
      </c>
      <c r="B582" s="5">
        <v>14</v>
      </c>
      <c r="C582" s="5" t="e">
        <f t="array" aca="1" ref="C582" ca="1">_xludf.XLOOKUP(sessions_3!$E582,exercises_2!$A$2:$A$156,exercises_2!$B$2:$B$156)</f>
        <v>#NAME?</v>
      </c>
      <c r="D582" s="6"/>
      <c r="E582" s="3">
        <v>141</v>
      </c>
      <c r="F582" s="6">
        <v>2</v>
      </c>
      <c r="G582" s="6">
        <v>0</v>
      </c>
      <c r="H582" s="6">
        <v>36</v>
      </c>
      <c r="I582" s="6"/>
    </row>
    <row r="583" spans="1:11" ht="15.75" customHeight="1" x14ac:dyDescent="0.25">
      <c r="A583" s="4">
        <v>44456</v>
      </c>
      <c r="B583" s="5">
        <v>15</v>
      </c>
      <c r="C583" s="5" t="e">
        <f t="array" aca="1" ref="C583" ca="1">_xludf.XLOOKUP(sessions_3!$E583,exercises_2!$A$2:$A$156,exercises_2!$B$2:$B$156)</f>
        <v>#NAME?</v>
      </c>
      <c r="D583" s="6"/>
      <c r="E583" s="3">
        <v>141</v>
      </c>
      <c r="F583" s="6">
        <v>3</v>
      </c>
      <c r="G583" s="6">
        <v>0</v>
      </c>
      <c r="H583" s="6">
        <v>42</v>
      </c>
      <c r="I583" s="6"/>
    </row>
    <row r="584" spans="1:11" ht="15.75" customHeight="1" x14ac:dyDescent="0.25">
      <c r="A584" s="4">
        <v>44459</v>
      </c>
      <c r="B584" s="5">
        <v>1</v>
      </c>
      <c r="C584" s="5" t="e">
        <f t="array" aca="1" ref="C584" ca="1">_xludf.XLOOKUP(sessions_3!$E584,exercises_2!$A$2:$A$156,exercises_2!$B$2:$B$156)</f>
        <v>#NAME?</v>
      </c>
      <c r="D584" s="6"/>
      <c r="E584" s="3">
        <v>135</v>
      </c>
      <c r="F584" s="6">
        <v>1</v>
      </c>
      <c r="G584" s="6">
        <v>225</v>
      </c>
      <c r="H584" s="6">
        <v>5</v>
      </c>
      <c r="I584" s="6"/>
    </row>
    <row r="585" spans="1:11" ht="15.75" customHeight="1" x14ac:dyDescent="0.25">
      <c r="A585" s="4">
        <v>44459</v>
      </c>
      <c r="B585" s="5">
        <v>2</v>
      </c>
      <c r="C585" s="5" t="e">
        <f t="array" aca="1" ref="C585" ca="1">_xludf.XLOOKUP(sessions_3!$E585,exercises_2!$A$2:$A$156,exercises_2!$B$2:$B$156)</f>
        <v>#NAME?</v>
      </c>
      <c r="D585" s="6"/>
      <c r="E585" s="3">
        <v>135</v>
      </c>
      <c r="F585" s="6">
        <v>2</v>
      </c>
      <c r="G585" s="6">
        <v>225</v>
      </c>
      <c r="H585" s="6">
        <v>5</v>
      </c>
      <c r="I585" s="6"/>
    </row>
    <row r="586" spans="1:11" ht="15.75" customHeight="1" x14ac:dyDescent="0.25">
      <c r="A586" s="4">
        <v>44459</v>
      </c>
      <c r="B586" s="5">
        <v>3</v>
      </c>
      <c r="C586" s="5" t="e">
        <f t="array" aca="1" ref="C586" ca="1">_xludf.XLOOKUP(sessions_3!$E586,exercises_2!$A$2:$A$156,exercises_2!$B$2:$B$156)</f>
        <v>#NAME?</v>
      </c>
      <c r="D586" s="6"/>
      <c r="E586" s="3">
        <v>135</v>
      </c>
      <c r="F586" s="6">
        <v>3</v>
      </c>
      <c r="G586" s="6">
        <v>225</v>
      </c>
      <c r="H586" s="6">
        <v>4</v>
      </c>
      <c r="I586" s="6"/>
      <c r="J586" s="8"/>
      <c r="K586" s="8"/>
    </row>
    <row r="587" spans="1:11" ht="15.75" customHeight="1" x14ac:dyDescent="0.25">
      <c r="A587" s="4">
        <v>44459</v>
      </c>
      <c r="B587" s="5">
        <v>4</v>
      </c>
      <c r="C587" s="5" t="e">
        <f t="array" aca="1" ref="C587" ca="1">_xludf.XLOOKUP(sessions_3!$E587,exercises_2!$A$2:$A$156,exercises_2!$B$2:$B$156)</f>
        <v>#NAME?</v>
      </c>
      <c r="D587" s="6"/>
      <c r="E587" s="3">
        <v>131</v>
      </c>
      <c r="F587" s="6">
        <v>1</v>
      </c>
      <c r="G587" s="6">
        <v>50</v>
      </c>
      <c r="H587" s="6">
        <v>6</v>
      </c>
      <c r="I587" s="6"/>
      <c r="J587" s="8"/>
      <c r="K587" s="8"/>
    </row>
    <row r="588" spans="1:11" ht="15.75" customHeight="1" x14ac:dyDescent="0.25">
      <c r="A588" s="4">
        <v>44459</v>
      </c>
      <c r="B588" s="5">
        <v>5</v>
      </c>
      <c r="C588" s="5" t="e">
        <f t="array" aca="1" ref="C588" ca="1">_xludf.XLOOKUP(sessions_3!$E588,exercises_2!$A$2:$A$156,exercises_2!$B$2:$B$156)</f>
        <v>#NAME?</v>
      </c>
      <c r="D588" s="6"/>
      <c r="E588" s="3">
        <v>131</v>
      </c>
      <c r="F588" s="6">
        <v>2</v>
      </c>
      <c r="G588" s="6">
        <v>55</v>
      </c>
      <c r="H588" s="6">
        <v>5</v>
      </c>
      <c r="I588" s="6"/>
    </row>
    <row r="589" spans="1:11" ht="15.75" customHeight="1" x14ac:dyDescent="0.25">
      <c r="A589" s="4">
        <v>44459</v>
      </c>
      <c r="B589" s="5">
        <v>6</v>
      </c>
      <c r="C589" s="5" t="e">
        <f t="array" aca="1" ref="C589" ca="1">_xludf.XLOOKUP(sessions_3!$E589,exercises_2!$A$2:$A$156,exercises_2!$B$2:$B$156)</f>
        <v>#NAME?</v>
      </c>
      <c r="D589" s="6"/>
      <c r="E589" s="3">
        <v>131</v>
      </c>
      <c r="F589" s="6">
        <v>3</v>
      </c>
      <c r="G589" s="6">
        <v>55</v>
      </c>
      <c r="H589" s="6">
        <v>5</v>
      </c>
      <c r="I589" s="6"/>
    </row>
    <row r="590" spans="1:11" ht="15.75" customHeight="1" x14ac:dyDescent="0.25">
      <c r="A590" s="4">
        <v>44459</v>
      </c>
      <c r="B590" s="5">
        <v>7</v>
      </c>
      <c r="C590" s="5" t="e">
        <f t="array" aca="1" ref="C590" ca="1">_xludf.XLOOKUP(sessions_3!$E590,exercises_2!$A$2:$A$156,exercises_2!$B$2:$B$156)</f>
        <v>#NAME?</v>
      </c>
      <c r="D590" s="6"/>
      <c r="E590" s="3">
        <v>140</v>
      </c>
      <c r="F590" s="6">
        <v>1</v>
      </c>
      <c r="G590" s="6">
        <v>-40</v>
      </c>
      <c r="H590" s="6">
        <v>10</v>
      </c>
      <c r="I590" s="6"/>
    </row>
    <row r="591" spans="1:11" ht="15.75" customHeight="1" x14ac:dyDescent="0.25">
      <c r="A591" s="4">
        <v>44459</v>
      </c>
      <c r="B591" s="5">
        <v>8</v>
      </c>
      <c r="C591" s="5" t="e">
        <f t="array" aca="1" ref="C591" ca="1">_xludf.XLOOKUP(sessions_3!$E591,exercises_2!$A$2:$A$156,exercises_2!$B$2:$B$156)</f>
        <v>#NAME?</v>
      </c>
      <c r="D591" s="6"/>
      <c r="E591" s="3">
        <v>140</v>
      </c>
      <c r="F591" s="6">
        <v>2</v>
      </c>
      <c r="G591" s="6">
        <v>-35</v>
      </c>
      <c r="H591" s="6">
        <v>8</v>
      </c>
      <c r="I591" s="6"/>
    </row>
    <row r="592" spans="1:11" ht="15.75" customHeight="1" x14ac:dyDescent="0.25">
      <c r="A592" s="4">
        <v>44459</v>
      </c>
      <c r="B592" s="5">
        <v>9</v>
      </c>
      <c r="C592" s="5" t="e">
        <f t="array" aca="1" ref="C592" ca="1">_xludf.XLOOKUP(sessions_3!$E592,exercises_2!$A$2:$A$156,exercises_2!$B$2:$B$156)</f>
        <v>#NAME?</v>
      </c>
      <c r="D592" s="6"/>
      <c r="E592" s="3">
        <v>140</v>
      </c>
      <c r="F592" s="6">
        <v>3</v>
      </c>
      <c r="G592" s="6">
        <v>-35</v>
      </c>
      <c r="H592" s="6">
        <v>6</v>
      </c>
      <c r="I592" s="6"/>
    </row>
    <row r="593" spans="1:9" ht="15.75" customHeight="1" x14ac:dyDescent="0.25">
      <c r="A593" s="4">
        <v>44459</v>
      </c>
      <c r="B593" s="5">
        <v>10</v>
      </c>
      <c r="C593" s="5" t="e">
        <f t="array" aca="1" ref="C593" ca="1">_xludf.XLOOKUP(sessions_3!$E593,exercises_2!$A$2:$A$156,exercises_2!$B$2:$B$156)</f>
        <v>#NAME?</v>
      </c>
      <c r="D593" s="6"/>
      <c r="E593" s="3">
        <v>133</v>
      </c>
      <c r="F593" s="6">
        <v>1</v>
      </c>
      <c r="G593" s="6">
        <v>50</v>
      </c>
      <c r="H593" s="6">
        <v>5</v>
      </c>
      <c r="I593" s="6"/>
    </row>
    <row r="594" spans="1:9" ht="15.75" customHeight="1" x14ac:dyDescent="0.25">
      <c r="A594" s="4">
        <v>44459</v>
      </c>
      <c r="B594" s="5">
        <v>11</v>
      </c>
      <c r="C594" s="5" t="e">
        <f t="array" aca="1" ref="C594" ca="1">_xludf.XLOOKUP(sessions_3!$E594,exercises_2!$A$2:$A$156,exercises_2!$B$2:$B$156)</f>
        <v>#NAME?</v>
      </c>
      <c r="D594" s="6"/>
      <c r="E594" s="3">
        <v>133</v>
      </c>
      <c r="F594" s="6">
        <v>2</v>
      </c>
      <c r="G594" s="6">
        <v>50</v>
      </c>
      <c r="H594" s="6">
        <v>5</v>
      </c>
      <c r="I594" s="6"/>
    </row>
    <row r="595" spans="1:9" ht="15.75" customHeight="1" x14ac:dyDescent="0.25">
      <c r="A595" s="4">
        <v>44459</v>
      </c>
      <c r="B595" s="5">
        <v>12</v>
      </c>
      <c r="C595" s="5" t="e">
        <f t="array" aca="1" ref="C595" ca="1">_xludf.XLOOKUP(sessions_3!$E595,exercises_2!$A$2:$A$156,exercises_2!$B$2:$B$156)</f>
        <v>#NAME?</v>
      </c>
      <c r="D595" s="6"/>
      <c r="E595" s="3">
        <v>133</v>
      </c>
      <c r="F595" s="6">
        <v>3</v>
      </c>
      <c r="G595" s="6">
        <v>50</v>
      </c>
      <c r="H595" s="6">
        <v>5</v>
      </c>
      <c r="I595" s="6"/>
    </row>
    <row r="596" spans="1:9" ht="15.75" customHeight="1" x14ac:dyDescent="0.25">
      <c r="A596" s="4">
        <v>44459</v>
      </c>
      <c r="B596" s="5">
        <v>13</v>
      </c>
      <c r="C596" s="5" t="e">
        <f t="array" aca="1" ref="C596" ca="1">_xludf.XLOOKUP(sessions_3!$E596,exercises_2!$A$2:$A$156,exercises_2!$B$2:$B$156)</f>
        <v>#NAME?</v>
      </c>
      <c r="D596" s="6"/>
      <c r="E596" s="3">
        <v>136</v>
      </c>
      <c r="F596" s="6">
        <v>1</v>
      </c>
      <c r="G596" s="6">
        <v>180</v>
      </c>
      <c r="H596" s="6">
        <v>10</v>
      </c>
      <c r="I596" s="6"/>
    </row>
    <row r="597" spans="1:9" ht="15.75" customHeight="1" x14ac:dyDescent="0.25">
      <c r="A597" s="4">
        <v>44459</v>
      </c>
      <c r="B597" s="5">
        <v>14</v>
      </c>
      <c r="C597" s="5" t="e">
        <f t="array" aca="1" ref="C597" ca="1">_xludf.XLOOKUP(sessions_3!$E597,exercises_2!$A$2:$A$156,exercises_2!$B$2:$B$156)</f>
        <v>#NAME?</v>
      </c>
      <c r="D597" s="6"/>
      <c r="E597" s="3">
        <v>136</v>
      </c>
      <c r="F597" s="6">
        <v>2</v>
      </c>
      <c r="G597" s="6">
        <v>180</v>
      </c>
      <c r="H597" s="6">
        <v>8</v>
      </c>
      <c r="I597" s="6"/>
    </row>
    <row r="598" spans="1:9" ht="15.75" customHeight="1" x14ac:dyDescent="0.25">
      <c r="A598" s="4">
        <v>44459</v>
      </c>
      <c r="B598" s="5">
        <v>15</v>
      </c>
      <c r="C598" s="5" t="e">
        <f t="array" aca="1" ref="C598" ca="1">_xludf.XLOOKUP(sessions_3!$E598,exercises_2!$A$2:$A$156,exercises_2!$B$2:$B$156)</f>
        <v>#NAME?</v>
      </c>
      <c r="D598" s="6"/>
      <c r="E598" s="3">
        <v>136</v>
      </c>
      <c r="F598" s="6">
        <v>3</v>
      </c>
      <c r="G598" s="6">
        <v>180</v>
      </c>
      <c r="H598" s="6">
        <v>7</v>
      </c>
      <c r="I598" s="6"/>
    </row>
    <row r="599" spans="1:9" ht="15.75" customHeight="1" x14ac:dyDescent="0.25">
      <c r="A599" s="4">
        <v>44461</v>
      </c>
      <c r="B599" s="5">
        <v>1</v>
      </c>
      <c r="C599" s="5" t="e">
        <f t="array" aca="1" ref="C599" ca="1">_xludf.XLOOKUP(sessions_3!$E599,exercises_2!$A$2:$A$156,exercises_2!$B$2:$B$156)</f>
        <v>#NAME?</v>
      </c>
      <c r="D599" s="6"/>
      <c r="E599" s="3">
        <v>124</v>
      </c>
      <c r="F599" s="6">
        <v>1</v>
      </c>
      <c r="G599" s="6">
        <v>170</v>
      </c>
      <c r="H599" s="6">
        <v>6</v>
      </c>
      <c r="I599" s="6"/>
    </row>
    <row r="600" spans="1:9" ht="15.75" customHeight="1" x14ac:dyDescent="0.25">
      <c r="A600" s="4">
        <v>44461</v>
      </c>
      <c r="B600" s="5">
        <v>2</v>
      </c>
      <c r="C600" s="5" t="e">
        <f t="array" aca="1" ref="C600" ca="1">_xludf.XLOOKUP(sessions_3!$E600,exercises_2!$A$2:$A$156,exercises_2!$B$2:$B$156)</f>
        <v>#NAME?</v>
      </c>
      <c r="D600" s="6"/>
      <c r="E600" s="3">
        <v>124</v>
      </c>
      <c r="F600" s="6">
        <v>2</v>
      </c>
      <c r="G600" s="6">
        <v>170</v>
      </c>
      <c r="H600" s="6">
        <v>5</v>
      </c>
      <c r="I600" s="6"/>
    </row>
    <row r="601" spans="1:9" ht="15.75" customHeight="1" x14ac:dyDescent="0.25">
      <c r="A601" s="4">
        <v>44461</v>
      </c>
      <c r="B601" s="5">
        <v>3</v>
      </c>
      <c r="C601" s="5" t="e">
        <f t="array" aca="1" ref="C601" ca="1">_xludf.XLOOKUP(sessions_3!$E601,exercises_2!$A$2:$A$156,exercises_2!$B$2:$B$156)</f>
        <v>#NAME?</v>
      </c>
      <c r="D601" s="6"/>
      <c r="E601" s="3">
        <v>124</v>
      </c>
      <c r="F601" s="6">
        <v>3</v>
      </c>
      <c r="G601" s="6">
        <v>170</v>
      </c>
      <c r="H601" s="6">
        <v>6</v>
      </c>
      <c r="I601" s="6"/>
    </row>
    <row r="602" spans="1:9" ht="15.75" customHeight="1" x14ac:dyDescent="0.25">
      <c r="A602" s="4">
        <v>44461</v>
      </c>
      <c r="B602" s="5">
        <v>4</v>
      </c>
      <c r="C602" s="5" t="e">
        <f t="array" aca="1" ref="C602" ca="1">_xludf.XLOOKUP(sessions_3!$E602,exercises_2!$A$2:$A$156,exercises_2!$B$2:$B$156)</f>
        <v>#NAME?</v>
      </c>
      <c r="D602" s="6"/>
      <c r="E602" s="3">
        <v>123</v>
      </c>
      <c r="F602" s="6">
        <v>1</v>
      </c>
      <c r="G602" s="6">
        <v>280</v>
      </c>
      <c r="H602" s="6">
        <v>6</v>
      </c>
      <c r="I602" s="6"/>
    </row>
    <row r="603" spans="1:9" ht="15.75" customHeight="1" x14ac:dyDescent="0.25">
      <c r="A603" s="4">
        <v>44461</v>
      </c>
      <c r="B603" s="5">
        <v>5</v>
      </c>
      <c r="C603" s="5" t="e">
        <f t="array" aca="1" ref="C603" ca="1">_xludf.XLOOKUP(sessions_3!$E603,exercises_2!$A$2:$A$156,exercises_2!$B$2:$B$156)</f>
        <v>#NAME?</v>
      </c>
      <c r="D603" s="6"/>
      <c r="E603" s="3">
        <v>123</v>
      </c>
      <c r="F603" s="6">
        <v>2</v>
      </c>
      <c r="G603" s="6">
        <v>290</v>
      </c>
      <c r="H603" s="6">
        <v>5</v>
      </c>
      <c r="I603" s="6"/>
    </row>
    <row r="604" spans="1:9" ht="15.75" customHeight="1" x14ac:dyDescent="0.25">
      <c r="A604" s="4">
        <v>44461</v>
      </c>
      <c r="B604" s="5">
        <v>6</v>
      </c>
      <c r="C604" s="5" t="e">
        <f t="array" aca="1" ref="C604" ca="1">_xludf.XLOOKUP(sessions_3!$E604,exercises_2!$A$2:$A$156,exercises_2!$B$2:$B$156)</f>
        <v>#NAME?</v>
      </c>
      <c r="D604" s="6"/>
      <c r="E604" s="3">
        <v>123</v>
      </c>
      <c r="F604" s="6">
        <v>3</v>
      </c>
      <c r="G604" s="6">
        <v>290</v>
      </c>
      <c r="H604" s="6">
        <v>6</v>
      </c>
      <c r="I604" s="6"/>
    </row>
    <row r="605" spans="1:9" ht="15.75" customHeight="1" x14ac:dyDescent="0.25">
      <c r="A605" s="4">
        <v>44461</v>
      </c>
      <c r="B605" s="5">
        <v>7</v>
      </c>
      <c r="C605" s="5" t="e">
        <f t="array" aca="1" ref="C605" ca="1">_xludf.XLOOKUP(sessions_3!$E605,exercises_2!$A$2:$A$156,exercises_2!$B$2:$B$156)</f>
        <v>#NAME?</v>
      </c>
      <c r="D605" s="6"/>
      <c r="E605" s="3">
        <v>125</v>
      </c>
      <c r="F605" s="6">
        <v>1</v>
      </c>
      <c r="G605" s="6">
        <v>145</v>
      </c>
      <c r="H605" s="6">
        <v>7</v>
      </c>
      <c r="I605" s="6"/>
    </row>
    <row r="606" spans="1:9" ht="15.75" customHeight="1" x14ac:dyDescent="0.25">
      <c r="A606" s="4">
        <v>44461</v>
      </c>
      <c r="B606" s="5">
        <v>8</v>
      </c>
      <c r="C606" s="5" t="e">
        <f t="array" aca="1" ref="C606" ca="1">_xludf.XLOOKUP(sessions_3!$E606,exercises_2!$A$2:$A$156,exercises_2!$B$2:$B$156)</f>
        <v>#NAME?</v>
      </c>
      <c r="D606" s="6"/>
      <c r="E606" s="3">
        <v>125</v>
      </c>
      <c r="F606" s="6">
        <v>2</v>
      </c>
      <c r="G606" s="6">
        <v>145</v>
      </c>
      <c r="H606" s="6">
        <v>7</v>
      </c>
      <c r="I606" s="6"/>
    </row>
    <row r="607" spans="1:9" ht="15.75" customHeight="1" x14ac:dyDescent="0.25">
      <c r="A607" s="4">
        <v>44461</v>
      </c>
      <c r="B607" s="5">
        <v>9</v>
      </c>
      <c r="C607" s="5" t="e">
        <f t="array" aca="1" ref="C607" ca="1">_xludf.XLOOKUP(sessions_3!$E607,exercises_2!$A$2:$A$156,exercises_2!$B$2:$B$156)</f>
        <v>#NAME?</v>
      </c>
      <c r="D607" s="6"/>
      <c r="E607" s="3">
        <v>125</v>
      </c>
      <c r="F607" s="6">
        <v>3</v>
      </c>
      <c r="G607" s="6">
        <v>145</v>
      </c>
      <c r="H607" s="6">
        <v>6</v>
      </c>
      <c r="I607" s="6"/>
    </row>
    <row r="608" spans="1:9" ht="15.75" customHeight="1" x14ac:dyDescent="0.25">
      <c r="A608" s="4">
        <v>44461</v>
      </c>
      <c r="B608" s="5">
        <v>10</v>
      </c>
      <c r="C608" s="5" t="e">
        <f t="array" aca="1" ref="C608" ca="1">_xludf.XLOOKUP(sessions_3!$E608,exercises_2!$A$2:$A$156,exercises_2!$B$2:$B$156)</f>
        <v>#NAME?</v>
      </c>
      <c r="D608" s="6"/>
      <c r="E608" s="3">
        <v>129</v>
      </c>
      <c r="F608" s="6">
        <v>1</v>
      </c>
      <c r="G608" s="6">
        <v>90</v>
      </c>
      <c r="H608" s="6">
        <v>15</v>
      </c>
      <c r="I608" s="6"/>
    </row>
    <row r="609" spans="1:9" ht="15.75" customHeight="1" x14ac:dyDescent="0.25">
      <c r="A609" s="4">
        <v>44461</v>
      </c>
      <c r="B609" s="5">
        <v>11</v>
      </c>
      <c r="C609" s="5" t="e">
        <f t="array" aca="1" ref="C609" ca="1">_xludf.XLOOKUP(sessions_3!$E609,exercises_2!$A$2:$A$156,exercises_2!$B$2:$B$156)</f>
        <v>#NAME?</v>
      </c>
      <c r="D609" s="6"/>
      <c r="E609" s="3">
        <v>129</v>
      </c>
      <c r="F609" s="6">
        <v>2</v>
      </c>
      <c r="G609" s="6">
        <v>110</v>
      </c>
      <c r="H609" s="6">
        <v>10</v>
      </c>
      <c r="I609" s="6"/>
    </row>
    <row r="610" spans="1:9" ht="15.75" customHeight="1" x14ac:dyDescent="0.25">
      <c r="A610" s="4">
        <v>44461</v>
      </c>
      <c r="B610" s="5">
        <v>12</v>
      </c>
      <c r="C610" s="5" t="e">
        <f t="array" aca="1" ref="C610" ca="1">_xludf.XLOOKUP(sessions_3!$E610,exercises_2!$A$2:$A$156,exercises_2!$B$2:$B$156)</f>
        <v>#NAME?</v>
      </c>
      <c r="D610" s="6"/>
      <c r="E610" s="3">
        <v>129</v>
      </c>
      <c r="F610" s="6">
        <v>3</v>
      </c>
      <c r="G610" s="6">
        <v>110</v>
      </c>
      <c r="H610" s="6">
        <v>10</v>
      </c>
      <c r="I610" s="6"/>
    </row>
    <row r="611" spans="1:9" ht="15.75" customHeight="1" x14ac:dyDescent="0.25">
      <c r="A611" s="4">
        <v>44463</v>
      </c>
      <c r="B611" s="5">
        <v>1</v>
      </c>
      <c r="C611" s="5" t="e">
        <f t="array" aca="1" ref="C611" ca="1">_xludf.XLOOKUP(sessions_3!$E611,exercises_2!$A$2:$A$156,exercises_2!$B$2:$B$156)</f>
        <v>#NAME?</v>
      </c>
      <c r="D611" s="6"/>
      <c r="E611" s="3">
        <v>62</v>
      </c>
      <c r="F611" s="6">
        <v>1</v>
      </c>
      <c r="G611" s="6">
        <v>0</v>
      </c>
      <c r="H611" s="6">
        <v>15</v>
      </c>
      <c r="I611" s="6"/>
    </row>
    <row r="612" spans="1:9" ht="15.75" customHeight="1" x14ac:dyDescent="0.25">
      <c r="A612" s="4">
        <v>44463</v>
      </c>
      <c r="B612" s="5">
        <v>2</v>
      </c>
      <c r="C612" s="5" t="e">
        <f t="array" aca="1" ref="C612" ca="1">_xludf.XLOOKUP(sessions_3!$E612,exercises_2!$A$2:$A$156,exercises_2!$B$2:$B$156)</f>
        <v>#NAME?</v>
      </c>
      <c r="D612" s="6"/>
      <c r="E612" s="3">
        <v>62</v>
      </c>
      <c r="F612" s="6">
        <v>2</v>
      </c>
      <c r="G612" s="6">
        <v>0</v>
      </c>
      <c r="H612" s="6">
        <v>15</v>
      </c>
      <c r="I612" s="6"/>
    </row>
    <row r="613" spans="1:9" ht="15.75" customHeight="1" x14ac:dyDescent="0.25">
      <c r="A613" s="4">
        <v>44463</v>
      </c>
      <c r="B613" s="5">
        <v>3</v>
      </c>
      <c r="C613" s="5" t="e">
        <f t="array" aca="1" ref="C613" ca="1">_xludf.XLOOKUP(sessions_3!$E613,exercises_2!$A$2:$A$156,exercises_2!$B$2:$B$156)</f>
        <v>#NAME?</v>
      </c>
      <c r="D613" s="6"/>
      <c r="E613" s="3">
        <v>62</v>
      </c>
      <c r="F613" s="6">
        <v>3</v>
      </c>
      <c r="G613" s="6">
        <v>0</v>
      </c>
      <c r="H613" s="6">
        <v>15</v>
      </c>
      <c r="I613" s="6"/>
    </row>
    <row r="614" spans="1:9" ht="15.75" customHeight="1" x14ac:dyDescent="0.25">
      <c r="A614" s="4">
        <v>44463</v>
      </c>
      <c r="B614" s="5">
        <v>4</v>
      </c>
      <c r="C614" s="5" t="e">
        <f t="array" aca="1" ref="C614" ca="1">_xludf.XLOOKUP(sessions_3!$E614,exercises_2!$A$2:$A$156,exercises_2!$B$2:$B$156)</f>
        <v>#NAME?</v>
      </c>
      <c r="D614" s="6"/>
      <c r="E614" s="3">
        <v>62</v>
      </c>
      <c r="F614" s="6">
        <v>4</v>
      </c>
      <c r="G614" s="6">
        <v>0</v>
      </c>
      <c r="H614" s="6">
        <v>10</v>
      </c>
      <c r="I614" s="6"/>
    </row>
    <row r="615" spans="1:9" ht="15.75" customHeight="1" x14ac:dyDescent="0.25">
      <c r="A615" s="4">
        <v>44463</v>
      </c>
      <c r="B615" s="5">
        <v>5</v>
      </c>
      <c r="C615" s="5" t="e">
        <f t="array" aca="1" ref="C615" ca="1">_xludf.XLOOKUP(sessions_3!$E615,exercises_2!$A$2:$A$156,exercises_2!$B$2:$B$156)</f>
        <v>#NAME?</v>
      </c>
      <c r="D615" s="6"/>
      <c r="E615" s="3">
        <v>37</v>
      </c>
      <c r="F615" s="6">
        <v>1</v>
      </c>
      <c r="G615" s="6">
        <v>0</v>
      </c>
      <c r="H615" s="6">
        <v>3</v>
      </c>
      <c r="I615" s="6"/>
    </row>
    <row r="616" spans="1:9" ht="15.75" customHeight="1" x14ac:dyDescent="0.25">
      <c r="A616" s="4">
        <v>44463</v>
      </c>
      <c r="B616" s="5">
        <v>6</v>
      </c>
      <c r="C616" s="5" t="e">
        <f t="array" aca="1" ref="C616" ca="1">_xludf.XLOOKUP(sessions_3!$E616,exercises_2!$A$2:$A$156,exercises_2!$B$2:$B$156)</f>
        <v>#NAME?</v>
      </c>
      <c r="D616" s="6"/>
      <c r="E616" s="3">
        <v>37</v>
      </c>
      <c r="F616" s="6">
        <v>2</v>
      </c>
      <c r="G616" s="6">
        <v>0</v>
      </c>
      <c r="H616" s="6">
        <v>4</v>
      </c>
      <c r="I616" s="6"/>
    </row>
    <row r="617" spans="1:9" ht="15.75" customHeight="1" x14ac:dyDescent="0.25">
      <c r="A617" s="4">
        <v>44463</v>
      </c>
      <c r="B617" s="5">
        <v>7</v>
      </c>
      <c r="C617" s="5" t="e">
        <f t="array" aca="1" ref="C617" ca="1">_xludf.XLOOKUP(sessions_3!$E617,exercises_2!$A$2:$A$156,exercises_2!$B$2:$B$156)</f>
        <v>#NAME?</v>
      </c>
      <c r="D617" s="6"/>
      <c r="E617" s="3">
        <v>37</v>
      </c>
      <c r="F617" s="6">
        <v>3</v>
      </c>
      <c r="G617" s="6">
        <v>0</v>
      </c>
      <c r="H617" s="6">
        <v>5</v>
      </c>
      <c r="I617" s="6"/>
    </row>
    <row r="618" spans="1:9" ht="15.75" customHeight="1" x14ac:dyDescent="0.25">
      <c r="A618" s="4">
        <v>44463</v>
      </c>
      <c r="B618" s="5">
        <v>8</v>
      </c>
      <c r="C618" s="5" t="e">
        <f t="array" aca="1" ref="C618" ca="1">_xludf.XLOOKUP(sessions_3!$E618,exercises_2!$A$2:$A$156,exercises_2!$B$2:$B$156)</f>
        <v>#NAME?</v>
      </c>
      <c r="D618" s="6"/>
      <c r="E618" s="3">
        <v>37</v>
      </c>
      <c r="F618" s="6">
        <v>4</v>
      </c>
      <c r="G618" s="6">
        <v>0</v>
      </c>
      <c r="H618" s="6">
        <v>5</v>
      </c>
      <c r="I618" s="6"/>
    </row>
    <row r="619" spans="1:9" ht="15.75" customHeight="1" x14ac:dyDescent="0.25">
      <c r="A619" s="4">
        <v>44463</v>
      </c>
      <c r="B619" s="5">
        <v>9</v>
      </c>
      <c r="C619" s="5" t="e">
        <f t="array" aca="1" ref="C619" ca="1">_xludf.XLOOKUP(sessions_3!$E619,exercises_2!$A$2:$A$156,exercises_2!$B$2:$B$156)</f>
        <v>#NAME?</v>
      </c>
      <c r="D619" s="6"/>
      <c r="E619" s="3">
        <v>61</v>
      </c>
      <c r="F619" s="6">
        <v>1</v>
      </c>
      <c r="G619" s="6">
        <v>0</v>
      </c>
      <c r="H619" s="6">
        <v>15</v>
      </c>
      <c r="I619" s="6"/>
    </row>
    <row r="620" spans="1:9" ht="15.75" customHeight="1" x14ac:dyDescent="0.25">
      <c r="A620" s="4">
        <v>44463</v>
      </c>
      <c r="B620" s="5">
        <v>10</v>
      </c>
      <c r="C620" s="5" t="e">
        <f t="array" aca="1" ref="C620" ca="1">_xludf.XLOOKUP(sessions_3!$E620,exercises_2!$A$2:$A$156,exercises_2!$B$2:$B$156)</f>
        <v>#NAME?</v>
      </c>
      <c r="D620" s="6"/>
      <c r="E620" s="3">
        <v>61</v>
      </c>
      <c r="F620" s="6">
        <v>2</v>
      </c>
      <c r="G620" s="6">
        <v>0</v>
      </c>
      <c r="H620" s="6">
        <v>20</v>
      </c>
      <c r="I620" s="6"/>
    </row>
    <row r="621" spans="1:9" ht="15.75" customHeight="1" x14ac:dyDescent="0.25">
      <c r="A621" s="4">
        <v>44463</v>
      </c>
      <c r="B621" s="5">
        <v>11</v>
      </c>
      <c r="C621" s="5" t="e">
        <f t="array" aca="1" ref="C621" ca="1">_xludf.XLOOKUP(sessions_3!$E621,exercises_2!$A$2:$A$156,exercises_2!$B$2:$B$156)</f>
        <v>#NAME?</v>
      </c>
      <c r="D621" s="6"/>
      <c r="E621" s="3">
        <v>61</v>
      </c>
      <c r="F621" s="6">
        <v>3</v>
      </c>
      <c r="G621" s="6">
        <v>0</v>
      </c>
      <c r="H621" s="6">
        <v>13</v>
      </c>
      <c r="I621" s="6"/>
    </row>
    <row r="622" spans="1:9" ht="15.75" customHeight="1" x14ac:dyDescent="0.25">
      <c r="A622" s="4">
        <v>44463</v>
      </c>
      <c r="B622" s="5">
        <v>12</v>
      </c>
      <c r="C622" s="5" t="e">
        <f t="array" aca="1" ref="C622" ca="1">_xludf.XLOOKUP(sessions_3!$E622,exercises_2!$A$2:$A$156,exercises_2!$B$2:$B$156)</f>
        <v>#NAME?</v>
      </c>
      <c r="D622" s="6"/>
      <c r="E622" s="3">
        <v>61</v>
      </c>
      <c r="F622" s="6">
        <v>4</v>
      </c>
      <c r="G622" s="6">
        <v>0</v>
      </c>
      <c r="H622" s="6">
        <v>12</v>
      </c>
      <c r="I622" s="6"/>
    </row>
    <row r="623" spans="1:9" ht="15.75" customHeight="1" x14ac:dyDescent="0.25">
      <c r="A623" s="4">
        <v>44463</v>
      </c>
      <c r="B623" s="5">
        <v>13</v>
      </c>
      <c r="C623" s="5" t="e">
        <f t="array" aca="1" ref="C623" ca="1">_xludf.XLOOKUP(sessions_3!$E623,exercises_2!$A$2:$A$156,exercises_2!$B$2:$B$156)</f>
        <v>#NAME?</v>
      </c>
      <c r="D623" s="6"/>
      <c r="E623" s="3">
        <v>141</v>
      </c>
      <c r="F623" s="6">
        <v>1</v>
      </c>
      <c r="G623" s="6">
        <v>0</v>
      </c>
      <c r="H623" s="6">
        <v>42</v>
      </c>
      <c r="I623" s="6"/>
    </row>
    <row r="624" spans="1:9" ht="15.75" customHeight="1" x14ac:dyDescent="0.25">
      <c r="A624" s="4">
        <v>44463</v>
      </c>
      <c r="B624" s="5">
        <v>14</v>
      </c>
      <c r="C624" s="5" t="e">
        <f t="array" aca="1" ref="C624" ca="1">_xludf.XLOOKUP(sessions_3!$E624,exercises_2!$A$2:$A$156,exercises_2!$B$2:$B$156)</f>
        <v>#NAME?</v>
      </c>
      <c r="D624" s="6"/>
      <c r="E624" s="3">
        <v>141</v>
      </c>
      <c r="F624" s="6">
        <v>2</v>
      </c>
      <c r="G624" s="6">
        <v>0</v>
      </c>
      <c r="H624" s="6">
        <v>40</v>
      </c>
      <c r="I624" s="6"/>
    </row>
    <row r="625" spans="1:9" ht="15.75" customHeight="1" x14ac:dyDescent="0.25">
      <c r="A625" s="4">
        <v>44463</v>
      </c>
      <c r="B625" s="5">
        <v>15</v>
      </c>
      <c r="C625" s="5" t="e">
        <f t="array" aca="1" ref="C625" ca="1">_xludf.XLOOKUP(sessions_3!$E625,exercises_2!$A$2:$A$156,exercises_2!$B$2:$B$156)</f>
        <v>#NAME?</v>
      </c>
      <c r="D625" s="6"/>
      <c r="E625" s="3">
        <v>141</v>
      </c>
      <c r="F625" s="6">
        <v>3</v>
      </c>
      <c r="G625" s="6">
        <v>0</v>
      </c>
      <c r="H625" s="6">
        <v>44</v>
      </c>
      <c r="I625" s="6"/>
    </row>
    <row r="626" spans="1:9" ht="15.75" customHeight="1" x14ac:dyDescent="0.25">
      <c r="A626" s="4">
        <v>44466</v>
      </c>
      <c r="B626" s="5">
        <v>1</v>
      </c>
      <c r="C626" s="5" t="e">
        <f t="array" aca="1" ref="C626" ca="1">_xludf.XLOOKUP(sessions_3!$E626,exercises_2!$A$2:$A$156,exercises_2!$B$2:$B$156)</f>
        <v>#NAME?</v>
      </c>
      <c r="D626" s="6"/>
      <c r="E626" s="3">
        <v>144</v>
      </c>
      <c r="F626" s="6">
        <v>1</v>
      </c>
      <c r="G626" s="6">
        <v>150</v>
      </c>
      <c r="H626" s="6">
        <v>6</v>
      </c>
      <c r="I626" s="6"/>
    </row>
    <row r="627" spans="1:9" ht="15.75" customHeight="1" x14ac:dyDescent="0.25">
      <c r="A627" s="4">
        <v>44466</v>
      </c>
      <c r="B627" s="5">
        <v>2</v>
      </c>
      <c r="C627" s="5" t="e">
        <f t="array" aca="1" ref="C627" ca="1">_xludf.XLOOKUP(sessions_3!$E627,exercises_2!$A$2:$A$156,exercises_2!$B$2:$B$156)</f>
        <v>#NAME?</v>
      </c>
      <c r="D627" s="6"/>
      <c r="E627" s="3">
        <v>144</v>
      </c>
      <c r="F627" s="6">
        <v>2</v>
      </c>
      <c r="G627" s="6">
        <v>150</v>
      </c>
      <c r="H627" s="6">
        <v>5</v>
      </c>
      <c r="I627" s="6"/>
    </row>
    <row r="628" spans="1:9" ht="15.75" customHeight="1" x14ac:dyDescent="0.25">
      <c r="A628" s="4">
        <v>44466</v>
      </c>
      <c r="B628" s="5">
        <v>3</v>
      </c>
      <c r="C628" s="5" t="e">
        <f t="array" aca="1" ref="C628" ca="1">_xludf.XLOOKUP(sessions_3!$E628,exercises_2!$A$2:$A$156,exercises_2!$B$2:$B$156)</f>
        <v>#NAME?</v>
      </c>
      <c r="D628" s="6"/>
      <c r="E628" s="3">
        <v>144</v>
      </c>
      <c r="F628" s="6">
        <v>3</v>
      </c>
      <c r="G628" s="6">
        <v>150</v>
      </c>
      <c r="H628" s="6">
        <v>5</v>
      </c>
      <c r="I628" s="6"/>
    </row>
    <row r="629" spans="1:9" ht="15.75" customHeight="1" x14ac:dyDescent="0.25">
      <c r="A629" s="4">
        <v>44466</v>
      </c>
      <c r="B629" s="5">
        <v>4</v>
      </c>
      <c r="C629" s="5" t="e">
        <f t="array" aca="1" ref="C629" ca="1">_xludf.XLOOKUP(sessions_3!$E629,exercises_2!$A$2:$A$156,exercises_2!$B$2:$B$156)</f>
        <v>#NAME?</v>
      </c>
      <c r="D629" s="6"/>
      <c r="E629" s="3">
        <v>146</v>
      </c>
      <c r="F629" s="6">
        <v>1</v>
      </c>
      <c r="G629" s="6">
        <v>120</v>
      </c>
      <c r="H629" s="6">
        <v>6</v>
      </c>
      <c r="I629" s="6"/>
    </row>
    <row r="630" spans="1:9" ht="15.75" customHeight="1" x14ac:dyDescent="0.25">
      <c r="A630" s="4">
        <v>44466</v>
      </c>
      <c r="B630" s="5">
        <v>5</v>
      </c>
      <c r="C630" s="5" t="e">
        <f t="array" aca="1" ref="C630" ca="1">_xludf.XLOOKUP(sessions_3!$E630,exercises_2!$A$2:$A$156,exercises_2!$B$2:$B$156)</f>
        <v>#NAME?</v>
      </c>
      <c r="D630" s="6"/>
      <c r="E630" s="3">
        <v>146</v>
      </c>
      <c r="F630" s="6">
        <v>2</v>
      </c>
      <c r="G630" s="6">
        <v>120</v>
      </c>
      <c r="H630" s="6">
        <v>6</v>
      </c>
      <c r="I630" s="6"/>
    </row>
    <row r="631" spans="1:9" ht="15.75" customHeight="1" x14ac:dyDescent="0.25">
      <c r="A631" s="4">
        <v>44466</v>
      </c>
      <c r="B631" s="5">
        <v>6</v>
      </c>
      <c r="C631" s="5" t="e">
        <f t="array" aca="1" ref="C631" ca="1">_xludf.XLOOKUP(sessions_3!$E631,exercises_2!$A$2:$A$156,exercises_2!$B$2:$B$156)</f>
        <v>#NAME?</v>
      </c>
      <c r="D631" s="6"/>
      <c r="E631" s="3">
        <v>146</v>
      </c>
      <c r="F631" s="6">
        <v>3</v>
      </c>
      <c r="G631" s="6">
        <v>120</v>
      </c>
      <c r="H631" s="6">
        <v>6</v>
      </c>
      <c r="I631" s="6"/>
    </row>
    <row r="632" spans="1:9" ht="15.75" customHeight="1" x14ac:dyDescent="0.25">
      <c r="A632" s="4">
        <v>44466</v>
      </c>
      <c r="B632" s="5">
        <v>7</v>
      </c>
      <c r="C632" s="5" t="e">
        <f t="array" aca="1" ref="C632" ca="1">_xludf.XLOOKUP(sessions_3!$E632,exercises_2!$A$2:$A$156,exercises_2!$B$2:$B$156)</f>
        <v>#NAME?</v>
      </c>
      <c r="D632" s="6"/>
      <c r="E632" s="3">
        <v>147</v>
      </c>
      <c r="F632" s="6">
        <v>1</v>
      </c>
      <c r="G632" s="6">
        <v>90</v>
      </c>
      <c r="H632" s="6">
        <v>6</v>
      </c>
      <c r="I632" s="6"/>
    </row>
    <row r="633" spans="1:9" ht="15.75" customHeight="1" x14ac:dyDescent="0.25">
      <c r="A633" s="4">
        <v>44466</v>
      </c>
      <c r="B633" s="5">
        <v>8</v>
      </c>
      <c r="C633" s="5" t="e">
        <f t="array" aca="1" ref="C633" ca="1">_xludf.XLOOKUP(sessions_3!$E633,exercises_2!$A$2:$A$156,exercises_2!$B$2:$B$156)</f>
        <v>#NAME?</v>
      </c>
      <c r="D633" s="6"/>
      <c r="E633" s="3">
        <v>147</v>
      </c>
      <c r="F633" s="6">
        <v>2</v>
      </c>
      <c r="G633" s="6">
        <v>90</v>
      </c>
      <c r="H633" s="6">
        <v>5</v>
      </c>
      <c r="I633" s="6"/>
    </row>
    <row r="634" spans="1:9" ht="15.75" customHeight="1" x14ac:dyDescent="0.25">
      <c r="A634" s="4">
        <v>44466</v>
      </c>
      <c r="B634" s="5">
        <v>9</v>
      </c>
      <c r="C634" s="5" t="e">
        <f t="array" aca="1" ref="C634" ca="1">_xludf.XLOOKUP(sessions_3!$E634,exercises_2!$A$2:$A$156,exercises_2!$B$2:$B$156)</f>
        <v>#NAME?</v>
      </c>
      <c r="D634" s="6"/>
      <c r="E634" s="3">
        <v>147</v>
      </c>
      <c r="F634" s="6">
        <v>3</v>
      </c>
      <c r="G634" s="6">
        <v>90</v>
      </c>
      <c r="H634" s="6">
        <v>5</v>
      </c>
      <c r="I634" s="6"/>
    </row>
    <row r="635" spans="1:9" ht="15.75" customHeight="1" x14ac:dyDescent="0.25">
      <c r="A635" s="4">
        <v>44466</v>
      </c>
      <c r="B635" s="5">
        <v>10</v>
      </c>
      <c r="C635" s="5" t="e">
        <f t="array" aca="1" ref="C635" ca="1">_xludf.XLOOKUP(sessions_3!$E635,exercises_2!$A$2:$A$156,exercises_2!$B$2:$B$156)</f>
        <v>#NAME?</v>
      </c>
      <c r="D635" s="6"/>
      <c r="E635" s="3">
        <v>150</v>
      </c>
      <c r="F635" s="6">
        <v>1</v>
      </c>
      <c r="G635" s="6">
        <v>75</v>
      </c>
      <c r="H635" s="6">
        <v>6</v>
      </c>
      <c r="I635" s="6"/>
    </row>
    <row r="636" spans="1:9" ht="15.75" customHeight="1" x14ac:dyDescent="0.25">
      <c r="A636" s="4">
        <v>44466</v>
      </c>
      <c r="B636" s="5">
        <v>11</v>
      </c>
      <c r="C636" s="5" t="e">
        <f t="array" aca="1" ref="C636" ca="1">_xludf.XLOOKUP(sessions_3!$E636,exercises_2!$A$2:$A$156,exercises_2!$B$2:$B$156)</f>
        <v>#NAME?</v>
      </c>
      <c r="D636" s="6"/>
      <c r="E636" s="3">
        <v>150</v>
      </c>
      <c r="F636" s="6">
        <v>2</v>
      </c>
      <c r="G636" s="6">
        <v>75</v>
      </c>
      <c r="H636" s="6">
        <v>6</v>
      </c>
      <c r="I636" s="6"/>
    </row>
    <row r="637" spans="1:9" ht="15.75" customHeight="1" x14ac:dyDescent="0.25">
      <c r="A637" s="4">
        <v>44466</v>
      </c>
      <c r="B637" s="5">
        <v>12</v>
      </c>
      <c r="C637" s="5" t="e">
        <f t="array" aca="1" ref="C637" ca="1">_xludf.XLOOKUP(sessions_3!$E637,exercises_2!$A$2:$A$156,exercises_2!$B$2:$B$156)</f>
        <v>#NAME?</v>
      </c>
      <c r="D637" s="6"/>
      <c r="E637" s="3">
        <v>150</v>
      </c>
      <c r="F637" s="6">
        <v>3</v>
      </c>
      <c r="G637" s="6">
        <v>80</v>
      </c>
      <c r="H637" s="6">
        <v>4</v>
      </c>
      <c r="I637" s="6"/>
    </row>
    <row r="638" spans="1:9" ht="15.75" customHeight="1" x14ac:dyDescent="0.25">
      <c r="A638" s="4">
        <v>44466</v>
      </c>
      <c r="B638" s="5">
        <v>13</v>
      </c>
      <c r="C638" s="5" t="e">
        <f t="array" aca="1" ref="C638" ca="1">_xludf.XLOOKUP(sessions_3!$E638,exercises_2!$A$2:$A$156,exercises_2!$B$2:$B$156)</f>
        <v>#NAME?</v>
      </c>
      <c r="D638" s="6"/>
      <c r="E638" s="3">
        <v>145</v>
      </c>
      <c r="F638" s="6">
        <v>1</v>
      </c>
      <c r="G638" s="6">
        <v>0</v>
      </c>
      <c r="H638" s="6">
        <v>7</v>
      </c>
      <c r="I638" s="6"/>
    </row>
    <row r="639" spans="1:9" ht="15.75" customHeight="1" x14ac:dyDescent="0.25">
      <c r="A639" s="4">
        <v>44466</v>
      </c>
      <c r="B639" s="5">
        <v>14</v>
      </c>
      <c r="C639" s="5" t="e">
        <f t="array" aca="1" ref="C639" ca="1">_xludf.XLOOKUP(sessions_3!$E639,exercises_2!$A$2:$A$156,exercises_2!$B$2:$B$156)</f>
        <v>#NAME?</v>
      </c>
      <c r="D639" s="6"/>
      <c r="E639" s="3">
        <v>145</v>
      </c>
      <c r="F639" s="6">
        <v>1</v>
      </c>
      <c r="G639" s="6">
        <v>0</v>
      </c>
      <c r="H639" s="6">
        <v>7</v>
      </c>
      <c r="I639" s="6"/>
    </row>
    <row r="640" spans="1:9" ht="15.75" customHeight="1" x14ac:dyDescent="0.25">
      <c r="A640" s="4">
        <v>44466</v>
      </c>
      <c r="B640" s="5">
        <v>15</v>
      </c>
      <c r="C640" s="5" t="e">
        <f t="array" aca="1" ref="C640" ca="1">_xludf.XLOOKUP(sessions_3!$E640,exercises_2!$A$2:$A$156,exercises_2!$B$2:$B$156)</f>
        <v>#NAME?</v>
      </c>
      <c r="D640" s="6"/>
      <c r="E640" s="3">
        <v>145</v>
      </c>
      <c r="F640" s="6">
        <v>3</v>
      </c>
      <c r="G640" s="6">
        <v>0</v>
      </c>
      <c r="H640" s="6">
        <v>8</v>
      </c>
      <c r="I640" s="6"/>
    </row>
    <row r="641" spans="1:9" ht="15.75" customHeight="1" x14ac:dyDescent="0.25">
      <c r="A641" s="4">
        <v>44468</v>
      </c>
      <c r="B641" s="5">
        <v>1</v>
      </c>
      <c r="C641" s="5" t="e">
        <f t="array" aca="1" ref="C641" ca="1">_xludf.XLOOKUP(sessions_3!$E641,exercises_2!$A$2:$A$156,exercises_2!$B$2:$B$156)</f>
        <v>#NAME?</v>
      </c>
      <c r="D641" s="6"/>
      <c r="E641" s="3">
        <v>135</v>
      </c>
      <c r="F641" s="6">
        <v>1</v>
      </c>
      <c r="G641" s="6">
        <v>22</v>
      </c>
      <c r="H641" s="6">
        <v>6</v>
      </c>
      <c r="I641" s="6"/>
    </row>
    <row r="642" spans="1:9" ht="15.75" customHeight="1" x14ac:dyDescent="0.25">
      <c r="A642" s="4">
        <v>44468</v>
      </c>
      <c r="B642" s="5">
        <v>2</v>
      </c>
      <c r="C642" s="5" t="e">
        <f t="array" aca="1" ref="C642" ca="1">_xludf.XLOOKUP(sessions_3!$E642,exercises_2!$A$2:$A$156,exercises_2!$B$2:$B$156)</f>
        <v>#NAME?</v>
      </c>
      <c r="D642" s="6"/>
      <c r="E642" s="3">
        <v>135</v>
      </c>
      <c r="F642" s="6">
        <v>2</v>
      </c>
      <c r="G642" s="6">
        <v>230</v>
      </c>
      <c r="H642" s="6">
        <v>5</v>
      </c>
      <c r="I642" s="6"/>
    </row>
    <row r="643" spans="1:9" ht="15.75" customHeight="1" x14ac:dyDescent="0.25">
      <c r="A643" s="4">
        <v>44468</v>
      </c>
      <c r="B643" s="5">
        <v>3</v>
      </c>
      <c r="C643" s="5" t="e">
        <f t="array" aca="1" ref="C643" ca="1">_xludf.XLOOKUP(sessions_3!$E643,exercises_2!$A$2:$A$156,exercises_2!$B$2:$B$156)</f>
        <v>#NAME?</v>
      </c>
      <c r="D643" s="6"/>
      <c r="E643" s="3">
        <v>135</v>
      </c>
      <c r="F643" s="6">
        <v>3</v>
      </c>
      <c r="G643" s="6">
        <v>230</v>
      </c>
      <c r="H643" s="6">
        <v>4</v>
      </c>
      <c r="I643" s="6"/>
    </row>
    <row r="644" spans="1:9" ht="15.75" customHeight="1" x14ac:dyDescent="0.25">
      <c r="A644" s="4">
        <v>44468</v>
      </c>
      <c r="B644" s="5">
        <v>4</v>
      </c>
      <c r="C644" s="5" t="e">
        <f t="array" aca="1" ref="C644" ca="1">_xludf.XLOOKUP(sessions_3!$E644,exercises_2!$A$2:$A$156,exercises_2!$B$2:$B$156)</f>
        <v>#NAME?</v>
      </c>
      <c r="D644" s="6"/>
      <c r="E644" s="3">
        <v>140</v>
      </c>
      <c r="F644" s="6">
        <v>1</v>
      </c>
      <c r="G644" s="6">
        <v>-35</v>
      </c>
      <c r="H644" s="6">
        <v>10</v>
      </c>
      <c r="I644" s="6"/>
    </row>
    <row r="645" spans="1:9" ht="15.75" customHeight="1" x14ac:dyDescent="0.25">
      <c r="A645" s="4">
        <v>44468</v>
      </c>
      <c r="B645" s="5">
        <v>5</v>
      </c>
      <c r="C645" s="5" t="e">
        <f t="array" aca="1" ref="C645" ca="1">_xludf.XLOOKUP(sessions_3!$E645,exercises_2!$A$2:$A$156,exercises_2!$B$2:$B$156)</f>
        <v>#NAME?</v>
      </c>
      <c r="D645" s="6"/>
      <c r="E645" s="3">
        <v>140</v>
      </c>
      <c r="F645" s="6">
        <v>2</v>
      </c>
      <c r="G645" s="6">
        <v>-30</v>
      </c>
      <c r="H645" s="6">
        <v>10</v>
      </c>
      <c r="I645" s="6"/>
    </row>
    <row r="646" spans="1:9" ht="15.75" customHeight="1" x14ac:dyDescent="0.25">
      <c r="A646" s="4">
        <v>44468</v>
      </c>
      <c r="B646" s="5">
        <v>6</v>
      </c>
      <c r="C646" s="5" t="e">
        <f t="array" aca="1" ref="C646" ca="1">_xludf.XLOOKUP(sessions_3!$E646,exercises_2!$A$2:$A$156,exercises_2!$B$2:$B$156)</f>
        <v>#NAME?</v>
      </c>
      <c r="D646" s="6"/>
      <c r="E646" s="3">
        <v>140</v>
      </c>
      <c r="F646" s="6">
        <v>3</v>
      </c>
      <c r="G646" s="6">
        <v>-15</v>
      </c>
      <c r="H646" s="6">
        <v>5</v>
      </c>
      <c r="I646" s="6"/>
    </row>
    <row r="647" spans="1:9" ht="15.75" customHeight="1" x14ac:dyDescent="0.25">
      <c r="A647" s="4">
        <v>44468</v>
      </c>
      <c r="B647" s="5">
        <v>7</v>
      </c>
      <c r="C647" s="5" t="e">
        <f t="array" aca="1" ref="C647" ca="1">_xludf.XLOOKUP(sessions_3!$E647,exercises_2!$A$2:$A$156,exercises_2!$B$2:$B$156)</f>
        <v>#NAME?</v>
      </c>
      <c r="D647" s="6"/>
      <c r="E647" s="3">
        <v>131</v>
      </c>
      <c r="F647" s="6">
        <v>1</v>
      </c>
      <c r="G647" s="6">
        <v>55</v>
      </c>
      <c r="H647" s="6">
        <v>5</v>
      </c>
      <c r="I647" s="6"/>
    </row>
    <row r="648" spans="1:9" ht="15.75" customHeight="1" x14ac:dyDescent="0.25">
      <c r="A648" s="4">
        <v>44468</v>
      </c>
      <c r="B648" s="5">
        <v>8</v>
      </c>
      <c r="C648" s="5" t="e">
        <f t="array" aca="1" ref="C648" ca="1">_xludf.XLOOKUP(sessions_3!$E648,exercises_2!$A$2:$A$156,exercises_2!$B$2:$B$156)</f>
        <v>#NAME?</v>
      </c>
      <c r="D648" s="6"/>
      <c r="E648" s="3">
        <v>131</v>
      </c>
      <c r="F648" s="6">
        <v>2</v>
      </c>
      <c r="G648" s="6">
        <v>55</v>
      </c>
      <c r="H648" s="6">
        <v>5</v>
      </c>
      <c r="I648" s="6"/>
    </row>
    <row r="649" spans="1:9" ht="15.75" customHeight="1" x14ac:dyDescent="0.25">
      <c r="A649" s="4">
        <v>44468</v>
      </c>
      <c r="B649" s="5">
        <v>9</v>
      </c>
      <c r="C649" s="5" t="e">
        <f t="array" aca="1" ref="C649" ca="1">_xludf.XLOOKUP(sessions_3!$E649,exercises_2!$A$2:$A$156,exercises_2!$B$2:$B$156)</f>
        <v>#NAME?</v>
      </c>
      <c r="D649" s="6"/>
      <c r="E649" s="3">
        <v>131</v>
      </c>
      <c r="F649" s="6">
        <v>3</v>
      </c>
      <c r="G649" s="6">
        <v>55</v>
      </c>
      <c r="H649" s="6">
        <v>6</v>
      </c>
      <c r="I649" s="6"/>
    </row>
    <row r="650" spans="1:9" ht="15.75" customHeight="1" x14ac:dyDescent="0.25">
      <c r="A650" s="4">
        <v>44468</v>
      </c>
      <c r="B650" s="5">
        <v>10</v>
      </c>
      <c r="C650" s="5" t="e">
        <f t="array" aca="1" ref="C650" ca="1">_xludf.XLOOKUP(sessions_3!$E650,exercises_2!$A$2:$A$156,exercises_2!$B$2:$B$156)</f>
        <v>#NAME?</v>
      </c>
      <c r="D650" s="6"/>
      <c r="E650" s="3">
        <v>133</v>
      </c>
      <c r="F650" s="6">
        <v>1</v>
      </c>
      <c r="G650" s="6">
        <v>50</v>
      </c>
      <c r="H650" s="6">
        <v>6</v>
      </c>
      <c r="I650" s="6"/>
    </row>
    <row r="651" spans="1:9" ht="15.75" customHeight="1" x14ac:dyDescent="0.25">
      <c r="A651" s="4">
        <v>44468</v>
      </c>
      <c r="B651" s="5">
        <v>11</v>
      </c>
      <c r="C651" s="5" t="e">
        <f t="array" aca="1" ref="C651" ca="1">_xludf.XLOOKUP(sessions_3!$E651,exercises_2!$A$2:$A$156,exercises_2!$B$2:$B$156)</f>
        <v>#NAME?</v>
      </c>
      <c r="D651" s="6"/>
      <c r="E651" s="3">
        <v>133</v>
      </c>
      <c r="F651" s="6">
        <v>2</v>
      </c>
      <c r="G651" s="6">
        <v>55</v>
      </c>
      <c r="H651" s="6">
        <v>5</v>
      </c>
      <c r="I651" s="6"/>
    </row>
    <row r="652" spans="1:9" ht="15.75" customHeight="1" x14ac:dyDescent="0.25">
      <c r="A652" s="4">
        <v>44468</v>
      </c>
      <c r="B652" s="5">
        <v>12</v>
      </c>
      <c r="C652" s="5" t="e">
        <f t="array" aca="1" ref="C652" ca="1">_xludf.XLOOKUP(sessions_3!$E652,exercises_2!$A$2:$A$156,exercises_2!$B$2:$B$156)</f>
        <v>#NAME?</v>
      </c>
      <c r="D652" s="6"/>
      <c r="E652" s="3">
        <v>133</v>
      </c>
      <c r="F652" s="6">
        <v>3</v>
      </c>
      <c r="G652" s="6">
        <v>55</v>
      </c>
      <c r="H652" s="6">
        <v>4</v>
      </c>
      <c r="I652" s="6"/>
    </row>
    <row r="653" spans="1:9" ht="15.75" customHeight="1" x14ac:dyDescent="0.25">
      <c r="A653" s="4">
        <v>44468</v>
      </c>
      <c r="B653" s="5">
        <v>13</v>
      </c>
      <c r="C653" s="5" t="e">
        <f t="array" aca="1" ref="C653" ca="1">_xludf.XLOOKUP(sessions_3!$E653,exercises_2!$A$2:$A$156,exercises_2!$B$2:$B$156)</f>
        <v>#NAME?</v>
      </c>
      <c r="D653" s="6"/>
      <c r="E653" s="3">
        <v>136</v>
      </c>
      <c r="F653" s="6">
        <v>1</v>
      </c>
      <c r="G653" s="6">
        <v>190</v>
      </c>
      <c r="H653" s="6">
        <v>9</v>
      </c>
      <c r="I653" s="6"/>
    </row>
    <row r="654" spans="1:9" ht="15.75" customHeight="1" x14ac:dyDescent="0.25">
      <c r="A654" s="4">
        <v>44468</v>
      </c>
      <c r="B654" s="5">
        <v>14</v>
      </c>
      <c r="C654" s="5" t="e">
        <f t="array" aca="1" ref="C654" ca="1">_xludf.XLOOKUP(sessions_3!$E654,exercises_2!$A$2:$A$156,exercises_2!$B$2:$B$156)</f>
        <v>#NAME?</v>
      </c>
      <c r="D654" s="6"/>
      <c r="E654" s="3">
        <v>136</v>
      </c>
      <c r="F654" s="6">
        <v>2</v>
      </c>
      <c r="G654" s="6">
        <v>190</v>
      </c>
      <c r="H654" s="6">
        <v>8</v>
      </c>
      <c r="I654" s="6"/>
    </row>
    <row r="655" spans="1:9" ht="15.75" customHeight="1" x14ac:dyDescent="0.25">
      <c r="A655" s="4">
        <v>44468</v>
      </c>
      <c r="B655" s="5">
        <v>15</v>
      </c>
      <c r="C655" s="5" t="e">
        <f t="array" aca="1" ref="C655" ca="1">_xludf.XLOOKUP(sessions_3!$E655,exercises_2!$A$2:$A$156,exercises_2!$B$2:$B$156)</f>
        <v>#NAME?</v>
      </c>
      <c r="D655" s="6"/>
      <c r="E655" s="3">
        <v>136</v>
      </c>
      <c r="F655" s="6">
        <v>3</v>
      </c>
      <c r="G655" s="6">
        <v>190</v>
      </c>
      <c r="H655" s="6">
        <v>7</v>
      </c>
      <c r="I655" s="6"/>
    </row>
    <row r="656" spans="1:9" ht="15.75" customHeight="1" x14ac:dyDescent="0.25">
      <c r="A656" s="4">
        <v>44470</v>
      </c>
      <c r="B656" s="5">
        <v>1</v>
      </c>
      <c r="C656" s="5" t="e">
        <f t="array" aca="1" ref="C656" ca="1">_xludf.XLOOKUP(sessions_3!$E656,exercises_2!$A$2:$A$156,exercises_2!$B$2:$B$156)</f>
        <v>#NAME?</v>
      </c>
      <c r="D656" s="6"/>
      <c r="E656" s="3">
        <v>124</v>
      </c>
      <c r="F656" s="6">
        <v>1</v>
      </c>
      <c r="G656" s="6">
        <v>175</v>
      </c>
      <c r="H656" s="6">
        <v>6</v>
      </c>
      <c r="I656" s="6"/>
    </row>
    <row r="657" spans="1:9" ht="15.75" customHeight="1" x14ac:dyDescent="0.25">
      <c r="A657" s="4">
        <v>44470</v>
      </c>
      <c r="B657" s="5">
        <v>2</v>
      </c>
      <c r="C657" s="5" t="e">
        <f t="array" aca="1" ref="C657" ca="1">_xludf.XLOOKUP(sessions_3!$E657,exercises_2!$A$2:$A$156,exercises_2!$B$2:$B$156)</f>
        <v>#NAME?</v>
      </c>
      <c r="D657" s="6"/>
      <c r="E657" s="3">
        <v>124</v>
      </c>
      <c r="F657" s="6">
        <v>2</v>
      </c>
      <c r="G657" s="6">
        <v>180</v>
      </c>
      <c r="H657" s="6">
        <v>5</v>
      </c>
      <c r="I657" s="6"/>
    </row>
    <row r="658" spans="1:9" ht="15.75" customHeight="1" x14ac:dyDescent="0.25">
      <c r="A658" s="4">
        <v>44470</v>
      </c>
      <c r="B658" s="5">
        <v>3</v>
      </c>
      <c r="C658" s="5" t="e">
        <f t="array" aca="1" ref="C658" ca="1">_xludf.XLOOKUP(sessions_3!$E658,exercises_2!$A$2:$A$156,exercises_2!$B$2:$B$156)</f>
        <v>#NAME?</v>
      </c>
      <c r="D658" s="6"/>
      <c r="E658" s="3">
        <v>124</v>
      </c>
      <c r="F658" s="6">
        <v>3</v>
      </c>
      <c r="G658" s="6">
        <v>180</v>
      </c>
      <c r="H658" s="6">
        <v>4</v>
      </c>
      <c r="I658" s="6"/>
    </row>
    <row r="659" spans="1:9" ht="15.75" customHeight="1" x14ac:dyDescent="0.25">
      <c r="A659" s="4">
        <v>44470</v>
      </c>
      <c r="B659" s="5">
        <v>4</v>
      </c>
      <c r="C659" s="5" t="e">
        <f t="array" aca="1" ref="C659" ca="1">_xludf.XLOOKUP(sessions_3!$E659,exercises_2!$A$2:$A$156,exercises_2!$B$2:$B$156)</f>
        <v>#NAME?</v>
      </c>
      <c r="D659" s="6"/>
      <c r="E659" s="3">
        <v>123</v>
      </c>
      <c r="F659" s="6">
        <v>1</v>
      </c>
      <c r="G659" s="6">
        <v>300</v>
      </c>
      <c r="H659" s="6">
        <v>6</v>
      </c>
      <c r="I659" s="6"/>
    </row>
    <row r="660" spans="1:9" ht="15.75" customHeight="1" x14ac:dyDescent="0.25">
      <c r="A660" s="4">
        <v>44470</v>
      </c>
      <c r="B660" s="5">
        <v>5</v>
      </c>
      <c r="C660" s="5" t="e">
        <f t="array" aca="1" ref="C660" ca="1">_xludf.XLOOKUP(sessions_3!$E660,exercises_2!$A$2:$A$156,exercises_2!$B$2:$B$156)</f>
        <v>#NAME?</v>
      </c>
      <c r="D660" s="6"/>
      <c r="E660" s="3">
        <v>123</v>
      </c>
      <c r="F660" s="6">
        <v>2</v>
      </c>
      <c r="G660" s="6">
        <v>310</v>
      </c>
      <c r="H660" s="6">
        <v>4</v>
      </c>
      <c r="I660" s="6"/>
    </row>
    <row r="661" spans="1:9" ht="15.75" customHeight="1" x14ac:dyDescent="0.25">
      <c r="A661" s="4">
        <v>44470</v>
      </c>
      <c r="B661" s="5">
        <v>6</v>
      </c>
      <c r="C661" s="5" t="e">
        <f t="array" aca="1" ref="C661" ca="1">_xludf.XLOOKUP(sessions_3!$E661,exercises_2!$A$2:$A$156,exercises_2!$B$2:$B$156)</f>
        <v>#NAME?</v>
      </c>
      <c r="D661" s="6"/>
      <c r="E661" s="3">
        <v>123</v>
      </c>
      <c r="F661" s="6">
        <v>3</v>
      </c>
      <c r="G661" s="6">
        <v>310</v>
      </c>
      <c r="H661" s="6">
        <v>3</v>
      </c>
      <c r="I661" s="6"/>
    </row>
    <row r="662" spans="1:9" ht="15.75" customHeight="1" x14ac:dyDescent="0.25">
      <c r="A662" s="4">
        <v>44470</v>
      </c>
      <c r="B662" s="5">
        <v>7</v>
      </c>
      <c r="C662" s="5" t="e">
        <f t="array" aca="1" ref="C662" ca="1">_xludf.XLOOKUP(sessions_3!$E662,exercises_2!$A$2:$A$156,exercises_2!$B$2:$B$156)</f>
        <v>#NAME?</v>
      </c>
      <c r="D662" s="6"/>
      <c r="E662" s="3">
        <v>125</v>
      </c>
      <c r="F662" s="6">
        <v>1</v>
      </c>
      <c r="G662" s="6">
        <v>154</v>
      </c>
      <c r="H662" s="6">
        <v>9</v>
      </c>
      <c r="I662" s="6"/>
    </row>
    <row r="663" spans="1:9" ht="15.75" customHeight="1" x14ac:dyDescent="0.25">
      <c r="A663" s="4">
        <v>44470</v>
      </c>
      <c r="B663" s="5">
        <v>8</v>
      </c>
      <c r="C663" s="5" t="e">
        <f t="array" aca="1" ref="C663" ca="1">_xludf.XLOOKUP(sessions_3!$E663,exercises_2!$A$2:$A$156,exercises_2!$B$2:$B$156)</f>
        <v>#NAME?</v>
      </c>
      <c r="D663" s="6"/>
      <c r="E663" s="3">
        <v>125</v>
      </c>
      <c r="F663" s="6">
        <v>2</v>
      </c>
      <c r="G663" s="6">
        <v>145</v>
      </c>
      <c r="H663" s="6">
        <v>7</v>
      </c>
      <c r="I663" s="6"/>
    </row>
    <row r="664" spans="1:9" ht="15.75" customHeight="1" x14ac:dyDescent="0.25">
      <c r="A664" s="4">
        <v>44470</v>
      </c>
      <c r="B664" s="5">
        <v>9</v>
      </c>
      <c r="C664" s="5" t="e">
        <f t="array" aca="1" ref="C664" ca="1">_xludf.XLOOKUP(sessions_3!$E664,exercises_2!$A$2:$A$156,exercises_2!$B$2:$B$156)</f>
        <v>#NAME?</v>
      </c>
      <c r="D664" s="6"/>
      <c r="E664" s="3">
        <v>125</v>
      </c>
      <c r="F664" s="6">
        <v>3</v>
      </c>
      <c r="G664" s="6">
        <v>145</v>
      </c>
      <c r="H664" s="6">
        <v>6</v>
      </c>
      <c r="I664" s="6"/>
    </row>
    <row r="665" spans="1:9" ht="15.75" customHeight="1" x14ac:dyDescent="0.25">
      <c r="A665" s="4">
        <v>44470</v>
      </c>
      <c r="B665" s="5">
        <v>10</v>
      </c>
      <c r="C665" s="5" t="e">
        <f t="array" aca="1" ref="C665" ca="1">_xludf.XLOOKUP(sessions_3!$E665,exercises_2!$A$2:$A$156,exercises_2!$B$2:$B$156)</f>
        <v>#NAME?</v>
      </c>
      <c r="D665" s="6"/>
      <c r="E665" s="3">
        <v>129</v>
      </c>
      <c r="F665" s="6">
        <v>1</v>
      </c>
      <c r="G665" s="6">
        <v>110</v>
      </c>
      <c r="H665" s="6">
        <v>14</v>
      </c>
      <c r="I665" s="6"/>
    </row>
    <row r="666" spans="1:9" ht="15.75" customHeight="1" x14ac:dyDescent="0.25">
      <c r="A666" s="4">
        <v>44470</v>
      </c>
      <c r="B666" s="5">
        <v>11</v>
      </c>
      <c r="C666" s="5" t="e">
        <f t="array" aca="1" ref="C666" ca="1">_xludf.XLOOKUP(sessions_3!$E666,exercises_2!$A$2:$A$156,exercises_2!$B$2:$B$156)</f>
        <v>#NAME?</v>
      </c>
      <c r="D666" s="6"/>
      <c r="E666" s="3">
        <v>129</v>
      </c>
      <c r="F666" s="6">
        <v>2</v>
      </c>
      <c r="G666" s="6">
        <v>110</v>
      </c>
      <c r="H666" s="6">
        <v>11</v>
      </c>
      <c r="I666" s="6"/>
    </row>
    <row r="667" spans="1:9" ht="15.75" customHeight="1" x14ac:dyDescent="0.25">
      <c r="A667" s="4">
        <v>44470</v>
      </c>
      <c r="B667" s="5">
        <v>12</v>
      </c>
      <c r="C667" s="5" t="e">
        <f t="array" aca="1" ref="C667" ca="1">_xludf.XLOOKUP(sessions_3!$E667,exercises_2!$A$2:$A$156,exercises_2!$B$2:$B$156)</f>
        <v>#NAME?</v>
      </c>
      <c r="D667" s="6"/>
      <c r="E667" s="3">
        <v>129</v>
      </c>
      <c r="F667" s="6">
        <v>3</v>
      </c>
      <c r="G667" s="6">
        <v>110</v>
      </c>
      <c r="H667" s="6">
        <v>11</v>
      </c>
      <c r="I667" s="6"/>
    </row>
    <row r="668" spans="1:9" ht="15.75" customHeight="1" x14ac:dyDescent="0.25">
      <c r="A668" s="4">
        <v>44477</v>
      </c>
      <c r="B668" s="5">
        <v>1</v>
      </c>
      <c r="C668" s="5" t="e">
        <f t="array" aca="1" ref="C668" ca="1">_xludf.XLOOKUP(sessions_3!$E668,exercises_2!$A$2:$A$156,exercises_2!$B$2:$B$156)</f>
        <v>#NAME?</v>
      </c>
      <c r="D668" s="6"/>
      <c r="E668" s="3">
        <v>144</v>
      </c>
      <c r="F668" s="6">
        <v>1</v>
      </c>
      <c r="G668" s="6">
        <v>150</v>
      </c>
      <c r="H668" s="6">
        <v>6</v>
      </c>
      <c r="I668" s="6"/>
    </row>
    <row r="669" spans="1:9" ht="15.75" customHeight="1" x14ac:dyDescent="0.25">
      <c r="A669" s="4">
        <v>44477</v>
      </c>
      <c r="B669" s="5">
        <v>2</v>
      </c>
      <c r="C669" s="5" t="e">
        <f t="array" aca="1" ref="C669" ca="1">_xludf.XLOOKUP(sessions_3!$E669,exercises_2!$A$2:$A$156,exercises_2!$B$2:$B$156)</f>
        <v>#NAME?</v>
      </c>
      <c r="D669" s="6"/>
      <c r="E669" s="3">
        <v>144</v>
      </c>
      <c r="F669" s="6">
        <v>2</v>
      </c>
      <c r="G669" s="6">
        <v>150</v>
      </c>
      <c r="H669" s="6">
        <v>6</v>
      </c>
      <c r="I669" s="6"/>
    </row>
    <row r="670" spans="1:9" ht="15.75" customHeight="1" x14ac:dyDescent="0.25">
      <c r="A670" s="4">
        <v>44477</v>
      </c>
      <c r="B670" s="5">
        <v>3</v>
      </c>
      <c r="C670" s="5" t="e">
        <f t="array" aca="1" ref="C670" ca="1">_xludf.XLOOKUP(sessions_3!$E670,exercises_2!$A$2:$A$156,exercises_2!$B$2:$B$156)</f>
        <v>#NAME?</v>
      </c>
      <c r="D670" s="6"/>
      <c r="E670" s="3">
        <v>144</v>
      </c>
      <c r="F670" s="6">
        <v>3</v>
      </c>
      <c r="G670" s="6">
        <v>150</v>
      </c>
      <c r="H670" s="6">
        <v>4</v>
      </c>
      <c r="I670" s="6"/>
    </row>
    <row r="671" spans="1:9" ht="15.75" customHeight="1" x14ac:dyDescent="0.25">
      <c r="A671" s="4">
        <v>44477</v>
      </c>
      <c r="B671" s="5">
        <v>4</v>
      </c>
      <c r="C671" s="5" t="e">
        <f t="array" aca="1" ref="C671" ca="1">_xludf.XLOOKUP(sessions_3!$E671,exercises_2!$A$2:$A$156,exercises_2!$B$2:$B$156)</f>
        <v>#NAME?</v>
      </c>
      <c r="D671" s="6"/>
      <c r="E671" s="3">
        <v>146</v>
      </c>
      <c r="F671" s="6">
        <v>1</v>
      </c>
      <c r="G671" s="6">
        <v>125</v>
      </c>
      <c r="H671" s="6">
        <v>6</v>
      </c>
      <c r="I671" s="6"/>
    </row>
    <row r="672" spans="1:9" ht="15.75" customHeight="1" x14ac:dyDescent="0.25">
      <c r="A672" s="4">
        <v>44477</v>
      </c>
      <c r="B672" s="5">
        <v>5</v>
      </c>
      <c r="C672" s="5" t="e">
        <f t="array" aca="1" ref="C672" ca="1">_xludf.XLOOKUP(sessions_3!$E672,exercises_2!$A$2:$A$156,exercises_2!$B$2:$B$156)</f>
        <v>#NAME?</v>
      </c>
      <c r="D672" s="6"/>
      <c r="E672" s="3">
        <v>146</v>
      </c>
      <c r="F672" s="6">
        <v>2</v>
      </c>
      <c r="G672" s="6">
        <v>130</v>
      </c>
      <c r="H672" s="6">
        <v>4</v>
      </c>
      <c r="I672" s="6"/>
    </row>
    <row r="673" spans="1:9" ht="15.75" customHeight="1" x14ac:dyDescent="0.25">
      <c r="A673" s="4">
        <v>44477</v>
      </c>
      <c r="B673" s="5">
        <v>6</v>
      </c>
      <c r="C673" s="5" t="e">
        <f t="array" aca="1" ref="C673" ca="1">_xludf.XLOOKUP(sessions_3!$E673,exercises_2!$A$2:$A$156,exercises_2!$B$2:$B$156)</f>
        <v>#NAME?</v>
      </c>
      <c r="D673" s="6"/>
      <c r="E673" s="3">
        <v>146</v>
      </c>
      <c r="F673" s="6">
        <v>3</v>
      </c>
      <c r="G673" s="6">
        <v>130</v>
      </c>
      <c r="H673" s="6">
        <v>4</v>
      </c>
      <c r="I673" s="6"/>
    </row>
    <row r="674" spans="1:9" ht="15.75" customHeight="1" x14ac:dyDescent="0.25">
      <c r="A674" s="4">
        <v>44477</v>
      </c>
      <c r="B674" s="5">
        <v>7</v>
      </c>
      <c r="C674" s="5" t="e">
        <f t="array" aca="1" ref="C674" ca="1">_xludf.XLOOKUP(sessions_3!$E674,exercises_2!$A$2:$A$156,exercises_2!$B$2:$B$156)</f>
        <v>#NAME?</v>
      </c>
      <c r="D674" s="6"/>
      <c r="E674" s="3">
        <v>147</v>
      </c>
      <c r="F674" s="6">
        <v>1</v>
      </c>
      <c r="G674" s="6">
        <v>90</v>
      </c>
      <c r="H674" s="6">
        <v>6</v>
      </c>
      <c r="I674" s="6"/>
    </row>
    <row r="675" spans="1:9" ht="15.75" customHeight="1" x14ac:dyDescent="0.25">
      <c r="A675" s="4">
        <v>44477</v>
      </c>
      <c r="B675" s="5">
        <v>8</v>
      </c>
      <c r="C675" s="5" t="e">
        <f t="array" aca="1" ref="C675" ca="1">_xludf.XLOOKUP(sessions_3!$E675,exercises_2!$A$2:$A$156,exercises_2!$B$2:$B$156)</f>
        <v>#NAME?</v>
      </c>
      <c r="D675" s="6"/>
      <c r="E675" s="3">
        <v>147</v>
      </c>
      <c r="F675" s="6">
        <v>2</v>
      </c>
      <c r="G675" s="6">
        <v>100</v>
      </c>
      <c r="H675" s="6">
        <v>4</v>
      </c>
      <c r="I675" s="6"/>
    </row>
    <row r="676" spans="1:9" ht="15.75" customHeight="1" x14ac:dyDescent="0.25">
      <c r="A676" s="4">
        <v>44477</v>
      </c>
      <c r="B676" s="5">
        <v>9</v>
      </c>
      <c r="C676" s="5" t="e">
        <f t="array" aca="1" ref="C676" ca="1">_xludf.XLOOKUP(sessions_3!$E676,exercises_2!$A$2:$A$156,exercises_2!$B$2:$B$156)</f>
        <v>#NAME?</v>
      </c>
      <c r="D676" s="6"/>
      <c r="E676" s="3">
        <v>147</v>
      </c>
      <c r="F676" s="6">
        <v>3</v>
      </c>
      <c r="G676" s="6">
        <v>100</v>
      </c>
      <c r="H676" s="6">
        <v>5</v>
      </c>
      <c r="I676" s="6"/>
    </row>
    <row r="677" spans="1:9" ht="15.75" customHeight="1" x14ac:dyDescent="0.25">
      <c r="A677" s="4">
        <v>44477</v>
      </c>
      <c r="B677" s="5">
        <v>10</v>
      </c>
      <c r="C677" s="5" t="e">
        <f t="array" aca="1" ref="C677" ca="1">_xludf.XLOOKUP(sessions_3!$E677,exercises_2!$A$2:$A$156,exercises_2!$B$2:$B$156)</f>
        <v>#NAME?</v>
      </c>
      <c r="D677" s="6"/>
      <c r="E677" s="3">
        <v>150</v>
      </c>
      <c r="F677" s="6">
        <v>1</v>
      </c>
      <c r="G677" s="6">
        <v>80</v>
      </c>
      <c r="H677" s="6">
        <v>5</v>
      </c>
      <c r="I677" s="6"/>
    </row>
    <row r="678" spans="1:9" ht="15.75" customHeight="1" x14ac:dyDescent="0.25">
      <c r="A678" s="4">
        <v>44477</v>
      </c>
      <c r="B678" s="5">
        <v>11</v>
      </c>
      <c r="C678" s="5" t="e">
        <f t="array" aca="1" ref="C678" ca="1">_xludf.XLOOKUP(sessions_3!$E678,exercises_2!$A$2:$A$156,exercises_2!$B$2:$B$156)</f>
        <v>#NAME?</v>
      </c>
      <c r="D678" s="6"/>
      <c r="E678" s="3">
        <v>150</v>
      </c>
      <c r="F678" s="6">
        <v>2</v>
      </c>
      <c r="G678" s="6">
        <v>80</v>
      </c>
      <c r="H678" s="6">
        <v>3</v>
      </c>
      <c r="I678" s="6"/>
    </row>
    <row r="679" spans="1:9" ht="15.75" customHeight="1" x14ac:dyDescent="0.25">
      <c r="A679" s="4">
        <v>44477</v>
      </c>
      <c r="B679" s="5">
        <v>12</v>
      </c>
      <c r="C679" s="5" t="e">
        <f t="array" aca="1" ref="C679" ca="1">_xludf.XLOOKUP(sessions_3!$E679,exercises_2!$A$2:$A$156,exercises_2!$B$2:$B$156)</f>
        <v>#NAME?</v>
      </c>
      <c r="D679" s="6"/>
      <c r="E679" s="3">
        <v>150</v>
      </c>
      <c r="F679" s="6">
        <v>3</v>
      </c>
      <c r="G679" s="6">
        <v>80</v>
      </c>
      <c r="H679" s="6">
        <v>3</v>
      </c>
      <c r="I679" s="6"/>
    </row>
    <row r="680" spans="1:9" ht="15.75" customHeight="1" x14ac:dyDescent="0.25">
      <c r="A680" s="4">
        <v>44477</v>
      </c>
      <c r="B680" s="5">
        <v>13</v>
      </c>
      <c r="C680" s="5" t="e">
        <f t="array" aca="1" ref="C680" ca="1">_xludf.XLOOKUP(sessions_3!$E680,exercises_2!$A$2:$A$156,exercises_2!$B$2:$B$156)</f>
        <v>#NAME?</v>
      </c>
      <c r="D680" s="6"/>
      <c r="E680" s="3">
        <v>155</v>
      </c>
      <c r="F680" s="6">
        <v>1</v>
      </c>
      <c r="G680" s="6">
        <v>5</v>
      </c>
      <c r="H680" s="6">
        <v>15</v>
      </c>
      <c r="I680" s="6"/>
    </row>
    <row r="681" spans="1:9" ht="15.75" customHeight="1" x14ac:dyDescent="0.25">
      <c r="A681" s="4">
        <v>44477</v>
      </c>
      <c r="B681" s="5">
        <v>14</v>
      </c>
      <c r="C681" s="5" t="e">
        <f t="array" aca="1" ref="C681" ca="1">_xludf.XLOOKUP(sessions_3!$E681,exercises_2!$A$2:$A$156,exercises_2!$B$2:$B$156)</f>
        <v>#NAME?</v>
      </c>
      <c r="D681" s="6"/>
      <c r="E681" s="3">
        <v>155</v>
      </c>
      <c r="F681" s="6">
        <v>1</v>
      </c>
      <c r="G681" s="6">
        <v>7</v>
      </c>
      <c r="H681" s="6">
        <v>7</v>
      </c>
      <c r="I681" s="6"/>
    </row>
    <row r="682" spans="1:9" ht="15.75" customHeight="1" x14ac:dyDescent="0.25">
      <c r="A682" s="4">
        <v>44477</v>
      </c>
      <c r="B682" s="5">
        <v>15</v>
      </c>
      <c r="C682" s="5" t="e">
        <f t="array" aca="1" ref="C682" ca="1">_xludf.XLOOKUP(sessions_3!$E682,exercises_2!$A$2:$A$156,exercises_2!$B$2:$B$156)</f>
        <v>#NAME?</v>
      </c>
      <c r="D682" s="6"/>
      <c r="E682" s="3">
        <v>155</v>
      </c>
      <c r="F682" s="6">
        <v>3</v>
      </c>
      <c r="G682" s="6">
        <v>7</v>
      </c>
      <c r="H682" s="6">
        <v>4</v>
      </c>
      <c r="I682" s="6"/>
    </row>
    <row r="683" spans="1:9" ht="15.75" customHeight="1" x14ac:dyDescent="0.25">
      <c r="A683" s="4">
        <v>44480</v>
      </c>
      <c r="B683" s="5">
        <v>1</v>
      </c>
      <c r="C683" s="5" t="e">
        <f t="array" aca="1" ref="C683" ca="1">_xludf.XLOOKUP(sessions_3!$E683,exercises_2!$A$2:$A$156,exercises_2!$B$2:$B$156)</f>
        <v>#NAME?</v>
      </c>
      <c r="D683" s="6"/>
      <c r="E683" s="3">
        <v>135</v>
      </c>
      <c r="F683" s="6">
        <v>1</v>
      </c>
      <c r="G683" s="6">
        <v>230</v>
      </c>
      <c r="H683" s="6">
        <v>5</v>
      </c>
      <c r="I683" s="6"/>
    </row>
    <row r="684" spans="1:9" ht="15.75" customHeight="1" x14ac:dyDescent="0.25">
      <c r="A684" s="4">
        <v>44480</v>
      </c>
      <c r="B684" s="5">
        <v>2</v>
      </c>
      <c r="C684" s="5" t="e">
        <f t="array" aca="1" ref="C684" ca="1">_xludf.XLOOKUP(sessions_3!$E684,exercises_2!$A$2:$A$156,exercises_2!$B$2:$B$156)</f>
        <v>#NAME?</v>
      </c>
      <c r="D684" s="6"/>
      <c r="E684" s="3">
        <v>135</v>
      </c>
      <c r="F684" s="6">
        <v>2</v>
      </c>
      <c r="G684" s="6">
        <v>230</v>
      </c>
      <c r="H684" s="6">
        <v>5</v>
      </c>
      <c r="I684" s="6"/>
    </row>
    <row r="685" spans="1:9" ht="15.75" customHeight="1" x14ac:dyDescent="0.25">
      <c r="A685" s="4">
        <v>44480</v>
      </c>
      <c r="B685" s="5">
        <v>3</v>
      </c>
      <c r="C685" s="5" t="e">
        <f t="array" aca="1" ref="C685" ca="1">_xludf.XLOOKUP(sessions_3!$E685,exercises_2!$A$2:$A$156,exercises_2!$B$2:$B$156)</f>
        <v>#NAME?</v>
      </c>
      <c r="D685" s="6"/>
      <c r="E685" s="3">
        <v>135</v>
      </c>
      <c r="F685" s="6">
        <v>3</v>
      </c>
      <c r="G685" s="6">
        <v>230</v>
      </c>
      <c r="H685" s="6">
        <v>4</v>
      </c>
      <c r="I685" s="6"/>
    </row>
    <row r="686" spans="1:9" ht="15.75" customHeight="1" x14ac:dyDescent="0.25">
      <c r="A686" s="4">
        <v>44480</v>
      </c>
      <c r="B686" s="5">
        <v>4</v>
      </c>
      <c r="C686" s="5" t="e">
        <f t="array" aca="1" ref="C686" ca="1">_xludf.XLOOKUP(sessions_3!$E686,exercises_2!$A$2:$A$156,exercises_2!$B$2:$B$156)</f>
        <v>#NAME?</v>
      </c>
      <c r="D686" s="6"/>
      <c r="E686" s="3">
        <v>140</v>
      </c>
      <c r="F686" s="6">
        <v>1</v>
      </c>
      <c r="G686" s="6">
        <v>-15</v>
      </c>
      <c r="H686" s="6">
        <v>10</v>
      </c>
      <c r="I686" s="6"/>
    </row>
    <row r="687" spans="1:9" ht="15.75" customHeight="1" x14ac:dyDescent="0.25">
      <c r="A687" s="4">
        <v>44480</v>
      </c>
      <c r="B687" s="5">
        <v>5</v>
      </c>
      <c r="C687" s="5" t="e">
        <f t="array" aca="1" ref="C687" ca="1">_xludf.XLOOKUP(sessions_3!$E687,exercises_2!$A$2:$A$156,exercises_2!$B$2:$B$156)</f>
        <v>#NAME?</v>
      </c>
      <c r="D687" s="6"/>
      <c r="E687" s="3">
        <v>140</v>
      </c>
      <c r="F687" s="6">
        <v>2</v>
      </c>
      <c r="G687" s="6">
        <v>0</v>
      </c>
      <c r="H687" s="6">
        <v>6</v>
      </c>
      <c r="I687" s="6"/>
    </row>
    <row r="688" spans="1:9" ht="15.75" customHeight="1" x14ac:dyDescent="0.25">
      <c r="A688" s="4">
        <v>44480</v>
      </c>
      <c r="B688" s="5">
        <v>6</v>
      </c>
      <c r="C688" s="5" t="e">
        <f t="array" aca="1" ref="C688" ca="1">_xludf.XLOOKUP(sessions_3!$E688,exercises_2!$A$2:$A$156,exercises_2!$B$2:$B$156)</f>
        <v>#NAME?</v>
      </c>
      <c r="D688" s="6"/>
      <c r="E688" s="3">
        <v>140</v>
      </c>
      <c r="F688" s="6">
        <v>3</v>
      </c>
      <c r="G688" s="6">
        <v>0</v>
      </c>
      <c r="H688" s="6">
        <v>5</v>
      </c>
      <c r="I688" s="6"/>
    </row>
    <row r="689" spans="1:9" ht="15.75" customHeight="1" x14ac:dyDescent="0.25">
      <c r="A689" s="4">
        <v>44480</v>
      </c>
      <c r="B689" s="5">
        <v>7</v>
      </c>
      <c r="C689" s="5" t="e">
        <f t="array" aca="1" ref="C689" ca="1">_xludf.XLOOKUP(sessions_3!$E689,exercises_2!$A$2:$A$156,exercises_2!$B$2:$B$156)</f>
        <v>#NAME?</v>
      </c>
      <c r="D689" s="6"/>
      <c r="E689" s="3">
        <v>131</v>
      </c>
      <c r="F689" s="6">
        <v>1</v>
      </c>
      <c r="G689" s="6">
        <v>60</v>
      </c>
      <c r="H689" s="6">
        <v>4</v>
      </c>
      <c r="I689" s="6"/>
    </row>
    <row r="690" spans="1:9" ht="15.75" customHeight="1" x14ac:dyDescent="0.25">
      <c r="A690" s="4">
        <v>44480</v>
      </c>
      <c r="B690" s="5">
        <v>8</v>
      </c>
      <c r="C690" s="5" t="e">
        <f t="array" aca="1" ref="C690" ca="1">_xludf.XLOOKUP(sessions_3!$E690,exercises_2!$A$2:$A$156,exercises_2!$B$2:$B$156)</f>
        <v>#NAME?</v>
      </c>
      <c r="D690" s="6"/>
      <c r="E690" s="3">
        <v>131</v>
      </c>
      <c r="F690" s="6">
        <v>2</v>
      </c>
      <c r="G690" s="6">
        <v>60</v>
      </c>
      <c r="H690" s="6">
        <v>4</v>
      </c>
      <c r="I690" s="6"/>
    </row>
    <row r="691" spans="1:9" ht="15.75" customHeight="1" x14ac:dyDescent="0.25">
      <c r="A691" s="4">
        <v>44480</v>
      </c>
      <c r="B691" s="5">
        <v>9</v>
      </c>
      <c r="C691" s="5" t="e">
        <f t="array" aca="1" ref="C691" ca="1">_xludf.XLOOKUP(sessions_3!$E691,exercises_2!$A$2:$A$156,exercises_2!$B$2:$B$156)</f>
        <v>#NAME?</v>
      </c>
      <c r="D691" s="6"/>
      <c r="E691" s="3">
        <v>131</v>
      </c>
      <c r="F691" s="6">
        <v>3</v>
      </c>
      <c r="G691" s="6">
        <v>60</v>
      </c>
      <c r="H691" s="6">
        <v>4</v>
      </c>
      <c r="I691" s="6"/>
    </row>
    <row r="692" spans="1:9" ht="15.75" customHeight="1" x14ac:dyDescent="0.25">
      <c r="A692" s="4">
        <v>44480</v>
      </c>
      <c r="B692" s="5">
        <v>10</v>
      </c>
      <c r="C692" s="5" t="e">
        <f t="array" aca="1" ref="C692" ca="1">_xludf.XLOOKUP(sessions_3!$E692,exercises_2!$A$2:$A$156,exercises_2!$B$2:$B$156)</f>
        <v>#NAME?</v>
      </c>
      <c r="D692" s="6"/>
      <c r="E692" s="3">
        <v>133</v>
      </c>
      <c r="F692" s="6">
        <v>1</v>
      </c>
      <c r="G692" s="6">
        <v>55</v>
      </c>
      <c r="H692" s="6">
        <v>5</v>
      </c>
      <c r="I692" s="6"/>
    </row>
    <row r="693" spans="1:9" ht="15.75" customHeight="1" x14ac:dyDescent="0.25">
      <c r="A693" s="4">
        <v>44480</v>
      </c>
      <c r="B693" s="5">
        <v>11</v>
      </c>
      <c r="C693" s="5" t="e">
        <f t="array" aca="1" ref="C693" ca="1">_xludf.XLOOKUP(sessions_3!$E693,exercises_2!$A$2:$A$156,exercises_2!$B$2:$B$156)</f>
        <v>#NAME?</v>
      </c>
      <c r="D693" s="6"/>
      <c r="E693" s="3">
        <v>133</v>
      </c>
      <c r="F693" s="6">
        <v>2</v>
      </c>
      <c r="G693" s="6">
        <v>55</v>
      </c>
      <c r="H693" s="6">
        <v>4</v>
      </c>
      <c r="I693" s="6"/>
    </row>
    <row r="694" spans="1:9" ht="15.75" customHeight="1" x14ac:dyDescent="0.25">
      <c r="A694" s="4">
        <v>44480</v>
      </c>
      <c r="B694" s="5">
        <v>12</v>
      </c>
      <c r="C694" s="5" t="e">
        <f t="array" aca="1" ref="C694" ca="1">_xludf.XLOOKUP(sessions_3!$E694,exercises_2!$A$2:$A$156,exercises_2!$B$2:$B$156)</f>
        <v>#NAME?</v>
      </c>
      <c r="D694" s="6"/>
      <c r="E694" s="3">
        <v>133</v>
      </c>
      <c r="F694" s="6">
        <v>3</v>
      </c>
      <c r="G694" s="6">
        <v>55</v>
      </c>
      <c r="H694" s="6">
        <v>4</v>
      </c>
      <c r="I694" s="6"/>
    </row>
    <row r="695" spans="1:9" ht="15.75" customHeight="1" x14ac:dyDescent="0.25">
      <c r="A695" s="4">
        <v>44480</v>
      </c>
      <c r="B695" s="5">
        <v>13</v>
      </c>
      <c r="C695" s="5" t="e">
        <f t="array" aca="1" ref="C695" ca="1">_xludf.XLOOKUP(sessions_3!$E695,exercises_2!$A$2:$A$156,exercises_2!$B$2:$B$156)</f>
        <v>#NAME?</v>
      </c>
      <c r="D695" s="6"/>
      <c r="E695" s="3">
        <v>136</v>
      </c>
      <c r="F695" s="6">
        <v>1</v>
      </c>
      <c r="G695" s="6">
        <v>190</v>
      </c>
      <c r="H695" s="6">
        <v>10</v>
      </c>
      <c r="I695" s="6"/>
    </row>
    <row r="696" spans="1:9" ht="15.75" customHeight="1" x14ac:dyDescent="0.25">
      <c r="A696" s="4">
        <v>44480</v>
      </c>
      <c r="B696" s="5">
        <v>14</v>
      </c>
      <c r="C696" s="5" t="e">
        <f t="array" aca="1" ref="C696" ca="1">_xludf.XLOOKUP(sessions_3!$E696,exercises_2!$A$2:$A$156,exercises_2!$B$2:$B$156)</f>
        <v>#NAME?</v>
      </c>
      <c r="D696" s="6"/>
      <c r="E696" s="3">
        <v>136</v>
      </c>
      <c r="F696" s="6">
        <v>2</v>
      </c>
      <c r="G696" s="6">
        <v>200</v>
      </c>
      <c r="H696" s="6">
        <v>6</v>
      </c>
      <c r="I696" s="6"/>
    </row>
    <row r="697" spans="1:9" ht="15.75" customHeight="1" x14ac:dyDescent="0.25">
      <c r="A697" s="4">
        <v>44480</v>
      </c>
      <c r="B697" s="5">
        <v>15</v>
      </c>
      <c r="C697" s="5" t="e">
        <f t="array" aca="1" ref="C697" ca="1">_xludf.XLOOKUP(sessions_3!$E697,exercises_2!$A$2:$A$156,exercises_2!$B$2:$B$156)</f>
        <v>#NAME?</v>
      </c>
      <c r="D697" s="6"/>
      <c r="E697" s="3">
        <v>136</v>
      </c>
      <c r="F697" s="6">
        <v>3</v>
      </c>
      <c r="G697" s="6">
        <v>200</v>
      </c>
      <c r="H697" s="6">
        <v>6</v>
      </c>
      <c r="I697" s="6"/>
    </row>
    <row r="698" spans="1:9" ht="15.75" customHeight="1" x14ac:dyDescent="0.25">
      <c r="A698" s="4">
        <v>44482</v>
      </c>
      <c r="B698" s="5">
        <v>1</v>
      </c>
      <c r="C698" s="5" t="e">
        <f t="array" aca="1" ref="C698" ca="1">_xludf.XLOOKUP(sessions_3!$E698,exercises_2!$A$2:$A$156,exercises_2!$B$2:$B$156)</f>
        <v>#NAME?</v>
      </c>
      <c r="D698" s="6"/>
      <c r="E698" s="3">
        <v>124</v>
      </c>
      <c r="F698" s="6">
        <v>1</v>
      </c>
      <c r="G698" s="6">
        <v>180</v>
      </c>
      <c r="H698" s="6">
        <v>4</v>
      </c>
      <c r="I698" s="6"/>
    </row>
    <row r="699" spans="1:9" ht="15.75" customHeight="1" x14ac:dyDescent="0.25">
      <c r="A699" s="4">
        <v>44482</v>
      </c>
      <c r="B699" s="5">
        <v>2</v>
      </c>
      <c r="C699" s="5" t="e">
        <f t="array" aca="1" ref="C699" ca="1">_xludf.XLOOKUP(sessions_3!$E699,exercises_2!$A$2:$A$156,exercises_2!$B$2:$B$156)</f>
        <v>#NAME?</v>
      </c>
      <c r="D699" s="6"/>
      <c r="E699" s="3">
        <v>124</v>
      </c>
      <c r="F699" s="6">
        <v>2</v>
      </c>
      <c r="G699" s="6">
        <v>180</v>
      </c>
      <c r="H699" s="6">
        <v>3</v>
      </c>
      <c r="I699" s="6"/>
    </row>
    <row r="700" spans="1:9" ht="15.75" customHeight="1" x14ac:dyDescent="0.25">
      <c r="A700" s="4">
        <v>44482</v>
      </c>
      <c r="B700" s="5">
        <v>3</v>
      </c>
      <c r="C700" s="5" t="e">
        <f t="array" aca="1" ref="C700" ca="1">_xludf.XLOOKUP(sessions_3!$E700,exercises_2!$A$2:$A$156,exercises_2!$B$2:$B$156)</f>
        <v>#NAME?</v>
      </c>
      <c r="D700" s="6"/>
      <c r="E700" s="3">
        <v>124</v>
      </c>
      <c r="F700" s="6">
        <v>3</v>
      </c>
      <c r="G700" s="6">
        <v>180</v>
      </c>
      <c r="H700" s="6">
        <v>2</v>
      </c>
      <c r="I700" s="6"/>
    </row>
    <row r="701" spans="1:9" ht="15.75" customHeight="1" x14ac:dyDescent="0.25">
      <c r="A701" s="4">
        <v>44482</v>
      </c>
      <c r="B701" s="5">
        <v>4</v>
      </c>
      <c r="C701" s="5" t="e">
        <f t="array" aca="1" ref="C701" ca="1">_xludf.XLOOKUP(sessions_3!$E701,exercises_2!$A$2:$A$156,exercises_2!$B$2:$B$156)</f>
        <v>#NAME?</v>
      </c>
      <c r="D701" s="6"/>
      <c r="E701" s="3">
        <v>123</v>
      </c>
      <c r="F701" s="6">
        <v>1</v>
      </c>
      <c r="G701" s="6">
        <v>300</v>
      </c>
      <c r="H701" s="6">
        <v>4</v>
      </c>
      <c r="I701" s="6"/>
    </row>
    <row r="702" spans="1:9" ht="15.75" customHeight="1" x14ac:dyDescent="0.25">
      <c r="A702" s="4">
        <v>44482</v>
      </c>
      <c r="B702" s="5">
        <v>5</v>
      </c>
      <c r="C702" s="5" t="e">
        <f t="array" aca="1" ref="C702" ca="1">_xludf.XLOOKUP(sessions_3!$E702,exercises_2!$A$2:$A$156,exercises_2!$B$2:$B$156)</f>
        <v>#NAME?</v>
      </c>
      <c r="D702" s="6"/>
      <c r="E702" s="3">
        <v>123</v>
      </c>
      <c r="F702" s="6">
        <v>2</v>
      </c>
      <c r="G702" s="6">
        <v>300</v>
      </c>
      <c r="H702" s="6">
        <v>3</v>
      </c>
      <c r="I702" s="6"/>
    </row>
    <row r="703" spans="1:9" ht="15.75" customHeight="1" x14ac:dyDescent="0.25">
      <c r="A703" s="4">
        <v>44482</v>
      </c>
      <c r="B703" s="5">
        <v>6</v>
      </c>
      <c r="C703" s="5" t="e">
        <f t="array" aca="1" ref="C703" ca="1">_xludf.XLOOKUP(sessions_3!$E703,exercises_2!$A$2:$A$156,exercises_2!$B$2:$B$156)</f>
        <v>#NAME?</v>
      </c>
      <c r="D703" s="6"/>
      <c r="E703" s="3">
        <v>123</v>
      </c>
      <c r="F703" s="6">
        <v>3</v>
      </c>
      <c r="G703" s="6">
        <v>220</v>
      </c>
      <c r="H703" s="6">
        <v>6</v>
      </c>
      <c r="I703" s="6"/>
    </row>
    <row r="704" spans="1:9" ht="15.75" customHeight="1" x14ac:dyDescent="0.25">
      <c r="A704" s="4">
        <v>44482</v>
      </c>
      <c r="B704" s="5">
        <v>7</v>
      </c>
      <c r="C704" s="5" t="e">
        <f t="array" aca="1" ref="C704" ca="1">_xludf.XLOOKUP(sessions_3!$E704,exercises_2!$A$2:$A$156,exercises_2!$B$2:$B$156)</f>
        <v>#NAME?</v>
      </c>
      <c r="D704" s="6"/>
      <c r="E704" s="3">
        <v>125</v>
      </c>
      <c r="F704" s="6">
        <v>1</v>
      </c>
      <c r="G704" s="6">
        <v>145</v>
      </c>
      <c r="H704" s="6">
        <v>10</v>
      </c>
      <c r="I704" s="6"/>
    </row>
    <row r="705" spans="1:9" ht="15.75" customHeight="1" x14ac:dyDescent="0.25">
      <c r="A705" s="4">
        <v>44482</v>
      </c>
      <c r="B705" s="5">
        <v>8</v>
      </c>
      <c r="C705" s="5" t="e">
        <f t="array" aca="1" ref="C705" ca="1">_xludf.XLOOKUP(sessions_3!$E705,exercises_2!$A$2:$A$156,exercises_2!$B$2:$B$156)</f>
        <v>#NAME?</v>
      </c>
      <c r="D705" s="6"/>
      <c r="E705" s="3">
        <v>125</v>
      </c>
      <c r="F705" s="6">
        <v>2</v>
      </c>
      <c r="G705" s="6">
        <v>150</v>
      </c>
      <c r="H705" s="6">
        <v>6</v>
      </c>
      <c r="I705" s="6"/>
    </row>
    <row r="706" spans="1:9" ht="15.75" customHeight="1" x14ac:dyDescent="0.25">
      <c r="A706" s="4">
        <v>44482</v>
      </c>
      <c r="B706" s="5">
        <v>9</v>
      </c>
      <c r="C706" s="5" t="e">
        <f t="array" aca="1" ref="C706" ca="1">_xludf.XLOOKUP(sessions_3!$E706,exercises_2!$A$2:$A$156,exercises_2!$B$2:$B$156)</f>
        <v>#NAME?</v>
      </c>
      <c r="D706" s="6"/>
      <c r="E706" s="3">
        <v>125</v>
      </c>
      <c r="F706" s="6">
        <v>3</v>
      </c>
      <c r="G706" s="6">
        <v>150</v>
      </c>
      <c r="H706" s="6">
        <v>6</v>
      </c>
      <c r="I706" s="6"/>
    </row>
    <row r="707" spans="1:9" ht="15.75" customHeight="1" x14ac:dyDescent="0.25">
      <c r="A707" s="4">
        <v>44482</v>
      </c>
      <c r="B707" s="5">
        <v>10</v>
      </c>
      <c r="C707" s="5" t="e">
        <f t="array" aca="1" ref="C707" ca="1">_xludf.XLOOKUP(sessions_3!$E707,exercises_2!$A$2:$A$156,exercises_2!$B$2:$B$156)</f>
        <v>#NAME?</v>
      </c>
      <c r="D707" s="6"/>
      <c r="E707" s="3">
        <v>129</v>
      </c>
      <c r="F707" s="6">
        <v>1</v>
      </c>
      <c r="G707" s="6">
        <v>110</v>
      </c>
      <c r="H707" s="6">
        <v>13</v>
      </c>
      <c r="I707" s="6"/>
    </row>
    <row r="708" spans="1:9" ht="15.75" customHeight="1" x14ac:dyDescent="0.25">
      <c r="A708" s="4">
        <v>44482</v>
      </c>
      <c r="B708" s="5">
        <v>11</v>
      </c>
      <c r="C708" s="5" t="e">
        <f t="array" aca="1" ref="C708" ca="1">_xludf.XLOOKUP(sessions_3!$E708,exercises_2!$A$2:$A$156,exercises_2!$B$2:$B$156)</f>
        <v>#NAME?</v>
      </c>
      <c r="D708" s="6"/>
      <c r="E708" s="3">
        <v>129</v>
      </c>
      <c r="F708" s="6">
        <v>2</v>
      </c>
      <c r="G708" s="6">
        <v>110</v>
      </c>
      <c r="H708" s="6">
        <v>11</v>
      </c>
      <c r="I708" s="6"/>
    </row>
    <row r="709" spans="1:9" ht="15.75" customHeight="1" x14ac:dyDescent="0.25">
      <c r="A709" s="4">
        <v>44482</v>
      </c>
      <c r="B709" s="5">
        <v>12</v>
      </c>
      <c r="C709" s="5" t="e">
        <f t="array" aca="1" ref="C709" ca="1">_xludf.XLOOKUP(sessions_3!$E709,exercises_2!$A$2:$A$156,exercises_2!$B$2:$B$156)</f>
        <v>#NAME?</v>
      </c>
      <c r="D709" s="6"/>
      <c r="E709" s="3">
        <v>129</v>
      </c>
      <c r="F709" s="6">
        <v>3</v>
      </c>
      <c r="G709" s="6">
        <v>110</v>
      </c>
      <c r="H709" s="6">
        <v>10</v>
      </c>
      <c r="I709" s="6"/>
    </row>
    <row r="710" spans="1:9" ht="15.75" customHeight="1" x14ac:dyDescent="0.25">
      <c r="A710" s="4">
        <v>44484</v>
      </c>
      <c r="B710" s="5">
        <v>1</v>
      </c>
      <c r="C710" s="5" t="e">
        <f t="array" aca="1" ref="C710" ca="1">_xludf.XLOOKUP(sessions_3!$E710,exercises_2!$A$2:$A$156,exercises_2!$B$2:$B$156)</f>
        <v>#NAME?</v>
      </c>
      <c r="D710" s="6"/>
      <c r="E710" s="3">
        <v>144</v>
      </c>
      <c r="F710" s="6">
        <v>1</v>
      </c>
      <c r="G710" s="6">
        <v>150</v>
      </c>
      <c r="H710" s="6">
        <v>6</v>
      </c>
      <c r="I710" s="6"/>
    </row>
    <row r="711" spans="1:9" ht="15.75" customHeight="1" x14ac:dyDescent="0.25">
      <c r="A711" s="4">
        <v>44484</v>
      </c>
      <c r="B711" s="5">
        <v>2</v>
      </c>
      <c r="C711" s="5" t="e">
        <f t="array" aca="1" ref="C711" ca="1">_xludf.XLOOKUP(sessions_3!$E711,exercises_2!$A$2:$A$156,exercises_2!$B$2:$B$156)</f>
        <v>#NAME?</v>
      </c>
      <c r="D711" s="6"/>
      <c r="E711" s="3">
        <v>144</v>
      </c>
      <c r="F711" s="6">
        <v>2</v>
      </c>
      <c r="G711" s="6">
        <v>150</v>
      </c>
      <c r="H711" s="6">
        <v>6</v>
      </c>
      <c r="I711" s="6"/>
    </row>
    <row r="712" spans="1:9" ht="15.75" customHeight="1" x14ac:dyDescent="0.25">
      <c r="A712" s="4">
        <v>44484</v>
      </c>
      <c r="B712" s="5">
        <v>3</v>
      </c>
      <c r="C712" s="5" t="e">
        <f t="array" aca="1" ref="C712" ca="1">_xludf.XLOOKUP(sessions_3!$E712,exercises_2!$A$2:$A$156,exercises_2!$B$2:$B$156)</f>
        <v>#NAME?</v>
      </c>
      <c r="D712" s="6"/>
      <c r="E712" s="3">
        <v>144</v>
      </c>
      <c r="F712" s="6">
        <v>3</v>
      </c>
      <c r="G712" s="6">
        <v>150</v>
      </c>
      <c r="H712" s="6">
        <v>6</v>
      </c>
      <c r="I712" s="6"/>
    </row>
    <row r="713" spans="1:9" ht="15.75" customHeight="1" x14ac:dyDescent="0.25">
      <c r="A713" s="4">
        <v>44484</v>
      </c>
      <c r="B713" s="5">
        <v>4</v>
      </c>
      <c r="C713" s="5" t="e">
        <f t="array" aca="1" ref="C713" ca="1">_xludf.XLOOKUP(sessions_3!$E713,exercises_2!$A$2:$A$156,exercises_2!$B$2:$B$156)</f>
        <v>#NAME?</v>
      </c>
      <c r="D713" s="6"/>
      <c r="E713" s="3">
        <v>146</v>
      </c>
      <c r="F713" s="6">
        <v>1</v>
      </c>
      <c r="G713" s="6">
        <v>130</v>
      </c>
      <c r="H713" s="6">
        <v>6</v>
      </c>
      <c r="I713" s="6"/>
    </row>
    <row r="714" spans="1:9" ht="15.75" customHeight="1" x14ac:dyDescent="0.25">
      <c r="A714" s="4">
        <v>44484</v>
      </c>
      <c r="B714" s="5">
        <v>5</v>
      </c>
      <c r="C714" s="5" t="e">
        <f t="array" aca="1" ref="C714" ca="1">_xludf.XLOOKUP(sessions_3!$E714,exercises_2!$A$2:$A$156,exercises_2!$B$2:$B$156)</f>
        <v>#NAME?</v>
      </c>
      <c r="D714" s="6"/>
      <c r="E714" s="3">
        <v>146</v>
      </c>
      <c r="F714" s="6">
        <v>2</v>
      </c>
      <c r="G714" s="6">
        <v>135</v>
      </c>
      <c r="H714" s="6">
        <v>5</v>
      </c>
      <c r="I714" s="6"/>
    </row>
    <row r="715" spans="1:9" ht="15.75" customHeight="1" x14ac:dyDescent="0.25">
      <c r="A715" s="4">
        <v>44484</v>
      </c>
      <c r="B715" s="5">
        <v>6</v>
      </c>
      <c r="C715" s="5" t="e">
        <f t="array" aca="1" ref="C715" ca="1">_xludf.XLOOKUP(sessions_3!$E715,exercises_2!$A$2:$A$156,exercises_2!$B$2:$B$156)</f>
        <v>#NAME?</v>
      </c>
      <c r="D715" s="6"/>
      <c r="E715" s="3">
        <v>146</v>
      </c>
      <c r="F715" s="6">
        <v>3</v>
      </c>
      <c r="G715" s="6">
        <v>135</v>
      </c>
      <c r="H715" s="6">
        <v>4</v>
      </c>
      <c r="I715" s="6"/>
    </row>
    <row r="716" spans="1:9" ht="15.75" customHeight="1" x14ac:dyDescent="0.25">
      <c r="A716" s="4">
        <v>44484</v>
      </c>
      <c r="B716" s="5">
        <v>7</v>
      </c>
      <c r="C716" s="5" t="e">
        <f t="array" aca="1" ref="C716" ca="1">_xludf.XLOOKUP(sessions_3!$E716,exercises_2!$A$2:$A$156,exercises_2!$B$2:$B$156)</f>
        <v>#NAME?</v>
      </c>
      <c r="D716" s="6"/>
      <c r="E716" s="3">
        <v>147</v>
      </c>
      <c r="F716" s="6">
        <v>1</v>
      </c>
      <c r="G716" s="6">
        <v>100</v>
      </c>
      <c r="H716" s="6">
        <v>4</v>
      </c>
      <c r="I716" s="6"/>
    </row>
    <row r="717" spans="1:9" ht="15.75" customHeight="1" x14ac:dyDescent="0.25">
      <c r="A717" s="4">
        <v>44484</v>
      </c>
      <c r="B717" s="5">
        <v>8</v>
      </c>
      <c r="C717" s="5" t="e">
        <f t="array" aca="1" ref="C717" ca="1">_xludf.XLOOKUP(sessions_3!$E717,exercises_2!$A$2:$A$156,exercises_2!$B$2:$B$156)</f>
        <v>#NAME?</v>
      </c>
      <c r="D717" s="6"/>
      <c r="E717" s="3">
        <v>147</v>
      </c>
      <c r="F717" s="6">
        <v>2</v>
      </c>
      <c r="G717" s="6">
        <v>100</v>
      </c>
      <c r="H717" s="6">
        <v>4</v>
      </c>
      <c r="I717" s="6"/>
    </row>
    <row r="718" spans="1:9" ht="15.75" customHeight="1" x14ac:dyDescent="0.25">
      <c r="A718" s="4">
        <v>44484</v>
      </c>
      <c r="B718" s="5">
        <v>9</v>
      </c>
      <c r="C718" s="5" t="e">
        <f t="array" aca="1" ref="C718" ca="1">_xludf.XLOOKUP(sessions_3!$E718,exercises_2!$A$2:$A$156,exercises_2!$B$2:$B$156)</f>
        <v>#NAME?</v>
      </c>
      <c r="D718" s="6"/>
      <c r="E718" s="3">
        <v>147</v>
      </c>
      <c r="F718" s="6">
        <v>3</v>
      </c>
      <c r="G718" s="6">
        <v>100</v>
      </c>
      <c r="H718" s="6">
        <v>4</v>
      </c>
      <c r="I718" s="6"/>
    </row>
    <row r="719" spans="1:9" ht="15.75" customHeight="1" x14ac:dyDescent="0.25">
      <c r="A719" s="4">
        <v>44484</v>
      </c>
      <c r="B719" s="5">
        <v>10</v>
      </c>
      <c r="C719" s="5" t="e">
        <f t="array" aca="1" ref="C719" ca="1">_xludf.XLOOKUP(sessions_3!$E719,exercises_2!$A$2:$A$156,exercises_2!$B$2:$B$156)</f>
        <v>#NAME?</v>
      </c>
      <c r="D719" s="6"/>
      <c r="E719" s="3">
        <v>150</v>
      </c>
      <c r="F719" s="6">
        <v>1</v>
      </c>
      <c r="G719" s="6">
        <v>75</v>
      </c>
      <c r="H719" s="6">
        <v>6</v>
      </c>
      <c r="I719" s="6"/>
    </row>
    <row r="720" spans="1:9" ht="15.75" customHeight="1" x14ac:dyDescent="0.25">
      <c r="A720" s="4">
        <v>44484</v>
      </c>
      <c r="B720" s="5">
        <v>11</v>
      </c>
      <c r="C720" s="5" t="e">
        <f t="array" aca="1" ref="C720" ca="1">_xludf.XLOOKUP(sessions_3!$E720,exercises_2!$A$2:$A$156,exercises_2!$B$2:$B$156)</f>
        <v>#NAME?</v>
      </c>
      <c r="D720" s="6"/>
      <c r="E720" s="3">
        <v>150</v>
      </c>
      <c r="F720" s="6">
        <v>2</v>
      </c>
      <c r="G720" s="6">
        <v>75</v>
      </c>
      <c r="H720" s="6">
        <v>6</v>
      </c>
      <c r="I720" s="6"/>
    </row>
    <row r="721" spans="1:9" ht="15.75" customHeight="1" x14ac:dyDescent="0.25">
      <c r="A721" s="4">
        <v>44484</v>
      </c>
      <c r="B721" s="5">
        <v>12</v>
      </c>
      <c r="C721" s="5" t="e">
        <f t="array" aca="1" ref="C721" ca="1">_xludf.XLOOKUP(sessions_3!$E721,exercises_2!$A$2:$A$156,exercises_2!$B$2:$B$156)</f>
        <v>#NAME?</v>
      </c>
      <c r="D721" s="6"/>
      <c r="E721" s="3">
        <v>150</v>
      </c>
      <c r="F721" s="6">
        <v>3</v>
      </c>
      <c r="G721" s="6">
        <v>75</v>
      </c>
      <c r="H721" s="6">
        <v>6</v>
      </c>
      <c r="I721" s="6"/>
    </row>
    <row r="722" spans="1:9" ht="15.75" customHeight="1" x14ac:dyDescent="0.25">
      <c r="A722" s="4">
        <v>44484</v>
      </c>
      <c r="B722" s="5">
        <v>13</v>
      </c>
      <c r="C722" s="5" t="e">
        <f t="array" aca="1" ref="C722" ca="1">_xludf.XLOOKUP(sessions_3!$E722,exercises_2!$A$2:$A$156,exercises_2!$B$2:$B$156)</f>
        <v>#NAME?</v>
      </c>
      <c r="D722" s="6"/>
      <c r="E722" s="3">
        <v>155</v>
      </c>
      <c r="F722" s="6">
        <v>1</v>
      </c>
      <c r="G722" s="6">
        <v>5</v>
      </c>
      <c r="H722" s="6">
        <v>15</v>
      </c>
      <c r="I722" s="6"/>
    </row>
    <row r="723" spans="1:9" ht="15.75" customHeight="1" x14ac:dyDescent="0.25">
      <c r="A723" s="4">
        <v>44484</v>
      </c>
      <c r="B723" s="5">
        <v>14</v>
      </c>
      <c r="C723" s="5" t="e">
        <f t="array" aca="1" ref="C723" ca="1">_xludf.XLOOKUP(sessions_3!$E723,exercises_2!$A$2:$A$156,exercises_2!$B$2:$B$156)</f>
        <v>#NAME?</v>
      </c>
      <c r="D723" s="6"/>
      <c r="E723" s="3">
        <v>155</v>
      </c>
      <c r="F723" s="6">
        <v>1</v>
      </c>
      <c r="G723" s="6">
        <v>5</v>
      </c>
      <c r="H723" s="6">
        <v>10</v>
      </c>
      <c r="I723" s="6"/>
    </row>
    <row r="724" spans="1:9" ht="15.75" customHeight="1" x14ac:dyDescent="0.25">
      <c r="A724" s="4">
        <v>44484</v>
      </c>
      <c r="B724" s="5">
        <v>15</v>
      </c>
      <c r="C724" s="5" t="e">
        <f t="array" aca="1" ref="C724" ca="1">_xludf.XLOOKUP(sessions_3!$E724,exercises_2!$A$2:$A$156,exercises_2!$B$2:$B$156)</f>
        <v>#NAME?</v>
      </c>
      <c r="D724" s="6"/>
      <c r="E724" s="3">
        <v>155</v>
      </c>
      <c r="F724" s="6">
        <v>3</v>
      </c>
      <c r="G724" s="6">
        <v>5</v>
      </c>
      <c r="H724" s="6">
        <v>10</v>
      </c>
      <c r="I724" s="6"/>
    </row>
    <row r="725" spans="1:9" ht="15.75" customHeight="1" x14ac:dyDescent="0.25">
      <c r="A725" s="4">
        <v>44487</v>
      </c>
      <c r="B725" s="5">
        <v>1</v>
      </c>
      <c r="C725" s="5" t="e">
        <f t="array" aca="1" ref="C725" ca="1">_xludf.XLOOKUP(sessions_3!$E725,exercises_2!$A$2:$A$156,exercises_2!$B$2:$B$156)</f>
        <v>#NAME?</v>
      </c>
      <c r="D725" s="6"/>
      <c r="E725" s="3">
        <v>135</v>
      </c>
      <c r="F725" s="6">
        <v>1</v>
      </c>
      <c r="G725" s="6">
        <v>230</v>
      </c>
      <c r="H725" s="6">
        <v>6</v>
      </c>
      <c r="I725" s="6"/>
    </row>
    <row r="726" spans="1:9" ht="15.75" customHeight="1" x14ac:dyDescent="0.25">
      <c r="A726" s="4">
        <v>44487</v>
      </c>
      <c r="B726" s="5">
        <v>2</v>
      </c>
      <c r="C726" s="5" t="e">
        <f t="array" aca="1" ref="C726" ca="1">_xludf.XLOOKUP(sessions_3!$E726,exercises_2!$A$2:$A$156,exercises_2!$B$2:$B$156)</f>
        <v>#NAME?</v>
      </c>
      <c r="D726" s="6"/>
      <c r="E726" s="3">
        <v>135</v>
      </c>
      <c r="F726" s="6">
        <v>2</v>
      </c>
      <c r="G726" s="6">
        <v>235</v>
      </c>
      <c r="H726" s="6">
        <v>5</v>
      </c>
      <c r="I726" s="6"/>
    </row>
    <row r="727" spans="1:9" ht="15.75" customHeight="1" x14ac:dyDescent="0.25">
      <c r="A727" s="4">
        <v>44487</v>
      </c>
      <c r="B727" s="5">
        <v>3</v>
      </c>
      <c r="C727" s="5" t="e">
        <f t="array" aca="1" ref="C727" ca="1">_xludf.XLOOKUP(sessions_3!$E727,exercises_2!$A$2:$A$156,exercises_2!$B$2:$B$156)</f>
        <v>#NAME?</v>
      </c>
      <c r="D727" s="6"/>
      <c r="E727" s="3">
        <v>135</v>
      </c>
      <c r="F727" s="6">
        <v>3</v>
      </c>
      <c r="G727" s="6">
        <v>235</v>
      </c>
      <c r="H727" s="6">
        <v>4</v>
      </c>
      <c r="I727" s="6"/>
    </row>
    <row r="728" spans="1:9" ht="15.75" customHeight="1" x14ac:dyDescent="0.25">
      <c r="A728" s="4">
        <v>44487</v>
      </c>
      <c r="B728" s="5">
        <v>4</v>
      </c>
      <c r="C728" s="5" t="e">
        <f t="array" aca="1" ref="C728" ca="1">_xludf.XLOOKUP(sessions_3!$E728,exercises_2!$A$2:$A$156,exercises_2!$B$2:$B$156)</f>
        <v>#NAME?</v>
      </c>
      <c r="D728" s="6"/>
      <c r="E728" s="3">
        <v>140</v>
      </c>
      <c r="F728" s="6">
        <v>1</v>
      </c>
      <c r="G728" s="6">
        <v>0</v>
      </c>
      <c r="H728" s="6">
        <v>8</v>
      </c>
      <c r="I728" s="6"/>
    </row>
    <row r="729" spans="1:9" ht="15.75" customHeight="1" x14ac:dyDescent="0.25">
      <c r="A729" s="4">
        <v>44487</v>
      </c>
      <c r="B729" s="5">
        <v>5</v>
      </c>
      <c r="C729" s="5" t="e">
        <f t="array" aca="1" ref="C729" ca="1">_xludf.XLOOKUP(sessions_3!$E729,exercises_2!$A$2:$A$156,exercises_2!$B$2:$B$156)</f>
        <v>#NAME?</v>
      </c>
      <c r="D729" s="6"/>
      <c r="E729" s="3">
        <v>140</v>
      </c>
      <c r="F729" s="6">
        <v>2</v>
      </c>
      <c r="G729" s="6">
        <v>0</v>
      </c>
      <c r="H729" s="6">
        <v>4</v>
      </c>
      <c r="I729" s="6"/>
    </row>
    <row r="730" spans="1:9" ht="15.75" customHeight="1" x14ac:dyDescent="0.25">
      <c r="A730" s="4">
        <v>44487</v>
      </c>
      <c r="B730" s="5">
        <v>6</v>
      </c>
      <c r="C730" s="5" t="e">
        <f t="array" aca="1" ref="C730" ca="1">_xludf.XLOOKUP(sessions_3!$E730,exercises_2!$A$2:$A$156,exercises_2!$B$2:$B$156)</f>
        <v>#NAME?</v>
      </c>
      <c r="D730" s="6"/>
      <c r="E730" s="3">
        <v>140</v>
      </c>
      <c r="F730" s="6">
        <v>3</v>
      </c>
      <c r="G730" s="6">
        <v>0</v>
      </c>
      <c r="H730" s="6">
        <v>3</v>
      </c>
      <c r="I730" s="6"/>
    </row>
    <row r="731" spans="1:9" ht="15.75" customHeight="1" x14ac:dyDescent="0.25">
      <c r="A731" s="4">
        <v>44487</v>
      </c>
      <c r="B731" s="5">
        <v>7</v>
      </c>
      <c r="C731" s="5" t="e">
        <f t="array" aca="1" ref="C731" ca="1">_xludf.XLOOKUP(sessions_3!$E731,exercises_2!$A$2:$A$156,exercises_2!$B$2:$B$156)</f>
        <v>#NAME?</v>
      </c>
      <c r="D731" s="6"/>
      <c r="E731" s="3">
        <v>131</v>
      </c>
      <c r="F731" s="6">
        <v>1</v>
      </c>
      <c r="G731" s="6">
        <v>55</v>
      </c>
      <c r="H731" s="6">
        <v>6</v>
      </c>
      <c r="I731" s="6"/>
    </row>
    <row r="732" spans="1:9" ht="15.75" customHeight="1" x14ac:dyDescent="0.25">
      <c r="A732" s="4">
        <v>44487</v>
      </c>
      <c r="B732" s="5">
        <v>8</v>
      </c>
      <c r="C732" s="5" t="e">
        <f t="array" aca="1" ref="C732" ca="1">_xludf.XLOOKUP(sessions_3!$E732,exercises_2!$A$2:$A$156,exercises_2!$B$2:$B$156)</f>
        <v>#NAME?</v>
      </c>
      <c r="D732" s="6"/>
      <c r="E732" s="3">
        <v>131</v>
      </c>
      <c r="F732" s="6">
        <v>2</v>
      </c>
      <c r="G732" s="6">
        <v>55</v>
      </c>
      <c r="H732" s="6">
        <v>6</v>
      </c>
      <c r="I732" s="6"/>
    </row>
    <row r="733" spans="1:9" ht="15.75" customHeight="1" x14ac:dyDescent="0.25">
      <c r="A733" s="4">
        <v>44487</v>
      </c>
      <c r="B733" s="5">
        <v>9</v>
      </c>
      <c r="C733" s="5" t="e">
        <f t="array" aca="1" ref="C733" ca="1">_xludf.XLOOKUP(sessions_3!$E733,exercises_2!$A$2:$A$156,exercises_2!$B$2:$B$156)</f>
        <v>#NAME?</v>
      </c>
      <c r="D733" s="6"/>
      <c r="E733" s="3">
        <v>131</v>
      </c>
      <c r="F733" s="6">
        <v>3</v>
      </c>
      <c r="G733" s="6">
        <v>60</v>
      </c>
      <c r="H733" s="6">
        <v>4</v>
      </c>
      <c r="I733" s="6"/>
    </row>
    <row r="734" spans="1:9" ht="15.75" customHeight="1" x14ac:dyDescent="0.25">
      <c r="A734" s="4">
        <v>44487</v>
      </c>
      <c r="B734" s="5">
        <v>10</v>
      </c>
      <c r="C734" s="5" t="e">
        <f t="array" aca="1" ref="C734" ca="1">_xludf.XLOOKUP(sessions_3!$E734,exercises_2!$A$2:$A$156,exercises_2!$B$2:$B$156)</f>
        <v>#NAME?</v>
      </c>
      <c r="D734" s="6"/>
      <c r="E734" s="3">
        <v>133</v>
      </c>
      <c r="F734" s="6">
        <v>1</v>
      </c>
      <c r="G734" s="6">
        <v>55</v>
      </c>
      <c r="H734" s="6">
        <v>6</v>
      </c>
      <c r="I734" s="6"/>
    </row>
    <row r="735" spans="1:9" ht="15.75" customHeight="1" x14ac:dyDescent="0.25">
      <c r="A735" s="4">
        <v>44487</v>
      </c>
      <c r="B735" s="5">
        <v>11</v>
      </c>
      <c r="C735" s="5" t="e">
        <f t="array" aca="1" ref="C735" ca="1">_xludf.XLOOKUP(sessions_3!$E735,exercises_2!$A$2:$A$156,exercises_2!$B$2:$B$156)</f>
        <v>#NAME?</v>
      </c>
      <c r="D735" s="6"/>
      <c r="E735" s="3">
        <v>133</v>
      </c>
      <c r="F735" s="6">
        <v>2</v>
      </c>
      <c r="G735" s="6">
        <v>60</v>
      </c>
      <c r="H735" s="6">
        <v>4</v>
      </c>
      <c r="I735" s="6"/>
    </row>
    <row r="736" spans="1:9" ht="15.75" customHeight="1" x14ac:dyDescent="0.25">
      <c r="A736" s="4">
        <v>44487</v>
      </c>
      <c r="B736" s="5">
        <v>12</v>
      </c>
      <c r="C736" s="5" t="e">
        <f t="array" aca="1" ref="C736" ca="1">_xludf.XLOOKUP(sessions_3!$E736,exercises_2!$A$2:$A$156,exercises_2!$B$2:$B$156)</f>
        <v>#NAME?</v>
      </c>
      <c r="D736" s="6"/>
      <c r="E736" s="3">
        <v>133</v>
      </c>
      <c r="F736" s="6">
        <v>3</v>
      </c>
      <c r="G736" s="6">
        <v>60</v>
      </c>
      <c r="H736" s="6">
        <v>3</v>
      </c>
      <c r="I736" s="6"/>
    </row>
    <row r="737" spans="1:9" ht="15.75" customHeight="1" x14ac:dyDescent="0.25">
      <c r="A737" s="4">
        <v>44487</v>
      </c>
      <c r="B737" s="5">
        <v>13</v>
      </c>
      <c r="C737" s="5" t="e">
        <f t="array" aca="1" ref="C737" ca="1">_xludf.XLOOKUP(sessions_3!$E737,exercises_2!$A$2:$A$156,exercises_2!$B$2:$B$156)</f>
        <v>#NAME?</v>
      </c>
      <c r="D737" s="6"/>
      <c r="E737" s="3">
        <v>136</v>
      </c>
      <c r="F737" s="6">
        <v>1</v>
      </c>
      <c r="G737" s="6">
        <v>190</v>
      </c>
      <c r="H737" s="6">
        <v>9</v>
      </c>
      <c r="I737" s="6"/>
    </row>
    <row r="738" spans="1:9" ht="15.75" customHeight="1" x14ac:dyDescent="0.25">
      <c r="A738" s="4">
        <v>44487</v>
      </c>
      <c r="B738" s="5">
        <v>14</v>
      </c>
      <c r="C738" s="5" t="e">
        <f t="array" aca="1" ref="C738" ca="1">_xludf.XLOOKUP(sessions_3!$E738,exercises_2!$A$2:$A$156,exercises_2!$B$2:$B$156)</f>
        <v>#NAME?</v>
      </c>
      <c r="D738" s="6"/>
      <c r="E738" s="3">
        <v>136</v>
      </c>
      <c r="F738" s="6">
        <v>2</v>
      </c>
      <c r="G738" s="6">
        <v>190</v>
      </c>
      <c r="H738" s="6">
        <v>8</v>
      </c>
      <c r="I738" s="6"/>
    </row>
    <row r="739" spans="1:9" ht="15.75" customHeight="1" x14ac:dyDescent="0.25">
      <c r="A739" s="4">
        <v>44487</v>
      </c>
      <c r="B739" s="5">
        <v>15</v>
      </c>
      <c r="C739" s="5" t="e">
        <f t="array" aca="1" ref="C739" ca="1">_xludf.XLOOKUP(sessions_3!$E739,exercises_2!$A$2:$A$156,exercises_2!$B$2:$B$156)</f>
        <v>#NAME?</v>
      </c>
      <c r="D739" s="6"/>
      <c r="E739" s="3">
        <v>136</v>
      </c>
      <c r="F739" s="6">
        <v>3</v>
      </c>
      <c r="G739" s="6">
        <v>190</v>
      </c>
      <c r="H739" s="6">
        <v>7</v>
      </c>
      <c r="I739" s="6"/>
    </row>
    <row r="740" spans="1:9" ht="15.75" customHeight="1" x14ac:dyDescent="0.25">
      <c r="A740" s="4">
        <v>44489</v>
      </c>
      <c r="B740" s="5">
        <v>1</v>
      </c>
      <c r="C740" s="5" t="e">
        <f t="array" aca="1" ref="C740" ca="1">_xludf.XLOOKUP(sessions_3!$E740,exercises_2!$A$2:$A$156,exercises_2!$B$2:$B$156)</f>
        <v>#NAME?</v>
      </c>
      <c r="D740" s="6"/>
      <c r="E740" s="3">
        <v>124</v>
      </c>
      <c r="F740" s="6">
        <v>1</v>
      </c>
      <c r="G740" s="6">
        <v>180</v>
      </c>
      <c r="H740" s="6">
        <v>4</v>
      </c>
      <c r="I740" s="6"/>
    </row>
    <row r="741" spans="1:9" ht="15.75" customHeight="1" x14ac:dyDescent="0.25">
      <c r="A741" s="4">
        <v>44489</v>
      </c>
      <c r="B741" s="5">
        <v>2</v>
      </c>
      <c r="C741" s="5" t="e">
        <f t="array" aca="1" ref="C741" ca="1">_xludf.XLOOKUP(sessions_3!$E741,exercises_2!$A$2:$A$156,exercises_2!$B$2:$B$156)</f>
        <v>#NAME?</v>
      </c>
      <c r="D741" s="6"/>
      <c r="E741" s="3">
        <v>124</v>
      </c>
      <c r="F741" s="6">
        <v>2</v>
      </c>
      <c r="G741" s="6">
        <v>180</v>
      </c>
      <c r="H741" s="6">
        <v>3</v>
      </c>
      <c r="I741" s="6"/>
    </row>
    <row r="742" spans="1:9" ht="15.75" customHeight="1" x14ac:dyDescent="0.25">
      <c r="A742" s="4">
        <v>44489</v>
      </c>
      <c r="B742" s="5">
        <v>3</v>
      </c>
      <c r="C742" s="5" t="e">
        <f t="array" aca="1" ref="C742" ca="1">_xludf.XLOOKUP(sessions_3!$E742,exercises_2!$A$2:$A$156,exercises_2!$B$2:$B$156)</f>
        <v>#NAME?</v>
      </c>
      <c r="D742" s="6"/>
      <c r="E742" s="3">
        <v>124</v>
      </c>
      <c r="F742" s="6">
        <v>3</v>
      </c>
      <c r="G742" s="6">
        <v>180</v>
      </c>
      <c r="H742" s="6">
        <v>3</v>
      </c>
      <c r="I742" s="6"/>
    </row>
    <row r="743" spans="1:9" ht="15.75" customHeight="1" x14ac:dyDescent="0.25">
      <c r="A743" s="4">
        <v>44489</v>
      </c>
      <c r="B743" s="5">
        <v>4</v>
      </c>
      <c r="C743" s="5" t="e">
        <f t="array" aca="1" ref="C743" ca="1">_xludf.XLOOKUP(sessions_3!$E743,exercises_2!$A$2:$A$156,exercises_2!$B$2:$B$156)</f>
        <v>#NAME?</v>
      </c>
      <c r="D743" s="6"/>
      <c r="E743" s="3">
        <v>123</v>
      </c>
      <c r="F743" s="6">
        <v>1</v>
      </c>
      <c r="G743" s="6">
        <v>300</v>
      </c>
      <c r="H743" s="6">
        <v>4</v>
      </c>
      <c r="I743" s="6"/>
    </row>
    <row r="744" spans="1:9" ht="15.75" customHeight="1" x14ac:dyDescent="0.25">
      <c r="A744" s="4">
        <v>44489</v>
      </c>
      <c r="B744" s="5">
        <v>5</v>
      </c>
      <c r="C744" s="5" t="e">
        <f t="array" aca="1" ref="C744" ca="1">_xludf.XLOOKUP(sessions_3!$E744,exercises_2!$A$2:$A$156,exercises_2!$B$2:$B$156)</f>
        <v>#NAME?</v>
      </c>
      <c r="D744" s="6"/>
      <c r="E744" s="3">
        <v>123</v>
      </c>
      <c r="F744" s="6">
        <v>2</v>
      </c>
      <c r="G744" s="6">
        <v>300</v>
      </c>
      <c r="H744" s="6">
        <v>3</v>
      </c>
      <c r="I744" s="6"/>
    </row>
    <row r="745" spans="1:9" ht="15.75" customHeight="1" x14ac:dyDescent="0.25">
      <c r="A745" s="4">
        <v>44489</v>
      </c>
      <c r="B745" s="5">
        <v>6</v>
      </c>
      <c r="C745" s="5" t="e">
        <f t="array" aca="1" ref="C745" ca="1">_xludf.XLOOKUP(sessions_3!$E745,exercises_2!$A$2:$A$156,exercises_2!$B$2:$B$156)</f>
        <v>#NAME?</v>
      </c>
      <c r="D745" s="6"/>
      <c r="E745" s="3">
        <v>123</v>
      </c>
      <c r="F745" s="6">
        <v>3</v>
      </c>
      <c r="G745" s="6">
        <v>300</v>
      </c>
      <c r="H745" s="6">
        <v>2</v>
      </c>
      <c r="I745" s="6"/>
    </row>
    <row r="746" spans="1:9" ht="15.75" customHeight="1" x14ac:dyDescent="0.25">
      <c r="A746" s="4">
        <v>44489</v>
      </c>
      <c r="B746" s="5">
        <v>7</v>
      </c>
      <c r="C746" s="5" t="e">
        <f t="array" aca="1" ref="C746" ca="1">_xludf.XLOOKUP(sessions_3!$E746,exercises_2!$A$2:$A$156,exercises_2!$B$2:$B$156)</f>
        <v>#NAME?</v>
      </c>
      <c r="D746" s="6"/>
      <c r="E746" s="3">
        <v>125</v>
      </c>
      <c r="F746" s="6">
        <v>1</v>
      </c>
      <c r="G746" s="6">
        <v>150</v>
      </c>
      <c r="H746" s="6">
        <v>6</v>
      </c>
      <c r="I746" s="6"/>
    </row>
    <row r="747" spans="1:9" ht="15.75" customHeight="1" x14ac:dyDescent="0.25">
      <c r="A747" s="4">
        <v>44489</v>
      </c>
      <c r="B747" s="5">
        <v>8</v>
      </c>
      <c r="C747" s="5" t="e">
        <f t="array" aca="1" ref="C747" ca="1">_xludf.XLOOKUP(sessions_3!$E747,exercises_2!$A$2:$A$156,exercises_2!$B$2:$B$156)</f>
        <v>#NAME?</v>
      </c>
      <c r="D747" s="6"/>
      <c r="E747" s="3">
        <v>125</v>
      </c>
      <c r="F747" s="6">
        <v>2</v>
      </c>
      <c r="G747" s="6">
        <v>150</v>
      </c>
      <c r="H747" s="6">
        <v>7</v>
      </c>
      <c r="I747" s="6"/>
    </row>
    <row r="748" spans="1:9" ht="15.75" customHeight="1" x14ac:dyDescent="0.25">
      <c r="A748" s="4">
        <v>44489</v>
      </c>
      <c r="B748" s="5">
        <v>9</v>
      </c>
      <c r="C748" s="5" t="e">
        <f t="array" aca="1" ref="C748" ca="1">_xludf.XLOOKUP(sessions_3!$E748,exercises_2!$A$2:$A$156,exercises_2!$B$2:$B$156)</f>
        <v>#NAME?</v>
      </c>
      <c r="D748" s="6"/>
      <c r="E748" s="3">
        <v>125</v>
      </c>
      <c r="F748" s="6">
        <v>3</v>
      </c>
      <c r="G748" s="6">
        <v>150</v>
      </c>
      <c r="H748" s="6">
        <v>7</v>
      </c>
      <c r="I748" s="6"/>
    </row>
    <row r="749" spans="1:9" ht="15.75" customHeight="1" x14ac:dyDescent="0.25">
      <c r="A749" s="4">
        <v>44489</v>
      </c>
      <c r="B749" s="5">
        <v>10</v>
      </c>
      <c r="C749" s="5" t="e">
        <f t="array" aca="1" ref="C749" ca="1">_xludf.XLOOKUP(sessions_3!$E749,exercises_2!$A$2:$A$156,exercises_2!$B$2:$B$156)</f>
        <v>#NAME?</v>
      </c>
      <c r="D749" s="6"/>
      <c r="E749" s="3">
        <v>129</v>
      </c>
      <c r="F749" s="6">
        <v>1</v>
      </c>
      <c r="G749" s="6">
        <v>110</v>
      </c>
      <c r="H749" s="6">
        <v>10</v>
      </c>
      <c r="I749" s="6"/>
    </row>
    <row r="750" spans="1:9" ht="15.75" customHeight="1" x14ac:dyDescent="0.25">
      <c r="A750" s="4">
        <v>44489</v>
      </c>
      <c r="B750" s="5">
        <v>11</v>
      </c>
      <c r="C750" s="5" t="e">
        <f t="array" aca="1" ref="C750" ca="1">_xludf.XLOOKUP(sessions_3!$E750,exercises_2!$A$2:$A$156,exercises_2!$B$2:$B$156)</f>
        <v>#NAME?</v>
      </c>
      <c r="D750" s="6"/>
      <c r="E750" s="3">
        <v>129</v>
      </c>
      <c r="F750" s="6">
        <v>2</v>
      </c>
      <c r="G750" s="6">
        <v>110</v>
      </c>
      <c r="H750" s="6">
        <v>11</v>
      </c>
      <c r="I750" s="6"/>
    </row>
    <row r="751" spans="1:9" ht="15.75" customHeight="1" x14ac:dyDescent="0.25">
      <c r="A751" s="4">
        <v>44489</v>
      </c>
      <c r="B751" s="5">
        <v>12</v>
      </c>
      <c r="C751" s="5" t="e">
        <f t="array" aca="1" ref="C751" ca="1">_xludf.XLOOKUP(sessions_3!$E751,exercises_2!$A$2:$A$156,exercises_2!$B$2:$B$156)</f>
        <v>#NAME?</v>
      </c>
      <c r="D751" s="6"/>
      <c r="E751" s="3">
        <v>129</v>
      </c>
      <c r="F751" s="6">
        <v>3</v>
      </c>
      <c r="G751" s="6">
        <v>110</v>
      </c>
      <c r="H751" s="6">
        <v>11</v>
      </c>
      <c r="I751" s="6"/>
    </row>
    <row r="752" spans="1:9" ht="15.75" customHeight="1" x14ac:dyDescent="0.25">
      <c r="A752" s="4">
        <v>44491</v>
      </c>
      <c r="B752" s="5">
        <v>1</v>
      </c>
      <c r="C752" s="5" t="e">
        <f t="array" aca="1" ref="C752" ca="1">_xludf.XLOOKUP(sessions_3!$E752,exercises_2!$A$2:$A$156,exercises_2!$B$2:$B$156)</f>
        <v>#NAME?</v>
      </c>
      <c r="D752" s="6"/>
      <c r="E752" s="3">
        <v>144</v>
      </c>
      <c r="F752" s="6">
        <v>1</v>
      </c>
      <c r="G752" s="6">
        <v>155</v>
      </c>
      <c r="H752" s="6">
        <v>6</v>
      </c>
      <c r="I752" s="6"/>
    </row>
    <row r="753" spans="1:9" ht="15.75" customHeight="1" x14ac:dyDescent="0.25">
      <c r="A753" s="4">
        <v>44491</v>
      </c>
      <c r="B753" s="5">
        <v>2</v>
      </c>
      <c r="C753" s="5" t="e">
        <f t="array" aca="1" ref="C753" ca="1">_xludf.XLOOKUP(sessions_3!$E753,exercises_2!$A$2:$A$156,exercises_2!$B$2:$B$156)</f>
        <v>#NAME?</v>
      </c>
      <c r="D753" s="6"/>
      <c r="E753" s="3">
        <v>144</v>
      </c>
      <c r="F753" s="6">
        <v>2</v>
      </c>
      <c r="G753" s="6">
        <v>160</v>
      </c>
      <c r="H753" s="6">
        <v>4</v>
      </c>
      <c r="I753" s="6"/>
    </row>
    <row r="754" spans="1:9" ht="15.75" customHeight="1" x14ac:dyDescent="0.25">
      <c r="A754" s="4">
        <v>44491</v>
      </c>
      <c r="B754" s="5">
        <v>3</v>
      </c>
      <c r="C754" s="5" t="e">
        <f t="array" aca="1" ref="C754" ca="1">_xludf.XLOOKUP(sessions_3!$E754,exercises_2!$A$2:$A$156,exercises_2!$B$2:$B$156)</f>
        <v>#NAME?</v>
      </c>
      <c r="D754" s="6"/>
      <c r="E754" s="3">
        <v>144</v>
      </c>
      <c r="F754" s="6">
        <v>3</v>
      </c>
      <c r="G754" s="6">
        <v>160</v>
      </c>
      <c r="H754" s="6">
        <v>4</v>
      </c>
      <c r="I754" s="6"/>
    </row>
    <row r="755" spans="1:9" ht="15.75" customHeight="1" x14ac:dyDescent="0.25">
      <c r="A755" s="4">
        <v>44491</v>
      </c>
      <c r="B755" s="5">
        <v>4</v>
      </c>
      <c r="C755" s="5" t="e">
        <f t="array" aca="1" ref="C755" ca="1">_xludf.XLOOKUP(sessions_3!$E755,exercises_2!$A$2:$A$156,exercises_2!$B$2:$B$156)</f>
        <v>#NAME?</v>
      </c>
      <c r="D755" s="6"/>
      <c r="E755" s="3">
        <v>146</v>
      </c>
      <c r="F755" s="6">
        <v>1</v>
      </c>
      <c r="G755" s="6">
        <v>135</v>
      </c>
      <c r="H755" s="6">
        <v>5</v>
      </c>
      <c r="I755" s="6"/>
    </row>
    <row r="756" spans="1:9" ht="15.75" customHeight="1" x14ac:dyDescent="0.25">
      <c r="A756" s="4">
        <v>44491</v>
      </c>
      <c r="B756" s="5">
        <v>5</v>
      </c>
      <c r="C756" s="5" t="e">
        <f t="array" aca="1" ref="C756" ca="1">_xludf.XLOOKUP(sessions_3!$E756,exercises_2!$A$2:$A$156,exercises_2!$B$2:$B$156)</f>
        <v>#NAME?</v>
      </c>
      <c r="D756" s="6"/>
      <c r="E756" s="3">
        <v>146</v>
      </c>
      <c r="F756" s="6">
        <v>2</v>
      </c>
      <c r="G756" s="6">
        <v>135</v>
      </c>
      <c r="H756" s="6">
        <v>3</v>
      </c>
      <c r="I756" s="6"/>
    </row>
    <row r="757" spans="1:9" ht="15.75" customHeight="1" x14ac:dyDescent="0.25">
      <c r="A757" s="4">
        <v>44491</v>
      </c>
      <c r="B757" s="5">
        <v>6</v>
      </c>
      <c r="C757" s="5" t="e">
        <f t="array" aca="1" ref="C757" ca="1">_xludf.XLOOKUP(sessions_3!$E757,exercises_2!$A$2:$A$156,exercises_2!$B$2:$B$156)</f>
        <v>#NAME?</v>
      </c>
      <c r="D757" s="6"/>
      <c r="E757" s="3">
        <v>146</v>
      </c>
      <c r="F757" s="6">
        <v>3</v>
      </c>
      <c r="G757" s="6">
        <v>135</v>
      </c>
      <c r="H757" s="6">
        <v>3</v>
      </c>
      <c r="I757" s="6"/>
    </row>
    <row r="758" spans="1:9" ht="15.75" customHeight="1" x14ac:dyDescent="0.25">
      <c r="A758" s="4">
        <v>44491</v>
      </c>
      <c r="B758" s="5">
        <v>7</v>
      </c>
      <c r="C758" s="5" t="e">
        <f t="array" aca="1" ref="C758" ca="1">_xludf.XLOOKUP(sessions_3!$E758,exercises_2!$A$2:$A$156,exercises_2!$B$2:$B$156)</f>
        <v>#NAME?</v>
      </c>
      <c r="D758" s="6"/>
      <c r="E758" s="3">
        <v>147</v>
      </c>
      <c r="F758" s="6">
        <v>1</v>
      </c>
      <c r="G758" s="6">
        <v>100</v>
      </c>
      <c r="H758" s="6">
        <v>5</v>
      </c>
      <c r="I758" s="6"/>
    </row>
    <row r="759" spans="1:9" ht="15.75" customHeight="1" x14ac:dyDescent="0.25">
      <c r="A759" s="4">
        <v>44491</v>
      </c>
      <c r="B759" s="5">
        <v>8</v>
      </c>
      <c r="C759" s="5" t="e">
        <f t="array" aca="1" ref="C759" ca="1">_xludf.XLOOKUP(sessions_3!$E759,exercises_2!$A$2:$A$156,exercises_2!$B$2:$B$156)</f>
        <v>#NAME?</v>
      </c>
      <c r="D759" s="6"/>
      <c r="E759" s="3">
        <v>147</v>
      </c>
      <c r="F759" s="6">
        <v>2</v>
      </c>
      <c r="G759" s="6">
        <v>100</v>
      </c>
      <c r="H759" s="6">
        <v>4</v>
      </c>
      <c r="I759" s="6"/>
    </row>
    <row r="760" spans="1:9" ht="15.75" customHeight="1" x14ac:dyDescent="0.25">
      <c r="A760" s="4">
        <v>44491</v>
      </c>
      <c r="B760" s="5">
        <v>9</v>
      </c>
      <c r="C760" s="5" t="e">
        <f t="array" aca="1" ref="C760" ca="1">_xludf.XLOOKUP(sessions_3!$E760,exercises_2!$A$2:$A$156,exercises_2!$B$2:$B$156)</f>
        <v>#NAME?</v>
      </c>
      <c r="D760" s="6"/>
      <c r="E760" s="3">
        <v>147</v>
      </c>
      <c r="F760" s="6">
        <v>3</v>
      </c>
      <c r="G760" s="6">
        <v>100</v>
      </c>
      <c r="H760" s="6">
        <v>4</v>
      </c>
      <c r="I760" s="6"/>
    </row>
    <row r="761" spans="1:9" ht="15.75" customHeight="1" x14ac:dyDescent="0.25">
      <c r="A761" s="4">
        <v>44491</v>
      </c>
      <c r="B761" s="5">
        <v>10</v>
      </c>
      <c r="C761" s="5" t="e">
        <f t="array" aca="1" ref="C761" ca="1">_xludf.XLOOKUP(sessions_3!$E761,exercises_2!$A$2:$A$156,exercises_2!$B$2:$B$156)</f>
        <v>#NAME?</v>
      </c>
      <c r="D761" s="6"/>
      <c r="E761" s="3">
        <v>150</v>
      </c>
      <c r="F761" s="6">
        <v>1</v>
      </c>
      <c r="G761" s="6">
        <v>80</v>
      </c>
      <c r="H761" s="6">
        <v>4</v>
      </c>
      <c r="I761" s="6"/>
    </row>
    <row r="762" spans="1:9" ht="15.75" customHeight="1" x14ac:dyDescent="0.25">
      <c r="A762" s="4">
        <v>44491</v>
      </c>
      <c r="B762" s="5">
        <v>11</v>
      </c>
      <c r="C762" s="5" t="e">
        <f t="array" aca="1" ref="C762" ca="1">_xludf.XLOOKUP(sessions_3!$E762,exercises_2!$A$2:$A$156,exercises_2!$B$2:$B$156)</f>
        <v>#NAME?</v>
      </c>
      <c r="D762" s="6"/>
      <c r="E762" s="3">
        <v>150</v>
      </c>
      <c r="F762" s="6">
        <v>2</v>
      </c>
      <c r="G762" s="6">
        <v>80</v>
      </c>
      <c r="H762" s="6">
        <v>4</v>
      </c>
      <c r="I762" s="6"/>
    </row>
    <row r="763" spans="1:9" ht="15.75" customHeight="1" x14ac:dyDescent="0.25">
      <c r="A763" s="4">
        <v>44491</v>
      </c>
      <c r="B763" s="5">
        <v>12</v>
      </c>
      <c r="C763" s="5" t="e">
        <f t="array" aca="1" ref="C763" ca="1">_xludf.XLOOKUP(sessions_3!$E763,exercises_2!$A$2:$A$156,exercises_2!$B$2:$B$156)</f>
        <v>#NAME?</v>
      </c>
      <c r="D763" s="6"/>
      <c r="E763" s="3">
        <v>150</v>
      </c>
      <c r="F763" s="6">
        <v>3</v>
      </c>
      <c r="G763" s="6">
        <v>80</v>
      </c>
      <c r="H763" s="6">
        <v>3</v>
      </c>
      <c r="I763" s="6"/>
    </row>
    <row r="764" spans="1:9" ht="15.75" customHeight="1" x14ac:dyDescent="0.25">
      <c r="A764" s="4">
        <v>44491</v>
      </c>
      <c r="B764" s="5">
        <v>13</v>
      </c>
      <c r="C764" s="5" t="e">
        <f t="array" aca="1" ref="C764" ca="1">_xludf.XLOOKUP(sessions_3!$E764,exercises_2!$A$2:$A$156,exercises_2!$B$2:$B$156)</f>
        <v>#NAME?</v>
      </c>
      <c r="D764" s="6"/>
      <c r="E764" s="3">
        <v>148</v>
      </c>
      <c r="F764" s="6">
        <v>1</v>
      </c>
      <c r="G764" s="6">
        <v>10</v>
      </c>
      <c r="H764" s="6">
        <v>10</v>
      </c>
      <c r="I764" s="6"/>
    </row>
    <row r="765" spans="1:9" ht="15.75" customHeight="1" x14ac:dyDescent="0.25">
      <c r="A765" s="4">
        <v>44491</v>
      </c>
      <c r="B765" s="5">
        <v>14</v>
      </c>
      <c r="C765" s="5" t="e">
        <f t="array" aca="1" ref="C765" ca="1">_xludf.XLOOKUP(sessions_3!$E765,exercises_2!$A$2:$A$156,exercises_2!$B$2:$B$156)</f>
        <v>#NAME?</v>
      </c>
      <c r="D765" s="6"/>
      <c r="E765" s="3">
        <v>148</v>
      </c>
      <c r="F765" s="6">
        <v>1</v>
      </c>
      <c r="G765" s="6">
        <v>15</v>
      </c>
      <c r="H765" s="6">
        <v>10</v>
      </c>
      <c r="I765" s="6"/>
    </row>
    <row r="766" spans="1:9" ht="15.75" customHeight="1" x14ac:dyDescent="0.25">
      <c r="A766" s="4">
        <v>44491</v>
      </c>
      <c r="B766" s="5">
        <v>15</v>
      </c>
      <c r="C766" s="5" t="e">
        <f t="array" aca="1" ref="C766" ca="1">_xludf.XLOOKUP(sessions_3!$E766,exercises_2!$A$2:$A$156,exercises_2!$B$2:$B$156)</f>
        <v>#NAME?</v>
      </c>
      <c r="D766" s="6"/>
      <c r="E766" s="3">
        <v>154</v>
      </c>
      <c r="F766" s="6">
        <v>3</v>
      </c>
      <c r="G766" s="6">
        <v>20</v>
      </c>
      <c r="H766" s="6">
        <v>9</v>
      </c>
      <c r="I766" s="6"/>
    </row>
    <row r="767" spans="1:9" ht="15.75" customHeight="1" x14ac:dyDescent="0.25">
      <c r="A767" s="4">
        <v>44496</v>
      </c>
      <c r="B767" s="5">
        <v>1</v>
      </c>
      <c r="C767" s="5" t="e">
        <f t="array" aca="1" ref="C767" ca="1">_xludf.XLOOKUP(sessions_3!$E767,exercises_2!$A$2:$A$156,exercises_2!$B$2:$B$156)</f>
        <v>#NAME?</v>
      </c>
      <c r="D767" s="6"/>
      <c r="E767" s="3">
        <v>135</v>
      </c>
      <c r="F767" s="6">
        <v>1</v>
      </c>
      <c r="G767" s="6">
        <v>235</v>
      </c>
      <c r="H767" s="6">
        <v>6</v>
      </c>
      <c r="I767" s="6"/>
    </row>
    <row r="768" spans="1:9" ht="15.75" customHeight="1" x14ac:dyDescent="0.25">
      <c r="A768" s="4">
        <v>44496</v>
      </c>
      <c r="B768" s="5">
        <v>2</v>
      </c>
      <c r="C768" s="5" t="e">
        <f t="array" aca="1" ref="C768" ca="1">_xludf.XLOOKUP(sessions_3!$E768,exercises_2!$A$2:$A$156,exercises_2!$B$2:$B$156)</f>
        <v>#NAME?</v>
      </c>
      <c r="D768" s="6"/>
      <c r="E768" s="3">
        <v>135</v>
      </c>
      <c r="F768" s="6">
        <v>2</v>
      </c>
      <c r="G768" s="6">
        <v>240</v>
      </c>
      <c r="H768" s="6">
        <v>4</v>
      </c>
      <c r="I768" s="6"/>
    </row>
    <row r="769" spans="1:9" ht="15.75" customHeight="1" x14ac:dyDescent="0.25">
      <c r="A769" s="4">
        <v>44496</v>
      </c>
      <c r="B769" s="5">
        <v>3</v>
      </c>
      <c r="C769" s="5" t="e">
        <f t="array" aca="1" ref="C769" ca="1">_xludf.XLOOKUP(sessions_3!$E769,exercises_2!$A$2:$A$156,exercises_2!$B$2:$B$156)</f>
        <v>#NAME?</v>
      </c>
      <c r="D769" s="6"/>
      <c r="E769" s="3">
        <v>135</v>
      </c>
      <c r="F769" s="6">
        <v>3</v>
      </c>
      <c r="G769" s="6">
        <v>240</v>
      </c>
      <c r="H769" s="6">
        <v>4</v>
      </c>
      <c r="I769" s="6"/>
    </row>
    <row r="770" spans="1:9" ht="15.75" customHeight="1" x14ac:dyDescent="0.25">
      <c r="A770" s="4">
        <v>44496</v>
      </c>
      <c r="B770" s="5">
        <v>4</v>
      </c>
      <c r="C770" s="5" t="e">
        <f t="array" aca="1" ref="C770" ca="1">_xludf.XLOOKUP(sessions_3!$E770,exercises_2!$A$2:$A$156,exercises_2!$B$2:$B$156)</f>
        <v>#NAME?</v>
      </c>
      <c r="D770" s="6"/>
      <c r="E770" s="3">
        <v>140</v>
      </c>
      <c r="F770" s="6">
        <v>1</v>
      </c>
      <c r="G770" s="6">
        <v>0</v>
      </c>
      <c r="H770" s="6">
        <v>10</v>
      </c>
      <c r="I770" s="6"/>
    </row>
    <row r="771" spans="1:9" ht="15.75" customHeight="1" x14ac:dyDescent="0.25">
      <c r="A771" s="4">
        <v>44496</v>
      </c>
      <c r="B771" s="5">
        <v>5</v>
      </c>
      <c r="C771" s="5" t="e">
        <f t="array" aca="1" ref="C771" ca="1">_xludf.XLOOKUP(sessions_3!$E771,exercises_2!$A$2:$A$156,exercises_2!$B$2:$B$156)</f>
        <v>#NAME?</v>
      </c>
      <c r="D771" s="6"/>
      <c r="E771" s="3">
        <v>140</v>
      </c>
      <c r="F771" s="6">
        <v>2</v>
      </c>
      <c r="G771" s="6">
        <v>5</v>
      </c>
      <c r="H771" s="6">
        <v>4</v>
      </c>
      <c r="I771" s="6"/>
    </row>
    <row r="772" spans="1:9" ht="15.75" customHeight="1" x14ac:dyDescent="0.25">
      <c r="A772" s="4">
        <v>44496</v>
      </c>
      <c r="B772" s="5">
        <v>6</v>
      </c>
      <c r="C772" s="5" t="e">
        <f t="array" aca="1" ref="C772" ca="1">_xludf.XLOOKUP(sessions_3!$E772,exercises_2!$A$2:$A$156,exercises_2!$B$2:$B$156)</f>
        <v>#NAME?</v>
      </c>
      <c r="D772" s="6"/>
      <c r="E772" s="3">
        <v>140</v>
      </c>
      <c r="F772" s="6">
        <v>3</v>
      </c>
      <c r="G772" s="6">
        <v>5</v>
      </c>
      <c r="H772" s="6">
        <v>4</v>
      </c>
      <c r="I772" s="6"/>
    </row>
    <row r="773" spans="1:9" ht="15.75" customHeight="1" x14ac:dyDescent="0.25">
      <c r="A773" s="4">
        <v>44496</v>
      </c>
      <c r="B773" s="5">
        <v>7</v>
      </c>
      <c r="C773" s="5" t="e">
        <f t="array" aca="1" ref="C773" ca="1">_xludf.XLOOKUP(sessions_3!$E773,exercises_2!$A$2:$A$156,exercises_2!$B$2:$B$156)</f>
        <v>#NAME?</v>
      </c>
      <c r="D773" s="6"/>
      <c r="E773" s="3">
        <v>131</v>
      </c>
      <c r="F773" s="6">
        <v>1</v>
      </c>
      <c r="G773" s="6">
        <v>60</v>
      </c>
      <c r="H773" s="6">
        <v>5</v>
      </c>
      <c r="I773" s="6"/>
    </row>
    <row r="774" spans="1:9" ht="15.75" customHeight="1" x14ac:dyDescent="0.25">
      <c r="A774" s="4">
        <v>44496</v>
      </c>
      <c r="B774" s="5">
        <v>8</v>
      </c>
      <c r="C774" s="5" t="e">
        <f t="array" aca="1" ref="C774" ca="1">_xludf.XLOOKUP(sessions_3!$E774,exercises_2!$A$2:$A$156,exercises_2!$B$2:$B$156)</f>
        <v>#NAME?</v>
      </c>
      <c r="D774" s="6"/>
      <c r="E774" s="3">
        <v>131</v>
      </c>
      <c r="F774" s="6">
        <v>2</v>
      </c>
      <c r="G774" s="6">
        <v>60</v>
      </c>
      <c r="H774" s="6">
        <v>5</v>
      </c>
      <c r="I774" s="6"/>
    </row>
    <row r="775" spans="1:9" ht="15.75" customHeight="1" x14ac:dyDescent="0.25">
      <c r="A775" s="4">
        <v>44496</v>
      </c>
      <c r="B775" s="5">
        <v>9</v>
      </c>
      <c r="C775" s="5" t="e">
        <f t="array" aca="1" ref="C775" ca="1">_xludf.XLOOKUP(sessions_3!$E775,exercises_2!$A$2:$A$156,exercises_2!$B$2:$B$156)</f>
        <v>#NAME?</v>
      </c>
      <c r="D775" s="6"/>
      <c r="E775" s="3">
        <v>131</v>
      </c>
      <c r="F775" s="6">
        <v>3</v>
      </c>
      <c r="G775" s="6">
        <v>60</v>
      </c>
      <c r="H775" s="6">
        <v>5</v>
      </c>
      <c r="I775" s="6"/>
    </row>
    <row r="776" spans="1:9" ht="15.75" customHeight="1" x14ac:dyDescent="0.25">
      <c r="A776" s="4">
        <v>44496</v>
      </c>
      <c r="B776" s="5">
        <v>10</v>
      </c>
      <c r="C776" s="5" t="e">
        <f t="array" aca="1" ref="C776" ca="1">_xludf.XLOOKUP(sessions_3!$E776,exercises_2!$A$2:$A$156,exercises_2!$B$2:$B$156)</f>
        <v>#NAME?</v>
      </c>
      <c r="D776" s="6"/>
      <c r="E776" s="3">
        <v>133</v>
      </c>
      <c r="F776" s="6">
        <v>1</v>
      </c>
      <c r="G776" s="6">
        <v>55</v>
      </c>
      <c r="H776" s="6">
        <v>6</v>
      </c>
      <c r="I776" s="6"/>
    </row>
    <row r="777" spans="1:9" ht="15.75" customHeight="1" x14ac:dyDescent="0.25">
      <c r="A777" s="4">
        <v>44496</v>
      </c>
      <c r="B777" s="5">
        <v>11</v>
      </c>
      <c r="C777" s="5" t="e">
        <f t="array" aca="1" ref="C777" ca="1">_xludf.XLOOKUP(sessions_3!$E777,exercises_2!$A$2:$A$156,exercises_2!$B$2:$B$156)</f>
        <v>#NAME?</v>
      </c>
      <c r="D777" s="6"/>
      <c r="E777" s="3">
        <v>133</v>
      </c>
      <c r="F777" s="6">
        <v>2</v>
      </c>
      <c r="G777" s="6">
        <v>55</v>
      </c>
      <c r="H777" s="6">
        <v>4</v>
      </c>
      <c r="I777" s="6"/>
    </row>
    <row r="778" spans="1:9" ht="15.75" customHeight="1" x14ac:dyDescent="0.25">
      <c r="A778" s="4">
        <v>44496</v>
      </c>
      <c r="B778" s="5">
        <v>12</v>
      </c>
      <c r="C778" s="5" t="e">
        <f t="array" aca="1" ref="C778" ca="1">_xludf.XLOOKUP(sessions_3!$E778,exercises_2!$A$2:$A$156,exercises_2!$B$2:$B$156)</f>
        <v>#NAME?</v>
      </c>
      <c r="D778" s="6"/>
      <c r="E778" s="3">
        <v>133</v>
      </c>
      <c r="F778" s="6">
        <v>3</v>
      </c>
      <c r="G778" s="6">
        <v>55</v>
      </c>
      <c r="H778" s="6">
        <v>4</v>
      </c>
      <c r="I778" s="6"/>
    </row>
    <row r="779" spans="1:9" ht="15.75" customHeight="1" x14ac:dyDescent="0.25">
      <c r="A779" s="4">
        <v>44496</v>
      </c>
      <c r="B779" s="5">
        <v>13</v>
      </c>
      <c r="C779" s="5" t="e">
        <f t="array" aca="1" ref="C779" ca="1">_xludf.XLOOKUP(sessions_3!$E779,exercises_2!$A$2:$A$156,exercises_2!$B$2:$B$156)</f>
        <v>#NAME?</v>
      </c>
      <c r="D779" s="6"/>
      <c r="E779" s="3">
        <v>136</v>
      </c>
      <c r="F779" s="6">
        <v>1</v>
      </c>
      <c r="G779" s="6">
        <v>190</v>
      </c>
      <c r="H779" s="6">
        <v>10</v>
      </c>
      <c r="I779" s="6"/>
    </row>
    <row r="780" spans="1:9" ht="15.75" customHeight="1" x14ac:dyDescent="0.25">
      <c r="A780" s="4">
        <v>44496</v>
      </c>
      <c r="B780" s="5">
        <v>14</v>
      </c>
      <c r="C780" s="5" t="e">
        <f t="array" aca="1" ref="C780" ca="1">_xludf.XLOOKUP(sessions_3!$E780,exercises_2!$A$2:$A$156,exercises_2!$B$2:$B$156)</f>
        <v>#NAME?</v>
      </c>
      <c r="D780" s="6"/>
      <c r="E780" s="3">
        <v>136</v>
      </c>
      <c r="F780" s="6">
        <v>2</v>
      </c>
      <c r="G780" s="6">
        <v>190</v>
      </c>
      <c r="H780" s="6">
        <v>10</v>
      </c>
      <c r="I780" s="6"/>
    </row>
    <row r="781" spans="1:9" ht="15.75" customHeight="1" x14ac:dyDescent="0.25">
      <c r="A781" s="4">
        <v>44496</v>
      </c>
      <c r="B781" s="5">
        <v>15</v>
      </c>
      <c r="C781" s="5" t="e">
        <f t="array" aca="1" ref="C781" ca="1">_xludf.XLOOKUP(sessions_3!$E781,exercises_2!$A$2:$A$156,exercises_2!$B$2:$B$156)</f>
        <v>#NAME?</v>
      </c>
      <c r="D781" s="6"/>
      <c r="E781" s="3">
        <v>136</v>
      </c>
      <c r="F781" s="6">
        <v>3</v>
      </c>
      <c r="G781" s="6">
        <v>200</v>
      </c>
      <c r="H781" s="6">
        <v>8</v>
      </c>
      <c r="I781" s="6"/>
    </row>
    <row r="782" spans="1:9" ht="15.75" customHeight="1" x14ac:dyDescent="0.25">
      <c r="A782" s="4">
        <v>44498</v>
      </c>
      <c r="B782" s="5">
        <v>1</v>
      </c>
      <c r="C782" s="5" t="e">
        <f t="array" aca="1" ref="C782" ca="1">_xludf.XLOOKUP(sessions_3!$E782,exercises_2!$A$2:$A$156,exercises_2!$B$2:$B$156)</f>
        <v>#NAME?</v>
      </c>
      <c r="D782" s="6"/>
      <c r="E782" s="3">
        <v>124</v>
      </c>
      <c r="F782" s="6">
        <v>1</v>
      </c>
      <c r="G782" s="6">
        <v>175</v>
      </c>
      <c r="H782" s="6">
        <v>5</v>
      </c>
      <c r="I782" s="6"/>
    </row>
    <row r="783" spans="1:9" ht="15.75" customHeight="1" x14ac:dyDescent="0.25">
      <c r="A783" s="4">
        <v>44498</v>
      </c>
      <c r="B783" s="5">
        <v>2</v>
      </c>
      <c r="C783" s="5" t="e">
        <f t="array" aca="1" ref="C783" ca="1">_xludf.XLOOKUP(sessions_3!$E783,exercises_2!$A$2:$A$156,exercises_2!$B$2:$B$156)</f>
        <v>#NAME?</v>
      </c>
      <c r="D783" s="6"/>
      <c r="E783" s="3">
        <v>124</v>
      </c>
      <c r="F783" s="6">
        <v>2</v>
      </c>
      <c r="G783" s="6">
        <v>175</v>
      </c>
      <c r="H783" s="6">
        <v>3</v>
      </c>
      <c r="I783" s="6"/>
    </row>
    <row r="784" spans="1:9" ht="15.75" customHeight="1" x14ac:dyDescent="0.25">
      <c r="A784" s="4">
        <v>44498</v>
      </c>
      <c r="B784" s="5">
        <v>3</v>
      </c>
      <c r="C784" s="5" t="e">
        <f t="array" aca="1" ref="C784" ca="1">_xludf.XLOOKUP(sessions_3!$E784,exercises_2!$A$2:$A$156,exercises_2!$B$2:$B$156)</f>
        <v>#NAME?</v>
      </c>
      <c r="D784" s="6"/>
      <c r="E784" s="3">
        <v>124</v>
      </c>
      <c r="F784" s="6">
        <v>3</v>
      </c>
      <c r="G784" s="6">
        <v>175</v>
      </c>
      <c r="H784" s="6">
        <v>4</v>
      </c>
      <c r="I784" s="6" t="s">
        <v>13</v>
      </c>
    </row>
    <row r="785" spans="1:9" ht="15.75" customHeight="1" x14ac:dyDescent="0.25">
      <c r="A785" s="4">
        <v>44498</v>
      </c>
      <c r="B785" s="5">
        <v>4</v>
      </c>
      <c r="C785" s="5" t="e">
        <f t="array" aca="1" ref="C785" ca="1">_xludf.XLOOKUP(sessions_3!$E785,exercises_2!$A$2:$A$156,exercises_2!$B$2:$B$156)</f>
        <v>#NAME?</v>
      </c>
      <c r="D785" s="6"/>
      <c r="E785" s="3">
        <v>123</v>
      </c>
      <c r="F785" s="6">
        <v>1</v>
      </c>
      <c r="G785" s="6">
        <v>290</v>
      </c>
      <c r="H785" s="6">
        <v>6</v>
      </c>
      <c r="I785" s="6"/>
    </row>
    <row r="786" spans="1:9" ht="15.75" customHeight="1" x14ac:dyDescent="0.25">
      <c r="A786" s="4">
        <v>44498</v>
      </c>
      <c r="B786" s="5">
        <v>5</v>
      </c>
      <c r="C786" s="5" t="e">
        <f t="array" aca="1" ref="C786" ca="1">_xludf.XLOOKUP(sessions_3!$E786,exercises_2!$A$2:$A$156,exercises_2!$B$2:$B$156)</f>
        <v>#NAME?</v>
      </c>
      <c r="D786" s="6"/>
      <c r="E786" s="3">
        <v>123</v>
      </c>
      <c r="F786" s="6">
        <v>2</v>
      </c>
      <c r="G786" s="6">
        <v>290</v>
      </c>
      <c r="H786" s="6">
        <v>66</v>
      </c>
      <c r="I786" s="6"/>
    </row>
    <row r="787" spans="1:9" ht="15.75" customHeight="1" x14ac:dyDescent="0.25">
      <c r="A787" s="4">
        <v>44498</v>
      </c>
      <c r="B787" s="5">
        <v>6</v>
      </c>
      <c r="C787" s="5" t="e">
        <f t="array" aca="1" ref="C787" ca="1">_xludf.XLOOKUP(sessions_3!$E787,exercises_2!$A$2:$A$156,exercises_2!$B$2:$B$156)</f>
        <v>#NAME?</v>
      </c>
      <c r="D787" s="6"/>
      <c r="E787" s="3">
        <v>123</v>
      </c>
      <c r="F787" s="6">
        <v>3</v>
      </c>
      <c r="G787" s="6">
        <v>300</v>
      </c>
      <c r="H787" s="6">
        <v>5</v>
      </c>
      <c r="I787" s="6"/>
    </row>
    <row r="788" spans="1:9" ht="15.75" customHeight="1" x14ac:dyDescent="0.25">
      <c r="A788" s="4">
        <v>44498</v>
      </c>
      <c r="B788" s="5">
        <v>7</v>
      </c>
      <c r="C788" s="5" t="e">
        <f t="array" aca="1" ref="C788" ca="1">_xludf.XLOOKUP(sessions_3!$E788,exercises_2!$A$2:$A$156,exercises_2!$B$2:$B$156)</f>
        <v>#NAME?</v>
      </c>
      <c r="D788" s="6"/>
      <c r="E788" s="3">
        <v>125</v>
      </c>
      <c r="F788" s="6">
        <v>1</v>
      </c>
      <c r="G788" s="6">
        <v>150</v>
      </c>
      <c r="H788" s="6">
        <v>10</v>
      </c>
      <c r="I788" s="6"/>
    </row>
    <row r="789" spans="1:9" ht="15.75" customHeight="1" x14ac:dyDescent="0.25">
      <c r="A789" s="4">
        <v>44498</v>
      </c>
      <c r="B789" s="5">
        <v>8</v>
      </c>
      <c r="C789" s="5" t="e">
        <f t="array" aca="1" ref="C789" ca="1">_xludf.XLOOKUP(sessions_3!$E789,exercises_2!$A$2:$A$156,exercises_2!$B$2:$B$156)</f>
        <v>#NAME?</v>
      </c>
      <c r="D789" s="6"/>
      <c r="E789" s="3">
        <v>125</v>
      </c>
      <c r="F789" s="6">
        <v>2</v>
      </c>
      <c r="G789" s="6">
        <v>155</v>
      </c>
      <c r="H789" s="6">
        <v>6</v>
      </c>
      <c r="I789" s="6"/>
    </row>
    <row r="790" spans="1:9" ht="15.75" customHeight="1" x14ac:dyDescent="0.25">
      <c r="A790" s="4">
        <v>44498</v>
      </c>
      <c r="B790" s="5">
        <v>9</v>
      </c>
      <c r="C790" s="5" t="e">
        <f t="array" aca="1" ref="C790" ca="1">_xludf.XLOOKUP(sessions_3!$E790,exercises_2!$A$2:$A$156,exercises_2!$B$2:$B$156)</f>
        <v>#NAME?</v>
      </c>
      <c r="D790" s="6"/>
      <c r="E790" s="3">
        <v>125</v>
      </c>
      <c r="F790" s="6">
        <v>3</v>
      </c>
      <c r="G790" s="6">
        <v>155</v>
      </c>
      <c r="H790" s="6">
        <v>6</v>
      </c>
      <c r="I790" s="6"/>
    </row>
    <row r="791" spans="1:9" ht="15.75" customHeight="1" x14ac:dyDescent="0.25">
      <c r="A791" s="4">
        <v>44498</v>
      </c>
      <c r="B791" s="5">
        <v>10</v>
      </c>
      <c r="C791" s="5" t="e">
        <f t="array" aca="1" ref="C791" ca="1">_xludf.XLOOKUP(sessions_3!$E791,exercises_2!$A$2:$A$156,exercises_2!$B$2:$B$156)</f>
        <v>#NAME?</v>
      </c>
      <c r="D791" s="6"/>
      <c r="E791" s="3">
        <v>129</v>
      </c>
      <c r="F791" s="6">
        <v>1</v>
      </c>
      <c r="G791" s="6">
        <v>100</v>
      </c>
      <c r="H791" s="6">
        <v>15</v>
      </c>
      <c r="I791" s="6"/>
    </row>
    <row r="792" spans="1:9" ht="15.75" customHeight="1" x14ac:dyDescent="0.25">
      <c r="A792" s="4">
        <v>44498</v>
      </c>
      <c r="B792" s="5">
        <v>11</v>
      </c>
      <c r="C792" s="5" t="e">
        <f t="array" aca="1" ref="C792" ca="1">_xludf.XLOOKUP(sessions_3!$E792,exercises_2!$A$2:$A$156,exercises_2!$B$2:$B$156)</f>
        <v>#NAME?</v>
      </c>
      <c r="D792" s="6"/>
      <c r="E792" s="3">
        <v>129</v>
      </c>
      <c r="F792" s="6">
        <v>2</v>
      </c>
      <c r="G792" s="6">
        <v>100</v>
      </c>
      <c r="H792" s="6">
        <v>14</v>
      </c>
      <c r="I792" s="6"/>
    </row>
    <row r="793" spans="1:9" ht="15.75" customHeight="1" x14ac:dyDescent="0.25">
      <c r="A793" s="4">
        <v>44498</v>
      </c>
      <c r="B793" s="5">
        <v>12</v>
      </c>
      <c r="C793" s="5" t="e">
        <f t="array" aca="1" ref="C793" ca="1">_xludf.XLOOKUP(sessions_3!$E793,exercises_2!$A$2:$A$156,exercises_2!$B$2:$B$156)</f>
        <v>#NAME?</v>
      </c>
      <c r="D793" s="6"/>
      <c r="E793" s="3">
        <v>129</v>
      </c>
      <c r="F793" s="6">
        <v>3</v>
      </c>
      <c r="G793" s="6">
        <v>100</v>
      </c>
      <c r="H793" s="6">
        <v>14</v>
      </c>
      <c r="I793" s="6"/>
    </row>
    <row r="794" spans="1:9" ht="15.75" customHeight="1" x14ac:dyDescent="0.25">
      <c r="A794" s="4">
        <v>44501</v>
      </c>
      <c r="B794" s="5">
        <v>1</v>
      </c>
      <c r="C794" s="5" t="e">
        <f t="array" aca="1" ref="C794" ca="1">_xludf.XLOOKUP(sessions_3!$E794,exercises_2!$A$2:$A$156,exercises_2!$B$2:$B$156)</f>
        <v>#NAME?</v>
      </c>
      <c r="D794" s="6"/>
      <c r="E794" s="3">
        <v>144</v>
      </c>
      <c r="F794" s="6">
        <v>1</v>
      </c>
      <c r="G794" s="6">
        <v>160</v>
      </c>
      <c r="H794" s="6">
        <v>3</v>
      </c>
      <c r="I794" s="6"/>
    </row>
    <row r="795" spans="1:9" ht="15.75" customHeight="1" x14ac:dyDescent="0.25">
      <c r="A795" s="4">
        <v>44501</v>
      </c>
      <c r="B795" s="5">
        <v>2</v>
      </c>
      <c r="C795" s="5" t="e">
        <f t="array" aca="1" ref="C795" ca="1">_xludf.XLOOKUP(sessions_3!$E795,exercises_2!$A$2:$A$156,exercises_2!$B$2:$B$156)</f>
        <v>#NAME?</v>
      </c>
      <c r="D795" s="6"/>
      <c r="E795" s="3">
        <v>144</v>
      </c>
      <c r="F795" s="6">
        <v>2</v>
      </c>
      <c r="G795" s="6">
        <v>160</v>
      </c>
      <c r="H795" s="6">
        <v>3</v>
      </c>
      <c r="I795" s="6"/>
    </row>
    <row r="796" spans="1:9" ht="15.75" customHeight="1" x14ac:dyDescent="0.25">
      <c r="A796" s="4">
        <v>44501</v>
      </c>
      <c r="B796" s="5">
        <v>3</v>
      </c>
      <c r="C796" s="5" t="e">
        <f t="array" aca="1" ref="C796" ca="1">_xludf.XLOOKUP(sessions_3!$E796,exercises_2!$A$2:$A$156,exercises_2!$B$2:$B$156)</f>
        <v>#NAME?</v>
      </c>
      <c r="D796" s="6"/>
      <c r="E796" s="3">
        <v>144</v>
      </c>
      <c r="F796" s="6">
        <v>3</v>
      </c>
      <c r="G796" s="6">
        <v>160</v>
      </c>
      <c r="H796" s="6">
        <v>3</v>
      </c>
      <c r="I796" s="6"/>
    </row>
    <row r="797" spans="1:9" ht="15.75" customHeight="1" x14ac:dyDescent="0.25">
      <c r="A797" s="4">
        <v>44501</v>
      </c>
      <c r="B797" s="5">
        <v>4</v>
      </c>
      <c r="C797" s="5" t="e">
        <f t="array" aca="1" ref="C797" ca="1">_xludf.XLOOKUP(sessions_3!$E797,exercises_2!$A$2:$A$156,exercises_2!$B$2:$B$156)</f>
        <v>#NAME?</v>
      </c>
      <c r="D797" s="6"/>
      <c r="E797" s="3">
        <v>146</v>
      </c>
      <c r="F797" s="6">
        <v>1</v>
      </c>
      <c r="G797" s="6">
        <v>135</v>
      </c>
      <c r="H797" s="6">
        <v>4</v>
      </c>
      <c r="I797" s="6"/>
    </row>
    <row r="798" spans="1:9" ht="15.75" customHeight="1" x14ac:dyDescent="0.25">
      <c r="A798" s="4">
        <v>44501</v>
      </c>
      <c r="B798" s="5">
        <v>5</v>
      </c>
      <c r="C798" s="5" t="e">
        <f t="array" aca="1" ref="C798" ca="1">_xludf.XLOOKUP(sessions_3!$E798,exercises_2!$A$2:$A$156,exercises_2!$B$2:$B$156)</f>
        <v>#NAME?</v>
      </c>
      <c r="D798" s="6"/>
      <c r="E798" s="3">
        <v>146</v>
      </c>
      <c r="F798" s="6">
        <v>2</v>
      </c>
      <c r="G798" s="6">
        <v>135</v>
      </c>
      <c r="H798" s="6">
        <v>4</v>
      </c>
      <c r="I798" s="6"/>
    </row>
    <row r="799" spans="1:9" ht="15.75" customHeight="1" x14ac:dyDescent="0.25">
      <c r="A799" s="4">
        <v>44501</v>
      </c>
      <c r="B799" s="5">
        <v>6</v>
      </c>
      <c r="C799" s="5" t="e">
        <f t="array" aca="1" ref="C799" ca="1">_xludf.XLOOKUP(sessions_3!$E799,exercises_2!$A$2:$A$156,exercises_2!$B$2:$B$156)</f>
        <v>#NAME?</v>
      </c>
      <c r="D799" s="6"/>
      <c r="E799" s="3">
        <v>146</v>
      </c>
      <c r="F799" s="6">
        <v>3</v>
      </c>
      <c r="G799" s="6">
        <v>135</v>
      </c>
      <c r="H799" s="6">
        <v>4</v>
      </c>
      <c r="I799" s="6"/>
    </row>
    <row r="800" spans="1:9" ht="15.75" customHeight="1" x14ac:dyDescent="0.25">
      <c r="A800" s="4">
        <v>44501</v>
      </c>
      <c r="B800" s="5">
        <v>7</v>
      </c>
      <c r="C800" s="5" t="e">
        <f t="array" aca="1" ref="C800" ca="1">_xludf.XLOOKUP(sessions_3!$E800,exercises_2!$A$2:$A$156,exercises_2!$B$2:$B$156)</f>
        <v>#NAME?</v>
      </c>
      <c r="D800" s="6"/>
      <c r="E800" s="3">
        <v>147</v>
      </c>
      <c r="F800" s="6">
        <v>1</v>
      </c>
      <c r="G800" s="6">
        <v>100</v>
      </c>
      <c r="H800" s="6">
        <v>4</v>
      </c>
      <c r="I800" s="6"/>
    </row>
    <row r="801" spans="1:9" ht="15.75" customHeight="1" x14ac:dyDescent="0.25">
      <c r="A801" s="4">
        <v>44501</v>
      </c>
      <c r="B801" s="5">
        <v>8</v>
      </c>
      <c r="C801" s="5" t="e">
        <f t="array" aca="1" ref="C801" ca="1">_xludf.XLOOKUP(sessions_3!$E801,exercises_2!$A$2:$A$156,exercises_2!$B$2:$B$156)</f>
        <v>#NAME?</v>
      </c>
      <c r="D801" s="6"/>
      <c r="E801" s="3">
        <v>147</v>
      </c>
      <c r="F801" s="6">
        <v>2</v>
      </c>
      <c r="G801" s="6">
        <v>100</v>
      </c>
      <c r="H801" s="6">
        <v>4</v>
      </c>
      <c r="I801" s="6"/>
    </row>
    <row r="802" spans="1:9" ht="15.75" customHeight="1" x14ac:dyDescent="0.25">
      <c r="A802" s="4">
        <v>44501</v>
      </c>
      <c r="B802" s="5">
        <v>9</v>
      </c>
      <c r="C802" s="5" t="e">
        <f t="array" aca="1" ref="C802" ca="1">_xludf.XLOOKUP(sessions_3!$E802,exercises_2!$A$2:$A$156,exercises_2!$B$2:$B$156)</f>
        <v>#NAME?</v>
      </c>
      <c r="D802" s="6"/>
      <c r="E802" s="3">
        <v>147</v>
      </c>
      <c r="F802" s="6">
        <v>3</v>
      </c>
      <c r="G802" s="6">
        <v>100</v>
      </c>
      <c r="H802" s="6">
        <v>5</v>
      </c>
      <c r="I802" s="6"/>
    </row>
    <row r="803" spans="1:9" ht="15.75" customHeight="1" x14ac:dyDescent="0.25">
      <c r="A803" s="4">
        <v>44501</v>
      </c>
      <c r="B803" s="5">
        <v>10</v>
      </c>
      <c r="C803" s="5" t="e">
        <f t="array" aca="1" ref="C803" ca="1">_xludf.XLOOKUP(sessions_3!$E803,exercises_2!$A$2:$A$156,exercises_2!$B$2:$B$156)</f>
        <v>#NAME?</v>
      </c>
      <c r="D803" s="6"/>
      <c r="E803" s="3">
        <v>150</v>
      </c>
      <c r="F803" s="6">
        <v>1</v>
      </c>
      <c r="G803" s="6">
        <v>80</v>
      </c>
      <c r="H803" s="6">
        <v>6</v>
      </c>
      <c r="I803" s="6"/>
    </row>
    <row r="804" spans="1:9" ht="15.75" customHeight="1" x14ac:dyDescent="0.25">
      <c r="A804" s="4">
        <v>44501</v>
      </c>
      <c r="B804" s="5">
        <v>11</v>
      </c>
      <c r="C804" s="5" t="e">
        <f t="array" aca="1" ref="C804" ca="1">_xludf.XLOOKUP(sessions_3!$E804,exercises_2!$A$2:$A$156,exercises_2!$B$2:$B$156)</f>
        <v>#NAME?</v>
      </c>
      <c r="D804" s="6"/>
      <c r="E804" s="3">
        <v>150</v>
      </c>
      <c r="F804" s="6">
        <v>2</v>
      </c>
      <c r="G804" s="6">
        <v>80</v>
      </c>
      <c r="H804" s="6">
        <v>5</v>
      </c>
      <c r="I804" s="6"/>
    </row>
    <row r="805" spans="1:9" ht="15.75" customHeight="1" x14ac:dyDescent="0.25">
      <c r="A805" s="4">
        <v>44501</v>
      </c>
      <c r="B805" s="5">
        <v>12</v>
      </c>
      <c r="C805" s="5" t="e">
        <f t="array" aca="1" ref="C805" ca="1">_xludf.XLOOKUP(sessions_3!$E805,exercises_2!$A$2:$A$156,exercises_2!$B$2:$B$156)</f>
        <v>#NAME?</v>
      </c>
      <c r="D805" s="6"/>
      <c r="E805" s="3">
        <v>150</v>
      </c>
      <c r="F805" s="6">
        <v>3</v>
      </c>
      <c r="G805" s="6">
        <v>80</v>
      </c>
      <c r="H805" s="6">
        <v>4</v>
      </c>
      <c r="I805" s="6"/>
    </row>
    <row r="806" spans="1:9" ht="15.75" customHeight="1" x14ac:dyDescent="0.25">
      <c r="A806" s="4">
        <v>44501</v>
      </c>
      <c r="B806" s="5">
        <v>13</v>
      </c>
      <c r="C806" s="5" t="e">
        <f t="array" aca="1" ref="C806" ca="1">_xludf.XLOOKUP(sessions_3!$E806,exercises_2!$A$2:$A$156,exercises_2!$B$2:$B$156)</f>
        <v>#NAME?</v>
      </c>
      <c r="D806" s="6"/>
      <c r="E806" s="3">
        <v>148</v>
      </c>
      <c r="F806" s="6">
        <v>1</v>
      </c>
      <c r="G806" s="6">
        <v>20</v>
      </c>
      <c r="H806" s="6">
        <v>10</v>
      </c>
      <c r="I806" s="6"/>
    </row>
    <row r="807" spans="1:9" ht="15.75" customHeight="1" x14ac:dyDescent="0.25">
      <c r="A807" s="4">
        <v>44501</v>
      </c>
      <c r="B807" s="5">
        <v>14</v>
      </c>
      <c r="C807" s="5" t="e">
        <f t="array" aca="1" ref="C807" ca="1">_xludf.XLOOKUP(sessions_3!$E807,exercises_2!$A$2:$A$156,exercises_2!$B$2:$B$156)</f>
        <v>#NAME?</v>
      </c>
      <c r="D807" s="6"/>
      <c r="E807" s="3">
        <v>148</v>
      </c>
      <c r="F807" s="6">
        <v>1</v>
      </c>
      <c r="G807" s="6">
        <v>25</v>
      </c>
      <c r="H807" s="6">
        <v>10</v>
      </c>
      <c r="I807" s="6"/>
    </row>
    <row r="808" spans="1:9" ht="15.75" customHeight="1" x14ac:dyDescent="0.25">
      <c r="A808" s="4">
        <v>44501</v>
      </c>
      <c r="B808" s="5">
        <v>15</v>
      </c>
      <c r="C808" s="5" t="e">
        <f t="array" aca="1" ref="C808" ca="1">_xludf.XLOOKUP(sessions_3!$E808,exercises_2!$A$2:$A$156,exercises_2!$B$2:$B$156)</f>
        <v>#NAME?</v>
      </c>
      <c r="D808" s="6"/>
      <c r="E808" s="3">
        <v>154</v>
      </c>
      <c r="F808" s="6">
        <v>3</v>
      </c>
      <c r="G808" s="6">
        <v>30</v>
      </c>
      <c r="H808" s="6">
        <v>7</v>
      </c>
      <c r="I808" s="6"/>
    </row>
    <row r="809" spans="1:9" ht="15.75" customHeight="1" x14ac:dyDescent="0.25">
      <c r="A809" s="4">
        <v>44503</v>
      </c>
      <c r="B809" s="5">
        <v>1</v>
      </c>
      <c r="C809" s="5" t="e">
        <f t="array" aca="1" ref="C809" ca="1">_xludf.XLOOKUP(sessions_3!$E809,exercises_2!$A$2:$A$156,exercises_2!$B$2:$B$156)</f>
        <v>#NAME?</v>
      </c>
      <c r="D809" s="6"/>
      <c r="E809" s="3">
        <v>135</v>
      </c>
      <c r="F809" s="6">
        <v>1</v>
      </c>
      <c r="G809" s="6">
        <v>235</v>
      </c>
      <c r="H809" s="6">
        <v>6</v>
      </c>
      <c r="I809" s="6"/>
    </row>
    <row r="810" spans="1:9" ht="15.75" customHeight="1" x14ac:dyDescent="0.25">
      <c r="A810" s="4">
        <v>44503</v>
      </c>
      <c r="B810" s="5">
        <v>2</v>
      </c>
      <c r="C810" s="5" t="e">
        <f t="array" aca="1" ref="C810" ca="1">_xludf.XLOOKUP(sessions_3!$E810,exercises_2!$A$2:$A$156,exercises_2!$B$2:$B$156)</f>
        <v>#NAME?</v>
      </c>
      <c r="D810" s="6"/>
      <c r="E810" s="3">
        <v>135</v>
      </c>
      <c r="F810" s="6">
        <v>2</v>
      </c>
      <c r="G810" s="6">
        <v>240</v>
      </c>
      <c r="H810" s="6">
        <v>6</v>
      </c>
      <c r="I810" s="6"/>
    </row>
    <row r="811" spans="1:9" ht="15.75" customHeight="1" x14ac:dyDescent="0.25">
      <c r="A811" s="4">
        <v>44503</v>
      </c>
      <c r="B811" s="5">
        <v>3</v>
      </c>
      <c r="C811" s="5" t="e">
        <f t="array" aca="1" ref="C811" ca="1">_xludf.XLOOKUP(sessions_3!$E811,exercises_2!$A$2:$A$156,exercises_2!$B$2:$B$156)</f>
        <v>#NAME?</v>
      </c>
      <c r="D811" s="6"/>
      <c r="E811" s="3">
        <v>135</v>
      </c>
      <c r="F811" s="6">
        <v>3</v>
      </c>
      <c r="G811" s="6">
        <v>245</v>
      </c>
      <c r="H811" s="6">
        <v>5</v>
      </c>
      <c r="I811" s="6"/>
    </row>
    <row r="812" spans="1:9" ht="15.75" customHeight="1" x14ac:dyDescent="0.25">
      <c r="A812" s="4">
        <v>44503</v>
      </c>
      <c r="B812" s="5">
        <v>4</v>
      </c>
      <c r="C812" s="5" t="e">
        <f t="array" aca="1" ref="C812" ca="1">_xludf.XLOOKUP(sessions_3!$E812,exercises_2!$A$2:$A$156,exercises_2!$B$2:$B$156)</f>
        <v>#NAME?</v>
      </c>
      <c r="D812" s="6"/>
      <c r="E812" s="3">
        <v>140</v>
      </c>
      <c r="F812" s="6">
        <v>1</v>
      </c>
      <c r="G812" s="6">
        <v>0</v>
      </c>
      <c r="H812" s="6">
        <v>8</v>
      </c>
      <c r="I812" s="6"/>
    </row>
    <row r="813" spans="1:9" ht="15.75" customHeight="1" x14ac:dyDescent="0.25">
      <c r="A813" s="4">
        <v>44503</v>
      </c>
      <c r="B813" s="5">
        <v>5</v>
      </c>
      <c r="C813" s="5" t="e">
        <f t="array" aca="1" ref="C813" ca="1">_xludf.XLOOKUP(sessions_3!$E813,exercises_2!$A$2:$A$156,exercises_2!$B$2:$B$156)</f>
        <v>#NAME?</v>
      </c>
      <c r="D813" s="6"/>
      <c r="E813" s="3">
        <v>140</v>
      </c>
      <c r="F813" s="6">
        <v>2</v>
      </c>
      <c r="G813" s="6">
        <v>0</v>
      </c>
      <c r="H813" s="6">
        <v>7</v>
      </c>
      <c r="I813" s="6"/>
    </row>
    <row r="814" spans="1:9" ht="15.75" customHeight="1" x14ac:dyDescent="0.25">
      <c r="A814" s="4">
        <v>44503</v>
      </c>
      <c r="B814" s="5">
        <v>6</v>
      </c>
      <c r="C814" s="5" t="e">
        <f t="array" aca="1" ref="C814" ca="1">_xludf.XLOOKUP(sessions_3!$E814,exercises_2!$A$2:$A$156,exercises_2!$B$2:$B$156)</f>
        <v>#NAME?</v>
      </c>
      <c r="D814" s="6"/>
      <c r="E814" s="3">
        <v>140</v>
      </c>
      <c r="F814" s="6">
        <v>3</v>
      </c>
      <c r="G814" s="6">
        <v>0</v>
      </c>
      <c r="H814" s="6">
        <v>5</v>
      </c>
      <c r="I814" s="6"/>
    </row>
    <row r="815" spans="1:9" ht="15.75" customHeight="1" x14ac:dyDescent="0.25">
      <c r="A815" s="4">
        <v>44503</v>
      </c>
      <c r="B815" s="5">
        <v>7</v>
      </c>
      <c r="C815" s="5" t="e">
        <f t="array" aca="1" ref="C815" ca="1">_xludf.XLOOKUP(sessions_3!$E815,exercises_2!$A$2:$A$156,exercises_2!$B$2:$B$156)</f>
        <v>#NAME?</v>
      </c>
      <c r="D815" s="6"/>
      <c r="E815" s="3">
        <v>131</v>
      </c>
      <c r="F815" s="6">
        <v>1</v>
      </c>
      <c r="G815" s="6">
        <v>60</v>
      </c>
      <c r="H815" s="6">
        <v>5</v>
      </c>
      <c r="I815" s="6"/>
    </row>
    <row r="816" spans="1:9" ht="15.75" customHeight="1" x14ac:dyDescent="0.25">
      <c r="A816" s="4">
        <v>44503</v>
      </c>
      <c r="B816" s="5">
        <v>8</v>
      </c>
      <c r="C816" s="5" t="e">
        <f t="array" aca="1" ref="C816" ca="1">_xludf.XLOOKUP(sessions_3!$E816,exercises_2!$A$2:$A$156,exercises_2!$B$2:$B$156)</f>
        <v>#NAME?</v>
      </c>
      <c r="D816" s="6"/>
      <c r="E816" s="3">
        <v>131</v>
      </c>
      <c r="F816" s="6">
        <v>2</v>
      </c>
      <c r="G816" s="6">
        <v>60</v>
      </c>
      <c r="H816" s="6">
        <v>4</v>
      </c>
      <c r="I816" s="6"/>
    </row>
    <row r="817" spans="1:9" ht="15.75" customHeight="1" x14ac:dyDescent="0.25">
      <c r="A817" s="4">
        <v>44503</v>
      </c>
      <c r="B817" s="5">
        <v>9</v>
      </c>
      <c r="C817" s="5" t="e">
        <f t="array" aca="1" ref="C817" ca="1">_xludf.XLOOKUP(sessions_3!$E817,exercises_2!$A$2:$A$156,exercises_2!$B$2:$B$156)</f>
        <v>#NAME?</v>
      </c>
      <c r="D817" s="6"/>
      <c r="E817" s="3">
        <v>131</v>
      </c>
      <c r="F817" s="6">
        <v>3</v>
      </c>
      <c r="G817" s="6">
        <v>60</v>
      </c>
      <c r="H817" s="6">
        <v>4</v>
      </c>
      <c r="I817" s="6"/>
    </row>
    <row r="818" spans="1:9" ht="15.75" customHeight="1" x14ac:dyDescent="0.25">
      <c r="A818" s="4">
        <v>44503</v>
      </c>
      <c r="B818" s="5">
        <v>10</v>
      </c>
      <c r="C818" s="5" t="e">
        <f t="array" aca="1" ref="C818" ca="1">_xludf.XLOOKUP(sessions_3!$E818,exercises_2!$A$2:$A$156,exercises_2!$B$2:$B$156)</f>
        <v>#NAME?</v>
      </c>
      <c r="D818" s="6"/>
      <c r="E818" s="3">
        <v>133</v>
      </c>
      <c r="F818" s="6">
        <v>1</v>
      </c>
      <c r="G818" s="6">
        <v>55</v>
      </c>
      <c r="H818" s="6">
        <v>6</v>
      </c>
      <c r="I818" s="6"/>
    </row>
    <row r="819" spans="1:9" ht="15.75" customHeight="1" x14ac:dyDescent="0.25">
      <c r="A819" s="4">
        <v>44503</v>
      </c>
      <c r="B819" s="5">
        <v>11</v>
      </c>
      <c r="C819" s="5" t="e">
        <f t="array" aca="1" ref="C819" ca="1">_xludf.XLOOKUP(sessions_3!$E819,exercises_2!$A$2:$A$156,exercises_2!$B$2:$B$156)</f>
        <v>#NAME?</v>
      </c>
      <c r="D819" s="6"/>
      <c r="E819" s="3">
        <v>133</v>
      </c>
      <c r="F819" s="6">
        <v>2</v>
      </c>
      <c r="G819" s="6">
        <v>55</v>
      </c>
      <c r="H819" s="6">
        <v>6</v>
      </c>
      <c r="I819" s="6"/>
    </row>
    <row r="820" spans="1:9" ht="15.75" customHeight="1" x14ac:dyDescent="0.25">
      <c r="A820" s="4">
        <v>44503</v>
      </c>
      <c r="B820" s="5">
        <v>12</v>
      </c>
      <c r="C820" s="5" t="e">
        <f t="array" aca="1" ref="C820" ca="1">_xludf.XLOOKUP(sessions_3!$E820,exercises_2!$A$2:$A$156,exercises_2!$B$2:$B$156)</f>
        <v>#NAME?</v>
      </c>
      <c r="D820" s="6"/>
      <c r="E820" s="3">
        <v>133</v>
      </c>
      <c r="F820" s="6">
        <v>3</v>
      </c>
      <c r="G820" s="6">
        <v>60</v>
      </c>
      <c r="H820" s="6">
        <v>5</v>
      </c>
      <c r="I820" s="6"/>
    </row>
    <row r="821" spans="1:9" ht="15.75" customHeight="1" x14ac:dyDescent="0.25">
      <c r="A821" s="4">
        <v>44503</v>
      </c>
      <c r="B821" s="5">
        <v>13</v>
      </c>
      <c r="C821" s="5" t="e">
        <f t="array" aca="1" ref="C821" ca="1">_xludf.XLOOKUP(sessions_3!$E821,exercises_2!$A$2:$A$156,exercises_2!$B$2:$B$156)</f>
        <v>#NAME?</v>
      </c>
      <c r="D821" s="6"/>
      <c r="E821" s="3">
        <v>136</v>
      </c>
      <c r="F821" s="6">
        <v>1</v>
      </c>
      <c r="G821" s="6">
        <v>190</v>
      </c>
      <c r="H821" s="6">
        <v>10</v>
      </c>
      <c r="I821" s="6"/>
    </row>
    <row r="822" spans="1:9" ht="15.75" customHeight="1" x14ac:dyDescent="0.25">
      <c r="A822" s="4">
        <v>44503</v>
      </c>
      <c r="B822" s="5">
        <v>14</v>
      </c>
      <c r="C822" s="5" t="e">
        <f t="array" aca="1" ref="C822" ca="1">_xludf.XLOOKUP(sessions_3!$E822,exercises_2!$A$2:$A$156,exercises_2!$B$2:$B$156)</f>
        <v>#NAME?</v>
      </c>
      <c r="D822" s="6"/>
      <c r="E822" s="3">
        <v>136</v>
      </c>
      <c r="F822" s="6">
        <v>2</v>
      </c>
      <c r="G822" s="6">
        <v>200</v>
      </c>
      <c r="H822" s="6">
        <v>8</v>
      </c>
      <c r="I822" s="6"/>
    </row>
    <row r="823" spans="1:9" ht="15.75" customHeight="1" x14ac:dyDescent="0.25">
      <c r="A823" s="4">
        <v>44503</v>
      </c>
      <c r="B823" s="5">
        <v>15</v>
      </c>
      <c r="C823" s="5" t="e">
        <f t="array" aca="1" ref="C823" ca="1">_xludf.XLOOKUP(sessions_3!$E823,exercises_2!$A$2:$A$156,exercises_2!$B$2:$B$156)</f>
        <v>#NAME?</v>
      </c>
      <c r="D823" s="6"/>
      <c r="E823" s="3">
        <v>136</v>
      </c>
      <c r="F823" s="6">
        <v>3</v>
      </c>
      <c r="G823" s="6">
        <v>200</v>
      </c>
      <c r="H823" s="6">
        <v>8</v>
      </c>
      <c r="I823" s="6"/>
    </row>
    <row r="824" spans="1:9" ht="15.75" customHeight="1" x14ac:dyDescent="0.25">
      <c r="A824" s="4">
        <v>44505</v>
      </c>
      <c r="B824" s="5">
        <v>1</v>
      </c>
      <c r="C824" s="5" t="e">
        <f t="array" aca="1" ref="C824" ca="1">_xludf.XLOOKUP(sessions_3!$E824,exercises_2!$A$2:$A$156,exercises_2!$B$2:$B$156)</f>
        <v>#NAME?</v>
      </c>
      <c r="D824" s="6"/>
      <c r="E824" s="3">
        <v>124</v>
      </c>
      <c r="F824" s="6">
        <v>1</v>
      </c>
      <c r="G824" s="6">
        <v>175</v>
      </c>
      <c r="H824" s="6">
        <v>6</v>
      </c>
      <c r="I824" s="6" t="s">
        <v>14</v>
      </c>
    </row>
    <row r="825" spans="1:9" ht="15.75" customHeight="1" x14ac:dyDescent="0.25">
      <c r="A825" s="4">
        <v>44505</v>
      </c>
      <c r="B825" s="5">
        <v>2</v>
      </c>
      <c r="C825" s="5" t="e">
        <f t="array" aca="1" ref="C825" ca="1">_xludf.XLOOKUP(sessions_3!$E825,exercises_2!$A$2:$A$156,exercises_2!$B$2:$B$156)</f>
        <v>#NAME?</v>
      </c>
      <c r="D825" s="6"/>
      <c r="E825" s="3">
        <v>124</v>
      </c>
      <c r="F825" s="6">
        <v>2</v>
      </c>
      <c r="G825" s="6">
        <v>180</v>
      </c>
      <c r="H825" s="6">
        <v>6</v>
      </c>
      <c r="I825" s="6"/>
    </row>
    <row r="826" spans="1:9" ht="15.75" customHeight="1" x14ac:dyDescent="0.25">
      <c r="A826" s="4">
        <v>44505</v>
      </c>
      <c r="B826" s="5">
        <v>3</v>
      </c>
      <c r="C826" s="5" t="e">
        <f t="array" aca="1" ref="C826" ca="1">_xludf.XLOOKUP(sessions_3!$E826,exercises_2!$A$2:$A$156,exercises_2!$B$2:$B$156)</f>
        <v>#NAME?</v>
      </c>
      <c r="D826" s="6"/>
      <c r="E826" s="3">
        <v>124</v>
      </c>
      <c r="F826" s="6">
        <v>3</v>
      </c>
      <c r="G826" s="6">
        <v>185</v>
      </c>
      <c r="H826" s="6">
        <v>6</v>
      </c>
      <c r="I826" s="6"/>
    </row>
    <row r="827" spans="1:9" ht="15.75" customHeight="1" x14ac:dyDescent="0.25">
      <c r="A827" s="4">
        <v>44505</v>
      </c>
      <c r="B827" s="5">
        <v>4</v>
      </c>
      <c r="C827" s="5" t="e">
        <f t="array" aca="1" ref="C827" ca="1">_xludf.XLOOKUP(sessions_3!$E827,exercises_2!$A$2:$A$156,exercises_2!$B$2:$B$156)</f>
        <v>#NAME?</v>
      </c>
      <c r="D827" s="6"/>
      <c r="E827" s="3">
        <v>123</v>
      </c>
      <c r="F827" s="6">
        <v>1</v>
      </c>
      <c r="G827" s="6">
        <v>290</v>
      </c>
      <c r="H827" s="6">
        <v>6</v>
      </c>
      <c r="I827" s="6"/>
    </row>
    <row r="828" spans="1:9" ht="15.75" customHeight="1" x14ac:dyDescent="0.25">
      <c r="A828" s="4">
        <v>44505</v>
      </c>
      <c r="B828" s="5">
        <v>5</v>
      </c>
      <c r="C828" s="5" t="e">
        <f t="array" aca="1" ref="C828" ca="1">_xludf.XLOOKUP(sessions_3!$E828,exercises_2!$A$2:$A$156,exercises_2!$B$2:$B$156)</f>
        <v>#NAME?</v>
      </c>
      <c r="D828" s="6"/>
      <c r="E828" s="3">
        <v>123</v>
      </c>
      <c r="F828" s="6">
        <v>2</v>
      </c>
      <c r="G828" s="6">
        <v>300</v>
      </c>
      <c r="H828" s="6">
        <v>6</v>
      </c>
      <c r="I828" s="6"/>
    </row>
    <row r="829" spans="1:9" ht="15.75" customHeight="1" x14ac:dyDescent="0.25">
      <c r="A829" s="4">
        <v>44505</v>
      </c>
      <c r="B829" s="5">
        <v>6</v>
      </c>
      <c r="C829" s="5" t="e">
        <f t="array" aca="1" ref="C829" ca="1">_xludf.XLOOKUP(sessions_3!$E829,exercises_2!$A$2:$A$156,exercises_2!$B$2:$B$156)</f>
        <v>#NAME?</v>
      </c>
      <c r="D829" s="6"/>
      <c r="E829" s="3">
        <v>123</v>
      </c>
      <c r="F829" s="6">
        <v>3</v>
      </c>
      <c r="G829" s="6">
        <v>310</v>
      </c>
      <c r="H829" s="6">
        <v>6</v>
      </c>
      <c r="I829" s="6"/>
    </row>
    <row r="830" spans="1:9" ht="15.75" customHeight="1" x14ac:dyDescent="0.25">
      <c r="A830" s="4">
        <v>44505</v>
      </c>
      <c r="B830" s="5">
        <v>7</v>
      </c>
      <c r="C830" s="5" t="e">
        <f t="array" aca="1" ref="C830" ca="1">_xludf.XLOOKUP(sessions_3!$E830,exercises_2!$A$2:$A$156,exercises_2!$B$2:$B$156)</f>
        <v>#NAME?</v>
      </c>
      <c r="D830" s="6"/>
      <c r="E830" s="3">
        <v>125</v>
      </c>
      <c r="F830" s="6">
        <v>1</v>
      </c>
      <c r="G830" s="6">
        <v>150</v>
      </c>
      <c r="H830" s="6">
        <v>9</v>
      </c>
      <c r="I830" s="6"/>
    </row>
    <row r="831" spans="1:9" ht="15.75" customHeight="1" x14ac:dyDescent="0.25">
      <c r="A831" s="4">
        <v>44505</v>
      </c>
      <c r="B831" s="5">
        <v>8</v>
      </c>
      <c r="C831" s="5" t="e">
        <f t="array" aca="1" ref="C831" ca="1">_xludf.XLOOKUP(sessions_3!$E831,exercises_2!$A$2:$A$156,exercises_2!$B$2:$B$156)</f>
        <v>#NAME?</v>
      </c>
      <c r="D831" s="6"/>
      <c r="E831" s="3">
        <v>125</v>
      </c>
      <c r="F831" s="6">
        <v>2</v>
      </c>
      <c r="G831" s="6">
        <v>150</v>
      </c>
      <c r="H831" s="6">
        <v>9</v>
      </c>
      <c r="I831" s="6"/>
    </row>
    <row r="832" spans="1:9" ht="15.75" customHeight="1" x14ac:dyDescent="0.25">
      <c r="A832" s="4">
        <v>44505</v>
      </c>
      <c r="B832" s="5">
        <v>9</v>
      </c>
      <c r="C832" s="5" t="e">
        <f t="array" aca="1" ref="C832" ca="1">_xludf.XLOOKUP(sessions_3!$E832,exercises_2!$A$2:$A$156,exercises_2!$B$2:$B$156)</f>
        <v>#NAME?</v>
      </c>
      <c r="D832" s="6"/>
      <c r="E832" s="3">
        <v>125</v>
      </c>
      <c r="F832" s="6">
        <v>3</v>
      </c>
      <c r="G832" s="6">
        <v>150</v>
      </c>
      <c r="H832" s="6">
        <v>6</v>
      </c>
      <c r="I832" s="6"/>
    </row>
    <row r="833" spans="1:9" ht="15.75" customHeight="1" x14ac:dyDescent="0.25">
      <c r="A833" s="4">
        <v>44505</v>
      </c>
      <c r="B833" s="5">
        <v>10</v>
      </c>
      <c r="C833" s="5" t="e">
        <f t="array" aca="1" ref="C833" ca="1">_xludf.XLOOKUP(sessions_3!$E833,exercises_2!$A$2:$A$156,exercises_2!$B$2:$B$156)</f>
        <v>#NAME?</v>
      </c>
      <c r="D833" s="6"/>
      <c r="E833" s="3">
        <v>129</v>
      </c>
      <c r="F833" s="6">
        <v>1</v>
      </c>
      <c r="G833" s="6">
        <v>110</v>
      </c>
      <c r="H833" s="6">
        <v>14</v>
      </c>
      <c r="I833" s="6"/>
    </row>
    <row r="834" spans="1:9" ht="15.75" customHeight="1" x14ac:dyDescent="0.25">
      <c r="A834" s="4">
        <v>44505</v>
      </c>
      <c r="B834" s="5">
        <v>11</v>
      </c>
      <c r="C834" s="5" t="e">
        <f t="array" aca="1" ref="C834" ca="1">_xludf.XLOOKUP(sessions_3!$E834,exercises_2!$A$2:$A$156,exercises_2!$B$2:$B$156)</f>
        <v>#NAME?</v>
      </c>
      <c r="D834" s="6"/>
      <c r="E834" s="3">
        <v>129</v>
      </c>
      <c r="F834" s="6">
        <v>2</v>
      </c>
      <c r="G834" s="6">
        <v>110</v>
      </c>
      <c r="H834" s="6">
        <v>14</v>
      </c>
      <c r="I834" s="6"/>
    </row>
    <row r="835" spans="1:9" ht="15.75" customHeight="1" x14ac:dyDescent="0.25">
      <c r="A835" s="4">
        <v>44505</v>
      </c>
      <c r="B835" s="5">
        <v>12</v>
      </c>
      <c r="C835" s="5" t="e">
        <f t="array" aca="1" ref="C835" ca="1">_xludf.XLOOKUP(sessions_3!$E835,exercises_2!$A$2:$A$156,exercises_2!$B$2:$B$156)</f>
        <v>#NAME?</v>
      </c>
      <c r="D835" s="6"/>
      <c r="E835" s="3">
        <v>129</v>
      </c>
      <c r="F835" s="6">
        <v>3</v>
      </c>
      <c r="G835" s="6">
        <v>110</v>
      </c>
      <c r="H835" s="6">
        <v>14</v>
      </c>
      <c r="I835" s="6"/>
    </row>
    <row r="836" spans="1:9" ht="15.75" customHeight="1" x14ac:dyDescent="0.25">
      <c r="A836" s="4">
        <v>44508</v>
      </c>
      <c r="B836" s="5">
        <v>1</v>
      </c>
      <c r="C836" s="5" t="e">
        <f t="array" aca="1" ref="C836" ca="1">_xludf.XLOOKUP(sessions_3!$E836,exercises_2!$A$2:$A$156,exercises_2!$B$2:$B$156)</f>
        <v>#NAME?</v>
      </c>
      <c r="D836" s="6"/>
      <c r="E836" s="3">
        <v>144</v>
      </c>
      <c r="F836" s="6">
        <v>1</v>
      </c>
      <c r="G836" s="6">
        <v>160</v>
      </c>
      <c r="H836" s="6">
        <v>4</v>
      </c>
      <c r="I836" s="6"/>
    </row>
    <row r="837" spans="1:9" ht="15.75" customHeight="1" x14ac:dyDescent="0.25">
      <c r="A837" s="4">
        <v>44508</v>
      </c>
      <c r="B837" s="5">
        <v>2</v>
      </c>
      <c r="C837" s="5" t="e">
        <f t="array" aca="1" ref="C837" ca="1">_xludf.XLOOKUP(sessions_3!$E837,exercises_2!$A$2:$A$156,exercises_2!$B$2:$B$156)</f>
        <v>#NAME?</v>
      </c>
      <c r="D837" s="6"/>
      <c r="E837" s="3">
        <v>144</v>
      </c>
      <c r="F837" s="6">
        <v>2</v>
      </c>
      <c r="G837" s="6">
        <v>160</v>
      </c>
      <c r="H837" s="6">
        <v>3</v>
      </c>
      <c r="I837" s="6"/>
    </row>
    <row r="838" spans="1:9" ht="15.75" customHeight="1" x14ac:dyDescent="0.25">
      <c r="A838" s="4">
        <v>44508</v>
      </c>
      <c r="B838" s="5">
        <v>3</v>
      </c>
      <c r="C838" s="5" t="e">
        <f t="array" aca="1" ref="C838" ca="1">_xludf.XLOOKUP(sessions_3!$E838,exercises_2!$A$2:$A$156,exercises_2!$B$2:$B$156)</f>
        <v>#NAME?</v>
      </c>
      <c r="D838" s="6"/>
      <c r="E838" s="3">
        <v>144</v>
      </c>
      <c r="F838" s="6">
        <v>3</v>
      </c>
      <c r="G838" s="6">
        <v>160</v>
      </c>
      <c r="H838" s="6">
        <v>3</v>
      </c>
      <c r="I838" s="6"/>
    </row>
    <row r="839" spans="1:9" ht="15.75" customHeight="1" x14ac:dyDescent="0.25">
      <c r="A839" s="4">
        <v>44508</v>
      </c>
      <c r="B839" s="5">
        <v>4</v>
      </c>
      <c r="C839" s="5" t="e">
        <f t="array" aca="1" ref="C839" ca="1">_xludf.XLOOKUP(sessions_3!$E839,exercises_2!$A$2:$A$156,exercises_2!$B$2:$B$156)</f>
        <v>#NAME?</v>
      </c>
      <c r="D839" s="6"/>
      <c r="E839" s="3">
        <v>146</v>
      </c>
      <c r="F839" s="6">
        <v>1</v>
      </c>
      <c r="G839" s="6">
        <v>135</v>
      </c>
      <c r="H839" s="6">
        <v>5</v>
      </c>
      <c r="I839" s="6"/>
    </row>
    <row r="840" spans="1:9" ht="15.75" customHeight="1" x14ac:dyDescent="0.25">
      <c r="A840" s="4">
        <v>44508</v>
      </c>
      <c r="B840" s="5">
        <v>5</v>
      </c>
      <c r="C840" s="5" t="e">
        <f t="array" aca="1" ref="C840" ca="1">_xludf.XLOOKUP(sessions_3!$E840,exercises_2!$A$2:$A$156,exercises_2!$B$2:$B$156)</f>
        <v>#NAME?</v>
      </c>
      <c r="D840" s="6"/>
      <c r="E840" s="3">
        <v>146</v>
      </c>
      <c r="F840" s="6">
        <v>2</v>
      </c>
      <c r="G840" s="6">
        <v>135</v>
      </c>
      <c r="H840" s="6">
        <v>5</v>
      </c>
      <c r="I840" s="6"/>
    </row>
    <row r="841" spans="1:9" ht="15.75" customHeight="1" x14ac:dyDescent="0.25">
      <c r="A841" s="4">
        <v>44508</v>
      </c>
      <c r="B841" s="5">
        <v>6</v>
      </c>
      <c r="C841" s="5" t="e">
        <f t="array" aca="1" ref="C841" ca="1">_xludf.XLOOKUP(sessions_3!$E841,exercises_2!$A$2:$A$156,exercises_2!$B$2:$B$156)</f>
        <v>#NAME?</v>
      </c>
      <c r="D841" s="6"/>
      <c r="E841" s="3">
        <v>146</v>
      </c>
      <c r="F841" s="6">
        <v>3</v>
      </c>
      <c r="G841" s="6">
        <v>135</v>
      </c>
      <c r="H841" s="6">
        <v>4</v>
      </c>
      <c r="I841" s="6"/>
    </row>
    <row r="842" spans="1:9" ht="15.75" customHeight="1" x14ac:dyDescent="0.25">
      <c r="A842" s="4">
        <v>44508</v>
      </c>
      <c r="B842" s="5">
        <v>7</v>
      </c>
      <c r="C842" s="5" t="e">
        <f t="array" aca="1" ref="C842" ca="1">_xludf.XLOOKUP(sessions_3!$E842,exercises_2!$A$2:$A$156,exercises_2!$B$2:$B$156)</f>
        <v>#NAME?</v>
      </c>
      <c r="D842" s="6"/>
      <c r="E842" s="3">
        <v>147</v>
      </c>
      <c r="F842" s="6">
        <v>1</v>
      </c>
      <c r="G842" s="6">
        <v>100</v>
      </c>
      <c r="H842" s="6">
        <v>5</v>
      </c>
      <c r="I842" s="6"/>
    </row>
    <row r="843" spans="1:9" ht="15.75" customHeight="1" x14ac:dyDescent="0.25">
      <c r="A843" s="4">
        <v>44508</v>
      </c>
      <c r="B843" s="5">
        <v>8</v>
      </c>
      <c r="C843" s="5" t="e">
        <f t="array" aca="1" ref="C843" ca="1">_xludf.XLOOKUP(sessions_3!$E843,exercises_2!$A$2:$A$156,exercises_2!$B$2:$B$156)</f>
        <v>#NAME?</v>
      </c>
      <c r="D843" s="6"/>
      <c r="E843" s="3">
        <v>147</v>
      </c>
      <c r="F843" s="6">
        <v>2</v>
      </c>
      <c r="G843" s="6">
        <v>100</v>
      </c>
      <c r="H843" s="6">
        <v>4</v>
      </c>
      <c r="I843" s="6"/>
    </row>
    <row r="844" spans="1:9" ht="15.75" customHeight="1" x14ac:dyDescent="0.25">
      <c r="A844" s="4">
        <v>44508</v>
      </c>
      <c r="B844" s="5">
        <v>9</v>
      </c>
      <c r="C844" s="5" t="e">
        <f t="array" aca="1" ref="C844" ca="1">_xludf.XLOOKUP(sessions_3!$E844,exercises_2!$A$2:$A$156,exercises_2!$B$2:$B$156)</f>
        <v>#NAME?</v>
      </c>
      <c r="D844" s="6"/>
      <c r="E844" s="3">
        <v>147</v>
      </c>
      <c r="F844" s="6">
        <v>3</v>
      </c>
      <c r="G844" s="6">
        <v>100</v>
      </c>
      <c r="H844" s="6">
        <v>4</v>
      </c>
      <c r="I844" s="6"/>
    </row>
    <row r="845" spans="1:9" ht="15.75" customHeight="1" x14ac:dyDescent="0.25">
      <c r="A845" s="4">
        <v>44508</v>
      </c>
      <c r="B845" s="5">
        <v>10</v>
      </c>
      <c r="C845" s="5" t="e">
        <f t="array" aca="1" ref="C845" ca="1">_xludf.XLOOKUP(sessions_3!$E845,exercises_2!$A$2:$A$156,exercises_2!$B$2:$B$156)</f>
        <v>#NAME?</v>
      </c>
      <c r="D845" s="6"/>
      <c r="E845" s="3">
        <v>150</v>
      </c>
      <c r="F845" s="6">
        <v>1</v>
      </c>
      <c r="G845" s="6">
        <v>85</v>
      </c>
      <c r="H845" s="6">
        <v>4</v>
      </c>
      <c r="I845" s="6"/>
    </row>
    <row r="846" spans="1:9" ht="15.75" customHeight="1" x14ac:dyDescent="0.25">
      <c r="A846" s="4">
        <v>44508</v>
      </c>
      <c r="B846" s="5">
        <v>11</v>
      </c>
      <c r="C846" s="5" t="e">
        <f t="array" aca="1" ref="C846" ca="1">_xludf.XLOOKUP(sessions_3!$E846,exercises_2!$A$2:$A$156,exercises_2!$B$2:$B$156)</f>
        <v>#NAME?</v>
      </c>
      <c r="D846" s="6"/>
      <c r="E846" s="3">
        <v>150</v>
      </c>
      <c r="F846" s="6">
        <v>2</v>
      </c>
      <c r="G846" s="6">
        <v>85</v>
      </c>
      <c r="H846" s="6">
        <v>4</v>
      </c>
      <c r="I846" s="6"/>
    </row>
    <row r="847" spans="1:9" ht="15.75" customHeight="1" x14ac:dyDescent="0.25">
      <c r="A847" s="4">
        <v>44508</v>
      </c>
      <c r="B847" s="5">
        <v>12</v>
      </c>
      <c r="C847" s="5" t="e">
        <f t="array" aca="1" ref="C847" ca="1">_xludf.XLOOKUP(sessions_3!$E847,exercises_2!$A$2:$A$156,exercises_2!$B$2:$B$156)</f>
        <v>#NAME?</v>
      </c>
      <c r="D847" s="6"/>
      <c r="E847" s="3">
        <v>150</v>
      </c>
      <c r="F847" s="6">
        <v>3</v>
      </c>
      <c r="G847" s="6">
        <v>85</v>
      </c>
      <c r="H847" s="6">
        <v>3</v>
      </c>
      <c r="I847" s="6"/>
    </row>
    <row r="848" spans="1:9" ht="15.75" customHeight="1" x14ac:dyDescent="0.25">
      <c r="A848" s="4">
        <v>44508</v>
      </c>
      <c r="B848" s="5">
        <v>13</v>
      </c>
      <c r="C848" s="5" t="e">
        <f t="array" aca="1" ref="C848" ca="1">_xludf.XLOOKUP(sessions_3!$E848,exercises_2!$A$2:$A$156,exercises_2!$B$2:$B$156)</f>
        <v>#NAME?</v>
      </c>
      <c r="D848" s="6"/>
      <c r="E848" s="3">
        <v>148</v>
      </c>
      <c r="F848" s="6">
        <v>1</v>
      </c>
      <c r="G848" s="6">
        <v>0</v>
      </c>
      <c r="H848" s="6">
        <v>29</v>
      </c>
      <c r="I848" s="6"/>
    </row>
    <row r="849" spans="1:9" ht="15.75" customHeight="1" x14ac:dyDescent="0.25">
      <c r="A849" s="4">
        <v>44508</v>
      </c>
      <c r="B849" s="5">
        <v>14</v>
      </c>
      <c r="C849" s="5" t="e">
        <f t="array" aca="1" ref="C849" ca="1">_xludf.XLOOKUP(sessions_3!$E849,exercises_2!$A$2:$A$156,exercises_2!$B$2:$B$156)</f>
        <v>#NAME?</v>
      </c>
      <c r="D849" s="6"/>
      <c r="E849" s="3">
        <v>148</v>
      </c>
      <c r="F849" s="6">
        <v>1</v>
      </c>
      <c r="G849" s="6">
        <v>0</v>
      </c>
      <c r="H849" s="6">
        <v>29</v>
      </c>
      <c r="I849" s="6"/>
    </row>
    <row r="850" spans="1:9" ht="15.75" customHeight="1" x14ac:dyDescent="0.25">
      <c r="A850" s="4">
        <v>44508</v>
      </c>
      <c r="B850" s="5">
        <v>15</v>
      </c>
      <c r="C850" s="5" t="e">
        <f t="array" aca="1" ref="C850" ca="1">_xludf.XLOOKUP(sessions_3!$E850,exercises_2!$A$2:$A$156,exercises_2!$B$2:$B$156)</f>
        <v>#NAME?</v>
      </c>
      <c r="D850" s="6"/>
      <c r="E850" s="3">
        <v>143</v>
      </c>
      <c r="F850" s="6">
        <v>3</v>
      </c>
      <c r="G850" s="6">
        <v>51</v>
      </c>
      <c r="H850" s="6">
        <v>10</v>
      </c>
      <c r="I850" s="6"/>
    </row>
    <row r="851" spans="1:9" ht="15.75" customHeight="1" x14ac:dyDescent="0.25">
      <c r="A851" s="4">
        <v>44510</v>
      </c>
      <c r="B851" s="5">
        <v>1</v>
      </c>
      <c r="C851" s="5" t="e">
        <f t="array" aca="1" ref="C851" ca="1">_xludf.XLOOKUP(sessions_3!$E851,exercises_2!$A$2:$A$156,exercises_2!$B$2:$B$156)</f>
        <v>#NAME?</v>
      </c>
      <c r="D851" s="6"/>
      <c r="E851" s="3">
        <v>135</v>
      </c>
      <c r="F851" s="6">
        <v>1</v>
      </c>
      <c r="G851" s="6">
        <v>245</v>
      </c>
      <c r="H851" s="6">
        <v>4</v>
      </c>
      <c r="I851" s="6"/>
    </row>
    <row r="852" spans="1:9" ht="15.75" customHeight="1" x14ac:dyDescent="0.25">
      <c r="A852" s="4">
        <v>44510</v>
      </c>
      <c r="B852" s="5">
        <v>2</v>
      </c>
      <c r="C852" s="5" t="e">
        <f t="array" aca="1" ref="C852" ca="1">_xludf.XLOOKUP(sessions_3!$E852,exercises_2!$A$2:$A$156,exercises_2!$B$2:$B$156)</f>
        <v>#NAME?</v>
      </c>
      <c r="D852" s="6"/>
      <c r="E852" s="3">
        <v>135</v>
      </c>
      <c r="F852" s="6">
        <v>2</v>
      </c>
      <c r="G852" s="6">
        <v>245</v>
      </c>
      <c r="H852" s="6">
        <v>4</v>
      </c>
      <c r="I852" s="6"/>
    </row>
    <row r="853" spans="1:9" ht="15.75" customHeight="1" x14ac:dyDescent="0.25">
      <c r="A853" s="4">
        <v>44510</v>
      </c>
      <c r="B853" s="5">
        <v>3</v>
      </c>
      <c r="C853" s="5" t="e">
        <f t="array" aca="1" ref="C853" ca="1">_xludf.XLOOKUP(sessions_3!$E853,exercises_2!$A$2:$A$156,exercises_2!$B$2:$B$156)</f>
        <v>#NAME?</v>
      </c>
      <c r="D853" s="6"/>
      <c r="E853" s="3">
        <v>135</v>
      </c>
      <c r="F853" s="6">
        <v>3</v>
      </c>
      <c r="G853" s="6">
        <v>245</v>
      </c>
      <c r="H853" s="6">
        <v>4</v>
      </c>
      <c r="I853" s="6"/>
    </row>
    <row r="854" spans="1:9" ht="15.75" customHeight="1" x14ac:dyDescent="0.25">
      <c r="A854" s="4">
        <v>44510</v>
      </c>
      <c r="B854" s="5">
        <v>4</v>
      </c>
      <c r="C854" s="5" t="e">
        <f t="array" aca="1" ref="C854" ca="1">_xludf.XLOOKUP(sessions_3!$E854,exercises_2!$A$2:$A$156,exercises_2!$B$2:$B$156)</f>
        <v>#NAME?</v>
      </c>
      <c r="D854" s="6"/>
      <c r="E854" s="3">
        <v>140</v>
      </c>
      <c r="F854" s="6">
        <v>1</v>
      </c>
      <c r="G854" s="6">
        <v>0</v>
      </c>
      <c r="H854" s="6">
        <v>8</v>
      </c>
      <c r="I854" s="6"/>
    </row>
    <row r="855" spans="1:9" ht="15.75" customHeight="1" x14ac:dyDescent="0.25">
      <c r="A855" s="4">
        <v>44510</v>
      </c>
      <c r="B855" s="5">
        <v>5</v>
      </c>
      <c r="C855" s="5" t="e">
        <f t="array" aca="1" ref="C855" ca="1">_xludf.XLOOKUP(sessions_3!$E855,exercises_2!$A$2:$A$156,exercises_2!$B$2:$B$156)</f>
        <v>#NAME?</v>
      </c>
      <c r="D855" s="6"/>
      <c r="E855" s="3">
        <v>140</v>
      </c>
      <c r="F855" s="6">
        <v>2</v>
      </c>
      <c r="G855" s="6">
        <v>0</v>
      </c>
      <c r="H855" s="6">
        <v>5</v>
      </c>
      <c r="I855" s="6"/>
    </row>
    <row r="856" spans="1:9" ht="15.75" customHeight="1" x14ac:dyDescent="0.25">
      <c r="A856" s="4">
        <v>44510</v>
      </c>
      <c r="B856" s="5">
        <v>6</v>
      </c>
      <c r="C856" s="5" t="e">
        <f t="array" aca="1" ref="C856" ca="1">_xludf.XLOOKUP(sessions_3!$E856,exercises_2!$A$2:$A$156,exercises_2!$B$2:$B$156)</f>
        <v>#NAME?</v>
      </c>
      <c r="D856" s="6"/>
      <c r="E856" s="3">
        <v>140</v>
      </c>
      <c r="F856" s="6">
        <v>3</v>
      </c>
      <c r="G856" s="6">
        <v>0</v>
      </c>
      <c r="H856" s="6">
        <v>5</v>
      </c>
      <c r="I856" s="6"/>
    </row>
    <row r="857" spans="1:9" ht="15.75" customHeight="1" x14ac:dyDescent="0.25">
      <c r="A857" s="4">
        <v>44510</v>
      </c>
      <c r="B857" s="5">
        <v>7</v>
      </c>
      <c r="C857" s="5" t="e">
        <f t="array" aca="1" ref="C857" ca="1">_xludf.XLOOKUP(sessions_3!$E857,exercises_2!$A$2:$A$156,exercises_2!$B$2:$B$156)</f>
        <v>#NAME?</v>
      </c>
      <c r="D857" s="6"/>
      <c r="E857" s="3">
        <v>131</v>
      </c>
      <c r="F857" s="6">
        <v>1</v>
      </c>
      <c r="G857" s="6">
        <v>60</v>
      </c>
      <c r="H857" s="6">
        <v>5</v>
      </c>
      <c r="I857" s="6"/>
    </row>
    <row r="858" spans="1:9" ht="15.75" customHeight="1" x14ac:dyDescent="0.25">
      <c r="A858" s="4">
        <v>44510</v>
      </c>
      <c r="B858" s="5">
        <v>8</v>
      </c>
      <c r="C858" s="5" t="e">
        <f t="array" aca="1" ref="C858" ca="1">_xludf.XLOOKUP(sessions_3!$E858,exercises_2!$A$2:$A$156,exercises_2!$B$2:$B$156)</f>
        <v>#NAME?</v>
      </c>
      <c r="D858" s="6"/>
      <c r="E858" s="3">
        <v>131</v>
      </c>
      <c r="F858" s="6">
        <v>2</v>
      </c>
      <c r="G858" s="6">
        <v>60</v>
      </c>
      <c r="H858" s="6">
        <v>5</v>
      </c>
      <c r="I858" s="6"/>
    </row>
    <row r="859" spans="1:9" ht="15.75" customHeight="1" x14ac:dyDescent="0.25">
      <c r="A859" s="4">
        <v>44510</v>
      </c>
      <c r="B859" s="5">
        <v>9</v>
      </c>
      <c r="C859" s="5" t="e">
        <f t="array" aca="1" ref="C859" ca="1">_xludf.XLOOKUP(sessions_3!$E859,exercises_2!$A$2:$A$156,exercises_2!$B$2:$B$156)</f>
        <v>#NAME?</v>
      </c>
      <c r="D859" s="6"/>
      <c r="E859" s="3">
        <v>131</v>
      </c>
      <c r="F859" s="6">
        <v>3</v>
      </c>
      <c r="G859" s="6">
        <v>60</v>
      </c>
      <c r="H859" s="6">
        <v>4</v>
      </c>
      <c r="I859" s="6"/>
    </row>
    <row r="860" spans="1:9" ht="15.75" customHeight="1" x14ac:dyDescent="0.25">
      <c r="A860" s="4">
        <v>44510</v>
      </c>
      <c r="B860" s="5">
        <v>10</v>
      </c>
      <c r="C860" s="5" t="e">
        <f t="array" aca="1" ref="C860" ca="1">_xludf.XLOOKUP(sessions_3!$E860,exercises_2!$A$2:$A$156,exercises_2!$B$2:$B$156)</f>
        <v>#NAME?</v>
      </c>
      <c r="D860" s="6"/>
      <c r="E860" s="3">
        <v>133</v>
      </c>
      <c r="F860" s="6">
        <v>1</v>
      </c>
      <c r="G860" s="6">
        <v>60</v>
      </c>
      <c r="H860" s="6">
        <v>5</v>
      </c>
      <c r="I860" s="6"/>
    </row>
    <row r="861" spans="1:9" ht="15.75" customHeight="1" x14ac:dyDescent="0.25">
      <c r="A861" s="4">
        <v>44510</v>
      </c>
      <c r="B861" s="5">
        <v>11</v>
      </c>
      <c r="C861" s="5" t="e">
        <f t="array" aca="1" ref="C861" ca="1">_xludf.XLOOKUP(sessions_3!$E861,exercises_2!$A$2:$A$156,exercises_2!$B$2:$B$156)</f>
        <v>#NAME?</v>
      </c>
      <c r="D861" s="6"/>
      <c r="E861" s="3">
        <v>133</v>
      </c>
      <c r="F861" s="6">
        <v>2</v>
      </c>
      <c r="G861" s="6">
        <v>60</v>
      </c>
      <c r="H861" s="6">
        <v>5</v>
      </c>
      <c r="I861" s="6"/>
    </row>
    <row r="862" spans="1:9" ht="15.75" customHeight="1" x14ac:dyDescent="0.25">
      <c r="A862" s="4">
        <v>44510</v>
      </c>
      <c r="B862" s="5">
        <v>12</v>
      </c>
      <c r="C862" s="5" t="e">
        <f t="array" aca="1" ref="C862" ca="1">_xludf.XLOOKUP(sessions_3!$E862,exercises_2!$A$2:$A$156,exercises_2!$B$2:$B$156)</f>
        <v>#NAME?</v>
      </c>
      <c r="D862" s="6"/>
      <c r="E862" s="3">
        <v>133</v>
      </c>
      <c r="F862" s="6">
        <v>3</v>
      </c>
      <c r="G862" s="6">
        <v>60</v>
      </c>
      <c r="H862" s="6">
        <v>3</v>
      </c>
      <c r="I862" s="6"/>
    </row>
    <row r="863" spans="1:9" ht="15.75" customHeight="1" x14ac:dyDescent="0.25">
      <c r="A863" s="4">
        <v>44510</v>
      </c>
      <c r="B863" s="5">
        <v>13</v>
      </c>
      <c r="C863" s="5" t="e">
        <f t="array" aca="1" ref="C863" ca="1">_xludf.XLOOKUP(sessions_3!$E863,exercises_2!$A$2:$A$156,exercises_2!$B$2:$B$156)</f>
        <v>#NAME?</v>
      </c>
      <c r="D863" s="6"/>
      <c r="E863" s="3">
        <v>136</v>
      </c>
      <c r="F863" s="6">
        <v>1</v>
      </c>
      <c r="G863" s="6">
        <v>200</v>
      </c>
      <c r="H863" s="6">
        <v>8</v>
      </c>
      <c r="I863" s="6"/>
    </row>
    <row r="864" spans="1:9" ht="15.75" customHeight="1" x14ac:dyDescent="0.25">
      <c r="A864" s="4">
        <v>44510</v>
      </c>
      <c r="B864" s="5">
        <v>14</v>
      </c>
      <c r="C864" s="5" t="e">
        <f t="array" aca="1" ref="C864" ca="1">_xludf.XLOOKUP(sessions_3!$E864,exercises_2!$A$2:$A$156,exercises_2!$B$2:$B$156)</f>
        <v>#NAME?</v>
      </c>
      <c r="D864" s="6"/>
      <c r="E864" s="3">
        <v>136</v>
      </c>
      <c r="F864" s="6">
        <v>2</v>
      </c>
      <c r="G864" s="6">
        <v>200</v>
      </c>
      <c r="H864" s="6">
        <v>7</v>
      </c>
      <c r="I864" s="6"/>
    </row>
    <row r="865" spans="1:12" ht="15.75" customHeight="1" x14ac:dyDescent="0.25">
      <c r="A865" s="4">
        <v>44510</v>
      </c>
      <c r="B865" s="5">
        <v>15</v>
      </c>
      <c r="C865" s="5" t="e">
        <f t="array" aca="1" ref="C865" ca="1">_xludf.XLOOKUP(sessions_3!$E865,exercises_2!$A$2:$A$156,exercises_2!$B$2:$B$156)</f>
        <v>#NAME?</v>
      </c>
      <c r="D865" s="6"/>
      <c r="E865" s="3">
        <v>136</v>
      </c>
      <c r="F865" s="6">
        <v>3</v>
      </c>
      <c r="G865" s="6">
        <v>200</v>
      </c>
      <c r="H865" s="6">
        <v>6</v>
      </c>
      <c r="I865" s="6"/>
    </row>
    <row r="866" spans="1:12" ht="15.75" customHeight="1" x14ac:dyDescent="0.25">
      <c r="A866" s="4">
        <v>44512</v>
      </c>
      <c r="B866" s="5">
        <v>1</v>
      </c>
      <c r="C866" s="5" t="e">
        <f t="array" aca="1" ref="C866" ca="1">_xludf.XLOOKUP(sessions_3!$E866,exercises_2!$A$2:$A$156,exercises_2!$B$2:$B$156)</f>
        <v>#NAME?</v>
      </c>
      <c r="D866" s="6"/>
      <c r="E866" s="3">
        <v>124</v>
      </c>
      <c r="F866" s="6">
        <v>1</v>
      </c>
      <c r="G866" s="6">
        <v>185</v>
      </c>
      <c r="H866" s="6">
        <v>6</v>
      </c>
      <c r="I866" s="6"/>
    </row>
    <row r="867" spans="1:12" ht="15.75" customHeight="1" x14ac:dyDescent="0.25">
      <c r="A867" s="4">
        <v>44512</v>
      </c>
      <c r="B867" s="5">
        <v>2</v>
      </c>
      <c r="C867" s="5" t="e">
        <f t="array" aca="1" ref="C867" ca="1">_xludf.XLOOKUP(sessions_3!$E867,exercises_2!$A$2:$A$156,exercises_2!$B$2:$B$156)</f>
        <v>#NAME?</v>
      </c>
      <c r="D867" s="6"/>
      <c r="E867" s="3">
        <v>124</v>
      </c>
      <c r="F867" s="6">
        <v>2</v>
      </c>
      <c r="G867" s="6">
        <v>190</v>
      </c>
      <c r="H867" s="6">
        <v>3</v>
      </c>
      <c r="I867" s="6"/>
    </row>
    <row r="868" spans="1:12" ht="15.75" customHeight="1" x14ac:dyDescent="0.25">
      <c r="A868" s="4">
        <v>44512</v>
      </c>
      <c r="B868" s="5">
        <v>3</v>
      </c>
      <c r="C868" s="5" t="e">
        <f t="array" aca="1" ref="C868" ca="1">_xludf.XLOOKUP(sessions_3!$E868,exercises_2!$A$2:$A$156,exercises_2!$B$2:$B$156)</f>
        <v>#NAME?</v>
      </c>
      <c r="D868" s="6"/>
      <c r="E868" s="3">
        <v>124</v>
      </c>
      <c r="F868" s="6">
        <v>3</v>
      </c>
      <c r="G868" s="6">
        <v>190</v>
      </c>
      <c r="H868" s="6">
        <v>3</v>
      </c>
      <c r="I868" s="6"/>
    </row>
    <row r="869" spans="1:12" ht="15.75" customHeight="1" x14ac:dyDescent="0.25">
      <c r="A869" s="4">
        <v>44512</v>
      </c>
      <c r="B869" s="5">
        <v>4</v>
      </c>
      <c r="C869" s="5" t="e">
        <f t="array" aca="1" ref="C869" ca="1">_xludf.XLOOKUP(sessions_3!$E869,exercises_2!$A$2:$A$156,exercises_2!$B$2:$B$156)</f>
        <v>#NAME?</v>
      </c>
      <c r="D869" s="6"/>
      <c r="E869" s="3">
        <v>124</v>
      </c>
      <c r="F869" s="6">
        <v>3</v>
      </c>
      <c r="G869" s="6">
        <v>185</v>
      </c>
      <c r="H869" s="6">
        <v>3</v>
      </c>
      <c r="I869" s="6" t="s">
        <v>15</v>
      </c>
      <c r="J869" s="8"/>
      <c r="K869" s="8"/>
      <c r="L869" s="8"/>
    </row>
    <row r="870" spans="1:12" ht="15.75" customHeight="1" x14ac:dyDescent="0.25">
      <c r="A870" s="4">
        <v>44515</v>
      </c>
      <c r="B870" s="5">
        <v>1</v>
      </c>
      <c r="C870" s="5" t="e">
        <f t="array" aca="1" ref="C870" ca="1">_xludf.XLOOKUP(sessions_3!$E870,exercises_2!$A$2:$A$156,exercises_2!$B$2:$B$156)</f>
        <v>#NAME?</v>
      </c>
      <c r="D870" s="6"/>
      <c r="E870" s="3">
        <v>144</v>
      </c>
      <c r="F870" s="6">
        <v>1</v>
      </c>
      <c r="G870" s="6">
        <v>155</v>
      </c>
      <c r="H870" s="6">
        <v>6</v>
      </c>
      <c r="I870" s="6"/>
    </row>
    <row r="871" spans="1:12" ht="15.75" customHeight="1" x14ac:dyDescent="0.25">
      <c r="A871" s="4">
        <v>44515</v>
      </c>
      <c r="B871" s="5">
        <v>2</v>
      </c>
      <c r="C871" s="5" t="e">
        <f t="array" aca="1" ref="C871" ca="1">_xludf.XLOOKUP(sessions_3!$E871,exercises_2!$A$2:$A$156,exercises_2!$B$2:$B$156)</f>
        <v>#NAME?</v>
      </c>
      <c r="D871" s="6"/>
      <c r="E871" s="3">
        <v>144</v>
      </c>
      <c r="F871" s="6">
        <v>2</v>
      </c>
      <c r="G871" s="6">
        <v>155</v>
      </c>
      <c r="H871" s="6">
        <v>5</v>
      </c>
      <c r="I871" s="6"/>
    </row>
    <row r="872" spans="1:12" ht="15.75" customHeight="1" x14ac:dyDescent="0.25">
      <c r="A872" s="4">
        <v>44515</v>
      </c>
      <c r="B872" s="5">
        <v>3</v>
      </c>
      <c r="C872" s="5" t="e">
        <f t="array" aca="1" ref="C872" ca="1">_xludf.XLOOKUP(sessions_3!$E872,exercises_2!$A$2:$A$156,exercises_2!$B$2:$B$156)</f>
        <v>#NAME?</v>
      </c>
      <c r="D872" s="6"/>
      <c r="E872" s="3">
        <v>144</v>
      </c>
      <c r="F872" s="6">
        <v>3</v>
      </c>
      <c r="G872" s="6">
        <v>155</v>
      </c>
      <c r="H872" s="6">
        <v>4</v>
      </c>
      <c r="I872" s="6"/>
    </row>
    <row r="873" spans="1:12" ht="15.75" customHeight="1" x14ac:dyDescent="0.25">
      <c r="A873" s="4">
        <v>44515</v>
      </c>
      <c r="B873" s="5">
        <v>4</v>
      </c>
      <c r="C873" s="5" t="e">
        <f t="array" aca="1" ref="C873" ca="1">_xludf.XLOOKUP(sessions_3!$E873,exercises_2!$A$2:$A$156,exercises_2!$B$2:$B$156)</f>
        <v>#NAME?</v>
      </c>
      <c r="D873" s="6"/>
      <c r="E873" s="3">
        <v>146</v>
      </c>
      <c r="F873" s="6">
        <v>1</v>
      </c>
      <c r="G873" s="6">
        <v>135</v>
      </c>
      <c r="H873" s="6">
        <v>6</v>
      </c>
      <c r="I873" s="6"/>
    </row>
    <row r="874" spans="1:12" ht="15.75" customHeight="1" x14ac:dyDescent="0.25">
      <c r="A874" s="4">
        <v>44515</v>
      </c>
      <c r="B874" s="5">
        <v>5</v>
      </c>
      <c r="C874" s="5" t="e">
        <f t="array" aca="1" ref="C874" ca="1">_xludf.XLOOKUP(sessions_3!$E874,exercises_2!$A$2:$A$156,exercises_2!$B$2:$B$156)</f>
        <v>#NAME?</v>
      </c>
      <c r="D874" s="6"/>
      <c r="E874" s="3">
        <v>146</v>
      </c>
      <c r="F874" s="6">
        <v>2</v>
      </c>
      <c r="G874" s="6">
        <v>140</v>
      </c>
      <c r="H874" s="6">
        <v>4</v>
      </c>
      <c r="I874" s="6"/>
    </row>
    <row r="875" spans="1:12" ht="15.75" customHeight="1" x14ac:dyDescent="0.25">
      <c r="A875" s="4">
        <v>44515</v>
      </c>
      <c r="B875" s="5">
        <v>6</v>
      </c>
      <c r="C875" s="5" t="e">
        <f t="array" aca="1" ref="C875" ca="1">_xludf.XLOOKUP(sessions_3!$E875,exercises_2!$A$2:$A$156,exercises_2!$B$2:$B$156)</f>
        <v>#NAME?</v>
      </c>
      <c r="D875" s="6"/>
      <c r="E875" s="3">
        <v>146</v>
      </c>
      <c r="F875" s="6">
        <v>3</v>
      </c>
      <c r="G875" s="6">
        <v>140</v>
      </c>
      <c r="H875" s="6">
        <v>4</v>
      </c>
      <c r="I875" s="6"/>
    </row>
    <row r="876" spans="1:12" ht="15.75" customHeight="1" x14ac:dyDescent="0.25">
      <c r="A876" s="4">
        <v>44515</v>
      </c>
      <c r="B876" s="5">
        <v>7</v>
      </c>
      <c r="C876" s="5" t="e">
        <f t="array" aca="1" ref="C876" ca="1">_xludf.XLOOKUP(sessions_3!$E876,exercises_2!$A$2:$A$156,exercises_2!$B$2:$B$156)</f>
        <v>#NAME?</v>
      </c>
      <c r="D876" s="6"/>
      <c r="E876" s="3">
        <v>147</v>
      </c>
      <c r="F876" s="6">
        <v>1</v>
      </c>
      <c r="G876" s="6">
        <v>100</v>
      </c>
      <c r="H876" s="6">
        <v>6</v>
      </c>
      <c r="I876" s="6"/>
    </row>
    <row r="877" spans="1:12" ht="15.75" customHeight="1" x14ac:dyDescent="0.25">
      <c r="A877" s="4">
        <v>44515</v>
      </c>
      <c r="B877" s="5">
        <v>8</v>
      </c>
      <c r="C877" s="5" t="e">
        <f t="array" aca="1" ref="C877" ca="1">_xludf.XLOOKUP(sessions_3!$E877,exercises_2!$A$2:$A$156,exercises_2!$B$2:$B$156)</f>
        <v>#NAME?</v>
      </c>
      <c r="D877" s="6"/>
      <c r="E877" s="3">
        <v>147</v>
      </c>
      <c r="F877" s="6">
        <v>2</v>
      </c>
      <c r="G877" s="6">
        <v>110</v>
      </c>
      <c r="H877" s="6">
        <v>4</v>
      </c>
      <c r="I877" s="6"/>
    </row>
    <row r="878" spans="1:12" ht="15.75" customHeight="1" x14ac:dyDescent="0.25">
      <c r="A878" s="4">
        <v>44515</v>
      </c>
      <c r="B878" s="5">
        <v>9</v>
      </c>
      <c r="C878" s="5" t="e">
        <f t="array" aca="1" ref="C878" ca="1">_xludf.XLOOKUP(sessions_3!$E878,exercises_2!$A$2:$A$156,exercises_2!$B$2:$B$156)</f>
        <v>#NAME?</v>
      </c>
      <c r="D878" s="6"/>
      <c r="E878" s="3">
        <v>147</v>
      </c>
      <c r="F878" s="6">
        <v>3</v>
      </c>
      <c r="G878" s="6">
        <v>110</v>
      </c>
      <c r="H878" s="6">
        <v>3</v>
      </c>
      <c r="I878" s="6"/>
    </row>
    <row r="879" spans="1:12" ht="15.75" customHeight="1" x14ac:dyDescent="0.25">
      <c r="A879" s="4">
        <v>44515</v>
      </c>
      <c r="B879" s="5">
        <v>10</v>
      </c>
      <c r="C879" s="5" t="e">
        <f t="array" aca="1" ref="C879" ca="1">_xludf.XLOOKUP(sessions_3!$E879,exercises_2!$A$2:$A$156,exercises_2!$B$2:$B$156)</f>
        <v>#NAME?</v>
      </c>
      <c r="D879" s="6"/>
      <c r="E879" s="3">
        <v>150</v>
      </c>
      <c r="F879" s="6">
        <v>1</v>
      </c>
      <c r="G879" s="6">
        <v>80</v>
      </c>
      <c r="H879" s="6">
        <v>6</v>
      </c>
      <c r="I879" s="6"/>
    </row>
    <row r="880" spans="1:12" ht="15.75" customHeight="1" x14ac:dyDescent="0.25">
      <c r="A880" s="4">
        <v>44515</v>
      </c>
      <c r="B880" s="5">
        <v>11</v>
      </c>
      <c r="C880" s="5" t="e">
        <f t="array" aca="1" ref="C880" ca="1">_xludf.XLOOKUP(sessions_3!$E880,exercises_2!$A$2:$A$156,exercises_2!$B$2:$B$156)</f>
        <v>#NAME?</v>
      </c>
      <c r="D880" s="6"/>
      <c r="E880" s="3">
        <v>150</v>
      </c>
      <c r="F880" s="6">
        <v>2</v>
      </c>
      <c r="G880" s="6">
        <v>80</v>
      </c>
      <c r="H880" s="6">
        <v>5</v>
      </c>
      <c r="I880" s="6"/>
    </row>
    <row r="881" spans="1:9" ht="15.75" customHeight="1" x14ac:dyDescent="0.25">
      <c r="A881" s="4">
        <v>44515</v>
      </c>
      <c r="B881" s="5">
        <v>12</v>
      </c>
      <c r="C881" s="5" t="e">
        <f t="array" aca="1" ref="C881" ca="1">_xludf.XLOOKUP(sessions_3!$E881,exercises_2!$A$2:$A$156,exercises_2!$B$2:$B$156)</f>
        <v>#NAME?</v>
      </c>
      <c r="D881" s="6"/>
      <c r="E881" s="3">
        <v>150</v>
      </c>
      <c r="F881" s="6">
        <v>3</v>
      </c>
      <c r="G881" s="6">
        <v>80</v>
      </c>
      <c r="H881" s="6">
        <v>4</v>
      </c>
      <c r="I881" s="6"/>
    </row>
    <row r="882" spans="1:9" ht="15.75" customHeight="1" x14ac:dyDescent="0.25">
      <c r="A882" s="4">
        <v>44515</v>
      </c>
      <c r="B882" s="5">
        <v>13</v>
      </c>
      <c r="C882" s="5" t="e">
        <f t="array" aca="1" ref="C882" ca="1">_xludf.XLOOKUP(sessions_3!$E882,exercises_2!$A$2:$A$156,exercises_2!$B$2:$B$156)</f>
        <v>#NAME?</v>
      </c>
      <c r="D882" s="6"/>
      <c r="E882" s="3">
        <v>143</v>
      </c>
      <c r="F882" s="6">
        <v>1</v>
      </c>
      <c r="G882" s="6">
        <v>51</v>
      </c>
      <c r="H882" s="6">
        <v>10</v>
      </c>
      <c r="I882" s="6"/>
    </row>
    <row r="883" spans="1:9" ht="15.75" customHeight="1" x14ac:dyDescent="0.25">
      <c r="A883" s="4">
        <v>44515</v>
      </c>
      <c r="B883" s="5">
        <v>14</v>
      </c>
      <c r="C883" s="5" t="e">
        <f t="array" aca="1" ref="C883" ca="1">_xludf.XLOOKUP(sessions_3!$E883,exercises_2!$A$2:$A$156,exercises_2!$B$2:$B$156)</f>
        <v>#NAME?</v>
      </c>
      <c r="D883" s="6"/>
      <c r="E883" s="3">
        <v>143</v>
      </c>
      <c r="F883" s="6">
        <v>2</v>
      </c>
      <c r="G883" s="6">
        <v>59</v>
      </c>
      <c r="H883" s="6">
        <v>8</v>
      </c>
      <c r="I883" s="6"/>
    </row>
    <row r="884" spans="1:9" ht="15.75" customHeight="1" x14ac:dyDescent="0.25">
      <c r="A884" s="4">
        <v>44515</v>
      </c>
      <c r="B884" s="5">
        <v>15</v>
      </c>
      <c r="C884" s="5" t="e">
        <f t="array" aca="1" ref="C884" ca="1">_xludf.XLOOKUP(sessions_3!$E884,exercises_2!$A$2:$A$156,exercises_2!$B$2:$B$156)</f>
        <v>#NAME?</v>
      </c>
      <c r="D884" s="6"/>
      <c r="E884" s="3">
        <v>143</v>
      </c>
      <c r="F884" s="6">
        <v>3</v>
      </c>
      <c r="G884" s="6">
        <v>59</v>
      </c>
      <c r="H884" s="6">
        <v>6</v>
      </c>
      <c r="I884" s="6"/>
    </row>
    <row r="885" spans="1:9" ht="15.75" customHeight="1" x14ac:dyDescent="0.25">
      <c r="A885" s="4">
        <v>44517</v>
      </c>
      <c r="B885" s="5">
        <v>1</v>
      </c>
      <c r="C885" s="5" t="e">
        <f t="array" aca="1" ref="C885" ca="1">_xludf.XLOOKUP(sessions_3!$E885,exercises_2!$A$2:$A$156,exercises_2!$B$2:$B$156)</f>
        <v>#NAME?</v>
      </c>
      <c r="D885" s="6"/>
      <c r="E885" s="3">
        <v>135</v>
      </c>
      <c r="F885" s="6">
        <v>1</v>
      </c>
      <c r="G885" s="6">
        <v>245</v>
      </c>
      <c r="H885" s="6">
        <v>5</v>
      </c>
      <c r="I885" s="6"/>
    </row>
    <row r="886" spans="1:9" ht="15.75" customHeight="1" x14ac:dyDescent="0.25">
      <c r="A886" s="4">
        <v>44517</v>
      </c>
      <c r="B886" s="5">
        <v>2</v>
      </c>
      <c r="C886" s="5" t="e">
        <f t="array" aca="1" ref="C886" ca="1">_xludf.XLOOKUP(sessions_3!$E886,exercises_2!$A$2:$A$156,exercises_2!$B$2:$B$156)</f>
        <v>#NAME?</v>
      </c>
      <c r="D886" s="6"/>
      <c r="E886" s="3">
        <v>135</v>
      </c>
      <c r="F886" s="6">
        <v>2</v>
      </c>
      <c r="G886" s="6">
        <v>245</v>
      </c>
      <c r="H886" s="6">
        <v>6</v>
      </c>
      <c r="I886" s="6"/>
    </row>
    <row r="887" spans="1:9" ht="15.75" customHeight="1" x14ac:dyDescent="0.25">
      <c r="A887" s="4">
        <v>44517</v>
      </c>
      <c r="B887" s="5">
        <v>3</v>
      </c>
      <c r="C887" s="5" t="e">
        <f t="array" aca="1" ref="C887" ca="1">_xludf.XLOOKUP(sessions_3!$E887,exercises_2!$A$2:$A$156,exercises_2!$B$2:$B$156)</f>
        <v>#NAME?</v>
      </c>
      <c r="D887" s="6"/>
      <c r="E887" s="3">
        <v>135</v>
      </c>
      <c r="F887" s="6">
        <v>3</v>
      </c>
      <c r="G887" s="6">
        <v>250</v>
      </c>
      <c r="H887" s="6">
        <v>4</v>
      </c>
      <c r="I887" s="6"/>
    </row>
    <row r="888" spans="1:9" ht="15.75" customHeight="1" x14ac:dyDescent="0.25">
      <c r="A888" s="4">
        <v>44517</v>
      </c>
      <c r="B888" s="5">
        <v>4</v>
      </c>
      <c r="C888" s="5" t="e">
        <f t="array" aca="1" ref="C888" ca="1">_xludf.XLOOKUP(sessions_3!$E888,exercises_2!$A$2:$A$156,exercises_2!$B$2:$B$156)</f>
        <v>#NAME?</v>
      </c>
      <c r="D888" s="6"/>
      <c r="E888" s="3">
        <v>140</v>
      </c>
      <c r="F888" s="6">
        <v>1</v>
      </c>
      <c r="G888" s="6">
        <v>0</v>
      </c>
      <c r="H888" s="6">
        <v>8</v>
      </c>
      <c r="I888" s="6"/>
    </row>
    <row r="889" spans="1:9" ht="15.75" customHeight="1" x14ac:dyDescent="0.25">
      <c r="A889" s="4">
        <v>44517</v>
      </c>
      <c r="B889" s="5">
        <v>5</v>
      </c>
      <c r="C889" s="5" t="e">
        <f t="array" aca="1" ref="C889" ca="1">_xludf.XLOOKUP(sessions_3!$E889,exercises_2!$A$2:$A$156,exercises_2!$B$2:$B$156)</f>
        <v>#NAME?</v>
      </c>
      <c r="D889" s="6"/>
      <c r="E889" s="3">
        <v>140</v>
      </c>
      <c r="F889" s="6">
        <v>2</v>
      </c>
      <c r="G889" s="6">
        <v>0</v>
      </c>
      <c r="H889" s="6">
        <v>6</v>
      </c>
      <c r="I889" s="6"/>
    </row>
    <row r="890" spans="1:9" ht="15.75" customHeight="1" x14ac:dyDescent="0.25">
      <c r="A890" s="4">
        <v>44517</v>
      </c>
      <c r="B890" s="5">
        <v>6</v>
      </c>
      <c r="C890" s="5" t="e">
        <f t="array" aca="1" ref="C890" ca="1">_xludf.XLOOKUP(sessions_3!$E890,exercises_2!$A$2:$A$156,exercises_2!$B$2:$B$156)</f>
        <v>#NAME?</v>
      </c>
      <c r="D890" s="6"/>
      <c r="E890" s="3">
        <v>140</v>
      </c>
      <c r="F890" s="6">
        <v>3</v>
      </c>
      <c r="G890" s="6">
        <v>0</v>
      </c>
      <c r="H890" s="6">
        <v>4</v>
      </c>
      <c r="I890" s="6"/>
    </row>
    <row r="891" spans="1:9" ht="15.75" customHeight="1" x14ac:dyDescent="0.25">
      <c r="A891" s="4">
        <v>44517</v>
      </c>
      <c r="B891" s="5">
        <v>7</v>
      </c>
      <c r="C891" s="5" t="e">
        <f t="array" aca="1" ref="C891" ca="1">_xludf.XLOOKUP(sessions_3!$E891,exercises_2!$A$2:$A$156,exercises_2!$B$2:$B$156)</f>
        <v>#NAME?</v>
      </c>
      <c r="D891" s="6"/>
      <c r="E891" s="3">
        <v>131</v>
      </c>
      <c r="F891" s="6">
        <v>1</v>
      </c>
      <c r="G891" s="6">
        <v>60</v>
      </c>
      <c r="H891" s="6">
        <v>5</v>
      </c>
      <c r="I891" s="6"/>
    </row>
    <row r="892" spans="1:9" ht="15.75" customHeight="1" x14ac:dyDescent="0.25">
      <c r="A892" s="4">
        <v>44517</v>
      </c>
      <c r="B892" s="5">
        <v>8</v>
      </c>
      <c r="C892" s="5" t="e">
        <f t="array" aca="1" ref="C892" ca="1">_xludf.XLOOKUP(sessions_3!$E892,exercises_2!$A$2:$A$156,exercises_2!$B$2:$B$156)</f>
        <v>#NAME?</v>
      </c>
      <c r="D892" s="6"/>
      <c r="E892" s="3">
        <v>131</v>
      </c>
      <c r="F892" s="6">
        <v>2</v>
      </c>
      <c r="G892" s="6">
        <v>60</v>
      </c>
      <c r="H892" s="6">
        <v>6</v>
      </c>
      <c r="I892" s="6"/>
    </row>
    <row r="893" spans="1:9" ht="15.75" customHeight="1" x14ac:dyDescent="0.25">
      <c r="A893" s="4">
        <v>44517</v>
      </c>
      <c r="B893" s="5">
        <v>9</v>
      </c>
      <c r="C893" s="5" t="e">
        <f t="array" aca="1" ref="C893" ca="1">_xludf.XLOOKUP(sessions_3!$E893,exercises_2!$A$2:$A$156,exercises_2!$B$2:$B$156)</f>
        <v>#NAME?</v>
      </c>
      <c r="D893" s="6"/>
      <c r="E893" s="3">
        <v>131</v>
      </c>
      <c r="F893" s="6">
        <v>3</v>
      </c>
      <c r="G893" s="6">
        <v>65</v>
      </c>
      <c r="H893" s="6">
        <v>5</v>
      </c>
      <c r="I893" s="6"/>
    </row>
    <row r="894" spans="1:9" ht="15.75" customHeight="1" x14ac:dyDescent="0.25">
      <c r="A894" s="4">
        <v>44517</v>
      </c>
      <c r="B894" s="5">
        <v>10</v>
      </c>
      <c r="C894" s="5" t="e">
        <f t="array" aca="1" ref="C894" ca="1">_xludf.XLOOKUP(sessions_3!$E894,exercises_2!$A$2:$A$156,exercises_2!$B$2:$B$156)</f>
        <v>#NAME?</v>
      </c>
      <c r="D894" s="6"/>
      <c r="E894" s="3">
        <v>133</v>
      </c>
      <c r="F894" s="6">
        <v>1</v>
      </c>
      <c r="G894" s="6">
        <v>60</v>
      </c>
      <c r="H894" s="6">
        <v>6</v>
      </c>
      <c r="I894" s="6"/>
    </row>
    <row r="895" spans="1:9" ht="15.75" customHeight="1" x14ac:dyDescent="0.25">
      <c r="A895" s="4">
        <v>44517</v>
      </c>
      <c r="B895" s="5">
        <v>11</v>
      </c>
      <c r="C895" s="5" t="e">
        <f t="array" aca="1" ref="C895" ca="1">_xludf.XLOOKUP(sessions_3!$E895,exercises_2!$A$2:$A$156,exercises_2!$B$2:$B$156)</f>
        <v>#NAME?</v>
      </c>
      <c r="D895" s="6"/>
      <c r="E895" s="3">
        <v>133</v>
      </c>
      <c r="F895" s="6">
        <v>2</v>
      </c>
      <c r="G895" s="6">
        <v>65</v>
      </c>
      <c r="H895" s="6">
        <v>3</v>
      </c>
      <c r="I895" s="6"/>
    </row>
    <row r="896" spans="1:9" ht="15.75" customHeight="1" x14ac:dyDescent="0.25">
      <c r="A896" s="4">
        <v>44517</v>
      </c>
      <c r="B896" s="5">
        <v>12</v>
      </c>
      <c r="C896" s="5" t="e">
        <f t="array" aca="1" ref="C896" ca="1">_xludf.XLOOKUP(sessions_3!$E896,exercises_2!$A$2:$A$156,exercises_2!$B$2:$B$156)</f>
        <v>#NAME?</v>
      </c>
      <c r="D896" s="6"/>
      <c r="E896" s="3">
        <v>133</v>
      </c>
      <c r="F896" s="6">
        <v>3</v>
      </c>
      <c r="G896" s="6">
        <v>65</v>
      </c>
      <c r="H896" s="6">
        <v>1</v>
      </c>
      <c r="I896" s="6"/>
    </row>
    <row r="897" spans="1:9" ht="15.75" customHeight="1" x14ac:dyDescent="0.25">
      <c r="A897" s="4">
        <v>44517</v>
      </c>
      <c r="B897" s="5">
        <v>13</v>
      </c>
      <c r="C897" s="5" t="e">
        <f t="array" aca="1" ref="C897" ca="1">_xludf.XLOOKUP(sessions_3!$E897,exercises_2!$A$2:$A$156,exercises_2!$B$2:$B$156)</f>
        <v>#NAME?</v>
      </c>
      <c r="D897" s="6"/>
      <c r="E897" s="3">
        <v>136</v>
      </c>
      <c r="F897" s="6">
        <v>1</v>
      </c>
      <c r="G897" s="6">
        <v>200</v>
      </c>
      <c r="H897" s="6">
        <v>9</v>
      </c>
      <c r="I897" s="6"/>
    </row>
    <row r="898" spans="1:9" ht="15.75" customHeight="1" x14ac:dyDescent="0.25">
      <c r="A898" s="4">
        <v>44517</v>
      </c>
      <c r="B898" s="5">
        <v>14</v>
      </c>
      <c r="C898" s="5" t="e">
        <f t="array" aca="1" ref="C898" ca="1">_xludf.XLOOKUP(sessions_3!$E898,exercises_2!$A$2:$A$156,exercises_2!$B$2:$B$156)</f>
        <v>#NAME?</v>
      </c>
      <c r="D898" s="6"/>
      <c r="E898" s="3">
        <v>136</v>
      </c>
      <c r="F898" s="6">
        <v>2</v>
      </c>
      <c r="G898" s="6">
        <v>200</v>
      </c>
      <c r="H898" s="6">
        <v>8</v>
      </c>
      <c r="I898" s="6"/>
    </row>
    <row r="899" spans="1:9" ht="15.75" customHeight="1" x14ac:dyDescent="0.25">
      <c r="A899" s="4">
        <v>44517</v>
      </c>
      <c r="B899" s="5">
        <v>15</v>
      </c>
      <c r="C899" s="5" t="e">
        <f t="array" aca="1" ref="C899" ca="1">_xludf.XLOOKUP(sessions_3!$E899,exercises_2!$A$2:$A$156,exercises_2!$B$2:$B$156)</f>
        <v>#NAME?</v>
      </c>
      <c r="D899" s="6"/>
      <c r="E899" s="3">
        <v>136</v>
      </c>
      <c r="F899" s="6">
        <v>3</v>
      </c>
      <c r="G899" s="6">
        <v>200</v>
      </c>
      <c r="H899" s="6">
        <v>7</v>
      </c>
      <c r="I899" s="6"/>
    </row>
    <row r="900" spans="1:9" ht="15.75" customHeight="1" x14ac:dyDescent="0.25">
      <c r="A900" s="4">
        <v>44519</v>
      </c>
      <c r="B900" s="5">
        <v>1</v>
      </c>
      <c r="C900" s="5" t="e">
        <f t="array" aca="1" ref="C900" ca="1">_xludf.XLOOKUP(sessions_3!$E900,exercises_2!$A$2:$A$156,exercises_2!$B$2:$B$156)</f>
        <v>#NAME?</v>
      </c>
      <c r="D900" s="6"/>
      <c r="E900" s="3">
        <v>124</v>
      </c>
      <c r="F900" s="6">
        <v>1</v>
      </c>
      <c r="G900" s="6">
        <v>185</v>
      </c>
      <c r="H900" s="6">
        <v>6</v>
      </c>
      <c r="I900" s="6"/>
    </row>
    <row r="901" spans="1:9" ht="15.75" customHeight="1" x14ac:dyDescent="0.25">
      <c r="A901" s="4">
        <v>44519</v>
      </c>
      <c r="B901" s="5">
        <v>2</v>
      </c>
      <c r="C901" s="5" t="e">
        <f t="array" aca="1" ref="C901" ca="1">_xludf.XLOOKUP(sessions_3!$E901,exercises_2!$A$2:$A$156,exercises_2!$B$2:$B$156)</f>
        <v>#NAME?</v>
      </c>
      <c r="D901" s="6"/>
      <c r="E901" s="3">
        <v>124</v>
      </c>
      <c r="F901" s="6">
        <v>2</v>
      </c>
      <c r="G901" s="6">
        <v>185</v>
      </c>
      <c r="H901" s="6">
        <v>4</v>
      </c>
      <c r="I901" s="6"/>
    </row>
    <row r="902" spans="1:9" ht="15.75" customHeight="1" x14ac:dyDescent="0.25">
      <c r="A902" s="4">
        <v>44519</v>
      </c>
      <c r="B902" s="5">
        <v>3</v>
      </c>
      <c r="C902" s="5" t="e">
        <f t="array" aca="1" ref="C902" ca="1">_xludf.XLOOKUP(sessions_3!$E902,exercises_2!$A$2:$A$156,exercises_2!$B$2:$B$156)</f>
        <v>#NAME?</v>
      </c>
      <c r="D902" s="6"/>
      <c r="E902" s="3">
        <v>124</v>
      </c>
      <c r="F902" s="6">
        <v>3</v>
      </c>
      <c r="G902" s="6">
        <v>185</v>
      </c>
      <c r="H902" s="6">
        <v>5</v>
      </c>
      <c r="I902" s="6"/>
    </row>
    <row r="903" spans="1:9" ht="15.75" customHeight="1" x14ac:dyDescent="0.25">
      <c r="A903" s="4">
        <v>44519</v>
      </c>
      <c r="B903" s="5">
        <v>4</v>
      </c>
      <c r="C903" s="5" t="e">
        <f t="array" aca="1" ref="C903" ca="1">_xludf.XLOOKUP(sessions_3!$E903,exercises_2!$A$2:$A$156,exercises_2!$B$2:$B$156)</f>
        <v>#NAME?</v>
      </c>
      <c r="D903" s="6"/>
      <c r="E903" s="3">
        <v>123</v>
      </c>
      <c r="F903" s="6">
        <v>1</v>
      </c>
      <c r="G903" s="6">
        <v>310</v>
      </c>
      <c r="H903" s="6">
        <v>4</v>
      </c>
      <c r="I903" s="6"/>
    </row>
    <row r="904" spans="1:9" ht="15.75" customHeight="1" x14ac:dyDescent="0.25">
      <c r="A904" s="4">
        <v>44519</v>
      </c>
      <c r="B904" s="5">
        <v>5</v>
      </c>
      <c r="C904" s="5" t="e">
        <f t="array" aca="1" ref="C904" ca="1">_xludf.XLOOKUP(sessions_3!$E904,exercises_2!$A$2:$A$156,exercises_2!$B$2:$B$156)</f>
        <v>#NAME?</v>
      </c>
      <c r="D904" s="6"/>
      <c r="E904" s="3">
        <v>123</v>
      </c>
      <c r="F904" s="6">
        <v>2</v>
      </c>
      <c r="G904" s="6">
        <v>310</v>
      </c>
      <c r="H904" s="6">
        <v>6</v>
      </c>
      <c r="I904" s="6"/>
    </row>
    <row r="905" spans="1:9" ht="15.75" customHeight="1" x14ac:dyDescent="0.25">
      <c r="A905" s="4">
        <v>44519</v>
      </c>
      <c r="B905" s="5">
        <v>6</v>
      </c>
      <c r="C905" s="5" t="e">
        <f t="array" aca="1" ref="C905" ca="1">_xludf.XLOOKUP(sessions_3!$E905,exercises_2!$A$2:$A$156,exercises_2!$B$2:$B$156)</f>
        <v>#NAME?</v>
      </c>
      <c r="D905" s="6"/>
      <c r="E905" s="3">
        <v>123</v>
      </c>
      <c r="F905" s="6">
        <v>3</v>
      </c>
      <c r="G905" s="6">
        <v>270</v>
      </c>
      <c r="H905" s="6">
        <v>4</v>
      </c>
      <c r="I905" s="6"/>
    </row>
    <row r="906" spans="1:9" ht="15.75" customHeight="1" x14ac:dyDescent="0.25">
      <c r="A906" s="4">
        <v>44519</v>
      </c>
      <c r="B906" s="5">
        <v>7</v>
      </c>
      <c r="C906" s="5" t="e">
        <f t="array" aca="1" ref="C906" ca="1">_xludf.XLOOKUP(sessions_3!$E906,exercises_2!$A$2:$A$156,exercises_2!$B$2:$B$156)</f>
        <v>#NAME?</v>
      </c>
      <c r="D906" s="6"/>
      <c r="E906" s="3">
        <v>125</v>
      </c>
      <c r="F906" s="6">
        <v>1</v>
      </c>
      <c r="G906" s="6">
        <v>150</v>
      </c>
      <c r="H906" s="6">
        <v>10</v>
      </c>
      <c r="I906" s="6"/>
    </row>
    <row r="907" spans="1:9" ht="15.75" customHeight="1" x14ac:dyDescent="0.25">
      <c r="A907" s="4">
        <v>44519</v>
      </c>
      <c r="B907" s="5">
        <v>8</v>
      </c>
      <c r="C907" s="5" t="e">
        <f t="array" aca="1" ref="C907" ca="1">_xludf.XLOOKUP(sessions_3!$E907,exercises_2!$A$2:$A$156,exercises_2!$B$2:$B$156)</f>
        <v>#NAME?</v>
      </c>
      <c r="D907" s="6"/>
      <c r="E907" s="3">
        <v>125</v>
      </c>
      <c r="F907" s="6">
        <v>2</v>
      </c>
      <c r="G907" s="6">
        <v>155</v>
      </c>
      <c r="H907" s="6">
        <v>6</v>
      </c>
      <c r="I907" s="6"/>
    </row>
    <row r="908" spans="1:9" ht="15.75" customHeight="1" x14ac:dyDescent="0.25">
      <c r="A908" s="4">
        <v>44519</v>
      </c>
      <c r="B908" s="5">
        <v>9</v>
      </c>
      <c r="C908" s="5" t="e">
        <f t="array" aca="1" ref="C908" ca="1">_xludf.XLOOKUP(sessions_3!$E908,exercises_2!$A$2:$A$156,exercises_2!$B$2:$B$156)</f>
        <v>#NAME?</v>
      </c>
      <c r="D908" s="6"/>
      <c r="E908" s="3">
        <v>125</v>
      </c>
      <c r="F908" s="6">
        <v>3</v>
      </c>
      <c r="G908" s="6">
        <v>155</v>
      </c>
      <c r="H908" s="6">
        <v>7</v>
      </c>
      <c r="I908" s="6"/>
    </row>
    <row r="909" spans="1:9" ht="15.75" customHeight="1" x14ac:dyDescent="0.25">
      <c r="A909" s="4">
        <v>44519</v>
      </c>
      <c r="B909" s="5">
        <v>10</v>
      </c>
      <c r="C909" s="5" t="e">
        <f t="array" aca="1" ref="C909" ca="1">_xludf.XLOOKUP(sessions_3!$E909,exercises_2!$A$2:$A$156,exercises_2!$B$2:$B$156)</f>
        <v>#NAME?</v>
      </c>
      <c r="D909" s="6"/>
      <c r="E909" s="3">
        <v>129</v>
      </c>
      <c r="F909" s="6">
        <v>1</v>
      </c>
      <c r="G909" s="6">
        <v>110</v>
      </c>
      <c r="H909" s="6">
        <v>11</v>
      </c>
      <c r="I909" s="6"/>
    </row>
    <row r="910" spans="1:9" ht="15.75" customHeight="1" x14ac:dyDescent="0.25">
      <c r="A910" s="4">
        <v>44519</v>
      </c>
      <c r="B910" s="5">
        <v>11</v>
      </c>
      <c r="C910" s="5" t="e">
        <f t="array" aca="1" ref="C910" ca="1">_xludf.XLOOKUP(sessions_3!$E910,exercises_2!$A$2:$A$156,exercises_2!$B$2:$B$156)</f>
        <v>#NAME?</v>
      </c>
      <c r="D910" s="6"/>
      <c r="E910" s="3">
        <v>129</v>
      </c>
      <c r="F910" s="6">
        <v>2</v>
      </c>
      <c r="G910" s="6">
        <v>110</v>
      </c>
      <c r="H910" s="6">
        <v>14</v>
      </c>
      <c r="I910" s="6"/>
    </row>
    <row r="911" spans="1:9" ht="15.75" customHeight="1" x14ac:dyDescent="0.25">
      <c r="A911" s="4">
        <v>44519</v>
      </c>
      <c r="B911" s="5">
        <v>12</v>
      </c>
      <c r="C911" s="5" t="e">
        <f t="array" aca="1" ref="C911" ca="1">_xludf.XLOOKUP(sessions_3!$E911,exercises_2!$A$2:$A$156,exercises_2!$B$2:$B$156)</f>
        <v>#NAME?</v>
      </c>
      <c r="D911" s="6"/>
      <c r="E911" s="3">
        <v>129</v>
      </c>
      <c r="F911" s="6">
        <v>3</v>
      </c>
      <c r="G911" s="6">
        <v>110</v>
      </c>
      <c r="H911" s="6">
        <v>15</v>
      </c>
      <c r="I911" s="6"/>
    </row>
    <row r="912" spans="1:9" ht="15.75" customHeight="1" x14ac:dyDescent="0.25">
      <c r="A912" s="4">
        <v>44522</v>
      </c>
      <c r="B912" s="5">
        <v>1</v>
      </c>
      <c r="C912" s="5" t="e">
        <f t="array" aca="1" ref="C912" ca="1">_xludf.XLOOKUP(sessions_3!$E912,exercises_2!$A$2:$A$156,exercises_2!$B$2:$B$156)</f>
        <v>#NAME?</v>
      </c>
      <c r="D912" s="6"/>
      <c r="E912" s="3">
        <v>144</v>
      </c>
      <c r="F912" s="6">
        <v>1</v>
      </c>
      <c r="G912" s="6">
        <v>155</v>
      </c>
      <c r="H912" s="6">
        <v>6</v>
      </c>
      <c r="I912" s="6"/>
    </row>
    <row r="913" spans="1:9" ht="15.75" customHeight="1" x14ac:dyDescent="0.25">
      <c r="A913" s="4">
        <v>44522</v>
      </c>
      <c r="B913" s="5">
        <v>2</v>
      </c>
      <c r="C913" s="5" t="e">
        <f t="array" aca="1" ref="C913" ca="1">_xludf.XLOOKUP(sessions_3!$E913,exercises_2!$A$2:$A$156,exercises_2!$B$2:$B$156)</f>
        <v>#NAME?</v>
      </c>
      <c r="D913" s="6"/>
      <c r="E913" s="3">
        <v>144</v>
      </c>
      <c r="F913" s="6">
        <v>2</v>
      </c>
      <c r="G913" s="6">
        <v>160</v>
      </c>
      <c r="H913" s="6">
        <v>5</v>
      </c>
      <c r="I913" s="6"/>
    </row>
    <row r="914" spans="1:9" ht="15.75" customHeight="1" x14ac:dyDescent="0.25">
      <c r="A914" s="4">
        <v>44522</v>
      </c>
      <c r="B914" s="5">
        <v>3</v>
      </c>
      <c r="C914" s="5" t="e">
        <f t="array" aca="1" ref="C914" ca="1">_xludf.XLOOKUP(sessions_3!$E914,exercises_2!$A$2:$A$156,exercises_2!$B$2:$B$156)</f>
        <v>#NAME?</v>
      </c>
      <c r="D914" s="6"/>
      <c r="E914" s="3">
        <v>146</v>
      </c>
      <c r="F914" s="6">
        <v>1</v>
      </c>
      <c r="G914" s="6">
        <v>135</v>
      </c>
      <c r="H914" s="6">
        <v>5</v>
      </c>
      <c r="I914" s="6"/>
    </row>
    <row r="915" spans="1:9" ht="15.75" customHeight="1" x14ac:dyDescent="0.25">
      <c r="A915" s="4">
        <v>44522</v>
      </c>
      <c r="B915" s="5">
        <v>4</v>
      </c>
      <c r="C915" s="5" t="e">
        <f t="array" aca="1" ref="C915" ca="1">_xludf.XLOOKUP(sessions_3!$E915,exercises_2!$A$2:$A$156,exercises_2!$B$2:$B$156)</f>
        <v>#NAME?</v>
      </c>
      <c r="D915" s="6"/>
      <c r="E915" s="3">
        <v>146</v>
      </c>
      <c r="F915" s="6">
        <v>2</v>
      </c>
      <c r="G915" s="6">
        <v>135</v>
      </c>
      <c r="H915" s="6">
        <v>5</v>
      </c>
      <c r="I915" s="6"/>
    </row>
    <row r="916" spans="1:9" ht="15.75" customHeight="1" x14ac:dyDescent="0.25">
      <c r="A916" s="4">
        <v>44522</v>
      </c>
      <c r="B916" s="5">
        <v>5</v>
      </c>
      <c r="C916" s="5" t="e">
        <f t="array" aca="1" ref="C916" ca="1">_xludf.XLOOKUP(sessions_3!$E916,exercises_2!$A$2:$A$156,exercises_2!$B$2:$B$156)</f>
        <v>#NAME?</v>
      </c>
      <c r="D916" s="6"/>
      <c r="E916" s="3">
        <v>147</v>
      </c>
      <c r="F916" s="6">
        <v>1</v>
      </c>
      <c r="G916" s="6">
        <v>100</v>
      </c>
      <c r="H916" s="6">
        <v>3</v>
      </c>
      <c r="I916" s="6"/>
    </row>
    <row r="917" spans="1:9" ht="15.75" customHeight="1" x14ac:dyDescent="0.25">
      <c r="A917" s="4">
        <v>44522</v>
      </c>
      <c r="B917" s="5">
        <v>6</v>
      </c>
      <c r="C917" s="5" t="e">
        <f t="array" aca="1" ref="C917" ca="1">_xludf.XLOOKUP(sessions_3!$E917,exercises_2!$A$2:$A$156,exercises_2!$B$2:$B$156)</f>
        <v>#NAME?</v>
      </c>
      <c r="D917" s="6"/>
      <c r="E917" s="3">
        <v>147</v>
      </c>
      <c r="F917" s="6">
        <v>2</v>
      </c>
      <c r="G917" s="6">
        <v>100</v>
      </c>
      <c r="H917" s="6">
        <v>3</v>
      </c>
      <c r="I917" s="6"/>
    </row>
    <row r="918" spans="1:9" ht="15.75" customHeight="1" x14ac:dyDescent="0.25">
      <c r="A918" s="4">
        <v>44529</v>
      </c>
      <c r="B918" s="5">
        <v>1</v>
      </c>
      <c r="C918" s="5" t="e">
        <f t="array" aca="1" ref="C918" ca="1">_xludf.XLOOKUP(sessions_3!$E918,exercises_2!$A$2:$A$156,exercises_2!$B$2:$B$156)</f>
        <v>#NAME?</v>
      </c>
      <c r="D918" s="6"/>
      <c r="E918" s="3">
        <v>144</v>
      </c>
      <c r="F918" s="6">
        <v>1</v>
      </c>
      <c r="G918" s="6">
        <v>155</v>
      </c>
      <c r="H918" s="6">
        <v>6</v>
      </c>
      <c r="I918" s="6"/>
    </row>
    <row r="919" spans="1:9" ht="15.75" customHeight="1" x14ac:dyDescent="0.25">
      <c r="A919" s="4">
        <v>44529</v>
      </c>
      <c r="B919" s="5">
        <v>2</v>
      </c>
      <c r="C919" s="5" t="e">
        <f t="array" aca="1" ref="C919" ca="1">_xludf.XLOOKUP(sessions_3!$E919,exercises_2!$A$2:$A$156,exercises_2!$B$2:$B$156)</f>
        <v>#NAME?</v>
      </c>
      <c r="D919" s="6"/>
      <c r="E919" s="3">
        <v>144</v>
      </c>
      <c r="F919" s="6">
        <v>2</v>
      </c>
      <c r="G919" s="6">
        <v>155</v>
      </c>
      <c r="H919" s="6">
        <v>5</v>
      </c>
      <c r="I919" s="6"/>
    </row>
    <row r="920" spans="1:9" ht="15.75" customHeight="1" x14ac:dyDescent="0.25">
      <c r="A920" s="4">
        <v>44529</v>
      </c>
      <c r="B920" s="5">
        <v>3</v>
      </c>
      <c r="C920" s="5" t="e">
        <f t="array" aca="1" ref="C920" ca="1">_xludf.XLOOKUP(sessions_3!$E920,exercises_2!$A$2:$A$156,exercises_2!$B$2:$B$156)</f>
        <v>#NAME?</v>
      </c>
      <c r="D920" s="6"/>
      <c r="E920" s="3">
        <v>144</v>
      </c>
      <c r="F920" s="6">
        <v>3</v>
      </c>
      <c r="G920" s="6">
        <v>155</v>
      </c>
      <c r="H920" s="6">
        <v>4</v>
      </c>
      <c r="I920" s="6"/>
    </row>
    <row r="921" spans="1:9" ht="15.75" customHeight="1" x14ac:dyDescent="0.25">
      <c r="A921" s="4">
        <v>44529</v>
      </c>
      <c r="B921" s="5">
        <v>4</v>
      </c>
      <c r="C921" s="5" t="e">
        <f t="array" aca="1" ref="C921" ca="1">_xludf.XLOOKUP(sessions_3!$E921,exercises_2!$A$2:$A$156,exercises_2!$B$2:$B$156)</f>
        <v>#NAME?</v>
      </c>
      <c r="D921" s="6"/>
      <c r="E921" s="3">
        <v>146</v>
      </c>
      <c r="F921" s="6">
        <v>1</v>
      </c>
      <c r="G921" s="6">
        <v>135</v>
      </c>
      <c r="H921" s="6">
        <v>6</v>
      </c>
      <c r="I921" s="6"/>
    </row>
    <row r="922" spans="1:9" ht="15.75" customHeight="1" x14ac:dyDescent="0.25">
      <c r="A922" s="4">
        <v>44529</v>
      </c>
      <c r="B922" s="5">
        <v>5</v>
      </c>
      <c r="C922" s="5" t="e">
        <f t="array" aca="1" ref="C922" ca="1">_xludf.XLOOKUP(sessions_3!$E922,exercises_2!$A$2:$A$156,exercises_2!$B$2:$B$156)</f>
        <v>#NAME?</v>
      </c>
      <c r="D922" s="6"/>
      <c r="E922" s="3">
        <v>146</v>
      </c>
      <c r="F922" s="6">
        <v>2</v>
      </c>
      <c r="G922" s="6">
        <v>140</v>
      </c>
      <c r="H922" s="6">
        <v>3</v>
      </c>
      <c r="I922" s="6"/>
    </row>
    <row r="923" spans="1:9" ht="15.75" customHeight="1" x14ac:dyDescent="0.25">
      <c r="A923" s="4">
        <v>44529</v>
      </c>
      <c r="B923" s="5">
        <v>6</v>
      </c>
      <c r="C923" s="5" t="e">
        <f t="array" aca="1" ref="C923" ca="1">_xludf.XLOOKUP(sessions_3!$E923,exercises_2!$A$2:$A$156,exercises_2!$B$2:$B$156)</f>
        <v>#NAME?</v>
      </c>
      <c r="D923" s="6"/>
      <c r="E923" s="3">
        <v>146</v>
      </c>
      <c r="F923" s="6">
        <v>3</v>
      </c>
      <c r="G923" s="6">
        <v>140</v>
      </c>
      <c r="H923" s="6">
        <v>3</v>
      </c>
      <c r="I923" s="6"/>
    </row>
    <row r="924" spans="1:9" ht="15.75" customHeight="1" x14ac:dyDescent="0.25">
      <c r="A924" s="4">
        <v>44529</v>
      </c>
      <c r="B924" s="5">
        <v>7</v>
      </c>
      <c r="C924" s="5" t="e">
        <f t="array" aca="1" ref="C924" ca="1">_xludf.XLOOKUP(sessions_3!$E924,exercises_2!$A$2:$A$156,exercises_2!$B$2:$B$156)</f>
        <v>#NAME?</v>
      </c>
      <c r="D924" s="6"/>
      <c r="E924" s="3">
        <v>147</v>
      </c>
      <c r="F924" s="6">
        <v>1</v>
      </c>
      <c r="G924" s="6">
        <v>100</v>
      </c>
      <c r="H924" s="6">
        <v>4</v>
      </c>
      <c r="I924" s="6"/>
    </row>
    <row r="925" spans="1:9" ht="15.75" customHeight="1" x14ac:dyDescent="0.25">
      <c r="A925" s="4">
        <v>44529</v>
      </c>
      <c r="B925" s="5">
        <v>8</v>
      </c>
      <c r="C925" s="5" t="e">
        <f t="array" aca="1" ref="C925" ca="1">_xludf.XLOOKUP(sessions_3!$E925,exercises_2!$A$2:$A$156,exercises_2!$B$2:$B$156)</f>
        <v>#NAME?</v>
      </c>
      <c r="D925" s="6"/>
      <c r="E925" s="3">
        <v>147</v>
      </c>
      <c r="F925" s="6">
        <v>2</v>
      </c>
      <c r="G925" s="6">
        <v>100</v>
      </c>
      <c r="H925" s="6">
        <v>3</v>
      </c>
      <c r="I925" s="6"/>
    </row>
    <row r="926" spans="1:9" ht="15.75" customHeight="1" x14ac:dyDescent="0.25">
      <c r="A926" s="4">
        <v>44529</v>
      </c>
      <c r="B926" s="5">
        <v>9</v>
      </c>
      <c r="C926" s="5" t="e">
        <f t="array" aca="1" ref="C926" ca="1">_xludf.XLOOKUP(sessions_3!$E926,exercises_2!$A$2:$A$156,exercises_2!$B$2:$B$156)</f>
        <v>#NAME?</v>
      </c>
      <c r="D926" s="6"/>
      <c r="E926" s="3">
        <v>147</v>
      </c>
      <c r="F926" s="6">
        <v>3</v>
      </c>
      <c r="G926" s="6">
        <v>100</v>
      </c>
      <c r="H926" s="6">
        <v>4</v>
      </c>
      <c r="I926" s="6"/>
    </row>
    <row r="927" spans="1:9" ht="15.75" customHeight="1" x14ac:dyDescent="0.25">
      <c r="A927" s="4">
        <v>44529</v>
      </c>
      <c r="B927" s="5">
        <v>10</v>
      </c>
      <c r="C927" s="5" t="e">
        <f t="array" aca="1" ref="C927" ca="1">_xludf.XLOOKUP(sessions_3!$E927,exercises_2!$A$2:$A$156,exercises_2!$B$2:$B$156)</f>
        <v>#NAME?</v>
      </c>
      <c r="D927" s="6"/>
      <c r="E927" s="3">
        <v>150</v>
      </c>
      <c r="F927" s="6">
        <v>1</v>
      </c>
      <c r="G927" s="6">
        <v>85</v>
      </c>
      <c r="H927" s="6">
        <v>3</v>
      </c>
      <c r="I927" s="6"/>
    </row>
    <row r="928" spans="1:9" ht="15.75" customHeight="1" x14ac:dyDescent="0.25">
      <c r="A928" s="4">
        <v>44529</v>
      </c>
      <c r="B928" s="5">
        <v>11</v>
      </c>
      <c r="C928" s="5" t="e">
        <f t="array" aca="1" ref="C928" ca="1">_xludf.XLOOKUP(sessions_3!$E928,exercises_2!$A$2:$A$156,exercises_2!$B$2:$B$156)</f>
        <v>#NAME?</v>
      </c>
      <c r="D928" s="6"/>
      <c r="E928" s="3">
        <v>150</v>
      </c>
      <c r="F928" s="6">
        <v>2</v>
      </c>
      <c r="G928" s="6">
        <v>85</v>
      </c>
      <c r="H928" s="6">
        <v>4</v>
      </c>
      <c r="I928" s="6"/>
    </row>
    <row r="929" spans="1:9" ht="15.75" customHeight="1" x14ac:dyDescent="0.25">
      <c r="A929" s="4">
        <v>44529</v>
      </c>
      <c r="B929" s="5">
        <v>12</v>
      </c>
      <c r="C929" s="5" t="e">
        <f t="array" aca="1" ref="C929" ca="1">_xludf.XLOOKUP(sessions_3!$E929,exercises_2!$A$2:$A$156,exercises_2!$B$2:$B$156)</f>
        <v>#NAME?</v>
      </c>
      <c r="D929" s="6"/>
      <c r="E929" s="3">
        <v>150</v>
      </c>
      <c r="F929" s="6">
        <v>3</v>
      </c>
      <c r="G929" s="6">
        <v>85</v>
      </c>
      <c r="H929" s="6">
        <v>3</v>
      </c>
      <c r="I929" s="6"/>
    </row>
    <row r="930" spans="1:9" ht="15.75" customHeight="1" x14ac:dyDescent="0.25">
      <c r="A930" s="4">
        <v>44529</v>
      </c>
      <c r="B930" s="5">
        <v>13</v>
      </c>
      <c r="C930" s="5" t="e">
        <f t="array" aca="1" ref="C930" ca="1">_xludf.XLOOKUP(sessions_3!$E930,exercises_2!$A$2:$A$156,exercises_2!$B$2:$B$156)</f>
        <v>#NAME?</v>
      </c>
      <c r="D930" s="6"/>
      <c r="E930" s="3">
        <v>143</v>
      </c>
      <c r="F930" s="6">
        <v>1</v>
      </c>
      <c r="G930" s="6">
        <v>51</v>
      </c>
      <c r="H930" s="6">
        <v>10</v>
      </c>
      <c r="I930" s="6"/>
    </row>
    <row r="931" spans="1:9" ht="15.75" customHeight="1" x14ac:dyDescent="0.25">
      <c r="A931" s="4">
        <v>44529</v>
      </c>
      <c r="B931" s="5">
        <v>14</v>
      </c>
      <c r="C931" s="5" t="e">
        <f t="array" aca="1" ref="C931" ca="1">_xludf.XLOOKUP(sessions_3!$E931,exercises_2!$A$2:$A$156,exercises_2!$B$2:$B$156)</f>
        <v>#NAME?</v>
      </c>
      <c r="D931" s="6"/>
      <c r="E931" s="3">
        <v>143</v>
      </c>
      <c r="F931" s="6">
        <v>2</v>
      </c>
      <c r="G931" s="6">
        <v>51</v>
      </c>
      <c r="H931" s="6">
        <v>10</v>
      </c>
      <c r="I931" s="6"/>
    </row>
    <row r="932" spans="1:9" ht="15.75" customHeight="1" x14ac:dyDescent="0.25">
      <c r="A932" s="4">
        <v>44529</v>
      </c>
      <c r="B932" s="5">
        <v>15</v>
      </c>
      <c r="C932" s="5" t="e">
        <f t="array" aca="1" ref="C932" ca="1">_xludf.XLOOKUP(sessions_3!$E932,exercises_2!$A$2:$A$156,exercises_2!$B$2:$B$156)</f>
        <v>#NAME?</v>
      </c>
      <c r="D932" s="6"/>
      <c r="E932" s="3">
        <v>143</v>
      </c>
      <c r="F932" s="6">
        <v>3</v>
      </c>
      <c r="G932" s="6">
        <v>51</v>
      </c>
      <c r="H932" s="6">
        <v>10</v>
      </c>
      <c r="I932" s="6"/>
    </row>
    <row r="933" spans="1:9" ht="15.75" customHeight="1" x14ac:dyDescent="0.25">
      <c r="A933" s="4">
        <v>44531</v>
      </c>
      <c r="B933" s="5">
        <v>1</v>
      </c>
      <c r="C933" s="5" t="e">
        <f t="array" aca="1" ref="C933" ca="1">_xludf.XLOOKUP(sessions_3!$E933,exercises_2!$A$2:$A$156,exercises_2!$B$2:$B$156)</f>
        <v>#NAME?</v>
      </c>
      <c r="D933" s="6"/>
      <c r="E933" s="3">
        <v>135</v>
      </c>
      <c r="F933" s="6">
        <v>1</v>
      </c>
      <c r="G933" s="6">
        <v>245</v>
      </c>
      <c r="H933" s="6">
        <v>6</v>
      </c>
      <c r="I933" s="6"/>
    </row>
    <row r="934" spans="1:9" ht="15.75" customHeight="1" x14ac:dyDescent="0.25">
      <c r="A934" s="4">
        <v>44531</v>
      </c>
      <c r="B934" s="5">
        <v>2</v>
      </c>
      <c r="C934" s="5" t="e">
        <f t="array" aca="1" ref="C934" ca="1">_xludf.XLOOKUP(sessions_3!$E934,exercises_2!$A$2:$A$156,exercises_2!$B$2:$B$156)</f>
        <v>#NAME?</v>
      </c>
      <c r="D934" s="6"/>
      <c r="E934" s="3">
        <v>135</v>
      </c>
      <c r="F934" s="6">
        <v>2</v>
      </c>
      <c r="G934" s="6">
        <v>250</v>
      </c>
      <c r="H934" s="6">
        <v>3</v>
      </c>
      <c r="I934" s="6"/>
    </row>
    <row r="935" spans="1:9" ht="15.75" customHeight="1" x14ac:dyDescent="0.25">
      <c r="A935" s="4">
        <v>44531</v>
      </c>
      <c r="B935" s="5">
        <v>3</v>
      </c>
      <c r="C935" s="5" t="e">
        <f t="array" aca="1" ref="C935" ca="1">_xludf.XLOOKUP(sessions_3!$E935,exercises_2!$A$2:$A$156,exercises_2!$B$2:$B$156)</f>
        <v>#NAME?</v>
      </c>
      <c r="D935" s="6"/>
      <c r="E935" s="3">
        <v>135</v>
      </c>
      <c r="F935" s="6">
        <v>3</v>
      </c>
      <c r="G935" s="6">
        <v>250</v>
      </c>
      <c r="H935" s="6">
        <v>2</v>
      </c>
      <c r="I935" s="6"/>
    </row>
    <row r="936" spans="1:9" ht="15.75" customHeight="1" x14ac:dyDescent="0.25">
      <c r="A936" s="4">
        <v>44531</v>
      </c>
      <c r="B936" s="5">
        <v>4</v>
      </c>
      <c r="C936" s="5" t="e">
        <f t="array" aca="1" ref="C936" ca="1">_xludf.XLOOKUP(sessions_3!$E936,exercises_2!$A$2:$A$156,exercises_2!$B$2:$B$156)</f>
        <v>#NAME?</v>
      </c>
      <c r="D936" s="6"/>
      <c r="E936" s="3">
        <v>140</v>
      </c>
      <c r="F936" s="6">
        <v>1</v>
      </c>
      <c r="G936" s="6">
        <v>-15</v>
      </c>
      <c r="H936" s="6">
        <v>8</v>
      </c>
      <c r="I936" s="6"/>
    </row>
    <row r="937" spans="1:9" ht="15.75" customHeight="1" x14ac:dyDescent="0.25">
      <c r="A937" s="4">
        <v>44531</v>
      </c>
      <c r="B937" s="5">
        <v>5</v>
      </c>
      <c r="C937" s="5" t="e">
        <f t="array" aca="1" ref="C937" ca="1">_xludf.XLOOKUP(sessions_3!$E937,exercises_2!$A$2:$A$156,exercises_2!$B$2:$B$156)</f>
        <v>#NAME?</v>
      </c>
      <c r="D937" s="6"/>
      <c r="E937" s="3">
        <v>140</v>
      </c>
      <c r="F937" s="6">
        <v>2</v>
      </c>
      <c r="G937" s="6">
        <v>-15</v>
      </c>
      <c r="H937" s="6">
        <v>5</v>
      </c>
      <c r="I937" s="6"/>
    </row>
    <row r="938" spans="1:9" ht="15.75" customHeight="1" x14ac:dyDescent="0.25">
      <c r="A938" s="4">
        <v>44531</v>
      </c>
      <c r="B938" s="5">
        <v>6</v>
      </c>
      <c r="C938" s="5" t="e">
        <f t="array" aca="1" ref="C938" ca="1">_xludf.XLOOKUP(sessions_3!$E938,exercises_2!$A$2:$A$156,exercises_2!$B$2:$B$156)</f>
        <v>#NAME?</v>
      </c>
      <c r="D938" s="6"/>
      <c r="E938" s="3">
        <v>140</v>
      </c>
      <c r="F938" s="6">
        <v>3</v>
      </c>
      <c r="G938" s="6">
        <v>-15</v>
      </c>
      <c r="H938" s="6">
        <v>5</v>
      </c>
      <c r="I938" s="6"/>
    </row>
    <row r="939" spans="1:9" ht="15.75" customHeight="1" x14ac:dyDescent="0.25">
      <c r="A939" s="4">
        <v>44531</v>
      </c>
      <c r="B939" s="5">
        <v>7</v>
      </c>
      <c r="C939" s="5" t="e">
        <f t="array" aca="1" ref="C939" ca="1">_xludf.XLOOKUP(sessions_3!$E939,exercises_2!$A$2:$A$156,exercises_2!$B$2:$B$156)</f>
        <v>#NAME?</v>
      </c>
      <c r="D939" s="6"/>
      <c r="E939" s="3">
        <v>131</v>
      </c>
      <c r="F939" s="6">
        <v>1</v>
      </c>
      <c r="G939" s="6">
        <v>60</v>
      </c>
      <c r="H939" s="6">
        <v>5</v>
      </c>
      <c r="I939" s="6"/>
    </row>
    <row r="940" spans="1:9" ht="15.75" customHeight="1" x14ac:dyDescent="0.25">
      <c r="A940" s="4">
        <v>44531</v>
      </c>
      <c r="B940" s="5">
        <v>8</v>
      </c>
      <c r="C940" s="5" t="e">
        <f t="array" aca="1" ref="C940" ca="1">_xludf.XLOOKUP(sessions_3!$E940,exercises_2!$A$2:$A$156,exercises_2!$B$2:$B$156)</f>
        <v>#NAME?</v>
      </c>
      <c r="D940" s="6"/>
      <c r="E940" s="3">
        <v>131</v>
      </c>
      <c r="F940" s="6">
        <v>2</v>
      </c>
      <c r="G940" s="6">
        <v>60</v>
      </c>
      <c r="H940" s="6">
        <v>5</v>
      </c>
      <c r="I940" s="6"/>
    </row>
    <row r="941" spans="1:9" ht="15.75" customHeight="1" x14ac:dyDescent="0.25">
      <c r="A941" s="4">
        <v>44531</v>
      </c>
      <c r="B941" s="5">
        <v>9</v>
      </c>
      <c r="C941" s="5" t="e">
        <f t="array" aca="1" ref="C941" ca="1">_xludf.XLOOKUP(sessions_3!$E941,exercises_2!$A$2:$A$156,exercises_2!$B$2:$B$156)</f>
        <v>#NAME?</v>
      </c>
      <c r="D941" s="6"/>
      <c r="E941" s="3">
        <v>131</v>
      </c>
      <c r="F941" s="6">
        <v>3</v>
      </c>
      <c r="G941" s="6">
        <v>60</v>
      </c>
      <c r="H941" s="6">
        <v>6</v>
      </c>
      <c r="I941" s="6"/>
    </row>
    <row r="942" spans="1:9" ht="15.75" customHeight="1" x14ac:dyDescent="0.25">
      <c r="A942" s="4">
        <v>44531</v>
      </c>
      <c r="B942" s="5">
        <v>10</v>
      </c>
      <c r="C942" s="5" t="e">
        <f t="array" aca="1" ref="C942" ca="1">_xludf.XLOOKUP(sessions_3!$E942,exercises_2!$A$2:$A$156,exercises_2!$B$2:$B$156)</f>
        <v>#NAME?</v>
      </c>
      <c r="D942" s="6"/>
      <c r="E942" s="3">
        <v>133</v>
      </c>
      <c r="F942" s="6">
        <v>1</v>
      </c>
      <c r="G942" s="6">
        <v>60</v>
      </c>
      <c r="H942" s="6">
        <v>5</v>
      </c>
      <c r="I942" s="6"/>
    </row>
    <row r="943" spans="1:9" ht="15.75" customHeight="1" x14ac:dyDescent="0.25">
      <c r="A943" s="4">
        <v>44531</v>
      </c>
      <c r="B943" s="5">
        <v>11</v>
      </c>
      <c r="C943" s="5" t="e">
        <f t="array" aca="1" ref="C943" ca="1">_xludf.XLOOKUP(sessions_3!$E943,exercises_2!$A$2:$A$156,exercises_2!$B$2:$B$156)</f>
        <v>#NAME?</v>
      </c>
      <c r="D943" s="6"/>
      <c r="E943" s="3">
        <v>133</v>
      </c>
      <c r="F943" s="6">
        <v>2</v>
      </c>
      <c r="G943" s="6">
        <v>60</v>
      </c>
      <c r="H943" s="6">
        <v>4</v>
      </c>
      <c r="I943" s="6"/>
    </row>
    <row r="944" spans="1:9" ht="15.75" customHeight="1" x14ac:dyDescent="0.25">
      <c r="A944" s="4">
        <v>44531</v>
      </c>
      <c r="B944" s="5">
        <v>12</v>
      </c>
      <c r="C944" s="5" t="e">
        <f t="array" aca="1" ref="C944" ca="1">_xludf.XLOOKUP(sessions_3!$E944,exercises_2!$A$2:$A$156,exercises_2!$B$2:$B$156)</f>
        <v>#NAME?</v>
      </c>
      <c r="D944" s="6"/>
      <c r="E944" s="3">
        <v>133</v>
      </c>
      <c r="F944" s="6">
        <v>3</v>
      </c>
      <c r="G944" s="6">
        <v>60</v>
      </c>
      <c r="H944" s="6">
        <v>2</v>
      </c>
      <c r="I944" s="6"/>
    </row>
    <row r="945" spans="1:9" ht="15.75" customHeight="1" x14ac:dyDescent="0.25">
      <c r="A945" s="4">
        <v>44531</v>
      </c>
      <c r="B945" s="5">
        <v>13</v>
      </c>
      <c r="C945" s="5" t="e">
        <f t="array" aca="1" ref="C945" ca="1">_xludf.XLOOKUP(sessions_3!$E945,exercises_2!$A$2:$A$156,exercises_2!$B$2:$B$156)</f>
        <v>#NAME?</v>
      </c>
      <c r="D945" s="6"/>
      <c r="E945" s="3">
        <v>136</v>
      </c>
      <c r="F945" s="6">
        <v>1</v>
      </c>
      <c r="G945" s="6">
        <v>200</v>
      </c>
      <c r="H945" s="6">
        <v>7</v>
      </c>
      <c r="I945" s="6"/>
    </row>
    <row r="946" spans="1:9" ht="15.75" customHeight="1" x14ac:dyDescent="0.25">
      <c r="A946" s="4">
        <v>44531</v>
      </c>
      <c r="B946" s="5">
        <v>14</v>
      </c>
      <c r="C946" s="5" t="e">
        <f t="array" aca="1" ref="C946" ca="1">_xludf.XLOOKUP(sessions_3!$E946,exercises_2!$A$2:$A$156,exercises_2!$B$2:$B$156)</f>
        <v>#NAME?</v>
      </c>
      <c r="D946" s="6"/>
      <c r="E946" s="3">
        <v>136</v>
      </c>
      <c r="F946" s="6">
        <v>2</v>
      </c>
      <c r="G946" s="6">
        <v>200</v>
      </c>
      <c r="H946" s="6">
        <v>9</v>
      </c>
      <c r="I946" s="6"/>
    </row>
    <row r="947" spans="1:9" ht="15.75" customHeight="1" x14ac:dyDescent="0.25">
      <c r="A947" s="4">
        <v>44531</v>
      </c>
      <c r="B947" s="5">
        <v>15</v>
      </c>
      <c r="C947" s="5" t="e">
        <f t="array" aca="1" ref="C947" ca="1">_xludf.XLOOKUP(sessions_3!$E947,exercises_2!$A$2:$A$156,exercises_2!$B$2:$B$156)</f>
        <v>#NAME?</v>
      </c>
      <c r="D947" s="6"/>
      <c r="E947" s="3">
        <v>136</v>
      </c>
      <c r="F947" s="6">
        <v>3</v>
      </c>
      <c r="G947" s="6">
        <v>200</v>
      </c>
      <c r="H947" s="6">
        <v>6</v>
      </c>
      <c r="I947" s="6"/>
    </row>
    <row r="948" spans="1:9" ht="15.75" customHeight="1" x14ac:dyDescent="0.25">
      <c r="A948" s="4">
        <v>44536</v>
      </c>
      <c r="B948" s="5">
        <v>1</v>
      </c>
      <c r="C948" s="5" t="e">
        <f t="array" aca="1" ref="C948" ca="1">_xludf.XLOOKUP(sessions_3!$E948,exercises_2!$A$2:$A$156,exercises_2!$B$2:$B$156)</f>
        <v>#NAME?</v>
      </c>
      <c r="D948" s="6"/>
      <c r="E948" s="3">
        <v>124</v>
      </c>
      <c r="F948" s="6">
        <v>1</v>
      </c>
      <c r="G948" s="6">
        <v>185</v>
      </c>
      <c r="H948" s="6">
        <v>6</v>
      </c>
      <c r="I948" s="6" t="s">
        <v>16</v>
      </c>
    </row>
    <row r="949" spans="1:9" ht="15.75" customHeight="1" x14ac:dyDescent="0.25">
      <c r="A949" s="4">
        <v>44536</v>
      </c>
      <c r="B949" s="5">
        <v>2</v>
      </c>
      <c r="C949" s="5" t="e">
        <f t="array" aca="1" ref="C949" ca="1">_xludf.XLOOKUP(sessions_3!$E949,exercises_2!$A$2:$A$156,exercises_2!$B$2:$B$156)</f>
        <v>#NAME?</v>
      </c>
      <c r="D949" s="6"/>
      <c r="E949" s="3">
        <v>124</v>
      </c>
      <c r="F949" s="6">
        <v>2</v>
      </c>
      <c r="G949" s="6">
        <v>185</v>
      </c>
      <c r="H949" s="6">
        <v>6</v>
      </c>
      <c r="I949" s="6"/>
    </row>
    <row r="950" spans="1:9" ht="15.75" customHeight="1" x14ac:dyDescent="0.25">
      <c r="A950" s="4">
        <v>44536</v>
      </c>
      <c r="B950" s="5">
        <v>3</v>
      </c>
      <c r="C950" s="5" t="e">
        <f t="array" aca="1" ref="C950" ca="1">_xludf.XLOOKUP(sessions_3!$E950,exercises_2!$A$2:$A$156,exercises_2!$B$2:$B$156)</f>
        <v>#NAME?</v>
      </c>
      <c r="D950" s="6"/>
      <c r="E950" s="3">
        <v>124</v>
      </c>
      <c r="F950" s="6">
        <v>3</v>
      </c>
      <c r="G950" s="6">
        <v>190</v>
      </c>
      <c r="H950" s="6">
        <v>5</v>
      </c>
      <c r="I950" s="6"/>
    </row>
    <row r="951" spans="1:9" ht="15.75" customHeight="1" x14ac:dyDescent="0.25">
      <c r="A951" s="4">
        <v>44536</v>
      </c>
      <c r="B951" s="5">
        <v>4</v>
      </c>
      <c r="C951" s="5" t="e">
        <f t="array" aca="1" ref="C951" ca="1">_xludf.XLOOKUP(sessions_3!$E951,exercises_2!$A$2:$A$156,exercises_2!$B$2:$B$156)</f>
        <v>#NAME?</v>
      </c>
      <c r="D951" s="6"/>
      <c r="E951" s="3">
        <v>123</v>
      </c>
      <c r="F951" s="6">
        <v>1</v>
      </c>
      <c r="G951" s="6">
        <v>310</v>
      </c>
      <c r="H951" s="6">
        <v>6</v>
      </c>
      <c r="I951" s="6"/>
    </row>
    <row r="952" spans="1:9" ht="15.75" customHeight="1" x14ac:dyDescent="0.25">
      <c r="A952" s="4">
        <v>44536</v>
      </c>
      <c r="B952" s="5">
        <v>5</v>
      </c>
      <c r="C952" s="5" t="e">
        <f t="array" aca="1" ref="C952" ca="1">_xludf.XLOOKUP(sessions_3!$E952,exercises_2!$A$2:$A$156,exercises_2!$B$2:$B$156)</f>
        <v>#NAME?</v>
      </c>
      <c r="D952" s="6"/>
      <c r="E952" s="3">
        <v>123</v>
      </c>
      <c r="F952" s="6">
        <v>2</v>
      </c>
      <c r="G952" s="6">
        <v>310</v>
      </c>
      <c r="H952" s="6">
        <v>5</v>
      </c>
      <c r="I952" s="6" t="s">
        <v>17</v>
      </c>
    </row>
    <row r="953" spans="1:9" ht="15.75" customHeight="1" x14ac:dyDescent="0.25">
      <c r="A953" s="4">
        <v>44536</v>
      </c>
      <c r="B953" s="5">
        <v>6</v>
      </c>
      <c r="C953" s="5" t="e">
        <f t="array" aca="1" ref="C953" ca="1">_xludf.XLOOKUP(sessions_3!$E953,exercises_2!$A$2:$A$156,exercises_2!$B$2:$B$156)</f>
        <v>#NAME?</v>
      </c>
      <c r="D953" s="6"/>
      <c r="E953" s="3">
        <v>123</v>
      </c>
      <c r="F953" s="6">
        <v>3</v>
      </c>
      <c r="G953" s="6">
        <v>310</v>
      </c>
      <c r="H953" s="6">
        <v>6</v>
      </c>
      <c r="I953" s="6"/>
    </row>
    <row r="954" spans="1:9" ht="15.75" customHeight="1" x14ac:dyDescent="0.25">
      <c r="A954" s="4">
        <v>44536</v>
      </c>
      <c r="B954" s="5">
        <v>7</v>
      </c>
      <c r="C954" s="5" t="e">
        <f t="array" aca="1" ref="C954" ca="1">_xludf.XLOOKUP(sessions_3!$E954,exercises_2!$A$2:$A$156,exercises_2!$B$2:$B$156)</f>
        <v>#NAME?</v>
      </c>
      <c r="D954" s="6"/>
      <c r="E954" s="3">
        <v>125</v>
      </c>
      <c r="F954" s="6">
        <v>1</v>
      </c>
      <c r="G954" s="6">
        <v>155</v>
      </c>
      <c r="H954" s="6">
        <v>10</v>
      </c>
      <c r="I954" s="6"/>
    </row>
    <row r="955" spans="1:9" ht="15.75" customHeight="1" x14ac:dyDescent="0.25">
      <c r="A955" s="4">
        <v>44536</v>
      </c>
      <c r="B955" s="5">
        <v>8</v>
      </c>
      <c r="C955" s="5" t="e">
        <f t="array" aca="1" ref="C955" ca="1">_xludf.XLOOKUP(sessions_3!$E955,exercises_2!$A$2:$A$156,exercises_2!$B$2:$B$156)</f>
        <v>#NAME?</v>
      </c>
      <c r="D955" s="6"/>
      <c r="E955" s="3">
        <v>125</v>
      </c>
      <c r="F955" s="6">
        <v>2</v>
      </c>
      <c r="G955" s="6">
        <v>160</v>
      </c>
      <c r="H955" s="6">
        <v>4</v>
      </c>
      <c r="I955" s="6"/>
    </row>
    <row r="956" spans="1:9" ht="15.75" customHeight="1" x14ac:dyDescent="0.25">
      <c r="A956" s="4">
        <v>44536</v>
      </c>
      <c r="B956" s="5">
        <v>9</v>
      </c>
      <c r="C956" s="5" t="e">
        <f t="array" aca="1" ref="C956" ca="1">_xludf.XLOOKUP(sessions_3!$E956,exercises_2!$A$2:$A$156,exercises_2!$B$2:$B$156)</f>
        <v>#NAME?</v>
      </c>
      <c r="D956" s="6"/>
      <c r="E956" s="3">
        <v>125</v>
      </c>
      <c r="F956" s="6">
        <v>3</v>
      </c>
      <c r="G956" s="6">
        <v>160</v>
      </c>
      <c r="H956" s="6">
        <v>6</v>
      </c>
      <c r="I956" s="6"/>
    </row>
    <row r="957" spans="1:9" ht="15.75" customHeight="1" x14ac:dyDescent="0.25">
      <c r="A957" s="4">
        <v>44536</v>
      </c>
      <c r="B957" s="5">
        <v>10</v>
      </c>
      <c r="C957" s="5" t="e">
        <f t="array" aca="1" ref="C957" ca="1">_xludf.XLOOKUP(sessions_3!$E957,exercises_2!$A$2:$A$156,exercises_2!$B$2:$B$156)</f>
        <v>#NAME?</v>
      </c>
      <c r="D957" s="6"/>
      <c r="E957" s="3">
        <v>129</v>
      </c>
      <c r="F957" s="6">
        <v>1</v>
      </c>
      <c r="G957" s="6">
        <v>110</v>
      </c>
      <c r="H957" s="6">
        <v>15</v>
      </c>
      <c r="I957" s="6"/>
    </row>
    <row r="958" spans="1:9" ht="15.75" customHeight="1" x14ac:dyDescent="0.25">
      <c r="A958" s="4">
        <v>44536</v>
      </c>
      <c r="B958" s="5">
        <v>11</v>
      </c>
      <c r="C958" s="5" t="e">
        <f t="array" aca="1" ref="C958" ca="1">_xludf.XLOOKUP(sessions_3!$E958,exercises_2!$A$2:$A$156,exercises_2!$B$2:$B$156)</f>
        <v>#NAME?</v>
      </c>
      <c r="D958" s="6"/>
      <c r="E958" s="3">
        <v>129</v>
      </c>
      <c r="F958" s="6">
        <v>2</v>
      </c>
      <c r="G958" s="6">
        <v>120</v>
      </c>
      <c r="H958" s="6">
        <v>12</v>
      </c>
      <c r="I958" s="6"/>
    </row>
    <row r="959" spans="1:9" ht="15.75" customHeight="1" x14ac:dyDescent="0.25">
      <c r="A959" s="4">
        <v>44536</v>
      </c>
      <c r="B959" s="5">
        <v>12</v>
      </c>
      <c r="C959" s="5" t="e">
        <f t="array" aca="1" ref="C959" ca="1">_xludf.XLOOKUP(sessions_3!$E959,exercises_2!$A$2:$A$156,exercises_2!$B$2:$B$156)</f>
        <v>#NAME?</v>
      </c>
      <c r="D959" s="6"/>
      <c r="E959" s="3">
        <v>129</v>
      </c>
      <c r="F959" s="6">
        <v>3</v>
      </c>
      <c r="G959" s="6">
        <v>120</v>
      </c>
      <c r="H959" s="6">
        <v>12</v>
      </c>
      <c r="I959" s="6"/>
    </row>
    <row r="960" spans="1:9" ht="15.75" customHeight="1" x14ac:dyDescent="0.25">
      <c r="A960" s="4">
        <v>44538</v>
      </c>
      <c r="B960" s="5">
        <v>1</v>
      </c>
      <c r="C960" s="5" t="e">
        <f t="array" aca="1" ref="C960" ca="1">_xludf.XLOOKUP(sessions_3!$E960,exercises_2!$A$2:$A$156,exercises_2!$B$2:$B$156)</f>
        <v>#NAME?</v>
      </c>
      <c r="D960" s="6"/>
      <c r="E960" s="3">
        <v>144</v>
      </c>
      <c r="F960" s="6">
        <v>1</v>
      </c>
      <c r="G960" s="6">
        <v>155</v>
      </c>
      <c r="H960" s="6">
        <v>6</v>
      </c>
      <c r="I960" s="6"/>
    </row>
    <row r="961" spans="1:9" ht="15.75" customHeight="1" x14ac:dyDescent="0.25">
      <c r="A961" s="4">
        <v>44538</v>
      </c>
      <c r="B961" s="5">
        <v>2</v>
      </c>
      <c r="C961" s="5" t="e">
        <f t="array" aca="1" ref="C961" ca="1">_xludf.XLOOKUP(sessions_3!$E961,exercises_2!$A$2:$A$156,exercises_2!$B$2:$B$156)</f>
        <v>#NAME?</v>
      </c>
      <c r="D961" s="6"/>
      <c r="E961" s="3">
        <v>144</v>
      </c>
      <c r="F961" s="6">
        <v>2</v>
      </c>
      <c r="G961" s="6">
        <v>155</v>
      </c>
      <c r="H961" s="6">
        <v>5</v>
      </c>
      <c r="I961" s="6"/>
    </row>
    <row r="962" spans="1:9" ht="15.75" customHeight="1" x14ac:dyDescent="0.25">
      <c r="A962" s="4">
        <v>44538</v>
      </c>
      <c r="B962" s="5">
        <v>3</v>
      </c>
      <c r="C962" s="5" t="e">
        <f t="array" aca="1" ref="C962" ca="1">_xludf.XLOOKUP(sessions_3!$E962,exercises_2!$A$2:$A$156,exercises_2!$B$2:$B$156)</f>
        <v>#NAME?</v>
      </c>
      <c r="D962" s="6"/>
      <c r="E962" s="3">
        <v>144</v>
      </c>
      <c r="F962" s="6">
        <v>3</v>
      </c>
      <c r="G962" s="6">
        <v>155</v>
      </c>
      <c r="H962" s="6">
        <v>5</v>
      </c>
      <c r="I962" s="6"/>
    </row>
    <row r="963" spans="1:9" ht="15.75" customHeight="1" x14ac:dyDescent="0.25">
      <c r="A963" s="4">
        <v>44538</v>
      </c>
      <c r="B963" s="5">
        <v>4</v>
      </c>
      <c r="C963" s="5" t="e">
        <f t="array" aca="1" ref="C963" ca="1">_xludf.XLOOKUP(sessions_3!$E963,exercises_2!$A$2:$A$156,exercises_2!$B$2:$B$156)</f>
        <v>#NAME?</v>
      </c>
      <c r="D963" s="6"/>
      <c r="E963" s="3">
        <v>146</v>
      </c>
      <c r="F963" s="6">
        <v>1</v>
      </c>
      <c r="G963" s="6">
        <v>135</v>
      </c>
      <c r="H963" s="6">
        <v>6</v>
      </c>
      <c r="I963" s="6"/>
    </row>
    <row r="964" spans="1:9" ht="15.75" customHeight="1" x14ac:dyDescent="0.25">
      <c r="A964" s="4">
        <v>44538</v>
      </c>
      <c r="B964" s="5">
        <v>5</v>
      </c>
      <c r="C964" s="5" t="e">
        <f t="array" aca="1" ref="C964" ca="1">_xludf.XLOOKUP(sessions_3!$E964,exercises_2!$A$2:$A$156,exercises_2!$B$2:$B$156)</f>
        <v>#NAME?</v>
      </c>
      <c r="D964" s="6"/>
      <c r="E964" s="3">
        <v>146</v>
      </c>
      <c r="F964" s="6">
        <v>2</v>
      </c>
      <c r="G964" s="6">
        <v>135</v>
      </c>
      <c r="H964" s="6">
        <v>6</v>
      </c>
      <c r="I964" s="6" t="s">
        <v>18</v>
      </c>
    </row>
    <row r="965" spans="1:9" ht="15.75" customHeight="1" x14ac:dyDescent="0.25">
      <c r="A965" s="4">
        <v>44538</v>
      </c>
      <c r="B965" s="5">
        <v>6</v>
      </c>
      <c r="C965" s="5" t="e">
        <f t="array" aca="1" ref="C965" ca="1">_xludf.XLOOKUP(sessions_3!$E965,exercises_2!$A$2:$A$156,exercises_2!$B$2:$B$156)</f>
        <v>#NAME?</v>
      </c>
      <c r="D965" s="6"/>
      <c r="E965" s="3">
        <v>146</v>
      </c>
      <c r="F965" s="6">
        <v>3</v>
      </c>
      <c r="G965" s="6">
        <v>135</v>
      </c>
      <c r="H965" s="6">
        <v>3</v>
      </c>
      <c r="I965" s="6"/>
    </row>
    <row r="966" spans="1:9" ht="15.75" customHeight="1" x14ac:dyDescent="0.25">
      <c r="A966" s="4">
        <v>44538</v>
      </c>
      <c r="B966" s="5">
        <v>7</v>
      </c>
      <c r="C966" s="5" t="e">
        <f t="array" aca="1" ref="C966" ca="1">_xludf.XLOOKUP(sessions_3!$E966,exercises_2!$A$2:$A$156,exercises_2!$B$2:$B$156)</f>
        <v>#NAME?</v>
      </c>
      <c r="D966" s="6"/>
      <c r="E966" s="3">
        <v>147</v>
      </c>
      <c r="F966" s="6">
        <v>1</v>
      </c>
      <c r="G966" s="6">
        <v>100</v>
      </c>
      <c r="H966" s="6">
        <v>6</v>
      </c>
      <c r="I966" s="6"/>
    </row>
    <row r="967" spans="1:9" ht="15.75" customHeight="1" x14ac:dyDescent="0.25">
      <c r="A967" s="4">
        <v>44538</v>
      </c>
      <c r="B967" s="5">
        <v>8</v>
      </c>
      <c r="C967" s="5" t="e">
        <f t="array" aca="1" ref="C967" ca="1">_xludf.XLOOKUP(sessions_3!$E967,exercises_2!$A$2:$A$156,exercises_2!$B$2:$B$156)</f>
        <v>#NAME?</v>
      </c>
      <c r="D967" s="6"/>
      <c r="E967" s="3">
        <v>147</v>
      </c>
      <c r="F967" s="6">
        <v>2</v>
      </c>
      <c r="G967" s="6">
        <v>100</v>
      </c>
      <c r="H967" s="6">
        <v>6</v>
      </c>
      <c r="I967" s="6"/>
    </row>
    <row r="968" spans="1:9" ht="15.75" customHeight="1" x14ac:dyDescent="0.25">
      <c r="A968" s="4">
        <v>44538</v>
      </c>
      <c r="B968" s="5">
        <v>9</v>
      </c>
      <c r="C968" s="5" t="e">
        <f t="array" aca="1" ref="C968" ca="1">_xludf.XLOOKUP(sessions_3!$E968,exercises_2!$A$2:$A$156,exercises_2!$B$2:$B$156)</f>
        <v>#NAME?</v>
      </c>
      <c r="D968" s="6"/>
      <c r="E968" s="3">
        <v>147</v>
      </c>
      <c r="F968" s="6">
        <v>3</v>
      </c>
      <c r="G968" s="6">
        <v>110</v>
      </c>
      <c r="H968" s="6">
        <v>4</v>
      </c>
      <c r="I968" s="6"/>
    </row>
    <row r="969" spans="1:9" ht="15.75" customHeight="1" x14ac:dyDescent="0.25">
      <c r="A969" s="4">
        <v>44538</v>
      </c>
      <c r="B969" s="5">
        <v>10</v>
      </c>
      <c r="C969" s="5" t="e">
        <f t="array" aca="1" ref="C969" ca="1">_xludf.XLOOKUP(sessions_3!$E969,exercises_2!$A$2:$A$156,exercises_2!$B$2:$B$156)</f>
        <v>#NAME?</v>
      </c>
      <c r="D969" s="6"/>
      <c r="E969" s="3">
        <v>150</v>
      </c>
      <c r="F969" s="6">
        <v>1</v>
      </c>
      <c r="G969" s="6">
        <v>80</v>
      </c>
      <c r="H969" s="6">
        <v>6</v>
      </c>
      <c r="I969" s="6"/>
    </row>
    <row r="970" spans="1:9" ht="15.75" customHeight="1" x14ac:dyDescent="0.25">
      <c r="A970" s="4">
        <v>44538</v>
      </c>
      <c r="B970" s="5">
        <v>11</v>
      </c>
      <c r="C970" s="5" t="e">
        <f t="array" aca="1" ref="C970" ca="1">_xludf.XLOOKUP(sessions_3!$E970,exercises_2!$A$2:$A$156,exercises_2!$B$2:$B$156)</f>
        <v>#NAME?</v>
      </c>
      <c r="D970" s="6"/>
      <c r="E970" s="3">
        <v>150</v>
      </c>
      <c r="F970" s="6">
        <v>2</v>
      </c>
      <c r="G970" s="6">
        <v>80</v>
      </c>
      <c r="H970" s="6">
        <v>6</v>
      </c>
      <c r="I970" s="6"/>
    </row>
    <row r="971" spans="1:9" ht="15.75" customHeight="1" x14ac:dyDescent="0.25">
      <c r="A971" s="4">
        <v>44538</v>
      </c>
      <c r="B971" s="5">
        <v>12</v>
      </c>
      <c r="C971" s="5" t="e">
        <f t="array" aca="1" ref="C971" ca="1">_xludf.XLOOKUP(sessions_3!$E971,exercises_2!$A$2:$A$156,exercises_2!$B$2:$B$156)</f>
        <v>#NAME?</v>
      </c>
      <c r="D971" s="6"/>
      <c r="E971" s="3">
        <v>150</v>
      </c>
      <c r="F971" s="6">
        <v>3</v>
      </c>
      <c r="G971" s="6">
        <v>85</v>
      </c>
      <c r="H971" s="6">
        <v>4</v>
      </c>
      <c r="I971" s="6"/>
    </row>
    <row r="972" spans="1:9" ht="15.75" customHeight="1" x14ac:dyDescent="0.25">
      <c r="A972" s="4">
        <v>44538</v>
      </c>
      <c r="B972" s="5">
        <v>13</v>
      </c>
      <c r="C972" s="5" t="e">
        <f t="array" aca="1" ref="C972" ca="1">_xludf.XLOOKUP(sessions_3!$E972,exercises_2!$A$2:$A$156,exercises_2!$B$2:$B$156)</f>
        <v>#NAME?</v>
      </c>
      <c r="D972" s="6"/>
      <c r="E972" s="3">
        <v>142</v>
      </c>
      <c r="F972" s="6">
        <v>1</v>
      </c>
      <c r="G972" s="6">
        <v>12</v>
      </c>
      <c r="H972" s="6">
        <v>44</v>
      </c>
      <c r="I972" s="6"/>
    </row>
    <row r="973" spans="1:9" ht="15.75" customHeight="1" x14ac:dyDescent="0.25">
      <c r="A973" s="4">
        <v>44538</v>
      </c>
      <c r="B973" s="5">
        <v>14</v>
      </c>
      <c r="C973" s="5" t="e">
        <f t="array" aca="1" ref="C973" ca="1">_xludf.XLOOKUP(sessions_3!$E973,exercises_2!$A$2:$A$156,exercises_2!$B$2:$B$156)</f>
        <v>#NAME?</v>
      </c>
      <c r="D973" s="6"/>
      <c r="E973" s="3">
        <v>142</v>
      </c>
      <c r="F973" s="6">
        <v>2</v>
      </c>
      <c r="G973" s="6">
        <v>12</v>
      </c>
      <c r="H973" s="6">
        <v>41</v>
      </c>
      <c r="I973" s="6"/>
    </row>
    <row r="974" spans="1:9" ht="15.75" customHeight="1" x14ac:dyDescent="0.25">
      <c r="A974" s="4">
        <v>44538</v>
      </c>
      <c r="B974" s="5">
        <v>15</v>
      </c>
      <c r="C974" s="5" t="e">
        <f t="array" aca="1" ref="C974" ca="1">_xludf.XLOOKUP(sessions_3!$E974,exercises_2!$A$2:$A$156,exercises_2!$B$2:$B$156)</f>
        <v>#NAME?</v>
      </c>
      <c r="D974" s="6"/>
      <c r="E974" s="3">
        <v>142</v>
      </c>
      <c r="F974" s="6">
        <v>3</v>
      </c>
      <c r="G974" s="6">
        <v>12</v>
      </c>
      <c r="H974" s="6">
        <v>38</v>
      </c>
      <c r="I974" s="6" t="s">
        <v>19</v>
      </c>
    </row>
    <row r="975" spans="1:9" ht="15.75" customHeight="1" x14ac:dyDescent="0.25">
      <c r="A975" s="4">
        <v>44540</v>
      </c>
      <c r="B975" s="5">
        <v>1</v>
      </c>
      <c r="C975" s="5" t="e">
        <f t="array" aca="1" ref="C975" ca="1">_xludf.XLOOKUP(sessions_3!$E975,exercises_2!$A$2:$A$156,exercises_2!$B$2:$B$156)</f>
        <v>#NAME?</v>
      </c>
      <c r="D975" s="6"/>
      <c r="E975" s="3">
        <v>135</v>
      </c>
      <c r="F975" s="6">
        <v>1</v>
      </c>
      <c r="G975" s="6">
        <v>245</v>
      </c>
      <c r="H975" s="6">
        <v>5</v>
      </c>
      <c r="I975" s="6"/>
    </row>
    <row r="976" spans="1:9" ht="15.75" customHeight="1" x14ac:dyDescent="0.25">
      <c r="A976" s="4">
        <v>44540</v>
      </c>
      <c r="B976" s="5">
        <v>2</v>
      </c>
      <c r="C976" s="5" t="e">
        <f t="array" aca="1" ref="C976" ca="1">_xludf.XLOOKUP(sessions_3!$E976,exercises_2!$A$2:$A$156,exercises_2!$B$2:$B$156)</f>
        <v>#NAME?</v>
      </c>
      <c r="D976" s="6"/>
      <c r="E976" s="3">
        <v>135</v>
      </c>
      <c r="F976" s="6">
        <v>2</v>
      </c>
      <c r="G976" s="6">
        <v>245</v>
      </c>
      <c r="H976" s="6">
        <v>5</v>
      </c>
      <c r="I976" s="6"/>
    </row>
    <row r="977" spans="1:9" ht="15.75" customHeight="1" x14ac:dyDescent="0.25">
      <c r="A977" s="4">
        <v>44540</v>
      </c>
      <c r="B977" s="5">
        <v>3</v>
      </c>
      <c r="C977" s="5" t="e">
        <f t="array" aca="1" ref="C977" ca="1">_xludf.XLOOKUP(sessions_3!$E977,exercises_2!$A$2:$A$156,exercises_2!$B$2:$B$156)</f>
        <v>#NAME?</v>
      </c>
      <c r="D977" s="6"/>
      <c r="E977" s="3">
        <v>135</v>
      </c>
      <c r="F977" s="6">
        <v>3</v>
      </c>
      <c r="G977" s="6">
        <v>245</v>
      </c>
      <c r="H977" s="6">
        <v>4</v>
      </c>
      <c r="I977" s="6"/>
    </row>
    <row r="978" spans="1:9" ht="15.75" customHeight="1" x14ac:dyDescent="0.25">
      <c r="A978" s="4">
        <v>44540</v>
      </c>
      <c r="B978" s="5">
        <v>4</v>
      </c>
      <c r="C978" s="5" t="e">
        <f t="array" aca="1" ref="C978" ca="1">_xludf.XLOOKUP(sessions_3!$E978,exercises_2!$A$2:$A$156,exercises_2!$B$2:$B$156)</f>
        <v>#NAME?</v>
      </c>
      <c r="D978" s="6"/>
      <c r="E978" s="3">
        <v>139</v>
      </c>
      <c r="F978" s="6">
        <v>1</v>
      </c>
      <c r="G978" s="6">
        <v>110</v>
      </c>
      <c r="H978" s="6">
        <v>10</v>
      </c>
      <c r="I978" s="6"/>
    </row>
    <row r="979" spans="1:9" ht="15.75" customHeight="1" x14ac:dyDescent="0.25">
      <c r="A979" s="4">
        <v>44540</v>
      </c>
      <c r="B979" s="5">
        <v>5</v>
      </c>
      <c r="C979" s="5" t="e">
        <f t="array" aca="1" ref="C979" ca="1">_xludf.XLOOKUP(sessions_3!$E979,exercises_2!$A$2:$A$156,exercises_2!$B$2:$B$156)</f>
        <v>#NAME?</v>
      </c>
      <c r="D979" s="6"/>
      <c r="E979" s="3">
        <v>139</v>
      </c>
      <c r="F979" s="6">
        <v>2</v>
      </c>
      <c r="G979" s="6">
        <v>120</v>
      </c>
      <c r="H979" s="6">
        <v>7</v>
      </c>
      <c r="I979" s="6"/>
    </row>
    <row r="980" spans="1:9" ht="15.75" customHeight="1" x14ac:dyDescent="0.25">
      <c r="A980" s="4">
        <v>44540</v>
      </c>
      <c r="B980" s="5">
        <v>6</v>
      </c>
      <c r="C980" s="5" t="e">
        <f t="array" aca="1" ref="C980" ca="1">_xludf.XLOOKUP(sessions_3!$E980,exercises_2!$A$2:$A$156,exercises_2!$B$2:$B$156)</f>
        <v>#NAME?</v>
      </c>
      <c r="D980" s="6"/>
      <c r="E980" s="3">
        <v>139</v>
      </c>
      <c r="F980" s="6">
        <v>3</v>
      </c>
      <c r="G980" s="6">
        <v>120</v>
      </c>
      <c r="H980" s="6">
        <v>6</v>
      </c>
      <c r="I980" s="6"/>
    </row>
    <row r="981" spans="1:9" ht="15.75" customHeight="1" x14ac:dyDescent="0.25">
      <c r="A981" s="4">
        <v>44540</v>
      </c>
      <c r="B981" s="5">
        <v>7</v>
      </c>
      <c r="C981" s="5" t="e">
        <f t="array" aca="1" ref="C981" ca="1">_xludf.XLOOKUP(sessions_3!$E981,exercises_2!$A$2:$A$156,exercises_2!$B$2:$B$156)</f>
        <v>#NAME?</v>
      </c>
      <c r="D981" s="6"/>
      <c r="E981" s="3">
        <v>131</v>
      </c>
      <c r="F981" s="6">
        <v>1</v>
      </c>
      <c r="G981" s="6">
        <v>65</v>
      </c>
      <c r="H981" s="6">
        <v>4</v>
      </c>
      <c r="I981" s="6"/>
    </row>
    <row r="982" spans="1:9" ht="15.75" customHeight="1" x14ac:dyDescent="0.25">
      <c r="A982" s="4">
        <v>44540</v>
      </c>
      <c r="B982" s="5">
        <v>8</v>
      </c>
      <c r="C982" s="5" t="e">
        <f t="array" aca="1" ref="C982" ca="1">_xludf.XLOOKUP(sessions_3!$E982,exercises_2!$A$2:$A$156,exercises_2!$B$2:$B$156)</f>
        <v>#NAME?</v>
      </c>
      <c r="D982" s="6"/>
      <c r="E982" s="3">
        <v>131</v>
      </c>
      <c r="F982" s="6">
        <v>2</v>
      </c>
      <c r="G982" s="6">
        <v>65</v>
      </c>
      <c r="H982" s="6">
        <v>5</v>
      </c>
      <c r="I982" s="6"/>
    </row>
    <row r="983" spans="1:9" ht="15.75" customHeight="1" x14ac:dyDescent="0.25">
      <c r="A983" s="4">
        <v>44540</v>
      </c>
      <c r="B983" s="5">
        <v>9</v>
      </c>
      <c r="C983" s="5" t="e">
        <f t="array" aca="1" ref="C983" ca="1">_xludf.XLOOKUP(sessions_3!$E983,exercises_2!$A$2:$A$156,exercises_2!$B$2:$B$156)</f>
        <v>#NAME?</v>
      </c>
      <c r="D983" s="6"/>
      <c r="E983" s="3">
        <v>131</v>
      </c>
      <c r="F983" s="6">
        <v>3</v>
      </c>
      <c r="G983" s="6">
        <v>65</v>
      </c>
      <c r="H983" s="6">
        <v>4</v>
      </c>
      <c r="I983" s="6" t="s">
        <v>20</v>
      </c>
    </row>
    <row r="984" spans="1:9" ht="15.75" customHeight="1" x14ac:dyDescent="0.25">
      <c r="A984" s="4">
        <v>44540</v>
      </c>
      <c r="B984" s="5">
        <v>10</v>
      </c>
      <c r="C984" s="5" t="e">
        <f t="array" aca="1" ref="C984" ca="1">_xludf.XLOOKUP(sessions_3!$E984,exercises_2!$A$2:$A$156,exercises_2!$B$2:$B$156)</f>
        <v>#NAME?</v>
      </c>
      <c r="D984" s="6"/>
      <c r="E984" s="3">
        <v>133</v>
      </c>
      <c r="F984" s="6">
        <v>1</v>
      </c>
      <c r="G984" s="6">
        <v>55</v>
      </c>
      <c r="H984" s="6">
        <v>6</v>
      </c>
      <c r="I984" s="6"/>
    </row>
    <row r="985" spans="1:9" ht="15.75" customHeight="1" x14ac:dyDescent="0.25">
      <c r="A985" s="4">
        <v>44540</v>
      </c>
      <c r="B985" s="5">
        <v>11</v>
      </c>
      <c r="C985" s="5" t="e">
        <f t="array" aca="1" ref="C985" ca="1">_xludf.XLOOKUP(sessions_3!$E985,exercises_2!$A$2:$A$156,exercises_2!$B$2:$B$156)</f>
        <v>#NAME?</v>
      </c>
      <c r="D985" s="6"/>
      <c r="E985" s="3">
        <v>133</v>
      </c>
      <c r="F985" s="6">
        <v>2</v>
      </c>
      <c r="G985" s="6">
        <v>55</v>
      </c>
      <c r="H985" s="6">
        <v>6</v>
      </c>
      <c r="I985" s="6"/>
    </row>
    <row r="986" spans="1:9" ht="15.75" customHeight="1" x14ac:dyDescent="0.25">
      <c r="A986" s="4">
        <v>44540</v>
      </c>
      <c r="B986" s="5">
        <v>12</v>
      </c>
      <c r="C986" s="5" t="e">
        <f t="array" aca="1" ref="C986" ca="1">_xludf.XLOOKUP(sessions_3!$E986,exercises_2!$A$2:$A$156,exercises_2!$B$2:$B$156)</f>
        <v>#NAME?</v>
      </c>
      <c r="D986" s="6"/>
      <c r="E986" s="3">
        <v>133</v>
      </c>
      <c r="F986" s="6">
        <v>3</v>
      </c>
      <c r="G986" s="6">
        <v>60</v>
      </c>
      <c r="H986" s="6">
        <v>4</v>
      </c>
      <c r="I986" s="6"/>
    </row>
    <row r="987" spans="1:9" ht="15.75" customHeight="1" x14ac:dyDescent="0.25">
      <c r="A987" s="4">
        <v>44540</v>
      </c>
      <c r="B987" s="5">
        <v>13</v>
      </c>
      <c r="C987" s="5" t="e">
        <f t="array" aca="1" ref="C987" ca="1">_xludf.XLOOKUP(sessions_3!$E987,exercises_2!$A$2:$A$156,exercises_2!$B$2:$B$156)</f>
        <v>#NAME?</v>
      </c>
      <c r="D987" s="6"/>
      <c r="E987" s="3">
        <v>136</v>
      </c>
      <c r="F987" s="6">
        <v>1</v>
      </c>
      <c r="G987" s="6">
        <v>200</v>
      </c>
      <c r="H987" s="6">
        <v>8</v>
      </c>
      <c r="I987" s="6"/>
    </row>
    <row r="988" spans="1:9" ht="15.75" customHeight="1" x14ac:dyDescent="0.25">
      <c r="A988" s="4">
        <v>44540</v>
      </c>
      <c r="B988" s="5">
        <v>14</v>
      </c>
      <c r="C988" s="5" t="e">
        <f t="array" aca="1" ref="C988" ca="1">_xludf.XLOOKUP(sessions_3!$E988,exercises_2!$A$2:$A$156,exercises_2!$B$2:$B$156)</f>
        <v>#NAME?</v>
      </c>
      <c r="D988" s="6"/>
      <c r="E988" s="3">
        <v>136</v>
      </c>
      <c r="F988" s="6">
        <v>2</v>
      </c>
      <c r="G988" s="6">
        <v>200</v>
      </c>
      <c r="H988" s="6">
        <v>7</v>
      </c>
      <c r="I988" s="6"/>
    </row>
    <row r="989" spans="1:9" ht="15.75" customHeight="1" x14ac:dyDescent="0.25">
      <c r="A989" s="4">
        <v>44540</v>
      </c>
      <c r="B989" s="5">
        <v>15</v>
      </c>
      <c r="C989" s="5" t="e">
        <f t="array" aca="1" ref="C989" ca="1">_xludf.XLOOKUP(sessions_3!$E989,exercises_2!$A$2:$A$156,exercises_2!$B$2:$B$156)</f>
        <v>#NAME?</v>
      </c>
      <c r="D989" s="6"/>
      <c r="E989" s="3">
        <v>136</v>
      </c>
      <c r="F989" s="6">
        <v>3</v>
      </c>
      <c r="G989" s="6">
        <v>200</v>
      </c>
      <c r="H989" s="6">
        <v>6</v>
      </c>
      <c r="I989" s="6"/>
    </row>
    <row r="990" spans="1:9" ht="15.75" customHeight="1" x14ac:dyDescent="0.25">
      <c r="A990" s="4">
        <v>44545</v>
      </c>
      <c r="B990" s="5">
        <v>1</v>
      </c>
      <c r="C990" s="5" t="e">
        <f t="array" aca="1" ref="C990" ca="1">_xludf.XLOOKUP(sessions_3!$E990,exercises_2!$A$2:$A$156,exercises_2!$B$2:$B$156)</f>
        <v>#NAME?</v>
      </c>
      <c r="D990" s="6"/>
      <c r="E990" s="3">
        <v>124</v>
      </c>
      <c r="F990" s="6">
        <v>1</v>
      </c>
      <c r="G990" s="6">
        <v>190</v>
      </c>
      <c r="H990" s="6">
        <v>6</v>
      </c>
      <c r="I990" s="6"/>
    </row>
    <row r="991" spans="1:9" ht="15.75" customHeight="1" x14ac:dyDescent="0.25">
      <c r="A991" s="4">
        <v>44545</v>
      </c>
      <c r="B991" s="5">
        <v>2</v>
      </c>
      <c r="C991" s="5" t="e">
        <f t="array" aca="1" ref="C991" ca="1">_xludf.XLOOKUP(sessions_3!$E991,exercises_2!$A$2:$A$156,exercises_2!$B$2:$B$156)</f>
        <v>#NAME?</v>
      </c>
      <c r="D991" s="6"/>
      <c r="E991" s="3">
        <v>124</v>
      </c>
      <c r="F991" s="6">
        <v>2</v>
      </c>
      <c r="G991" s="6">
        <v>195</v>
      </c>
      <c r="H991" s="6">
        <v>4</v>
      </c>
      <c r="I991" s="6"/>
    </row>
    <row r="992" spans="1:9" ht="15.75" customHeight="1" x14ac:dyDescent="0.25">
      <c r="A992" s="4">
        <v>44545</v>
      </c>
      <c r="B992" s="5">
        <v>3</v>
      </c>
      <c r="C992" s="5" t="e">
        <f t="array" aca="1" ref="C992" ca="1">_xludf.XLOOKUP(sessions_3!$E992,exercises_2!$A$2:$A$156,exercises_2!$B$2:$B$156)</f>
        <v>#NAME?</v>
      </c>
      <c r="D992" s="6"/>
      <c r="E992" s="3">
        <v>124</v>
      </c>
      <c r="F992" s="6">
        <v>3</v>
      </c>
      <c r="G992" s="6">
        <v>195</v>
      </c>
      <c r="H992" s="6">
        <v>4</v>
      </c>
      <c r="I992" s="6"/>
    </row>
    <row r="993" spans="1:9" ht="15.75" customHeight="1" x14ac:dyDescent="0.25">
      <c r="A993" s="4">
        <v>44545</v>
      </c>
      <c r="B993" s="5">
        <v>4</v>
      </c>
      <c r="C993" s="5" t="e">
        <f t="array" aca="1" ref="C993" ca="1">_xludf.XLOOKUP(sessions_3!$E993,exercises_2!$A$2:$A$156,exercises_2!$B$2:$B$156)</f>
        <v>#NAME?</v>
      </c>
      <c r="D993" s="6"/>
      <c r="E993" s="3">
        <v>123</v>
      </c>
      <c r="F993" s="6">
        <v>1</v>
      </c>
      <c r="G993" s="6">
        <v>320</v>
      </c>
      <c r="H993" s="6">
        <v>6</v>
      </c>
      <c r="I993" s="6"/>
    </row>
    <row r="994" spans="1:9" ht="15.75" customHeight="1" x14ac:dyDescent="0.25">
      <c r="A994" s="4">
        <v>44545</v>
      </c>
      <c r="B994" s="5">
        <v>5</v>
      </c>
      <c r="C994" s="5" t="e">
        <f t="array" aca="1" ref="C994" ca="1">_xludf.XLOOKUP(sessions_3!$E994,exercises_2!$A$2:$A$156,exercises_2!$B$2:$B$156)</f>
        <v>#NAME?</v>
      </c>
      <c r="D994" s="6"/>
      <c r="E994" s="3">
        <v>123</v>
      </c>
      <c r="F994" s="6">
        <v>2</v>
      </c>
      <c r="G994" s="6">
        <v>330</v>
      </c>
      <c r="H994" s="6">
        <v>5</v>
      </c>
      <c r="I994" s="6"/>
    </row>
    <row r="995" spans="1:9" ht="15.75" customHeight="1" x14ac:dyDescent="0.25">
      <c r="A995" s="4">
        <v>44545</v>
      </c>
      <c r="B995" s="5">
        <v>6</v>
      </c>
      <c r="C995" s="5" t="e">
        <f t="array" aca="1" ref="C995" ca="1">_xludf.XLOOKUP(sessions_3!$E995,exercises_2!$A$2:$A$156,exercises_2!$B$2:$B$156)</f>
        <v>#NAME?</v>
      </c>
      <c r="D995" s="6"/>
      <c r="E995" s="3">
        <v>123</v>
      </c>
      <c r="F995" s="6">
        <v>3</v>
      </c>
      <c r="G995" s="6">
        <v>330</v>
      </c>
      <c r="H995" s="6">
        <v>4</v>
      </c>
      <c r="I995" s="6"/>
    </row>
    <row r="996" spans="1:9" ht="15.75" customHeight="1" x14ac:dyDescent="0.25">
      <c r="A996" s="4">
        <v>44545</v>
      </c>
      <c r="B996" s="5">
        <v>7</v>
      </c>
      <c r="C996" s="5" t="e">
        <f t="array" aca="1" ref="C996" ca="1">_xludf.XLOOKUP(sessions_3!$E996,exercises_2!$A$2:$A$156,exercises_2!$B$2:$B$156)</f>
        <v>#NAME?</v>
      </c>
      <c r="D996" s="6"/>
      <c r="E996" s="3">
        <v>125</v>
      </c>
      <c r="F996" s="6">
        <v>1</v>
      </c>
      <c r="G996" s="6">
        <v>160</v>
      </c>
      <c r="H996" s="6">
        <v>7</v>
      </c>
      <c r="I996" s="6"/>
    </row>
    <row r="997" spans="1:9" ht="15.75" customHeight="1" x14ac:dyDescent="0.25">
      <c r="A997" s="4">
        <v>44545</v>
      </c>
      <c r="B997" s="5">
        <v>8</v>
      </c>
      <c r="C997" s="5" t="e">
        <f t="array" aca="1" ref="C997" ca="1">_xludf.XLOOKUP(sessions_3!$E997,exercises_2!$A$2:$A$156,exercises_2!$B$2:$B$156)</f>
        <v>#NAME?</v>
      </c>
      <c r="D997" s="6"/>
      <c r="E997" s="3">
        <v>125</v>
      </c>
      <c r="F997" s="6">
        <v>2</v>
      </c>
      <c r="G997" s="6">
        <v>160</v>
      </c>
      <c r="H997" s="6">
        <v>5</v>
      </c>
      <c r="I997" s="6"/>
    </row>
    <row r="998" spans="1:9" ht="15.75" customHeight="1" x14ac:dyDescent="0.25">
      <c r="A998" s="4">
        <v>44545</v>
      </c>
      <c r="B998" s="5">
        <v>9</v>
      </c>
      <c r="C998" s="5" t="e">
        <f t="array" aca="1" ref="C998" ca="1">_xludf.XLOOKUP(sessions_3!$E998,exercises_2!$A$2:$A$156,exercises_2!$B$2:$B$156)</f>
        <v>#NAME?</v>
      </c>
      <c r="D998" s="6"/>
      <c r="E998" s="3">
        <v>125</v>
      </c>
      <c r="F998" s="6">
        <v>3</v>
      </c>
      <c r="G998" s="6">
        <v>160</v>
      </c>
      <c r="H998" s="6">
        <v>5</v>
      </c>
      <c r="I998" s="6"/>
    </row>
    <row r="999" spans="1:9" ht="15.75" customHeight="1" x14ac:dyDescent="0.25">
      <c r="A999" s="4">
        <v>44545</v>
      </c>
      <c r="B999" s="5">
        <v>10</v>
      </c>
      <c r="C999" s="5" t="e">
        <f t="array" aca="1" ref="C999" ca="1">_xludf.XLOOKUP(sessions_3!$E999,exercises_2!$A$2:$A$156,exercises_2!$B$2:$B$156)</f>
        <v>#NAME?</v>
      </c>
      <c r="D999" s="6"/>
      <c r="E999" s="3">
        <v>129</v>
      </c>
      <c r="F999" s="6">
        <v>1</v>
      </c>
      <c r="G999" s="6">
        <v>120</v>
      </c>
      <c r="H999" s="6">
        <v>10</v>
      </c>
      <c r="I999" s="6"/>
    </row>
    <row r="1000" spans="1:9" ht="15.75" customHeight="1" x14ac:dyDescent="0.25">
      <c r="A1000" s="4">
        <v>44545</v>
      </c>
      <c r="B1000" s="5">
        <v>11</v>
      </c>
      <c r="C1000" s="5" t="e">
        <f t="array" aca="1" ref="C1000" ca="1">_xludf.XLOOKUP(sessions_3!$E1000,exercises_2!$A$2:$A$156,exercises_2!$B$2:$B$156)</f>
        <v>#NAME?</v>
      </c>
      <c r="D1000" s="6"/>
      <c r="E1000" s="3">
        <v>129</v>
      </c>
      <c r="F1000" s="6">
        <v>2</v>
      </c>
      <c r="G1000" s="6">
        <v>120</v>
      </c>
      <c r="H1000" s="6">
        <v>11</v>
      </c>
      <c r="I1000" s="6"/>
    </row>
    <row r="1001" spans="1:9" ht="15.75" customHeight="1" x14ac:dyDescent="0.25">
      <c r="A1001" s="4">
        <v>44545</v>
      </c>
      <c r="B1001" s="5">
        <v>12</v>
      </c>
      <c r="C1001" s="5" t="e">
        <f t="array" aca="1" ref="C1001" ca="1">_xludf.XLOOKUP(sessions_3!$E1001,exercises_2!$A$2:$A$156,exercises_2!$B$2:$B$156)</f>
        <v>#NAME?</v>
      </c>
      <c r="D1001" s="6"/>
      <c r="E1001" s="3">
        <v>129</v>
      </c>
      <c r="F1001" s="6">
        <v>3</v>
      </c>
      <c r="G1001" s="6">
        <v>120</v>
      </c>
      <c r="H1001" s="6">
        <v>11</v>
      </c>
      <c r="I1001" s="6"/>
    </row>
    <row r="1002" spans="1:9" ht="15.75" customHeight="1" x14ac:dyDescent="0.25">
      <c r="A1002" s="4">
        <v>44547</v>
      </c>
      <c r="B1002" s="5">
        <v>1</v>
      </c>
      <c r="C1002" s="5" t="e">
        <f t="array" aca="1" ref="C1002" ca="1">_xludf.XLOOKUP(sessions_3!$E1002,exercises_2!$A$2:$A$156,exercises_2!$B$2:$B$156)</f>
        <v>#NAME?</v>
      </c>
      <c r="D1002" s="6"/>
      <c r="E1002" s="3">
        <v>144</v>
      </c>
      <c r="F1002" s="6">
        <v>1</v>
      </c>
      <c r="G1002" s="6">
        <v>155</v>
      </c>
      <c r="H1002" s="6">
        <v>6</v>
      </c>
      <c r="I1002" s="6"/>
    </row>
    <row r="1003" spans="1:9" ht="15.75" customHeight="1" x14ac:dyDescent="0.25">
      <c r="A1003" s="4">
        <v>44547</v>
      </c>
      <c r="B1003" s="5">
        <v>2</v>
      </c>
      <c r="C1003" s="5" t="e">
        <f t="array" aca="1" ref="C1003" ca="1">_xludf.XLOOKUP(sessions_3!$E1003,exercises_2!$A$2:$A$156,exercises_2!$B$2:$B$156)</f>
        <v>#NAME?</v>
      </c>
      <c r="D1003" s="6"/>
      <c r="E1003" s="3">
        <v>144</v>
      </c>
      <c r="F1003" s="6">
        <v>2</v>
      </c>
      <c r="G1003" s="6">
        <v>155</v>
      </c>
      <c r="H1003" s="6">
        <v>6</v>
      </c>
      <c r="I1003" s="6"/>
    </row>
    <row r="1004" spans="1:9" ht="15.75" customHeight="1" x14ac:dyDescent="0.25">
      <c r="A1004" s="4">
        <v>44547</v>
      </c>
      <c r="B1004" s="5">
        <v>3</v>
      </c>
      <c r="C1004" s="5" t="e">
        <f t="array" aca="1" ref="C1004" ca="1">_xludf.XLOOKUP(sessions_3!$E1004,exercises_2!$A$2:$A$156,exercises_2!$B$2:$B$156)</f>
        <v>#NAME?</v>
      </c>
      <c r="D1004" s="6"/>
      <c r="E1004" s="3">
        <v>144</v>
      </c>
      <c r="F1004" s="6">
        <v>3</v>
      </c>
      <c r="G1004" s="6">
        <v>160</v>
      </c>
      <c r="H1004" s="6">
        <v>4</v>
      </c>
      <c r="I1004" s="6"/>
    </row>
    <row r="1005" spans="1:9" ht="15.75" customHeight="1" x14ac:dyDescent="0.25">
      <c r="A1005" s="4">
        <v>44547</v>
      </c>
      <c r="B1005" s="5">
        <v>4</v>
      </c>
      <c r="C1005" s="5" t="e">
        <f t="array" aca="1" ref="C1005" ca="1">_xludf.XLOOKUP(sessions_3!$E1005,exercises_2!$A$2:$A$156,exercises_2!$B$2:$B$156)</f>
        <v>#NAME?</v>
      </c>
      <c r="D1005" s="6"/>
      <c r="E1005" s="3">
        <v>146</v>
      </c>
      <c r="F1005" s="6">
        <v>1</v>
      </c>
      <c r="G1005" s="6">
        <v>135</v>
      </c>
      <c r="H1005" s="6">
        <v>6</v>
      </c>
      <c r="I1005" s="6"/>
    </row>
    <row r="1006" spans="1:9" ht="15.75" customHeight="1" x14ac:dyDescent="0.25">
      <c r="A1006" s="4">
        <v>44547</v>
      </c>
      <c r="B1006" s="5">
        <v>5</v>
      </c>
      <c r="C1006" s="5" t="e">
        <f t="array" aca="1" ref="C1006" ca="1">_xludf.XLOOKUP(sessions_3!$E1006,exercises_2!$A$2:$A$156,exercises_2!$B$2:$B$156)</f>
        <v>#NAME?</v>
      </c>
      <c r="D1006" s="6"/>
      <c r="E1006" s="3">
        <v>146</v>
      </c>
      <c r="F1006" s="6">
        <v>2</v>
      </c>
      <c r="G1006" s="6">
        <v>135</v>
      </c>
      <c r="H1006" s="6">
        <v>6</v>
      </c>
      <c r="I1006" s="6"/>
    </row>
    <row r="1007" spans="1:9" ht="15.75" customHeight="1" x14ac:dyDescent="0.25">
      <c r="A1007" s="4">
        <v>44547</v>
      </c>
      <c r="B1007" s="5">
        <v>6</v>
      </c>
      <c r="C1007" s="5" t="e">
        <f t="array" aca="1" ref="C1007" ca="1">_xludf.XLOOKUP(sessions_3!$E1007,exercises_2!$A$2:$A$156,exercises_2!$B$2:$B$156)</f>
        <v>#NAME?</v>
      </c>
      <c r="D1007" s="6"/>
      <c r="E1007" s="3">
        <v>146</v>
      </c>
      <c r="F1007" s="6">
        <v>3</v>
      </c>
      <c r="G1007" s="6">
        <v>135</v>
      </c>
      <c r="H1007" s="6">
        <v>4</v>
      </c>
      <c r="I1007" s="6"/>
    </row>
    <row r="1008" spans="1:9" ht="15.75" customHeight="1" x14ac:dyDescent="0.25">
      <c r="A1008" s="4">
        <v>44547</v>
      </c>
      <c r="B1008" s="5">
        <v>7</v>
      </c>
      <c r="C1008" s="5" t="e">
        <f t="array" aca="1" ref="C1008" ca="1">_xludf.XLOOKUP(sessions_3!$E1008,exercises_2!$A$2:$A$156,exercises_2!$B$2:$B$156)</f>
        <v>#NAME?</v>
      </c>
      <c r="D1008" s="6"/>
      <c r="E1008" s="3">
        <v>147</v>
      </c>
      <c r="F1008" s="6">
        <v>1</v>
      </c>
      <c r="G1008" s="6">
        <v>110</v>
      </c>
      <c r="H1008" s="6">
        <v>4</v>
      </c>
      <c r="I1008" s="6"/>
    </row>
    <row r="1009" spans="1:9" ht="15.75" customHeight="1" x14ac:dyDescent="0.25">
      <c r="A1009" s="4">
        <v>44547</v>
      </c>
      <c r="B1009" s="5">
        <v>8</v>
      </c>
      <c r="C1009" s="5" t="e">
        <f t="array" aca="1" ref="C1009" ca="1">_xludf.XLOOKUP(sessions_3!$E1009,exercises_2!$A$2:$A$156,exercises_2!$B$2:$B$156)</f>
        <v>#NAME?</v>
      </c>
      <c r="D1009" s="6"/>
      <c r="E1009" s="3">
        <v>147</v>
      </c>
      <c r="F1009" s="6">
        <v>2</v>
      </c>
      <c r="G1009" s="6">
        <v>110</v>
      </c>
      <c r="H1009" s="6">
        <v>3</v>
      </c>
      <c r="I1009" s="6"/>
    </row>
    <row r="1010" spans="1:9" ht="15.75" customHeight="1" x14ac:dyDescent="0.25">
      <c r="A1010" s="4">
        <v>44547</v>
      </c>
      <c r="B1010" s="5">
        <v>9</v>
      </c>
      <c r="C1010" s="5" t="e">
        <f t="array" aca="1" ref="C1010" ca="1">_xludf.XLOOKUP(sessions_3!$E1010,exercises_2!$A$2:$A$156,exercises_2!$B$2:$B$156)</f>
        <v>#NAME?</v>
      </c>
      <c r="D1010" s="6"/>
      <c r="E1010" s="3">
        <v>147</v>
      </c>
      <c r="F1010" s="6">
        <v>3</v>
      </c>
      <c r="G1010" s="6">
        <v>110</v>
      </c>
      <c r="H1010" s="6">
        <v>3</v>
      </c>
      <c r="I1010" s="6"/>
    </row>
    <row r="1011" spans="1:9" ht="15.75" customHeight="1" x14ac:dyDescent="0.25">
      <c r="A1011" s="4">
        <v>44547</v>
      </c>
      <c r="B1011" s="5">
        <v>10</v>
      </c>
      <c r="C1011" s="5" t="e">
        <f t="array" aca="1" ref="C1011" ca="1">_xludf.XLOOKUP(sessions_3!$E1011,exercises_2!$A$2:$A$156,exercises_2!$B$2:$B$156)</f>
        <v>#NAME?</v>
      </c>
      <c r="D1011" s="6"/>
      <c r="E1011" s="3">
        <v>150</v>
      </c>
      <c r="F1011" s="6">
        <v>1</v>
      </c>
      <c r="G1011" s="6">
        <v>85</v>
      </c>
      <c r="H1011" s="6">
        <v>4</v>
      </c>
      <c r="I1011" s="6"/>
    </row>
    <row r="1012" spans="1:9" ht="15.75" customHeight="1" x14ac:dyDescent="0.25">
      <c r="A1012" s="4">
        <v>44547</v>
      </c>
      <c r="B1012" s="5">
        <v>11</v>
      </c>
      <c r="C1012" s="5" t="e">
        <f t="array" aca="1" ref="C1012" ca="1">_xludf.XLOOKUP(sessions_3!$E1012,exercises_2!$A$2:$A$156,exercises_2!$B$2:$B$156)</f>
        <v>#NAME?</v>
      </c>
      <c r="D1012" s="6"/>
      <c r="E1012" s="3">
        <v>150</v>
      </c>
      <c r="F1012" s="6">
        <v>2</v>
      </c>
      <c r="G1012" s="6">
        <v>85</v>
      </c>
      <c r="H1012" s="6">
        <v>5</v>
      </c>
      <c r="I1012" s="6"/>
    </row>
    <row r="1013" spans="1:9" ht="15.75" customHeight="1" x14ac:dyDescent="0.25">
      <c r="A1013" s="4">
        <v>44547</v>
      </c>
      <c r="B1013" s="5">
        <v>12</v>
      </c>
      <c r="C1013" s="5" t="e">
        <f t="array" aca="1" ref="C1013" ca="1">_xludf.XLOOKUP(sessions_3!$E1013,exercises_2!$A$2:$A$156,exercises_2!$B$2:$B$156)</f>
        <v>#NAME?</v>
      </c>
      <c r="D1013" s="6"/>
      <c r="E1013" s="3">
        <v>150</v>
      </c>
      <c r="F1013" s="6">
        <v>3</v>
      </c>
      <c r="G1013" s="6">
        <v>85</v>
      </c>
      <c r="H1013" s="6">
        <v>4</v>
      </c>
      <c r="I1013" s="6"/>
    </row>
    <row r="1014" spans="1:9" ht="15.75" customHeight="1" x14ac:dyDescent="0.25">
      <c r="A1014" s="4">
        <v>44547</v>
      </c>
      <c r="B1014" s="5">
        <v>13</v>
      </c>
      <c r="C1014" s="5" t="e">
        <f t="array" aca="1" ref="C1014" ca="1">_xludf.XLOOKUP(sessions_3!$E1014,exercises_2!$A$2:$A$156,exercises_2!$B$2:$B$156)</f>
        <v>#NAME?</v>
      </c>
      <c r="D1014" s="6"/>
      <c r="E1014" s="3">
        <v>142</v>
      </c>
      <c r="F1014" s="6">
        <v>1</v>
      </c>
      <c r="G1014" s="6">
        <v>12</v>
      </c>
      <c r="H1014" s="6">
        <v>48</v>
      </c>
      <c r="I1014" s="6"/>
    </row>
    <row r="1015" spans="1:9" ht="15.75" customHeight="1" x14ac:dyDescent="0.25">
      <c r="A1015" s="4">
        <v>44547</v>
      </c>
      <c r="B1015" s="5">
        <v>14</v>
      </c>
      <c r="C1015" s="5" t="e">
        <f t="array" aca="1" ref="C1015" ca="1">_xludf.XLOOKUP(sessions_3!$E1015,exercises_2!$A$2:$A$156,exercises_2!$B$2:$B$156)</f>
        <v>#NAME?</v>
      </c>
      <c r="D1015" s="6"/>
      <c r="E1015" s="3">
        <v>142</v>
      </c>
      <c r="F1015" s="6">
        <v>2</v>
      </c>
      <c r="G1015" s="6">
        <v>12</v>
      </c>
      <c r="H1015" s="6">
        <v>44</v>
      </c>
      <c r="I1015" s="6"/>
    </row>
    <row r="1016" spans="1:9" ht="15.75" customHeight="1" x14ac:dyDescent="0.25">
      <c r="A1016" s="4">
        <v>44547</v>
      </c>
      <c r="B1016" s="5">
        <v>15</v>
      </c>
      <c r="C1016" s="5" t="e">
        <f t="array" aca="1" ref="C1016" ca="1">_xludf.XLOOKUP(sessions_3!$E1016,exercises_2!$A$2:$A$156,exercises_2!$B$2:$B$156)</f>
        <v>#NAME?</v>
      </c>
      <c r="D1016" s="6"/>
      <c r="E1016" s="3">
        <v>142</v>
      </c>
      <c r="F1016" s="6">
        <v>3</v>
      </c>
      <c r="G1016" s="6">
        <v>12</v>
      </c>
      <c r="H1016" s="6">
        <v>47</v>
      </c>
      <c r="I1016" s="6"/>
    </row>
    <row r="1017" spans="1:9" ht="15.75" customHeight="1" x14ac:dyDescent="0.25">
      <c r="A1017" s="4">
        <v>44550</v>
      </c>
      <c r="B1017" s="5">
        <v>1</v>
      </c>
      <c r="C1017" s="5" t="e">
        <f t="array" aca="1" ref="C1017" ca="1">_xludf.XLOOKUP(sessions_3!$E1017,exercises_2!$A$2:$A$156,exercises_2!$B$2:$B$156)</f>
        <v>#NAME?</v>
      </c>
      <c r="D1017" s="6"/>
      <c r="E1017" s="3">
        <v>135</v>
      </c>
      <c r="F1017" s="6">
        <v>1</v>
      </c>
      <c r="G1017" s="6">
        <v>245</v>
      </c>
      <c r="H1017" s="6">
        <v>6</v>
      </c>
      <c r="I1017" s="6"/>
    </row>
    <row r="1018" spans="1:9" ht="15.75" customHeight="1" x14ac:dyDescent="0.25">
      <c r="A1018" s="4">
        <v>44550</v>
      </c>
      <c r="B1018" s="5">
        <v>2</v>
      </c>
      <c r="C1018" s="5" t="e">
        <f t="array" aca="1" ref="C1018" ca="1">_xludf.XLOOKUP(sessions_3!$E1018,exercises_2!$A$2:$A$156,exercises_2!$B$2:$B$156)</f>
        <v>#NAME?</v>
      </c>
      <c r="D1018" s="6"/>
      <c r="E1018" s="3">
        <v>135</v>
      </c>
      <c r="F1018" s="6">
        <v>2</v>
      </c>
      <c r="G1018" s="6">
        <v>245</v>
      </c>
      <c r="H1018" s="6">
        <v>6</v>
      </c>
      <c r="I1018" s="6"/>
    </row>
    <row r="1019" spans="1:9" ht="15.75" customHeight="1" x14ac:dyDescent="0.25">
      <c r="A1019" s="4">
        <v>44550</v>
      </c>
      <c r="B1019" s="5">
        <v>3</v>
      </c>
      <c r="C1019" s="5" t="e">
        <f t="array" aca="1" ref="C1019" ca="1">_xludf.XLOOKUP(sessions_3!$E1019,exercises_2!$A$2:$A$156,exercises_2!$B$2:$B$156)</f>
        <v>#NAME?</v>
      </c>
      <c r="D1019" s="6"/>
      <c r="E1019" s="3">
        <v>135</v>
      </c>
      <c r="F1019" s="6">
        <v>3</v>
      </c>
      <c r="G1019" s="6">
        <v>250</v>
      </c>
      <c r="H1019" s="6">
        <v>4</v>
      </c>
      <c r="I1019" s="6"/>
    </row>
    <row r="1020" spans="1:9" ht="15.75" customHeight="1" x14ac:dyDescent="0.25">
      <c r="A1020" s="4">
        <v>44550</v>
      </c>
      <c r="B1020" s="5">
        <v>4</v>
      </c>
      <c r="C1020" s="5" t="e">
        <f t="array" aca="1" ref="C1020" ca="1">_xludf.XLOOKUP(sessions_3!$E1020,exercises_2!$A$2:$A$156,exercises_2!$B$2:$B$156)</f>
        <v>#NAME?</v>
      </c>
      <c r="D1020" s="6"/>
      <c r="E1020" s="3">
        <v>139</v>
      </c>
      <c r="F1020" s="6">
        <v>1</v>
      </c>
      <c r="G1020" s="6">
        <v>120</v>
      </c>
      <c r="H1020" s="6">
        <v>8</v>
      </c>
      <c r="I1020" s="6"/>
    </row>
    <row r="1021" spans="1:9" ht="15.75" customHeight="1" x14ac:dyDescent="0.25">
      <c r="A1021" s="4">
        <v>44550</v>
      </c>
      <c r="B1021" s="5">
        <v>5</v>
      </c>
      <c r="C1021" s="5" t="e">
        <f t="array" aca="1" ref="C1021" ca="1">_xludf.XLOOKUP(sessions_3!$E1021,exercises_2!$A$2:$A$156,exercises_2!$B$2:$B$156)</f>
        <v>#NAME?</v>
      </c>
      <c r="D1021" s="6"/>
      <c r="E1021" s="3">
        <v>139</v>
      </c>
      <c r="F1021" s="6">
        <v>2</v>
      </c>
      <c r="G1021" s="6">
        <v>120</v>
      </c>
      <c r="H1021" s="6">
        <v>7</v>
      </c>
      <c r="I1021" s="6"/>
    </row>
    <row r="1022" spans="1:9" ht="15.75" customHeight="1" x14ac:dyDescent="0.25">
      <c r="A1022" s="4">
        <v>44550</v>
      </c>
      <c r="B1022" s="5">
        <v>6</v>
      </c>
      <c r="C1022" s="5" t="e">
        <f t="array" aca="1" ref="C1022" ca="1">_xludf.XLOOKUP(sessions_3!$E1022,exercises_2!$A$2:$A$156,exercises_2!$B$2:$B$156)</f>
        <v>#NAME?</v>
      </c>
      <c r="D1022" s="6"/>
      <c r="E1022" s="3">
        <v>139</v>
      </c>
      <c r="F1022" s="6">
        <v>3</v>
      </c>
      <c r="G1022" s="6">
        <v>120</v>
      </c>
      <c r="H1022" s="6">
        <v>7</v>
      </c>
      <c r="I1022" s="6"/>
    </row>
    <row r="1023" spans="1:9" ht="15.75" customHeight="1" x14ac:dyDescent="0.25">
      <c r="A1023" s="4">
        <v>44550</v>
      </c>
      <c r="B1023" s="5">
        <v>7</v>
      </c>
      <c r="C1023" s="5" t="e">
        <f t="array" aca="1" ref="C1023" ca="1">_xludf.XLOOKUP(sessions_3!$E1023,exercises_2!$A$2:$A$156,exercises_2!$B$2:$B$156)</f>
        <v>#NAME?</v>
      </c>
      <c r="D1023" s="6"/>
      <c r="E1023" s="3">
        <v>131</v>
      </c>
      <c r="F1023" s="6">
        <v>1</v>
      </c>
      <c r="G1023" s="6">
        <v>65</v>
      </c>
      <c r="H1023" s="6">
        <v>5</v>
      </c>
      <c r="I1023" s="6"/>
    </row>
    <row r="1024" spans="1:9" ht="15.75" customHeight="1" x14ac:dyDescent="0.25">
      <c r="A1024" s="4">
        <v>44550</v>
      </c>
      <c r="B1024" s="5">
        <v>8</v>
      </c>
      <c r="C1024" s="5" t="e">
        <f t="array" aca="1" ref="C1024" ca="1">_xludf.XLOOKUP(sessions_3!$E1024,exercises_2!$A$2:$A$156,exercises_2!$B$2:$B$156)</f>
        <v>#NAME?</v>
      </c>
      <c r="D1024" s="6"/>
      <c r="E1024" s="3">
        <v>131</v>
      </c>
      <c r="F1024" s="6">
        <v>2</v>
      </c>
      <c r="G1024" s="6">
        <v>65</v>
      </c>
      <c r="H1024" s="6">
        <v>5</v>
      </c>
      <c r="I1024" s="6"/>
    </row>
    <row r="1025" spans="1:9" ht="15.75" customHeight="1" x14ac:dyDescent="0.25">
      <c r="A1025" s="4">
        <v>44550</v>
      </c>
      <c r="B1025" s="5">
        <v>9</v>
      </c>
      <c r="C1025" s="5" t="e">
        <f t="array" aca="1" ref="C1025" ca="1">_xludf.XLOOKUP(sessions_3!$E1025,exercises_2!$A$2:$A$156,exercises_2!$B$2:$B$156)</f>
        <v>#NAME?</v>
      </c>
      <c r="D1025" s="6"/>
      <c r="E1025" s="3">
        <v>131</v>
      </c>
      <c r="F1025" s="6">
        <v>3</v>
      </c>
      <c r="G1025" s="6">
        <v>65</v>
      </c>
      <c r="H1025" s="6">
        <v>5</v>
      </c>
      <c r="I1025" s="6" t="s">
        <v>21</v>
      </c>
    </row>
    <row r="1026" spans="1:9" ht="15.75" customHeight="1" x14ac:dyDescent="0.25">
      <c r="A1026" s="4">
        <v>44550</v>
      </c>
      <c r="B1026" s="5">
        <v>10</v>
      </c>
      <c r="C1026" s="5" t="e">
        <f t="array" aca="1" ref="C1026" ca="1">_xludf.XLOOKUP(sessions_3!$E1026,exercises_2!$A$2:$A$156,exercises_2!$B$2:$B$156)</f>
        <v>#NAME?</v>
      </c>
      <c r="D1026" s="6"/>
      <c r="E1026" s="3">
        <v>133</v>
      </c>
      <c r="F1026" s="6">
        <v>1</v>
      </c>
      <c r="G1026" s="6">
        <v>60</v>
      </c>
      <c r="H1026" s="6">
        <v>6</v>
      </c>
      <c r="I1026" s="6"/>
    </row>
    <row r="1027" spans="1:9" ht="15.75" customHeight="1" x14ac:dyDescent="0.25">
      <c r="A1027" s="4">
        <v>44550</v>
      </c>
      <c r="B1027" s="5">
        <v>11</v>
      </c>
      <c r="C1027" s="5" t="e">
        <f t="array" aca="1" ref="C1027" ca="1">_xludf.XLOOKUP(sessions_3!$E1027,exercises_2!$A$2:$A$156,exercises_2!$B$2:$B$156)</f>
        <v>#NAME?</v>
      </c>
      <c r="D1027" s="6"/>
      <c r="E1027" s="3">
        <v>133</v>
      </c>
      <c r="F1027" s="6">
        <v>2</v>
      </c>
      <c r="G1027" s="6">
        <v>60</v>
      </c>
      <c r="H1027" s="6">
        <v>5</v>
      </c>
      <c r="I1027" s="6"/>
    </row>
    <row r="1028" spans="1:9" ht="15.75" customHeight="1" x14ac:dyDescent="0.25">
      <c r="A1028" s="4">
        <v>44550</v>
      </c>
      <c r="B1028" s="5">
        <v>12</v>
      </c>
      <c r="C1028" s="5" t="e">
        <f t="array" aca="1" ref="C1028" ca="1">_xludf.XLOOKUP(sessions_3!$E1028,exercises_2!$A$2:$A$156,exercises_2!$B$2:$B$156)</f>
        <v>#NAME?</v>
      </c>
      <c r="D1028" s="6"/>
      <c r="E1028" s="3">
        <v>133</v>
      </c>
      <c r="F1028" s="6">
        <v>3</v>
      </c>
      <c r="G1028" s="6">
        <v>60</v>
      </c>
      <c r="H1028" s="6">
        <v>5</v>
      </c>
      <c r="I1028" s="6"/>
    </row>
    <row r="1029" spans="1:9" ht="15.75" customHeight="1" x14ac:dyDescent="0.25">
      <c r="A1029" s="4">
        <v>44550</v>
      </c>
      <c r="B1029" s="5">
        <v>13</v>
      </c>
      <c r="C1029" s="5" t="e">
        <f t="array" aca="1" ref="C1029" ca="1">_xludf.XLOOKUP(sessions_3!$E1029,exercises_2!$A$2:$A$156,exercises_2!$B$2:$B$156)</f>
        <v>#NAME?</v>
      </c>
      <c r="D1029" s="6"/>
      <c r="E1029" s="3">
        <v>136</v>
      </c>
      <c r="F1029" s="6">
        <v>1</v>
      </c>
      <c r="G1029" s="6">
        <v>200</v>
      </c>
      <c r="H1029" s="6">
        <v>10</v>
      </c>
      <c r="I1029" s="6"/>
    </row>
    <row r="1030" spans="1:9" ht="15.75" customHeight="1" x14ac:dyDescent="0.25">
      <c r="A1030" s="4">
        <v>44550</v>
      </c>
      <c r="B1030" s="5">
        <v>14</v>
      </c>
      <c r="C1030" s="5" t="e">
        <f t="array" aca="1" ref="C1030" ca="1">_xludf.XLOOKUP(sessions_3!$E1030,exercises_2!$A$2:$A$156,exercises_2!$B$2:$B$156)</f>
        <v>#NAME?</v>
      </c>
      <c r="D1030" s="6"/>
      <c r="E1030" s="3">
        <v>136</v>
      </c>
      <c r="F1030" s="6">
        <v>2</v>
      </c>
      <c r="G1030" s="6">
        <v>200</v>
      </c>
      <c r="H1030" s="6">
        <v>9</v>
      </c>
      <c r="I1030" s="6"/>
    </row>
    <row r="1031" spans="1:9" ht="15.75" customHeight="1" x14ac:dyDescent="0.25">
      <c r="A1031" s="4">
        <v>44550</v>
      </c>
      <c r="B1031" s="5">
        <v>15</v>
      </c>
      <c r="C1031" s="5" t="e">
        <f t="array" aca="1" ref="C1031" ca="1">_xludf.XLOOKUP(sessions_3!$E1031,exercises_2!$A$2:$A$156,exercises_2!$B$2:$B$156)</f>
        <v>#NAME?</v>
      </c>
      <c r="D1031" s="6"/>
      <c r="E1031" s="3">
        <v>136</v>
      </c>
      <c r="F1031" s="6">
        <v>3</v>
      </c>
      <c r="G1031" s="6">
        <v>200</v>
      </c>
      <c r="H1031" s="6">
        <v>8</v>
      </c>
      <c r="I1031" s="6"/>
    </row>
    <row r="1032" spans="1:9" ht="15.75" customHeight="1" x14ac:dyDescent="0.25">
      <c r="A1032" s="4">
        <v>44552</v>
      </c>
      <c r="B1032" s="5">
        <v>1</v>
      </c>
      <c r="C1032" s="5" t="e">
        <f t="array" aca="1" ref="C1032" ca="1">_xludf.XLOOKUP(sessions_3!$E1032,exercises_2!$A$2:$A$156,exercises_2!$B$2:$B$156)</f>
        <v>#NAME?</v>
      </c>
      <c r="D1032" s="6"/>
      <c r="E1032" s="3">
        <v>124</v>
      </c>
      <c r="F1032" s="6">
        <v>1</v>
      </c>
      <c r="G1032" s="6">
        <v>195</v>
      </c>
      <c r="H1032" s="6">
        <v>5</v>
      </c>
      <c r="I1032" s="6"/>
    </row>
    <row r="1033" spans="1:9" ht="15.75" customHeight="1" x14ac:dyDescent="0.25">
      <c r="A1033" s="4">
        <v>44552</v>
      </c>
      <c r="B1033" s="5">
        <v>2</v>
      </c>
      <c r="C1033" s="5" t="e">
        <f t="array" aca="1" ref="C1033" ca="1">_xludf.XLOOKUP(sessions_3!$E1033,exercises_2!$A$2:$A$156,exercises_2!$B$2:$B$156)</f>
        <v>#NAME?</v>
      </c>
      <c r="D1033" s="6"/>
      <c r="E1033" s="3">
        <v>124</v>
      </c>
      <c r="F1033" s="6">
        <v>2</v>
      </c>
      <c r="G1033" s="6">
        <v>195</v>
      </c>
      <c r="H1033" s="6">
        <v>5</v>
      </c>
      <c r="I1033" s="6"/>
    </row>
    <row r="1034" spans="1:9" ht="15.75" customHeight="1" x14ac:dyDescent="0.25">
      <c r="A1034" s="4">
        <v>44552</v>
      </c>
      <c r="B1034" s="5">
        <v>3</v>
      </c>
      <c r="C1034" s="5" t="e">
        <f t="array" aca="1" ref="C1034" ca="1">_xludf.XLOOKUP(sessions_3!$E1034,exercises_2!$A$2:$A$156,exercises_2!$B$2:$B$156)</f>
        <v>#NAME?</v>
      </c>
      <c r="D1034" s="6"/>
      <c r="E1034" s="3">
        <v>124</v>
      </c>
      <c r="F1034" s="6">
        <v>3</v>
      </c>
      <c r="G1034" s="6">
        <v>195</v>
      </c>
      <c r="H1034" s="6">
        <v>4</v>
      </c>
      <c r="I1034" s="6"/>
    </row>
    <row r="1035" spans="1:9" ht="15.75" customHeight="1" x14ac:dyDescent="0.25">
      <c r="A1035" s="4">
        <v>44552</v>
      </c>
      <c r="B1035" s="5">
        <v>4</v>
      </c>
      <c r="C1035" s="5" t="e">
        <f t="array" aca="1" ref="C1035" ca="1">_xludf.XLOOKUP(sessions_3!$E1035,exercises_2!$A$2:$A$156,exercises_2!$B$2:$B$156)</f>
        <v>#NAME?</v>
      </c>
      <c r="D1035" s="6"/>
      <c r="E1035" s="3">
        <v>123</v>
      </c>
      <c r="F1035" s="6">
        <v>1</v>
      </c>
      <c r="G1035" s="6">
        <v>330</v>
      </c>
      <c r="H1035" s="6">
        <v>4</v>
      </c>
      <c r="I1035" s="6"/>
    </row>
    <row r="1036" spans="1:9" ht="15.75" customHeight="1" x14ac:dyDescent="0.25">
      <c r="A1036" s="4">
        <v>44552</v>
      </c>
      <c r="B1036" s="5">
        <v>5</v>
      </c>
      <c r="C1036" s="5" t="e">
        <f t="array" aca="1" ref="C1036" ca="1">_xludf.XLOOKUP(sessions_3!$E1036,exercises_2!$A$2:$A$156,exercises_2!$B$2:$B$156)</f>
        <v>#NAME?</v>
      </c>
      <c r="D1036" s="6"/>
      <c r="E1036" s="3">
        <v>123</v>
      </c>
      <c r="F1036" s="6">
        <v>2</v>
      </c>
      <c r="G1036" s="6">
        <v>320</v>
      </c>
      <c r="H1036" s="6">
        <v>6</v>
      </c>
      <c r="I1036" s="6"/>
    </row>
    <row r="1037" spans="1:9" ht="15.75" customHeight="1" x14ac:dyDescent="0.25">
      <c r="A1037" s="4">
        <v>44552</v>
      </c>
      <c r="B1037" s="5">
        <v>6</v>
      </c>
      <c r="C1037" s="5" t="e">
        <f t="array" aca="1" ref="C1037" ca="1">_xludf.XLOOKUP(sessions_3!$E1037,exercises_2!$A$2:$A$156,exercises_2!$B$2:$B$156)</f>
        <v>#NAME?</v>
      </c>
      <c r="D1037" s="6"/>
      <c r="E1037" s="3">
        <v>123</v>
      </c>
      <c r="F1037" s="6">
        <v>3</v>
      </c>
      <c r="G1037" s="6">
        <v>320</v>
      </c>
      <c r="H1037" s="6">
        <v>6</v>
      </c>
      <c r="I1037" s="6"/>
    </row>
    <row r="1038" spans="1:9" ht="15.75" customHeight="1" x14ac:dyDescent="0.25">
      <c r="A1038" s="4">
        <v>44552</v>
      </c>
      <c r="B1038" s="5">
        <v>7</v>
      </c>
      <c r="C1038" s="5" t="e">
        <f t="array" aca="1" ref="C1038" ca="1">_xludf.XLOOKUP(sessions_3!$E1038,exercises_2!$A$2:$A$156,exercises_2!$B$2:$B$156)</f>
        <v>#NAME?</v>
      </c>
      <c r="D1038" s="6"/>
      <c r="E1038" s="3">
        <v>125</v>
      </c>
      <c r="F1038" s="6">
        <v>1</v>
      </c>
      <c r="G1038" s="6">
        <v>155</v>
      </c>
      <c r="H1038" s="6">
        <v>10</v>
      </c>
      <c r="I1038" s="6"/>
    </row>
    <row r="1039" spans="1:9" ht="15.75" customHeight="1" x14ac:dyDescent="0.25">
      <c r="A1039" s="4">
        <v>44552</v>
      </c>
      <c r="B1039" s="5">
        <v>8</v>
      </c>
      <c r="C1039" s="5" t="e">
        <f t="array" aca="1" ref="C1039" ca="1">_xludf.XLOOKUP(sessions_3!$E1039,exercises_2!$A$2:$A$156,exercises_2!$B$2:$B$156)</f>
        <v>#NAME?</v>
      </c>
      <c r="D1039" s="6"/>
      <c r="E1039" s="3">
        <v>125</v>
      </c>
      <c r="F1039" s="6">
        <v>2</v>
      </c>
      <c r="G1039" s="6">
        <v>155</v>
      </c>
      <c r="H1039" s="6">
        <v>6</v>
      </c>
      <c r="I1039" s="6"/>
    </row>
    <row r="1040" spans="1:9" ht="15.75" customHeight="1" x14ac:dyDescent="0.25">
      <c r="A1040" s="4">
        <v>44552</v>
      </c>
      <c r="B1040" s="5">
        <v>9</v>
      </c>
      <c r="C1040" s="5" t="e">
        <f t="array" aca="1" ref="C1040" ca="1">_xludf.XLOOKUP(sessions_3!$E1040,exercises_2!$A$2:$A$156,exercises_2!$B$2:$B$156)</f>
        <v>#NAME?</v>
      </c>
      <c r="D1040" s="6"/>
      <c r="E1040" s="3">
        <v>125</v>
      </c>
      <c r="F1040" s="6">
        <v>3</v>
      </c>
      <c r="G1040" s="6">
        <v>155</v>
      </c>
      <c r="H1040" s="6">
        <v>5</v>
      </c>
      <c r="I1040" s="6"/>
    </row>
    <row r="1041" spans="1:9" ht="15.75" customHeight="1" x14ac:dyDescent="0.25">
      <c r="A1041" s="4">
        <v>44552</v>
      </c>
      <c r="B1041" s="5">
        <v>10</v>
      </c>
      <c r="C1041" s="5" t="e">
        <f t="array" aca="1" ref="C1041" ca="1">_xludf.XLOOKUP(sessions_3!$E1041,exercises_2!$A$2:$A$156,exercises_2!$B$2:$B$156)</f>
        <v>#NAME?</v>
      </c>
      <c r="D1041" s="6"/>
      <c r="E1041" s="3">
        <v>129</v>
      </c>
      <c r="F1041" s="6">
        <v>1</v>
      </c>
      <c r="G1041" s="6">
        <v>120</v>
      </c>
      <c r="H1041" s="6">
        <v>14</v>
      </c>
      <c r="I1041" s="6"/>
    </row>
    <row r="1042" spans="1:9" ht="15.75" customHeight="1" x14ac:dyDescent="0.25">
      <c r="A1042" s="4">
        <v>44552</v>
      </c>
      <c r="B1042" s="5">
        <v>11</v>
      </c>
      <c r="C1042" s="5" t="e">
        <f t="array" aca="1" ref="C1042" ca="1">_xludf.XLOOKUP(sessions_3!$E1042,exercises_2!$A$2:$A$156,exercises_2!$B$2:$B$156)</f>
        <v>#NAME?</v>
      </c>
      <c r="D1042" s="6"/>
      <c r="E1042" s="3">
        <v>129</v>
      </c>
      <c r="F1042" s="6">
        <v>2</v>
      </c>
      <c r="G1042" s="6">
        <v>120</v>
      </c>
      <c r="H1042" s="6">
        <v>12</v>
      </c>
      <c r="I1042" s="6"/>
    </row>
    <row r="1043" spans="1:9" ht="15.75" customHeight="1" x14ac:dyDescent="0.25">
      <c r="A1043" s="4">
        <v>44552</v>
      </c>
      <c r="B1043" s="5">
        <v>12</v>
      </c>
      <c r="C1043" s="5" t="e">
        <f t="array" aca="1" ref="C1043" ca="1">_xludf.XLOOKUP(sessions_3!$E1043,exercises_2!$A$2:$A$156,exercises_2!$B$2:$B$156)</f>
        <v>#NAME?</v>
      </c>
      <c r="D1043" s="6"/>
      <c r="E1043" s="3">
        <v>129</v>
      </c>
      <c r="F1043" s="6">
        <v>3</v>
      </c>
      <c r="G1043" s="6">
        <v>120</v>
      </c>
      <c r="H1043" s="6">
        <v>10</v>
      </c>
      <c r="I1043" s="6"/>
    </row>
    <row r="1044" spans="1:9" ht="15.75" customHeight="1" x14ac:dyDescent="0.25">
      <c r="A1044" s="4">
        <v>44557</v>
      </c>
      <c r="B1044" s="5">
        <v>1</v>
      </c>
      <c r="C1044" s="5" t="e">
        <f t="array" aca="1" ref="C1044" ca="1">_xludf.XLOOKUP(sessions_3!$E1044,exercises_2!$A$2:$A$156,exercises_2!$B$2:$B$156)</f>
        <v>#NAME?</v>
      </c>
      <c r="D1044" s="6"/>
      <c r="E1044" s="3">
        <v>144</v>
      </c>
      <c r="F1044" s="6">
        <v>1</v>
      </c>
      <c r="G1044" s="6">
        <v>155</v>
      </c>
      <c r="H1044" s="6">
        <v>6</v>
      </c>
      <c r="I1044" s="6"/>
    </row>
    <row r="1045" spans="1:9" ht="15.75" customHeight="1" x14ac:dyDescent="0.25">
      <c r="A1045" s="4">
        <v>44557</v>
      </c>
      <c r="B1045" s="5">
        <v>2</v>
      </c>
      <c r="C1045" s="5" t="e">
        <f t="array" aca="1" ref="C1045" ca="1">_xludf.XLOOKUP(sessions_3!$E1045,exercises_2!$A$2:$A$156,exercises_2!$B$2:$B$156)</f>
        <v>#NAME?</v>
      </c>
      <c r="D1045" s="6"/>
      <c r="E1045" s="3">
        <v>144</v>
      </c>
      <c r="F1045" s="6">
        <v>2</v>
      </c>
      <c r="G1045" s="6">
        <v>155</v>
      </c>
      <c r="H1045" s="6">
        <v>5</v>
      </c>
      <c r="I1045" s="6"/>
    </row>
    <row r="1046" spans="1:9" ht="15.75" customHeight="1" x14ac:dyDescent="0.25">
      <c r="A1046" s="4">
        <v>44557</v>
      </c>
      <c r="B1046" s="5">
        <v>3</v>
      </c>
      <c r="C1046" s="5" t="e">
        <f t="array" aca="1" ref="C1046" ca="1">_xludf.XLOOKUP(sessions_3!$E1046,exercises_2!$A$2:$A$156,exercises_2!$B$2:$B$156)</f>
        <v>#NAME?</v>
      </c>
      <c r="D1046" s="6"/>
      <c r="E1046" s="3">
        <v>144</v>
      </c>
      <c r="F1046" s="6">
        <v>3</v>
      </c>
      <c r="G1046" s="6">
        <v>155</v>
      </c>
      <c r="H1046" s="6">
        <v>3</v>
      </c>
      <c r="I1046" s="6"/>
    </row>
    <row r="1047" spans="1:9" ht="15.75" customHeight="1" x14ac:dyDescent="0.25">
      <c r="A1047" s="4">
        <v>44557</v>
      </c>
      <c r="B1047" s="5">
        <v>4</v>
      </c>
      <c r="C1047" s="5" t="e">
        <f t="array" aca="1" ref="C1047" ca="1">_xludf.XLOOKUP(sessions_3!$E1047,exercises_2!$A$2:$A$156,exercises_2!$B$2:$B$156)</f>
        <v>#NAME?</v>
      </c>
      <c r="D1047" s="6"/>
      <c r="E1047" s="3">
        <v>146</v>
      </c>
      <c r="F1047" s="6">
        <v>1</v>
      </c>
      <c r="G1047" s="6">
        <v>135</v>
      </c>
      <c r="H1047" s="6">
        <v>5</v>
      </c>
      <c r="I1047" s="6"/>
    </row>
    <row r="1048" spans="1:9" ht="15.75" customHeight="1" x14ac:dyDescent="0.25">
      <c r="A1048" s="4">
        <v>44557</v>
      </c>
      <c r="B1048" s="5">
        <v>5</v>
      </c>
      <c r="C1048" s="5" t="e">
        <f t="array" aca="1" ref="C1048" ca="1">_xludf.XLOOKUP(sessions_3!$E1048,exercises_2!$A$2:$A$156,exercises_2!$B$2:$B$156)</f>
        <v>#NAME?</v>
      </c>
      <c r="D1048" s="6"/>
      <c r="E1048" s="3">
        <v>146</v>
      </c>
      <c r="F1048" s="6">
        <v>2</v>
      </c>
      <c r="G1048" s="6">
        <v>135</v>
      </c>
      <c r="H1048" s="6">
        <v>4</v>
      </c>
      <c r="I1048" s="6"/>
    </row>
    <row r="1049" spans="1:9" ht="15.75" customHeight="1" x14ac:dyDescent="0.25">
      <c r="A1049" s="4">
        <v>44557</v>
      </c>
      <c r="B1049" s="5">
        <v>6</v>
      </c>
      <c r="C1049" s="5" t="e">
        <f t="array" aca="1" ref="C1049" ca="1">_xludf.XLOOKUP(sessions_3!$E1049,exercises_2!$A$2:$A$156,exercises_2!$B$2:$B$156)</f>
        <v>#NAME?</v>
      </c>
      <c r="D1049" s="6"/>
      <c r="E1049" s="3">
        <v>146</v>
      </c>
      <c r="F1049" s="6">
        <v>3</v>
      </c>
      <c r="G1049" s="6">
        <v>135</v>
      </c>
      <c r="H1049" s="6">
        <v>3</v>
      </c>
      <c r="I1049" s="6"/>
    </row>
    <row r="1050" spans="1:9" ht="15.75" customHeight="1" x14ac:dyDescent="0.25">
      <c r="A1050" s="4">
        <v>44557</v>
      </c>
      <c r="B1050" s="5">
        <v>7</v>
      </c>
      <c r="C1050" s="5" t="e">
        <f t="array" aca="1" ref="C1050" ca="1">_xludf.XLOOKUP(sessions_3!$E1050,exercises_2!$A$2:$A$156,exercises_2!$B$2:$B$156)</f>
        <v>#NAME?</v>
      </c>
      <c r="D1050" s="6"/>
      <c r="E1050" s="3">
        <v>147</v>
      </c>
      <c r="F1050" s="6">
        <v>1</v>
      </c>
      <c r="G1050" s="6">
        <v>100</v>
      </c>
      <c r="H1050" s="6">
        <v>5</v>
      </c>
      <c r="I1050" s="6"/>
    </row>
    <row r="1051" spans="1:9" ht="15.75" customHeight="1" x14ac:dyDescent="0.25">
      <c r="A1051" s="4">
        <v>44557</v>
      </c>
      <c r="B1051" s="5">
        <v>8</v>
      </c>
      <c r="C1051" s="5" t="e">
        <f t="array" aca="1" ref="C1051" ca="1">_xludf.XLOOKUP(sessions_3!$E1051,exercises_2!$A$2:$A$156,exercises_2!$B$2:$B$156)</f>
        <v>#NAME?</v>
      </c>
      <c r="D1051" s="6"/>
      <c r="E1051" s="3">
        <v>147</v>
      </c>
      <c r="F1051" s="6">
        <v>2</v>
      </c>
      <c r="G1051" s="6">
        <v>100</v>
      </c>
      <c r="H1051" s="6">
        <v>4</v>
      </c>
      <c r="I1051" s="6"/>
    </row>
    <row r="1052" spans="1:9" ht="15.75" customHeight="1" x14ac:dyDescent="0.25">
      <c r="A1052" s="4">
        <v>44557</v>
      </c>
      <c r="B1052" s="5">
        <v>9</v>
      </c>
      <c r="C1052" s="5" t="e">
        <f t="array" aca="1" ref="C1052" ca="1">_xludf.XLOOKUP(sessions_3!$E1052,exercises_2!$A$2:$A$156,exercises_2!$B$2:$B$156)</f>
        <v>#NAME?</v>
      </c>
      <c r="D1052" s="6"/>
      <c r="E1052" s="3">
        <v>147</v>
      </c>
      <c r="F1052" s="6">
        <v>3</v>
      </c>
      <c r="G1052" s="6">
        <v>100</v>
      </c>
      <c r="H1052" s="6">
        <v>4</v>
      </c>
      <c r="I1052" s="6"/>
    </row>
    <row r="1053" spans="1:9" ht="15.75" customHeight="1" x14ac:dyDescent="0.25">
      <c r="A1053" s="4">
        <v>44557</v>
      </c>
      <c r="B1053" s="5">
        <v>10</v>
      </c>
      <c r="C1053" s="5" t="e">
        <f t="array" aca="1" ref="C1053" ca="1">_xludf.XLOOKUP(sessions_3!$E1053,exercises_2!$A$2:$A$156,exercises_2!$B$2:$B$156)</f>
        <v>#NAME?</v>
      </c>
      <c r="D1053" s="6"/>
      <c r="E1053" s="3">
        <v>150</v>
      </c>
      <c r="F1053" s="6">
        <v>1</v>
      </c>
      <c r="G1053" s="6">
        <v>85</v>
      </c>
      <c r="H1053" s="6">
        <v>5</v>
      </c>
      <c r="I1053" s="6"/>
    </row>
    <row r="1054" spans="1:9" ht="15.75" customHeight="1" x14ac:dyDescent="0.25">
      <c r="A1054" s="4">
        <v>44557</v>
      </c>
      <c r="B1054" s="5">
        <v>11</v>
      </c>
      <c r="C1054" s="5" t="e">
        <f t="array" aca="1" ref="C1054" ca="1">_xludf.XLOOKUP(sessions_3!$E1054,exercises_2!$A$2:$A$156,exercises_2!$B$2:$B$156)</f>
        <v>#NAME?</v>
      </c>
      <c r="D1054" s="6"/>
      <c r="E1054" s="3">
        <v>150</v>
      </c>
      <c r="F1054" s="6">
        <v>2</v>
      </c>
      <c r="G1054" s="6">
        <v>85</v>
      </c>
      <c r="H1054" s="6">
        <v>4</v>
      </c>
      <c r="I1054" s="6"/>
    </row>
    <row r="1055" spans="1:9" ht="15.75" customHeight="1" x14ac:dyDescent="0.25">
      <c r="A1055" s="4">
        <v>44557</v>
      </c>
      <c r="B1055" s="5">
        <v>12</v>
      </c>
      <c r="C1055" s="5" t="e">
        <f t="array" aca="1" ref="C1055" ca="1">_xludf.XLOOKUP(sessions_3!$E1055,exercises_2!$A$2:$A$156,exercises_2!$B$2:$B$156)</f>
        <v>#NAME?</v>
      </c>
      <c r="D1055" s="6"/>
      <c r="E1055" s="3">
        <v>150</v>
      </c>
      <c r="F1055" s="6">
        <v>3</v>
      </c>
      <c r="G1055" s="6">
        <v>85</v>
      </c>
      <c r="H1055" s="6">
        <v>3</v>
      </c>
      <c r="I1055" s="6"/>
    </row>
    <row r="1056" spans="1:9" ht="15.75" customHeight="1" x14ac:dyDescent="0.25">
      <c r="A1056" s="4">
        <v>44557</v>
      </c>
      <c r="B1056" s="5">
        <v>13</v>
      </c>
      <c r="C1056" s="5" t="e">
        <f t="array" aca="1" ref="C1056" ca="1">_xludf.XLOOKUP(sessions_3!$E1056,exercises_2!$A$2:$A$156,exercises_2!$B$2:$B$156)</f>
        <v>#NAME?</v>
      </c>
      <c r="D1056" s="6"/>
      <c r="E1056" s="3">
        <v>142</v>
      </c>
      <c r="F1056" s="6">
        <v>1</v>
      </c>
      <c r="G1056" s="6">
        <v>12</v>
      </c>
      <c r="H1056" s="6">
        <v>49</v>
      </c>
      <c r="I1056" s="6"/>
    </row>
    <row r="1057" spans="1:9" ht="15.75" customHeight="1" x14ac:dyDescent="0.25">
      <c r="A1057" s="4">
        <v>44557</v>
      </c>
      <c r="B1057" s="5">
        <v>14</v>
      </c>
      <c r="C1057" s="5" t="e">
        <f t="array" aca="1" ref="C1057" ca="1">_xludf.XLOOKUP(sessions_3!$E1057,exercises_2!$A$2:$A$156,exercises_2!$B$2:$B$156)</f>
        <v>#NAME?</v>
      </c>
      <c r="D1057" s="6"/>
      <c r="E1057" s="3">
        <v>142</v>
      </c>
      <c r="F1057" s="6">
        <v>2</v>
      </c>
      <c r="G1057" s="6">
        <v>12</v>
      </c>
      <c r="H1057" s="6">
        <v>44</v>
      </c>
      <c r="I1057" s="6"/>
    </row>
    <row r="1058" spans="1:9" ht="15.75" customHeight="1" x14ac:dyDescent="0.25">
      <c r="A1058" s="4">
        <v>44557</v>
      </c>
      <c r="B1058" s="5">
        <v>15</v>
      </c>
      <c r="C1058" s="5" t="e">
        <f t="array" aca="1" ref="C1058" ca="1">_xludf.XLOOKUP(sessions_3!$E1058,exercises_2!$A$2:$A$156,exercises_2!$B$2:$B$156)</f>
        <v>#NAME?</v>
      </c>
      <c r="D1058" s="6"/>
      <c r="E1058" s="3">
        <v>142</v>
      </c>
      <c r="F1058" s="6">
        <v>3</v>
      </c>
      <c r="G1058" s="6">
        <v>12</v>
      </c>
      <c r="H1058" s="6">
        <v>35</v>
      </c>
      <c r="I1058" s="6"/>
    </row>
    <row r="1059" spans="1:9" ht="15.75" customHeight="1" x14ac:dyDescent="0.25">
      <c r="A1059" s="4">
        <v>44559</v>
      </c>
      <c r="B1059" s="5">
        <v>1</v>
      </c>
      <c r="C1059" s="5" t="e">
        <f t="array" aca="1" ref="C1059" ca="1">_xludf.XLOOKUP(sessions_3!$E1059,exercises_2!$A$2:$A$156,exercises_2!$B$2:$B$156)</f>
        <v>#NAME?</v>
      </c>
      <c r="D1059" s="6"/>
      <c r="E1059" s="3">
        <v>135</v>
      </c>
      <c r="F1059" s="6">
        <v>1</v>
      </c>
      <c r="G1059" s="6">
        <v>245</v>
      </c>
      <c r="H1059" s="6">
        <v>6</v>
      </c>
      <c r="I1059" s="6"/>
    </row>
    <row r="1060" spans="1:9" ht="15.75" customHeight="1" x14ac:dyDescent="0.25">
      <c r="A1060" s="4">
        <v>44559</v>
      </c>
      <c r="B1060" s="5">
        <v>2</v>
      </c>
      <c r="C1060" s="5" t="e">
        <f t="array" aca="1" ref="C1060" ca="1">_xludf.XLOOKUP(sessions_3!$E1060,exercises_2!$A$2:$A$156,exercises_2!$B$2:$B$156)</f>
        <v>#NAME?</v>
      </c>
      <c r="D1060" s="6"/>
      <c r="E1060" s="3">
        <v>135</v>
      </c>
      <c r="F1060" s="6">
        <v>2</v>
      </c>
      <c r="G1060" s="6">
        <v>245</v>
      </c>
      <c r="H1060" s="6">
        <v>6</v>
      </c>
      <c r="I1060" s="6"/>
    </row>
    <row r="1061" spans="1:9" ht="15.75" customHeight="1" x14ac:dyDescent="0.25">
      <c r="A1061" s="4">
        <v>44559</v>
      </c>
      <c r="B1061" s="5">
        <v>3</v>
      </c>
      <c r="C1061" s="5" t="e">
        <f t="array" aca="1" ref="C1061" ca="1">_xludf.XLOOKUP(sessions_3!$E1061,exercises_2!$A$2:$A$156,exercises_2!$B$2:$B$156)</f>
        <v>#NAME?</v>
      </c>
      <c r="D1061" s="6"/>
      <c r="E1061" s="3">
        <v>135</v>
      </c>
      <c r="F1061" s="6">
        <v>3</v>
      </c>
      <c r="G1061" s="6">
        <v>250</v>
      </c>
      <c r="H1061" s="6">
        <v>4</v>
      </c>
      <c r="I1061" s="6"/>
    </row>
    <row r="1062" spans="1:9" ht="15.75" customHeight="1" x14ac:dyDescent="0.25">
      <c r="A1062" s="4">
        <v>44559</v>
      </c>
      <c r="B1062" s="5">
        <v>4</v>
      </c>
      <c r="C1062" s="5" t="e">
        <f t="array" aca="1" ref="C1062" ca="1">_xludf.XLOOKUP(sessions_3!$E1062,exercises_2!$A$2:$A$156,exercises_2!$B$2:$B$156)</f>
        <v>#NAME?</v>
      </c>
      <c r="D1062" s="6"/>
      <c r="E1062" s="3">
        <v>139</v>
      </c>
      <c r="F1062" s="6">
        <v>1</v>
      </c>
      <c r="G1062" s="6">
        <v>120</v>
      </c>
      <c r="H1062" s="6">
        <v>10</v>
      </c>
      <c r="I1062" s="6"/>
    </row>
    <row r="1063" spans="1:9" ht="15.75" customHeight="1" x14ac:dyDescent="0.25">
      <c r="A1063" s="4">
        <v>44559</v>
      </c>
      <c r="B1063" s="5">
        <v>5</v>
      </c>
      <c r="C1063" s="5" t="e">
        <f t="array" aca="1" ref="C1063" ca="1">_xludf.XLOOKUP(sessions_3!$E1063,exercises_2!$A$2:$A$156,exercises_2!$B$2:$B$156)</f>
        <v>#NAME?</v>
      </c>
      <c r="D1063" s="6"/>
      <c r="E1063" s="3">
        <v>139</v>
      </c>
      <c r="F1063" s="6">
        <v>2</v>
      </c>
      <c r="G1063" s="6">
        <v>125</v>
      </c>
      <c r="H1063" s="6">
        <v>7</v>
      </c>
      <c r="I1063" s="6"/>
    </row>
    <row r="1064" spans="1:9" ht="15.75" customHeight="1" x14ac:dyDescent="0.25">
      <c r="A1064" s="4">
        <v>44559</v>
      </c>
      <c r="B1064" s="5">
        <v>6</v>
      </c>
      <c r="C1064" s="5" t="e">
        <f t="array" aca="1" ref="C1064" ca="1">_xludf.XLOOKUP(sessions_3!$E1064,exercises_2!$A$2:$A$156,exercises_2!$B$2:$B$156)</f>
        <v>#NAME?</v>
      </c>
      <c r="D1064" s="6"/>
      <c r="E1064" s="3">
        <v>139</v>
      </c>
      <c r="F1064" s="6">
        <v>3</v>
      </c>
      <c r="G1064" s="6">
        <v>125</v>
      </c>
      <c r="H1064" s="6">
        <v>7</v>
      </c>
      <c r="I1064" s="6"/>
    </row>
    <row r="1065" spans="1:9" ht="15.75" customHeight="1" x14ac:dyDescent="0.25">
      <c r="A1065" s="4">
        <v>44559</v>
      </c>
      <c r="B1065" s="5">
        <v>7</v>
      </c>
      <c r="C1065" s="5" t="e">
        <f t="array" aca="1" ref="C1065" ca="1">_xludf.XLOOKUP(sessions_3!$E1065,exercises_2!$A$2:$A$156,exercises_2!$B$2:$B$156)</f>
        <v>#NAME?</v>
      </c>
      <c r="D1065" s="6"/>
      <c r="E1065" s="3">
        <v>131</v>
      </c>
      <c r="F1065" s="6">
        <v>1</v>
      </c>
      <c r="G1065" s="6">
        <v>65</v>
      </c>
      <c r="H1065" s="6">
        <v>6</v>
      </c>
      <c r="I1065" s="6"/>
    </row>
    <row r="1066" spans="1:9" ht="15.75" customHeight="1" x14ac:dyDescent="0.25">
      <c r="A1066" s="4">
        <v>44559</v>
      </c>
      <c r="B1066" s="5">
        <v>8</v>
      </c>
      <c r="C1066" s="5" t="e">
        <f t="array" aca="1" ref="C1066" ca="1">_xludf.XLOOKUP(sessions_3!$E1066,exercises_2!$A$2:$A$156,exercises_2!$B$2:$B$156)</f>
        <v>#NAME?</v>
      </c>
      <c r="D1066" s="6"/>
      <c r="E1066" s="3">
        <v>131</v>
      </c>
      <c r="F1066" s="6">
        <v>2</v>
      </c>
      <c r="G1066" s="6">
        <v>70</v>
      </c>
      <c r="H1066" s="6">
        <v>4</v>
      </c>
      <c r="I1066" s="6"/>
    </row>
    <row r="1067" spans="1:9" ht="15.75" customHeight="1" x14ac:dyDescent="0.25">
      <c r="A1067" s="4">
        <v>44559</v>
      </c>
      <c r="B1067" s="5">
        <v>9</v>
      </c>
      <c r="C1067" s="5" t="e">
        <f t="array" aca="1" ref="C1067" ca="1">_xludf.XLOOKUP(sessions_3!$E1067,exercises_2!$A$2:$A$156,exercises_2!$B$2:$B$156)</f>
        <v>#NAME?</v>
      </c>
      <c r="D1067" s="6"/>
      <c r="E1067" s="3">
        <v>131</v>
      </c>
      <c r="F1067" s="6">
        <v>3</v>
      </c>
      <c r="G1067" s="6">
        <v>70</v>
      </c>
      <c r="H1067" s="6">
        <v>4</v>
      </c>
      <c r="I1067" s="6"/>
    </row>
    <row r="1068" spans="1:9" ht="15.75" customHeight="1" x14ac:dyDescent="0.25">
      <c r="A1068" s="4">
        <v>44559</v>
      </c>
      <c r="B1068" s="5">
        <v>10</v>
      </c>
      <c r="C1068" s="5" t="e">
        <f t="array" aca="1" ref="C1068" ca="1">_xludf.XLOOKUP(sessions_3!$E1068,exercises_2!$A$2:$A$156,exercises_2!$B$2:$B$156)</f>
        <v>#NAME?</v>
      </c>
      <c r="D1068" s="6"/>
      <c r="E1068" s="3">
        <v>133</v>
      </c>
      <c r="F1068" s="6">
        <v>1</v>
      </c>
      <c r="G1068" s="6">
        <v>60</v>
      </c>
      <c r="H1068" s="6">
        <v>6</v>
      </c>
      <c r="I1068" s="6"/>
    </row>
    <row r="1069" spans="1:9" ht="15.75" customHeight="1" x14ac:dyDescent="0.25">
      <c r="A1069" s="4">
        <v>44559</v>
      </c>
      <c r="B1069" s="5">
        <v>11</v>
      </c>
      <c r="C1069" s="5" t="e">
        <f t="array" aca="1" ref="C1069" ca="1">_xludf.XLOOKUP(sessions_3!$E1069,exercises_2!$A$2:$A$156,exercises_2!$B$2:$B$156)</f>
        <v>#NAME?</v>
      </c>
      <c r="D1069" s="6"/>
      <c r="E1069" s="3">
        <v>133</v>
      </c>
      <c r="F1069" s="6">
        <v>2</v>
      </c>
      <c r="G1069" s="6">
        <v>60</v>
      </c>
      <c r="H1069" s="6">
        <v>6</v>
      </c>
      <c r="I1069" s="6"/>
    </row>
    <row r="1070" spans="1:9" ht="15.75" customHeight="1" x14ac:dyDescent="0.25">
      <c r="A1070" s="4">
        <v>44559</v>
      </c>
      <c r="B1070" s="5">
        <v>12</v>
      </c>
      <c r="C1070" s="5" t="e">
        <f t="array" aca="1" ref="C1070" ca="1">_xludf.XLOOKUP(sessions_3!$E1070,exercises_2!$A$2:$A$156,exercises_2!$B$2:$B$156)</f>
        <v>#NAME?</v>
      </c>
      <c r="D1070" s="6"/>
      <c r="E1070" s="3">
        <v>133</v>
      </c>
      <c r="F1070" s="6">
        <v>3</v>
      </c>
      <c r="G1070" s="6">
        <v>65</v>
      </c>
      <c r="H1070" s="6">
        <v>3</v>
      </c>
      <c r="I1070" s="6"/>
    </row>
    <row r="1071" spans="1:9" ht="15.75" customHeight="1" x14ac:dyDescent="0.25">
      <c r="A1071" s="4">
        <v>44559</v>
      </c>
      <c r="B1071" s="5">
        <v>13</v>
      </c>
      <c r="C1071" s="5" t="e">
        <f t="array" aca="1" ref="C1071" ca="1">_xludf.XLOOKUP(sessions_3!$E1071,exercises_2!$A$2:$A$156,exercises_2!$B$2:$B$156)</f>
        <v>#NAME?</v>
      </c>
      <c r="D1071" s="6"/>
      <c r="E1071" s="3">
        <v>136</v>
      </c>
      <c r="F1071" s="6">
        <v>1</v>
      </c>
      <c r="G1071" s="6">
        <v>200</v>
      </c>
      <c r="H1071" s="6">
        <v>10</v>
      </c>
      <c r="I1071" s="6"/>
    </row>
    <row r="1072" spans="1:9" ht="15.75" customHeight="1" x14ac:dyDescent="0.25">
      <c r="A1072" s="4">
        <v>44559</v>
      </c>
      <c r="B1072" s="5">
        <v>14</v>
      </c>
      <c r="C1072" s="5" t="e">
        <f t="array" aca="1" ref="C1072" ca="1">_xludf.XLOOKUP(sessions_3!$E1072,exercises_2!$A$2:$A$156,exercises_2!$B$2:$B$156)</f>
        <v>#NAME?</v>
      </c>
      <c r="D1072" s="6"/>
      <c r="E1072" s="3">
        <v>136</v>
      </c>
      <c r="F1072" s="6">
        <v>2</v>
      </c>
      <c r="G1072" s="6">
        <v>200</v>
      </c>
      <c r="H1072" s="6">
        <v>9</v>
      </c>
      <c r="I1072" s="6"/>
    </row>
    <row r="1073" spans="1:9" ht="15.75" customHeight="1" x14ac:dyDescent="0.25">
      <c r="A1073" s="4">
        <v>44559</v>
      </c>
      <c r="B1073" s="5">
        <v>15</v>
      </c>
      <c r="C1073" s="5" t="e">
        <f t="array" aca="1" ref="C1073" ca="1">_xludf.XLOOKUP(sessions_3!$E1073,exercises_2!$A$2:$A$156,exercises_2!$B$2:$B$156)</f>
        <v>#NAME?</v>
      </c>
      <c r="D1073" s="6"/>
      <c r="E1073" s="3">
        <v>136</v>
      </c>
      <c r="F1073" s="6">
        <v>3</v>
      </c>
      <c r="G1073" s="6">
        <v>200</v>
      </c>
      <c r="H1073" s="6">
        <v>8</v>
      </c>
      <c r="I1073" s="6"/>
    </row>
    <row r="1074" spans="1:9" ht="15.75" customHeight="1" x14ac:dyDescent="0.25">
      <c r="A1074" s="4">
        <v>44564</v>
      </c>
      <c r="B1074" s="5">
        <v>1</v>
      </c>
      <c r="C1074" s="5" t="e">
        <f t="array" aca="1" ref="C1074" ca="1">_xludf.XLOOKUP(sessions_3!$E1074,exercises_2!$A$2:$A$156,exercises_2!$B$2:$B$156)</f>
        <v>#NAME?</v>
      </c>
      <c r="D1074" s="6"/>
      <c r="E1074" s="3">
        <v>124</v>
      </c>
      <c r="F1074" s="6">
        <v>1</v>
      </c>
      <c r="G1074" s="6">
        <v>195</v>
      </c>
      <c r="H1074" s="6">
        <v>6</v>
      </c>
      <c r="I1074" s="6"/>
    </row>
    <row r="1075" spans="1:9" ht="15.75" customHeight="1" x14ac:dyDescent="0.25">
      <c r="A1075" s="4">
        <v>44564</v>
      </c>
      <c r="B1075" s="5">
        <v>2</v>
      </c>
      <c r="C1075" s="5" t="e">
        <f t="array" aca="1" ref="C1075" ca="1">_xludf.XLOOKUP(sessions_3!$E1075,exercises_2!$A$2:$A$156,exercises_2!$B$2:$B$156)</f>
        <v>#NAME?</v>
      </c>
      <c r="D1075" s="6"/>
      <c r="E1075" s="3">
        <v>124</v>
      </c>
      <c r="F1075" s="6">
        <v>2</v>
      </c>
      <c r="G1075" s="6">
        <v>200</v>
      </c>
      <c r="H1075" s="6">
        <v>5</v>
      </c>
      <c r="I1075" s="6"/>
    </row>
    <row r="1076" spans="1:9" ht="15.75" customHeight="1" x14ac:dyDescent="0.25">
      <c r="A1076" s="4">
        <v>44564</v>
      </c>
      <c r="B1076" s="5">
        <v>3</v>
      </c>
      <c r="C1076" s="5" t="e">
        <f t="array" aca="1" ref="C1076" ca="1">_xludf.XLOOKUP(sessions_3!$E1076,exercises_2!$A$2:$A$156,exercises_2!$B$2:$B$156)</f>
        <v>#NAME?</v>
      </c>
      <c r="D1076" s="6"/>
      <c r="E1076" s="3">
        <v>124</v>
      </c>
      <c r="F1076" s="6">
        <v>3</v>
      </c>
      <c r="G1076" s="6">
        <v>200</v>
      </c>
      <c r="H1076" s="6">
        <v>5</v>
      </c>
      <c r="I1076" s="6"/>
    </row>
    <row r="1077" spans="1:9" ht="15.75" customHeight="1" x14ac:dyDescent="0.25">
      <c r="A1077" s="4">
        <v>44564</v>
      </c>
      <c r="B1077" s="5">
        <v>4</v>
      </c>
      <c r="C1077" s="5" t="e">
        <f t="array" aca="1" ref="C1077" ca="1">_xludf.XLOOKUP(sessions_3!$E1077,exercises_2!$A$2:$A$156,exercises_2!$B$2:$B$156)</f>
        <v>#NAME?</v>
      </c>
      <c r="D1077" s="6"/>
      <c r="E1077" s="3">
        <v>123</v>
      </c>
      <c r="F1077" s="6">
        <v>1</v>
      </c>
      <c r="G1077" s="6">
        <v>320</v>
      </c>
      <c r="H1077" s="6">
        <v>6</v>
      </c>
      <c r="I1077" s="6"/>
    </row>
    <row r="1078" spans="1:9" ht="15.75" customHeight="1" x14ac:dyDescent="0.25">
      <c r="A1078" s="4">
        <v>44564</v>
      </c>
      <c r="B1078" s="5">
        <v>5</v>
      </c>
      <c r="C1078" s="5" t="e">
        <f t="array" aca="1" ref="C1078" ca="1">_xludf.XLOOKUP(sessions_3!$E1078,exercises_2!$A$2:$A$156,exercises_2!$B$2:$B$156)</f>
        <v>#NAME?</v>
      </c>
      <c r="D1078" s="6"/>
      <c r="E1078" s="3">
        <v>123</v>
      </c>
      <c r="F1078" s="6">
        <v>2</v>
      </c>
      <c r="G1078" s="6">
        <v>320</v>
      </c>
      <c r="H1078" s="6">
        <v>5</v>
      </c>
      <c r="I1078" s="6"/>
    </row>
    <row r="1079" spans="1:9" ht="15.75" customHeight="1" x14ac:dyDescent="0.25">
      <c r="A1079" s="4">
        <v>44564</v>
      </c>
      <c r="B1079" s="5">
        <v>6</v>
      </c>
      <c r="C1079" s="5" t="e">
        <f t="array" aca="1" ref="C1079" ca="1">_xludf.XLOOKUP(sessions_3!$E1079,exercises_2!$A$2:$A$156,exercises_2!$B$2:$B$156)</f>
        <v>#NAME?</v>
      </c>
      <c r="D1079" s="6"/>
      <c r="E1079" s="3">
        <v>123</v>
      </c>
      <c r="F1079" s="6">
        <v>3</v>
      </c>
      <c r="G1079" s="6">
        <v>320</v>
      </c>
      <c r="H1079" s="6">
        <v>4</v>
      </c>
      <c r="I1079" s="6"/>
    </row>
    <row r="1080" spans="1:9" ht="15.75" customHeight="1" x14ac:dyDescent="0.25">
      <c r="A1080" s="4">
        <v>44564</v>
      </c>
      <c r="B1080" s="5">
        <v>7</v>
      </c>
      <c r="C1080" s="5" t="e">
        <f t="array" aca="1" ref="C1080" ca="1">_xludf.XLOOKUP(sessions_3!$E1080,exercises_2!$A$2:$A$156,exercises_2!$B$2:$B$156)</f>
        <v>#NAME?</v>
      </c>
      <c r="D1080" s="6"/>
      <c r="E1080" s="3">
        <v>125</v>
      </c>
      <c r="F1080" s="6">
        <v>1</v>
      </c>
      <c r="G1080" s="6">
        <v>155</v>
      </c>
      <c r="H1080" s="6">
        <v>9</v>
      </c>
      <c r="I1080" s="6"/>
    </row>
    <row r="1081" spans="1:9" ht="15.75" customHeight="1" x14ac:dyDescent="0.25">
      <c r="A1081" s="4">
        <v>44564</v>
      </c>
      <c r="B1081" s="5">
        <v>8</v>
      </c>
      <c r="C1081" s="5" t="e">
        <f t="array" aca="1" ref="C1081" ca="1">_xludf.XLOOKUP(sessions_3!$E1081,exercises_2!$A$2:$A$156,exercises_2!$B$2:$B$156)</f>
        <v>#NAME?</v>
      </c>
      <c r="D1081" s="6"/>
      <c r="E1081" s="3">
        <v>125</v>
      </c>
      <c r="F1081" s="6">
        <v>2</v>
      </c>
      <c r="G1081" s="6">
        <v>155</v>
      </c>
      <c r="H1081" s="6">
        <v>7</v>
      </c>
      <c r="I1081" s="6"/>
    </row>
    <row r="1082" spans="1:9" ht="15.75" customHeight="1" x14ac:dyDescent="0.25">
      <c r="A1082" s="4">
        <v>44564</v>
      </c>
      <c r="B1082" s="5">
        <v>9</v>
      </c>
      <c r="C1082" s="5" t="e">
        <f t="array" aca="1" ref="C1082" ca="1">_xludf.XLOOKUP(sessions_3!$E1082,exercises_2!$A$2:$A$156,exercises_2!$B$2:$B$156)</f>
        <v>#NAME?</v>
      </c>
      <c r="D1082" s="6"/>
      <c r="E1082" s="3">
        <v>125</v>
      </c>
      <c r="F1082" s="6">
        <v>3</v>
      </c>
      <c r="G1082" s="6">
        <v>155</v>
      </c>
      <c r="H1082" s="6">
        <v>5</v>
      </c>
      <c r="I1082" s="6"/>
    </row>
    <row r="1083" spans="1:9" ht="15.75" customHeight="1" x14ac:dyDescent="0.25">
      <c r="A1083" s="4">
        <v>44564</v>
      </c>
      <c r="B1083" s="5">
        <v>10</v>
      </c>
      <c r="C1083" s="5" t="e">
        <f t="array" aca="1" ref="C1083" ca="1">_xludf.XLOOKUP(sessions_3!$E1083,exercises_2!$A$2:$A$156,exercises_2!$B$2:$B$156)</f>
        <v>#NAME?</v>
      </c>
      <c r="D1083" s="6"/>
      <c r="E1083" s="3">
        <v>129</v>
      </c>
      <c r="F1083" s="6">
        <v>1</v>
      </c>
      <c r="G1083" s="6">
        <v>120</v>
      </c>
      <c r="H1083" s="6">
        <v>11</v>
      </c>
      <c r="I1083" s="6"/>
    </row>
    <row r="1084" spans="1:9" ht="15.75" customHeight="1" x14ac:dyDescent="0.25">
      <c r="A1084" s="4">
        <v>44564</v>
      </c>
      <c r="B1084" s="5">
        <v>11</v>
      </c>
      <c r="C1084" s="5" t="e">
        <f t="array" aca="1" ref="C1084" ca="1">_xludf.XLOOKUP(sessions_3!$E1084,exercises_2!$A$2:$A$156,exercises_2!$B$2:$B$156)</f>
        <v>#NAME?</v>
      </c>
      <c r="D1084" s="6"/>
      <c r="E1084" s="3">
        <v>129</v>
      </c>
      <c r="F1084" s="6">
        <v>2</v>
      </c>
      <c r="G1084" s="6">
        <v>120</v>
      </c>
      <c r="H1084" s="6">
        <v>12</v>
      </c>
      <c r="I1084" s="6"/>
    </row>
    <row r="1085" spans="1:9" ht="15.75" customHeight="1" x14ac:dyDescent="0.25">
      <c r="A1085" s="4">
        <v>44564</v>
      </c>
      <c r="B1085" s="5">
        <v>12</v>
      </c>
      <c r="C1085" s="5" t="e">
        <f t="array" aca="1" ref="C1085" ca="1">_xludf.XLOOKUP(sessions_3!$E1085,exercises_2!$A$2:$A$156,exercises_2!$B$2:$B$156)</f>
        <v>#NAME?</v>
      </c>
      <c r="D1085" s="6"/>
      <c r="E1085" s="3">
        <v>129</v>
      </c>
      <c r="F1085" s="6">
        <v>3</v>
      </c>
      <c r="G1085" s="6">
        <v>120</v>
      </c>
      <c r="H1085" s="6">
        <v>12</v>
      </c>
      <c r="I1085" s="6"/>
    </row>
    <row r="1086" spans="1:9" ht="15.75" customHeight="1" x14ac:dyDescent="0.25">
      <c r="A1086" s="4">
        <v>44568</v>
      </c>
      <c r="B1086" s="5">
        <v>1</v>
      </c>
      <c r="C1086" s="5" t="e">
        <f t="array" aca="1" ref="C1086" ca="1">_xludf.XLOOKUP(sessions_3!$E1086,exercises_2!$A$2:$A$156,exercises_2!$B$2:$B$156)</f>
        <v>#NAME?</v>
      </c>
      <c r="D1086" s="6"/>
      <c r="E1086" s="3">
        <v>144</v>
      </c>
      <c r="F1086" s="6">
        <v>1</v>
      </c>
      <c r="G1086" s="6">
        <v>150</v>
      </c>
      <c r="H1086" s="6">
        <v>6</v>
      </c>
      <c r="I1086" s="6"/>
    </row>
    <row r="1087" spans="1:9" ht="15.75" customHeight="1" x14ac:dyDescent="0.25">
      <c r="A1087" s="4">
        <v>44568</v>
      </c>
      <c r="B1087" s="5">
        <v>2</v>
      </c>
      <c r="C1087" s="5" t="e">
        <f t="array" aca="1" ref="C1087" ca="1">_xludf.XLOOKUP(sessions_3!$E1087,exercises_2!$A$2:$A$156,exercises_2!$B$2:$B$156)</f>
        <v>#NAME?</v>
      </c>
      <c r="D1087" s="6"/>
      <c r="E1087" s="3">
        <v>144</v>
      </c>
      <c r="F1087" s="6">
        <v>2</v>
      </c>
      <c r="G1087" s="6">
        <v>150</v>
      </c>
      <c r="H1087" s="6">
        <v>6</v>
      </c>
      <c r="I1087" s="6"/>
    </row>
    <row r="1088" spans="1:9" ht="15.75" customHeight="1" x14ac:dyDescent="0.25">
      <c r="A1088" s="4">
        <v>44568</v>
      </c>
      <c r="B1088" s="5">
        <v>3</v>
      </c>
      <c r="C1088" s="5" t="e">
        <f t="array" aca="1" ref="C1088" ca="1">_xludf.XLOOKUP(sessions_3!$E1088,exercises_2!$A$2:$A$156,exercises_2!$B$2:$B$156)</f>
        <v>#NAME?</v>
      </c>
      <c r="D1088" s="6"/>
      <c r="E1088" s="3">
        <v>144</v>
      </c>
      <c r="F1088" s="6">
        <v>3</v>
      </c>
      <c r="G1088" s="6">
        <v>150</v>
      </c>
      <c r="H1088" s="6">
        <v>5</v>
      </c>
      <c r="I1088" s="6"/>
    </row>
    <row r="1089" spans="1:9" ht="15.75" customHeight="1" x14ac:dyDescent="0.25">
      <c r="A1089" s="4">
        <v>44568</v>
      </c>
      <c r="B1089" s="5">
        <v>4</v>
      </c>
      <c r="C1089" s="5" t="e">
        <f t="array" aca="1" ref="C1089" ca="1">_xludf.XLOOKUP(sessions_3!$E1089,exercises_2!$A$2:$A$156,exercises_2!$B$2:$B$156)</f>
        <v>#NAME?</v>
      </c>
      <c r="D1089" s="6"/>
      <c r="E1089" s="3">
        <v>146</v>
      </c>
      <c r="F1089" s="6">
        <v>1</v>
      </c>
      <c r="G1089" s="6">
        <v>130</v>
      </c>
      <c r="H1089" s="6">
        <v>6</v>
      </c>
      <c r="I1089" s="6"/>
    </row>
    <row r="1090" spans="1:9" ht="15.75" customHeight="1" x14ac:dyDescent="0.25">
      <c r="A1090" s="4">
        <v>44568</v>
      </c>
      <c r="B1090" s="5">
        <v>5</v>
      </c>
      <c r="C1090" s="5" t="e">
        <f t="array" aca="1" ref="C1090" ca="1">_xludf.XLOOKUP(sessions_3!$E1090,exercises_2!$A$2:$A$156,exercises_2!$B$2:$B$156)</f>
        <v>#NAME?</v>
      </c>
      <c r="D1090" s="6"/>
      <c r="E1090" s="3">
        <v>146</v>
      </c>
      <c r="F1090" s="6">
        <v>2</v>
      </c>
      <c r="G1090" s="6">
        <v>130</v>
      </c>
      <c r="H1090" s="6">
        <v>6</v>
      </c>
      <c r="I1090" s="6"/>
    </row>
    <row r="1091" spans="1:9" ht="15.75" customHeight="1" x14ac:dyDescent="0.25">
      <c r="A1091" s="4">
        <v>44568</v>
      </c>
      <c r="B1091" s="5">
        <v>6</v>
      </c>
      <c r="C1091" s="5" t="e">
        <f t="array" aca="1" ref="C1091" ca="1">_xludf.XLOOKUP(sessions_3!$E1091,exercises_2!$A$2:$A$156,exercises_2!$B$2:$B$156)</f>
        <v>#NAME?</v>
      </c>
      <c r="D1091" s="6"/>
      <c r="E1091" s="3">
        <v>146</v>
      </c>
      <c r="F1091" s="6">
        <v>3</v>
      </c>
      <c r="G1091" s="6">
        <v>135</v>
      </c>
      <c r="H1091" s="6">
        <v>3</v>
      </c>
      <c r="I1091" s="6"/>
    </row>
    <row r="1092" spans="1:9" ht="15.75" customHeight="1" x14ac:dyDescent="0.25">
      <c r="A1092" s="4">
        <v>44568</v>
      </c>
      <c r="B1092" s="5">
        <v>7</v>
      </c>
      <c r="C1092" s="5" t="e">
        <f t="array" aca="1" ref="C1092" ca="1">_xludf.XLOOKUP(sessions_3!$E1092,exercises_2!$A$2:$A$156,exercises_2!$B$2:$B$156)</f>
        <v>#NAME?</v>
      </c>
      <c r="D1092" s="6"/>
      <c r="E1092" s="3">
        <v>147</v>
      </c>
      <c r="F1092" s="6">
        <v>1</v>
      </c>
      <c r="G1092" s="6">
        <v>100</v>
      </c>
      <c r="H1092" s="6">
        <v>4</v>
      </c>
      <c r="I1092" s="6"/>
    </row>
    <row r="1093" spans="1:9" ht="15.75" customHeight="1" x14ac:dyDescent="0.25">
      <c r="A1093" s="4">
        <v>44568</v>
      </c>
      <c r="B1093" s="5">
        <v>8</v>
      </c>
      <c r="C1093" s="5" t="e">
        <f t="array" aca="1" ref="C1093" ca="1">_xludf.XLOOKUP(sessions_3!$E1093,exercises_2!$A$2:$A$156,exercises_2!$B$2:$B$156)</f>
        <v>#NAME?</v>
      </c>
      <c r="D1093" s="6"/>
      <c r="E1093" s="3">
        <v>147</v>
      </c>
      <c r="F1093" s="6">
        <v>2</v>
      </c>
      <c r="G1093" s="6">
        <v>100</v>
      </c>
      <c r="H1093" s="6">
        <v>5</v>
      </c>
      <c r="I1093" s="6"/>
    </row>
    <row r="1094" spans="1:9" ht="15.75" customHeight="1" x14ac:dyDescent="0.25">
      <c r="A1094" s="4">
        <v>44568</v>
      </c>
      <c r="B1094" s="5">
        <v>9</v>
      </c>
      <c r="C1094" s="5" t="e">
        <f t="array" aca="1" ref="C1094" ca="1">_xludf.XLOOKUP(sessions_3!$E1094,exercises_2!$A$2:$A$156,exercises_2!$B$2:$B$156)</f>
        <v>#NAME?</v>
      </c>
      <c r="D1094" s="6"/>
      <c r="E1094" s="3">
        <v>147</v>
      </c>
      <c r="F1094" s="6">
        <v>3</v>
      </c>
      <c r="G1094" s="6">
        <v>100</v>
      </c>
      <c r="H1094" s="6">
        <v>3</v>
      </c>
      <c r="I1094" s="6"/>
    </row>
    <row r="1095" spans="1:9" ht="15.75" customHeight="1" x14ac:dyDescent="0.25">
      <c r="A1095" s="4">
        <v>44568</v>
      </c>
      <c r="B1095" s="5">
        <v>10</v>
      </c>
      <c r="C1095" s="5" t="e">
        <f t="array" aca="1" ref="C1095" ca="1">_xludf.XLOOKUP(sessions_3!$E1095,exercises_2!$A$2:$A$156,exercises_2!$B$2:$B$156)</f>
        <v>#NAME?</v>
      </c>
      <c r="D1095" s="6"/>
      <c r="E1095" s="3">
        <v>150</v>
      </c>
      <c r="F1095" s="6">
        <v>1</v>
      </c>
      <c r="G1095" s="6">
        <v>80</v>
      </c>
      <c r="H1095" s="6">
        <v>6</v>
      </c>
      <c r="I1095" s="6"/>
    </row>
    <row r="1096" spans="1:9" ht="15.75" customHeight="1" x14ac:dyDescent="0.25">
      <c r="A1096" s="4">
        <v>44568</v>
      </c>
      <c r="B1096" s="5">
        <v>11</v>
      </c>
      <c r="C1096" s="5" t="e">
        <f t="array" aca="1" ref="C1096" ca="1">_xludf.XLOOKUP(sessions_3!$E1096,exercises_2!$A$2:$A$156,exercises_2!$B$2:$B$156)</f>
        <v>#NAME?</v>
      </c>
      <c r="D1096" s="6"/>
      <c r="E1096" s="3">
        <v>150</v>
      </c>
      <c r="F1096" s="6">
        <v>2</v>
      </c>
      <c r="G1096" s="6">
        <v>80</v>
      </c>
      <c r="H1096" s="6">
        <v>5</v>
      </c>
      <c r="I1096" s="6"/>
    </row>
    <row r="1097" spans="1:9" ht="15.75" customHeight="1" x14ac:dyDescent="0.25">
      <c r="A1097" s="4">
        <v>44568</v>
      </c>
      <c r="B1097" s="5">
        <v>12</v>
      </c>
      <c r="C1097" s="5" t="e">
        <f t="array" aca="1" ref="C1097" ca="1">_xludf.XLOOKUP(sessions_3!$E1097,exercises_2!$A$2:$A$156,exercises_2!$B$2:$B$156)</f>
        <v>#NAME?</v>
      </c>
      <c r="D1097" s="6"/>
      <c r="E1097" s="3">
        <v>150</v>
      </c>
      <c r="F1097" s="6">
        <v>3</v>
      </c>
      <c r="G1097" s="6">
        <v>80</v>
      </c>
      <c r="H1097" s="6">
        <v>4</v>
      </c>
      <c r="I1097" s="6"/>
    </row>
    <row r="1098" spans="1:9" ht="15.75" customHeight="1" x14ac:dyDescent="0.25">
      <c r="A1098" s="4">
        <v>44568</v>
      </c>
      <c r="B1098" s="5">
        <v>13</v>
      </c>
      <c r="C1098" s="5" t="e">
        <f t="array" aca="1" ref="C1098" ca="1">_xludf.XLOOKUP(sessions_3!$E1098,exercises_2!$A$2:$A$156,exercises_2!$B$2:$B$156)</f>
        <v>#NAME?</v>
      </c>
      <c r="D1098" s="6"/>
      <c r="E1098" s="3">
        <v>142</v>
      </c>
      <c r="F1098" s="6">
        <v>1</v>
      </c>
      <c r="G1098" s="6">
        <v>12</v>
      </c>
      <c r="H1098" s="6">
        <v>50</v>
      </c>
      <c r="I1098" s="6"/>
    </row>
    <row r="1099" spans="1:9" ht="15.75" customHeight="1" x14ac:dyDescent="0.25">
      <c r="A1099" s="4">
        <v>44568</v>
      </c>
      <c r="B1099" s="5">
        <v>14</v>
      </c>
      <c r="C1099" s="5" t="e">
        <f t="array" aca="1" ref="C1099" ca="1">_xludf.XLOOKUP(sessions_3!$E1099,exercises_2!$A$2:$A$156,exercises_2!$B$2:$B$156)</f>
        <v>#NAME?</v>
      </c>
      <c r="D1099" s="6"/>
      <c r="E1099" s="3">
        <v>142</v>
      </c>
      <c r="F1099" s="6">
        <v>2</v>
      </c>
      <c r="G1099" s="6">
        <v>12</v>
      </c>
      <c r="H1099" s="6">
        <v>42</v>
      </c>
      <c r="I1099" s="6"/>
    </row>
    <row r="1100" spans="1:9" ht="15.75" customHeight="1" x14ac:dyDescent="0.25">
      <c r="A1100" s="4">
        <v>44568</v>
      </c>
      <c r="B1100" s="5">
        <v>15</v>
      </c>
      <c r="C1100" s="5" t="e">
        <f t="array" aca="1" ref="C1100" ca="1">_xludf.XLOOKUP(sessions_3!$E1100,exercises_2!$A$2:$A$156,exercises_2!$B$2:$B$156)</f>
        <v>#NAME?</v>
      </c>
      <c r="D1100" s="6"/>
      <c r="E1100" s="3">
        <v>142</v>
      </c>
      <c r="F1100" s="6">
        <v>3</v>
      </c>
      <c r="G1100" s="6">
        <v>12</v>
      </c>
      <c r="H1100" s="6">
        <v>30</v>
      </c>
      <c r="I1100" s="6"/>
    </row>
    <row r="1101" spans="1:9" ht="15.75" customHeight="1" x14ac:dyDescent="0.25">
      <c r="A1101" s="4">
        <v>44571</v>
      </c>
      <c r="B1101" s="5">
        <v>1</v>
      </c>
      <c r="C1101" s="5" t="e">
        <f t="array" aca="1" ref="C1101" ca="1">_xludf.XLOOKUP(sessions_3!$E1101,exercises_2!$A$2:$A$156,exercises_2!$B$2:$B$156)</f>
        <v>#NAME?</v>
      </c>
      <c r="D1101" s="6"/>
      <c r="E1101" s="3">
        <v>120</v>
      </c>
      <c r="F1101" s="6">
        <v>1</v>
      </c>
      <c r="G1101" s="6">
        <v>245</v>
      </c>
      <c r="H1101" s="6">
        <v>6</v>
      </c>
      <c r="I1101" s="6"/>
    </row>
    <row r="1102" spans="1:9" ht="15.75" customHeight="1" x14ac:dyDescent="0.25">
      <c r="A1102" s="4">
        <v>44571</v>
      </c>
      <c r="B1102" s="5">
        <v>2</v>
      </c>
      <c r="C1102" s="5" t="e">
        <f t="array" aca="1" ref="C1102" ca="1">_xludf.XLOOKUP(sessions_3!$E1102,exercises_2!$A$2:$A$156,exercises_2!$B$2:$B$156)</f>
        <v>#NAME?</v>
      </c>
      <c r="D1102" s="6"/>
      <c r="E1102" s="3">
        <v>120</v>
      </c>
      <c r="F1102" s="6">
        <v>2</v>
      </c>
      <c r="G1102" s="6">
        <v>245</v>
      </c>
      <c r="H1102" s="6">
        <v>5</v>
      </c>
      <c r="I1102" s="6"/>
    </row>
    <row r="1103" spans="1:9" ht="15.75" customHeight="1" x14ac:dyDescent="0.25">
      <c r="A1103" s="4">
        <v>44571</v>
      </c>
      <c r="B1103" s="5">
        <v>3</v>
      </c>
      <c r="C1103" s="5" t="e">
        <f t="array" aca="1" ref="C1103" ca="1">_xludf.XLOOKUP(sessions_3!$E1103,exercises_2!$A$2:$A$156,exercises_2!$B$2:$B$156)</f>
        <v>#NAME?</v>
      </c>
      <c r="D1103" s="6"/>
      <c r="E1103" s="3">
        <v>120</v>
      </c>
      <c r="F1103" s="6">
        <v>3</v>
      </c>
      <c r="G1103" s="6">
        <v>245</v>
      </c>
      <c r="H1103" s="6">
        <v>4</v>
      </c>
      <c r="I1103" s="6"/>
    </row>
    <row r="1104" spans="1:9" ht="15.75" customHeight="1" x14ac:dyDescent="0.25">
      <c r="A1104" s="4">
        <v>44571</v>
      </c>
      <c r="B1104" s="5">
        <v>4</v>
      </c>
      <c r="C1104" s="5" t="e">
        <f t="array" aca="1" ref="C1104" ca="1">_xludf.XLOOKUP(sessions_3!$E1104,exercises_2!$A$2:$A$156,exercises_2!$B$2:$B$156)</f>
        <v>#NAME?</v>
      </c>
      <c r="D1104" s="6"/>
      <c r="E1104" s="3">
        <v>139</v>
      </c>
      <c r="F1104" s="6">
        <v>1</v>
      </c>
      <c r="G1104" s="6">
        <v>120</v>
      </c>
      <c r="H1104" s="6">
        <v>10</v>
      </c>
      <c r="I1104" s="6"/>
    </row>
    <row r="1105" spans="1:9" ht="15.75" customHeight="1" x14ac:dyDescent="0.25">
      <c r="A1105" s="4">
        <v>44571</v>
      </c>
      <c r="B1105" s="5">
        <v>5</v>
      </c>
      <c r="C1105" s="5" t="e">
        <f t="array" aca="1" ref="C1105" ca="1">_xludf.XLOOKUP(sessions_3!$E1105,exercises_2!$A$2:$A$156,exercises_2!$B$2:$B$156)</f>
        <v>#NAME?</v>
      </c>
      <c r="D1105" s="6"/>
      <c r="E1105" s="3">
        <v>139</v>
      </c>
      <c r="F1105" s="6">
        <v>2</v>
      </c>
      <c r="G1105" s="6">
        <v>125</v>
      </c>
      <c r="H1105" s="6">
        <v>6</v>
      </c>
      <c r="I1105" s="6"/>
    </row>
    <row r="1106" spans="1:9" ht="15.75" customHeight="1" x14ac:dyDescent="0.25">
      <c r="A1106" s="4">
        <v>44571</v>
      </c>
      <c r="B1106" s="5">
        <v>6</v>
      </c>
      <c r="C1106" s="5" t="e">
        <f t="array" aca="1" ref="C1106" ca="1">_xludf.XLOOKUP(sessions_3!$E1106,exercises_2!$A$2:$A$156,exercises_2!$B$2:$B$156)</f>
        <v>#NAME?</v>
      </c>
      <c r="D1106" s="6"/>
      <c r="E1106" s="3">
        <v>139</v>
      </c>
      <c r="F1106" s="6">
        <v>3</v>
      </c>
      <c r="G1106" s="6">
        <v>125</v>
      </c>
      <c r="H1106" s="6">
        <v>6</v>
      </c>
      <c r="I1106" s="6"/>
    </row>
    <row r="1107" spans="1:9" ht="15.75" customHeight="1" x14ac:dyDescent="0.25">
      <c r="A1107" s="4">
        <v>44571</v>
      </c>
      <c r="B1107" s="5">
        <v>7</v>
      </c>
      <c r="C1107" s="5" t="e">
        <f t="array" aca="1" ref="C1107" ca="1">_xludf.XLOOKUP(sessions_3!$E1107,exercises_2!$A$2:$A$156,exercises_2!$B$2:$B$156)</f>
        <v>#NAME?</v>
      </c>
      <c r="D1107" s="6"/>
      <c r="E1107" s="3">
        <v>131</v>
      </c>
      <c r="F1107" s="6">
        <v>1</v>
      </c>
      <c r="G1107" s="6">
        <v>65</v>
      </c>
      <c r="H1107" s="6">
        <v>4</v>
      </c>
      <c r="I1107" s="6"/>
    </row>
    <row r="1108" spans="1:9" ht="15.75" customHeight="1" x14ac:dyDescent="0.25">
      <c r="A1108" s="4">
        <v>44571</v>
      </c>
      <c r="B1108" s="5">
        <v>8</v>
      </c>
      <c r="C1108" s="5" t="e">
        <f t="array" aca="1" ref="C1108" ca="1">_xludf.XLOOKUP(sessions_3!$E1108,exercises_2!$A$2:$A$156,exercises_2!$B$2:$B$156)</f>
        <v>#NAME?</v>
      </c>
      <c r="D1108" s="6"/>
      <c r="E1108" s="3">
        <v>131</v>
      </c>
      <c r="F1108" s="6">
        <v>2</v>
      </c>
      <c r="G1108" s="6">
        <v>65</v>
      </c>
      <c r="H1108" s="6">
        <v>5</v>
      </c>
      <c r="I1108" s="6"/>
    </row>
    <row r="1109" spans="1:9" ht="15.75" customHeight="1" x14ac:dyDescent="0.25">
      <c r="A1109" s="4">
        <v>44571</v>
      </c>
      <c r="B1109" s="5">
        <v>9</v>
      </c>
      <c r="C1109" s="5" t="e">
        <f t="array" aca="1" ref="C1109" ca="1">_xludf.XLOOKUP(sessions_3!$E1109,exercises_2!$A$2:$A$156,exercises_2!$B$2:$B$156)</f>
        <v>#NAME?</v>
      </c>
      <c r="D1109" s="6"/>
      <c r="E1109" s="3">
        <v>131</v>
      </c>
      <c r="F1109" s="6">
        <v>3</v>
      </c>
      <c r="G1109" s="6">
        <v>65</v>
      </c>
      <c r="H1109" s="6">
        <v>5</v>
      </c>
      <c r="I1109" s="6"/>
    </row>
    <row r="1110" spans="1:9" ht="15.75" customHeight="1" x14ac:dyDescent="0.25">
      <c r="A1110" s="4">
        <v>44571</v>
      </c>
      <c r="B1110" s="5">
        <v>10</v>
      </c>
      <c r="C1110" s="5" t="e">
        <f t="array" aca="1" ref="C1110" ca="1">_xludf.XLOOKUP(sessions_3!$E1110,exercises_2!$A$2:$A$156,exercises_2!$B$2:$B$156)</f>
        <v>#NAME?</v>
      </c>
      <c r="D1110" s="6"/>
      <c r="E1110" s="3">
        <v>133</v>
      </c>
      <c r="F1110" s="6">
        <v>1</v>
      </c>
      <c r="G1110" s="6">
        <v>60</v>
      </c>
      <c r="H1110" s="6">
        <v>6</v>
      </c>
      <c r="I1110" s="6"/>
    </row>
    <row r="1111" spans="1:9" ht="15.75" customHeight="1" x14ac:dyDescent="0.25">
      <c r="A1111" s="4">
        <v>44571</v>
      </c>
      <c r="B1111" s="5">
        <v>11</v>
      </c>
      <c r="C1111" s="5" t="e">
        <f t="array" aca="1" ref="C1111" ca="1">_xludf.XLOOKUP(sessions_3!$E1111,exercises_2!$A$2:$A$156,exercises_2!$B$2:$B$156)</f>
        <v>#NAME?</v>
      </c>
      <c r="D1111" s="6"/>
      <c r="E1111" s="3">
        <v>133</v>
      </c>
      <c r="F1111" s="6">
        <v>2</v>
      </c>
      <c r="G1111" s="6">
        <v>60</v>
      </c>
      <c r="H1111" s="6">
        <v>5</v>
      </c>
      <c r="I1111" s="6"/>
    </row>
    <row r="1112" spans="1:9" ht="15.75" customHeight="1" x14ac:dyDescent="0.25">
      <c r="A1112" s="4">
        <v>44571</v>
      </c>
      <c r="B1112" s="5">
        <v>12</v>
      </c>
      <c r="C1112" s="5" t="e">
        <f t="array" aca="1" ref="C1112" ca="1">_xludf.XLOOKUP(sessions_3!$E1112,exercises_2!$A$2:$A$156,exercises_2!$B$2:$B$156)</f>
        <v>#NAME?</v>
      </c>
      <c r="D1112" s="6"/>
      <c r="E1112" s="3">
        <v>133</v>
      </c>
      <c r="F1112" s="6">
        <v>3</v>
      </c>
      <c r="G1112" s="6">
        <v>60</v>
      </c>
      <c r="H1112" s="6">
        <v>5</v>
      </c>
      <c r="I1112" s="6"/>
    </row>
    <row r="1113" spans="1:9" ht="15.75" customHeight="1" x14ac:dyDescent="0.25">
      <c r="A1113" s="4">
        <v>44571</v>
      </c>
      <c r="B1113" s="5">
        <v>13</v>
      </c>
      <c r="C1113" s="5" t="e">
        <f t="array" aca="1" ref="C1113" ca="1">_xludf.XLOOKUP(sessions_3!$E1113,exercises_2!$A$2:$A$156,exercises_2!$B$2:$B$156)</f>
        <v>#NAME?</v>
      </c>
      <c r="D1113" s="6"/>
      <c r="E1113" s="3">
        <v>136</v>
      </c>
      <c r="F1113" s="6">
        <v>1</v>
      </c>
      <c r="G1113" s="6">
        <v>200</v>
      </c>
      <c r="H1113" s="6">
        <v>10</v>
      </c>
      <c r="I1113" s="6"/>
    </row>
    <row r="1114" spans="1:9" ht="15.75" customHeight="1" x14ac:dyDescent="0.25">
      <c r="A1114" s="4">
        <v>44571</v>
      </c>
      <c r="B1114" s="5">
        <v>14</v>
      </c>
      <c r="C1114" s="5" t="e">
        <f t="array" aca="1" ref="C1114" ca="1">_xludf.XLOOKUP(sessions_3!$E1114,exercises_2!$A$2:$A$156,exercises_2!$B$2:$B$156)</f>
        <v>#NAME?</v>
      </c>
      <c r="D1114" s="6"/>
      <c r="E1114" s="3">
        <v>136</v>
      </c>
      <c r="F1114" s="6">
        <v>2</v>
      </c>
      <c r="G1114" s="6">
        <v>200</v>
      </c>
      <c r="H1114" s="6">
        <v>8</v>
      </c>
      <c r="I1114" s="6"/>
    </row>
    <row r="1115" spans="1:9" ht="15.75" customHeight="1" x14ac:dyDescent="0.25">
      <c r="A1115" s="4">
        <v>44571</v>
      </c>
      <c r="B1115" s="5">
        <v>15</v>
      </c>
      <c r="C1115" s="5" t="e">
        <f t="array" aca="1" ref="C1115" ca="1">_xludf.XLOOKUP(sessions_3!$E1115,exercises_2!$A$2:$A$156,exercises_2!$B$2:$B$156)</f>
        <v>#NAME?</v>
      </c>
      <c r="D1115" s="6"/>
      <c r="E1115" s="3">
        <v>136</v>
      </c>
      <c r="F1115" s="6">
        <v>3</v>
      </c>
      <c r="G1115" s="6">
        <v>200</v>
      </c>
      <c r="H1115" s="6">
        <v>8</v>
      </c>
      <c r="I1115" s="6"/>
    </row>
    <row r="1116" spans="1:9" ht="15.75" customHeight="1" x14ac:dyDescent="0.25">
      <c r="A1116" s="4">
        <v>44573</v>
      </c>
      <c r="B1116" s="5">
        <v>1</v>
      </c>
      <c r="C1116" s="5" t="e">
        <f t="array" aca="1" ref="C1116" ca="1">_xludf.XLOOKUP(sessions_3!$E1116,exercises_2!$A$2:$A$156,exercises_2!$B$2:$B$156)</f>
        <v>#NAME?</v>
      </c>
      <c r="D1116" s="6"/>
      <c r="E1116" s="3">
        <v>124</v>
      </c>
      <c r="F1116" s="6">
        <v>1</v>
      </c>
      <c r="G1116" s="6">
        <v>195</v>
      </c>
      <c r="H1116" s="6">
        <v>5</v>
      </c>
      <c r="I1116" s="6"/>
    </row>
    <row r="1117" spans="1:9" ht="15.75" customHeight="1" x14ac:dyDescent="0.25">
      <c r="A1117" s="4">
        <v>44573</v>
      </c>
      <c r="B1117" s="5">
        <v>2</v>
      </c>
      <c r="C1117" s="5" t="e">
        <f t="array" aca="1" ref="C1117" ca="1">_xludf.XLOOKUP(sessions_3!$E1117,exercises_2!$A$2:$A$156,exercises_2!$B$2:$B$156)</f>
        <v>#NAME?</v>
      </c>
      <c r="D1117" s="6"/>
      <c r="E1117" s="3">
        <v>124</v>
      </c>
      <c r="F1117" s="6">
        <v>2</v>
      </c>
      <c r="G1117" s="6">
        <v>195</v>
      </c>
      <c r="H1117" s="6">
        <v>4</v>
      </c>
      <c r="I1117" s="6"/>
    </row>
    <row r="1118" spans="1:9" ht="15.75" customHeight="1" x14ac:dyDescent="0.25">
      <c r="A1118" s="4">
        <v>44573</v>
      </c>
      <c r="B1118" s="5">
        <v>3</v>
      </c>
      <c r="C1118" s="5" t="e">
        <f t="array" aca="1" ref="C1118" ca="1">_xludf.XLOOKUP(sessions_3!$E1118,exercises_2!$A$2:$A$156,exercises_2!$B$2:$B$156)</f>
        <v>#NAME?</v>
      </c>
      <c r="D1118" s="6"/>
      <c r="E1118" s="3">
        <v>124</v>
      </c>
      <c r="F1118" s="6">
        <v>3</v>
      </c>
      <c r="G1118" s="6">
        <v>195</v>
      </c>
      <c r="H1118" s="6">
        <v>4</v>
      </c>
      <c r="I1118" s="6"/>
    </row>
    <row r="1119" spans="1:9" ht="15.75" customHeight="1" x14ac:dyDescent="0.25">
      <c r="A1119" s="4">
        <v>44573</v>
      </c>
      <c r="B1119" s="5">
        <v>4</v>
      </c>
      <c r="C1119" s="5" t="e">
        <f t="array" aca="1" ref="C1119" ca="1">_xludf.XLOOKUP(sessions_3!$E1119,exercises_2!$A$2:$A$156,exercises_2!$B$2:$B$156)</f>
        <v>#NAME?</v>
      </c>
      <c r="D1119" s="6"/>
      <c r="E1119" s="3">
        <v>123</v>
      </c>
      <c r="F1119" s="6">
        <v>1</v>
      </c>
      <c r="G1119" s="6">
        <v>280</v>
      </c>
      <c r="H1119" s="6">
        <v>6</v>
      </c>
      <c r="I1119" s="6"/>
    </row>
    <row r="1120" spans="1:9" ht="15.75" customHeight="1" x14ac:dyDescent="0.25">
      <c r="A1120" s="4">
        <v>44573</v>
      </c>
      <c r="B1120" s="5">
        <v>5</v>
      </c>
      <c r="C1120" s="5" t="e">
        <f t="array" aca="1" ref="C1120" ca="1">_xludf.XLOOKUP(sessions_3!$E1120,exercises_2!$A$2:$A$156,exercises_2!$B$2:$B$156)</f>
        <v>#NAME?</v>
      </c>
      <c r="D1120" s="6"/>
      <c r="E1120" s="3">
        <v>123</v>
      </c>
      <c r="F1120" s="6">
        <v>2</v>
      </c>
      <c r="G1120" s="6">
        <v>300</v>
      </c>
      <c r="H1120" s="6">
        <v>6</v>
      </c>
      <c r="I1120" s="6"/>
    </row>
    <row r="1121" spans="1:9" ht="15.75" customHeight="1" x14ac:dyDescent="0.25">
      <c r="A1121" s="4">
        <v>44573</v>
      </c>
      <c r="B1121" s="5">
        <v>6</v>
      </c>
      <c r="C1121" s="5" t="e">
        <f t="array" aca="1" ref="C1121" ca="1">_xludf.XLOOKUP(sessions_3!$E1121,exercises_2!$A$2:$A$156,exercises_2!$B$2:$B$156)</f>
        <v>#NAME?</v>
      </c>
      <c r="D1121" s="6"/>
      <c r="E1121" s="3">
        <v>123</v>
      </c>
      <c r="F1121" s="6">
        <v>3</v>
      </c>
      <c r="G1121" s="6">
        <v>220</v>
      </c>
      <c r="H1121" s="6">
        <v>10</v>
      </c>
      <c r="I1121" s="6"/>
    </row>
    <row r="1122" spans="1:9" ht="15.75" customHeight="1" x14ac:dyDescent="0.25">
      <c r="A1122" s="4">
        <v>44573</v>
      </c>
      <c r="B1122" s="5">
        <v>7</v>
      </c>
      <c r="C1122" s="5" t="e">
        <f t="array" aca="1" ref="C1122" ca="1">_xludf.XLOOKUP(sessions_3!$E1122,exercises_2!$A$2:$A$156,exercises_2!$B$2:$B$156)</f>
        <v>#NAME?</v>
      </c>
      <c r="D1122" s="6"/>
      <c r="E1122" s="3">
        <v>125</v>
      </c>
      <c r="F1122" s="6">
        <v>1</v>
      </c>
      <c r="G1122" s="6">
        <v>150</v>
      </c>
      <c r="H1122" s="6">
        <v>10</v>
      </c>
      <c r="I1122" s="6"/>
    </row>
    <row r="1123" spans="1:9" ht="15.75" customHeight="1" x14ac:dyDescent="0.25">
      <c r="A1123" s="4">
        <v>44573</v>
      </c>
      <c r="B1123" s="5">
        <v>8</v>
      </c>
      <c r="C1123" s="5" t="e">
        <f t="array" aca="1" ref="C1123" ca="1">_xludf.XLOOKUP(sessions_3!$E1123,exercises_2!$A$2:$A$156,exercises_2!$B$2:$B$156)</f>
        <v>#NAME?</v>
      </c>
      <c r="D1123" s="6"/>
      <c r="E1123" s="3">
        <v>125</v>
      </c>
      <c r="F1123" s="6">
        <v>2</v>
      </c>
      <c r="G1123" s="6">
        <v>150</v>
      </c>
      <c r="H1123" s="6">
        <v>7</v>
      </c>
      <c r="I1123" s="6"/>
    </row>
    <row r="1124" spans="1:9" ht="15.75" customHeight="1" x14ac:dyDescent="0.25">
      <c r="A1124" s="4">
        <v>44573</v>
      </c>
      <c r="B1124" s="5">
        <v>9</v>
      </c>
      <c r="C1124" s="5" t="e">
        <f t="array" aca="1" ref="C1124" ca="1">_xludf.XLOOKUP(sessions_3!$E1124,exercises_2!$A$2:$A$156,exercises_2!$B$2:$B$156)</f>
        <v>#NAME?</v>
      </c>
      <c r="D1124" s="6"/>
      <c r="E1124" s="3">
        <v>125</v>
      </c>
      <c r="F1124" s="6">
        <v>3</v>
      </c>
      <c r="G1124" s="6">
        <v>150</v>
      </c>
      <c r="H1124" s="6">
        <v>5</v>
      </c>
      <c r="I1124" s="6"/>
    </row>
    <row r="1125" spans="1:9" ht="15.75" customHeight="1" x14ac:dyDescent="0.25">
      <c r="A1125" s="4">
        <v>44573</v>
      </c>
      <c r="B1125" s="5">
        <v>10</v>
      </c>
      <c r="C1125" s="5" t="e">
        <f t="array" aca="1" ref="C1125" ca="1">_xludf.XLOOKUP(sessions_3!$E1125,exercises_2!$A$2:$A$156,exercises_2!$B$2:$B$156)</f>
        <v>#NAME?</v>
      </c>
      <c r="D1125" s="6"/>
      <c r="E1125" s="3">
        <v>129</v>
      </c>
      <c r="F1125" s="6">
        <v>1</v>
      </c>
      <c r="G1125" s="6">
        <v>120</v>
      </c>
      <c r="H1125" s="6">
        <v>13</v>
      </c>
      <c r="I1125" s="6"/>
    </row>
    <row r="1126" spans="1:9" ht="15.75" customHeight="1" x14ac:dyDescent="0.25">
      <c r="A1126" s="4">
        <v>44573</v>
      </c>
      <c r="B1126" s="5">
        <v>11</v>
      </c>
      <c r="C1126" s="5" t="e">
        <f t="array" aca="1" ref="C1126" ca="1">_xludf.XLOOKUP(sessions_3!$E1126,exercises_2!$A$2:$A$156,exercises_2!$B$2:$B$156)</f>
        <v>#NAME?</v>
      </c>
      <c r="D1126" s="6"/>
      <c r="E1126" s="3">
        <v>129</v>
      </c>
      <c r="F1126" s="6">
        <v>2</v>
      </c>
      <c r="G1126" s="6">
        <v>120</v>
      </c>
      <c r="H1126" s="6">
        <v>10</v>
      </c>
      <c r="I1126" s="6"/>
    </row>
    <row r="1127" spans="1:9" ht="15.75" customHeight="1" x14ac:dyDescent="0.25">
      <c r="A1127" s="4">
        <v>44573</v>
      </c>
      <c r="B1127" s="5">
        <v>12</v>
      </c>
      <c r="C1127" s="5" t="e">
        <f t="array" aca="1" ref="C1127" ca="1">_xludf.XLOOKUP(sessions_3!$E1127,exercises_2!$A$2:$A$156,exercises_2!$B$2:$B$156)</f>
        <v>#NAME?</v>
      </c>
      <c r="D1127" s="6"/>
      <c r="E1127" s="3">
        <v>129</v>
      </c>
      <c r="F1127" s="6">
        <v>3</v>
      </c>
      <c r="G1127" s="6">
        <v>120</v>
      </c>
      <c r="H1127" s="6">
        <v>11</v>
      </c>
      <c r="I1127" s="6"/>
    </row>
    <row r="1128" spans="1:9" ht="15.75" customHeight="1" x14ac:dyDescent="0.25">
      <c r="A1128" s="4">
        <v>44575</v>
      </c>
      <c r="B1128" s="5">
        <v>1</v>
      </c>
      <c r="C1128" s="5" t="e">
        <f t="array" aca="1" ref="C1128" ca="1">_xludf.XLOOKUP(sessions_3!$E1128,exercises_2!$A$2:$A$156,exercises_2!$B$2:$B$156)</f>
        <v>#NAME?</v>
      </c>
      <c r="D1128" s="6"/>
      <c r="E1128" s="3">
        <v>144</v>
      </c>
      <c r="F1128" s="6">
        <v>1</v>
      </c>
      <c r="G1128" s="6">
        <v>150</v>
      </c>
      <c r="H1128" s="6">
        <v>6</v>
      </c>
      <c r="I1128" s="6"/>
    </row>
    <row r="1129" spans="1:9" ht="15.75" customHeight="1" x14ac:dyDescent="0.25">
      <c r="A1129" s="4">
        <v>44575</v>
      </c>
      <c r="B1129" s="5">
        <v>2</v>
      </c>
      <c r="C1129" s="5" t="e">
        <f t="array" aca="1" ref="C1129" ca="1">_xludf.XLOOKUP(sessions_3!$E1129,exercises_2!$A$2:$A$156,exercises_2!$B$2:$B$156)</f>
        <v>#NAME?</v>
      </c>
      <c r="D1129" s="6"/>
      <c r="E1129" s="3">
        <v>144</v>
      </c>
      <c r="F1129" s="6">
        <v>2</v>
      </c>
      <c r="G1129" s="6">
        <v>150</v>
      </c>
      <c r="H1129" s="6">
        <v>6</v>
      </c>
      <c r="I1129" s="6"/>
    </row>
    <row r="1130" spans="1:9" ht="15.75" customHeight="1" x14ac:dyDescent="0.25">
      <c r="A1130" s="4">
        <v>44575</v>
      </c>
      <c r="B1130" s="5">
        <v>3</v>
      </c>
      <c r="C1130" s="5" t="e">
        <f t="array" aca="1" ref="C1130" ca="1">_xludf.XLOOKUP(sessions_3!$E1130,exercises_2!$A$2:$A$156,exercises_2!$B$2:$B$156)</f>
        <v>#NAME?</v>
      </c>
      <c r="D1130" s="6"/>
      <c r="E1130" s="3">
        <v>144</v>
      </c>
      <c r="F1130" s="6">
        <v>3</v>
      </c>
      <c r="G1130" s="6">
        <v>150</v>
      </c>
      <c r="H1130" s="6">
        <v>6</v>
      </c>
      <c r="I1130" s="6"/>
    </row>
    <row r="1131" spans="1:9" ht="15.75" customHeight="1" x14ac:dyDescent="0.25">
      <c r="A1131" s="4">
        <v>44575</v>
      </c>
      <c r="B1131" s="5">
        <v>4</v>
      </c>
      <c r="C1131" s="5" t="e">
        <f t="array" aca="1" ref="C1131" ca="1">_xludf.XLOOKUP(sessions_3!$E1131,exercises_2!$A$2:$A$156,exercises_2!$B$2:$B$156)</f>
        <v>#NAME?</v>
      </c>
      <c r="D1131" s="6"/>
      <c r="E1131" s="3">
        <v>146</v>
      </c>
      <c r="F1131" s="6">
        <v>1</v>
      </c>
      <c r="G1131" s="6">
        <v>130</v>
      </c>
      <c r="H1131" s="6">
        <v>6</v>
      </c>
      <c r="I1131" s="6"/>
    </row>
    <row r="1132" spans="1:9" ht="15.75" customHeight="1" x14ac:dyDescent="0.25">
      <c r="A1132" s="4">
        <v>44575</v>
      </c>
      <c r="B1132" s="5">
        <v>5</v>
      </c>
      <c r="C1132" s="5" t="e">
        <f t="array" aca="1" ref="C1132" ca="1">_xludf.XLOOKUP(sessions_3!$E1132,exercises_2!$A$2:$A$156,exercises_2!$B$2:$B$156)</f>
        <v>#NAME?</v>
      </c>
      <c r="D1132" s="6"/>
      <c r="E1132" s="3">
        <v>146</v>
      </c>
      <c r="F1132" s="6">
        <v>2</v>
      </c>
      <c r="G1132" s="6">
        <v>130</v>
      </c>
      <c r="H1132" s="6">
        <v>6</v>
      </c>
      <c r="I1132" s="6"/>
    </row>
    <row r="1133" spans="1:9" ht="15.75" customHeight="1" x14ac:dyDescent="0.25">
      <c r="A1133" s="4">
        <v>44575</v>
      </c>
      <c r="B1133" s="5">
        <v>6</v>
      </c>
      <c r="C1133" s="5" t="e">
        <f t="array" aca="1" ref="C1133" ca="1">_xludf.XLOOKUP(sessions_3!$E1133,exercises_2!$A$2:$A$156,exercises_2!$B$2:$B$156)</f>
        <v>#NAME?</v>
      </c>
      <c r="D1133" s="6"/>
      <c r="E1133" s="3">
        <v>146</v>
      </c>
      <c r="F1133" s="6">
        <v>3</v>
      </c>
      <c r="G1133" s="6">
        <v>130</v>
      </c>
      <c r="H1133" s="6">
        <v>5</v>
      </c>
      <c r="I1133" s="6"/>
    </row>
    <row r="1134" spans="1:9" ht="15.75" customHeight="1" x14ac:dyDescent="0.25">
      <c r="A1134" s="4">
        <v>44575</v>
      </c>
      <c r="B1134" s="5">
        <v>7</v>
      </c>
      <c r="C1134" s="5" t="e">
        <f t="array" aca="1" ref="C1134" ca="1">_xludf.XLOOKUP(sessions_3!$E1134,exercises_2!$A$2:$A$156,exercises_2!$B$2:$B$156)</f>
        <v>#NAME?</v>
      </c>
      <c r="D1134" s="6"/>
      <c r="E1134" s="3">
        <v>147</v>
      </c>
      <c r="F1134" s="6">
        <v>1</v>
      </c>
      <c r="G1134" s="6">
        <v>90</v>
      </c>
      <c r="H1134" s="6">
        <v>5</v>
      </c>
      <c r="I1134" s="6"/>
    </row>
    <row r="1135" spans="1:9" ht="15.75" customHeight="1" x14ac:dyDescent="0.25">
      <c r="A1135" s="4">
        <v>44575</v>
      </c>
      <c r="B1135" s="5">
        <v>8</v>
      </c>
      <c r="C1135" s="5" t="e">
        <f t="array" aca="1" ref="C1135" ca="1">_xludf.XLOOKUP(sessions_3!$E1135,exercises_2!$A$2:$A$156,exercises_2!$B$2:$B$156)</f>
        <v>#NAME?</v>
      </c>
      <c r="D1135" s="6"/>
      <c r="E1135" s="3">
        <v>147</v>
      </c>
      <c r="F1135" s="6">
        <v>2</v>
      </c>
      <c r="G1135" s="6">
        <v>90</v>
      </c>
      <c r="H1135" s="6">
        <v>6</v>
      </c>
      <c r="I1135" s="6"/>
    </row>
    <row r="1136" spans="1:9" ht="15.75" customHeight="1" x14ac:dyDescent="0.25">
      <c r="A1136" s="4">
        <v>44575</v>
      </c>
      <c r="B1136" s="5">
        <v>9</v>
      </c>
      <c r="C1136" s="5" t="e">
        <f t="array" aca="1" ref="C1136" ca="1">_xludf.XLOOKUP(sessions_3!$E1136,exercises_2!$A$2:$A$156,exercises_2!$B$2:$B$156)</f>
        <v>#NAME?</v>
      </c>
      <c r="D1136" s="6"/>
      <c r="E1136" s="3">
        <v>147</v>
      </c>
      <c r="F1136" s="6">
        <v>3</v>
      </c>
      <c r="G1136" s="6">
        <v>90</v>
      </c>
      <c r="H1136" s="6">
        <v>6</v>
      </c>
      <c r="I1136" s="6"/>
    </row>
    <row r="1137" spans="1:9" ht="15.75" customHeight="1" x14ac:dyDescent="0.25">
      <c r="A1137" s="4">
        <v>44575</v>
      </c>
      <c r="B1137" s="5">
        <v>10</v>
      </c>
      <c r="C1137" s="5" t="e">
        <f t="array" aca="1" ref="C1137" ca="1">_xludf.XLOOKUP(sessions_3!$E1137,exercises_2!$A$2:$A$156,exercises_2!$B$2:$B$156)</f>
        <v>#NAME?</v>
      </c>
      <c r="D1137" s="6"/>
      <c r="E1137" s="3">
        <v>150</v>
      </c>
      <c r="F1137" s="6">
        <v>1</v>
      </c>
      <c r="G1137" s="6">
        <v>80</v>
      </c>
      <c r="H1137" s="6">
        <v>5</v>
      </c>
      <c r="I1137" s="6"/>
    </row>
    <row r="1138" spans="1:9" ht="15.75" customHeight="1" x14ac:dyDescent="0.25">
      <c r="A1138" s="4">
        <v>44575</v>
      </c>
      <c r="B1138" s="5">
        <v>11</v>
      </c>
      <c r="C1138" s="5" t="e">
        <f t="array" aca="1" ref="C1138" ca="1">_xludf.XLOOKUP(sessions_3!$E1138,exercises_2!$A$2:$A$156,exercises_2!$B$2:$B$156)</f>
        <v>#NAME?</v>
      </c>
      <c r="D1138" s="6"/>
      <c r="E1138" s="3">
        <v>150</v>
      </c>
      <c r="F1138" s="6">
        <v>2</v>
      </c>
      <c r="G1138" s="6">
        <v>80</v>
      </c>
      <c r="H1138" s="6">
        <v>4</v>
      </c>
      <c r="I1138" s="6"/>
    </row>
    <row r="1139" spans="1:9" ht="15.75" customHeight="1" x14ac:dyDescent="0.25">
      <c r="A1139" s="4">
        <v>44575</v>
      </c>
      <c r="B1139" s="5">
        <v>12</v>
      </c>
      <c r="C1139" s="5" t="e">
        <f t="array" aca="1" ref="C1139" ca="1">_xludf.XLOOKUP(sessions_3!$E1139,exercises_2!$A$2:$A$156,exercises_2!$B$2:$B$156)</f>
        <v>#NAME?</v>
      </c>
      <c r="D1139" s="6"/>
      <c r="E1139" s="3">
        <v>150</v>
      </c>
      <c r="F1139" s="6">
        <v>3</v>
      </c>
      <c r="G1139" s="6">
        <v>80</v>
      </c>
      <c r="H1139" s="6">
        <v>4</v>
      </c>
      <c r="I1139" s="6"/>
    </row>
    <row r="1140" spans="1:9" ht="15.75" customHeight="1" x14ac:dyDescent="0.25">
      <c r="A1140" s="4">
        <v>44575</v>
      </c>
      <c r="B1140" s="5">
        <v>13</v>
      </c>
      <c r="C1140" s="5" t="e">
        <f t="array" aca="1" ref="C1140" ca="1">_xludf.XLOOKUP(sessions_3!$E1140,exercises_2!$A$2:$A$156,exercises_2!$B$2:$B$156)</f>
        <v>#NAME?</v>
      </c>
      <c r="D1140" s="6"/>
      <c r="E1140" s="3">
        <v>142</v>
      </c>
      <c r="F1140" s="6">
        <v>1</v>
      </c>
      <c r="G1140" s="6">
        <v>15</v>
      </c>
      <c r="H1140" s="6">
        <v>42</v>
      </c>
      <c r="I1140" s="6"/>
    </row>
    <row r="1141" spans="1:9" ht="15.75" customHeight="1" x14ac:dyDescent="0.25">
      <c r="A1141" s="4">
        <v>44575</v>
      </c>
      <c r="B1141" s="5">
        <v>14</v>
      </c>
      <c r="C1141" s="5" t="e">
        <f t="array" aca="1" ref="C1141" ca="1">_xludf.XLOOKUP(sessions_3!$E1141,exercises_2!$A$2:$A$156,exercises_2!$B$2:$B$156)</f>
        <v>#NAME?</v>
      </c>
      <c r="D1141" s="6"/>
      <c r="E1141" s="3">
        <v>142</v>
      </c>
      <c r="F1141" s="6">
        <v>2</v>
      </c>
      <c r="G1141" s="6">
        <v>15</v>
      </c>
      <c r="H1141" s="6">
        <v>40</v>
      </c>
      <c r="I1141" s="6"/>
    </row>
    <row r="1142" spans="1:9" ht="15.75" customHeight="1" x14ac:dyDescent="0.25">
      <c r="A1142" s="4">
        <v>44575</v>
      </c>
      <c r="B1142" s="5">
        <v>15</v>
      </c>
      <c r="C1142" s="5" t="e">
        <f t="array" aca="1" ref="C1142" ca="1">_xludf.XLOOKUP(sessions_3!$E1142,exercises_2!$A$2:$A$156,exercises_2!$B$2:$B$156)</f>
        <v>#NAME?</v>
      </c>
      <c r="D1142" s="6"/>
      <c r="E1142" s="3">
        <v>142</v>
      </c>
      <c r="F1142" s="6">
        <v>3</v>
      </c>
      <c r="G1142" s="6">
        <v>15</v>
      </c>
      <c r="H1142" s="6">
        <v>0</v>
      </c>
      <c r="I1142" s="6"/>
    </row>
    <row r="1143" spans="1:9" ht="15.75" customHeight="1" x14ac:dyDescent="0.25">
      <c r="A1143" s="4">
        <v>44578</v>
      </c>
      <c r="B1143" s="5">
        <v>1</v>
      </c>
      <c r="C1143" s="5" t="e">
        <f t="array" aca="1" ref="C1143" ca="1">_xludf.XLOOKUP(sessions_3!$E1143,exercises_2!$A$2:$A$156,exercises_2!$B$2:$B$156)</f>
        <v>#NAME?</v>
      </c>
      <c r="D1143" s="6"/>
      <c r="E1143" s="3">
        <v>120</v>
      </c>
      <c r="F1143" s="6">
        <v>1</v>
      </c>
      <c r="G1143" s="6">
        <v>245</v>
      </c>
      <c r="H1143" s="6">
        <v>4</v>
      </c>
      <c r="I1143" s="6"/>
    </row>
    <row r="1144" spans="1:9" ht="15.75" customHeight="1" x14ac:dyDescent="0.25">
      <c r="A1144" s="4">
        <v>44578</v>
      </c>
      <c r="B1144" s="5">
        <v>2</v>
      </c>
      <c r="C1144" s="5" t="e">
        <f t="array" aca="1" ref="C1144" ca="1">_xludf.XLOOKUP(sessions_3!$E1144,exercises_2!$A$2:$A$156,exercises_2!$B$2:$B$156)</f>
        <v>#NAME?</v>
      </c>
      <c r="D1144" s="6"/>
      <c r="E1144" s="3">
        <v>120</v>
      </c>
      <c r="F1144" s="6">
        <v>2</v>
      </c>
      <c r="G1144" s="6">
        <v>245</v>
      </c>
      <c r="H1144" s="6">
        <v>4</v>
      </c>
      <c r="I1144" s="6"/>
    </row>
    <row r="1145" spans="1:9" ht="15.75" customHeight="1" x14ac:dyDescent="0.25">
      <c r="A1145" s="4">
        <v>44578</v>
      </c>
      <c r="B1145" s="5">
        <v>3</v>
      </c>
      <c r="C1145" s="5" t="e">
        <f t="array" aca="1" ref="C1145" ca="1">_xludf.XLOOKUP(sessions_3!$E1145,exercises_2!$A$2:$A$156,exercises_2!$B$2:$B$156)</f>
        <v>#NAME?</v>
      </c>
      <c r="D1145" s="6"/>
      <c r="E1145" s="3">
        <v>120</v>
      </c>
      <c r="F1145" s="6">
        <v>3</v>
      </c>
      <c r="G1145" s="6">
        <v>245</v>
      </c>
      <c r="H1145" s="6">
        <v>4</v>
      </c>
      <c r="I1145" s="6"/>
    </row>
    <row r="1146" spans="1:9" ht="15.75" customHeight="1" x14ac:dyDescent="0.25">
      <c r="A1146" s="4">
        <v>44578</v>
      </c>
      <c r="B1146" s="5">
        <v>4</v>
      </c>
      <c r="C1146" s="5" t="e">
        <f t="array" aca="1" ref="C1146" ca="1">_xludf.XLOOKUP(sessions_3!$E1146,exercises_2!$A$2:$A$156,exercises_2!$B$2:$B$156)</f>
        <v>#NAME?</v>
      </c>
      <c r="D1146" s="6"/>
      <c r="E1146" s="3">
        <v>139</v>
      </c>
      <c r="F1146" s="6">
        <v>1</v>
      </c>
      <c r="G1146" s="6">
        <v>125</v>
      </c>
      <c r="H1146" s="6">
        <v>9</v>
      </c>
      <c r="I1146" s="6"/>
    </row>
    <row r="1147" spans="1:9" ht="15.75" customHeight="1" x14ac:dyDescent="0.25">
      <c r="A1147" s="4">
        <v>44578</v>
      </c>
      <c r="B1147" s="5">
        <v>5</v>
      </c>
      <c r="C1147" s="5" t="e">
        <f t="array" aca="1" ref="C1147" ca="1">_xludf.XLOOKUP(sessions_3!$E1147,exercises_2!$A$2:$A$156,exercises_2!$B$2:$B$156)</f>
        <v>#NAME?</v>
      </c>
      <c r="D1147" s="6"/>
      <c r="E1147" s="3">
        <v>139</v>
      </c>
      <c r="F1147" s="6">
        <v>2</v>
      </c>
      <c r="G1147" s="6">
        <v>125</v>
      </c>
      <c r="H1147" s="6">
        <v>7</v>
      </c>
      <c r="I1147" s="6"/>
    </row>
    <row r="1148" spans="1:9" ht="15.75" customHeight="1" x14ac:dyDescent="0.25">
      <c r="A1148" s="4">
        <v>44578</v>
      </c>
      <c r="B1148" s="5">
        <v>6</v>
      </c>
      <c r="C1148" s="5" t="e">
        <f t="array" aca="1" ref="C1148" ca="1">_xludf.XLOOKUP(sessions_3!$E1148,exercises_2!$A$2:$A$156,exercises_2!$B$2:$B$156)</f>
        <v>#NAME?</v>
      </c>
      <c r="D1148" s="6"/>
      <c r="E1148" s="3">
        <v>139</v>
      </c>
      <c r="F1148" s="6">
        <v>3</v>
      </c>
      <c r="G1148" s="6">
        <v>125</v>
      </c>
      <c r="H1148" s="6">
        <v>6</v>
      </c>
      <c r="I1148" s="6"/>
    </row>
    <row r="1149" spans="1:9" ht="15.75" customHeight="1" x14ac:dyDescent="0.25">
      <c r="A1149" s="4">
        <v>44578</v>
      </c>
      <c r="B1149" s="5">
        <v>7</v>
      </c>
      <c r="C1149" s="5" t="e">
        <f t="array" aca="1" ref="C1149" ca="1">_xludf.XLOOKUP(sessions_3!$E1149,exercises_2!$A$2:$A$156,exercises_2!$B$2:$B$156)</f>
        <v>#NAME?</v>
      </c>
      <c r="D1149" s="6"/>
      <c r="E1149" s="3">
        <v>131</v>
      </c>
      <c r="F1149" s="6">
        <v>1</v>
      </c>
      <c r="G1149" s="6">
        <v>65</v>
      </c>
      <c r="H1149" s="6">
        <v>6</v>
      </c>
      <c r="I1149" s="6"/>
    </row>
    <row r="1150" spans="1:9" ht="15.75" customHeight="1" x14ac:dyDescent="0.25">
      <c r="A1150" s="4">
        <v>44578</v>
      </c>
      <c r="B1150" s="5">
        <v>8</v>
      </c>
      <c r="C1150" s="5" t="e">
        <f t="array" aca="1" ref="C1150" ca="1">_xludf.XLOOKUP(sessions_3!$E1150,exercises_2!$A$2:$A$156,exercises_2!$B$2:$B$156)</f>
        <v>#NAME?</v>
      </c>
      <c r="D1150" s="6"/>
      <c r="E1150" s="3">
        <v>131</v>
      </c>
      <c r="F1150" s="6">
        <v>2</v>
      </c>
      <c r="G1150" s="6">
        <v>65</v>
      </c>
      <c r="H1150" s="6">
        <v>5</v>
      </c>
      <c r="I1150" s="6"/>
    </row>
    <row r="1151" spans="1:9" ht="15.75" customHeight="1" x14ac:dyDescent="0.25">
      <c r="A1151" s="4">
        <v>44578</v>
      </c>
      <c r="B1151" s="5">
        <v>9</v>
      </c>
      <c r="C1151" s="5" t="e">
        <f t="array" aca="1" ref="C1151" ca="1">_xludf.XLOOKUP(sessions_3!$E1151,exercises_2!$A$2:$A$156,exercises_2!$B$2:$B$156)</f>
        <v>#NAME?</v>
      </c>
      <c r="D1151" s="6"/>
      <c r="E1151" s="3">
        <v>131</v>
      </c>
      <c r="F1151" s="6">
        <v>3</v>
      </c>
      <c r="G1151" s="6">
        <v>65</v>
      </c>
      <c r="H1151" s="6">
        <v>5</v>
      </c>
      <c r="I1151" s="6"/>
    </row>
    <row r="1152" spans="1:9" ht="15.75" customHeight="1" x14ac:dyDescent="0.25">
      <c r="A1152" s="4">
        <v>44578</v>
      </c>
      <c r="B1152" s="5">
        <v>10</v>
      </c>
      <c r="C1152" s="5" t="e">
        <f t="array" aca="1" ref="C1152" ca="1">_xludf.XLOOKUP(sessions_3!$E1152,exercises_2!$A$2:$A$156,exercises_2!$B$2:$B$156)</f>
        <v>#NAME?</v>
      </c>
      <c r="D1152" s="6"/>
      <c r="E1152" s="3">
        <v>133</v>
      </c>
      <c r="F1152" s="6">
        <v>1</v>
      </c>
      <c r="G1152" s="6">
        <v>60</v>
      </c>
      <c r="H1152" s="6">
        <v>6</v>
      </c>
      <c r="I1152" s="6"/>
    </row>
    <row r="1153" spans="1:9" ht="15.75" customHeight="1" x14ac:dyDescent="0.25">
      <c r="A1153" s="4">
        <v>44578</v>
      </c>
      <c r="B1153" s="5">
        <v>11</v>
      </c>
      <c r="C1153" s="5" t="e">
        <f t="array" aca="1" ref="C1153" ca="1">_xludf.XLOOKUP(sessions_3!$E1153,exercises_2!$A$2:$A$156,exercises_2!$B$2:$B$156)</f>
        <v>#NAME?</v>
      </c>
      <c r="D1153" s="6"/>
      <c r="E1153" s="3">
        <v>133</v>
      </c>
      <c r="F1153" s="6">
        <v>2</v>
      </c>
      <c r="G1153" s="6">
        <v>60</v>
      </c>
      <c r="H1153" s="6">
        <v>5</v>
      </c>
      <c r="I1153" s="6"/>
    </row>
    <row r="1154" spans="1:9" ht="15.75" customHeight="1" x14ac:dyDescent="0.25">
      <c r="A1154" s="4">
        <v>44578</v>
      </c>
      <c r="B1154" s="5">
        <v>12</v>
      </c>
      <c r="C1154" s="5" t="e">
        <f t="array" aca="1" ref="C1154" ca="1">_xludf.XLOOKUP(sessions_3!$E1154,exercises_2!$A$2:$A$156,exercises_2!$B$2:$B$156)</f>
        <v>#NAME?</v>
      </c>
      <c r="D1154" s="6"/>
      <c r="E1154" s="3">
        <v>133</v>
      </c>
      <c r="F1154" s="6">
        <v>3</v>
      </c>
      <c r="G1154" s="6">
        <v>60</v>
      </c>
      <c r="H1154" s="6">
        <v>5</v>
      </c>
      <c r="I1154" s="6"/>
    </row>
    <row r="1155" spans="1:9" ht="15.75" customHeight="1" x14ac:dyDescent="0.25">
      <c r="A1155" s="4">
        <v>44578</v>
      </c>
      <c r="B1155" s="5">
        <v>13</v>
      </c>
      <c r="C1155" s="5" t="e">
        <f t="array" aca="1" ref="C1155" ca="1">_xludf.XLOOKUP(sessions_3!$E1155,exercises_2!$A$2:$A$156,exercises_2!$B$2:$B$156)</f>
        <v>#NAME?</v>
      </c>
      <c r="D1155" s="6"/>
      <c r="E1155" s="3">
        <v>136</v>
      </c>
      <c r="F1155" s="6">
        <v>1</v>
      </c>
      <c r="G1155" s="6">
        <v>200</v>
      </c>
      <c r="H1155" s="6">
        <v>10</v>
      </c>
      <c r="I1155" s="6"/>
    </row>
    <row r="1156" spans="1:9" ht="15.75" customHeight="1" x14ac:dyDescent="0.25">
      <c r="A1156" s="4">
        <v>44578</v>
      </c>
      <c r="B1156" s="5">
        <v>14</v>
      </c>
      <c r="C1156" s="5" t="e">
        <f t="array" aca="1" ref="C1156" ca="1">_xludf.XLOOKUP(sessions_3!$E1156,exercises_2!$A$2:$A$156,exercises_2!$B$2:$B$156)</f>
        <v>#NAME?</v>
      </c>
      <c r="D1156" s="6"/>
      <c r="E1156" s="3">
        <v>136</v>
      </c>
      <c r="F1156" s="6">
        <v>2</v>
      </c>
      <c r="G1156" s="6">
        <v>200</v>
      </c>
      <c r="H1156" s="6">
        <v>8</v>
      </c>
      <c r="I1156" s="6"/>
    </row>
    <row r="1157" spans="1:9" ht="15.75" customHeight="1" x14ac:dyDescent="0.25">
      <c r="A1157" s="4">
        <v>44578</v>
      </c>
      <c r="B1157" s="5">
        <v>15</v>
      </c>
      <c r="C1157" s="5" t="e">
        <f t="array" aca="1" ref="C1157" ca="1">_xludf.XLOOKUP(sessions_3!$E1157,exercises_2!$A$2:$A$156,exercises_2!$B$2:$B$156)</f>
        <v>#NAME?</v>
      </c>
      <c r="D1157" s="6"/>
      <c r="E1157" s="3">
        <v>136</v>
      </c>
      <c r="F1157" s="6">
        <v>3</v>
      </c>
      <c r="G1157" s="6">
        <v>200</v>
      </c>
      <c r="H1157" s="6">
        <v>8</v>
      </c>
      <c r="I1157" s="6"/>
    </row>
    <row r="1158" spans="1:9" ht="15.75" customHeight="1" x14ac:dyDescent="0.25">
      <c r="A1158" s="4">
        <v>44580</v>
      </c>
      <c r="B1158" s="5">
        <v>1</v>
      </c>
      <c r="C1158" s="5" t="e">
        <f t="array" aca="1" ref="C1158" ca="1">_xludf.XLOOKUP(sessions_3!$E1158,exercises_2!$A$2:$A$156,exercises_2!$B$2:$B$156)</f>
        <v>#NAME?</v>
      </c>
      <c r="D1158" s="6"/>
      <c r="E1158" s="3">
        <v>124</v>
      </c>
      <c r="F1158" s="6">
        <v>1</v>
      </c>
      <c r="G1158" s="6">
        <v>195</v>
      </c>
      <c r="H1158" s="6">
        <v>6</v>
      </c>
      <c r="I1158" s="6"/>
    </row>
    <row r="1159" spans="1:9" ht="15.75" customHeight="1" x14ac:dyDescent="0.25">
      <c r="A1159" s="4">
        <v>44580</v>
      </c>
      <c r="B1159" s="5">
        <v>2</v>
      </c>
      <c r="C1159" s="5" t="e">
        <f t="array" aca="1" ref="C1159" ca="1">_xludf.XLOOKUP(sessions_3!$E1159,exercises_2!$A$2:$A$156,exercises_2!$B$2:$B$156)</f>
        <v>#NAME?</v>
      </c>
      <c r="D1159" s="6"/>
      <c r="E1159" s="3">
        <v>124</v>
      </c>
      <c r="F1159" s="6">
        <v>2</v>
      </c>
      <c r="G1159" s="6">
        <v>200</v>
      </c>
      <c r="H1159" s="6">
        <v>4</v>
      </c>
      <c r="I1159" s="6"/>
    </row>
    <row r="1160" spans="1:9" ht="15.75" customHeight="1" x14ac:dyDescent="0.25">
      <c r="A1160" s="4">
        <v>44580</v>
      </c>
      <c r="B1160" s="5">
        <v>3</v>
      </c>
      <c r="C1160" s="5" t="e">
        <f t="array" aca="1" ref="C1160" ca="1">_xludf.XLOOKUP(sessions_3!$E1160,exercises_2!$A$2:$A$156,exercises_2!$B$2:$B$156)</f>
        <v>#NAME?</v>
      </c>
      <c r="D1160" s="6"/>
      <c r="E1160" s="3">
        <v>124</v>
      </c>
      <c r="F1160" s="6">
        <v>3</v>
      </c>
      <c r="G1160" s="6">
        <v>200</v>
      </c>
      <c r="H1160" s="6">
        <v>4</v>
      </c>
      <c r="I1160" s="6"/>
    </row>
    <row r="1161" spans="1:9" ht="15.75" customHeight="1" x14ac:dyDescent="0.25">
      <c r="A1161" s="4">
        <v>44580</v>
      </c>
      <c r="B1161" s="5">
        <v>4</v>
      </c>
      <c r="C1161" s="5" t="e">
        <f t="array" aca="1" ref="C1161" ca="1">_xludf.XLOOKUP(sessions_3!$E1161,exercises_2!$A$2:$A$156,exercises_2!$B$2:$B$156)</f>
        <v>#NAME?</v>
      </c>
      <c r="D1161" s="6"/>
      <c r="E1161" s="3">
        <v>123</v>
      </c>
      <c r="F1161" s="6">
        <v>1</v>
      </c>
      <c r="G1161" s="6">
        <v>300</v>
      </c>
      <c r="H1161" s="6">
        <v>6</v>
      </c>
      <c r="I1161" s="6"/>
    </row>
    <row r="1162" spans="1:9" ht="15.75" customHeight="1" x14ac:dyDescent="0.25">
      <c r="A1162" s="4">
        <v>44580</v>
      </c>
      <c r="B1162" s="5">
        <v>5</v>
      </c>
      <c r="C1162" s="5" t="e">
        <f t="array" aca="1" ref="C1162" ca="1">_xludf.XLOOKUP(sessions_3!$E1162,exercises_2!$A$2:$A$156,exercises_2!$B$2:$B$156)</f>
        <v>#NAME?</v>
      </c>
      <c r="D1162" s="6"/>
      <c r="E1162" s="3">
        <v>123</v>
      </c>
      <c r="F1162" s="6">
        <v>2</v>
      </c>
      <c r="G1162" s="6">
        <v>310</v>
      </c>
      <c r="H1162" s="6">
        <v>5</v>
      </c>
      <c r="I1162" s="6"/>
    </row>
    <row r="1163" spans="1:9" ht="15.75" customHeight="1" x14ac:dyDescent="0.25">
      <c r="A1163" s="4">
        <v>44580</v>
      </c>
      <c r="B1163" s="5">
        <v>6</v>
      </c>
      <c r="C1163" s="5" t="e">
        <f t="array" aca="1" ref="C1163" ca="1">_xludf.XLOOKUP(sessions_3!$E1163,exercises_2!$A$2:$A$156,exercises_2!$B$2:$B$156)</f>
        <v>#NAME?</v>
      </c>
      <c r="D1163" s="6"/>
      <c r="E1163" s="3">
        <v>123</v>
      </c>
      <c r="F1163" s="6">
        <v>3</v>
      </c>
      <c r="G1163" s="6">
        <v>310</v>
      </c>
      <c r="H1163" s="6">
        <v>5</v>
      </c>
      <c r="I1163" s="6"/>
    </row>
    <row r="1164" spans="1:9" ht="15.75" customHeight="1" x14ac:dyDescent="0.25">
      <c r="A1164" s="4">
        <v>44580</v>
      </c>
      <c r="B1164" s="5">
        <v>7</v>
      </c>
      <c r="C1164" s="5" t="e">
        <f t="array" aca="1" ref="C1164" ca="1">_xludf.XLOOKUP(sessions_3!$E1164,exercises_2!$A$2:$A$156,exercises_2!$B$2:$B$156)</f>
        <v>#NAME?</v>
      </c>
      <c r="D1164" s="6"/>
      <c r="E1164" s="3">
        <v>125</v>
      </c>
      <c r="F1164" s="6">
        <v>1</v>
      </c>
      <c r="G1164" s="6">
        <v>145</v>
      </c>
      <c r="H1164" s="6">
        <v>10</v>
      </c>
      <c r="I1164" s="6"/>
    </row>
    <row r="1165" spans="1:9" ht="15.75" customHeight="1" x14ac:dyDescent="0.25">
      <c r="A1165" s="4">
        <v>44580</v>
      </c>
      <c r="B1165" s="5">
        <v>8</v>
      </c>
      <c r="C1165" s="5" t="e">
        <f t="array" aca="1" ref="C1165" ca="1">_xludf.XLOOKUP(sessions_3!$E1165,exercises_2!$A$2:$A$156,exercises_2!$B$2:$B$156)</f>
        <v>#NAME?</v>
      </c>
      <c r="D1165" s="6"/>
      <c r="E1165" s="3">
        <v>125</v>
      </c>
      <c r="F1165" s="6">
        <v>2</v>
      </c>
      <c r="G1165" s="6">
        <v>145</v>
      </c>
      <c r="H1165" s="6">
        <v>9</v>
      </c>
      <c r="I1165" s="6"/>
    </row>
    <row r="1166" spans="1:9" ht="15.75" customHeight="1" x14ac:dyDescent="0.25">
      <c r="A1166" s="4">
        <v>44580</v>
      </c>
      <c r="B1166" s="5">
        <v>9</v>
      </c>
      <c r="C1166" s="5" t="e">
        <f t="array" aca="1" ref="C1166" ca="1">_xludf.XLOOKUP(sessions_3!$E1166,exercises_2!$A$2:$A$156,exercises_2!$B$2:$B$156)</f>
        <v>#NAME?</v>
      </c>
      <c r="D1166" s="6"/>
      <c r="E1166" s="3">
        <v>125</v>
      </c>
      <c r="F1166" s="6">
        <v>3</v>
      </c>
      <c r="G1166" s="6">
        <v>145</v>
      </c>
      <c r="H1166" s="6">
        <v>6</v>
      </c>
      <c r="I1166" s="6"/>
    </row>
    <row r="1167" spans="1:9" ht="15.75" customHeight="1" x14ac:dyDescent="0.25">
      <c r="A1167" s="4">
        <v>44580</v>
      </c>
      <c r="B1167" s="5">
        <v>10</v>
      </c>
      <c r="C1167" s="5" t="e">
        <f t="array" aca="1" ref="C1167" ca="1">_xludf.XLOOKUP(sessions_3!$E1167,exercises_2!$A$2:$A$156,exercises_2!$B$2:$B$156)</f>
        <v>#NAME?</v>
      </c>
      <c r="D1167" s="6"/>
      <c r="E1167" s="3">
        <v>129</v>
      </c>
      <c r="F1167" s="6">
        <v>1</v>
      </c>
      <c r="G1167" s="6">
        <v>120</v>
      </c>
      <c r="H1167" s="6">
        <v>11</v>
      </c>
      <c r="I1167" s="6"/>
    </row>
    <row r="1168" spans="1:9" ht="15.75" customHeight="1" x14ac:dyDescent="0.25">
      <c r="A1168" s="4">
        <v>44580</v>
      </c>
      <c r="B1168" s="5">
        <v>11</v>
      </c>
      <c r="C1168" s="5" t="e">
        <f t="array" aca="1" ref="C1168" ca="1">_xludf.XLOOKUP(sessions_3!$E1168,exercises_2!$A$2:$A$156,exercises_2!$B$2:$B$156)</f>
        <v>#NAME?</v>
      </c>
      <c r="D1168" s="6"/>
      <c r="E1168" s="3">
        <v>129</v>
      </c>
      <c r="F1168" s="6">
        <v>2</v>
      </c>
      <c r="G1168" s="6">
        <v>120</v>
      </c>
      <c r="H1168" s="6">
        <v>11</v>
      </c>
      <c r="I1168" s="6"/>
    </row>
    <row r="1169" spans="1:9" ht="15.75" customHeight="1" x14ac:dyDescent="0.25">
      <c r="A1169" s="4">
        <v>44580</v>
      </c>
      <c r="B1169" s="5">
        <v>12</v>
      </c>
      <c r="C1169" s="5" t="e">
        <f t="array" aca="1" ref="C1169" ca="1">_xludf.XLOOKUP(sessions_3!$E1169,exercises_2!$A$2:$A$156,exercises_2!$B$2:$B$156)</f>
        <v>#NAME?</v>
      </c>
      <c r="D1169" s="6"/>
      <c r="E1169" s="3">
        <v>129</v>
      </c>
      <c r="F1169" s="6">
        <v>3</v>
      </c>
      <c r="G1169" s="6">
        <v>120</v>
      </c>
      <c r="H1169" s="6">
        <v>11</v>
      </c>
      <c r="I1169" s="6"/>
    </row>
    <row r="1170" spans="1:9" ht="15.75" customHeight="1" x14ac:dyDescent="0.25">
      <c r="A1170" s="4">
        <v>44585</v>
      </c>
      <c r="B1170" s="5">
        <v>1</v>
      </c>
      <c r="C1170" s="5" t="e">
        <f t="array" aca="1" ref="C1170" ca="1">_xludf.XLOOKUP(sessions_3!$E1170,exercises_2!$A$2:$A$156,exercises_2!$B$2:$B$156)</f>
        <v>#NAME?</v>
      </c>
      <c r="D1170" s="6"/>
      <c r="E1170" s="3">
        <v>144</v>
      </c>
      <c r="F1170" s="6">
        <v>1</v>
      </c>
      <c r="G1170" s="6">
        <v>155</v>
      </c>
      <c r="H1170" s="6">
        <v>6</v>
      </c>
      <c r="I1170" s="6"/>
    </row>
    <row r="1171" spans="1:9" ht="15.75" customHeight="1" x14ac:dyDescent="0.25">
      <c r="A1171" s="4">
        <v>44585</v>
      </c>
      <c r="B1171" s="5">
        <v>2</v>
      </c>
      <c r="C1171" s="5" t="e">
        <f t="array" aca="1" ref="C1171" ca="1">_xludf.XLOOKUP(sessions_3!$E1171,exercises_2!$A$2:$A$156,exercises_2!$B$2:$B$156)</f>
        <v>#NAME?</v>
      </c>
      <c r="D1171" s="6"/>
      <c r="E1171" s="3">
        <v>144</v>
      </c>
      <c r="F1171" s="6">
        <v>2</v>
      </c>
      <c r="G1171" s="6">
        <v>155</v>
      </c>
      <c r="H1171" s="6">
        <v>4</v>
      </c>
      <c r="I1171" s="6" t="s">
        <v>22</v>
      </c>
    </row>
    <row r="1172" spans="1:9" ht="15.75" customHeight="1" x14ac:dyDescent="0.25">
      <c r="A1172" s="4">
        <v>44585</v>
      </c>
      <c r="B1172" s="5">
        <v>3</v>
      </c>
      <c r="C1172" s="5" t="e">
        <f t="array" aca="1" ref="C1172" ca="1">_xludf.XLOOKUP(sessions_3!$E1172,exercises_2!$A$2:$A$156,exercises_2!$B$2:$B$156)</f>
        <v>#NAME?</v>
      </c>
      <c r="D1172" s="6"/>
      <c r="E1172" s="3">
        <v>144</v>
      </c>
      <c r="F1172" s="6">
        <v>3</v>
      </c>
      <c r="G1172" s="6">
        <v>155</v>
      </c>
      <c r="H1172" s="6">
        <v>3</v>
      </c>
      <c r="I1172" s="6"/>
    </row>
    <row r="1173" spans="1:9" ht="15.75" customHeight="1" x14ac:dyDescent="0.25">
      <c r="A1173" s="4">
        <v>44585</v>
      </c>
      <c r="B1173" s="5">
        <v>4</v>
      </c>
      <c r="C1173" s="5" t="e">
        <f t="array" aca="1" ref="C1173" ca="1">_xludf.XLOOKUP(sessions_3!$E1173,exercises_2!$A$2:$A$156,exercises_2!$B$2:$B$156)</f>
        <v>#NAME?</v>
      </c>
      <c r="D1173" s="6"/>
      <c r="E1173" s="3">
        <v>146</v>
      </c>
      <c r="F1173" s="6">
        <v>1</v>
      </c>
      <c r="G1173" s="6">
        <v>130</v>
      </c>
      <c r="H1173" s="6">
        <v>4</v>
      </c>
      <c r="I1173" s="6"/>
    </row>
    <row r="1174" spans="1:9" ht="15.75" customHeight="1" x14ac:dyDescent="0.25">
      <c r="A1174" s="4">
        <v>44585</v>
      </c>
      <c r="B1174" s="5">
        <v>5</v>
      </c>
      <c r="C1174" s="5" t="e">
        <f t="array" aca="1" ref="C1174" ca="1">_xludf.XLOOKUP(sessions_3!$E1174,exercises_2!$A$2:$A$156,exercises_2!$B$2:$B$156)</f>
        <v>#NAME?</v>
      </c>
      <c r="D1174" s="6"/>
      <c r="E1174" s="3">
        <v>146</v>
      </c>
      <c r="F1174" s="6">
        <v>2</v>
      </c>
      <c r="G1174" s="6">
        <v>130</v>
      </c>
      <c r="H1174" s="6">
        <v>4</v>
      </c>
      <c r="I1174" s="6"/>
    </row>
    <row r="1175" spans="1:9" ht="15.75" customHeight="1" x14ac:dyDescent="0.25">
      <c r="A1175" s="4">
        <v>44585</v>
      </c>
      <c r="B1175" s="5">
        <v>6</v>
      </c>
      <c r="C1175" s="5" t="e">
        <f t="array" aca="1" ref="C1175" ca="1">_xludf.XLOOKUP(sessions_3!$E1175,exercises_2!$A$2:$A$156,exercises_2!$B$2:$B$156)</f>
        <v>#NAME?</v>
      </c>
      <c r="D1175" s="6"/>
      <c r="E1175" s="3">
        <v>146</v>
      </c>
      <c r="F1175" s="6">
        <v>3</v>
      </c>
      <c r="G1175" s="6">
        <v>130</v>
      </c>
      <c r="H1175" s="6">
        <v>4</v>
      </c>
      <c r="I1175" s="6"/>
    </row>
    <row r="1176" spans="1:9" ht="15.75" customHeight="1" x14ac:dyDescent="0.25">
      <c r="A1176" s="4">
        <v>44585</v>
      </c>
      <c r="B1176" s="5">
        <v>7</v>
      </c>
      <c r="C1176" s="5" t="e">
        <f t="array" aca="1" ref="C1176" ca="1">_xludf.XLOOKUP(sessions_3!$E1176,exercises_2!$A$2:$A$156,exercises_2!$B$2:$B$156)</f>
        <v>#NAME?</v>
      </c>
      <c r="D1176" s="6"/>
      <c r="E1176" s="3">
        <v>147</v>
      </c>
      <c r="F1176" s="6">
        <v>1</v>
      </c>
      <c r="G1176" s="6">
        <v>90</v>
      </c>
      <c r="H1176" s="6">
        <v>6</v>
      </c>
      <c r="I1176" s="6"/>
    </row>
    <row r="1177" spans="1:9" ht="15.75" customHeight="1" x14ac:dyDescent="0.25">
      <c r="A1177" s="4">
        <v>44585</v>
      </c>
      <c r="B1177" s="5">
        <v>8</v>
      </c>
      <c r="C1177" s="5" t="e">
        <f t="array" aca="1" ref="C1177" ca="1">_xludf.XLOOKUP(sessions_3!$E1177,exercises_2!$A$2:$A$156,exercises_2!$B$2:$B$156)</f>
        <v>#NAME?</v>
      </c>
      <c r="D1177" s="6"/>
      <c r="E1177" s="3">
        <v>147</v>
      </c>
      <c r="F1177" s="6">
        <v>2</v>
      </c>
      <c r="G1177" s="6">
        <v>90</v>
      </c>
      <c r="H1177" s="6">
        <v>6</v>
      </c>
      <c r="I1177" s="6"/>
    </row>
    <row r="1178" spans="1:9" ht="15.75" customHeight="1" x14ac:dyDescent="0.25">
      <c r="A1178" s="4">
        <v>44585</v>
      </c>
      <c r="B1178" s="5">
        <v>9</v>
      </c>
      <c r="C1178" s="5" t="e">
        <f t="array" aca="1" ref="C1178" ca="1">_xludf.XLOOKUP(sessions_3!$E1178,exercises_2!$A$2:$A$156,exercises_2!$B$2:$B$156)</f>
        <v>#NAME?</v>
      </c>
      <c r="D1178" s="6"/>
      <c r="E1178" s="3">
        <v>147</v>
      </c>
      <c r="F1178" s="6">
        <v>3</v>
      </c>
      <c r="G1178" s="6">
        <v>90</v>
      </c>
      <c r="H1178" s="6">
        <v>6</v>
      </c>
      <c r="I1178" s="6"/>
    </row>
    <row r="1179" spans="1:9" ht="15.75" customHeight="1" x14ac:dyDescent="0.25">
      <c r="A1179" s="4">
        <v>44585</v>
      </c>
      <c r="B1179" s="5">
        <v>10</v>
      </c>
      <c r="C1179" s="5" t="e">
        <f t="array" aca="1" ref="C1179" ca="1">_xludf.XLOOKUP(sessions_3!$E1179,exercises_2!$A$2:$A$156,exercises_2!$B$2:$B$156)</f>
        <v>#NAME?</v>
      </c>
      <c r="D1179" s="6"/>
      <c r="E1179" s="3">
        <v>150</v>
      </c>
      <c r="F1179" s="6">
        <v>1</v>
      </c>
      <c r="G1179" s="6">
        <v>80</v>
      </c>
      <c r="H1179" s="6">
        <v>6</v>
      </c>
      <c r="I1179" s="6"/>
    </row>
    <row r="1180" spans="1:9" ht="15.75" customHeight="1" x14ac:dyDescent="0.25">
      <c r="A1180" s="4">
        <v>44585</v>
      </c>
      <c r="B1180" s="5">
        <v>11</v>
      </c>
      <c r="C1180" s="5" t="e">
        <f t="array" aca="1" ref="C1180" ca="1">_xludf.XLOOKUP(sessions_3!$E1180,exercises_2!$A$2:$A$156,exercises_2!$B$2:$B$156)</f>
        <v>#NAME?</v>
      </c>
      <c r="D1180" s="6"/>
      <c r="E1180" s="3">
        <v>150</v>
      </c>
      <c r="F1180" s="6">
        <v>2</v>
      </c>
      <c r="G1180" s="6">
        <v>80</v>
      </c>
      <c r="H1180" s="6">
        <v>6</v>
      </c>
      <c r="I1180" s="6"/>
    </row>
    <row r="1181" spans="1:9" ht="15.75" customHeight="1" x14ac:dyDescent="0.25">
      <c r="A1181" s="4">
        <v>44585</v>
      </c>
      <c r="B1181" s="5">
        <v>12</v>
      </c>
      <c r="C1181" s="5" t="e">
        <f t="array" aca="1" ref="C1181" ca="1">_xludf.XLOOKUP(sessions_3!$E1181,exercises_2!$A$2:$A$156,exercises_2!$B$2:$B$156)</f>
        <v>#NAME?</v>
      </c>
      <c r="D1181" s="6"/>
      <c r="E1181" s="3">
        <v>150</v>
      </c>
      <c r="F1181" s="6">
        <v>3</v>
      </c>
      <c r="G1181" s="6">
        <v>80</v>
      </c>
      <c r="H1181" s="6">
        <v>6</v>
      </c>
      <c r="I1181" s="6"/>
    </row>
    <row r="1182" spans="1:9" ht="15.75" customHeight="1" x14ac:dyDescent="0.25">
      <c r="A1182" s="4">
        <v>44585</v>
      </c>
      <c r="B1182" s="5">
        <v>13</v>
      </c>
      <c r="C1182" s="5" t="e">
        <f t="array" aca="1" ref="C1182" ca="1">_xludf.XLOOKUP(sessions_3!$E1182,exercises_2!$A$2:$A$156,exercises_2!$B$2:$B$156)</f>
        <v>#NAME?</v>
      </c>
      <c r="D1182" s="6"/>
      <c r="E1182" s="3">
        <v>142</v>
      </c>
      <c r="F1182" s="6">
        <v>1</v>
      </c>
      <c r="G1182" s="6">
        <v>15</v>
      </c>
      <c r="H1182" s="6">
        <v>48</v>
      </c>
      <c r="I1182" s="6"/>
    </row>
    <row r="1183" spans="1:9" ht="15.75" customHeight="1" x14ac:dyDescent="0.25">
      <c r="A1183" s="4">
        <v>44585</v>
      </c>
      <c r="B1183" s="5">
        <v>14</v>
      </c>
      <c r="C1183" s="5" t="e">
        <f t="array" aca="1" ref="C1183" ca="1">_xludf.XLOOKUP(sessions_3!$E1183,exercises_2!$A$2:$A$156,exercises_2!$B$2:$B$156)</f>
        <v>#NAME?</v>
      </c>
      <c r="D1183" s="6"/>
      <c r="E1183" s="3">
        <v>142</v>
      </c>
      <c r="F1183" s="6">
        <v>2</v>
      </c>
      <c r="G1183" s="6">
        <v>15</v>
      </c>
      <c r="H1183" s="6">
        <v>40</v>
      </c>
      <c r="I1183" s="6"/>
    </row>
    <row r="1184" spans="1:9" ht="15.75" customHeight="1" x14ac:dyDescent="0.25">
      <c r="A1184" s="4">
        <v>44585</v>
      </c>
      <c r="B1184" s="5">
        <v>15</v>
      </c>
      <c r="C1184" s="5" t="e">
        <f t="array" aca="1" ref="C1184" ca="1">_xludf.XLOOKUP(sessions_3!$E1184,exercises_2!$A$2:$A$156,exercises_2!$B$2:$B$156)</f>
        <v>#NAME?</v>
      </c>
      <c r="D1184" s="6"/>
      <c r="E1184" s="3">
        <v>142</v>
      </c>
      <c r="F1184" s="6">
        <v>3</v>
      </c>
      <c r="G1184" s="6">
        <v>15</v>
      </c>
      <c r="H1184" s="6">
        <v>27</v>
      </c>
      <c r="I1184" s="6"/>
    </row>
    <row r="1185" spans="1:9" ht="15.75" customHeight="1" x14ac:dyDescent="0.25">
      <c r="A1185" s="4">
        <v>44587</v>
      </c>
      <c r="B1185" s="5">
        <v>1</v>
      </c>
      <c r="C1185" s="5" t="e">
        <f t="array" aca="1" ref="C1185" ca="1">_xludf.XLOOKUP(sessions_3!$E1185,exercises_2!$A$2:$A$156,exercises_2!$B$2:$B$156)</f>
        <v>#NAME?</v>
      </c>
      <c r="D1185" s="6"/>
      <c r="E1185" s="3">
        <v>120</v>
      </c>
      <c r="F1185" s="6">
        <v>1</v>
      </c>
      <c r="G1185" s="6">
        <v>245</v>
      </c>
      <c r="H1185" s="6">
        <v>4</v>
      </c>
      <c r="I1185" s="6"/>
    </row>
    <row r="1186" spans="1:9" ht="15.75" customHeight="1" x14ac:dyDescent="0.25">
      <c r="A1186" s="4">
        <v>44587</v>
      </c>
      <c r="B1186" s="5">
        <v>2</v>
      </c>
      <c r="C1186" s="5" t="e">
        <f t="array" aca="1" ref="C1186" ca="1">_xludf.XLOOKUP(sessions_3!$E1186,exercises_2!$A$2:$A$156,exercises_2!$B$2:$B$156)</f>
        <v>#NAME?</v>
      </c>
      <c r="D1186" s="6"/>
      <c r="E1186" s="3">
        <v>120</v>
      </c>
      <c r="F1186" s="6">
        <v>2</v>
      </c>
      <c r="G1186" s="6">
        <v>245</v>
      </c>
      <c r="H1186" s="6">
        <v>4</v>
      </c>
      <c r="I1186" s="6"/>
    </row>
    <row r="1187" spans="1:9" ht="15.75" customHeight="1" x14ac:dyDescent="0.25">
      <c r="A1187" s="4">
        <v>44587</v>
      </c>
      <c r="B1187" s="5">
        <v>3</v>
      </c>
      <c r="C1187" s="5" t="e">
        <f t="array" aca="1" ref="C1187" ca="1">_xludf.XLOOKUP(sessions_3!$E1187,exercises_2!$A$2:$A$156,exercises_2!$B$2:$B$156)</f>
        <v>#NAME?</v>
      </c>
      <c r="D1187" s="6"/>
      <c r="E1187" s="3">
        <v>120</v>
      </c>
      <c r="F1187" s="6">
        <v>3</v>
      </c>
      <c r="G1187" s="6">
        <v>245</v>
      </c>
      <c r="H1187" s="6">
        <v>4</v>
      </c>
      <c r="I1187" s="6"/>
    </row>
    <row r="1188" spans="1:9" ht="15.75" customHeight="1" x14ac:dyDescent="0.25">
      <c r="A1188" s="4">
        <v>44587</v>
      </c>
      <c r="B1188" s="5">
        <v>4</v>
      </c>
      <c r="C1188" s="5" t="e">
        <f t="array" aca="1" ref="C1188" ca="1">_xludf.XLOOKUP(sessions_3!$E1188,exercises_2!$A$2:$A$156,exercises_2!$B$2:$B$156)</f>
        <v>#NAME?</v>
      </c>
      <c r="D1188" s="6"/>
      <c r="E1188" s="3">
        <v>139</v>
      </c>
      <c r="F1188" s="6">
        <v>1</v>
      </c>
      <c r="G1188" s="6">
        <v>125</v>
      </c>
      <c r="H1188" s="6">
        <v>10</v>
      </c>
      <c r="I1188" s="6"/>
    </row>
    <row r="1189" spans="1:9" ht="15.75" customHeight="1" x14ac:dyDescent="0.25">
      <c r="A1189" s="4">
        <v>44587</v>
      </c>
      <c r="B1189" s="5">
        <v>5</v>
      </c>
      <c r="C1189" s="5" t="e">
        <f t="array" aca="1" ref="C1189" ca="1">_xludf.XLOOKUP(sessions_3!$E1189,exercises_2!$A$2:$A$156,exercises_2!$B$2:$B$156)</f>
        <v>#NAME?</v>
      </c>
      <c r="D1189" s="6"/>
      <c r="E1189" s="3">
        <v>139</v>
      </c>
      <c r="F1189" s="6">
        <v>2</v>
      </c>
      <c r="G1189" s="6">
        <v>130</v>
      </c>
      <c r="H1189" s="6">
        <v>8</v>
      </c>
      <c r="I1189" s="6"/>
    </row>
    <row r="1190" spans="1:9" ht="15.75" customHeight="1" x14ac:dyDescent="0.25">
      <c r="A1190" s="4">
        <v>44587</v>
      </c>
      <c r="B1190" s="5">
        <v>6</v>
      </c>
      <c r="C1190" s="5" t="e">
        <f t="array" aca="1" ref="C1190" ca="1">_xludf.XLOOKUP(sessions_3!$E1190,exercises_2!$A$2:$A$156,exercises_2!$B$2:$B$156)</f>
        <v>#NAME?</v>
      </c>
      <c r="D1190" s="6"/>
      <c r="E1190" s="3">
        <v>139</v>
      </c>
      <c r="F1190" s="6">
        <v>3</v>
      </c>
      <c r="G1190" s="6">
        <v>130</v>
      </c>
      <c r="H1190" s="6">
        <v>7</v>
      </c>
      <c r="I1190" s="6"/>
    </row>
    <row r="1191" spans="1:9" ht="15.75" customHeight="1" x14ac:dyDescent="0.25">
      <c r="A1191" s="4">
        <v>44587</v>
      </c>
      <c r="B1191" s="5">
        <v>7</v>
      </c>
      <c r="C1191" s="5" t="e">
        <f t="array" aca="1" ref="C1191" ca="1">_xludf.XLOOKUP(sessions_3!$E1191,exercises_2!$A$2:$A$156,exercises_2!$B$2:$B$156)</f>
        <v>#NAME?</v>
      </c>
      <c r="D1191" s="6"/>
      <c r="E1191" s="3">
        <v>131</v>
      </c>
      <c r="F1191" s="6">
        <v>1</v>
      </c>
      <c r="G1191" s="6">
        <v>70</v>
      </c>
      <c r="H1191" s="6">
        <v>4</v>
      </c>
      <c r="I1191" s="6"/>
    </row>
    <row r="1192" spans="1:9" ht="15.75" customHeight="1" x14ac:dyDescent="0.25">
      <c r="A1192" s="4">
        <v>44587</v>
      </c>
      <c r="B1192" s="5">
        <v>8</v>
      </c>
      <c r="C1192" s="5" t="e">
        <f t="array" aca="1" ref="C1192" ca="1">_xludf.XLOOKUP(sessions_3!$E1192,exercises_2!$A$2:$A$156,exercises_2!$B$2:$B$156)</f>
        <v>#NAME?</v>
      </c>
      <c r="D1192" s="6"/>
      <c r="E1192" s="3">
        <v>131</v>
      </c>
      <c r="F1192" s="6">
        <v>2</v>
      </c>
      <c r="G1192" s="6">
        <v>70</v>
      </c>
      <c r="H1192" s="6">
        <v>4</v>
      </c>
      <c r="I1192" s="6"/>
    </row>
    <row r="1193" spans="1:9" ht="15.75" customHeight="1" x14ac:dyDescent="0.25">
      <c r="A1193" s="4">
        <v>44587</v>
      </c>
      <c r="B1193" s="5">
        <v>9</v>
      </c>
      <c r="C1193" s="5" t="e">
        <f t="array" aca="1" ref="C1193" ca="1">_xludf.XLOOKUP(sessions_3!$E1193,exercises_2!$A$2:$A$156,exercises_2!$B$2:$B$156)</f>
        <v>#NAME?</v>
      </c>
      <c r="D1193" s="6"/>
      <c r="E1193" s="3">
        <v>131</v>
      </c>
      <c r="F1193" s="6">
        <v>3</v>
      </c>
      <c r="G1193" s="6">
        <v>70</v>
      </c>
      <c r="H1193" s="6">
        <v>4</v>
      </c>
      <c r="I1193" s="6"/>
    </row>
    <row r="1194" spans="1:9" ht="15.75" customHeight="1" x14ac:dyDescent="0.25">
      <c r="A1194" s="4">
        <v>44587</v>
      </c>
      <c r="B1194" s="5">
        <v>10</v>
      </c>
      <c r="C1194" s="5" t="e">
        <f t="array" aca="1" ref="C1194" ca="1">_xludf.XLOOKUP(sessions_3!$E1194,exercises_2!$A$2:$A$156,exercises_2!$B$2:$B$156)</f>
        <v>#NAME?</v>
      </c>
      <c r="D1194" s="6"/>
      <c r="E1194" s="3">
        <v>133</v>
      </c>
      <c r="F1194" s="6">
        <v>1</v>
      </c>
      <c r="G1194" s="6">
        <v>60</v>
      </c>
      <c r="H1194" s="6">
        <v>6</v>
      </c>
      <c r="I1194" s="6"/>
    </row>
    <row r="1195" spans="1:9" ht="15.75" customHeight="1" x14ac:dyDescent="0.25">
      <c r="A1195" s="4">
        <v>44587</v>
      </c>
      <c r="B1195" s="5">
        <v>11</v>
      </c>
      <c r="C1195" s="5" t="e">
        <f t="array" aca="1" ref="C1195" ca="1">_xludf.XLOOKUP(sessions_3!$E1195,exercises_2!$A$2:$A$156,exercises_2!$B$2:$B$156)</f>
        <v>#NAME?</v>
      </c>
      <c r="D1195" s="6"/>
      <c r="E1195" s="3">
        <v>133</v>
      </c>
      <c r="F1195" s="6">
        <v>2</v>
      </c>
      <c r="G1195" s="6">
        <v>60</v>
      </c>
      <c r="H1195" s="6">
        <v>6</v>
      </c>
      <c r="I1195" s="6"/>
    </row>
    <row r="1196" spans="1:9" ht="15.75" customHeight="1" x14ac:dyDescent="0.25">
      <c r="A1196" s="4">
        <v>44587</v>
      </c>
      <c r="B1196" s="5">
        <v>12</v>
      </c>
      <c r="C1196" s="5" t="e">
        <f t="array" aca="1" ref="C1196" ca="1">_xludf.XLOOKUP(sessions_3!$E1196,exercises_2!$A$2:$A$156,exercises_2!$B$2:$B$156)</f>
        <v>#NAME?</v>
      </c>
      <c r="D1196" s="6"/>
      <c r="E1196" s="3">
        <v>133</v>
      </c>
      <c r="F1196" s="6">
        <v>3</v>
      </c>
      <c r="G1196" s="6">
        <v>60</v>
      </c>
      <c r="H1196" s="6">
        <v>6</v>
      </c>
      <c r="I1196" s="6"/>
    </row>
    <row r="1197" spans="1:9" ht="15.75" customHeight="1" x14ac:dyDescent="0.25">
      <c r="A1197" s="4">
        <v>44587</v>
      </c>
      <c r="B1197" s="5">
        <v>13</v>
      </c>
      <c r="C1197" s="5" t="e">
        <f t="array" aca="1" ref="C1197" ca="1">_xludf.XLOOKUP(sessions_3!$E1197,exercises_2!$A$2:$A$156,exercises_2!$B$2:$B$156)</f>
        <v>#NAME?</v>
      </c>
      <c r="D1197" s="6"/>
      <c r="E1197" s="3">
        <v>136</v>
      </c>
      <c r="F1197" s="6">
        <v>1</v>
      </c>
      <c r="G1197" s="6">
        <v>200</v>
      </c>
      <c r="H1197" s="6">
        <v>10</v>
      </c>
      <c r="I1197" s="6"/>
    </row>
    <row r="1198" spans="1:9" ht="15.75" customHeight="1" x14ac:dyDescent="0.25">
      <c r="A1198" s="4">
        <v>44587</v>
      </c>
      <c r="B1198" s="5">
        <v>14</v>
      </c>
      <c r="C1198" s="5" t="e">
        <f t="array" aca="1" ref="C1198" ca="1">_xludf.XLOOKUP(sessions_3!$E1198,exercises_2!$A$2:$A$156,exercises_2!$B$2:$B$156)</f>
        <v>#NAME?</v>
      </c>
      <c r="D1198" s="6"/>
      <c r="E1198" s="3">
        <v>136</v>
      </c>
      <c r="F1198" s="6">
        <v>2</v>
      </c>
      <c r="G1198" s="6">
        <v>200</v>
      </c>
      <c r="H1198" s="6">
        <v>10</v>
      </c>
      <c r="I1198" s="6"/>
    </row>
    <row r="1199" spans="1:9" ht="15.75" customHeight="1" x14ac:dyDescent="0.25">
      <c r="A1199" s="4">
        <v>44587</v>
      </c>
      <c r="B1199" s="5">
        <v>15</v>
      </c>
      <c r="C1199" s="5" t="e">
        <f t="array" aca="1" ref="C1199" ca="1">_xludf.XLOOKUP(sessions_3!$E1199,exercises_2!$A$2:$A$156,exercises_2!$B$2:$B$156)</f>
        <v>#NAME?</v>
      </c>
      <c r="D1199" s="6"/>
      <c r="E1199" s="3">
        <v>136</v>
      </c>
      <c r="F1199" s="6">
        <v>3</v>
      </c>
      <c r="G1199" s="6">
        <v>210</v>
      </c>
      <c r="H1199" s="6">
        <v>7</v>
      </c>
      <c r="I1199" s="6"/>
    </row>
    <row r="1200" spans="1:9" ht="15.75" customHeight="1" x14ac:dyDescent="0.25">
      <c r="A1200" s="4">
        <v>44589</v>
      </c>
      <c r="B1200" s="5">
        <v>1</v>
      </c>
      <c r="C1200" s="5" t="e">
        <f t="array" aca="1" ref="C1200" ca="1">_xludf.XLOOKUP(sessions_3!$E1200,exercises_2!$A$2:$A$156,exercises_2!$B$2:$B$156)</f>
        <v>#NAME?</v>
      </c>
      <c r="D1200" s="6"/>
      <c r="E1200" s="3">
        <v>124</v>
      </c>
      <c r="F1200" s="6">
        <v>1</v>
      </c>
      <c r="G1200" s="6">
        <v>200</v>
      </c>
      <c r="H1200" s="6">
        <v>5</v>
      </c>
      <c r="I1200" s="6"/>
    </row>
    <row r="1201" spans="1:9" ht="15.75" customHeight="1" x14ac:dyDescent="0.25">
      <c r="A1201" s="4">
        <v>44589</v>
      </c>
      <c r="B1201" s="5">
        <v>2</v>
      </c>
      <c r="C1201" s="5" t="e">
        <f t="array" aca="1" ref="C1201" ca="1">_xludf.XLOOKUP(sessions_3!$E1201,exercises_2!$A$2:$A$156,exercises_2!$B$2:$B$156)</f>
        <v>#NAME?</v>
      </c>
      <c r="D1201" s="6"/>
      <c r="E1201" s="3">
        <v>124</v>
      </c>
      <c r="F1201" s="6">
        <v>2</v>
      </c>
      <c r="G1201" s="6">
        <v>200</v>
      </c>
      <c r="H1201" s="6">
        <v>4</v>
      </c>
      <c r="I1201" s="6"/>
    </row>
    <row r="1202" spans="1:9" ht="15.75" customHeight="1" x14ac:dyDescent="0.25">
      <c r="A1202" s="4">
        <v>44589</v>
      </c>
      <c r="B1202" s="5">
        <v>3</v>
      </c>
      <c r="C1202" s="5" t="e">
        <f t="array" aca="1" ref="C1202" ca="1">_xludf.XLOOKUP(sessions_3!$E1202,exercises_2!$A$2:$A$156,exercises_2!$B$2:$B$156)</f>
        <v>#NAME?</v>
      </c>
      <c r="D1202" s="6"/>
      <c r="E1202" s="3">
        <v>124</v>
      </c>
      <c r="F1202" s="6">
        <v>3</v>
      </c>
      <c r="G1202" s="6">
        <v>200</v>
      </c>
      <c r="H1202" s="6">
        <v>4</v>
      </c>
      <c r="I1202" s="6"/>
    </row>
    <row r="1203" spans="1:9" ht="15.75" customHeight="1" x14ac:dyDescent="0.25">
      <c r="A1203" s="4">
        <v>44589</v>
      </c>
      <c r="B1203" s="5">
        <v>4</v>
      </c>
      <c r="C1203" s="5" t="e">
        <f t="array" aca="1" ref="C1203" ca="1">_xludf.XLOOKUP(sessions_3!$E1203,exercises_2!$A$2:$A$156,exercises_2!$B$2:$B$156)</f>
        <v>#NAME?</v>
      </c>
      <c r="D1203" s="6"/>
      <c r="E1203" s="3">
        <v>123</v>
      </c>
      <c r="F1203" s="6">
        <v>1</v>
      </c>
      <c r="G1203" s="6">
        <v>310</v>
      </c>
      <c r="H1203" s="6">
        <v>6</v>
      </c>
      <c r="I1203" s="6"/>
    </row>
    <row r="1204" spans="1:9" ht="15.75" customHeight="1" x14ac:dyDescent="0.25">
      <c r="A1204" s="4">
        <v>44589</v>
      </c>
      <c r="B1204" s="5">
        <v>5</v>
      </c>
      <c r="C1204" s="5" t="e">
        <f t="array" aca="1" ref="C1204" ca="1">_xludf.XLOOKUP(sessions_3!$E1204,exercises_2!$A$2:$A$156,exercises_2!$B$2:$B$156)</f>
        <v>#NAME?</v>
      </c>
      <c r="D1204" s="6"/>
      <c r="E1204" s="3">
        <v>123</v>
      </c>
      <c r="F1204" s="6">
        <v>2</v>
      </c>
      <c r="G1204" s="6">
        <v>270</v>
      </c>
      <c r="H1204" s="6">
        <v>6</v>
      </c>
      <c r="I1204" s="6"/>
    </row>
    <row r="1205" spans="1:9" ht="15.75" customHeight="1" x14ac:dyDescent="0.25">
      <c r="A1205" s="4">
        <v>44589</v>
      </c>
      <c r="B1205" s="5">
        <v>6</v>
      </c>
      <c r="C1205" s="5" t="e">
        <f t="array" aca="1" ref="C1205" ca="1">_xludf.XLOOKUP(sessions_3!$E1205,exercises_2!$A$2:$A$156,exercises_2!$B$2:$B$156)</f>
        <v>#NAME?</v>
      </c>
      <c r="D1205" s="6"/>
      <c r="E1205" s="3">
        <v>123</v>
      </c>
      <c r="F1205" s="6">
        <v>3</v>
      </c>
      <c r="G1205" s="6">
        <v>310</v>
      </c>
      <c r="H1205" s="6">
        <v>5</v>
      </c>
      <c r="I1205" s="6"/>
    </row>
    <row r="1206" spans="1:9" ht="15.75" customHeight="1" x14ac:dyDescent="0.25">
      <c r="A1206" s="4">
        <v>44589</v>
      </c>
      <c r="B1206" s="5">
        <v>7</v>
      </c>
      <c r="C1206" s="5" t="e">
        <f t="array" aca="1" ref="C1206" ca="1">_xludf.XLOOKUP(sessions_3!$E1206,exercises_2!$A$2:$A$156,exercises_2!$B$2:$B$156)</f>
        <v>#NAME?</v>
      </c>
      <c r="D1206" s="6"/>
      <c r="E1206" s="3">
        <v>125</v>
      </c>
      <c r="F1206" s="6">
        <v>1</v>
      </c>
      <c r="G1206" s="6">
        <v>145</v>
      </c>
      <c r="H1206" s="6">
        <v>10</v>
      </c>
      <c r="I1206" s="6"/>
    </row>
    <row r="1207" spans="1:9" ht="15.75" customHeight="1" x14ac:dyDescent="0.25">
      <c r="A1207" s="4">
        <v>44589</v>
      </c>
      <c r="B1207" s="5">
        <v>8</v>
      </c>
      <c r="C1207" s="5" t="e">
        <f t="array" aca="1" ref="C1207" ca="1">_xludf.XLOOKUP(sessions_3!$E1207,exercises_2!$A$2:$A$156,exercises_2!$B$2:$B$156)</f>
        <v>#NAME?</v>
      </c>
      <c r="D1207" s="6"/>
      <c r="E1207" s="3">
        <v>125</v>
      </c>
      <c r="F1207" s="6">
        <v>2</v>
      </c>
      <c r="G1207" s="6">
        <v>145</v>
      </c>
      <c r="H1207" s="6">
        <v>10</v>
      </c>
      <c r="I1207" s="6"/>
    </row>
    <row r="1208" spans="1:9" ht="15.75" customHeight="1" x14ac:dyDescent="0.25">
      <c r="A1208" s="4">
        <v>44589</v>
      </c>
      <c r="B1208" s="5">
        <v>9</v>
      </c>
      <c r="C1208" s="5" t="e">
        <f t="array" aca="1" ref="C1208" ca="1">_xludf.XLOOKUP(sessions_3!$E1208,exercises_2!$A$2:$A$156,exercises_2!$B$2:$B$156)</f>
        <v>#NAME?</v>
      </c>
      <c r="D1208" s="6"/>
      <c r="E1208" s="3">
        <v>125</v>
      </c>
      <c r="F1208" s="6">
        <v>3</v>
      </c>
      <c r="G1208" s="6">
        <v>150</v>
      </c>
      <c r="H1208" s="6">
        <v>7</v>
      </c>
      <c r="I1208" s="6"/>
    </row>
    <row r="1209" spans="1:9" ht="15.75" customHeight="1" x14ac:dyDescent="0.25">
      <c r="A1209" s="4">
        <v>44589</v>
      </c>
      <c r="B1209" s="5">
        <v>10</v>
      </c>
      <c r="C1209" s="5" t="e">
        <f t="array" aca="1" ref="C1209" ca="1">_xludf.XLOOKUP(sessions_3!$E1209,exercises_2!$A$2:$A$156,exercises_2!$B$2:$B$156)</f>
        <v>#NAME?</v>
      </c>
      <c r="D1209" s="6"/>
      <c r="E1209" s="3">
        <v>129</v>
      </c>
      <c r="F1209" s="6">
        <v>1</v>
      </c>
      <c r="G1209" s="6">
        <v>25</v>
      </c>
      <c r="H1209" s="6">
        <v>25</v>
      </c>
      <c r="I1209" s="6"/>
    </row>
    <row r="1210" spans="1:9" ht="15.75" customHeight="1" x14ac:dyDescent="0.25">
      <c r="A1210" s="4">
        <v>44589</v>
      </c>
      <c r="B1210" s="5">
        <v>11</v>
      </c>
      <c r="C1210" s="5" t="e">
        <f t="array" aca="1" ref="C1210" ca="1">_xludf.XLOOKUP(sessions_3!$E1210,exercises_2!$A$2:$A$156,exercises_2!$B$2:$B$156)</f>
        <v>#NAME?</v>
      </c>
      <c r="D1210" s="6"/>
      <c r="E1210" s="3">
        <v>129</v>
      </c>
      <c r="F1210" s="6">
        <v>2</v>
      </c>
      <c r="G1210" s="6">
        <v>25</v>
      </c>
      <c r="H1210" s="6">
        <v>25</v>
      </c>
      <c r="I1210" s="6"/>
    </row>
    <row r="1211" spans="1:9" ht="15.75" customHeight="1" x14ac:dyDescent="0.25">
      <c r="A1211" s="4">
        <v>44589</v>
      </c>
      <c r="B1211" s="5">
        <v>12</v>
      </c>
      <c r="C1211" s="5" t="e">
        <f t="array" aca="1" ref="C1211" ca="1">_xludf.XLOOKUP(sessions_3!$E1211,exercises_2!$A$2:$A$156,exercises_2!$B$2:$B$156)</f>
        <v>#NAME?</v>
      </c>
      <c r="D1211" s="6"/>
      <c r="E1211" s="3">
        <v>129</v>
      </c>
      <c r="F1211" s="6">
        <v>3</v>
      </c>
      <c r="G1211" s="6">
        <v>25</v>
      </c>
      <c r="H1211" s="6">
        <v>15</v>
      </c>
      <c r="I1211" s="6" t="s">
        <v>23</v>
      </c>
    </row>
    <row r="1212" spans="1:9" ht="15.75" customHeight="1" x14ac:dyDescent="0.25">
      <c r="A1212" s="4">
        <v>44592</v>
      </c>
      <c r="B1212" s="5">
        <v>1</v>
      </c>
      <c r="C1212" s="5" t="e">
        <f t="array" aca="1" ref="C1212" ca="1">_xludf.XLOOKUP(sessions_3!$E1212,exercises_2!$A$2:$A$156,exercises_2!$B$2:$B$156)</f>
        <v>#NAME?</v>
      </c>
      <c r="D1212" s="6"/>
      <c r="E1212" s="3">
        <v>144</v>
      </c>
      <c r="F1212" s="6">
        <v>1</v>
      </c>
      <c r="G1212" s="6">
        <v>155</v>
      </c>
      <c r="H1212" s="6">
        <v>6</v>
      </c>
      <c r="I1212" s="6"/>
    </row>
    <row r="1213" spans="1:9" ht="15.75" customHeight="1" x14ac:dyDescent="0.25">
      <c r="A1213" s="4">
        <v>44592</v>
      </c>
      <c r="B1213" s="5">
        <v>2</v>
      </c>
      <c r="C1213" s="5" t="e">
        <f t="array" aca="1" ref="C1213" ca="1">_xludf.XLOOKUP(sessions_3!$E1213,exercises_2!$A$2:$A$156,exercises_2!$B$2:$B$156)</f>
        <v>#NAME?</v>
      </c>
      <c r="D1213" s="6"/>
      <c r="E1213" s="3">
        <v>144</v>
      </c>
      <c r="F1213" s="6">
        <v>2</v>
      </c>
      <c r="G1213" s="6">
        <v>155</v>
      </c>
      <c r="H1213" s="6">
        <v>4</v>
      </c>
      <c r="I1213" s="6"/>
    </row>
    <row r="1214" spans="1:9" ht="15.75" customHeight="1" x14ac:dyDescent="0.25">
      <c r="A1214" s="4">
        <v>44592</v>
      </c>
      <c r="B1214" s="5">
        <v>3</v>
      </c>
      <c r="C1214" s="5" t="e">
        <f t="array" aca="1" ref="C1214" ca="1">_xludf.XLOOKUP(sessions_3!$E1214,exercises_2!$A$2:$A$156,exercises_2!$B$2:$B$156)</f>
        <v>#NAME?</v>
      </c>
      <c r="D1214" s="6"/>
      <c r="E1214" s="3">
        <v>144</v>
      </c>
      <c r="F1214" s="6">
        <v>3</v>
      </c>
      <c r="G1214" s="6">
        <v>155</v>
      </c>
      <c r="H1214" s="6">
        <v>3</v>
      </c>
      <c r="I1214" s="6" t="s">
        <v>24</v>
      </c>
    </row>
    <row r="1215" spans="1:9" ht="15.75" customHeight="1" x14ac:dyDescent="0.25">
      <c r="A1215" s="4">
        <v>44592</v>
      </c>
      <c r="B1215" s="5">
        <v>4</v>
      </c>
      <c r="C1215" s="5" t="e">
        <f t="array" aca="1" ref="C1215" ca="1">_xludf.XLOOKUP(sessions_3!$E1215,exercises_2!$A$2:$A$156,exercises_2!$B$2:$B$156)</f>
        <v>#NAME?</v>
      </c>
      <c r="D1215" s="6"/>
      <c r="E1215" s="3">
        <v>146</v>
      </c>
      <c r="F1215" s="6">
        <v>1</v>
      </c>
      <c r="G1215" s="6">
        <v>130</v>
      </c>
      <c r="H1215" s="6">
        <v>6</v>
      </c>
      <c r="I1215" s="6"/>
    </row>
    <row r="1216" spans="1:9" ht="15.75" customHeight="1" x14ac:dyDescent="0.25">
      <c r="A1216" s="4">
        <v>44592</v>
      </c>
      <c r="B1216" s="5">
        <v>5</v>
      </c>
      <c r="C1216" s="5" t="e">
        <f t="array" aca="1" ref="C1216" ca="1">_xludf.XLOOKUP(sessions_3!$E1216,exercises_2!$A$2:$A$156,exercises_2!$B$2:$B$156)</f>
        <v>#NAME?</v>
      </c>
      <c r="D1216" s="6"/>
      <c r="E1216" s="3">
        <v>146</v>
      </c>
      <c r="F1216" s="6">
        <v>2</v>
      </c>
      <c r="G1216" s="6">
        <v>130</v>
      </c>
      <c r="H1216" s="6">
        <v>6</v>
      </c>
      <c r="I1216" s="6"/>
    </row>
    <row r="1217" spans="1:9" ht="15.75" customHeight="1" x14ac:dyDescent="0.25">
      <c r="A1217" s="4">
        <v>44592</v>
      </c>
      <c r="B1217" s="5">
        <v>6</v>
      </c>
      <c r="C1217" s="5" t="e">
        <f t="array" aca="1" ref="C1217" ca="1">_xludf.XLOOKUP(sessions_3!$E1217,exercises_2!$A$2:$A$156,exercises_2!$B$2:$B$156)</f>
        <v>#NAME?</v>
      </c>
      <c r="D1217" s="6"/>
      <c r="E1217" s="3">
        <v>146</v>
      </c>
      <c r="F1217" s="6">
        <v>3</v>
      </c>
      <c r="G1217" s="6">
        <v>130</v>
      </c>
      <c r="H1217" s="6">
        <v>6</v>
      </c>
      <c r="I1217" s="6"/>
    </row>
    <row r="1218" spans="1:9" ht="15.75" customHeight="1" x14ac:dyDescent="0.25">
      <c r="A1218" s="4">
        <v>44592</v>
      </c>
      <c r="B1218" s="5">
        <v>7</v>
      </c>
      <c r="C1218" s="5" t="e">
        <f t="array" aca="1" ref="C1218" ca="1">_xludf.XLOOKUP(sessions_3!$E1218,exercises_2!$A$2:$A$156,exercises_2!$B$2:$B$156)</f>
        <v>#NAME?</v>
      </c>
      <c r="D1218" s="6"/>
      <c r="E1218" s="3">
        <v>147</v>
      </c>
      <c r="F1218" s="6">
        <v>1</v>
      </c>
      <c r="G1218" s="6">
        <v>100</v>
      </c>
      <c r="H1218" s="6">
        <v>6</v>
      </c>
      <c r="I1218" s="6"/>
    </row>
    <row r="1219" spans="1:9" ht="15.75" customHeight="1" x14ac:dyDescent="0.25">
      <c r="A1219" s="4">
        <v>44592</v>
      </c>
      <c r="B1219" s="5">
        <v>8</v>
      </c>
      <c r="C1219" s="5" t="e">
        <f t="array" aca="1" ref="C1219" ca="1">_xludf.XLOOKUP(sessions_3!$E1219,exercises_2!$A$2:$A$156,exercises_2!$B$2:$B$156)</f>
        <v>#NAME?</v>
      </c>
      <c r="D1219" s="6"/>
      <c r="E1219" s="3">
        <v>147</v>
      </c>
      <c r="F1219" s="6">
        <v>2</v>
      </c>
      <c r="G1219" s="6">
        <v>110</v>
      </c>
      <c r="H1219" s="6">
        <v>4</v>
      </c>
      <c r="I1219" s="6"/>
    </row>
    <row r="1220" spans="1:9" ht="15.75" customHeight="1" x14ac:dyDescent="0.25">
      <c r="A1220" s="4">
        <v>44592</v>
      </c>
      <c r="B1220" s="5">
        <v>9</v>
      </c>
      <c r="C1220" s="5" t="e">
        <f t="array" aca="1" ref="C1220" ca="1">_xludf.XLOOKUP(sessions_3!$E1220,exercises_2!$A$2:$A$156,exercises_2!$B$2:$B$156)</f>
        <v>#NAME?</v>
      </c>
      <c r="D1220" s="6"/>
      <c r="E1220" s="3">
        <v>147</v>
      </c>
      <c r="F1220" s="6">
        <v>3</v>
      </c>
      <c r="G1220" s="6">
        <v>100</v>
      </c>
      <c r="H1220" s="6">
        <v>6</v>
      </c>
      <c r="I1220" s="6"/>
    </row>
    <row r="1221" spans="1:9" ht="15.75" customHeight="1" x14ac:dyDescent="0.25">
      <c r="A1221" s="4">
        <v>44592</v>
      </c>
      <c r="B1221" s="5">
        <v>10</v>
      </c>
      <c r="C1221" s="5" t="e">
        <f t="array" aca="1" ref="C1221" ca="1">_xludf.XLOOKUP(sessions_3!$E1221,exercises_2!$A$2:$A$156,exercises_2!$B$2:$B$156)</f>
        <v>#NAME?</v>
      </c>
      <c r="D1221" s="6"/>
      <c r="E1221" s="3">
        <v>150</v>
      </c>
      <c r="F1221" s="6">
        <v>1</v>
      </c>
      <c r="G1221" s="6">
        <v>80</v>
      </c>
      <c r="H1221" s="6">
        <v>5</v>
      </c>
      <c r="I1221" s="6"/>
    </row>
    <row r="1222" spans="1:9" ht="15.75" customHeight="1" x14ac:dyDescent="0.25">
      <c r="A1222" s="4">
        <v>44592</v>
      </c>
      <c r="B1222" s="5">
        <v>11</v>
      </c>
      <c r="C1222" s="5" t="e">
        <f t="array" aca="1" ref="C1222" ca="1">_xludf.XLOOKUP(sessions_3!$E1222,exercises_2!$A$2:$A$156,exercises_2!$B$2:$B$156)</f>
        <v>#NAME?</v>
      </c>
      <c r="D1222" s="6"/>
      <c r="E1222" s="3">
        <v>150</v>
      </c>
      <c r="F1222" s="6">
        <v>2</v>
      </c>
      <c r="G1222" s="6">
        <v>80</v>
      </c>
      <c r="H1222" s="6">
        <v>5</v>
      </c>
      <c r="I1222" s="6"/>
    </row>
    <row r="1223" spans="1:9" ht="15.75" customHeight="1" x14ac:dyDescent="0.25">
      <c r="A1223" s="4">
        <v>44592</v>
      </c>
      <c r="B1223" s="5">
        <v>12</v>
      </c>
      <c r="C1223" s="5" t="e">
        <f t="array" aca="1" ref="C1223" ca="1">_xludf.XLOOKUP(sessions_3!$E1223,exercises_2!$A$2:$A$156,exercises_2!$B$2:$B$156)</f>
        <v>#NAME?</v>
      </c>
      <c r="D1223" s="6"/>
      <c r="E1223" s="3">
        <v>150</v>
      </c>
      <c r="F1223" s="6">
        <v>3</v>
      </c>
      <c r="G1223" s="6">
        <v>80</v>
      </c>
      <c r="H1223" s="6">
        <v>4</v>
      </c>
      <c r="I1223" s="6"/>
    </row>
    <row r="1224" spans="1:9" ht="15.75" customHeight="1" x14ac:dyDescent="0.25">
      <c r="A1224" s="4">
        <v>44592</v>
      </c>
      <c r="B1224" s="5">
        <v>13</v>
      </c>
      <c r="C1224" s="5" t="e">
        <f t="array" aca="1" ref="C1224" ca="1">_xludf.XLOOKUP(sessions_3!$E1224,exercises_2!$A$2:$A$156,exercises_2!$B$2:$B$156)</f>
        <v>#NAME?</v>
      </c>
      <c r="D1224" s="6"/>
      <c r="E1224" s="3">
        <v>142</v>
      </c>
      <c r="F1224" s="6">
        <v>1</v>
      </c>
      <c r="G1224" s="6">
        <v>12</v>
      </c>
      <c r="H1224" s="6">
        <v>54</v>
      </c>
      <c r="I1224" s="6"/>
    </row>
    <row r="1225" spans="1:9" ht="15.75" customHeight="1" x14ac:dyDescent="0.25">
      <c r="A1225" s="4">
        <v>44592</v>
      </c>
      <c r="B1225" s="5">
        <v>14</v>
      </c>
      <c r="C1225" s="5" t="e">
        <f t="array" aca="1" ref="C1225" ca="1">_xludf.XLOOKUP(sessions_3!$E1225,exercises_2!$A$2:$A$156,exercises_2!$B$2:$B$156)</f>
        <v>#NAME?</v>
      </c>
      <c r="D1225" s="6"/>
      <c r="E1225" s="3">
        <v>142</v>
      </c>
      <c r="F1225" s="6">
        <v>2</v>
      </c>
      <c r="G1225" s="6">
        <v>12</v>
      </c>
      <c r="H1225" s="6">
        <v>30</v>
      </c>
      <c r="I1225" s="6"/>
    </row>
    <row r="1226" spans="1:9" ht="15.75" customHeight="1" x14ac:dyDescent="0.25">
      <c r="A1226" s="4">
        <v>44592</v>
      </c>
      <c r="B1226" s="5">
        <v>15</v>
      </c>
      <c r="C1226" s="5" t="e">
        <f t="array" aca="1" ref="C1226" ca="1">_xludf.XLOOKUP(sessions_3!$E1226,exercises_2!$A$2:$A$156,exercises_2!$B$2:$B$156)</f>
        <v>#NAME?</v>
      </c>
      <c r="D1226" s="6"/>
      <c r="E1226" s="3">
        <v>142</v>
      </c>
      <c r="F1226" s="6">
        <v>3</v>
      </c>
      <c r="G1226" s="6">
        <v>12</v>
      </c>
      <c r="H1226" s="6">
        <v>25</v>
      </c>
      <c r="I1226" s="6"/>
    </row>
    <row r="1227" spans="1:9" ht="15.75" customHeight="1" x14ac:dyDescent="0.25">
      <c r="A1227" s="4">
        <v>44594</v>
      </c>
      <c r="B1227" s="5">
        <v>1</v>
      </c>
      <c r="C1227" s="5" t="e">
        <f t="array" aca="1" ref="C1227" ca="1">_xludf.XLOOKUP(sessions_3!$E1227,exercises_2!$A$2:$A$156,exercises_2!$B$2:$B$156)</f>
        <v>#NAME?</v>
      </c>
      <c r="D1227" s="6"/>
      <c r="E1227" s="3">
        <v>120</v>
      </c>
      <c r="F1227" s="6">
        <v>1</v>
      </c>
      <c r="G1227" s="6">
        <v>245</v>
      </c>
      <c r="H1227" s="6">
        <v>5</v>
      </c>
      <c r="I1227" s="6"/>
    </row>
    <row r="1228" spans="1:9" ht="15.75" customHeight="1" x14ac:dyDescent="0.25">
      <c r="A1228" s="4">
        <v>44594</v>
      </c>
      <c r="B1228" s="5">
        <v>2</v>
      </c>
      <c r="C1228" s="5" t="e">
        <f t="array" aca="1" ref="C1228" ca="1">_xludf.XLOOKUP(sessions_3!$E1228,exercises_2!$A$2:$A$156,exercises_2!$B$2:$B$156)</f>
        <v>#NAME?</v>
      </c>
      <c r="D1228" s="6"/>
      <c r="E1228" s="3">
        <v>120</v>
      </c>
      <c r="F1228" s="6">
        <v>2</v>
      </c>
      <c r="G1228" s="6">
        <v>245</v>
      </c>
      <c r="H1228" s="6">
        <v>4</v>
      </c>
      <c r="I1228" s="6"/>
    </row>
    <row r="1229" spans="1:9" ht="15.75" customHeight="1" x14ac:dyDescent="0.25">
      <c r="A1229" s="4">
        <v>44594</v>
      </c>
      <c r="B1229" s="5">
        <v>3</v>
      </c>
      <c r="C1229" s="5" t="e">
        <f t="array" aca="1" ref="C1229" ca="1">_xludf.XLOOKUP(sessions_3!$E1229,exercises_2!$A$2:$A$156,exercises_2!$B$2:$B$156)</f>
        <v>#NAME?</v>
      </c>
      <c r="D1229" s="6"/>
      <c r="E1229" s="3">
        <v>120</v>
      </c>
      <c r="F1229" s="6">
        <v>3</v>
      </c>
      <c r="G1229" s="6">
        <v>245</v>
      </c>
      <c r="H1229" s="6">
        <v>5</v>
      </c>
      <c r="I1229" s="6"/>
    </row>
    <row r="1230" spans="1:9" ht="15.75" customHeight="1" x14ac:dyDescent="0.25">
      <c r="A1230" s="4">
        <v>44594</v>
      </c>
      <c r="B1230" s="5">
        <v>4</v>
      </c>
      <c r="C1230" s="5" t="e">
        <f t="array" aca="1" ref="C1230" ca="1">_xludf.XLOOKUP(sessions_3!$E1230,exercises_2!$A$2:$A$156,exercises_2!$B$2:$B$156)</f>
        <v>#NAME?</v>
      </c>
      <c r="D1230" s="6"/>
      <c r="E1230" s="3">
        <v>139</v>
      </c>
      <c r="F1230" s="6">
        <v>1</v>
      </c>
      <c r="G1230" s="6">
        <v>130</v>
      </c>
      <c r="H1230" s="6">
        <v>7</v>
      </c>
      <c r="I1230" s="6"/>
    </row>
    <row r="1231" spans="1:9" ht="15.75" customHeight="1" x14ac:dyDescent="0.25">
      <c r="A1231" s="4">
        <v>44594</v>
      </c>
      <c r="B1231" s="5">
        <v>5</v>
      </c>
      <c r="C1231" s="5" t="e">
        <f t="array" aca="1" ref="C1231" ca="1">_xludf.XLOOKUP(sessions_3!$E1231,exercises_2!$A$2:$A$156,exercises_2!$B$2:$B$156)</f>
        <v>#NAME?</v>
      </c>
      <c r="D1231" s="6"/>
      <c r="E1231" s="3">
        <v>139</v>
      </c>
      <c r="F1231" s="6">
        <v>2</v>
      </c>
      <c r="G1231" s="6">
        <v>130</v>
      </c>
      <c r="H1231" s="6">
        <v>7</v>
      </c>
      <c r="I1231" s="6"/>
    </row>
    <row r="1232" spans="1:9" ht="15.75" customHeight="1" x14ac:dyDescent="0.25">
      <c r="A1232" s="4">
        <v>44594</v>
      </c>
      <c r="B1232" s="5">
        <v>6</v>
      </c>
      <c r="C1232" s="5" t="e">
        <f t="array" aca="1" ref="C1232" ca="1">_xludf.XLOOKUP(sessions_3!$E1232,exercises_2!$A$2:$A$156,exercises_2!$B$2:$B$156)</f>
        <v>#NAME?</v>
      </c>
      <c r="D1232" s="6"/>
      <c r="E1232" s="3">
        <v>139</v>
      </c>
      <c r="F1232" s="6">
        <v>3</v>
      </c>
      <c r="G1232" s="6">
        <v>130</v>
      </c>
      <c r="H1232" s="6">
        <v>6</v>
      </c>
      <c r="I1232" s="6"/>
    </row>
    <row r="1233" spans="1:9" ht="15.75" customHeight="1" x14ac:dyDescent="0.25">
      <c r="A1233" s="4">
        <v>44594</v>
      </c>
      <c r="B1233" s="5">
        <v>7</v>
      </c>
      <c r="C1233" s="5" t="e">
        <f t="array" aca="1" ref="C1233" ca="1">_xludf.XLOOKUP(sessions_3!$E1233,exercises_2!$A$2:$A$156,exercises_2!$B$2:$B$156)</f>
        <v>#NAME?</v>
      </c>
      <c r="D1233" s="6"/>
      <c r="E1233" s="3">
        <v>131</v>
      </c>
      <c r="F1233" s="6">
        <v>1</v>
      </c>
      <c r="G1233" s="6">
        <v>70</v>
      </c>
      <c r="H1233" s="6">
        <v>5</v>
      </c>
      <c r="I1233" s="6"/>
    </row>
    <row r="1234" spans="1:9" ht="15.75" customHeight="1" x14ac:dyDescent="0.25">
      <c r="A1234" s="4">
        <v>44594</v>
      </c>
      <c r="B1234" s="5">
        <v>8</v>
      </c>
      <c r="C1234" s="5" t="e">
        <f t="array" aca="1" ref="C1234" ca="1">_xludf.XLOOKUP(sessions_3!$E1234,exercises_2!$A$2:$A$156,exercises_2!$B$2:$B$156)</f>
        <v>#NAME?</v>
      </c>
      <c r="D1234" s="6"/>
      <c r="E1234" s="3">
        <v>131</v>
      </c>
      <c r="F1234" s="6">
        <v>2</v>
      </c>
      <c r="G1234" s="6">
        <v>70</v>
      </c>
      <c r="H1234" s="6">
        <v>4</v>
      </c>
      <c r="I1234" s="6"/>
    </row>
    <row r="1235" spans="1:9" ht="15.75" customHeight="1" x14ac:dyDescent="0.25">
      <c r="A1235" s="4">
        <v>44594</v>
      </c>
      <c r="B1235" s="5">
        <v>9</v>
      </c>
      <c r="C1235" s="5" t="e">
        <f t="array" aca="1" ref="C1235" ca="1">_xludf.XLOOKUP(sessions_3!$E1235,exercises_2!$A$2:$A$156,exercises_2!$B$2:$B$156)</f>
        <v>#NAME?</v>
      </c>
      <c r="D1235" s="6"/>
      <c r="E1235" s="3">
        <v>131</v>
      </c>
      <c r="F1235" s="6">
        <v>3</v>
      </c>
      <c r="G1235" s="6">
        <v>70</v>
      </c>
      <c r="H1235" s="6">
        <v>4</v>
      </c>
      <c r="I1235" s="6"/>
    </row>
    <row r="1236" spans="1:9" ht="15.75" customHeight="1" x14ac:dyDescent="0.25">
      <c r="A1236" s="4">
        <v>44594</v>
      </c>
      <c r="B1236" s="5">
        <v>10</v>
      </c>
      <c r="C1236" s="5" t="e">
        <f t="array" aca="1" ref="C1236" ca="1">_xludf.XLOOKUP(sessions_3!$E1236,exercises_2!$A$2:$A$156,exercises_2!$B$2:$B$156)</f>
        <v>#NAME?</v>
      </c>
      <c r="D1236" s="6"/>
      <c r="E1236" s="3">
        <v>133</v>
      </c>
      <c r="F1236" s="6">
        <v>1</v>
      </c>
      <c r="G1236" s="6">
        <v>65</v>
      </c>
      <c r="H1236" s="6">
        <v>5</v>
      </c>
      <c r="I1236" s="6"/>
    </row>
    <row r="1237" spans="1:9" ht="15.75" customHeight="1" x14ac:dyDescent="0.25">
      <c r="A1237" s="4">
        <v>44594</v>
      </c>
      <c r="B1237" s="5">
        <v>11</v>
      </c>
      <c r="C1237" s="5" t="e">
        <f t="array" aca="1" ref="C1237" ca="1">_xludf.XLOOKUP(sessions_3!$E1237,exercises_2!$A$2:$A$156,exercises_2!$B$2:$B$156)</f>
        <v>#NAME?</v>
      </c>
      <c r="D1237" s="6"/>
      <c r="E1237" s="3">
        <v>133</v>
      </c>
      <c r="F1237" s="6">
        <v>2</v>
      </c>
      <c r="G1237" s="6">
        <v>65</v>
      </c>
      <c r="H1237" s="6">
        <v>5</v>
      </c>
      <c r="I1237" s="6"/>
    </row>
    <row r="1238" spans="1:9" ht="15.75" customHeight="1" x14ac:dyDescent="0.25">
      <c r="A1238" s="4">
        <v>44594</v>
      </c>
      <c r="B1238" s="5">
        <v>12</v>
      </c>
      <c r="C1238" s="5" t="e">
        <f t="array" aca="1" ref="C1238" ca="1">_xludf.XLOOKUP(sessions_3!$E1238,exercises_2!$A$2:$A$156,exercises_2!$B$2:$B$156)</f>
        <v>#NAME?</v>
      </c>
      <c r="D1238" s="6"/>
      <c r="E1238" s="3">
        <v>133</v>
      </c>
      <c r="F1238" s="6">
        <v>3</v>
      </c>
      <c r="G1238" s="6">
        <v>65</v>
      </c>
      <c r="H1238" s="6">
        <v>5</v>
      </c>
      <c r="I1238" s="6"/>
    </row>
    <row r="1239" spans="1:9" ht="15.75" customHeight="1" x14ac:dyDescent="0.25">
      <c r="A1239" s="4">
        <v>44594</v>
      </c>
      <c r="B1239" s="5">
        <v>13</v>
      </c>
      <c r="C1239" s="5" t="e">
        <f t="array" aca="1" ref="C1239" ca="1">_xludf.XLOOKUP(sessions_3!$E1239,exercises_2!$A$2:$A$156,exercises_2!$B$2:$B$156)</f>
        <v>#NAME?</v>
      </c>
      <c r="D1239" s="6"/>
      <c r="E1239" s="3">
        <v>136</v>
      </c>
      <c r="F1239" s="6">
        <v>1</v>
      </c>
      <c r="G1239" s="6">
        <v>210</v>
      </c>
      <c r="H1239" s="6">
        <v>10</v>
      </c>
      <c r="I1239" s="6"/>
    </row>
    <row r="1240" spans="1:9" ht="15.75" customHeight="1" x14ac:dyDescent="0.25">
      <c r="A1240" s="4">
        <v>44594</v>
      </c>
      <c r="B1240" s="5">
        <v>14</v>
      </c>
      <c r="C1240" s="5" t="e">
        <f t="array" aca="1" ref="C1240" ca="1">_xludf.XLOOKUP(sessions_3!$E1240,exercises_2!$A$2:$A$156,exercises_2!$B$2:$B$156)</f>
        <v>#NAME?</v>
      </c>
      <c r="D1240" s="6"/>
      <c r="E1240" s="3">
        <v>136</v>
      </c>
      <c r="F1240" s="6">
        <v>2</v>
      </c>
      <c r="G1240" s="6">
        <v>220</v>
      </c>
      <c r="H1240" s="6">
        <v>6</v>
      </c>
      <c r="I1240" s="6"/>
    </row>
    <row r="1241" spans="1:9" ht="15.75" customHeight="1" x14ac:dyDescent="0.25">
      <c r="A1241" s="4">
        <v>44594</v>
      </c>
      <c r="B1241" s="5">
        <v>15</v>
      </c>
      <c r="C1241" s="5" t="e">
        <f t="array" aca="1" ref="C1241" ca="1">_xludf.XLOOKUP(sessions_3!$E1241,exercises_2!$A$2:$A$156,exercises_2!$B$2:$B$156)</f>
        <v>#NAME?</v>
      </c>
      <c r="D1241" s="6"/>
      <c r="E1241" s="3">
        <v>136</v>
      </c>
      <c r="F1241" s="6">
        <v>3</v>
      </c>
      <c r="G1241" s="6">
        <v>220</v>
      </c>
      <c r="H1241" s="6">
        <v>6</v>
      </c>
      <c r="I1241" s="6"/>
    </row>
    <row r="1242" spans="1:9" ht="15.75" customHeight="1" x14ac:dyDescent="0.25">
      <c r="A1242" s="4">
        <v>44596</v>
      </c>
      <c r="B1242" s="5">
        <v>1</v>
      </c>
      <c r="C1242" s="5" t="e">
        <f t="array" aca="1" ref="C1242" ca="1">_xludf.XLOOKUP(sessions_3!$E1242,exercises_2!$A$2:$A$156,exercises_2!$B$2:$B$156)</f>
        <v>#NAME?</v>
      </c>
      <c r="D1242" s="6"/>
      <c r="E1242" s="3">
        <v>128</v>
      </c>
      <c r="F1242" s="6">
        <v>1</v>
      </c>
      <c r="G1242" s="6">
        <v>155</v>
      </c>
      <c r="H1242" s="6">
        <v>5</v>
      </c>
      <c r="I1242" s="6"/>
    </row>
    <row r="1243" spans="1:9" ht="15.75" customHeight="1" x14ac:dyDescent="0.25">
      <c r="A1243" s="4">
        <v>44596</v>
      </c>
      <c r="B1243" s="5">
        <v>2</v>
      </c>
      <c r="C1243" s="5" t="e">
        <f t="array" aca="1" ref="C1243" ca="1">_xludf.XLOOKUP(sessions_3!$E1243,exercises_2!$A$2:$A$156,exercises_2!$B$2:$B$156)</f>
        <v>#NAME?</v>
      </c>
      <c r="D1243" s="6"/>
      <c r="E1243" s="3">
        <v>128</v>
      </c>
      <c r="F1243" s="6">
        <v>2</v>
      </c>
      <c r="G1243" s="6">
        <v>155</v>
      </c>
      <c r="H1243" s="6">
        <v>3</v>
      </c>
      <c r="I1243" s="6"/>
    </row>
    <row r="1244" spans="1:9" ht="15.75" customHeight="1" x14ac:dyDescent="0.25">
      <c r="A1244" s="4">
        <v>44596</v>
      </c>
      <c r="B1244" s="5">
        <v>3</v>
      </c>
      <c r="C1244" s="5" t="e">
        <f t="array" aca="1" ref="C1244" ca="1">_xludf.XLOOKUP(sessions_3!$E1244,exercises_2!$A$2:$A$156,exercises_2!$B$2:$B$156)</f>
        <v>#NAME?</v>
      </c>
      <c r="D1244" s="6"/>
      <c r="E1244" s="3">
        <v>128</v>
      </c>
      <c r="F1244" s="6">
        <v>3</v>
      </c>
      <c r="G1244" s="6">
        <v>155</v>
      </c>
      <c r="H1244" s="6">
        <v>3</v>
      </c>
      <c r="I1244" s="6"/>
    </row>
    <row r="1245" spans="1:9" ht="15.75" customHeight="1" x14ac:dyDescent="0.25">
      <c r="A1245" s="4">
        <v>44596</v>
      </c>
      <c r="B1245" s="5">
        <v>4</v>
      </c>
      <c r="C1245" s="5" t="e">
        <f t="array" aca="1" ref="C1245" ca="1">_xludf.XLOOKUP(sessions_3!$E1245,exercises_2!$A$2:$A$156,exercises_2!$B$2:$B$156)</f>
        <v>#NAME?</v>
      </c>
      <c r="D1245" s="6"/>
      <c r="E1245" s="3">
        <v>126</v>
      </c>
      <c r="F1245" s="6">
        <v>1</v>
      </c>
      <c r="G1245" s="6">
        <v>175</v>
      </c>
      <c r="H1245" s="6">
        <v>4</v>
      </c>
      <c r="I1245" s="6"/>
    </row>
    <row r="1246" spans="1:9" ht="15.75" customHeight="1" x14ac:dyDescent="0.25">
      <c r="A1246" s="4">
        <v>44596</v>
      </c>
      <c r="B1246" s="5">
        <v>5</v>
      </c>
      <c r="C1246" s="5" t="e">
        <f t="array" aca="1" ref="C1246" ca="1">_xludf.XLOOKUP(sessions_3!$E1246,exercises_2!$A$2:$A$156,exercises_2!$B$2:$B$156)</f>
        <v>#NAME?</v>
      </c>
      <c r="D1246" s="6"/>
      <c r="E1246" s="3">
        <v>126</v>
      </c>
      <c r="F1246" s="6">
        <v>2</v>
      </c>
      <c r="G1246" s="6">
        <v>175</v>
      </c>
      <c r="H1246" s="6">
        <v>5</v>
      </c>
      <c r="I1246" s="6"/>
    </row>
    <row r="1247" spans="1:9" ht="15.75" customHeight="1" x14ac:dyDescent="0.25">
      <c r="A1247" s="4">
        <v>44596</v>
      </c>
      <c r="B1247" s="5">
        <v>6</v>
      </c>
      <c r="C1247" s="5" t="e">
        <f t="array" aca="1" ref="C1247" ca="1">_xludf.XLOOKUP(sessions_3!$E1247,exercises_2!$A$2:$A$156,exercises_2!$B$2:$B$156)</f>
        <v>#NAME?</v>
      </c>
      <c r="D1247" s="6"/>
      <c r="E1247" s="3">
        <v>126</v>
      </c>
      <c r="F1247" s="6">
        <v>3</v>
      </c>
      <c r="G1247" s="6">
        <v>175</v>
      </c>
      <c r="H1247" s="6">
        <v>5</v>
      </c>
      <c r="I1247" s="6"/>
    </row>
    <row r="1248" spans="1:9" ht="15.75" customHeight="1" x14ac:dyDescent="0.25">
      <c r="A1248" s="4">
        <v>44596</v>
      </c>
      <c r="B1248" s="5">
        <v>7</v>
      </c>
      <c r="C1248" s="5" t="e">
        <f t="array" aca="1" ref="C1248" ca="1">_xludf.XLOOKUP(sessions_3!$E1248,exercises_2!$A$2:$A$156,exercises_2!$B$2:$B$156)</f>
        <v>#NAME?</v>
      </c>
      <c r="D1248" s="6"/>
      <c r="E1248" s="3">
        <v>125</v>
      </c>
      <c r="F1248" s="6">
        <v>1</v>
      </c>
      <c r="G1248" s="6">
        <v>150</v>
      </c>
      <c r="H1248" s="6">
        <v>10</v>
      </c>
      <c r="I1248" s="6"/>
    </row>
    <row r="1249" spans="1:9" ht="15.75" customHeight="1" x14ac:dyDescent="0.25">
      <c r="A1249" s="4">
        <v>44596</v>
      </c>
      <c r="B1249" s="5">
        <v>8</v>
      </c>
      <c r="C1249" s="5" t="e">
        <f t="array" aca="1" ref="C1249" ca="1">_xludf.XLOOKUP(sessions_3!$E1249,exercises_2!$A$2:$A$156,exercises_2!$B$2:$B$156)</f>
        <v>#NAME?</v>
      </c>
      <c r="D1249" s="6"/>
      <c r="E1249" s="3">
        <v>125</v>
      </c>
      <c r="F1249" s="6">
        <v>2</v>
      </c>
      <c r="G1249" s="6">
        <v>155</v>
      </c>
      <c r="H1249" s="6">
        <v>10</v>
      </c>
      <c r="I1249" s="6" t="s">
        <v>25</v>
      </c>
    </row>
    <row r="1250" spans="1:9" ht="15.75" customHeight="1" x14ac:dyDescent="0.25">
      <c r="A1250" s="4">
        <v>44596</v>
      </c>
      <c r="B1250" s="5">
        <v>9</v>
      </c>
      <c r="C1250" s="5" t="e">
        <f t="array" aca="1" ref="C1250" ca="1">_xludf.XLOOKUP(sessions_3!$E1250,exercises_2!$A$2:$A$156,exercises_2!$B$2:$B$156)</f>
        <v>#NAME?</v>
      </c>
      <c r="D1250" s="6"/>
      <c r="E1250" s="3">
        <v>125</v>
      </c>
      <c r="F1250" s="6">
        <v>3</v>
      </c>
      <c r="G1250" s="6">
        <v>160</v>
      </c>
      <c r="H1250" s="6">
        <v>7</v>
      </c>
      <c r="I1250" s="6"/>
    </row>
    <row r="1251" spans="1:9" ht="15.75" customHeight="1" x14ac:dyDescent="0.25">
      <c r="A1251" s="4">
        <v>44596</v>
      </c>
      <c r="B1251" s="5">
        <v>10</v>
      </c>
      <c r="C1251" s="5" t="e">
        <f t="array" aca="1" ref="C1251" ca="1">_xludf.XLOOKUP(sessions_3!$E1251,exercises_2!$A$2:$A$156,exercises_2!$B$2:$B$156)</f>
        <v>#NAME?</v>
      </c>
      <c r="D1251" s="6"/>
      <c r="E1251" s="3">
        <v>127</v>
      </c>
      <c r="F1251" s="6">
        <v>1</v>
      </c>
      <c r="G1251" s="6">
        <v>120</v>
      </c>
      <c r="H1251" s="6">
        <v>13</v>
      </c>
      <c r="I1251" s="6"/>
    </row>
    <row r="1252" spans="1:9" ht="15.75" customHeight="1" x14ac:dyDescent="0.25">
      <c r="A1252" s="4">
        <v>44596</v>
      </c>
      <c r="B1252" s="5">
        <v>11</v>
      </c>
      <c r="C1252" s="5" t="e">
        <f t="array" aca="1" ref="C1252" ca="1">_xludf.XLOOKUP(sessions_3!$E1252,exercises_2!$A$2:$A$156,exercises_2!$B$2:$B$156)</f>
        <v>#NAME?</v>
      </c>
      <c r="D1252" s="6"/>
      <c r="E1252" s="3">
        <v>127</v>
      </c>
      <c r="F1252" s="6">
        <v>2</v>
      </c>
      <c r="G1252" s="6">
        <v>120</v>
      </c>
      <c r="H1252" s="6">
        <v>10</v>
      </c>
      <c r="I1252" s="6"/>
    </row>
    <row r="1253" spans="1:9" ht="15.75" customHeight="1" x14ac:dyDescent="0.25">
      <c r="A1253" s="4">
        <v>44596</v>
      </c>
      <c r="B1253" s="5">
        <v>12</v>
      </c>
      <c r="C1253" s="5" t="e">
        <f t="array" aca="1" ref="C1253" ca="1">_xludf.XLOOKUP(sessions_3!$E1253,exercises_2!$A$2:$A$156,exercises_2!$B$2:$B$156)</f>
        <v>#NAME?</v>
      </c>
      <c r="D1253" s="6"/>
      <c r="E1253" s="3">
        <v>127</v>
      </c>
      <c r="F1253" s="6">
        <v>3</v>
      </c>
      <c r="G1253" s="6">
        <v>120</v>
      </c>
      <c r="H1253" s="6">
        <v>10</v>
      </c>
      <c r="I1253" s="6"/>
    </row>
    <row r="1254" spans="1:9" ht="15.75" customHeight="1" x14ac:dyDescent="0.25">
      <c r="A1254" s="4">
        <v>44599</v>
      </c>
      <c r="B1254" s="5">
        <v>1</v>
      </c>
      <c r="C1254" s="5" t="e">
        <f t="array" aca="1" ref="C1254" ca="1">_xludf.XLOOKUP(sessions_3!$E1254,exercises_2!$A$2:$A$156,exercises_2!$B$2:$B$156)</f>
        <v>#NAME?</v>
      </c>
      <c r="D1254" s="6"/>
      <c r="E1254" s="3">
        <v>144</v>
      </c>
      <c r="F1254" s="6">
        <v>1</v>
      </c>
      <c r="G1254" s="6">
        <v>150</v>
      </c>
      <c r="H1254" s="6">
        <v>6</v>
      </c>
      <c r="I1254" s="6"/>
    </row>
    <row r="1255" spans="1:9" ht="15.75" customHeight="1" x14ac:dyDescent="0.25">
      <c r="A1255" s="4">
        <v>44599</v>
      </c>
      <c r="B1255" s="5">
        <v>2</v>
      </c>
      <c r="C1255" s="5" t="e">
        <f t="array" aca="1" ref="C1255" ca="1">_xludf.XLOOKUP(sessions_3!$E1255,exercises_2!$A$2:$A$156,exercises_2!$B$2:$B$156)</f>
        <v>#NAME?</v>
      </c>
      <c r="D1255" s="6"/>
      <c r="E1255" s="3">
        <v>144</v>
      </c>
      <c r="F1255" s="6">
        <v>2</v>
      </c>
      <c r="G1255" s="6">
        <v>150</v>
      </c>
      <c r="H1255" s="6">
        <v>6</v>
      </c>
      <c r="I1255" s="6"/>
    </row>
    <row r="1256" spans="1:9" ht="15.75" customHeight="1" x14ac:dyDescent="0.25">
      <c r="A1256" s="4">
        <v>44599</v>
      </c>
      <c r="B1256" s="5">
        <v>3</v>
      </c>
      <c r="C1256" s="5" t="e">
        <f t="array" aca="1" ref="C1256" ca="1">_xludf.XLOOKUP(sessions_3!$E1256,exercises_2!$A$2:$A$156,exercises_2!$B$2:$B$156)</f>
        <v>#NAME?</v>
      </c>
      <c r="D1256" s="6"/>
      <c r="E1256" s="3">
        <v>144</v>
      </c>
      <c r="F1256" s="6">
        <v>3</v>
      </c>
      <c r="G1256" s="6">
        <v>150</v>
      </c>
      <c r="H1256" s="6">
        <v>6</v>
      </c>
      <c r="I1256" s="6"/>
    </row>
    <row r="1257" spans="1:9" ht="15.75" customHeight="1" x14ac:dyDescent="0.25">
      <c r="A1257" s="4">
        <v>44599</v>
      </c>
      <c r="B1257" s="5">
        <v>4</v>
      </c>
      <c r="C1257" s="5" t="e">
        <f t="array" aca="1" ref="C1257" ca="1">_xludf.XLOOKUP(sessions_3!$E1257,exercises_2!$A$2:$A$156,exercises_2!$B$2:$B$156)</f>
        <v>#NAME?</v>
      </c>
      <c r="D1257" s="6"/>
      <c r="E1257" s="3">
        <v>146</v>
      </c>
      <c r="F1257" s="6">
        <v>1</v>
      </c>
      <c r="G1257" s="6">
        <v>135</v>
      </c>
      <c r="H1257" s="6">
        <v>5</v>
      </c>
      <c r="I1257" s="6"/>
    </row>
    <row r="1258" spans="1:9" ht="15.75" customHeight="1" x14ac:dyDescent="0.25">
      <c r="A1258" s="4">
        <v>44599</v>
      </c>
      <c r="B1258" s="5">
        <v>5</v>
      </c>
      <c r="C1258" s="5" t="e">
        <f t="array" aca="1" ref="C1258" ca="1">_xludf.XLOOKUP(sessions_3!$E1258,exercises_2!$A$2:$A$156,exercises_2!$B$2:$B$156)</f>
        <v>#NAME?</v>
      </c>
      <c r="D1258" s="6"/>
      <c r="E1258" s="3">
        <v>146</v>
      </c>
      <c r="F1258" s="6">
        <v>2</v>
      </c>
      <c r="G1258" s="6">
        <v>135</v>
      </c>
      <c r="H1258" s="6">
        <v>4</v>
      </c>
      <c r="I1258" s="6"/>
    </row>
    <row r="1259" spans="1:9" ht="15.75" customHeight="1" x14ac:dyDescent="0.25">
      <c r="A1259" s="4">
        <v>44599</v>
      </c>
      <c r="B1259" s="5">
        <v>6</v>
      </c>
      <c r="C1259" s="5" t="e">
        <f t="array" aca="1" ref="C1259" ca="1">_xludf.XLOOKUP(sessions_3!$E1259,exercises_2!$A$2:$A$156,exercises_2!$B$2:$B$156)</f>
        <v>#NAME?</v>
      </c>
      <c r="D1259" s="6"/>
      <c r="E1259" s="3">
        <v>146</v>
      </c>
      <c r="F1259" s="6">
        <v>3</v>
      </c>
      <c r="G1259" s="6">
        <v>135</v>
      </c>
      <c r="H1259" s="6">
        <v>3</v>
      </c>
      <c r="I1259" s="6"/>
    </row>
    <row r="1260" spans="1:9" ht="15.75" customHeight="1" x14ac:dyDescent="0.25">
      <c r="A1260" s="4">
        <v>44599</v>
      </c>
      <c r="B1260" s="5">
        <v>7</v>
      </c>
      <c r="C1260" s="5" t="e">
        <f t="array" aca="1" ref="C1260" ca="1">_xludf.XLOOKUP(sessions_3!$E1260,exercises_2!$A$2:$A$156,exercises_2!$B$2:$B$156)</f>
        <v>#NAME?</v>
      </c>
      <c r="D1260" s="6"/>
      <c r="E1260" s="3">
        <v>147</v>
      </c>
      <c r="F1260" s="6">
        <v>1</v>
      </c>
      <c r="G1260" s="6">
        <v>100</v>
      </c>
      <c r="H1260" s="6">
        <v>4</v>
      </c>
      <c r="I1260" s="6"/>
    </row>
    <row r="1261" spans="1:9" ht="15.75" customHeight="1" x14ac:dyDescent="0.25">
      <c r="A1261" s="4">
        <v>44599</v>
      </c>
      <c r="B1261" s="5">
        <v>8</v>
      </c>
      <c r="C1261" s="5" t="e">
        <f t="array" aca="1" ref="C1261" ca="1">_xludf.XLOOKUP(sessions_3!$E1261,exercises_2!$A$2:$A$156,exercises_2!$B$2:$B$156)</f>
        <v>#NAME?</v>
      </c>
      <c r="D1261" s="6"/>
      <c r="E1261" s="3">
        <v>147</v>
      </c>
      <c r="F1261" s="6">
        <v>2</v>
      </c>
      <c r="G1261" s="6">
        <v>100</v>
      </c>
      <c r="H1261" s="6">
        <v>5</v>
      </c>
      <c r="I1261" s="6"/>
    </row>
    <row r="1262" spans="1:9" ht="15.75" customHeight="1" x14ac:dyDescent="0.25">
      <c r="A1262" s="4">
        <v>44599</v>
      </c>
      <c r="B1262" s="5">
        <v>9</v>
      </c>
      <c r="C1262" s="5" t="e">
        <f t="array" aca="1" ref="C1262" ca="1">_xludf.XLOOKUP(sessions_3!$E1262,exercises_2!$A$2:$A$156,exercises_2!$B$2:$B$156)</f>
        <v>#NAME?</v>
      </c>
      <c r="D1262" s="6"/>
      <c r="E1262" s="3">
        <v>147</v>
      </c>
      <c r="F1262" s="6">
        <v>3</v>
      </c>
      <c r="G1262" s="6">
        <v>100</v>
      </c>
      <c r="H1262" s="6">
        <v>5</v>
      </c>
      <c r="I1262" s="6"/>
    </row>
    <row r="1263" spans="1:9" ht="15.75" customHeight="1" x14ac:dyDescent="0.25">
      <c r="A1263" s="4">
        <v>44599</v>
      </c>
      <c r="B1263" s="5">
        <v>10</v>
      </c>
      <c r="C1263" s="5" t="e">
        <f t="array" aca="1" ref="C1263" ca="1">_xludf.XLOOKUP(sessions_3!$E1263,exercises_2!$A$2:$A$156,exercises_2!$B$2:$B$156)</f>
        <v>#NAME?</v>
      </c>
      <c r="D1263" s="6"/>
      <c r="E1263" s="3">
        <v>150</v>
      </c>
      <c r="F1263" s="6">
        <v>1</v>
      </c>
      <c r="G1263" s="6">
        <v>80</v>
      </c>
      <c r="H1263" s="6">
        <v>6</v>
      </c>
      <c r="I1263" s="6"/>
    </row>
    <row r="1264" spans="1:9" ht="15.75" customHeight="1" x14ac:dyDescent="0.25">
      <c r="A1264" s="4">
        <v>44599</v>
      </c>
      <c r="B1264" s="5">
        <v>11</v>
      </c>
      <c r="C1264" s="5" t="e">
        <f t="array" aca="1" ref="C1264" ca="1">_xludf.XLOOKUP(sessions_3!$E1264,exercises_2!$A$2:$A$156,exercises_2!$B$2:$B$156)</f>
        <v>#NAME?</v>
      </c>
      <c r="D1264" s="6"/>
      <c r="E1264" s="3">
        <v>150</v>
      </c>
      <c r="F1264" s="6">
        <v>2</v>
      </c>
      <c r="G1264" s="6">
        <v>80</v>
      </c>
      <c r="H1264" s="6">
        <v>4</v>
      </c>
      <c r="I1264" s="6"/>
    </row>
    <row r="1265" spans="1:9" ht="15.75" customHeight="1" x14ac:dyDescent="0.25">
      <c r="A1265" s="4">
        <v>44599</v>
      </c>
      <c r="B1265" s="5">
        <v>12</v>
      </c>
      <c r="C1265" s="5" t="e">
        <f t="array" aca="1" ref="C1265" ca="1">_xludf.XLOOKUP(sessions_3!$E1265,exercises_2!$A$2:$A$156,exercises_2!$B$2:$B$156)</f>
        <v>#NAME?</v>
      </c>
      <c r="D1265" s="6"/>
      <c r="E1265" s="3">
        <v>150</v>
      </c>
      <c r="F1265" s="6">
        <v>3</v>
      </c>
      <c r="G1265" s="6">
        <v>80</v>
      </c>
      <c r="H1265" s="6">
        <v>3</v>
      </c>
      <c r="I1265" s="6"/>
    </row>
    <row r="1266" spans="1:9" ht="15.75" customHeight="1" x14ac:dyDescent="0.25">
      <c r="A1266" s="4">
        <v>44599</v>
      </c>
      <c r="B1266" s="5">
        <v>13</v>
      </c>
      <c r="C1266" s="5" t="e">
        <f t="array" aca="1" ref="C1266" ca="1">_xludf.XLOOKUP(sessions_3!$E1266,exercises_2!$A$2:$A$156,exercises_2!$B$2:$B$156)</f>
        <v>#NAME?</v>
      </c>
      <c r="D1266" s="6"/>
      <c r="E1266" s="3">
        <v>142</v>
      </c>
      <c r="F1266" s="6">
        <v>1</v>
      </c>
      <c r="G1266" s="6">
        <v>12</v>
      </c>
      <c r="H1266" s="6">
        <v>54</v>
      </c>
      <c r="I1266" s="6"/>
    </row>
    <row r="1267" spans="1:9" ht="15.75" customHeight="1" x14ac:dyDescent="0.25">
      <c r="A1267" s="4">
        <v>44599</v>
      </c>
      <c r="B1267" s="5">
        <v>14</v>
      </c>
      <c r="C1267" s="5" t="e">
        <f t="array" aca="1" ref="C1267" ca="1">_xludf.XLOOKUP(sessions_3!$E1267,exercises_2!$A$2:$A$156,exercises_2!$B$2:$B$156)</f>
        <v>#NAME?</v>
      </c>
      <c r="D1267" s="6"/>
      <c r="E1267" s="3">
        <v>142</v>
      </c>
      <c r="F1267" s="6">
        <v>2</v>
      </c>
      <c r="G1267" s="6">
        <v>12</v>
      </c>
      <c r="H1267" s="6">
        <v>34</v>
      </c>
      <c r="I1267" s="6"/>
    </row>
    <row r="1268" spans="1:9" ht="15.75" customHeight="1" x14ac:dyDescent="0.25">
      <c r="A1268" s="4">
        <v>44599</v>
      </c>
      <c r="B1268" s="5">
        <v>15</v>
      </c>
      <c r="C1268" s="5" t="e">
        <f t="array" aca="1" ref="C1268" ca="1">_xludf.XLOOKUP(sessions_3!$E1268,exercises_2!$A$2:$A$156,exercises_2!$B$2:$B$156)</f>
        <v>#NAME?</v>
      </c>
      <c r="D1268" s="6"/>
      <c r="E1268" s="3">
        <v>142</v>
      </c>
      <c r="F1268" s="6">
        <v>3</v>
      </c>
      <c r="G1268" s="6">
        <v>12</v>
      </c>
      <c r="H1268" s="6">
        <v>25</v>
      </c>
      <c r="I1268" s="6"/>
    </row>
    <row r="1269" spans="1:9" ht="15.75" customHeight="1" x14ac:dyDescent="0.25">
      <c r="A1269" s="4">
        <v>44601</v>
      </c>
      <c r="B1269" s="5">
        <v>1</v>
      </c>
      <c r="C1269" s="5" t="e">
        <f t="array" aca="1" ref="C1269" ca="1">_xludf.XLOOKUP(sessions_3!$E1269,exercises_2!$A$2:$A$156,exercises_2!$B$2:$B$156)</f>
        <v>#NAME?</v>
      </c>
      <c r="D1269" s="6"/>
      <c r="E1269" s="3">
        <v>120</v>
      </c>
      <c r="F1269" s="6">
        <v>1</v>
      </c>
      <c r="G1269" s="6">
        <v>245</v>
      </c>
      <c r="H1269" s="6">
        <v>4</v>
      </c>
      <c r="I1269" s="6"/>
    </row>
    <row r="1270" spans="1:9" ht="15.75" customHeight="1" x14ac:dyDescent="0.25">
      <c r="A1270" s="4">
        <v>44601</v>
      </c>
      <c r="B1270" s="5">
        <v>2</v>
      </c>
      <c r="C1270" s="5" t="e">
        <f t="array" aca="1" ref="C1270" ca="1">_xludf.XLOOKUP(sessions_3!$E1270,exercises_2!$A$2:$A$156,exercises_2!$B$2:$B$156)</f>
        <v>#NAME?</v>
      </c>
      <c r="D1270" s="6"/>
      <c r="E1270" s="3">
        <v>120</v>
      </c>
      <c r="F1270" s="6">
        <v>2</v>
      </c>
      <c r="G1270" s="6">
        <v>245</v>
      </c>
      <c r="H1270" s="6">
        <v>5</v>
      </c>
      <c r="I1270" s="6"/>
    </row>
    <row r="1271" spans="1:9" ht="15.75" customHeight="1" x14ac:dyDescent="0.25">
      <c r="A1271" s="4">
        <v>44601</v>
      </c>
      <c r="B1271" s="5">
        <v>3</v>
      </c>
      <c r="C1271" s="5" t="e">
        <f t="array" aca="1" ref="C1271" ca="1">_xludf.XLOOKUP(sessions_3!$E1271,exercises_2!$A$2:$A$156,exercises_2!$B$2:$B$156)</f>
        <v>#NAME?</v>
      </c>
      <c r="D1271" s="6"/>
      <c r="E1271" s="3">
        <v>120</v>
      </c>
      <c r="F1271" s="6">
        <v>3</v>
      </c>
      <c r="G1271" s="6">
        <v>245</v>
      </c>
      <c r="H1271" s="6">
        <v>4</v>
      </c>
      <c r="I1271" s="6"/>
    </row>
    <row r="1272" spans="1:9" ht="15.75" customHeight="1" x14ac:dyDescent="0.25">
      <c r="A1272" s="4">
        <v>44601</v>
      </c>
      <c r="B1272" s="5">
        <v>4</v>
      </c>
      <c r="C1272" s="5" t="e">
        <f t="array" aca="1" ref="C1272" ca="1">_xludf.XLOOKUP(sessions_3!$E1272,exercises_2!$A$2:$A$156,exercises_2!$B$2:$B$156)</f>
        <v>#NAME?</v>
      </c>
      <c r="D1272" s="6"/>
      <c r="E1272" s="3">
        <v>139</v>
      </c>
      <c r="F1272" s="6">
        <v>1</v>
      </c>
      <c r="G1272" s="6">
        <v>130</v>
      </c>
      <c r="H1272" s="6">
        <v>9</v>
      </c>
      <c r="I1272" s="6"/>
    </row>
    <row r="1273" spans="1:9" ht="15.75" customHeight="1" x14ac:dyDescent="0.25">
      <c r="A1273" s="4">
        <v>44601</v>
      </c>
      <c r="B1273" s="5">
        <v>5</v>
      </c>
      <c r="C1273" s="5" t="e">
        <f t="array" aca="1" ref="C1273" ca="1">_xludf.XLOOKUP(sessions_3!$E1273,exercises_2!$A$2:$A$156,exercises_2!$B$2:$B$156)</f>
        <v>#NAME?</v>
      </c>
      <c r="D1273" s="6"/>
      <c r="E1273" s="3">
        <v>139</v>
      </c>
      <c r="F1273" s="6">
        <v>2</v>
      </c>
      <c r="G1273" s="6">
        <v>130</v>
      </c>
      <c r="H1273" s="6">
        <v>7</v>
      </c>
      <c r="I1273" s="6"/>
    </row>
    <row r="1274" spans="1:9" ht="15.75" customHeight="1" x14ac:dyDescent="0.25">
      <c r="A1274" s="4">
        <v>44601</v>
      </c>
      <c r="B1274" s="5">
        <v>6</v>
      </c>
      <c r="C1274" s="5" t="e">
        <f t="array" aca="1" ref="C1274" ca="1">_xludf.XLOOKUP(sessions_3!$E1274,exercises_2!$A$2:$A$156,exercises_2!$B$2:$B$156)</f>
        <v>#NAME?</v>
      </c>
      <c r="D1274" s="6"/>
      <c r="E1274" s="3">
        <v>139</v>
      </c>
      <c r="F1274" s="6">
        <v>3</v>
      </c>
      <c r="G1274" s="6">
        <v>130</v>
      </c>
      <c r="H1274" s="6">
        <v>6</v>
      </c>
      <c r="I1274" s="6"/>
    </row>
    <row r="1275" spans="1:9" ht="15.75" customHeight="1" x14ac:dyDescent="0.25">
      <c r="A1275" s="4">
        <v>44601</v>
      </c>
      <c r="B1275" s="5">
        <v>7</v>
      </c>
      <c r="C1275" s="5" t="e">
        <f t="array" aca="1" ref="C1275" ca="1">_xludf.XLOOKUP(sessions_3!$E1275,exercises_2!$A$2:$A$156,exercises_2!$B$2:$B$156)</f>
        <v>#NAME?</v>
      </c>
      <c r="D1275" s="6"/>
      <c r="E1275" s="3">
        <v>131</v>
      </c>
      <c r="F1275" s="6">
        <v>1</v>
      </c>
      <c r="G1275" s="6">
        <v>70</v>
      </c>
      <c r="H1275" s="6">
        <v>5</v>
      </c>
      <c r="I1275" s="6"/>
    </row>
    <row r="1276" spans="1:9" ht="15.75" customHeight="1" x14ac:dyDescent="0.25">
      <c r="A1276" s="4">
        <v>44601</v>
      </c>
      <c r="B1276" s="5">
        <v>8</v>
      </c>
      <c r="C1276" s="5" t="e">
        <f t="array" aca="1" ref="C1276" ca="1">_xludf.XLOOKUP(sessions_3!$E1276,exercises_2!$A$2:$A$156,exercises_2!$B$2:$B$156)</f>
        <v>#NAME?</v>
      </c>
      <c r="D1276" s="6"/>
      <c r="E1276" s="3">
        <v>131</v>
      </c>
      <c r="F1276" s="6">
        <v>2</v>
      </c>
      <c r="G1276" s="6">
        <v>70</v>
      </c>
      <c r="H1276" s="6">
        <v>5</v>
      </c>
      <c r="I1276" s="6"/>
    </row>
    <row r="1277" spans="1:9" ht="15.75" customHeight="1" x14ac:dyDescent="0.25">
      <c r="A1277" s="4">
        <v>44601</v>
      </c>
      <c r="B1277" s="5">
        <v>9</v>
      </c>
      <c r="C1277" s="5" t="e">
        <f t="array" aca="1" ref="C1277" ca="1">_xludf.XLOOKUP(sessions_3!$E1277,exercises_2!$A$2:$A$156,exercises_2!$B$2:$B$156)</f>
        <v>#NAME?</v>
      </c>
      <c r="D1277" s="6"/>
      <c r="E1277" s="3">
        <v>131</v>
      </c>
      <c r="F1277" s="6">
        <v>3</v>
      </c>
      <c r="G1277" s="6">
        <v>70</v>
      </c>
      <c r="H1277" s="6">
        <v>4</v>
      </c>
      <c r="I1277" s="6"/>
    </row>
    <row r="1278" spans="1:9" ht="15.75" customHeight="1" x14ac:dyDescent="0.25">
      <c r="A1278" s="4">
        <v>44601</v>
      </c>
      <c r="B1278" s="5">
        <v>10</v>
      </c>
      <c r="C1278" s="5" t="e">
        <f t="array" aca="1" ref="C1278" ca="1">_xludf.XLOOKUP(sessions_3!$E1278,exercises_2!$A$2:$A$156,exercises_2!$B$2:$B$156)</f>
        <v>#NAME?</v>
      </c>
      <c r="D1278" s="6"/>
      <c r="E1278" s="3">
        <v>133</v>
      </c>
      <c r="F1278" s="6">
        <v>1</v>
      </c>
      <c r="G1278" s="6">
        <v>65</v>
      </c>
      <c r="H1278" s="6">
        <v>5</v>
      </c>
      <c r="I1278" s="6"/>
    </row>
    <row r="1279" spans="1:9" ht="15.75" customHeight="1" x14ac:dyDescent="0.25">
      <c r="A1279" s="4">
        <v>44601</v>
      </c>
      <c r="B1279" s="5">
        <v>11</v>
      </c>
      <c r="C1279" s="5" t="e">
        <f t="array" aca="1" ref="C1279" ca="1">_xludf.XLOOKUP(sessions_3!$E1279,exercises_2!$A$2:$A$156,exercises_2!$B$2:$B$156)</f>
        <v>#NAME?</v>
      </c>
      <c r="D1279" s="6"/>
      <c r="E1279" s="3">
        <v>133</v>
      </c>
      <c r="F1279" s="6">
        <v>2</v>
      </c>
      <c r="G1279" s="6">
        <v>65</v>
      </c>
      <c r="H1279" s="6">
        <v>4</v>
      </c>
      <c r="I1279" s="6"/>
    </row>
    <row r="1280" spans="1:9" ht="15.75" customHeight="1" x14ac:dyDescent="0.25">
      <c r="A1280" s="4">
        <v>44601</v>
      </c>
      <c r="B1280" s="5">
        <v>12</v>
      </c>
      <c r="C1280" s="5" t="e">
        <f t="array" aca="1" ref="C1280" ca="1">_xludf.XLOOKUP(sessions_3!$E1280,exercises_2!$A$2:$A$156,exercises_2!$B$2:$B$156)</f>
        <v>#NAME?</v>
      </c>
      <c r="D1280" s="6"/>
      <c r="E1280" s="3">
        <v>133</v>
      </c>
      <c r="F1280" s="6">
        <v>3</v>
      </c>
      <c r="G1280" s="6">
        <v>65</v>
      </c>
      <c r="H1280" s="6">
        <v>4</v>
      </c>
      <c r="I1280" s="6"/>
    </row>
    <row r="1281" spans="1:9" ht="15.75" customHeight="1" x14ac:dyDescent="0.25">
      <c r="A1281" s="4">
        <v>44601</v>
      </c>
      <c r="B1281" s="5">
        <v>13</v>
      </c>
      <c r="C1281" s="5" t="e">
        <f t="array" aca="1" ref="C1281" ca="1">_xludf.XLOOKUP(sessions_3!$E1281,exercises_2!$A$2:$A$156,exercises_2!$B$2:$B$156)</f>
        <v>#NAME?</v>
      </c>
      <c r="D1281" s="6"/>
      <c r="E1281" s="3">
        <v>136</v>
      </c>
      <c r="F1281" s="6">
        <v>1</v>
      </c>
      <c r="G1281" s="6">
        <v>220</v>
      </c>
      <c r="H1281" s="6">
        <v>7</v>
      </c>
      <c r="I1281" s="6"/>
    </row>
    <row r="1282" spans="1:9" ht="15.75" customHeight="1" x14ac:dyDescent="0.25">
      <c r="A1282" s="4">
        <v>44601</v>
      </c>
      <c r="B1282" s="5">
        <v>14</v>
      </c>
      <c r="C1282" s="5" t="e">
        <f t="array" aca="1" ref="C1282" ca="1">_xludf.XLOOKUP(sessions_3!$E1282,exercises_2!$A$2:$A$156,exercises_2!$B$2:$B$156)</f>
        <v>#NAME?</v>
      </c>
      <c r="D1282" s="6"/>
      <c r="E1282" s="3">
        <v>136</v>
      </c>
      <c r="F1282" s="6">
        <v>2</v>
      </c>
      <c r="G1282" s="6">
        <v>220</v>
      </c>
      <c r="H1282" s="6">
        <v>6</v>
      </c>
      <c r="I1282" s="6"/>
    </row>
    <row r="1283" spans="1:9" ht="15.75" customHeight="1" x14ac:dyDescent="0.25">
      <c r="A1283" s="4">
        <v>44601</v>
      </c>
      <c r="B1283" s="5">
        <v>15</v>
      </c>
      <c r="C1283" s="5" t="e">
        <f t="array" aca="1" ref="C1283" ca="1">_xludf.XLOOKUP(sessions_3!$E1283,exercises_2!$A$2:$A$156,exercises_2!$B$2:$B$156)</f>
        <v>#NAME?</v>
      </c>
      <c r="D1283" s="6"/>
      <c r="E1283" s="3">
        <v>136</v>
      </c>
      <c r="F1283" s="6">
        <v>3</v>
      </c>
      <c r="G1283" s="6">
        <v>220</v>
      </c>
      <c r="H1283" s="6">
        <v>6</v>
      </c>
      <c r="I1283" s="6"/>
    </row>
    <row r="1284" spans="1:9" ht="15.75" customHeight="1" x14ac:dyDescent="0.25">
      <c r="A1284" s="4">
        <v>44603</v>
      </c>
      <c r="B1284" s="5">
        <v>1</v>
      </c>
      <c r="C1284" s="5" t="e">
        <f t="array" aca="1" ref="C1284" ca="1">_xludf.XLOOKUP(sessions_3!$E1284,exercises_2!$A$2:$A$156,exercises_2!$B$2:$B$156)</f>
        <v>#NAME?</v>
      </c>
      <c r="D1284" s="6"/>
      <c r="E1284" s="3">
        <v>128</v>
      </c>
      <c r="F1284" s="6">
        <v>1</v>
      </c>
      <c r="G1284" s="6">
        <v>150</v>
      </c>
      <c r="H1284" s="6">
        <v>6</v>
      </c>
      <c r="I1284" s="6"/>
    </row>
    <row r="1285" spans="1:9" ht="15.75" customHeight="1" x14ac:dyDescent="0.25">
      <c r="A1285" s="4">
        <v>44603</v>
      </c>
      <c r="B1285" s="5">
        <v>2</v>
      </c>
      <c r="C1285" s="5" t="e">
        <f t="array" aca="1" ref="C1285" ca="1">_xludf.XLOOKUP(sessions_3!$E1285,exercises_2!$A$2:$A$156,exercises_2!$B$2:$B$156)</f>
        <v>#NAME?</v>
      </c>
      <c r="D1285" s="6"/>
      <c r="E1285" s="3">
        <v>128</v>
      </c>
      <c r="F1285" s="6">
        <v>2</v>
      </c>
      <c r="G1285" s="6">
        <v>155</v>
      </c>
      <c r="H1285" s="6">
        <v>5</v>
      </c>
      <c r="I1285" s="6"/>
    </row>
    <row r="1286" spans="1:9" ht="15.75" customHeight="1" x14ac:dyDescent="0.25">
      <c r="A1286" s="4">
        <v>44603</v>
      </c>
      <c r="B1286" s="5">
        <v>3</v>
      </c>
      <c r="C1286" s="5" t="e">
        <f t="array" aca="1" ref="C1286" ca="1">_xludf.XLOOKUP(sessions_3!$E1286,exercises_2!$A$2:$A$156,exercises_2!$B$2:$B$156)</f>
        <v>#NAME?</v>
      </c>
      <c r="D1286" s="6"/>
      <c r="E1286" s="3">
        <v>128</v>
      </c>
      <c r="F1286" s="6">
        <v>3</v>
      </c>
      <c r="G1286" s="6">
        <v>155</v>
      </c>
      <c r="H1286" s="6">
        <v>4</v>
      </c>
      <c r="I1286" s="6"/>
    </row>
    <row r="1287" spans="1:9" ht="15.75" customHeight="1" x14ac:dyDescent="0.25">
      <c r="A1287" s="4">
        <v>44603</v>
      </c>
      <c r="B1287" s="5">
        <v>4</v>
      </c>
      <c r="C1287" s="5" t="e">
        <f t="array" aca="1" ref="C1287" ca="1">_xludf.XLOOKUP(sessions_3!$E1287,exercises_2!$A$2:$A$156,exercises_2!$B$2:$B$156)</f>
        <v>#NAME?</v>
      </c>
      <c r="D1287" s="6"/>
      <c r="E1287" s="3">
        <v>126</v>
      </c>
      <c r="F1287" s="6">
        <v>1</v>
      </c>
      <c r="G1287" s="6">
        <v>175</v>
      </c>
      <c r="H1287" s="6">
        <v>4</v>
      </c>
      <c r="I1287" s="6"/>
    </row>
    <row r="1288" spans="1:9" ht="15.75" customHeight="1" x14ac:dyDescent="0.25">
      <c r="A1288" s="4">
        <v>44603</v>
      </c>
      <c r="B1288" s="5">
        <v>5</v>
      </c>
      <c r="C1288" s="5" t="e">
        <f t="array" aca="1" ref="C1288" ca="1">_xludf.XLOOKUP(sessions_3!$E1288,exercises_2!$A$2:$A$156,exercises_2!$B$2:$B$156)</f>
        <v>#NAME?</v>
      </c>
      <c r="D1288" s="6"/>
      <c r="E1288" s="3">
        <v>126</v>
      </c>
      <c r="F1288" s="6">
        <v>2</v>
      </c>
      <c r="G1288" s="6">
        <v>175</v>
      </c>
      <c r="H1288" s="6">
        <v>4</v>
      </c>
      <c r="I1288" s="6"/>
    </row>
    <row r="1289" spans="1:9" ht="15.75" customHeight="1" x14ac:dyDescent="0.25">
      <c r="A1289" s="4">
        <v>44603</v>
      </c>
      <c r="B1289" s="5">
        <v>6</v>
      </c>
      <c r="C1289" s="5" t="e">
        <f t="array" aca="1" ref="C1289" ca="1">_xludf.XLOOKUP(sessions_3!$E1289,exercises_2!$A$2:$A$156,exercises_2!$B$2:$B$156)</f>
        <v>#NAME?</v>
      </c>
      <c r="D1289" s="6"/>
      <c r="E1289" s="3">
        <v>126</v>
      </c>
      <c r="F1289" s="6">
        <v>3</v>
      </c>
      <c r="G1289" s="6">
        <v>175</v>
      </c>
      <c r="H1289" s="6">
        <v>4</v>
      </c>
      <c r="I1289" s="6"/>
    </row>
    <row r="1290" spans="1:9" ht="15.75" customHeight="1" x14ac:dyDescent="0.25">
      <c r="A1290" s="4">
        <v>44603</v>
      </c>
      <c r="B1290" s="5">
        <v>7</v>
      </c>
      <c r="C1290" s="5" t="e">
        <f t="array" aca="1" ref="C1290" ca="1">_xludf.XLOOKUP(sessions_3!$E1290,exercises_2!$A$2:$A$156,exercises_2!$B$2:$B$156)</f>
        <v>#NAME?</v>
      </c>
      <c r="D1290" s="6"/>
      <c r="E1290" s="3">
        <v>125</v>
      </c>
      <c r="F1290" s="6">
        <v>1</v>
      </c>
      <c r="G1290" s="6">
        <v>160</v>
      </c>
      <c r="H1290" s="6">
        <v>9</v>
      </c>
      <c r="I1290" s="6"/>
    </row>
    <row r="1291" spans="1:9" ht="15.75" customHeight="1" x14ac:dyDescent="0.25">
      <c r="A1291" s="4">
        <v>44603</v>
      </c>
      <c r="B1291" s="5">
        <v>8</v>
      </c>
      <c r="C1291" s="5" t="e">
        <f t="array" aca="1" ref="C1291" ca="1">_xludf.XLOOKUP(sessions_3!$E1291,exercises_2!$A$2:$A$156,exercises_2!$B$2:$B$156)</f>
        <v>#NAME?</v>
      </c>
      <c r="D1291" s="6"/>
      <c r="E1291" s="3">
        <v>125</v>
      </c>
      <c r="F1291" s="6">
        <v>2</v>
      </c>
      <c r="G1291" s="6">
        <v>160</v>
      </c>
      <c r="H1291" s="6">
        <v>7</v>
      </c>
      <c r="I1291" s="6"/>
    </row>
    <row r="1292" spans="1:9" ht="15.75" customHeight="1" x14ac:dyDescent="0.25">
      <c r="A1292" s="4">
        <v>44603</v>
      </c>
      <c r="B1292" s="5">
        <v>9</v>
      </c>
      <c r="C1292" s="5" t="e">
        <f t="array" aca="1" ref="C1292" ca="1">_xludf.XLOOKUP(sessions_3!$E1292,exercises_2!$A$2:$A$156,exercises_2!$B$2:$B$156)</f>
        <v>#NAME?</v>
      </c>
      <c r="D1292" s="6"/>
      <c r="E1292" s="3">
        <v>125</v>
      </c>
      <c r="F1292" s="6">
        <v>3</v>
      </c>
      <c r="G1292" s="6">
        <v>160</v>
      </c>
      <c r="H1292" s="6">
        <v>6</v>
      </c>
      <c r="I1292" s="6"/>
    </row>
    <row r="1293" spans="1:9" ht="15.75" customHeight="1" x14ac:dyDescent="0.25">
      <c r="A1293" s="4">
        <v>44603</v>
      </c>
      <c r="B1293" s="5">
        <v>10</v>
      </c>
      <c r="C1293" s="5" t="e">
        <f t="array" aca="1" ref="C1293" ca="1">_xludf.XLOOKUP(sessions_3!$E1293,exercises_2!$A$2:$A$156,exercises_2!$B$2:$B$156)</f>
        <v>#NAME?</v>
      </c>
      <c r="D1293" s="6"/>
      <c r="E1293" s="3">
        <v>127</v>
      </c>
      <c r="F1293" s="6">
        <v>1</v>
      </c>
      <c r="G1293" s="6">
        <v>120</v>
      </c>
      <c r="H1293" s="6">
        <v>15</v>
      </c>
      <c r="I1293" s="6"/>
    </row>
    <row r="1294" spans="1:9" ht="15.75" customHeight="1" x14ac:dyDescent="0.25">
      <c r="A1294" s="4">
        <v>44603</v>
      </c>
      <c r="B1294" s="5">
        <v>11</v>
      </c>
      <c r="C1294" s="5" t="e">
        <f t="array" aca="1" ref="C1294" ca="1">_xludf.XLOOKUP(sessions_3!$E1294,exercises_2!$A$2:$A$156,exercises_2!$B$2:$B$156)</f>
        <v>#NAME?</v>
      </c>
      <c r="D1294" s="6"/>
      <c r="E1294" s="3">
        <v>127</v>
      </c>
      <c r="F1294" s="6">
        <v>2</v>
      </c>
      <c r="G1294" s="6">
        <v>125</v>
      </c>
      <c r="H1294" s="6">
        <v>13</v>
      </c>
      <c r="I1294" s="6"/>
    </row>
    <row r="1295" spans="1:9" ht="15.75" customHeight="1" x14ac:dyDescent="0.25">
      <c r="A1295" s="4">
        <v>44603</v>
      </c>
      <c r="B1295" s="5">
        <v>12</v>
      </c>
      <c r="C1295" s="5" t="e">
        <f t="array" aca="1" ref="C1295" ca="1">_xludf.XLOOKUP(sessions_3!$E1295,exercises_2!$A$2:$A$156,exercises_2!$B$2:$B$156)</f>
        <v>#NAME?</v>
      </c>
      <c r="D1295" s="6"/>
      <c r="E1295" s="3">
        <v>127</v>
      </c>
      <c r="F1295" s="6">
        <v>3</v>
      </c>
      <c r="G1295" s="6">
        <v>125</v>
      </c>
      <c r="H1295" s="6">
        <v>12</v>
      </c>
      <c r="I1295" s="6"/>
    </row>
    <row r="1296" spans="1:9" ht="15.75" customHeight="1" x14ac:dyDescent="0.25">
      <c r="A1296" s="4">
        <v>44608</v>
      </c>
      <c r="B1296" s="5">
        <v>1</v>
      </c>
      <c r="C1296" s="5" t="e">
        <f t="array" aca="1" ref="C1296" ca="1">_xludf.XLOOKUP(sessions_3!$E1296,exercises_2!$A$2:$A$156,exercises_2!$B$2:$B$156)</f>
        <v>#NAME?</v>
      </c>
      <c r="D1296" s="6"/>
      <c r="E1296" s="3">
        <v>144</v>
      </c>
      <c r="F1296" s="6">
        <v>1</v>
      </c>
      <c r="G1296" s="6">
        <v>155</v>
      </c>
      <c r="H1296" s="6">
        <v>6</v>
      </c>
      <c r="I1296" s="6"/>
    </row>
    <row r="1297" spans="1:9" ht="15.75" customHeight="1" x14ac:dyDescent="0.25">
      <c r="A1297" s="4">
        <v>44608</v>
      </c>
      <c r="B1297" s="5">
        <v>2</v>
      </c>
      <c r="C1297" s="5" t="e">
        <f t="array" aca="1" ref="C1297" ca="1">_xludf.XLOOKUP(sessions_3!$E1297,exercises_2!$A$2:$A$156,exercises_2!$B$2:$B$156)</f>
        <v>#NAME?</v>
      </c>
      <c r="D1297" s="6"/>
      <c r="E1297" s="3">
        <v>144</v>
      </c>
      <c r="F1297" s="6">
        <v>2</v>
      </c>
      <c r="G1297" s="6">
        <v>160</v>
      </c>
      <c r="H1297" s="6">
        <v>5</v>
      </c>
      <c r="I1297" s="6"/>
    </row>
    <row r="1298" spans="1:9" ht="15.75" customHeight="1" x14ac:dyDescent="0.25">
      <c r="A1298" s="4">
        <v>44608</v>
      </c>
      <c r="B1298" s="5">
        <v>3</v>
      </c>
      <c r="C1298" s="5" t="e">
        <f t="array" aca="1" ref="C1298" ca="1">_xludf.XLOOKUP(sessions_3!$E1298,exercises_2!$A$2:$A$156,exercises_2!$B$2:$B$156)</f>
        <v>#NAME?</v>
      </c>
      <c r="D1298" s="6"/>
      <c r="E1298" s="3">
        <v>144</v>
      </c>
      <c r="F1298" s="6">
        <v>3</v>
      </c>
      <c r="G1298" s="6">
        <v>160</v>
      </c>
      <c r="H1298" s="6">
        <v>4</v>
      </c>
      <c r="I1298" s="6"/>
    </row>
    <row r="1299" spans="1:9" ht="15.75" customHeight="1" x14ac:dyDescent="0.25">
      <c r="A1299" s="4">
        <v>44608</v>
      </c>
      <c r="B1299" s="5">
        <v>4</v>
      </c>
      <c r="C1299" s="5" t="e">
        <f t="array" aca="1" ref="C1299" ca="1">_xludf.XLOOKUP(sessions_3!$E1299,exercises_2!$A$2:$A$156,exercises_2!$B$2:$B$156)</f>
        <v>#NAME?</v>
      </c>
      <c r="D1299" s="6"/>
      <c r="E1299" s="3">
        <v>146</v>
      </c>
      <c r="F1299" s="6">
        <v>1</v>
      </c>
      <c r="G1299" s="6">
        <v>135</v>
      </c>
      <c r="H1299" s="6">
        <v>4</v>
      </c>
      <c r="I1299" s="6"/>
    </row>
    <row r="1300" spans="1:9" ht="15.75" customHeight="1" x14ac:dyDescent="0.25">
      <c r="A1300" s="4">
        <v>44608</v>
      </c>
      <c r="B1300" s="5">
        <v>5</v>
      </c>
      <c r="C1300" s="5" t="e">
        <f t="array" aca="1" ref="C1300" ca="1">_xludf.XLOOKUP(sessions_3!$E1300,exercises_2!$A$2:$A$156,exercises_2!$B$2:$B$156)</f>
        <v>#NAME?</v>
      </c>
      <c r="D1300" s="6"/>
      <c r="E1300" s="3">
        <v>146</v>
      </c>
      <c r="F1300" s="6">
        <v>2</v>
      </c>
      <c r="G1300" s="6">
        <v>135</v>
      </c>
      <c r="H1300" s="6">
        <v>4</v>
      </c>
      <c r="I1300" s="6"/>
    </row>
    <row r="1301" spans="1:9" ht="15.75" customHeight="1" x14ac:dyDescent="0.25">
      <c r="A1301" s="4">
        <v>44608</v>
      </c>
      <c r="B1301" s="5">
        <v>6</v>
      </c>
      <c r="C1301" s="5" t="e">
        <f t="array" aca="1" ref="C1301" ca="1">_xludf.XLOOKUP(sessions_3!$E1301,exercises_2!$A$2:$A$156,exercises_2!$B$2:$B$156)</f>
        <v>#NAME?</v>
      </c>
      <c r="D1301" s="6"/>
      <c r="E1301" s="3">
        <v>146</v>
      </c>
      <c r="F1301" s="6">
        <v>3</v>
      </c>
      <c r="G1301" s="6">
        <v>135</v>
      </c>
      <c r="H1301" s="6">
        <v>3</v>
      </c>
      <c r="I1301" s="6"/>
    </row>
    <row r="1302" spans="1:9" ht="15.75" customHeight="1" x14ac:dyDescent="0.25">
      <c r="A1302" s="4">
        <v>44608</v>
      </c>
      <c r="B1302" s="5">
        <v>7</v>
      </c>
      <c r="C1302" s="5" t="e">
        <f t="array" aca="1" ref="C1302" ca="1">_xludf.XLOOKUP(sessions_3!$E1302,exercises_2!$A$2:$A$156,exercises_2!$B$2:$B$156)</f>
        <v>#NAME?</v>
      </c>
      <c r="D1302" s="6"/>
      <c r="E1302" s="3">
        <v>147</v>
      </c>
      <c r="F1302" s="6">
        <v>1</v>
      </c>
      <c r="G1302" s="6">
        <v>100</v>
      </c>
      <c r="H1302" s="6">
        <v>4</v>
      </c>
      <c r="I1302" s="6"/>
    </row>
    <row r="1303" spans="1:9" ht="15.75" customHeight="1" x14ac:dyDescent="0.25">
      <c r="A1303" s="4">
        <v>44608</v>
      </c>
      <c r="B1303" s="5">
        <v>8</v>
      </c>
      <c r="C1303" s="5" t="e">
        <f t="array" aca="1" ref="C1303" ca="1">_xludf.XLOOKUP(sessions_3!$E1303,exercises_2!$A$2:$A$156,exercises_2!$B$2:$B$156)</f>
        <v>#NAME?</v>
      </c>
      <c r="D1303" s="6"/>
      <c r="E1303" s="3">
        <v>147</v>
      </c>
      <c r="F1303" s="6">
        <v>2</v>
      </c>
      <c r="G1303" s="6">
        <v>100</v>
      </c>
      <c r="H1303" s="6">
        <v>5</v>
      </c>
      <c r="I1303" s="6"/>
    </row>
    <row r="1304" spans="1:9" ht="15.75" customHeight="1" x14ac:dyDescent="0.25">
      <c r="A1304" s="4">
        <v>44608</v>
      </c>
      <c r="B1304" s="5">
        <v>9</v>
      </c>
      <c r="C1304" s="5" t="e">
        <f t="array" aca="1" ref="C1304" ca="1">_xludf.XLOOKUP(sessions_3!$E1304,exercises_2!$A$2:$A$156,exercises_2!$B$2:$B$156)</f>
        <v>#NAME?</v>
      </c>
      <c r="D1304" s="6"/>
      <c r="E1304" s="3">
        <v>147</v>
      </c>
      <c r="F1304" s="6">
        <v>3</v>
      </c>
      <c r="G1304" s="6">
        <v>100</v>
      </c>
      <c r="H1304" s="6">
        <v>5</v>
      </c>
      <c r="I1304" s="6"/>
    </row>
    <row r="1305" spans="1:9" ht="15.75" customHeight="1" x14ac:dyDescent="0.25">
      <c r="A1305" s="4">
        <v>44608</v>
      </c>
      <c r="B1305" s="5">
        <v>10</v>
      </c>
      <c r="C1305" s="5" t="e">
        <f t="array" aca="1" ref="C1305" ca="1">_xludf.XLOOKUP(sessions_3!$E1305,exercises_2!$A$2:$A$156,exercises_2!$B$2:$B$156)</f>
        <v>#NAME?</v>
      </c>
      <c r="D1305" s="6"/>
      <c r="E1305" s="3">
        <v>150</v>
      </c>
      <c r="F1305" s="6">
        <v>1</v>
      </c>
      <c r="G1305" s="6">
        <v>80</v>
      </c>
      <c r="H1305" s="6">
        <v>6</v>
      </c>
      <c r="I1305" s="6"/>
    </row>
    <row r="1306" spans="1:9" ht="15.75" customHeight="1" x14ac:dyDescent="0.25">
      <c r="A1306" s="4">
        <v>44608</v>
      </c>
      <c r="B1306" s="5">
        <v>11</v>
      </c>
      <c r="C1306" s="5" t="e">
        <f t="array" aca="1" ref="C1306" ca="1">_xludf.XLOOKUP(sessions_3!$E1306,exercises_2!$A$2:$A$156,exercises_2!$B$2:$B$156)</f>
        <v>#NAME?</v>
      </c>
      <c r="D1306" s="6"/>
      <c r="E1306" s="3">
        <v>150</v>
      </c>
      <c r="F1306" s="6">
        <v>2</v>
      </c>
      <c r="G1306" s="6">
        <v>85</v>
      </c>
      <c r="H1306" s="6">
        <v>4</v>
      </c>
      <c r="I1306" s="6"/>
    </row>
    <row r="1307" spans="1:9" ht="15.75" customHeight="1" x14ac:dyDescent="0.25">
      <c r="A1307" s="4">
        <v>44608</v>
      </c>
      <c r="B1307" s="5">
        <v>12</v>
      </c>
      <c r="C1307" s="5" t="e">
        <f t="array" aca="1" ref="C1307" ca="1">_xludf.XLOOKUP(sessions_3!$E1307,exercises_2!$A$2:$A$156,exercises_2!$B$2:$B$156)</f>
        <v>#NAME?</v>
      </c>
      <c r="D1307" s="6"/>
      <c r="E1307" s="3">
        <v>150</v>
      </c>
      <c r="F1307" s="6">
        <v>3</v>
      </c>
      <c r="G1307" s="6">
        <v>85</v>
      </c>
      <c r="H1307" s="6">
        <v>4</v>
      </c>
      <c r="I1307" s="6"/>
    </row>
    <row r="1308" spans="1:9" ht="15.75" customHeight="1" x14ac:dyDescent="0.25">
      <c r="A1308" s="4">
        <v>44608</v>
      </c>
      <c r="B1308" s="5">
        <v>13</v>
      </c>
      <c r="C1308" s="5" t="e">
        <f t="array" aca="1" ref="C1308" ca="1">_xludf.XLOOKUP(sessions_3!$E1308,exercises_2!$A$2:$A$156,exercises_2!$B$2:$B$156)</f>
        <v>#NAME?</v>
      </c>
      <c r="D1308" s="6"/>
      <c r="E1308" s="3">
        <v>142</v>
      </c>
      <c r="F1308" s="6">
        <v>1</v>
      </c>
      <c r="G1308" s="6">
        <v>12</v>
      </c>
      <c r="H1308" s="6">
        <v>49</v>
      </c>
      <c r="I1308" s="6"/>
    </row>
    <row r="1309" spans="1:9" ht="15.75" customHeight="1" x14ac:dyDescent="0.25">
      <c r="A1309" s="4">
        <v>44608</v>
      </c>
      <c r="B1309" s="5">
        <v>14</v>
      </c>
      <c r="C1309" s="5" t="e">
        <f t="array" aca="1" ref="C1309" ca="1">_xludf.XLOOKUP(sessions_3!$E1309,exercises_2!$A$2:$A$156,exercises_2!$B$2:$B$156)</f>
        <v>#NAME?</v>
      </c>
      <c r="D1309" s="6"/>
      <c r="E1309" s="3">
        <v>142</v>
      </c>
      <c r="F1309" s="6">
        <v>2</v>
      </c>
      <c r="G1309" s="6">
        <v>12</v>
      </c>
      <c r="H1309" s="6">
        <v>36</v>
      </c>
      <c r="I1309" s="6"/>
    </row>
    <row r="1310" spans="1:9" ht="15.75" customHeight="1" x14ac:dyDescent="0.25">
      <c r="A1310" s="4">
        <v>44608</v>
      </c>
      <c r="B1310" s="5">
        <v>15</v>
      </c>
      <c r="C1310" s="5" t="e">
        <f t="array" aca="1" ref="C1310" ca="1">_xludf.XLOOKUP(sessions_3!$E1310,exercises_2!$A$2:$A$156,exercises_2!$B$2:$B$156)</f>
        <v>#NAME?</v>
      </c>
      <c r="D1310" s="6"/>
      <c r="E1310" s="3">
        <v>142</v>
      </c>
      <c r="F1310" s="6">
        <v>3</v>
      </c>
      <c r="G1310" s="6">
        <v>12</v>
      </c>
      <c r="H1310" s="6">
        <v>28</v>
      </c>
      <c r="I1310" s="6"/>
    </row>
    <row r="1311" spans="1:9" ht="15.75" customHeight="1" x14ac:dyDescent="0.25">
      <c r="A1311" s="4">
        <v>44610</v>
      </c>
      <c r="B1311" s="5">
        <v>1</v>
      </c>
      <c r="C1311" s="5" t="e">
        <f t="array" aca="1" ref="C1311" ca="1">_xludf.XLOOKUP(sessions_3!$E1311,exercises_2!$A$2:$A$156,exercises_2!$B$2:$B$156)</f>
        <v>#NAME?</v>
      </c>
      <c r="D1311" s="6"/>
      <c r="E1311" s="3">
        <v>120</v>
      </c>
      <c r="F1311" s="6">
        <v>1</v>
      </c>
      <c r="G1311" s="6">
        <v>245</v>
      </c>
      <c r="H1311" s="6">
        <v>2</v>
      </c>
      <c r="I1311" s="6"/>
    </row>
    <row r="1312" spans="1:9" ht="15.75" customHeight="1" x14ac:dyDescent="0.25">
      <c r="A1312" s="4">
        <v>44610</v>
      </c>
      <c r="B1312" s="5">
        <v>2</v>
      </c>
      <c r="C1312" s="5" t="e">
        <f t="array" aca="1" ref="C1312" ca="1">_xludf.XLOOKUP(sessions_3!$E1312,exercises_2!$A$2:$A$156,exercises_2!$B$2:$B$156)</f>
        <v>#NAME?</v>
      </c>
      <c r="D1312" s="6"/>
      <c r="E1312" s="3">
        <v>120</v>
      </c>
      <c r="F1312" s="6">
        <v>2</v>
      </c>
      <c r="G1312" s="6">
        <v>245</v>
      </c>
      <c r="H1312" s="6">
        <v>3</v>
      </c>
      <c r="I1312" s="6" t="s">
        <v>26</v>
      </c>
    </row>
    <row r="1313" spans="1:9" ht="15.75" customHeight="1" x14ac:dyDescent="0.25">
      <c r="A1313" s="4">
        <v>44610</v>
      </c>
      <c r="B1313" s="5">
        <v>3</v>
      </c>
      <c r="C1313" s="5" t="e">
        <f t="array" aca="1" ref="C1313" ca="1">_xludf.XLOOKUP(sessions_3!$E1313,exercises_2!$A$2:$A$156,exercises_2!$B$2:$B$156)</f>
        <v>#NAME?</v>
      </c>
      <c r="D1313" s="6"/>
      <c r="E1313" s="3">
        <v>120</v>
      </c>
      <c r="F1313" s="6">
        <v>3</v>
      </c>
      <c r="G1313" s="6">
        <v>245</v>
      </c>
      <c r="H1313" s="6">
        <v>2</v>
      </c>
      <c r="I1313" s="6"/>
    </row>
    <row r="1314" spans="1:9" ht="15.75" customHeight="1" x14ac:dyDescent="0.25">
      <c r="A1314" s="4">
        <v>44610</v>
      </c>
      <c r="B1314" s="5">
        <v>4</v>
      </c>
      <c r="C1314" s="5" t="e">
        <f t="array" aca="1" ref="C1314" ca="1">_xludf.XLOOKUP(sessions_3!$E1314,exercises_2!$A$2:$A$156,exercises_2!$B$2:$B$156)</f>
        <v>#NAME?</v>
      </c>
      <c r="D1314" s="6"/>
      <c r="E1314" s="3">
        <v>139</v>
      </c>
      <c r="F1314" s="6">
        <v>1</v>
      </c>
      <c r="G1314" s="6">
        <v>130</v>
      </c>
      <c r="H1314" s="6">
        <v>8</v>
      </c>
      <c r="I1314" s="6"/>
    </row>
    <row r="1315" spans="1:9" ht="15.75" customHeight="1" x14ac:dyDescent="0.25">
      <c r="A1315" s="4">
        <v>44610</v>
      </c>
      <c r="B1315" s="5">
        <v>5</v>
      </c>
      <c r="C1315" s="5" t="e">
        <f t="array" aca="1" ref="C1315" ca="1">_xludf.XLOOKUP(sessions_3!$E1315,exercises_2!$A$2:$A$156,exercises_2!$B$2:$B$156)</f>
        <v>#NAME?</v>
      </c>
      <c r="D1315" s="6"/>
      <c r="E1315" s="3">
        <v>139</v>
      </c>
      <c r="F1315" s="6">
        <v>2</v>
      </c>
      <c r="G1315" s="6">
        <v>130</v>
      </c>
      <c r="H1315" s="6">
        <v>7</v>
      </c>
      <c r="I1315" s="6"/>
    </row>
    <row r="1316" spans="1:9" ht="15.75" customHeight="1" x14ac:dyDescent="0.25">
      <c r="A1316" s="4">
        <v>44610</v>
      </c>
      <c r="B1316" s="5">
        <v>6</v>
      </c>
      <c r="C1316" s="5" t="e">
        <f t="array" aca="1" ref="C1316" ca="1">_xludf.XLOOKUP(sessions_3!$E1316,exercises_2!$A$2:$A$156,exercises_2!$B$2:$B$156)</f>
        <v>#NAME?</v>
      </c>
      <c r="D1316" s="6"/>
      <c r="E1316" s="3">
        <v>139</v>
      </c>
      <c r="F1316" s="6">
        <v>3</v>
      </c>
      <c r="G1316" s="6">
        <v>130</v>
      </c>
      <c r="H1316" s="6">
        <v>6</v>
      </c>
      <c r="I1316" s="6"/>
    </row>
    <row r="1317" spans="1:9" ht="15.75" customHeight="1" x14ac:dyDescent="0.25">
      <c r="A1317" s="4">
        <v>44610</v>
      </c>
      <c r="B1317" s="5">
        <v>7</v>
      </c>
      <c r="C1317" s="5" t="e">
        <f t="array" aca="1" ref="C1317" ca="1">_xludf.XLOOKUP(sessions_3!$E1317,exercises_2!$A$2:$A$156,exercises_2!$B$2:$B$156)</f>
        <v>#NAME?</v>
      </c>
      <c r="D1317" s="6"/>
      <c r="E1317" s="3">
        <v>131</v>
      </c>
      <c r="F1317" s="6">
        <v>1</v>
      </c>
      <c r="G1317" s="6">
        <v>70</v>
      </c>
      <c r="H1317" s="6">
        <v>4</v>
      </c>
      <c r="I1317" s="6"/>
    </row>
    <row r="1318" spans="1:9" ht="15.75" customHeight="1" x14ac:dyDescent="0.25">
      <c r="A1318" s="4">
        <v>44610</v>
      </c>
      <c r="B1318" s="5">
        <v>8</v>
      </c>
      <c r="C1318" s="5" t="e">
        <f t="array" aca="1" ref="C1318" ca="1">_xludf.XLOOKUP(sessions_3!$E1318,exercises_2!$A$2:$A$156,exercises_2!$B$2:$B$156)</f>
        <v>#NAME?</v>
      </c>
      <c r="D1318" s="6"/>
      <c r="E1318" s="3">
        <v>131</v>
      </c>
      <c r="F1318" s="6">
        <v>2</v>
      </c>
      <c r="G1318" s="6">
        <v>70</v>
      </c>
      <c r="H1318" s="6">
        <v>4</v>
      </c>
      <c r="I1318" s="6"/>
    </row>
    <row r="1319" spans="1:9" ht="15.75" customHeight="1" x14ac:dyDescent="0.25">
      <c r="A1319" s="4">
        <v>44610</v>
      </c>
      <c r="B1319" s="5">
        <v>9</v>
      </c>
      <c r="C1319" s="5" t="e">
        <f t="array" aca="1" ref="C1319" ca="1">_xludf.XLOOKUP(sessions_3!$E1319,exercises_2!$A$2:$A$156,exercises_2!$B$2:$B$156)</f>
        <v>#NAME?</v>
      </c>
      <c r="D1319" s="6"/>
      <c r="E1319" s="3">
        <v>131</v>
      </c>
      <c r="F1319" s="6">
        <v>3</v>
      </c>
      <c r="G1319" s="6">
        <v>70</v>
      </c>
      <c r="H1319" s="6">
        <v>4</v>
      </c>
      <c r="I1319" s="6"/>
    </row>
    <row r="1320" spans="1:9" ht="15.75" customHeight="1" x14ac:dyDescent="0.25">
      <c r="A1320" s="4">
        <v>44610</v>
      </c>
      <c r="B1320" s="5">
        <v>10</v>
      </c>
      <c r="C1320" s="5" t="e">
        <f t="array" aca="1" ref="C1320" ca="1">_xludf.XLOOKUP(sessions_3!$E1320,exercises_2!$A$2:$A$156,exercises_2!$B$2:$B$156)</f>
        <v>#NAME?</v>
      </c>
      <c r="D1320" s="6"/>
      <c r="E1320" s="3">
        <v>133</v>
      </c>
      <c r="F1320" s="6">
        <v>1</v>
      </c>
      <c r="G1320" s="6">
        <v>65</v>
      </c>
      <c r="H1320" s="6">
        <v>5</v>
      </c>
      <c r="I1320" s="6"/>
    </row>
    <row r="1321" spans="1:9" ht="15.75" customHeight="1" x14ac:dyDescent="0.25">
      <c r="A1321" s="4">
        <v>44610</v>
      </c>
      <c r="B1321" s="5">
        <v>11</v>
      </c>
      <c r="C1321" s="5" t="e">
        <f t="array" aca="1" ref="C1321" ca="1">_xludf.XLOOKUP(sessions_3!$E1321,exercises_2!$A$2:$A$156,exercises_2!$B$2:$B$156)</f>
        <v>#NAME?</v>
      </c>
      <c r="D1321" s="6"/>
      <c r="E1321" s="3">
        <v>133</v>
      </c>
      <c r="F1321" s="6">
        <v>2</v>
      </c>
      <c r="G1321" s="6">
        <v>65</v>
      </c>
      <c r="H1321" s="6">
        <v>5</v>
      </c>
      <c r="I1321" s="6"/>
    </row>
    <row r="1322" spans="1:9" ht="15.75" customHeight="1" x14ac:dyDescent="0.25">
      <c r="A1322" s="4">
        <v>44610</v>
      </c>
      <c r="B1322" s="5">
        <v>12</v>
      </c>
      <c r="C1322" s="5" t="e">
        <f t="array" aca="1" ref="C1322" ca="1">_xludf.XLOOKUP(sessions_3!$E1322,exercises_2!$A$2:$A$156,exercises_2!$B$2:$B$156)</f>
        <v>#NAME?</v>
      </c>
      <c r="D1322" s="6"/>
      <c r="E1322" s="3">
        <v>133</v>
      </c>
      <c r="F1322" s="6">
        <v>3</v>
      </c>
      <c r="G1322" s="6">
        <v>65</v>
      </c>
      <c r="H1322" s="6">
        <v>4</v>
      </c>
      <c r="I1322" s="6"/>
    </row>
    <row r="1323" spans="1:9" ht="15.75" customHeight="1" x14ac:dyDescent="0.25">
      <c r="A1323" s="4">
        <v>44610</v>
      </c>
      <c r="B1323" s="5">
        <v>13</v>
      </c>
      <c r="C1323" s="5" t="e">
        <f t="array" aca="1" ref="C1323" ca="1">_xludf.XLOOKUP(sessions_3!$E1323,exercises_2!$A$2:$A$156,exercises_2!$B$2:$B$156)</f>
        <v>#NAME?</v>
      </c>
      <c r="D1323" s="6"/>
      <c r="E1323" s="3">
        <v>136</v>
      </c>
      <c r="F1323" s="6">
        <v>1</v>
      </c>
      <c r="G1323" s="6">
        <v>220</v>
      </c>
      <c r="H1323" s="6">
        <v>0</v>
      </c>
      <c r="I1323" s="6"/>
    </row>
    <row r="1324" spans="1:9" ht="15.75" customHeight="1" x14ac:dyDescent="0.25">
      <c r="A1324" s="4">
        <v>44610</v>
      </c>
      <c r="B1324" s="5">
        <v>14</v>
      </c>
      <c r="C1324" s="5" t="e">
        <f t="array" aca="1" ref="C1324" ca="1">_xludf.XLOOKUP(sessions_3!$E1324,exercises_2!$A$2:$A$156,exercises_2!$B$2:$B$156)</f>
        <v>#NAME?</v>
      </c>
      <c r="D1324" s="6"/>
      <c r="E1324" s="3">
        <v>136</v>
      </c>
      <c r="F1324" s="6">
        <v>2</v>
      </c>
      <c r="G1324" s="6">
        <v>220</v>
      </c>
      <c r="H1324" s="6">
        <v>0</v>
      </c>
      <c r="I1324" s="6"/>
    </row>
    <row r="1325" spans="1:9" ht="15.75" customHeight="1" x14ac:dyDescent="0.25">
      <c r="A1325" s="4">
        <v>44610</v>
      </c>
      <c r="B1325" s="5">
        <v>15</v>
      </c>
      <c r="C1325" s="5" t="e">
        <f t="array" aca="1" ref="C1325" ca="1">_xludf.XLOOKUP(sessions_3!$E1325,exercises_2!$A$2:$A$156,exercises_2!$B$2:$B$156)</f>
        <v>#NAME?</v>
      </c>
      <c r="D1325" s="6"/>
      <c r="E1325" s="3">
        <v>136</v>
      </c>
      <c r="F1325" s="6">
        <v>3</v>
      </c>
      <c r="G1325" s="6">
        <v>220</v>
      </c>
      <c r="H1325" s="6">
        <v>0</v>
      </c>
      <c r="I1325" s="6"/>
    </row>
    <row r="1326" spans="1:9" ht="15.75" customHeight="1" x14ac:dyDescent="0.25">
      <c r="A1326" s="4">
        <v>44613</v>
      </c>
      <c r="B1326" s="5">
        <v>1</v>
      </c>
      <c r="C1326" s="5" t="e">
        <f t="array" aca="1" ref="C1326" ca="1">_xludf.XLOOKUP(sessions_3!$E1326,exercises_2!$A$2:$A$156,exercises_2!$B$2:$B$156)</f>
        <v>#NAME?</v>
      </c>
      <c r="D1326" s="6"/>
      <c r="E1326" s="3">
        <v>128</v>
      </c>
      <c r="F1326" s="6">
        <v>1</v>
      </c>
      <c r="G1326" s="6">
        <v>150</v>
      </c>
      <c r="H1326" s="6">
        <v>6</v>
      </c>
      <c r="I1326" s="6"/>
    </row>
    <row r="1327" spans="1:9" ht="15.75" customHeight="1" x14ac:dyDescent="0.25">
      <c r="A1327" s="4">
        <v>44613</v>
      </c>
      <c r="B1327" s="5">
        <v>2</v>
      </c>
      <c r="C1327" s="5" t="e">
        <f t="array" aca="1" ref="C1327" ca="1">_xludf.XLOOKUP(sessions_3!$E1327,exercises_2!$A$2:$A$156,exercises_2!$B$2:$B$156)</f>
        <v>#NAME?</v>
      </c>
      <c r="D1327" s="6"/>
      <c r="E1327" s="3">
        <v>128</v>
      </c>
      <c r="F1327" s="6">
        <v>2</v>
      </c>
      <c r="G1327" s="6">
        <v>150</v>
      </c>
      <c r="H1327" s="6">
        <v>5</v>
      </c>
      <c r="I1327" s="6"/>
    </row>
    <row r="1328" spans="1:9" ht="15.75" customHeight="1" x14ac:dyDescent="0.25">
      <c r="A1328" s="4">
        <v>44613</v>
      </c>
      <c r="B1328" s="5">
        <v>3</v>
      </c>
      <c r="C1328" s="5" t="e">
        <f t="array" aca="1" ref="C1328" ca="1">_xludf.XLOOKUP(sessions_3!$E1328,exercises_2!$A$2:$A$156,exercises_2!$B$2:$B$156)</f>
        <v>#NAME?</v>
      </c>
      <c r="D1328" s="6"/>
      <c r="E1328" s="3">
        <v>128</v>
      </c>
      <c r="F1328" s="6">
        <v>3</v>
      </c>
      <c r="G1328" s="6">
        <v>150</v>
      </c>
      <c r="H1328" s="6">
        <v>4</v>
      </c>
      <c r="I1328" s="6"/>
    </row>
    <row r="1329" spans="1:9" ht="15.75" customHeight="1" x14ac:dyDescent="0.25">
      <c r="A1329" s="4">
        <v>44613</v>
      </c>
      <c r="B1329" s="5">
        <v>4</v>
      </c>
      <c r="C1329" s="5" t="e">
        <f t="array" aca="1" ref="C1329" ca="1">_xludf.XLOOKUP(sessions_3!$E1329,exercises_2!$A$2:$A$156,exercises_2!$B$2:$B$156)</f>
        <v>#NAME?</v>
      </c>
      <c r="D1329" s="6"/>
      <c r="E1329" s="3">
        <v>126</v>
      </c>
      <c r="F1329" s="6">
        <v>1</v>
      </c>
      <c r="G1329" s="6">
        <v>175</v>
      </c>
      <c r="H1329" s="6">
        <v>5</v>
      </c>
      <c r="I1329" s="6"/>
    </row>
    <row r="1330" spans="1:9" ht="15.75" customHeight="1" x14ac:dyDescent="0.25">
      <c r="A1330" s="4">
        <v>44613</v>
      </c>
      <c r="B1330" s="5">
        <v>5</v>
      </c>
      <c r="C1330" s="5" t="e">
        <f t="array" aca="1" ref="C1330" ca="1">_xludf.XLOOKUP(sessions_3!$E1330,exercises_2!$A$2:$A$156,exercises_2!$B$2:$B$156)</f>
        <v>#NAME?</v>
      </c>
      <c r="D1330" s="6"/>
      <c r="E1330" s="3">
        <v>126</v>
      </c>
      <c r="F1330" s="6">
        <v>2</v>
      </c>
      <c r="G1330" s="6">
        <v>175</v>
      </c>
      <c r="H1330" s="6">
        <v>4</v>
      </c>
      <c r="I1330" s="6"/>
    </row>
    <row r="1331" spans="1:9" ht="15.75" customHeight="1" x14ac:dyDescent="0.25">
      <c r="A1331" s="4">
        <v>44613</v>
      </c>
      <c r="B1331" s="5">
        <v>6</v>
      </c>
      <c r="C1331" s="5" t="e">
        <f t="array" aca="1" ref="C1331" ca="1">_xludf.XLOOKUP(sessions_3!$E1331,exercises_2!$A$2:$A$156,exercises_2!$B$2:$B$156)</f>
        <v>#NAME?</v>
      </c>
      <c r="D1331" s="6"/>
      <c r="E1331" s="3">
        <v>126</v>
      </c>
      <c r="F1331" s="6">
        <v>3</v>
      </c>
      <c r="G1331" s="6">
        <v>175</v>
      </c>
      <c r="H1331" s="6">
        <v>4</v>
      </c>
      <c r="I1331" s="6"/>
    </row>
    <row r="1332" spans="1:9" ht="15.75" customHeight="1" x14ac:dyDescent="0.25">
      <c r="A1332" s="4">
        <v>44613</v>
      </c>
      <c r="B1332" s="5">
        <v>7</v>
      </c>
      <c r="C1332" s="5" t="e">
        <f t="array" aca="1" ref="C1332" ca="1">_xludf.XLOOKUP(sessions_3!$E1332,exercises_2!$A$2:$A$156,exercises_2!$B$2:$B$156)</f>
        <v>#NAME?</v>
      </c>
      <c r="D1332" s="6"/>
      <c r="E1332" s="3">
        <v>125</v>
      </c>
      <c r="F1332" s="6">
        <v>1</v>
      </c>
      <c r="G1332" s="6">
        <v>160</v>
      </c>
      <c r="H1332" s="6">
        <v>9</v>
      </c>
      <c r="I1332" s="6"/>
    </row>
    <row r="1333" spans="1:9" ht="15.75" customHeight="1" x14ac:dyDescent="0.25">
      <c r="A1333" s="4">
        <v>44613</v>
      </c>
      <c r="B1333" s="5">
        <v>8</v>
      </c>
      <c r="C1333" s="5" t="e">
        <f t="array" aca="1" ref="C1333" ca="1">_xludf.XLOOKUP(sessions_3!$E1333,exercises_2!$A$2:$A$156,exercises_2!$B$2:$B$156)</f>
        <v>#NAME?</v>
      </c>
      <c r="D1333" s="6"/>
      <c r="E1333" s="3">
        <v>125</v>
      </c>
      <c r="F1333" s="6">
        <v>2</v>
      </c>
      <c r="G1333" s="6">
        <v>160</v>
      </c>
      <c r="H1333" s="6">
        <v>7</v>
      </c>
      <c r="I1333" s="6"/>
    </row>
    <row r="1334" spans="1:9" ht="15.75" customHeight="1" x14ac:dyDescent="0.25">
      <c r="A1334" s="4">
        <v>44613</v>
      </c>
      <c r="B1334" s="5">
        <v>9</v>
      </c>
      <c r="C1334" s="5" t="e">
        <f t="array" aca="1" ref="C1334" ca="1">_xludf.XLOOKUP(sessions_3!$E1334,exercises_2!$A$2:$A$156,exercises_2!$B$2:$B$156)</f>
        <v>#NAME?</v>
      </c>
      <c r="D1334" s="6"/>
      <c r="E1334" s="3">
        <v>125</v>
      </c>
      <c r="F1334" s="6">
        <v>3</v>
      </c>
      <c r="G1334" s="6">
        <v>160</v>
      </c>
      <c r="H1334" s="6">
        <v>7</v>
      </c>
      <c r="I1334" s="6"/>
    </row>
    <row r="1335" spans="1:9" ht="15.75" customHeight="1" x14ac:dyDescent="0.25">
      <c r="A1335" s="4">
        <v>44613</v>
      </c>
      <c r="B1335" s="5">
        <v>10</v>
      </c>
      <c r="C1335" s="5" t="e">
        <f t="array" aca="1" ref="C1335" ca="1">_xludf.XLOOKUP(sessions_3!$E1335,exercises_2!$A$2:$A$156,exercises_2!$B$2:$B$156)</f>
        <v>#NAME?</v>
      </c>
      <c r="D1335" s="6"/>
      <c r="E1335" s="3">
        <v>127</v>
      </c>
      <c r="F1335" s="6">
        <v>1</v>
      </c>
      <c r="G1335" s="6">
        <v>120</v>
      </c>
      <c r="H1335" s="6">
        <v>15</v>
      </c>
      <c r="I1335" s="6"/>
    </row>
    <row r="1336" spans="1:9" ht="15.75" customHeight="1" x14ac:dyDescent="0.25">
      <c r="A1336" s="4">
        <v>44613</v>
      </c>
      <c r="B1336" s="5">
        <v>11</v>
      </c>
      <c r="C1336" s="5" t="e">
        <f t="array" aca="1" ref="C1336" ca="1">_xludf.XLOOKUP(sessions_3!$E1336,exercises_2!$A$2:$A$156,exercises_2!$B$2:$B$156)</f>
        <v>#NAME?</v>
      </c>
      <c r="D1336" s="6"/>
      <c r="E1336" s="3">
        <v>127</v>
      </c>
      <c r="F1336" s="6">
        <v>2</v>
      </c>
      <c r="G1336" s="6">
        <v>120</v>
      </c>
      <c r="H1336" s="6">
        <v>10</v>
      </c>
      <c r="I1336" s="6"/>
    </row>
    <row r="1337" spans="1:9" ht="15.75" customHeight="1" x14ac:dyDescent="0.25">
      <c r="A1337" s="4">
        <v>44613</v>
      </c>
      <c r="B1337" s="5">
        <v>12</v>
      </c>
      <c r="C1337" s="5" t="e">
        <f t="array" aca="1" ref="C1337" ca="1">_xludf.XLOOKUP(sessions_3!$E1337,exercises_2!$A$2:$A$156,exercises_2!$B$2:$B$156)</f>
        <v>#NAME?</v>
      </c>
      <c r="D1337" s="6"/>
      <c r="E1337" s="3">
        <v>127</v>
      </c>
      <c r="F1337" s="6">
        <v>3</v>
      </c>
      <c r="G1337" s="6">
        <v>120</v>
      </c>
      <c r="H1337" s="6">
        <v>10</v>
      </c>
      <c r="I1337" s="6"/>
    </row>
    <row r="1338" spans="1:9" ht="15.75" customHeight="1" x14ac:dyDescent="0.25">
      <c r="A1338" s="4">
        <v>44615</v>
      </c>
      <c r="B1338" s="5">
        <v>1</v>
      </c>
      <c r="C1338" s="5" t="e">
        <f t="array" aca="1" ref="C1338" ca="1">_xludf.XLOOKUP(sessions_3!$E1338,exercises_2!$A$2:$A$156,exercises_2!$B$2:$B$156)</f>
        <v>#NAME?</v>
      </c>
      <c r="D1338" s="6"/>
      <c r="E1338" s="3">
        <v>144</v>
      </c>
      <c r="F1338" s="6">
        <v>1</v>
      </c>
      <c r="G1338" s="6">
        <v>160</v>
      </c>
      <c r="H1338" s="6">
        <v>4</v>
      </c>
      <c r="I1338" s="6"/>
    </row>
    <row r="1339" spans="1:9" ht="15.75" customHeight="1" x14ac:dyDescent="0.25">
      <c r="A1339" s="4">
        <v>44615</v>
      </c>
      <c r="B1339" s="5">
        <v>2</v>
      </c>
      <c r="C1339" s="5" t="e">
        <f t="array" aca="1" ref="C1339" ca="1">_xludf.XLOOKUP(sessions_3!$E1339,exercises_2!$A$2:$A$156,exercises_2!$B$2:$B$156)</f>
        <v>#NAME?</v>
      </c>
      <c r="D1339" s="6"/>
      <c r="E1339" s="3">
        <v>144</v>
      </c>
      <c r="F1339" s="6">
        <v>2</v>
      </c>
      <c r="G1339" s="6">
        <v>160</v>
      </c>
      <c r="H1339" s="6">
        <v>3</v>
      </c>
      <c r="I1339" s="6"/>
    </row>
    <row r="1340" spans="1:9" ht="15.75" customHeight="1" x14ac:dyDescent="0.25">
      <c r="A1340" s="4">
        <v>44615</v>
      </c>
      <c r="B1340" s="5">
        <v>3</v>
      </c>
      <c r="C1340" s="5" t="e">
        <f t="array" aca="1" ref="C1340" ca="1">_xludf.XLOOKUP(sessions_3!$E1340,exercises_2!$A$2:$A$156,exercises_2!$B$2:$B$156)</f>
        <v>#NAME?</v>
      </c>
      <c r="D1340" s="6"/>
      <c r="E1340" s="3">
        <v>144</v>
      </c>
      <c r="F1340" s="6">
        <v>3</v>
      </c>
      <c r="G1340" s="6">
        <v>160</v>
      </c>
      <c r="H1340" s="6">
        <v>3</v>
      </c>
      <c r="I1340" s="6"/>
    </row>
    <row r="1341" spans="1:9" ht="15.75" customHeight="1" x14ac:dyDescent="0.25">
      <c r="A1341" s="4">
        <v>44615</v>
      </c>
      <c r="B1341" s="5">
        <v>4</v>
      </c>
      <c r="C1341" s="5" t="e">
        <f t="array" aca="1" ref="C1341" ca="1">_xludf.XLOOKUP(sessions_3!$E1341,exercises_2!$A$2:$A$156,exercises_2!$B$2:$B$156)</f>
        <v>#NAME?</v>
      </c>
      <c r="D1341" s="6"/>
      <c r="E1341" s="3">
        <v>146</v>
      </c>
      <c r="F1341" s="6">
        <v>1</v>
      </c>
      <c r="G1341" s="6">
        <v>135</v>
      </c>
      <c r="H1341" s="6">
        <v>4</v>
      </c>
      <c r="I1341" s="6"/>
    </row>
    <row r="1342" spans="1:9" ht="15.75" customHeight="1" x14ac:dyDescent="0.25">
      <c r="A1342" s="4">
        <v>44615</v>
      </c>
      <c r="B1342" s="5">
        <v>5</v>
      </c>
      <c r="C1342" s="5" t="e">
        <f t="array" aca="1" ref="C1342" ca="1">_xludf.XLOOKUP(sessions_3!$E1342,exercises_2!$A$2:$A$156,exercises_2!$B$2:$B$156)</f>
        <v>#NAME?</v>
      </c>
      <c r="D1342" s="6"/>
      <c r="E1342" s="3">
        <v>146</v>
      </c>
      <c r="F1342" s="6">
        <v>2</v>
      </c>
      <c r="G1342" s="6">
        <v>135</v>
      </c>
      <c r="H1342" s="6">
        <v>4</v>
      </c>
      <c r="I1342" s="6"/>
    </row>
    <row r="1343" spans="1:9" ht="15.75" customHeight="1" x14ac:dyDescent="0.25">
      <c r="A1343" s="4">
        <v>44615</v>
      </c>
      <c r="B1343" s="5">
        <v>6</v>
      </c>
      <c r="C1343" s="5" t="e">
        <f t="array" aca="1" ref="C1343" ca="1">_xludf.XLOOKUP(sessions_3!$E1343,exercises_2!$A$2:$A$156,exercises_2!$B$2:$B$156)</f>
        <v>#NAME?</v>
      </c>
      <c r="D1343" s="6"/>
      <c r="E1343" s="3">
        <v>146</v>
      </c>
      <c r="F1343" s="6">
        <v>3</v>
      </c>
      <c r="G1343" s="6">
        <v>135</v>
      </c>
      <c r="H1343" s="6">
        <v>3</v>
      </c>
      <c r="I1343" s="6"/>
    </row>
    <row r="1344" spans="1:9" ht="15.75" customHeight="1" x14ac:dyDescent="0.25">
      <c r="A1344" s="4">
        <v>44615</v>
      </c>
      <c r="B1344" s="5">
        <v>7</v>
      </c>
      <c r="C1344" s="5" t="e">
        <f t="array" aca="1" ref="C1344" ca="1">_xludf.XLOOKUP(sessions_3!$E1344,exercises_2!$A$2:$A$156,exercises_2!$B$2:$B$156)</f>
        <v>#NAME?</v>
      </c>
      <c r="D1344" s="6"/>
      <c r="E1344" s="3">
        <v>147</v>
      </c>
      <c r="F1344" s="6">
        <v>1</v>
      </c>
      <c r="G1344" s="6">
        <v>100</v>
      </c>
      <c r="H1344" s="6">
        <v>5</v>
      </c>
      <c r="I1344" s="6"/>
    </row>
    <row r="1345" spans="1:9" ht="15.75" customHeight="1" x14ac:dyDescent="0.25">
      <c r="A1345" s="4">
        <v>44615</v>
      </c>
      <c r="B1345" s="5">
        <v>8</v>
      </c>
      <c r="C1345" s="5" t="e">
        <f t="array" aca="1" ref="C1345" ca="1">_xludf.XLOOKUP(sessions_3!$E1345,exercises_2!$A$2:$A$156,exercises_2!$B$2:$B$156)</f>
        <v>#NAME?</v>
      </c>
      <c r="D1345" s="6"/>
      <c r="E1345" s="3">
        <v>147</v>
      </c>
      <c r="F1345" s="6">
        <v>2</v>
      </c>
      <c r="G1345" s="6">
        <v>100</v>
      </c>
      <c r="H1345" s="6">
        <v>5</v>
      </c>
      <c r="I1345" s="6"/>
    </row>
    <row r="1346" spans="1:9" ht="15.75" customHeight="1" x14ac:dyDescent="0.25">
      <c r="A1346" s="4">
        <v>44615</v>
      </c>
      <c r="B1346" s="5">
        <v>9</v>
      </c>
      <c r="C1346" s="5" t="e">
        <f t="array" aca="1" ref="C1346" ca="1">_xludf.XLOOKUP(sessions_3!$E1346,exercises_2!$A$2:$A$156,exercises_2!$B$2:$B$156)</f>
        <v>#NAME?</v>
      </c>
      <c r="D1346" s="6"/>
      <c r="E1346" s="3">
        <v>147</v>
      </c>
      <c r="F1346" s="6">
        <v>3</v>
      </c>
      <c r="G1346" s="6">
        <v>100</v>
      </c>
      <c r="H1346" s="6">
        <v>4</v>
      </c>
      <c r="I1346" s="6"/>
    </row>
    <row r="1347" spans="1:9" ht="15.75" customHeight="1" x14ac:dyDescent="0.25">
      <c r="A1347" s="4">
        <v>44615</v>
      </c>
      <c r="B1347" s="5">
        <v>10</v>
      </c>
      <c r="C1347" s="5" t="e">
        <f t="array" aca="1" ref="C1347" ca="1">_xludf.XLOOKUP(sessions_3!$E1347,exercises_2!$A$2:$A$156,exercises_2!$B$2:$B$156)</f>
        <v>#NAME?</v>
      </c>
      <c r="D1347" s="6"/>
      <c r="E1347" s="3">
        <v>150</v>
      </c>
      <c r="F1347" s="6">
        <v>1</v>
      </c>
      <c r="G1347" s="6">
        <v>85</v>
      </c>
      <c r="H1347" s="6">
        <v>6</v>
      </c>
      <c r="I1347" s="6"/>
    </row>
    <row r="1348" spans="1:9" ht="15.75" customHeight="1" x14ac:dyDescent="0.25">
      <c r="A1348" s="4">
        <v>44615</v>
      </c>
      <c r="B1348" s="5">
        <v>11</v>
      </c>
      <c r="C1348" s="5" t="e">
        <f t="array" aca="1" ref="C1348" ca="1">_xludf.XLOOKUP(sessions_3!$E1348,exercises_2!$A$2:$A$156,exercises_2!$B$2:$B$156)</f>
        <v>#NAME?</v>
      </c>
      <c r="D1348" s="6"/>
      <c r="E1348" s="3">
        <v>150</v>
      </c>
      <c r="F1348" s="6">
        <v>2</v>
      </c>
      <c r="G1348" s="6">
        <v>85</v>
      </c>
      <c r="H1348" s="6">
        <v>4</v>
      </c>
      <c r="I1348" s="6"/>
    </row>
    <row r="1349" spans="1:9" ht="15.75" customHeight="1" x14ac:dyDescent="0.25">
      <c r="A1349" s="4">
        <v>44615</v>
      </c>
      <c r="B1349" s="5">
        <v>12</v>
      </c>
      <c r="C1349" s="5" t="e">
        <f t="array" aca="1" ref="C1349" ca="1">_xludf.XLOOKUP(sessions_3!$E1349,exercises_2!$A$2:$A$156,exercises_2!$B$2:$B$156)</f>
        <v>#NAME?</v>
      </c>
      <c r="D1349" s="6"/>
      <c r="E1349" s="3">
        <v>150</v>
      </c>
      <c r="F1349" s="6">
        <v>3</v>
      </c>
      <c r="G1349" s="6">
        <v>85</v>
      </c>
      <c r="H1349" s="6">
        <v>4</v>
      </c>
      <c r="I1349" s="6"/>
    </row>
    <row r="1350" spans="1:9" ht="15.75" customHeight="1" x14ac:dyDescent="0.25">
      <c r="A1350" s="4">
        <v>44615</v>
      </c>
      <c r="B1350" s="5">
        <v>13</v>
      </c>
      <c r="C1350" s="5" t="e">
        <f t="array" aca="1" ref="C1350" ca="1">_xludf.XLOOKUP(sessions_3!$E1350,exercises_2!$A$2:$A$156,exercises_2!$B$2:$B$156)</f>
        <v>#NAME?</v>
      </c>
      <c r="D1350" s="6"/>
      <c r="E1350" s="3">
        <v>142</v>
      </c>
      <c r="F1350" s="6">
        <v>1</v>
      </c>
      <c r="G1350" s="6">
        <v>12</v>
      </c>
      <c r="H1350" s="6">
        <v>50</v>
      </c>
      <c r="I1350" s="6"/>
    </row>
    <row r="1351" spans="1:9" ht="15.75" customHeight="1" x14ac:dyDescent="0.25">
      <c r="A1351" s="4">
        <v>44615</v>
      </c>
      <c r="B1351" s="5">
        <v>14</v>
      </c>
      <c r="C1351" s="5" t="e">
        <f t="array" aca="1" ref="C1351" ca="1">_xludf.XLOOKUP(sessions_3!$E1351,exercises_2!$A$2:$A$156,exercises_2!$B$2:$B$156)</f>
        <v>#NAME?</v>
      </c>
      <c r="D1351" s="6"/>
      <c r="E1351" s="3">
        <v>142</v>
      </c>
      <c r="F1351" s="6">
        <v>2</v>
      </c>
      <c r="G1351" s="6">
        <v>12</v>
      </c>
      <c r="H1351" s="6">
        <v>40</v>
      </c>
      <c r="I1351" s="6"/>
    </row>
    <row r="1352" spans="1:9" ht="15.75" customHeight="1" x14ac:dyDescent="0.25">
      <c r="A1352" s="4">
        <v>44615</v>
      </c>
      <c r="B1352" s="5">
        <v>15</v>
      </c>
      <c r="C1352" s="5" t="e">
        <f t="array" aca="1" ref="C1352" ca="1">_xludf.XLOOKUP(sessions_3!$E1352,exercises_2!$A$2:$A$156,exercises_2!$B$2:$B$156)</f>
        <v>#NAME?</v>
      </c>
      <c r="D1352" s="6"/>
      <c r="E1352" s="3">
        <v>142</v>
      </c>
      <c r="F1352" s="6">
        <v>3</v>
      </c>
      <c r="G1352" s="6">
        <v>12</v>
      </c>
      <c r="H1352" s="6">
        <v>37</v>
      </c>
      <c r="I1352" s="6"/>
    </row>
    <row r="1353" spans="1:9" ht="15.75" customHeight="1" x14ac:dyDescent="0.25">
      <c r="A1353" s="4">
        <v>44617</v>
      </c>
      <c r="B1353" s="5">
        <v>1</v>
      </c>
      <c r="C1353" s="5" t="e">
        <f t="array" aca="1" ref="C1353" ca="1">_xludf.XLOOKUP(sessions_3!$E1353,exercises_2!$A$2:$A$156,exercises_2!$B$2:$B$156)</f>
        <v>#NAME?</v>
      </c>
      <c r="D1353" s="6"/>
      <c r="E1353" s="3">
        <v>120</v>
      </c>
      <c r="F1353" s="6">
        <v>1</v>
      </c>
      <c r="G1353" s="6">
        <v>240</v>
      </c>
      <c r="H1353" s="6">
        <v>3</v>
      </c>
      <c r="I1353" s="6"/>
    </row>
    <row r="1354" spans="1:9" ht="15.75" customHeight="1" x14ac:dyDescent="0.25">
      <c r="A1354" s="4">
        <v>44617</v>
      </c>
      <c r="B1354" s="5">
        <v>2</v>
      </c>
      <c r="C1354" s="5" t="e">
        <f t="array" aca="1" ref="C1354" ca="1">_xludf.XLOOKUP(sessions_3!$E1354,exercises_2!$A$2:$A$156,exercises_2!$B$2:$B$156)</f>
        <v>#NAME?</v>
      </c>
      <c r="D1354" s="6"/>
      <c r="E1354" s="3">
        <v>120</v>
      </c>
      <c r="F1354" s="6">
        <v>2</v>
      </c>
      <c r="G1354" s="6">
        <v>240</v>
      </c>
      <c r="H1354" s="6">
        <v>4</v>
      </c>
      <c r="I1354" s="6"/>
    </row>
    <row r="1355" spans="1:9" ht="15.75" customHeight="1" x14ac:dyDescent="0.25">
      <c r="A1355" s="4">
        <v>44617</v>
      </c>
      <c r="B1355" s="5">
        <v>3</v>
      </c>
      <c r="C1355" s="5" t="e">
        <f t="array" aca="1" ref="C1355" ca="1">_xludf.XLOOKUP(sessions_3!$E1355,exercises_2!$A$2:$A$156,exercises_2!$B$2:$B$156)</f>
        <v>#NAME?</v>
      </c>
      <c r="D1355" s="6"/>
      <c r="E1355" s="3">
        <v>120</v>
      </c>
      <c r="F1355" s="6">
        <v>3</v>
      </c>
      <c r="G1355" s="6">
        <v>240</v>
      </c>
      <c r="H1355" s="6">
        <v>5</v>
      </c>
      <c r="I1355" s="6" t="s">
        <v>27</v>
      </c>
    </row>
    <row r="1356" spans="1:9" ht="15.75" customHeight="1" x14ac:dyDescent="0.25">
      <c r="A1356" s="4">
        <v>44617</v>
      </c>
      <c r="B1356" s="5">
        <v>4</v>
      </c>
      <c r="C1356" s="5" t="e">
        <f t="array" aca="1" ref="C1356" ca="1">_xludf.XLOOKUP(sessions_3!$E1356,exercises_2!$A$2:$A$156,exercises_2!$B$2:$B$156)</f>
        <v>#NAME?</v>
      </c>
      <c r="D1356" s="6"/>
      <c r="E1356" s="3">
        <v>139</v>
      </c>
      <c r="F1356" s="6">
        <v>1</v>
      </c>
      <c r="G1356" s="6">
        <v>130</v>
      </c>
      <c r="H1356" s="6">
        <v>10</v>
      </c>
      <c r="I1356" s="6"/>
    </row>
    <row r="1357" spans="1:9" ht="15.75" customHeight="1" x14ac:dyDescent="0.25">
      <c r="A1357" s="4">
        <v>44617</v>
      </c>
      <c r="B1357" s="5">
        <v>5</v>
      </c>
      <c r="C1357" s="5" t="e">
        <f t="array" aca="1" ref="C1357" ca="1">_xludf.XLOOKUP(sessions_3!$E1357,exercises_2!$A$2:$A$156,exercises_2!$B$2:$B$156)</f>
        <v>#NAME?</v>
      </c>
      <c r="D1357" s="6"/>
      <c r="E1357" s="3">
        <v>139</v>
      </c>
      <c r="F1357" s="6">
        <v>2</v>
      </c>
      <c r="G1357" s="6">
        <v>35</v>
      </c>
      <c r="H1357" s="6">
        <v>7</v>
      </c>
      <c r="I1357" s="6"/>
    </row>
    <row r="1358" spans="1:9" ht="15.75" customHeight="1" x14ac:dyDescent="0.25">
      <c r="A1358" s="4">
        <v>44617</v>
      </c>
      <c r="B1358" s="5">
        <v>6</v>
      </c>
      <c r="C1358" s="5" t="e">
        <f t="array" aca="1" ref="C1358" ca="1">_xludf.XLOOKUP(sessions_3!$E1358,exercises_2!$A$2:$A$156,exercises_2!$B$2:$B$156)</f>
        <v>#NAME?</v>
      </c>
      <c r="D1358" s="6"/>
      <c r="E1358" s="3">
        <v>139</v>
      </c>
      <c r="F1358" s="6">
        <v>3</v>
      </c>
      <c r="G1358" s="6">
        <v>135</v>
      </c>
      <c r="H1358" s="6">
        <v>6</v>
      </c>
      <c r="I1358" s="6" t="s">
        <v>28</v>
      </c>
    </row>
    <row r="1359" spans="1:9" ht="15.75" customHeight="1" x14ac:dyDescent="0.25">
      <c r="A1359" s="4">
        <v>44617</v>
      </c>
      <c r="B1359" s="5">
        <v>7</v>
      </c>
      <c r="C1359" s="5" t="e">
        <f t="array" aca="1" ref="C1359" ca="1">_xludf.XLOOKUP(sessions_3!$E1359,exercises_2!$A$2:$A$156,exercises_2!$B$2:$B$156)</f>
        <v>#NAME?</v>
      </c>
      <c r="D1359" s="6"/>
      <c r="E1359" s="3">
        <v>131</v>
      </c>
      <c r="F1359" s="6">
        <v>1</v>
      </c>
      <c r="G1359" s="6">
        <v>70</v>
      </c>
      <c r="H1359" s="6">
        <v>4</v>
      </c>
      <c r="I1359" s="6"/>
    </row>
    <row r="1360" spans="1:9" ht="15.75" customHeight="1" x14ac:dyDescent="0.25">
      <c r="A1360" s="4">
        <v>44617</v>
      </c>
      <c r="B1360" s="5">
        <v>8</v>
      </c>
      <c r="C1360" s="5" t="e">
        <f t="array" aca="1" ref="C1360" ca="1">_xludf.XLOOKUP(sessions_3!$E1360,exercises_2!$A$2:$A$156,exercises_2!$B$2:$B$156)</f>
        <v>#NAME?</v>
      </c>
      <c r="D1360" s="6"/>
      <c r="E1360" s="3">
        <v>131</v>
      </c>
      <c r="F1360" s="6">
        <v>2</v>
      </c>
      <c r="G1360" s="6">
        <v>70</v>
      </c>
      <c r="H1360" s="6">
        <v>4</v>
      </c>
      <c r="I1360" s="6"/>
    </row>
    <row r="1361" spans="1:9" ht="15.75" customHeight="1" x14ac:dyDescent="0.25">
      <c r="A1361" s="4">
        <v>44617</v>
      </c>
      <c r="B1361" s="5">
        <v>9</v>
      </c>
      <c r="C1361" s="5" t="e">
        <f t="array" aca="1" ref="C1361" ca="1">_xludf.XLOOKUP(sessions_3!$E1361,exercises_2!$A$2:$A$156,exercises_2!$B$2:$B$156)</f>
        <v>#NAME?</v>
      </c>
      <c r="D1361" s="6"/>
      <c r="E1361" s="3">
        <v>131</v>
      </c>
      <c r="F1361" s="6">
        <v>3</v>
      </c>
      <c r="G1361" s="6">
        <v>70</v>
      </c>
      <c r="H1361" s="6">
        <v>4</v>
      </c>
      <c r="I1361" s="6"/>
    </row>
    <row r="1362" spans="1:9" ht="15.75" customHeight="1" x14ac:dyDescent="0.25">
      <c r="A1362" s="4">
        <v>44617</v>
      </c>
      <c r="B1362" s="5">
        <v>10</v>
      </c>
      <c r="C1362" s="5" t="e">
        <f t="array" aca="1" ref="C1362" ca="1">_xludf.XLOOKUP(sessions_3!$E1362,exercises_2!$A$2:$A$156,exercises_2!$B$2:$B$156)</f>
        <v>#NAME?</v>
      </c>
      <c r="D1362" s="6"/>
      <c r="E1362" s="3">
        <v>133</v>
      </c>
      <c r="F1362" s="6">
        <v>1</v>
      </c>
      <c r="G1362" s="6">
        <v>65</v>
      </c>
      <c r="H1362" s="6">
        <v>6</v>
      </c>
      <c r="I1362" s="6"/>
    </row>
    <row r="1363" spans="1:9" ht="15.75" customHeight="1" x14ac:dyDescent="0.25">
      <c r="A1363" s="4">
        <v>44617</v>
      </c>
      <c r="B1363" s="5">
        <v>11</v>
      </c>
      <c r="C1363" s="5" t="e">
        <f t="array" aca="1" ref="C1363" ca="1">_xludf.XLOOKUP(sessions_3!$E1363,exercises_2!$A$2:$A$156,exercises_2!$B$2:$B$156)</f>
        <v>#NAME?</v>
      </c>
      <c r="D1363" s="6"/>
      <c r="E1363" s="3">
        <v>133</v>
      </c>
      <c r="F1363" s="6">
        <v>2</v>
      </c>
      <c r="G1363" s="6">
        <v>65</v>
      </c>
      <c r="H1363" s="6">
        <v>4</v>
      </c>
      <c r="I1363" s="6"/>
    </row>
    <row r="1364" spans="1:9" ht="15.75" customHeight="1" x14ac:dyDescent="0.25">
      <c r="A1364" s="4">
        <v>44617</v>
      </c>
      <c r="B1364" s="5">
        <v>12</v>
      </c>
      <c r="C1364" s="5" t="e">
        <f t="array" aca="1" ref="C1364" ca="1">_xludf.XLOOKUP(sessions_3!$E1364,exercises_2!$A$2:$A$156,exercises_2!$B$2:$B$156)</f>
        <v>#NAME?</v>
      </c>
      <c r="D1364" s="6"/>
      <c r="E1364" s="3">
        <v>133</v>
      </c>
      <c r="F1364" s="6">
        <v>3</v>
      </c>
      <c r="G1364" s="6">
        <v>65</v>
      </c>
      <c r="H1364" s="6">
        <v>4</v>
      </c>
      <c r="I1364" s="6"/>
    </row>
    <row r="1365" spans="1:9" ht="15.75" customHeight="1" x14ac:dyDescent="0.25">
      <c r="A1365" s="4">
        <v>44617</v>
      </c>
      <c r="B1365" s="5">
        <v>13</v>
      </c>
      <c r="C1365" s="5" t="e">
        <f t="array" aca="1" ref="C1365" ca="1">_xludf.XLOOKUP(sessions_3!$E1365,exercises_2!$A$2:$A$156,exercises_2!$B$2:$B$156)</f>
        <v>#NAME?</v>
      </c>
      <c r="D1365" s="6"/>
      <c r="E1365" s="3">
        <v>136</v>
      </c>
      <c r="F1365" s="6">
        <v>1</v>
      </c>
      <c r="G1365" s="6">
        <v>220</v>
      </c>
      <c r="H1365" s="6">
        <v>10</v>
      </c>
      <c r="I1365" s="6"/>
    </row>
    <row r="1366" spans="1:9" ht="15.75" customHeight="1" x14ac:dyDescent="0.25">
      <c r="A1366" s="4">
        <v>44617</v>
      </c>
      <c r="B1366" s="5">
        <v>14</v>
      </c>
      <c r="C1366" s="5" t="e">
        <f t="array" aca="1" ref="C1366" ca="1">_xludf.XLOOKUP(sessions_3!$E1366,exercises_2!$A$2:$A$156,exercises_2!$B$2:$B$156)</f>
        <v>#NAME?</v>
      </c>
      <c r="D1366" s="6"/>
      <c r="E1366" s="3">
        <v>136</v>
      </c>
      <c r="F1366" s="6">
        <v>2</v>
      </c>
      <c r="G1366" s="6">
        <v>230</v>
      </c>
      <c r="H1366" s="6">
        <v>6</v>
      </c>
      <c r="I1366" s="6"/>
    </row>
    <row r="1367" spans="1:9" ht="15.75" customHeight="1" x14ac:dyDescent="0.25">
      <c r="A1367" s="4">
        <v>44617</v>
      </c>
      <c r="B1367" s="5">
        <v>15</v>
      </c>
      <c r="C1367" s="5" t="e">
        <f t="array" aca="1" ref="C1367" ca="1">_xludf.XLOOKUP(sessions_3!$E1367,exercises_2!$A$2:$A$156,exercises_2!$B$2:$B$156)</f>
        <v>#NAME?</v>
      </c>
      <c r="D1367" s="6"/>
      <c r="E1367" s="3">
        <v>136</v>
      </c>
      <c r="F1367" s="6">
        <v>3</v>
      </c>
      <c r="G1367" s="6">
        <v>230</v>
      </c>
      <c r="H1367" s="6">
        <v>5</v>
      </c>
      <c r="I1367" s="6"/>
    </row>
    <row r="1368" spans="1:9" ht="15.75" customHeight="1" x14ac:dyDescent="0.25">
      <c r="A1368" s="4">
        <v>44620</v>
      </c>
      <c r="B1368" s="5">
        <v>1</v>
      </c>
      <c r="C1368" s="5" t="e">
        <f t="array" aca="1" ref="C1368" ca="1">_xludf.XLOOKUP(sessions_3!$E1368,exercises_2!$A$2:$A$156,exercises_2!$B$2:$B$156)</f>
        <v>#NAME?</v>
      </c>
      <c r="D1368" s="6"/>
      <c r="E1368" s="3">
        <v>128</v>
      </c>
      <c r="F1368" s="6">
        <v>1</v>
      </c>
      <c r="G1368" s="6">
        <v>150</v>
      </c>
      <c r="H1368" s="6">
        <v>6</v>
      </c>
      <c r="I1368" s="6"/>
    </row>
    <row r="1369" spans="1:9" ht="15.75" customHeight="1" x14ac:dyDescent="0.25">
      <c r="A1369" s="4">
        <v>44620</v>
      </c>
      <c r="B1369" s="5">
        <v>2</v>
      </c>
      <c r="C1369" s="5" t="e">
        <f t="array" aca="1" ref="C1369" ca="1">_xludf.XLOOKUP(sessions_3!$E1369,exercises_2!$A$2:$A$156,exercises_2!$B$2:$B$156)</f>
        <v>#NAME?</v>
      </c>
      <c r="D1369" s="6"/>
      <c r="E1369" s="3">
        <v>128</v>
      </c>
      <c r="F1369" s="6">
        <v>2</v>
      </c>
      <c r="G1369" s="6">
        <v>150</v>
      </c>
      <c r="H1369" s="6">
        <v>5</v>
      </c>
      <c r="I1369" s="6"/>
    </row>
    <row r="1370" spans="1:9" ht="15.75" customHeight="1" x14ac:dyDescent="0.25">
      <c r="A1370" s="4">
        <v>44620</v>
      </c>
      <c r="B1370" s="5">
        <v>3</v>
      </c>
      <c r="C1370" s="5" t="e">
        <f t="array" aca="1" ref="C1370" ca="1">_xludf.XLOOKUP(sessions_3!$E1370,exercises_2!$A$2:$A$156,exercises_2!$B$2:$B$156)</f>
        <v>#NAME?</v>
      </c>
      <c r="D1370" s="6"/>
      <c r="E1370" s="3">
        <v>128</v>
      </c>
      <c r="F1370" s="6">
        <v>3</v>
      </c>
      <c r="G1370" s="6">
        <v>150</v>
      </c>
      <c r="H1370" s="6">
        <v>5</v>
      </c>
      <c r="I1370" s="6"/>
    </row>
    <row r="1371" spans="1:9" ht="15.75" customHeight="1" x14ac:dyDescent="0.25">
      <c r="A1371" s="4">
        <v>44620</v>
      </c>
      <c r="B1371" s="5">
        <v>4</v>
      </c>
      <c r="C1371" s="5" t="e">
        <f t="array" aca="1" ref="C1371" ca="1">_xludf.XLOOKUP(sessions_3!$E1371,exercises_2!$A$2:$A$156,exercises_2!$B$2:$B$156)</f>
        <v>#NAME?</v>
      </c>
      <c r="D1371" s="6"/>
      <c r="E1371" s="3">
        <v>126</v>
      </c>
      <c r="F1371" s="6">
        <v>1</v>
      </c>
      <c r="G1371" s="6">
        <v>175</v>
      </c>
      <c r="H1371" s="6">
        <v>5</v>
      </c>
      <c r="I1371" s="6"/>
    </row>
    <row r="1372" spans="1:9" ht="15.75" customHeight="1" x14ac:dyDescent="0.25">
      <c r="A1372" s="4">
        <v>44620</v>
      </c>
      <c r="B1372" s="5">
        <v>5</v>
      </c>
      <c r="C1372" s="5" t="e">
        <f t="array" aca="1" ref="C1372" ca="1">_xludf.XLOOKUP(sessions_3!$E1372,exercises_2!$A$2:$A$156,exercises_2!$B$2:$B$156)</f>
        <v>#NAME?</v>
      </c>
      <c r="D1372" s="6"/>
      <c r="E1372" s="3">
        <v>126</v>
      </c>
      <c r="F1372" s="6">
        <v>2</v>
      </c>
      <c r="G1372" s="6">
        <v>175</v>
      </c>
      <c r="H1372" s="6">
        <v>4</v>
      </c>
      <c r="I1372" s="6"/>
    </row>
    <row r="1373" spans="1:9" ht="15.75" customHeight="1" x14ac:dyDescent="0.25">
      <c r="A1373" s="4">
        <v>44620</v>
      </c>
      <c r="B1373" s="5">
        <v>6</v>
      </c>
      <c r="C1373" s="5" t="e">
        <f t="array" aca="1" ref="C1373" ca="1">_xludf.XLOOKUP(sessions_3!$E1373,exercises_2!$A$2:$A$156,exercises_2!$B$2:$B$156)</f>
        <v>#NAME?</v>
      </c>
      <c r="D1373" s="6"/>
      <c r="E1373" s="3">
        <v>126</v>
      </c>
      <c r="F1373" s="6">
        <v>3</v>
      </c>
      <c r="G1373" s="6">
        <v>175</v>
      </c>
      <c r="H1373" s="6">
        <v>4</v>
      </c>
      <c r="I1373" s="6"/>
    </row>
    <row r="1374" spans="1:9" ht="15.75" customHeight="1" x14ac:dyDescent="0.25">
      <c r="A1374" s="4">
        <v>44620</v>
      </c>
      <c r="B1374" s="5">
        <v>7</v>
      </c>
      <c r="C1374" s="5" t="e">
        <f t="array" aca="1" ref="C1374" ca="1">_xludf.XLOOKUP(sessions_3!$E1374,exercises_2!$A$2:$A$156,exercises_2!$B$2:$B$156)</f>
        <v>#NAME?</v>
      </c>
      <c r="D1374" s="6"/>
      <c r="E1374" s="3">
        <v>125</v>
      </c>
      <c r="F1374" s="6">
        <v>1</v>
      </c>
      <c r="G1374" s="6">
        <v>160</v>
      </c>
      <c r="H1374" s="6">
        <v>10</v>
      </c>
      <c r="I1374" s="6"/>
    </row>
    <row r="1375" spans="1:9" ht="15.75" customHeight="1" x14ac:dyDescent="0.25">
      <c r="A1375" s="4">
        <v>44620</v>
      </c>
      <c r="B1375" s="5">
        <v>8</v>
      </c>
      <c r="C1375" s="5" t="e">
        <f t="array" aca="1" ref="C1375" ca="1">_xludf.XLOOKUP(sessions_3!$E1375,exercises_2!$A$2:$A$156,exercises_2!$B$2:$B$156)</f>
        <v>#NAME?</v>
      </c>
      <c r="D1375" s="6"/>
      <c r="E1375" s="3">
        <v>125</v>
      </c>
      <c r="F1375" s="6">
        <v>2</v>
      </c>
      <c r="G1375" s="6">
        <v>165</v>
      </c>
      <c r="H1375" s="6">
        <v>6</v>
      </c>
      <c r="I1375" s="6"/>
    </row>
    <row r="1376" spans="1:9" ht="15.75" customHeight="1" x14ac:dyDescent="0.25">
      <c r="A1376" s="4">
        <v>44620</v>
      </c>
      <c r="B1376" s="5">
        <v>9</v>
      </c>
      <c r="C1376" s="5" t="e">
        <f t="array" aca="1" ref="C1376" ca="1">_xludf.XLOOKUP(sessions_3!$E1376,exercises_2!$A$2:$A$156,exercises_2!$B$2:$B$156)</f>
        <v>#NAME?</v>
      </c>
      <c r="D1376" s="6"/>
      <c r="E1376" s="3">
        <v>125</v>
      </c>
      <c r="F1376" s="6">
        <v>3</v>
      </c>
      <c r="G1376" s="6">
        <v>165</v>
      </c>
      <c r="H1376" s="6">
        <v>5</v>
      </c>
      <c r="I1376" s="6"/>
    </row>
    <row r="1377" spans="1:9" ht="15.75" customHeight="1" x14ac:dyDescent="0.25">
      <c r="A1377" s="4">
        <v>44620</v>
      </c>
      <c r="B1377" s="5">
        <v>10</v>
      </c>
      <c r="C1377" s="5" t="e">
        <f t="array" aca="1" ref="C1377" ca="1">_xludf.XLOOKUP(sessions_3!$E1377,exercises_2!$A$2:$A$156,exercises_2!$B$2:$B$156)</f>
        <v>#NAME?</v>
      </c>
      <c r="D1377" s="6"/>
      <c r="E1377" s="3">
        <v>127</v>
      </c>
      <c r="F1377" s="6">
        <v>1</v>
      </c>
      <c r="G1377" s="6">
        <v>120</v>
      </c>
      <c r="H1377" s="6">
        <v>15</v>
      </c>
      <c r="I1377" s="6"/>
    </row>
    <row r="1378" spans="1:9" ht="15.75" customHeight="1" x14ac:dyDescent="0.25">
      <c r="A1378" s="4">
        <v>44620</v>
      </c>
      <c r="B1378" s="5">
        <v>11</v>
      </c>
      <c r="C1378" s="5" t="e">
        <f t="array" aca="1" ref="C1378" ca="1">_xludf.XLOOKUP(sessions_3!$E1378,exercises_2!$A$2:$A$156,exercises_2!$B$2:$B$156)</f>
        <v>#NAME?</v>
      </c>
      <c r="D1378" s="6"/>
      <c r="E1378" s="3">
        <v>127</v>
      </c>
      <c r="F1378" s="6">
        <v>2</v>
      </c>
      <c r="G1378" s="6">
        <v>120</v>
      </c>
      <c r="H1378" s="6">
        <v>11</v>
      </c>
      <c r="I1378" s="6"/>
    </row>
    <row r="1379" spans="1:9" ht="15.75" customHeight="1" x14ac:dyDescent="0.25">
      <c r="A1379" s="4">
        <v>44620</v>
      </c>
      <c r="B1379" s="5">
        <v>12</v>
      </c>
      <c r="C1379" s="5" t="e">
        <f t="array" aca="1" ref="C1379" ca="1">_xludf.XLOOKUP(sessions_3!$E1379,exercises_2!$A$2:$A$156,exercises_2!$B$2:$B$156)</f>
        <v>#NAME?</v>
      </c>
      <c r="D1379" s="6"/>
      <c r="E1379" s="3">
        <v>127</v>
      </c>
      <c r="F1379" s="6">
        <v>3</v>
      </c>
      <c r="G1379" s="6">
        <v>120</v>
      </c>
      <c r="H1379" s="6">
        <v>12</v>
      </c>
      <c r="I1379" s="6"/>
    </row>
    <row r="1380" spans="1:9" ht="15.75" customHeight="1" x14ac:dyDescent="0.25">
      <c r="A1380" s="4">
        <v>44622</v>
      </c>
      <c r="B1380" s="5">
        <v>1</v>
      </c>
      <c r="C1380" s="5" t="e">
        <f t="array" aca="1" ref="C1380" ca="1">_xludf.XLOOKUP(sessions_3!$E1380,exercises_2!$A$2:$A$156,exercises_2!$B$2:$B$156)</f>
        <v>#NAME?</v>
      </c>
      <c r="D1380" s="6"/>
      <c r="E1380" s="3">
        <v>144</v>
      </c>
      <c r="F1380" s="6">
        <v>1</v>
      </c>
      <c r="G1380" s="6">
        <v>150</v>
      </c>
      <c r="H1380" s="6">
        <v>6</v>
      </c>
      <c r="I1380" s="6"/>
    </row>
    <row r="1381" spans="1:9" ht="15.75" customHeight="1" x14ac:dyDescent="0.25">
      <c r="A1381" s="4">
        <v>44622</v>
      </c>
      <c r="B1381" s="5">
        <v>2</v>
      </c>
      <c r="C1381" s="5" t="e">
        <f t="array" aca="1" ref="C1381" ca="1">_xludf.XLOOKUP(sessions_3!$E1381,exercises_2!$A$2:$A$156,exercises_2!$B$2:$B$156)</f>
        <v>#NAME?</v>
      </c>
      <c r="D1381" s="6"/>
      <c r="E1381" s="3">
        <v>144</v>
      </c>
      <c r="F1381" s="6">
        <v>2</v>
      </c>
      <c r="G1381" s="6">
        <v>155</v>
      </c>
      <c r="H1381" s="6">
        <v>6</v>
      </c>
      <c r="I1381" s="6"/>
    </row>
    <row r="1382" spans="1:9" ht="15.75" customHeight="1" x14ac:dyDescent="0.25">
      <c r="A1382" s="4">
        <v>44622</v>
      </c>
      <c r="B1382" s="5">
        <v>3</v>
      </c>
      <c r="C1382" s="5" t="e">
        <f t="array" aca="1" ref="C1382" ca="1">_xludf.XLOOKUP(sessions_3!$E1382,exercises_2!$A$2:$A$156,exercises_2!$B$2:$B$156)</f>
        <v>#NAME?</v>
      </c>
      <c r="D1382" s="6"/>
      <c r="E1382" s="3">
        <v>144</v>
      </c>
      <c r="F1382" s="6">
        <v>3</v>
      </c>
      <c r="G1382" s="6">
        <v>155</v>
      </c>
      <c r="H1382" s="6">
        <v>4</v>
      </c>
      <c r="I1382" s="6"/>
    </row>
    <row r="1383" spans="1:9" ht="15.75" customHeight="1" x14ac:dyDescent="0.25">
      <c r="A1383" s="4">
        <v>44622</v>
      </c>
      <c r="B1383" s="5">
        <v>4</v>
      </c>
      <c r="C1383" s="5" t="e">
        <f t="array" aca="1" ref="C1383" ca="1">_xludf.XLOOKUP(sessions_3!$E1383,exercises_2!$A$2:$A$156,exercises_2!$B$2:$B$156)</f>
        <v>#NAME?</v>
      </c>
      <c r="D1383" s="6"/>
      <c r="E1383" s="3">
        <v>146</v>
      </c>
      <c r="F1383" s="6">
        <v>1</v>
      </c>
      <c r="G1383" s="6">
        <v>130</v>
      </c>
      <c r="H1383" s="6">
        <v>6</v>
      </c>
      <c r="I1383" s="6"/>
    </row>
    <row r="1384" spans="1:9" ht="15.75" customHeight="1" x14ac:dyDescent="0.25">
      <c r="A1384" s="4">
        <v>44622</v>
      </c>
      <c r="B1384" s="5">
        <v>5</v>
      </c>
      <c r="C1384" s="5" t="e">
        <f t="array" aca="1" ref="C1384" ca="1">_xludf.XLOOKUP(sessions_3!$E1384,exercises_2!$A$2:$A$156,exercises_2!$B$2:$B$156)</f>
        <v>#NAME?</v>
      </c>
      <c r="D1384" s="6"/>
      <c r="E1384" s="3">
        <v>146</v>
      </c>
      <c r="F1384" s="6">
        <v>2</v>
      </c>
      <c r="G1384" s="6">
        <v>130</v>
      </c>
      <c r="H1384" s="6">
        <v>5</v>
      </c>
      <c r="I1384" s="6"/>
    </row>
    <row r="1385" spans="1:9" ht="15.75" customHeight="1" x14ac:dyDescent="0.25">
      <c r="A1385" s="4">
        <v>44622</v>
      </c>
      <c r="B1385" s="5">
        <v>6</v>
      </c>
      <c r="C1385" s="5" t="e">
        <f t="array" aca="1" ref="C1385" ca="1">_xludf.XLOOKUP(sessions_3!$E1385,exercises_2!$A$2:$A$156,exercises_2!$B$2:$B$156)</f>
        <v>#NAME?</v>
      </c>
      <c r="D1385" s="6"/>
      <c r="E1385" s="3">
        <v>146</v>
      </c>
      <c r="F1385" s="6">
        <v>3</v>
      </c>
      <c r="G1385" s="6">
        <v>130</v>
      </c>
      <c r="H1385" s="6">
        <v>4</v>
      </c>
      <c r="I1385" s="6"/>
    </row>
    <row r="1386" spans="1:9" ht="15.75" customHeight="1" x14ac:dyDescent="0.25">
      <c r="A1386" s="4">
        <v>44622</v>
      </c>
      <c r="B1386" s="5">
        <v>7</v>
      </c>
      <c r="C1386" s="5" t="e">
        <f t="array" aca="1" ref="C1386" ca="1">_xludf.XLOOKUP(sessions_3!$E1386,exercises_2!$A$2:$A$156,exercises_2!$B$2:$B$156)</f>
        <v>#NAME?</v>
      </c>
      <c r="D1386" s="6"/>
      <c r="E1386" s="3">
        <v>147</v>
      </c>
      <c r="F1386" s="6">
        <v>1</v>
      </c>
      <c r="G1386" s="6">
        <v>100</v>
      </c>
      <c r="H1386" s="6">
        <v>4</v>
      </c>
      <c r="I1386" s="6"/>
    </row>
    <row r="1387" spans="1:9" ht="15.75" customHeight="1" x14ac:dyDescent="0.25">
      <c r="A1387" s="4">
        <v>44622</v>
      </c>
      <c r="B1387" s="5">
        <v>8</v>
      </c>
      <c r="C1387" s="5" t="e">
        <f t="array" aca="1" ref="C1387" ca="1">_xludf.XLOOKUP(sessions_3!$E1387,exercises_2!$A$2:$A$156,exercises_2!$B$2:$B$156)</f>
        <v>#NAME?</v>
      </c>
      <c r="D1387" s="6"/>
      <c r="E1387" s="3">
        <v>147</v>
      </c>
      <c r="F1387" s="6">
        <v>2</v>
      </c>
      <c r="G1387" s="6">
        <v>100</v>
      </c>
      <c r="H1387" s="6">
        <v>4</v>
      </c>
      <c r="I1387" s="6"/>
    </row>
    <row r="1388" spans="1:9" ht="15.75" customHeight="1" x14ac:dyDescent="0.25">
      <c r="A1388" s="4">
        <v>44622</v>
      </c>
      <c r="B1388" s="5">
        <v>9</v>
      </c>
      <c r="C1388" s="5" t="e">
        <f t="array" aca="1" ref="C1388" ca="1">_xludf.XLOOKUP(sessions_3!$E1388,exercises_2!$A$2:$A$156,exercises_2!$B$2:$B$156)</f>
        <v>#NAME?</v>
      </c>
      <c r="D1388" s="6"/>
      <c r="E1388" s="3">
        <v>147</v>
      </c>
      <c r="F1388" s="6">
        <v>3</v>
      </c>
      <c r="G1388" s="6">
        <v>100</v>
      </c>
      <c r="H1388" s="6">
        <v>4</v>
      </c>
      <c r="I1388" s="6"/>
    </row>
    <row r="1389" spans="1:9" ht="15.75" customHeight="1" x14ac:dyDescent="0.25">
      <c r="A1389" s="4">
        <v>44622</v>
      </c>
      <c r="B1389" s="5">
        <v>10</v>
      </c>
      <c r="C1389" s="5" t="e">
        <f t="array" aca="1" ref="C1389" ca="1">_xludf.XLOOKUP(sessions_3!$E1389,exercises_2!$A$2:$A$156,exercises_2!$B$2:$B$156)</f>
        <v>#NAME?</v>
      </c>
      <c r="D1389" s="6"/>
      <c r="E1389" s="3">
        <v>149</v>
      </c>
      <c r="F1389" s="6">
        <v>1</v>
      </c>
      <c r="G1389" s="6">
        <v>7.5</v>
      </c>
      <c r="H1389" s="6">
        <v>11</v>
      </c>
      <c r="I1389" s="6"/>
    </row>
    <row r="1390" spans="1:9" ht="15.75" customHeight="1" x14ac:dyDescent="0.25">
      <c r="A1390" s="4">
        <v>44622</v>
      </c>
      <c r="B1390" s="5">
        <v>11</v>
      </c>
      <c r="C1390" s="5" t="e">
        <f t="array" aca="1" ref="C1390" ca="1">_xludf.XLOOKUP(sessions_3!$E1390,exercises_2!$A$2:$A$156,exercises_2!$B$2:$B$156)</f>
        <v>#NAME?</v>
      </c>
      <c r="D1390" s="6"/>
      <c r="E1390" s="3">
        <v>149</v>
      </c>
      <c r="F1390" s="6">
        <v>2</v>
      </c>
      <c r="G1390" s="6">
        <v>7.5</v>
      </c>
      <c r="H1390" s="6">
        <v>10</v>
      </c>
      <c r="I1390" s="6"/>
    </row>
    <row r="1391" spans="1:9" ht="15.75" customHeight="1" x14ac:dyDescent="0.25">
      <c r="A1391" s="4">
        <v>44622</v>
      </c>
      <c r="B1391" s="5">
        <v>12</v>
      </c>
      <c r="C1391" s="5" t="e">
        <f t="array" aca="1" ref="C1391" ca="1">_xludf.XLOOKUP(sessions_3!$E1391,exercises_2!$A$2:$A$156,exercises_2!$B$2:$B$156)</f>
        <v>#NAME?</v>
      </c>
      <c r="D1391" s="6"/>
      <c r="E1391" s="3">
        <v>149</v>
      </c>
      <c r="F1391" s="6">
        <v>3</v>
      </c>
      <c r="G1391" s="6">
        <v>7.5</v>
      </c>
      <c r="H1391" s="6">
        <v>7</v>
      </c>
      <c r="I1391" s="6"/>
    </row>
    <row r="1392" spans="1:9" ht="15.75" customHeight="1" x14ac:dyDescent="0.25">
      <c r="A1392" s="4">
        <v>44622</v>
      </c>
      <c r="B1392" s="5">
        <v>13</v>
      </c>
      <c r="C1392" s="5" t="e">
        <f t="array" aca="1" ref="C1392" ca="1">_xludf.XLOOKUP(sessions_3!$E1392,exercises_2!$A$2:$A$156,exercises_2!$B$2:$B$156)</f>
        <v>#NAME?</v>
      </c>
      <c r="D1392" s="6"/>
      <c r="E1392" s="3">
        <v>142</v>
      </c>
      <c r="F1392" s="6">
        <v>1</v>
      </c>
      <c r="G1392" s="6">
        <v>12</v>
      </c>
      <c r="H1392" s="6">
        <v>60</v>
      </c>
      <c r="I1392" s="6"/>
    </row>
    <row r="1393" spans="1:9" ht="15.75" customHeight="1" x14ac:dyDescent="0.25">
      <c r="A1393" s="4">
        <v>44622</v>
      </c>
      <c r="B1393" s="5">
        <v>14</v>
      </c>
      <c r="C1393" s="5" t="e">
        <f t="array" aca="1" ref="C1393" ca="1">_xludf.XLOOKUP(sessions_3!$E1393,exercises_2!$A$2:$A$156,exercises_2!$B$2:$B$156)</f>
        <v>#NAME?</v>
      </c>
      <c r="D1393" s="6"/>
      <c r="E1393" s="3">
        <v>142</v>
      </c>
      <c r="F1393" s="6">
        <v>2</v>
      </c>
      <c r="G1393" s="6">
        <v>12</v>
      </c>
      <c r="H1393" s="6">
        <v>44</v>
      </c>
      <c r="I1393" s="6"/>
    </row>
    <row r="1394" spans="1:9" ht="15.75" customHeight="1" x14ac:dyDescent="0.25">
      <c r="A1394" s="4">
        <v>44622</v>
      </c>
      <c r="B1394" s="5">
        <v>15</v>
      </c>
      <c r="C1394" s="5" t="e">
        <f t="array" aca="1" ref="C1394" ca="1">_xludf.XLOOKUP(sessions_3!$E1394,exercises_2!$A$2:$A$156,exercises_2!$B$2:$B$156)</f>
        <v>#NAME?</v>
      </c>
      <c r="D1394" s="6"/>
      <c r="E1394" s="3">
        <v>142</v>
      </c>
      <c r="F1394" s="6">
        <v>3</v>
      </c>
      <c r="G1394" s="6">
        <v>12</v>
      </c>
      <c r="H1394" s="6">
        <v>32</v>
      </c>
      <c r="I1394" s="6"/>
    </row>
    <row r="1395" spans="1:9" ht="15.75" customHeight="1" x14ac:dyDescent="0.25">
      <c r="A1395" s="4">
        <v>44624</v>
      </c>
      <c r="B1395" s="5">
        <v>1</v>
      </c>
      <c r="C1395" s="5" t="e">
        <f t="array" aca="1" ref="C1395" ca="1">_xludf.XLOOKUP(sessions_3!$E1395,exercises_2!$A$2:$A$156,exercises_2!$B$2:$B$156)</f>
        <v>#NAME?</v>
      </c>
      <c r="D1395" s="6"/>
      <c r="E1395" s="3">
        <v>120</v>
      </c>
      <c r="F1395" s="6">
        <v>1</v>
      </c>
      <c r="G1395" s="6">
        <v>235</v>
      </c>
      <c r="H1395" s="6">
        <v>6</v>
      </c>
      <c r="I1395" s="6"/>
    </row>
    <row r="1396" spans="1:9" ht="15.75" customHeight="1" x14ac:dyDescent="0.25">
      <c r="A1396" s="4">
        <v>44624</v>
      </c>
      <c r="B1396" s="5">
        <v>2</v>
      </c>
      <c r="C1396" s="5" t="e">
        <f t="array" aca="1" ref="C1396" ca="1">_xludf.XLOOKUP(sessions_3!$E1396,exercises_2!$A$2:$A$156,exercises_2!$B$2:$B$156)</f>
        <v>#NAME?</v>
      </c>
      <c r="D1396" s="6"/>
      <c r="E1396" s="3">
        <v>120</v>
      </c>
      <c r="F1396" s="6">
        <v>2</v>
      </c>
      <c r="G1396" s="6">
        <v>240</v>
      </c>
      <c r="H1396" s="6">
        <v>5</v>
      </c>
      <c r="I1396" s="6"/>
    </row>
    <row r="1397" spans="1:9" ht="15.75" customHeight="1" x14ac:dyDescent="0.25">
      <c r="A1397" s="4">
        <v>44624</v>
      </c>
      <c r="B1397" s="5">
        <v>3</v>
      </c>
      <c r="C1397" s="5" t="e">
        <f t="array" aca="1" ref="C1397" ca="1">_xludf.XLOOKUP(sessions_3!$E1397,exercises_2!$A$2:$A$156,exercises_2!$B$2:$B$156)</f>
        <v>#NAME?</v>
      </c>
      <c r="D1397" s="6"/>
      <c r="E1397" s="3">
        <v>120</v>
      </c>
      <c r="F1397" s="6">
        <v>3</v>
      </c>
      <c r="G1397" s="6">
        <v>240</v>
      </c>
      <c r="H1397" s="6">
        <v>5</v>
      </c>
      <c r="I1397" s="6"/>
    </row>
    <row r="1398" spans="1:9" ht="15.75" customHeight="1" x14ac:dyDescent="0.25">
      <c r="A1398" s="4">
        <v>44624</v>
      </c>
      <c r="B1398" s="5">
        <v>4</v>
      </c>
      <c r="C1398" s="5" t="e">
        <f t="array" aca="1" ref="C1398" ca="1">_xludf.XLOOKUP(sessions_3!$E1398,exercises_2!$A$2:$A$156,exercises_2!$B$2:$B$156)</f>
        <v>#NAME?</v>
      </c>
      <c r="D1398" s="6"/>
      <c r="E1398" s="3">
        <v>139</v>
      </c>
      <c r="F1398" s="6">
        <v>1</v>
      </c>
      <c r="G1398" s="6">
        <v>135</v>
      </c>
      <c r="H1398" s="6">
        <v>10</v>
      </c>
      <c r="I1398" s="6"/>
    </row>
    <row r="1399" spans="1:9" ht="15.75" customHeight="1" x14ac:dyDescent="0.25">
      <c r="A1399" s="4">
        <v>44624</v>
      </c>
      <c r="B1399" s="5">
        <v>5</v>
      </c>
      <c r="C1399" s="5" t="e">
        <f t="array" aca="1" ref="C1399" ca="1">_xludf.XLOOKUP(sessions_3!$E1399,exercises_2!$A$2:$A$156,exercises_2!$B$2:$B$156)</f>
        <v>#NAME?</v>
      </c>
      <c r="D1399" s="6"/>
      <c r="E1399" s="3">
        <v>139</v>
      </c>
      <c r="F1399" s="6">
        <v>2</v>
      </c>
      <c r="G1399" s="6">
        <v>140</v>
      </c>
      <c r="H1399" s="6">
        <v>50</v>
      </c>
      <c r="I1399" s="6"/>
    </row>
    <row r="1400" spans="1:9" ht="15.75" customHeight="1" x14ac:dyDescent="0.25">
      <c r="A1400" s="4">
        <v>44624</v>
      </c>
      <c r="B1400" s="5">
        <v>6</v>
      </c>
      <c r="C1400" s="5" t="e">
        <f t="array" aca="1" ref="C1400" ca="1">_xludf.XLOOKUP(sessions_3!$E1400,exercises_2!$A$2:$A$156,exercises_2!$B$2:$B$156)</f>
        <v>#NAME?</v>
      </c>
      <c r="D1400" s="6"/>
      <c r="E1400" s="3">
        <v>139</v>
      </c>
      <c r="F1400" s="6">
        <v>3</v>
      </c>
      <c r="G1400" s="6">
        <v>140</v>
      </c>
      <c r="H1400" s="6">
        <v>6</v>
      </c>
      <c r="I1400" s="6"/>
    </row>
    <row r="1401" spans="1:9" ht="15.75" customHeight="1" x14ac:dyDescent="0.25">
      <c r="A1401" s="4">
        <v>44624</v>
      </c>
      <c r="B1401" s="5">
        <v>7</v>
      </c>
      <c r="C1401" s="5" t="e">
        <f t="array" aca="1" ref="C1401" ca="1">_xludf.XLOOKUP(sessions_3!$E1401,exercises_2!$A$2:$A$156,exercises_2!$B$2:$B$156)</f>
        <v>#NAME?</v>
      </c>
      <c r="D1401" s="6"/>
      <c r="E1401" s="3">
        <v>131</v>
      </c>
      <c r="F1401" s="6">
        <v>1</v>
      </c>
      <c r="G1401" s="6">
        <v>70</v>
      </c>
      <c r="H1401" s="6">
        <v>4</v>
      </c>
      <c r="I1401" s="6"/>
    </row>
    <row r="1402" spans="1:9" ht="15.75" customHeight="1" x14ac:dyDescent="0.25">
      <c r="A1402" s="4">
        <v>44624</v>
      </c>
      <c r="B1402" s="5">
        <v>8</v>
      </c>
      <c r="C1402" s="5" t="e">
        <f t="array" aca="1" ref="C1402" ca="1">_xludf.XLOOKUP(sessions_3!$E1402,exercises_2!$A$2:$A$156,exercises_2!$B$2:$B$156)</f>
        <v>#NAME?</v>
      </c>
      <c r="D1402" s="6"/>
      <c r="E1402" s="3">
        <v>131</v>
      </c>
      <c r="F1402" s="6">
        <v>2</v>
      </c>
      <c r="G1402" s="6">
        <v>70</v>
      </c>
      <c r="H1402" s="6">
        <v>4</v>
      </c>
      <c r="I1402" s="6"/>
    </row>
    <row r="1403" spans="1:9" ht="15.75" customHeight="1" x14ac:dyDescent="0.25">
      <c r="A1403" s="4">
        <v>44624</v>
      </c>
      <c r="B1403" s="5">
        <v>9</v>
      </c>
      <c r="C1403" s="5" t="e">
        <f t="array" aca="1" ref="C1403" ca="1">_xludf.XLOOKUP(sessions_3!$E1403,exercises_2!$A$2:$A$156,exercises_2!$B$2:$B$156)</f>
        <v>#NAME?</v>
      </c>
      <c r="D1403" s="6"/>
      <c r="E1403" s="3">
        <v>131</v>
      </c>
      <c r="F1403" s="6">
        <v>3</v>
      </c>
      <c r="G1403" s="6">
        <v>70</v>
      </c>
      <c r="H1403" s="6">
        <v>4</v>
      </c>
      <c r="I1403" s="6" t="s">
        <v>29</v>
      </c>
    </row>
    <row r="1404" spans="1:9" ht="15.75" customHeight="1" x14ac:dyDescent="0.25">
      <c r="A1404" s="4">
        <v>44624</v>
      </c>
      <c r="B1404" s="5">
        <v>10</v>
      </c>
      <c r="C1404" s="5" t="e">
        <f t="array" aca="1" ref="C1404" ca="1">_xludf.XLOOKUP(sessions_3!$E1404,exercises_2!$A$2:$A$156,exercises_2!$B$2:$B$156)</f>
        <v>#NAME?</v>
      </c>
      <c r="D1404" s="6"/>
      <c r="E1404" s="3">
        <v>133</v>
      </c>
      <c r="F1404" s="6">
        <v>1</v>
      </c>
      <c r="G1404" s="6">
        <v>65</v>
      </c>
      <c r="H1404" s="6">
        <v>5</v>
      </c>
      <c r="I1404" s="6"/>
    </row>
    <row r="1405" spans="1:9" ht="15.75" customHeight="1" x14ac:dyDescent="0.25">
      <c r="A1405" s="4">
        <v>44624</v>
      </c>
      <c r="B1405" s="5">
        <v>11</v>
      </c>
      <c r="C1405" s="5" t="e">
        <f t="array" aca="1" ref="C1405" ca="1">_xludf.XLOOKUP(sessions_3!$E1405,exercises_2!$A$2:$A$156,exercises_2!$B$2:$B$156)</f>
        <v>#NAME?</v>
      </c>
      <c r="D1405" s="6"/>
      <c r="E1405" s="3">
        <v>133</v>
      </c>
      <c r="F1405" s="6">
        <v>2</v>
      </c>
      <c r="G1405" s="6">
        <v>65</v>
      </c>
      <c r="H1405" s="6">
        <v>5</v>
      </c>
      <c r="I1405" s="6"/>
    </row>
    <row r="1406" spans="1:9" ht="15.75" customHeight="1" x14ac:dyDescent="0.25">
      <c r="A1406" s="4">
        <v>44624</v>
      </c>
      <c r="B1406" s="5">
        <v>12</v>
      </c>
      <c r="C1406" s="5" t="e">
        <f t="array" aca="1" ref="C1406" ca="1">_xludf.XLOOKUP(sessions_3!$E1406,exercises_2!$A$2:$A$156,exercises_2!$B$2:$B$156)</f>
        <v>#NAME?</v>
      </c>
      <c r="D1406" s="6"/>
      <c r="E1406" s="3">
        <v>133</v>
      </c>
      <c r="F1406" s="6">
        <v>3</v>
      </c>
      <c r="G1406" s="6">
        <v>65</v>
      </c>
      <c r="H1406" s="6">
        <v>4</v>
      </c>
      <c r="I1406" s="6"/>
    </row>
    <row r="1407" spans="1:9" ht="15.75" customHeight="1" x14ac:dyDescent="0.25">
      <c r="A1407" s="4">
        <v>44624</v>
      </c>
      <c r="B1407" s="5">
        <v>13</v>
      </c>
      <c r="C1407" s="5" t="e">
        <f t="array" aca="1" ref="C1407" ca="1">_xludf.XLOOKUP(sessions_3!$E1407,exercises_2!$A$2:$A$156,exercises_2!$B$2:$B$156)</f>
        <v>#NAME?</v>
      </c>
      <c r="D1407" s="6"/>
      <c r="E1407" s="3">
        <v>136</v>
      </c>
      <c r="F1407" s="6">
        <v>1</v>
      </c>
      <c r="G1407" s="6">
        <v>220</v>
      </c>
      <c r="H1407" s="6">
        <v>9</v>
      </c>
      <c r="I1407" s="6"/>
    </row>
    <row r="1408" spans="1:9" ht="15.75" customHeight="1" x14ac:dyDescent="0.25">
      <c r="A1408" s="4">
        <v>44624</v>
      </c>
      <c r="B1408" s="5">
        <v>14</v>
      </c>
      <c r="C1408" s="5" t="e">
        <f t="array" aca="1" ref="C1408" ca="1">_xludf.XLOOKUP(sessions_3!$E1408,exercises_2!$A$2:$A$156,exercises_2!$B$2:$B$156)</f>
        <v>#NAME?</v>
      </c>
      <c r="D1408" s="6"/>
      <c r="E1408" s="3">
        <v>136</v>
      </c>
      <c r="F1408" s="6">
        <v>2</v>
      </c>
      <c r="G1408" s="6">
        <v>220</v>
      </c>
      <c r="H1408" s="6">
        <v>6</v>
      </c>
      <c r="I1408" s="6"/>
    </row>
    <row r="1409" spans="1:9" ht="15.75" customHeight="1" x14ac:dyDescent="0.25">
      <c r="A1409" s="4">
        <v>44624</v>
      </c>
      <c r="B1409" s="5">
        <v>15</v>
      </c>
      <c r="C1409" s="5" t="e">
        <f t="array" aca="1" ref="C1409" ca="1">_xludf.XLOOKUP(sessions_3!$E1409,exercises_2!$A$2:$A$156,exercises_2!$B$2:$B$156)</f>
        <v>#NAME?</v>
      </c>
      <c r="D1409" s="6"/>
      <c r="E1409" s="3">
        <v>136</v>
      </c>
      <c r="F1409" s="6">
        <v>3</v>
      </c>
      <c r="G1409" s="6">
        <v>220</v>
      </c>
      <c r="H1409" s="6">
        <v>6</v>
      </c>
      <c r="I1409" s="6"/>
    </row>
    <row r="1410" spans="1:9" ht="15.75" customHeight="1" x14ac:dyDescent="0.25">
      <c r="A1410" s="4">
        <v>44627</v>
      </c>
      <c r="B1410" s="5">
        <v>1</v>
      </c>
      <c r="C1410" s="5" t="e">
        <f t="array" aca="1" ref="C1410" ca="1">_xludf.XLOOKUP(sessions_3!$E1410,exercises_2!$A$2:$A$156,exercises_2!$B$2:$B$156)</f>
        <v>#NAME?</v>
      </c>
      <c r="D1410" s="6"/>
      <c r="E1410" s="3">
        <v>128</v>
      </c>
      <c r="F1410" s="6">
        <v>1</v>
      </c>
      <c r="G1410" s="6">
        <v>150</v>
      </c>
      <c r="H1410" s="6">
        <v>6</v>
      </c>
      <c r="I1410" s="6"/>
    </row>
    <row r="1411" spans="1:9" ht="15.75" customHeight="1" x14ac:dyDescent="0.25">
      <c r="A1411" s="4">
        <v>44627</v>
      </c>
      <c r="B1411" s="5">
        <v>2</v>
      </c>
      <c r="C1411" s="5" t="e">
        <f t="array" aca="1" ref="C1411" ca="1">_xludf.XLOOKUP(sessions_3!$E1411,exercises_2!$A$2:$A$156,exercises_2!$B$2:$B$156)</f>
        <v>#NAME?</v>
      </c>
      <c r="D1411" s="6"/>
      <c r="E1411" s="3">
        <v>128</v>
      </c>
      <c r="F1411" s="6">
        <v>2</v>
      </c>
      <c r="G1411" s="6">
        <v>150</v>
      </c>
      <c r="H1411" s="6">
        <v>5</v>
      </c>
      <c r="I1411" s="6"/>
    </row>
    <row r="1412" spans="1:9" ht="15.75" customHeight="1" x14ac:dyDescent="0.25">
      <c r="A1412" s="4">
        <v>44627</v>
      </c>
      <c r="B1412" s="5">
        <v>3</v>
      </c>
      <c r="C1412" s="5" t="e">
        <f t="array" aca="1" ref="C1412" ca="1">_xludf.XLOOKUP(sessions_3!$E1412,exercises_2!$A$2:$A$156,exercises_2!$B$2:$B$156)</f>
        <v>#NAME?</v>
      </c>
      <c r="D1412" s="6"/>
      <c r="E1412" s="3">
        <v>128</v>
      </c>
      <c r="F1412" s="6">
        <v>3</v>
      </c>
      <c r="G1412" s="6">
        <v>150</v>
      </c>
      <c r="H1412" s="6">
        <v>4</v>
      </c>
      <c r="I1412" s="6"/>
    </row>
    <row r="1413" spans="1:9" ht="15.75" customHeight="1" x14ac:dyDescent="0.25">
      <c r="A1413" s="4">
        <v>44627</v>
      </c>
      <c r="B1413" s="5">
        <v>4</v>
      </c>
      <c r="C1413" s="5" t="e">
        <f t="array" aca="1" ref="C1413" ca="1">_xludf.XLOOKUP(sessions_3!$E1413,exercises_2!$A$2:$A$156,exercises_2!$B$2:$B$156)</f>
        <v>#NAME?</v>
      </c>
      <c r="D1413" s="6"/>
      <c r="E1413" s="3">
        <v>126</v>
      </c>
      <c r="F1413" s="6">
        <v>1</v>
      </c>
      <c r="G1413" s="6">
        <v>175</v>
      </c>
      <c r="H1413" s="6">
        <v>5</v>
      </c>
      <c r="I1413" s="6"/>
    </row>
    <row r="1414" spans="1:9" ht="15.75" customHeight="1" x14ac:dyDescent="0.25">
      <c r="A1414" s="4">
        <v>44627</v>
      </c>
      <c r="B1414" s="5">
        <v>5</v>
      </c>
      <c r="C1414" s="5" t="e">
        <f t="array" aca="1" ref="C1414" ca="1">_xludf.XLOOKUP(sessions_3!$E1414,exercises_2!$A$2:$A$156,exercises_2!$B$2:$B$156)</f>
        <v>#NAME?</v>
      </c>
      <c r="D1414" s="6"/>
      <c r="E1414" s="3">
        <v>126</v>
      </c>
      <c r="F1414" s="6">
        <v>2</v>
      </c>
      <c r="G1414" s="6">
        <v>175</v>
      </c>
      <c r="H1414" s="6">
        <v>4</v>
      </c>
      <c r="I1414" s="6"/>
    </row>
    <row r="1415" spans="1:9" ht="15.75" customHeight="1" x14ac:dyDescent="0.25">
      <c r="A1415" s="4">
        <v>44627</v>
      </c>
      <c r="B1415" s="5">
        <v>6</v>
      </c>
      <c r="C1415" s="5" t="e">
        <f t="array" aca="1" ref="C1415" ca="1">_xludf.XLOOKUP(sessions_3!$E1415,exercises_2!$A$2:$A$156,exercises_2!$B$2:$B$156)</f>
        <v>#NAME?</v>
      </c>
      <c r="D1415" s="6"/>
      <c r="E1415" s="3">
        <v>126</v>
      </c>
      <c r="F1415" s="6">
        <v>3</v>
      </c>
      <c r="G1415" s="6">
        <v>175</v>
      </c>
      <c r="H1415" s="6">
        <v>4</v>
      </c>
      <c r="I1415" s="6"/>
    </row>
    <row r="1416" spans="1:9" ht="15.75" customHeight="1" x14ac:dyDescent="0.25">
      <c r="A1416" s="4">
        <v>44627</v>
      </c>
      <c r="B1416" s="5">
        <v>7</v>
      </c>
      <c r="C1416" s="5" t="e">
        <f t="array" aca="1" ref="C1416" ca="1">_xludf.XLOOKUP(sessions_3!$E1416,exercises_2!$A$2:$A$156,exercises_2!$B$2:$B$156)</f>
        <v>#NAME?</v>
      </c>
      <c r="D1416" s="6"/>
      <c r="E1416" s="3">
        <v>125</v>
      </c>
      <c r="F1416" s="6">
        <v>1</v>
      </c>
      <c r="G1416" s="6">
        <v>160</v>
      </c>
      <c r="H1416" s="6">
        <v>9</v>
      </c>
      <c r="I1416" s="6"/>
    </row>
    <row r="1417" spans="1:9" ht="15.75" customHeight="1" x14ac:dyDescent="0.25">
      <c r="A1417" s="4">
        <v>44627</v>
      </c>
      <c r="B1417" s="5">
        <v>8</v>
      </c>
      <c r="C1417" s="5" t="e">
        <f t="array" aca="1" ref="C1417" ca="1">_xludf.XLOOKUP(sessions_3!$E1417,exercises_2!$A$2:$A$156,exercises_2!$B$2:$B$156)</f>
        <v>#NAME?</v>
      </c>
      <c r="D1417" s="6"/>
      <c r="E1417" s="3">
        <v>125</v>
      </c>
      <c r="F1417" s="6">
        <v>2</v>
      </c>
      <c r="G1417" s="6">
        <v>160</v>
      </c>
      <c r="H1417" s="6">
        <v>8</v>
      </c>
      <c r="I1417" s="6"/>
    </row>
    <row r="1418" spans="1:9" ht="15.75" customHeight="1" x14ac:dyDescent="0.25">
      <c r="A1418" s="4">
        <v>44627</v>
      </c>
      <c r="B1418" s="5">
        <v>9</v>
      </c>
      <c r="C1418" s="5" t="e">
        <f t="array" aca="1" ref="C1418" ca="1">_xludf.XLOOKUP(sessions_3!$E1418,exercises_2!$A$2:$A$156,exercises_2!$B$2:$B$156)</f>
        <v>#NAME?</v>
      </c>
      <c r="D1418" s="6"/>
      <c r="E1418" s="3">
        <v>125</v>
      </c>
      <c r="F1418" s="6">
        <v>3</v>
      </c>
      <c r="G1418" s="6">
        <v>160</v>
      </c>
      <c r="H1418" s="6">
        <v>6</v>
      </c>
      <c r="I1418" s="6"/>
    </row>
    <row r="1419" spans="1:9" ht="15.75" customHeight="1" x14ac:dyDescent="0.25">
      <c r="A1419" s="4">
        <v>44627</v>
      </c>
      <c r="B1419" s="5">
        <v>10</v>
      </c>
      <c r="C1419" s="5" t="e">
        <f t="array" aca="1" ref="C1419" ca="1">_xludf.XLOOKUP(sessions_3!$E1419,exercises_2!$A$2:$A$156,exercises_2!$B$2:$B$156)</f>
        <v>#NAME?</v>
      </c>
      <c r="D1419" s="6"/>
      <c r="E1419" s="3">
        <v>127</v>
      </c>
      <c r="F1419" s="6">
        <v>1</v>
      </c>
      <c r="G1419" s="6">
        <v>120</v>
      </c>
      <c r="H1419" s="6">
        <v>15</v>
      </c>
      <c r="I1419" s="6"/>
    </row>
    <row r="1420" spans="1:9" ht="15.75" customHeight="1" x14ac:dyDescent="0.25">
      <c r="A1420" s="4">
        <v>44627</v>
      </c>
      <c r="B1420" s="5">
        <v>11</v>
      </c>
      <c r="C1420" s="5" t="e">
        <f t="array" aca="1" ref="C1420" ca="1">_xludf.XLOOKUP(sessions_3!$E1420,exercises_2!$A$2:$A$156,exercises_2!$B$2:$B$156)</f>
        <v>#NAME?</v>
      </c>
      <c r="D1420" s="6"/>
      <c r="E1420" s="3">
        <v>127</v>
      </c>
      <c r="F1420" s="6">
        <v>2</v>
      </c>
      <c r="G1420" s="6">
        <v>120</v>
      </c>
      <c r="H1420" s="6">
        <v>15</v>
      </c>
      <c r="I1420" s="6"/>
    </row>
    <row r="1421" spans="1:9" ht="15.75" customHeight="1" x14ac:dyDescent="0.25">
      <c r="A1421" s="4">
        <v>44627</v>
      </c>
      <c r="B1421" s="5">
        <v>12</v>
      </c>
      <c r="C1421" s="5" t="e">
        <f t="array" aca="1" ref="C1421" ca="1">_xludf.XLOOKUP(sessions_3!$E1421,exercises_2!$A$2:$A$156,exercises_2!$B$2:$B$156)</f>
        <v>#NAME?</v>
      </c>
      <c r="D1421" s="6"/>
      <c r="E1421" s="3">
        <v>127</v>
      </c>
      <c r="F1421" s="6">
        <v>3</v>
      </c>
      <c r="G1421" s="6">
        <v>125</v>
      </c>
      <c r="H1421" s="6">
        <v>11</v>
      </c>
      <c r="I1421" s="6"/>
    </row>
    <row r="1422" spans="1:9" ht="15.75" customHeight="1" x14ac:dyDescent="0.25">
      <c r="A1422" s="4">
        <v>44629</v>
      </c>
      <c r="B1422" s="5">
        <v>1</v>
      </c>
      <c r="C1422" s="5" t="e">
        <f t="array" aca="1" ref="C1422" ca="1">_xludf.XLOOKUP(sessions_3!$E1422,exercises_2!$A$2:$A$156,exercises_2!$B$2:$B$156)</f>
        <v>#NAME?</v>
      </c>
      <c r="D1422" s="6"/>
      <c r="E1422" s="3">
        <v>144</v>
      </c>
      <c r="F1422" s="6">
        <v>1</v>
      </c>
      <c r="G1422" s="6">
        <v>155</v>
      </c>
      <c r="H1422" s="6">
        <v>6</v>
      </c>
      <c r="I1422" s="6"/>
    </row>
    <row r="1423" spans="1:9" ht="15.75" customHeight="1" x14ac:dyDescent="0.25">
      <c r="A1423" s="4">
        <v>44629</v>
      </c>
      <c r="B1423" s="5">
        <v>2</v>
      </c>
      <c r="C1423" s="5" t="e">
        <f t="array" aca="1" ref="C1423" ca="1">_xludf.XLOOKUP(sessions_3!$E1423,exercises_2!$A$2:$A$156,exercises_2!$B$2:$B$156)</f>
        <v>#NAME?</v>
      </c>
      <c r="D1423" s="6"/>
      <c r="E1423" s="3">
        <v>144</v>
      </c>
      <c r="F1423" s="6">
        <v>2</v>
      </c>
      <c r="G1423" s="6">
        <v>155</v>
      </c>
      <c r="H1423" s="6">
        <v>6</v>
      </c>
      <c r="I1423" s="6"/>
    </row>
    <row r="1424" spans="1:9" ht="15.75" customHeight="1" x14ac:dyDescent="0.25">
      <c r="A1424" s="4">
        <v>44629</v>
      </c>
      <c r="B1424" s="5">
        <v>3</v>
      </c>
      <c r="C1424" s="5" t="e">
        <f t="array" aca="1" ref="C1424" ca="1">_xludf.XLOOKUP(sessions_3!$E1424,exercises_2!$A$2:$A$156,exercises_2!$B$2:$B$156)</f>
        <v>#NAME?</v>
      </c>
      <c r="D1424" s="6"/>
      <c r="E1424" s="3">
        <v>144</v>
      </c>
      <c r="F1424" s="6">
        <v>3</v>
      </c>
      <c r="G1424" s="6">
        <v>160</v>
      </c>
      <c r="H1424" s="6">
        <v>3</v>
      </c>
      <c r="I1424" s="6"/>
    </row>
    <row r="1425" spans="1:9" ht="15.75" customHeight="1" x14ac:dyDescent="0.25">
      <c r="A1425" s="4">
        <v>44629</v>
      </c>
      <c r="B1425" s="5">
        <v>4</v>
      </c>
      <c r="C1425" s="5" t="e">
        <f t="array" aca="1" ref="C1425" ca="1">_xludf.XLOOKUP(sessions_3!$E1425,exercises_2!$A$2:$A$156,exercises_2!$B$2:$B$156)</f>
        <v>#NAME?</v>
      </c>
      <c r="D1425" s="6"/>
      <c r="E1425" s="3">
        <v>146</v>
      </c>
      <c r="F1425" s="6">
        <v>1</v>
      </c>
      <c r="G1425" s="6">
        <v>130</v>
      </c>
      <c r="H1425" s="6">
        <v>6</v>
      </c>
      <c r="I1425" s="6"/>
    </row>
    <row r="1426" spans="1:9" ht="15.75" customHeight="1" x14ac:dyDescent="0.25">
      <c r="A1426" s="4">
        <v>44629</v>
      </c>
      <c r="B1426" s="5">
        <v>5</v>
      </c>
      <c r="C1426" s="5" t="e">
        <f t="array" aca="1" ref="C1426" ca="1">_xludf.XLOOKUP(sessions_3!$E1426,exercises_2!$A$2:$A$156,exercises_2!$B$2:$B$156)</f>
        <v>#NAME?</v>
      </c>
      <c r="D1426" s="6"/>
      <c r="E1426" s="3">
        <v>146</v>
      </c>
      <c r="F1426" s="6">
        <v>2</v>
      </c>
      <c r="G1426" s="6">
        <v>130</v>
      </c>
      <c r="H1426" s="6">
        <v>6</v>
      </c>
      <c r="I1426" s="6"/>
    </row>
    <row r="1427" spans="1:9" ht="15.75" customHeight="1" x14ac:dyDescent="0.25">
      <c r="A1427" s="4">
        <v>44629</v>
      </c>
      <c r="B1427" s="5">
        <v>6</v>
      </c>
      <c r="C1427" s="5" t="e">
        <f t="array" aca="1" ref="C1427" ca="1">_xludf.XLOOKUP(sessions_3!$E1427,exercises_2!$A$2:$A$156,exercises_2!$B$2:$B$156)</f>
        <v>#NAME?</v>
      </c>
      <c r="D1427" s="6"/>
      <c r="E1427" s="3">
        <v>146</v>
      </c>
      <c r="F1427" s="6">
        <v>3</v>
      </c>
      <c r="G1427" s="6">
        <v>130</v>
      </c>
      <c r="H1427" s="6">
        <v>6</v>
      </c>
      <c r="I1427" s="6"/>
    </row>
    <row r="1428" spans="1:9" ht="15.75" customHeight="1" x14ac:dyDescent="0.25">
      <c r="A1428" s="4">
        <v>44629</v>
      </c>
      <c r="B1428" s="5">
        <v>7</v>
      </c>
      <c r="C1428" s="5" t="e">
        <f t="array" aca="1" ref="C1428" ca="1">_xludf.XLOOKUP(sessions_3!$E1428,exercises_2!$A$2:$A$156,exercises_2!$B$2:$B$156)</f>
        <v>#NAME?</v>
      </c>
      <c r="D1428" s="6"/>
      <c r="E1428" s="3">
        <v>147</v>
      </c>
      <c r="F1428" s="6">
        <v>1</v>
      </c>
      <c r="G1428" s="6">
        <v>100</v>
      </c>
      <c r="H1428" s="6">
        <v>4</v>
      </c>
      <c r="I1428" s="6"/>
    </row>
    <row r="1429" spans="1:9" ht="15.75" customHeight="1" x14ac:dyDescent="0.25">
      <c r="A1429" s="4">
        <v>44629</v>
      </c>
      <c r="B1429" s="5">
        <v>8</v>
      </c>
      <c r="C1429" s="5" t="e">
        <f t="array" aca="1" ref="C1429" ca="1">_xludf.XLOOKUP(sessions_3!$E1429,exercises_2!$A$2:$A$156,exercises_2!$B$2:$B$156)</f>
        <v>#NAME?</v>
      </c>
      <c r="D1429" s="6"/>
      <c r="E1429" s="3">
        <v>147</v>
      </c>
      <c r="F1429" s="6">
        <v>2</v>
      </c>
      <c r="G1429" s="6">
        <v>100</v>
      </c>
      <c r="H1429" s="6">
        <v>4</v>
      </c>
      <c r="I1429" s="6"/>
    </row>
    <row r="1430" spans="1:9" ht="15.75" customHeight="1" x14ac:dyDescent="0.25">
      <c r="A1430" s="4">
        <v>44629</v>
      </c>
      <c r="B1430" s="5">
        <v>9</v>
      </c>
      <c r="C1430" s="5" t="e">
        <f t="array" aca="1" ref="C1430" ca="1">_xludf.XLOOKUP(sessions_3!$E1430,exercises_2!$A$2:$A$156,exercises_2!$B$2:$B$156)</f>
        <v>#NAME?</v>
      </c>
      <c r="D1430" s="6"/>
      <c r="E1430" s="3">
        <v>147</v>
      </c>
      <c r="F1430" s="6">
        <v>3</v>
      </c>
      <c r="G1430" s="6">
        <v>100</v>
      </c>
      <c r="H1430" s="6">
        <v>4</v>
      </c>
      <c r="I1430" s="6"/>
    </row>
    <row r="1431" spans="1:9" ht="15.75" customHeight="1" x14ac:dyDescent="0.25">
      <c r="A1431" s="4">
        <v>44629</v>
      </c>
      <c r="B1431" s="5">
        <v>10</v>
      </c>
      <c r="C1431" s="5" t="e">
        <f t="array" aca="1" ref="C1431" ca="1">_xludf.XLOOKUP(sessions_3!$E1431,exercises_2!$A$2:$A$156,exercises_2!$B$2:$B$156)</f>
        <v>#NAME?</v>
      </c>
      <c r="D1431" s="6"/>
      <c r="E1431" s="3">
        <v>149</v>
      </c>
      <c r="F1431" s="6">
        <v>1</v>
      </c>
      <c r="G1431" s="6">
        <v>5</v>
      </c>
      <c r="H1431" s="6">
        <v>5</v>
      </c>
      <c r="I1431" s="6"/>
    </row>
    <row r="1432" spans="1:9" ht="15.75" customHeight="1" x14ac:dyDescent="0.25">
      <c r="A1432" s="4">
        <v>44629</v>
      </c>
      <c r="B1432" s="5">
        <v>11</v>
      </c>
      <c r="C1432" s="5" t="e">
        <f t="array" aca="1" ref="C1432" ca="1">_xludf.XLOOKUP(sessions_3!$E1432,exercises_2!$A$2:$A$156,exercises_2!$B$2:$B$156)</f>
        <v>#NAME?</v>
      </c>
      <c r="D1432" s="6"/>
      <c r="E1432" s="3">
        <v>149</v>
      </c>
      <c r="F1432" s="6">
        <v>2</v>
      </c>
      <c r="G1432" s="6">
        <v>5</v>
      </c>
      <c r="H1432" s="6">
        <v>5</v>
      </c>
      <c r="I1432" s="6"/>
    </row>
    <row r="1433" spans="1:9" ht="15.75" customHeight="1" x14ac:dyDescent="0.25">
      <c r="A1433" s="4">
        <v>44629</v>
      </c>
      <c r="B1433" s="5">
        <v>12</v>
      </c>
      <c r="C1433" s="5" t="e">
        <f t="array" aca="1" ref="C1433" ca="1">_xludf.XLOOKUP(sessions_3!$E1433,exercises_2!$A$2:$A$156,exercises_2!$B$2:$B$156)</f>
        <v>#NAME?</v>
      </c>
      <c r="D1433" s="6"/>
      <c r="E1433" s="3">
        <v>149</v>
      </c>
      <c r="F1433" s="6">
        <v>3</v>
      </c>
      <c r="G1433" s="6">
        <v>5</v>
      </c>
      <c r="H1433" s="6">
        <v>5</v>
      </c>
      <c r="I1433" s="6"/>
    </row>
    <row r="1434" spans="1:9" ht="15.75" customHeight="1" x14ac:dyDescent="0.25">
      <c r="A1434" s="4">
        <v>44629</v>
      </c>
      <c r="B1434" s="5">
        <v>13</v>
      </c>
      <c r="C1434" s="5" t="e">
        <f t="array" aca="1" ref="C1434" ca="1">_xludf.XLOOKUP(sessions_3!$E1434,exercises_2!$A$2:$A$156,exercises_2!$B$2:$B$156)</f>
        <v>#NAME?</v>
      </c>
      <c r="D1434" s="6"/>
      <c r="E1434" s="3">
        <v>142</v>
      </c>
      <c r="F1434" s="6">
        <v>1</v>
      </c>
      <c r="G1434" s="6">
        <v>12</v>
      </c>
      <c r="H1434" s="6">
        <v>60</v>
      </c>
      <c r="I1434" s="6"/>
    </row>
    <row r="1435" spans="1:9" ht="15.75" customHeight="1" x14ac:dyDescent="0.25">
      <c r="A1435" s="4">
        <v>44629</v>
      </c>
      <c r="B1435" s="5">
        <v>14</v>
      </c>
      <c r="C1435" s="5" t="e">
        <f t="array" aca="1" ref="C1435" ca="1">_xludf.XLOOKUP(sessions_3!$E1435,exercises_2!$A$2:$A$156,exercises_2!$B$2:$B$156)</f>
        <v>#NAME?</v>
      </c>
      <c r="D1435" s="6"/>
      <c r="E1435" s="3">
        <v>142</v>
      </c>
      <c r="F1435" s="6">
        <v>2</v>
      </c>
      <c r="G1435" s="6">
        <v>12</v>
      </c>
      <c r="H1435" s="6">
        <v>46</v>
      </c>
      <c r="I1435" s="6"/>
    </row>
    <row r="1436" spans="1:9" ht="15.75" customHeight="1" x14ac:dyDescent="0.25">
      <c r="A1436" s="4">
        <v>44629</v>
      </c>
      <c r="B1436" s="5">
        <v>15</v>
      </c>
      <c r="C1436" s="5" t="e">
        <f t="array" aca="1" ref="C1436" ca="1">_xludf.XLOOKUP(sessions_3!$E1436,exercises_2!$A$2:$A$156,exercises_2!$B$2:$B$156)</f>
        <v>#NAME?</v>
      </c>
      <c r="D1436" s="6"/>
      <c r="E1436" s="3">
        <v>142</v>
      </c>
      <c r="F1436" s="6">
        <v>3</v>
      </c>
      <c r="G1436" s="6">
        <v>12</v>
      </c>
      <c r="H1436" s="6">
        <v>34</v>
      </c>
      <c r="I1436" s="6" t="s">
        <v>30</v>
      </c>
    </row>
    <row r="1437" spans="1:9" ht="15.75" customHeight="1" x14ac:dyDescent="0.25">
      <c r="A1437" s="4">
        <v>44631</v>
      </c>
      <c r="B1437" s="5">
        <v>1</v>
      </c>
      <c r="C1437" s="5" t="e">
        <f t="array" aca="1" ref="C1437" ca="1">_xludf.XLOOKUP(sessions_3!$E1437,exercises_2!$A$2:$A$156,exercises_2!$B$2:$B$156)</f>
        <v>#NAME?</v>
      </c>
      <c r="D1437" s="6"/>
      <c r="E1437" s="3">
        <v>120</v>
      </c>
      <c r="F1437" s="6">
        <v>1</v>
      </c>
      <c r="G1437" s="6">
        <v>240</v>
      </c>
      <c r="H1437" s="6">
        <v>6</v>
      </c>
      <c r="I1437" s="6"/>
    </row>
    <row r="1438" spans="1:9" ht="15.75" customHeight="1" x14ac:dyDescent="0.25">
      <c r="A1438" s="4">
        <v>44631</v>
      </c>
      <c r="B1438" s="5">
        <v>2</v>
      </c>
      <c r="C1438" s="5" t="e">
        <f t="array" aca="1" ref="C1438" ca="1">_xludf.XLOOKUP(sessions_3!$E1438,exercises_2!$A$2:$A$156,exercises_2!$B$2:$B$156)</f>
        <v>#NAME?</v>
      </c>
      <c r="D1438" s="6"/>
      <c r="E1438" s="3">
        <v>120</v>
      </c>
      <c r="F1438" s="6">
        <v>2</v>
      </c>
      <c r="G1438" s="6">
        <v>240</v>
      </c>
      <c r="H1438" s="6">
        <v>4</v>
      </c>
      <c r="I1438" s="6"/>
    </row>
    <row r="1439" spans="1:9" ht="15.75" customHeight="1" x14ac:dyDescent="0.25">
      <c r="A1439" s="4">
        <v>44631</v>
      </c>
      <c r="B1439" s="5">
        <v>3</v>
      </c>
      <c r="C1439" s="5" t="e">
        <f t="array" aca="1" ref="C1439" ca="1">_xludf.XLOOKUP(sessions_3!$E1439,exercises_2!$A$2:$A$156,exercises_2!$B$2:$B$156)</f>
        <v>#NAME?</v>
      </c>
      <c r="D1439" s="6"/>
      <c r="E1439" s="3">
        <v>120</v>
      </c>
      <c r="F1439" s="6">
        <v>3</v>
      </c>
      <c r="G1439" s="6">
        <v>240</v>
      </c>
      <c r="H1439" s="6">
        <v>4</v>
      </c>
      <c r="I1439" s="6"/>
    </row>
    <row r="1440" spans="1:9" ht="15.75" customHeight="1" x14ac:dyDescent="0.25">
      <c r="A1440" s="4">
        <v>44631</v>
      </c>
      <c r="B1440" s="5">
        <v>4</v>
      </c>
      <c r="C1440" s="5" t="e">
        <f t="array" aca="1" ref="C1440" ca="1">_xludf.XLOOKUP(sessions_3!$E1440,exercises_2!$A$2:$A$156,exercises_2!$B$2:$B$156)</f>
        <v>#NAME?</v>
      </c>
      <c r="D1440" s="6"/>
      <c r="E1440" s="3">
        <v>139</v>
      </c>
      <c r="F1440" s="6">
        <v>1</v>
      </c>
      <c r="G1440" s="6">
        <v>135</v>
      </c>
      <c r="H1440" s="6">
        <v>10</v>
      </c>
      <c r="I1440" s="6"/>
    </row>
    <row r="1441" spans="1:9" ht="15.75" customHeight="1" x14ac:dyDescent="0.25">
      <c r="A1441" s="4">
        <v>44631</v>
      </c>
      <c r="B1441" s="5">
        <v>5</v>
      </c>
      <c r="C1441" s="5" t="e">
        <f t="array" aca="1" ref="C1441" ca="1">_xludf.XLOOKUP(sessions_3!$E1441,exercises_2!$A$2:$A$156,exercises_2!$B$2:$B$156)</f>
        <v>#NAME?</v>
      </c>
      <c r="D1441" s="6"/>
      <c r="E1441" s="3">
        <v>139</v>
      </c>
      <c r="F1441" s="6">
        <v>2</v>
      </c>
      <c r="G1441" s="6">
        <v>135</v>
      </c>
      <c r="H1441" s="6">
        <v>8</v>
      </c>
      <c r="I1441" s="6"/>
    </row>
    <row r="1442" spans="1:9" ht="15.75" customHeight="1" x14ac:dyDescent="0.25">
      <c r="A1442" s="4">
        <v>44631</v>
      </c>
      <c r="B1442" s="5">
        <v>6</v>
      </c>
      <c r="C1442" s="5" t="e">
        <f t="array" aca="1" ref="C1442" ca="1">_xludf.XLOOKUP(sessions_3!$E1442,exercises_2!$A$2:$A$156,exercises_2!$B$2:$B$156)</f>
        <v>#NAME?</v>
      </c>
      <c r="D1442" s="6"/>
      <c r="E1442" s="3">
        <v>139</v>
      </c>
      <c r="F1442" s="6">
        <v>3</v>
      </c>
      <c r="G1442" s="6">
        <v>135</v>
      </c>
      <c r="H1442" s="6">
        <v>6</v>
      </c>
      <c r="I1442" s="6"/>
    </row>
    <row r="1443" spans="1:9" ht="15.75" customHeight="1" x14ac:dyDescent="0.25">
      <c r="A1443" s="4">
        <v>44631</v>
      </c>
      <c r="B1443" s="5">
        <v>7</v>
      </c>
      <c r="C1443" s="5" t="e">
        <f t="array" aca="1" ref="C1443" ca="1">_xludf.XLOOKUP(sessions_3!$E1443,exercises_2!$A$2:$A$156,exercises_2!$B$2:$B$156)</f>
        <v>#NAME?</v>
      </c>
      <c r="D1443" s="6"/>
      <c r="E1443" s="3">
        <v>131</v>
      </c>
      <c r="F1443" s="6">
        <v>1</v>
      </c>
      <c r="G1443" s="6">
        <v>70</v>
      </c>
      <c r="H1443" s="6">
        <v>5</v>
      </c>
      <c r="I1443" s="6"/>
    </row>
    <row r="1444" spans="1:9" ht="15.75" customHeight="1" x14ac:dyDescent="0.25">
      <c r="A1444" s="4">
        <v>44631</v>
      </c>
      <c r="B1444" s="5">
        <v>8</v>
      </c>
      <c r="C1444" s="5" t="e">
        <f t="array" aca="1" ref="C1444" ca="1">_xludf.XLOOKUP(sessions_3!$E1444,exercises_2!$A$2:$A$156,exercises_2!$B$2:$B$156)</f>
        <v>#NAME?</v>
      </c>
      <c r="D1444" s="6"/>
      <c r="E1444" s="3">
        <v>131</v>
      </c>
      <c r="F1444" s="6">
        <v>2</v>
      </c>
      <c r="G1444" s="6">
        <v>70</v>
      </c>
      <c r="H1444" s="6">
        <v>4</v>
      </c>
      <c r="I1444" s="6"/>
    </row>
    <row r="1445" spans="1:9" ht="15.75" customHeight="1" x14ac:dyDescent="0.25">
      <c r="A1445" s="4">
        <v>44631</v>
      </c>
      <c r="B1445" s="5">
        <v>9</v>
      </c>
      <c r="C1445" s="5" t="e">
        <f t="array" aca="1" ref="C1445" ca="1">_xludf.XLOOKUP(sessions_3!$E1445,exercises_2!$A$2:$A$156,exercises_2!$B$2:$B$156)</f>
        <v>#NAME?</v>
      </c>
      <c r="D1445" s="6"/>
      <c r="E1445" s="3">
        <v>131</v>
      </c>
      <c r="F1445" s="6">
        <v>3</v>
      </c>
      <c r="G1445" s="6">
        <v>70</v>
      </c>
      <c r="H1445" s="6">
        <v>4</v>
      </c>
      <c r="I1445" s="6"/>
    </row>
    <row r="1446" spans="1:9" ht="15.75" customHeight="1" x14ac:dyDescent="0.25">
      <c r="A1446" s="4">
        <v>44631</v>
      </c>
      <c r="B1446" s="5">
        <v>10</v>
      </c>
      <c r="C1446" s="5" t="e">
        <f t="array" aca="1" ref="C1446" ca="1">_xludf.XLOOKUP(sessions_3!$E1446,exercises_2!$A$2:$A$156,exercises_2!$B$2:$B$156)</f>
        <v>#NAME?</v>
      </c>
      <c r="D1446" s="6"/>
      <c r="E1446" s="3">
        <v>133</v>
      </c>
      <c r="F1446" s="6">
        <v>1</v>
      </c>
      <c r="G1446" s="6">
        <v>65</v>
      </c>
      <c r="H1446" s="6">
        <v>6</v>
      </c>
      <c r="I1446" s="6"/>
    </row>
    <row r="1447" spans="1:9" ht="15.75" customHeight="1" x14ac:dyDescent="0.25">
      <c r="A1447" s="4">
        <v>44631</v>
      </c>
      <c r="B1447" s="5">
        <v>11</v>
      </c>
      <c r="C1447" s="5" t="e">
        <f t="array" aca="1" ref="C1447" ca="1">_xludf.XLOOKUP(sessions_3!$E1447,exercises_2!$A$2:$A$156,exercises_2!$B$2:$B$156)</f>
        <v>#NAME?</v>
      </c>
      <c r="D1447" s="6"/>
      <c r="E1447" s="3">
        <v>133</v>
      </c>
      <c r="F1447" s="6">
        <v>2</v>
      </c>
      <c r="G1447" s="6">
        <v>65</v>
      </c>
      <c r="H1447" s="6">
        <v>6</v>
      </c>
      <c r="I1447" s="6"/>
    </row>
    <row r="1448" spans="1:9" ht="15.75" customHeight="1" x14ac:dyDescent="0.25">
      <c r="A1448" s="4">
        <v>44631</v>
      </c>
      <c r="B1448" s="5">
        <v>12</v>
      </c>
      <c r="C1448" s="5" t="e">
        <f t="array" aca="1" ref="C1448" ca="1">_xludf.XLOOKUP(sessions_3!$E1448,exercises_2!$A$2:$A$156,exercises_2!$B$2:$B$156)</f>
        <v>#NAME?</v>
      </c>
      <c r="D1448" s="6"/>
      <c r="E1448" s="3">
        <v>133</v>
      </c>
      <c r="F1448" s="6">
        <v>3</v>
      </c>
      <c r="G1448" s="6">
        <v>70</v>
      </c>
      <c r="H1448" s="6">
        <v>3</v>
      </c>
      <c r="I1448" s="6"/>
    </row>
    <row r="1449" spans="1:9" ht="15.75" customHeight="1" x14ac:dyDescent="0.25">
      <c r="A1449" s="4">
        <v>44631</v>
      </c>
      <c r="B1449" s="5">
        <v>13</v>
      </c>
      <c r="C1449" s="5" t="e">
        <f t="array" aca="1" ref="C1449" ca="1">_xludf.XLOOKUP(sessions_3!$E1449,exercises_2!$A$2:$A$156,exercises_2!$B$2:$B$156)</f>
        <v>#NAME?</v>
      </c>
      <c r="D1449" s="6"/>
      <c r="E1449" s="3">
        <v>136</v>
      </c>
      <c r="F1449" s="6">
        <v>1</v>
      </c>
      <c r="G1449" s="6">
        <v>220</v>
      </c>
      <c r="H1449" s="6">
        <v>10</v>
      </c>
      <c r="I1449" s="6"/>
    </row>
    <row r="1450" spans="1:9" ht="15.75" customHeight="1" x14ac:dyDescent="0.25">
      <c r="A1450" s="4">
        <v>44631</v>
      </c>
      <c r="B1450" s="5">
        <v>14</v>
      </c>
      <c r="C1450" s="5" t="e">
        <f t="array" aca="1" ref="C1450" ca="1">_xludf.XLOOKUP(sessions_3!$E1450,exercises_2!$A$2:$A$156,exercises_2!$B$2:$B$156)</f>
        <v>#NAME?</v>
      </c>
      <c r="D1450" s="6"/>
      <c r="E1450" s="3">
        <v>136</v>
      </c>
      <c r="F1450" s="6">
        <v>2</v>
      </c>
      <c r="G1450" s="6">
        <v>220</v>
      </c>
      <c r="H1450" s="6">
        <v>8</v>
      </c>
      <c r="I1450" s="6"/>
    </row>
    <row r="1451" spans="1:9" ht="15.75" customHeight="1" x14ac:dyDescent="0.25">
      <c r="A1451" s="4">
        <v>44631</v>
      </c>
      <c r="B1451" s="5">
        <v>15</v>
      </c>
      <c r="C1451" s="5" t="e">
        <f t="array" aca="1" ref="C1451" ca="1">_xludf.XLOOKUP(sessions_3!$E1451,exercises_2!$A$2:$A$156,exercises_2!$B$2:$B$156)</f>
        <v>#NAME?</v>
      </c>
      <c r="D1451" s="6"/>
      <c r="E1451" s="3">
        <v>136</v>
      </c>
      <c r="F1451" s="6">
        <v>3</v>
      </c>
      <c r="G1451" s="6">
        <v>220</v>
      </c>
      <c r="H1451" s="6">
        <v>7</v>
      </c>
      <c r="I1451" s="6"/>
    </row>
    <row r="1452" spans="1:9" ht="15.75" customHeight="1" x14ac:dyDescent="0.25">
      <c r="A1452" s="4">
        <v>44634</v>
      </c>
      <c r="B1452" s="5">
        <v>1</v>
      </c>
      <c r="C1452" s="5" t="e">
        <f t="array" aca="1" ref="C1452" ca="1">_xludf.XLOOKUP(sessions_3!$E1452,exercises_2!$A$2:$A$156,exercises_2!$B$2:$B$156)</f>
        <v>#NAME?</v>
      </c>
      <c r="D1452" s="6"/>
      <c r="E1452" s="3">
        <v>128</v>
      </c>
      <c r="F1452" s="6">
        <v>1</v>
      </c>
      <c r="G1452" s="6">
        <v>150</v>
      </c>
      <c r="H1452" s="6">
        <v>6</v>
      </c>
      <c r="I1452" s="6"/>
    </row>
    <row r="1453" spans="1:9" ht="15.75" customHeight="1" x14ac:dyDescent="0.25">
      <c r="A1453" s="4">
        <v>44634</v>
      </c>
      <c r="B1453" s="5">
        <v>2</v>
      </c>
      <c r="C1453" s="5" t="e">
        <f t="array" aca="1" ref="C1453" ca="1">_xludf.XLOOKUP(sessions_3!$E1453,exercises_2!$A$2:$A$156,exercises_2!$B$2:$B$156)</f>
        <v>#NAME?</v>
      </c>
      <c r="D1453" s="6"/>
      <c r="E1453" s="3">
        <v>128</v>
      </c>
      <c r="F1453" s="6">
        <v>2</v>
      </c>
      <c r="G1453" s="6">
        <v>150</v>
      </c>
      <c r="H1453" s="6">
        <v>5</v>
      </c>
      <c r="I1453" s="6"/>
    </row>
    <row r="1454" spans="1:9" ht="15.75" customHeight="1" x14ac:dyDescent="0.25">
      <c r="A1454" s="4">
        <v>44634</v>
      </c>
      <c r="B1454" s="5">
        <v>3</v>
      </c>
      <c r="C1454" s="5" t="e">
        <f t="array" aca="1" ref="C1454" ca="1">_xludf.XLOOKUP(sessions_3!$E1454,exercises_2!$A$2:$A$156,exercises_2!$B$2:$B$156)</f>
        <v>#NAME?</v>
      </c>
      <c r="D1454" s="6"/>
      <c r="E1454" s="3">
        <v>128</v>
      </c>
      <c r="F1454" s="6">
        <v>3</v>
      </c>
      <c r="G1454" s="6">
        <v>150</v>
      </c>
      <c r="H1454" s="6">
        <v>5</v>
      </c>
      <c r="I1454" s="6"/>
    </row>
    <row r="1455" spans="1:9" ht="15.75" customHeight="1" x14ac:dyDescent="0.25">
      <c r="A1455" s="4">
        <v>44634</v>
      </c>
      <c r="B1455" s="5">
        <v>4</v>
      </c>
      <c r="C1455" s="5" t="e">
        <f t="array" aca="1" ref="C1455" ca="1">_xludf.XLOOKUP(sessions_3!$E1455,exercises_2!$A$2:$A$156,exercises_2!$B$2:$B$156)</f>
        <v>#NAME?</v>
      </c>
      <c r="D1455" s="6"/>
      <c r="E1455" s="3">
        <v>126</v>
      </c>
      <c r="F1455" s="6">
        <v>1</v>
      </c>
      <c r="G1455" s="6">
        <v>175</v>
      </c>
      <c r="H1455" s="6">
        <v>5</v>
      </c>
      <c r="I1455" s="6"/>
    </row>
    <row r="1456" spans="1:9" ht="15.75" customHeight="1" x14ac:dyDescent="0.25">
      <c r="A1456" s="4">
        <v>44634</v>
      </c>
      <c r="B1456" s="5">
        <v>5</v>
      </c>
      <c r="C1456" s="5" t="e">
        <f t="array" aca="1" ref="C1456" ca="1">_xludf.XLOOKUP(sessions_3!$E1456,exercises_2!$A$2:$A$156,exercises_2!$B$2:$B$156)</f>
        <v>#NAME?</v>
      </c>
      <c r="D1456" s="6"/>
      <c r="E1456" s="3">
        <v>126</v>
      </c>
      <c r="F1456" s="6">
        <v>2</v>
      </c>
      <c r="G1456" s="6">
        <v>175</v>
      </c>
      <c r="H1456" s="6">
        <v>5</v>
      </c>
      <c r="I1456" s="6"/>
    </row>
    <row r="1457" spans="1:9" ht="15.75" customHeight="1" x14ac:dyDescent="0.25">
      <c r="A1457" s="4">
        <v>44634</v>
      </c>
      <c r="B1457" s="5">
        <v>6</v>
      </c>
      <c r="C1457" s="5" t="e">
        <f t="array" aca="1" ref="C1457" ca="1">_xludf.XLOOKUP(sessions_3!$E1457,exercises_2!$A$2:$A$156,exercises_2!$B$2:$B$156)</f>
        <v>#NAME?</v>
      </c>
      <c r="D1457" s="6"/>
      <c r="E1457" s="3">
        <v>126</v>
      </c>
      <c r="F1457" s="6">
        <v>3</v>
      </c>
      <c r="G1457" s="6">
        <v>175</v>
      </c>
      <c r="H1457" s="6">
        <v>5</v>
      </c>
      <c r="I1457" s="6"/>
    </row>
    <row r="1458" spans="1:9" ht="15.75" customHeight="1" x14ac:dyDescent="0.25">
      <c r="A1458" s="4">
        <v>44634</v>
      </c>
      <c r="B1458" s="5">
        <v>7</v>
      </c>
      <c r="C1458" s="5" t="e">
        <f t="array" aca="1" ref="C1458" ca="1">_xludf.XLOOKUP(sessions_3!$E1458,exercises_2!$A$2:$A$156,exercises_2!$B$2:$B$156)</f>
        <v>#NAME?</v>
      </c>
      <c r="D1458" s="6"/>
      <c r="E1458" s="3">
        <v>125</v>
      </c>
      <c r="F1458" s="6">
        <v>1</v>
      </c>
      <c r="G1458" s="6">
        <v>160</v>
      </c>
      <c r="H1458" s="6">
        <v>10</v>
      </c>
      <c r="I1458" s="6"/>
    </row>
    <row r="1459" spans="1:9" ht="15.75" customHeight="1" x14ac:dyDescent="0.25">
      <c r="A1459" s="4">
        <v>44634</v>
      </c>
      <c r="B1459" s="5">
        <v>8</v>
      </c>
      <c r="C1459" s="5" t="e">
        <f t="array" aca="1" ref="C1459" ca="1">_xludf.XLOOKUP(sessions_3!$E1459,exercises_2!$A$2:$A$156,exercises_2!$B$2:$B$156)</f>
        <v>#NAME?</v>
      </c>
      <c r="D1459" s="6"/>
      <c r="E1459" s="3">
        <v>125</v>
      </c>
      <c r="F1459" s="6">
        <v>2</v>
      </c>
      <c r="G1459" s="6">
        <v>160</v>
      </c>
      <c r="H1459" s="6">
        <v>10</v>
      </c>
      <c r="I1459" s="6"/>
    </row>
    <row r="1460" spans="1:9" ht="15.75" customHeight="1" x14ac:dyDescent="0.25">
      <c r="A1460" s="4">
        <v>44634</v>
      </c>
      <c r="B1460" s="5">
        <v>9</v>
      </c>
      <c r="C1460" s="5" t="e">
        <f t="array" aca="1" ref="C1460" ca="1">_xludf.XLOOKUP(sessions_3!$E1460,exercises_2!$A$2:$A$156,exercises_2!$B$2:$B$156)</f>
        <v>#NAME?</v>
      </c>
      <c r="D1460" s="6"/>
      <c r="E1460" s="3">
        <v>125</v>
      </c>
      <c r="F1460" s="6">
        <v>3</v>
      </c>
      <c r="G1460" s="6">
        <v>165</v>
      </c>
      <c r="H1460" s="6">
        <v>7</v>
      </c>
      <c r="I1460" s="6"/>
    </row>
    <row r="1461" spans="1:9" ht="15.75" customHeight="1" x14ac:dyDescent="0.25">
      <c r="A1461" s="4">
        <v>44634</v>
      </c>
      <c r="B1461" s="5">
        <v>10</v>
      </c>
      <c r="C1461" s="5" t="e">
        <f t="array" aca="1" ref="C1461" ca="1">_xludf.XLOOKUP(sessions_3!$E1461,exercises_2!$A$2:$A$156,exercises_2!$B$2:$B$156)</f>
        <v>#NAME?</v>
      </c>
      <c r="D1461" s="6"/>
      <c r="E1461" s="3">
        <v>127</v>
      </c>
      <c r="F1461" s="6">
        <v>1</v>
      </c>
      <c r="G1461" s="6">
        <v>125</v>
      </c>
      <c r="H1461" s="6">
        <v>15</v>
      </c>
      <c r="I1461" s="6"/>
    </row>
    <row r="1462" spans="1:9" ht="15.75" customHeight="1" x14ac:dyDescent="0.25">
      <c r="A1462" s="4">
        <v>44634</v>
      </c>
      <c r="B1462" s="5">
        <v>11</v>
      </c>
      <c r="C1462" s="5" t="e">
        <f t="array" aca="1" ref="C1462" ca="1">_xludf.XLOOKUP(sessions_3!$E1462,exercises_2!$A$2:$A$156,exercises_2!$B$2:$B$156)</f>
        <v>#NAME?</v>
      </c>
      <c r="D1462" s="6"/>
      <c r="E1462" s="3">
        <v>127</v>
      </c>
      <c r="F1462" s="6">
        <v>2</v>
      </c>
      <c r="G1462" s="6">
        <v>125</v>
      </c>
      <c r="H1462" s="6">
        <v>11</v>
      </c>
      <c r="I1462" s="6"/>
    </row>
    <row r="1463" spans="1:9" ht="15.75" customHeight="1" x14ac:dyDescent="0.25">
      <c r="A1463" s="4">
        <v>44634</v>
      </c>
      <c r="B1463" s="5">
        <v>12</v>
      </c>
      <c r="C1463" s="5" t="e">
        <f t="array" aca="1" ref="C1463" ca="1">_xludf.XLOOKUP(sessions_3!$E1463,exercises_2!$A$2:$A$156,exercises_2!$B$2:$B$156)</f>
        <v>#NAME?</v>
      </c>
      <c r="D1463" s="6"/>
      <c r="E1463" s="3">
        <v>127</v>
      </c>
      <c r="F1463" s="6">
        <v>3</v>
      </c>
      <c r="G1463" s="6">
        <v>125</v>
      </c>
      <c r="H1463" s="6">
        <v>10</v>
      </c>
      <c r="I1463" s="6"/>
    </row>
    <row r="1464" spans="1:9" ht="15.75" customHeight="1" x14ac:dyDescent="0.25">
      <c r="A1464" s="4">
        <v>44636</v>
      </c>
      <c r="B1464" s="5">
        <v>1</v>
      </c>
      <c r="C1464" s="5" t="e">
        <f t="array" aca="1" ref="C1464" ca="1">_xludf.XLOOKUP(sessions_3!$E1464,exercises_2!$A$2:$A$156,exercises_2!$B$2:$B$156)</f>
        <v>#NAME?</v>
      </c>
      <c r="D1464" s="6"/>
      <c r="E1464" s="3">
        <v>144</v>
      </c>
      <c r="F1464" s="6">
        <v>1</v>
      </c>
      <c r="G1464" s="6">
        <v>155</v>
      </c>
      <c r="H1464" s="6">
        <v>6</v>
      </c>
      <c r="I1464" s="6"/>
    </row>
    <row r="1465" spans="1:9" ht="15.75" customHeight="1" x14ac:dyDescent="0.25">
      <c r="A1465" s="4">
        <v>44636</v>
      </c>
      <c r="B1465" s="5">
        <v>2</v>
      </c>
      <c r="C1465" s="5" t="e">
        <f t="array" aca="1" ref="C1465" ca="1">_xludf.XLOOKUP(sessions_3!$E1465,exercises_2!$A$2:$A$156,exercises_2!$B$2:$B$156)</f>
        <v>#NAME?</v>
      </c>
      <c r="D1465" s="6"/>
      <c r="E1465" s="3">
        <v>144</v>
      </c>
      <c r="F1465" s="6">
        <v>2</v>
      </c>
      <c r="G1465" s="6">
        <v>155</v>
      </c>
      <c r="H1465" s="6">
        <v>6</v>
      </c>
      <c r="I1465" s="6"/>
    </row>
    <row r="1466" spans="1:9" ht="15.75" customHeight="1" x14ac:dyDescent="0.25">
      <c r="A1466" s="4">
        <v>44636</v>
      </c>
      <c r="B1466" s="5">
        <v>3</v>
      </c>
      <c r="C1466" s="5" t="e">
        <f t="array" aca="1" ref="C1466" ca="1">_xludf.XLOOKUP(sessions_3!$E1466,exercises_2!$A$2:$A$156,exercises_2!$B$2:$B$156)</f>
        <v>#NAME?</v>
      </c>
      <c r="D1466" s="6"/>
      <c r="E1466" s="3">
        <v>144</v>
      </c>
      <c r="F1466" s="6">
        <v>3</v>
      </c>
      <c r="G1466" s="6">
        <v>155</v>
      </c>
      <c r="H1466" s="6">
        <v>4</v>
      </c>
      <c r="I1466" s="6"/>
    </row>
    <row r="1467" spans="1:9" ht="15.75" customHeight="1" x14ac:dyDescent="0.25">
      <c r="A1467" s="4">
        <v>44636</v>
      </c>
      <c r="B1467" s="5">
        <v>4</v>
      </c>
      <c r="C1467" s="5" t="e">
        <f t="array" aca="1" ref="C1467" ca="1">_xludf.XLOOKUP(sessions_3!$E1467,exercises_2!$A$2:$A$156,exercises_2!$B$2:$B$156)</f>
        <v>#NAME?</v>
      </c>
      <c r="D1467" s="6"/>
      <c r="E1467" s="3">
        <v>146</v>
      </c>
      <c r="F1467" s="6">
        <v>1</v>
      </c>
      <c r="G1467" s="6">
        <v>135</v>
      </c>
      <c r="H1467" s="6">
        <v>5</v>
      </c>
      <c r="I1467" s="6"/>
    </row>
    <row r="1468" spans="1:9" ht="15.75" customHeight="1" x14ac:dyDescent="0.25">
      <c r="A1468" s="4">
        <v>44636</v>
      </c>
      <c r="B1468" s="5">
        <v>5</v>
      </c>
      <c r="C1468" s="5" t="e">
        <f t="array" aca="1" ref="C1468" ca="1">_xludf.XLOOKUP(sessions_3!$E1468,exercises_2!$A$2:$A$156,exercises_2!$B$2:$B$156)</f>
        <v>#NAME?</v>
      </c>
      <c r="D1468" s="6"/>
      <c r="E1468" s="3">
        <v>146</v>
      </c>
      <c r="F1468" s="6">
        <v>2</v>
      </c>
      <c r="G1468" s="6">
        <v>135</v>
      </c>
      <c r="H1468" s="6">
        <v>4</v>
      </c>
      <c r="I1468" s="6"/>
    </row>
    <row r="1469" spans="1:9" ht="15.75" customHeight="1" x14ac:dyDescent="0.25">
      <c r="A1469" s="4">
        <v>44636</v>
      </c>
      <c r="B1469" s="5">
        <v>6</v>
      </c>
      <c r="C1469" s="5" t="e">
        <f t="array" aca="1" ref="C1469" ca="1">_xludf.XLOOKUP(sessions_3!$E1469,exercises_2!$A$2:$A$156,exercises_2!$B$2:$B$156)</f>
        <v>#NAME?</v>
      </c>
      <c r="D1469" s="6"/>
      <c r="E1469" s="3">
        <v>146</v>
      </c>
      <c r="F1469" s="6">
        <v>3</v>
      </c>
      <c r="G1469" s="6">
        <v>135</v>
      </c>
      <c r="H1469" s="6">
        <v>4</v>
      </c>
      <c r="I1469" s="6"/>
    </row>
    <row r="1470" spans="1:9" ht="15.75" customHeight="1" x14ac:dyDescent="0.25">
      <c r="A1470" s="4">
        <v>44636</v>
      </c>
      <c r="B1470" s="5">
        <v>7</v>
      </c>
      <c r="C1470" s="5" t="e">
        <f t="array" aca="1" ref="C1470" ca="1">_xludf.XLOOKUP(sessions_3!$E1470,exercises_2!$A$2:$A$156,exercises_2!$B$2:$B$156)</f>
        <v>#NAME?</v>
      </c>
      <c r="D1470" s="6"/>
      <c r="E1470" s="3">
        <v>147</v>
      </c>
      <c r="F1470" s="6">
        <v>1</v>
      </c>
      <c r="G1470" s="6">
        <v>100</v>
      </c>
      <c r="H1470" s="6">
        <v>4</v>
      </c>
      <c r="I1470" s="6"/>
    </row>
    <row r="1471" spans="1:9" ht="15.75" customHeight="1" x14ac:dyDescent="0.25">
      <c r="A1471" s="4">
        <v>44636</v>
      </c>
      <c r="B1471" s="5">
        <v>8</v>
      </c>
      <c r="C1471" s="5" t="e">
        <f t="array" aca="1" ref="C1471" ca="1">_xludf.XLOOKUP(sessions_3!$E1471,exercises_2!$A$2:$A$156,exercises_2!$B$2:$B$156)</f>
        <v>#NAME?</v>
      </c>
      <c r="D1471" s="6"/>
      <c r="E1471" s="3">
        <v>147</v>
      </c>
      <c r="F1471" s="6">
        <v>2</v>
      </c>
      <c r="G1471" s="6">
        <v>100</v>
      </c>
      <c r="H1471" s="6">
        <v>4</v>
      </c>
      <c r="I1471" s="6"/>
    </row>
    <row r="1472" spans="1:9" ht="15.75" customHeight="1" x14ac:dyDescent="0.25">
      <c r="A1472" s="4">
        <v>44636</v>
      </c>
      <c r="B1472" s="5">
        <v>9</v>
      </c>
      <c r="C1472" s="5" t="e">
        <f t="array" aca="1" ref="C1472" ca="1">_xludf.XLOOKUP(sessions_3!$E1472,exercises_2!$A$2:$A$156,exercises_2!$B$2:$B$156)</f>
        <v>#NAME?</v>
      </c>
      <c r="D1472" s="6"/>
      <c r="E1472" s="3">
        <v>147</v>
      </c>
      <c r="F1472" s="6">
        <v>3</v>
      </c>
      <c r="G1472" s="6">
        <v>100</v>
      </c>
      <c r="H1472" s="6">
        <v>4</v>
      </c>
      <c r="I1472" s="6"/>
    </row>
    <row r="1473" spans="1:9" ht="15.75" customHeight="1" x14ac:dyDescent="0.25">
      <c r="A1473" s="4">
        <v>44636</v>
      </c>
      <c r="B1473" s="5">
        <v>10</v>
      </c>
      <c r="C1473" s="5" t="e">
        <f t="array" aca="1" ref="C1473" ca="1">_xludf.XLOOKUP(sessions_3!$E1473,exercises_2!$A$2:$A$156,exercises_2!$B$2:$B$156)</f>
        <v>#NAME?</v>
      </c>
      <c r="D1473" s="6"/>
      <c r="E1473" s="3">
        <v>149</v>
      </c>
      <c r="F1473" s="6">
        <v>1</v>
      </c>
      <c r="G1473" s="6">
        <v>5</v>
      </c>
      <c r="H1473" s="6">
        <v>20</v>
      </c>
      <c r="I1473" s="6"/>
    </row>
    <row r="1474" spans="1:9" ht="15.75" customHeight="1" x14ac:dyDescent="0.25">
      <c r="A1474" s="4">
        <v>44636</v>
      </c>
      <c r="B1474" s="5">
        <v>11</v>
      </c>
      <c r="C1474" s="5" t="e">
        <f t="array" aca="1" ref="C1474" ca="1">_xludf.XLOOKUP(sessions_3!$E1474,exercises_2!$A$2:$A$156,exercises_2!$B$2:$B$156)</f>
        <v>#NAME?</v>
      </c>
      <c r="D1474" s="6"/>
      <c r="E1474" s="3">
        <v>149</v>
      </c>
      <c r="F1474" s="6">
        <v>2</v>
      </c>
      <c r="G1474" s="6">
        <v>5</v>
      </c>
      <c r="H1474" s="6">
        <v>20</v>
      </c>
      <c r="I1474" s="6"/>
    </row>
    <row r="1475" spans="1:9" ht="15.75" customHeight="1" x14ac:dyDescent="0.25">
      <c r="A1475" s="4">
        <v>44636</v>
      </c>
      <c r="B1475" s="5">
        <v>12</v>
      </c>
      <c r="C1475" s="5" t="e">
        <f t="array" aca="1" ref="C1475" ca="1">_xludf.XLOOKUP(sessions_3!$E1475,exercises_2!$A$2:$A$156,exercises_2!$B$2:$B$156)</f>
        <v>#NAME?</v>
      </c>
      <c r="D1475" s="6"/>
      <c r="E1475" s="3">
        <v>149</v>
      </c>
      <c r="F1475" s="6">
        <v>3</v>
      </c>
      <c r="G1475" s="6">
        <v>7.5</v>
      </c>
      <c r="H1475" s="6">
        <v>15</v>
      </c>
      <c r="I1475" s="6"/>
    </row>
    <row r="1476" spans="1:9" ht="15.75" customHeight="1" x14ac:dyDescent="0.25">
      <c r="A1476" s="4">
        <v>44636</v>
      </c>
      <c r="B1476" s="5">
        <v>13</v>
      </c>
      <c r="C1476" s="5" t="e">
        <f t="array" aca="1" ref="C1476" ca="1">_xludf.XLOOKUP(sessions_3!$E1476,exercises_2!$A$2:$A$156,exercises_2!$B$2:$B$156)</f>
        <v>#NAME?</v>
      </c>
      <c r="D1476" s="6"/>
      <c r="E1476" s="3">
        <v>142</v>
      </c>
      <c r="F1476" s="6">
        <v>1</v>
      </c>
      <c r="G1476" s="6">
        <v>12</v>
      </c>
      <c r="H1476" s="6">
        <v>63</v>
      </c>
      <c r="I1476" s="6"/>
    </row>
    <row r="1477" spans="1:9" ht="15.75" customHeight="1" x14ac:dyDescent="0.25">
      <c r="A1477" s="4">
        <v>44636</v>
      </c>
      <c r="B1477" s="5">
        <v>14</v>
      </c>
      <c r="C1477" s="5" t="e">
        <f t="array" aca="1" ref="C1477" ca="1">_xludf.XLOOKUP(sessions_3!$E1477,exercises_2!$A$2:$A$156,exercises_2!$B$2:$B$156)</f>
        <v>#NAME?</v>
      </c>
      <c r="D1477" s="6"/>
      <c r="E1477" s="3">
        <v>142</v>
      </c>
      <c r="F1477" s="6">
        <v>2</v>
      </c>
      <c r="G1477" s="6">
        <v>12</v>
      </c>
      <c r="H1477" s="6">
        <v>34</v>
      </c>
      <c r="I1477" s="6"/>
    </row>
    <row r="1478" spans="1:9" ht="15.75" customHeight="1" x14ac:dyDescent="0.25">
      <c r="A1478" s="4">
        <v>44636</v>
      </c>
      <c r="B1478" s="5">
        <v>15</v>
      </c>
      <c r="C1478" s="5" t="e">
        <f t="array" aca="1" ref="C1478" ca="1">_xludf.XLOOKUP(sessions_3!$E1478,exercises_2!$A$2:$A$156,exercises_2!$B$2:$B$156)</f>
        <v>#NAME?</v>
      </c>
      <c r="D1478" s="6"/>
      <c r="E1478" s="3">
        <v>142</v>
      </c>
      <c r="F1478" s="6">
        <v>3</v>
      </c>
      <c r="G1478" s="6">
        <v>12</v>
      </c>
      <c r="H1478" s="6">
        <v>15</v>
      </c>
      <c r="I1478" s="6"/>
    </row>
    <row r="1479" spans="1:9" ht="15.75" customHeight="1" x14ac:dyDescent="0.25">
      <c r="A1479" s="4">
        <v>44638</v>
      </c>
      <c r="B1479" s="5">
        <v>1</v>
      </c>
      <c r="C1479" s="5" t="e">
        <f t="array" aca="1" ref="C1479" ca="1">_xludf.XLOOKUP(sessions_3!$E1479,exercises_2!$A$2:$A$156,exercises_2!$B$2:$B$156)</f>
        <v>#NAME?</v>
      </c>
      <c r="D1479" s="6"/>
      <c r="E1479" s="3">
        <v>120</v>
      </c>
      <c r="F1479" s="6">
        <v>1</v>
      </c>
      <c r="G1479" s="6">
        <v>240</v>
      </c>
      <c r="H1479" s="6">
        <v>6</v>
      </c>
      <c r="I1479" s="6"/>
    </row>
    <row r="1480" spans="1:9" ht="15.75" customHeight="1" x14ac:dyDescent="0.25">
      <c r="A1480" s="4">
        <v>44638</v>
      </c>
      <c r="B1480" s="5">
        <v>2</v>
      </c>
      <c r="C1480" s="5" t="e">
        <f t="array" aca="1" ref="C1480" ca="1">_xludf.XLOOKUP(sessions_3!$E1480,exercises_2!$A$2:$A$156,exercises_2!$B$2:$B$156)</f>
        <v>#NAME?</v>
      </c>
      <c r="D1480" s="6"/>
      <c r="E1480" s="3">
        <v>120</v>
      </c>
      <c r="F1480" s="6">
        <v>2</v>
      </c>
      <c r="G1480" s="6">
        <v>240</v>
      </c>
      <c r="H1480" s="6">
        <v>6</v>
      </c>
      <c r="I1480" s="6"/>
    </row>
    <row r="1481" spans="1:9" ht="15.75" customHeight="1" x14ac:dyDescent="0.25">
      <c r="A1481" s="4">
        <v>44638</v>
      </c>
      <c r="B1481" s="5">
        <v>3</v>
      </c>
      <c r="C1481" s="5" t="e">
        <f t="array" aca="1" ref="C1481" ca="1">_xludf.XLOOKUP(sessions_3!$E1481,exercises_2!$A$2:$A$156,exercises_2!$B$2:$B$156)</f>
        <v>#NAME?</v>
      </c>
      <c r="D1481" s="6"/>
      <c r="E1481" s="3">
        <v>120</v>
      </c>
      <c r="F1481" s="6">
        <v>3</v>
      </c>
      <c r="G1481" s="6">
        <v>240</v>
      </c>
      <c r="H1481" s="6">
        <v>4</v>
      </c>
      <c r="I1481" s="6"/>
    </row>
    <row r="1482" spans="1:9" ht="15.75" customHeight="1" x14ac:dyDescent="0.25">
      <c r="A1482" s="4">
        <v>44638</v>
      </c>
      <c r="B1482" s="5">
        <v>4</v>
      </c>
      <c r="C1482" s="5" t="e">
        <f t="array" aca="1" ref="C1482" ca="1">_xludf.XLOOKUP(sessions_3!$E1482,exercises_2!$A$2:$A$156,exercises_2!$B$2:$B$156)</f>
        <v>#NAME?</v>
      </c>
      <c r="D1482" s="6"/>
      <c r="E1482" s="3">
        <v>139</v>
      </c>
      <c r="F1482" s="6">
        <v>1</v>
      </c>
      <c r="G1482" s="6">
        <v>135</v>
      </c>
      <c r="H1482" s="6">
        <v>10</v>
      </c>
      <c r="I1482" s="6"/>
    </row>
    <row r="1483" spans="1:9" ht="15.75" customHeight="1" x14ac:dyDescent="0.25">
      <c r="A1483" s="4">
        <v>44638</v>
      </c>
      <c r="B1483" s="5">
        <v>5</v>
      </c>
      <c r="C1483" s="5" t="e">
        <f t="array" aca="1" ref="C1483" ca="1">_xludf.XLOOKUP(sessions_3!$E1483,exercises_2!$A$2:$A$156,exercises_2!$B$2:$B$156)</f>
        <v>#NAME?</v>
      </c>
      <c r="D1483" s="6"/>
      <c r="E1483" s="3">
        <v>139</v>
      </c>
      <c r="F1483" s="6">
        <v>2</v>
      </c>
      <c r="G1483" s="6">
        <v>135</v>
      </c>
      <c r="H1483" s="6">
        <v>9</v>
      </c>
      <c r="I1483" s="6"/>
    </row>
    <row r="1484" spans="1:9" ht="15.75" customHeight="1" x14ac:dyDescent="0.25">
      <c r="A1484" s="4">
        <v>44638</v>
      </c>
      <c r="B1484" s="5">
        <v>6</v>
      </c>
      <c r="C1484" s="5" t="e">
        <f t="array" aca="1" ref="C1484" ca="1">_xludf.XLOOKUP(sessions_3!$E1484,exercises_2!$A$2:$A$156,exercises_2!$B$2:$B$156)</f>
        <v>#NAME?</v>
      </c>
      <c r="D1484" s="6"/>
      <c r="E1484" s="3">
        <v>139</v>
      </c>
      <c r="F1484" s="6">
        <v>3</v>
      </c>
      <c r="G1484" s="6">
        <v>135</v>
      </c>
      <c r="H1484" s="6">
        <v>6</v>
      </c>
      <c r="I1484" s="6"/>
    </row>
    <row r="1485" spans="1:9" ht="15.75" customHeight="1" x14ac:dyDescent="0.25">
      <c r="A1485" s="4">
        <v>44638</v>
      </c>
      <c r="B1485" s="5">
        <v>7</v>
      </c>
      <c r="C1485" s="5" t="e">
        <f t="array" aca="1" ref="C1485" ca="1">_xludf.XLOOKUP(sessions_3!$E1485,exercises_2!$A$2:$A$156,exercises_2!$B$2:$B$156)</f>
        <v>#NAME?</v>
      </c>
      <c r="D1485" s="6"/>
      <c r="E1485" s="3">
        <v>131</v>
      </c>
      <c r="F1485" s="6">
        <v>1</v>
      </c>
      <c r="G1485" s="6">
        <v>70</v>
      </c>
      <c r="H1485" s="6">
        <v>5</v>
      </c>
      <c r="I1485" s="6"/>
    </row>
    <row r="1486" spans="1:9" ht="15.75" customHeight="1" x14ac:dyDescent="0.25">
      <c r="A1486" s="4">
        <v>44638</v>
      </c>
      <c r="B1486" s="5">
        <v>8</v>
      </c>
      <c r="C1486" s="5" t="e">
        <f t="array" aca="1" ref="C1486" ca="1">_xludf.XLOOKUP(sessions_3!$E1486,exercises_2!$A$2:$A$156,exercises_2!$B$2:$B$156)</f>
        <v>#NAME?</v>
      </c>
      <c r="D1486" s="6"/>
      <c r="E1486" s="3">
        <v>131</v>
      </c>
      <c r="F1486" s="6">
        <v>2</v>
      </c>
      <c r="G1486" s="6">
        <v>70</v>
      </c>
      <c r="H1486" s="6">
        <v>4</v>
      </c>
      <c r="I1486" s="6"/>
    </row>
    <row r="1487" spans="1:9" ht="15.75" customHeight="1" x14ac:dyDescent="0.25">
      <c r="A1487" s="4">
        <v>44638</v>
      </c>
      <c r="B1487" s="5">
        <v>9</v>
      </c>
      <c r="C1487" s="5" t="e">
        <f t="array" aca="1" ref="C1487" ca="1">_xludf.XLOOKUP(sessions_3!$E1487,exercises_2!$A$2:$A$156,exercises_2!$B$2:$B$156)</f>
        <v>#NAME?</v>
      </c>
      <c r="D1487" s="6"/>
      <c r="E1487" s="3">
        <v>131</v>
      </c>
      <c r="F1487" s="6">
        <v>3</v>
      </c>
      <c r="G1487" s="6">
        <v>70</v>
      </c>
      <c r="H1487" s="6">
        <v>5</v>
      </c>
      <c r="I1487" s="6" t="s">
        <v>31</v>
      </c>
    </row>
    <row r="1488" spans="1:9" ht="15.75" customHeight="1" x14ac:dyDescent="0.25">
      <c r="A1488" s="4">
        <v>44638</v>
      </c>
      <c r="B1488" s="5">
        <v>10</v>
      </c>
      <c r="C1488" s="5" t="e">
        <f t="array" aca="1" ref="C1488" ca="1">_xludf.XLOOKUP(sessions_3!$E1488,exercises_2!$A$2:$A$156,exercises_2!$B$2:$B$156)</f>
        <v>#NAME?</v>
      </c>
      <c r="D1488" s="6"/>
      <c r="E1488" s="3">
        <v>133</v>
      </c>
      <c r="F1488" s="6">
        <v>1</v>
      </c>
      <c r="G1488" s="6">
        <v>65</v>
      </c>
      <c r="H1488" s="6">
        <v>6</v>
      </c>
      <c r="I1488" s="6"/>
    </row>
    <row r="1489" spans="1:9" ht="15.75" customHeight="1" x14ac:dyDescent="0.25">
      <c r="A1489" s="4">
        <v>44638</v>
      </c>
      <c r="B1489" s="5">
        <v>11</v>
      </c>
      <c r="C1489" s="5" t="e">
        <f t="array" aca="1" ref="C1489" ca="1">_xludf.XLOOKUP(sessions_3!$E1489,exercises_2!$A$2:$A$156,exercises_2!$B$2:$B$156)</f>
        <v>#NAME?</v>
      </c>
      <c r="D1489" s="6"/>
      <c r="E1489" s="3">
        <v>133</v>
      </c>
      <c r="F1489" s="6">
        <v>2</v>
      </c>
      <c r="G1489" s="6">
        <v>65</v>
      </c>
      <c r="H1489" s="6">
        <v>6</v>
      </c>
      <c r="I1489" s="6"/>
    </row>
    <row r="1490" spans="1:9" ht="15.75" customHeight="1" x14ac:dyDescent="0.25">
      <c r="A1490" s="4">
        <v>44638</v>
      </c>
      <c r="B1490" s="5">
        <v>12</v>
      </c>
      <c r="C1490" s="5" t="e">
        <f t="array" aca="1" ref="C1490" ca="1">_xludf.XLOOKUP(sessions_3!$E1490,exercises_2!$A$2:$A$156,exercises_2!$B$2:$B$156)</f>
        <v>#NAME?</v>
      </c>
      <c r="D1490" s="6"/>
      <c r="E1490" s="3">
        <v>133</v>
      </c>
      <c r="F1490" s="6">
        <v>3</v>
      </c>
      <c r="G1490" s="6">
        <v>65</v>
      </c>
      <c r="H1490" s="6">
        <v>4</v>
      </c>
      <c r="I1490" s="6"/>
    </row>
    <row r="1491" spans="1:9" ht="15.75" customHeight="1" x14ac:dyDescent="0.25">
      <c r="A1491" s="4">
        <v>44638</v>
      </c>
      <c r="B1491" s="5">
        <v>13</v>
      </c>
      <c r="C1491" s="5" t="e">
        <f t="array" aca="1" ref="C1491" ca="1">_xludf.XLOOKUP(sessions_3!$E1491,exercises_2!$A$2:$A$156,exercises_2!$B$2:$B$156)</f>
        <v>#NAME?</v>
      </c>
      <c r="D1491" s="6"/>
      <c r="E1491" s="3">
        <v>136</v>
      </c>
      <c r="F1491" s="6">
        <v>1</v>
      </c>
      <c r="G1491" s="6">
        <v>220</v>
      </c>
      <c r="H1491" s="6">
        <v>8</v>
      </c>
      <c r="I1491" s="6"/>
    </row>
    <row r="1492" spans="1:9" ht="15.75" customHeight="1" x14ac:dyDescent="0.25">
      <c r="A1492" s="4">
        <v>44638</v>
      </c>
      <c r="B1492" s="5">
        <v>14</v>
      </c>
      <c r="C1492" s="5" t="e">
        <f t="array" aca="1" ref="C1492" ca="1">_xludf.XLOOKUP(sessions_3!$E1492,exercises_2!$A$2:$A$156,exercises_2!$B$2:$B$156)</f>
        <v>#NAME?</v>
      </c>
      <c r="D1492" s="6"/>
      <c r="E1492" s="3">
        <v>136</v>
      </c>
      <c r="F1492" s="6">
        <v>2</v>
      </c>
      <c r="G1492" s="6">
        <v>220</v>
      </c>
      <c r="H1492" s="6">
        <v>6</v>
      </c>
      <c r="I1492" s="6"/>
    </row>
    <row r="1493" spans="1:9" ht="15.75" customHeight="1" x14ac:dyDescent="0.25">
      <c r="A1493" s="4">
        <v>44638</v>
      </c>
      <c r="B1493" s="5">
        <v>15</v>
      </c>
      <c r="C1493" s="5" t="e">
        <f t="array" aca="1" ref="C1493" ca="1">_xludf.XLOOKUP(sessions_3!$E1493,exercises_2!$A$2:$A$156,exercises_2!$B$2:$B$156)</f>
        <v>#NAME?</v>
      </c>
      <c r="D1493" s="6"/>
      <c r="E1493" s="3">
        <v>136</v>
      </c>
      <c r="F1493" s="6">
        <v>3</v>
      </c>
      <c r="G1493" s="6">
        <v>220</v>
      </c>
      <c r="H1493" s="6">
        <v>6</v>
      </c>
      <c r="I1493" s="6"/>
    </row>
    <row r="1494" spans="1:9" ht="15.75" customHeight="1" x14ac:dyDescent="0.25">
      <c r="A1494" s="4">
        <v>44641</v>
      </c>
      <c r="B1494" s="5">
        <v>1</v>
      </c>
      <c r="C1494" s="5" t="e">
        <f t="array" aca="1" ref="C1494" ca="1">_xludf.XLOOKUP(sessions_3!$E1494,exercises_2!$A$2:$A$156,exercises_2!$B$2:$B$156)</f>
        <v>#NAME?</v>
      </c>
      <c r="D1494" s="6"/>
      <c r="E1494" s="3">
        <v>128</v>
      </c>
      <c r="F1494" s="6">
        <v>1</v>
      </c>
      <c r="G1494" s="6">
        <v>150</v>
      </c>
      <c r="H1494" s="6">
        <v>6</v>
      </c>
      <c r="I1494" s="6"/>
    </row>
    <row r="1495" spans="1:9" ht="15.75" customHeight="1" x14ac:dyDescent="0.25">
      <c r="A1495" s="4">
        <v>44641</v>
      </c>
      <c r="B1495" s="5">
        <v>2</v>
      </c>
      <c r="C1495" s="5" t="e">
        <f t="array" aca="1" ref="C1495" ca="1">_xludf.XLOOKUP(sessions_3!$E1495,exercises_2!$A$2:$A$156,exercises_2!$B$2:$B$156)</f>
        <v>#NAME?</v>
      </c>
      <c r="D1495" s="6"/>
      <c r="E1495" s="3">
        <v>128</v>
      </c>
      <c r="F1495" s="6">
        <v>2</v>
      </c>
      <c r="G1495" s="6">
        <v>150</v>
      </c>
      <c r="H1495" s="6">
        <v>6</v>
      </c>
      <c r="I1495" s="6"/>
    </row>
    <row r="1496" spans="1:9" ht="15.75" customHeight="1" x14ac:dyDescent="0.25">
      <c r="A1496" s="4">
        <v>44641</v>
      </c>
      <c r="B1496" s="5">
        <v>3</v>
      </c>
      <c r="C1496" s="5" t="e">
        <f t="array" aca="1" ref="C1496" ca="1">_xludf.XLOOKUP(sessions_3!$E1496,exercises_2!$A$2:$A$156,exercises_2!$B$2:$B$156)</f>
        <v>#NAME?</v>
      </c>
      <c r="D1496" s="6"/>
      <c r="E1496" s="3">
        <v>128</v>
      </c>
      <c r="F1496" s="6">
        <v>3</v>
      </c>
      <c r="G1496" s="6">
        <v>155</v>
      </c>
      <c r="H1496" s="6">
        <v>4</v>
      </c>
      <c r="I1496" s="6"/>
    </row>
    <row r="1497" spans="1:9" ht="15.75" customHeight="1" x14ac:dyDescent="0.25">
      <c r="A1497" s="4">
        <v>44641</v>
      </c>
      <c r="B1497" s="5">
        <v>4</v>
      </c>
      <c r="C1497" s="5" t="e">
        <f t="array" aca="1" ref="C1497" ca="1">_xludf.XLOOKUP(sessions_3!$E1497,exercises_2!$A$2:$A$156,exercises_2!$B$2:$B$156)</f>
        <v>#NAME?</v>
      </c>
      <c r="D1497" s="6"/>
      <c r="E1497" s="3">
        <v>126</v>
      </c>
      <c r="F1497" s="6">
        <v>1</v>
      </c>
      <c r="G1497" s="6">
        <v>175</v>
      </c>
      <c r="H1497" s="6">
        <v>6</v>
      </c>
      <c r="I1497" s="6"/>
    </row>
    <row r="1498" spans="1:9" ht="15.75" customHeight="1" x14ac:dyDescent="0.25">
      <c r="A1498" s="4">
        <v>44641</v>
      </c>
      <c r="B1498" s="5">
        <v>5</v>
      </c>
      <c r="C1498" s="5" t="e">
        <f t="array" aca="1" ref="C1498" ca="1">_xludf.XLOOKUP(sessions_3!$E1498,exercises_2!$A$2:$A$156,exercises_2!$B$2:$B$156)</f>
        <v>#NAME?</v>
      </c>
      <c r="D1498" s="6"/>
      <c r="E1498" s="3">
        <v>126</v>
      </c>
      <c r="F1498" s="6">
        <v>2</v>
      </c>
      <c r="G1498" s="6">
        <v>175</v>
      </c>
      <c r="H1498" s="6">
        <v>4</v>
      </c>
      <c r="I1498" s="6" t="s">
        <v>32</v>
      </c>
    </row>
    <row r="1499" spans="1:9" ht="15.75" customHeight="1" x14ac:dyDescent="0.25">
      <c r="A1499" s="4">
        <v>44641</v>
      </c>
      <c r="B1499" s="5">
        <v>6</v>
      </c>
      <c r="C1499" s="5" t="e">
        <f t="array" aca="1" ref="C1499" ca="1">_xludf.XLOOKUP(sessions_3!$E1499,exercises_2!$A$2:$A$156,exercises_2!$B$2:$B$156)</f>
        <v>#NAME?</v>
      </c>
      <c r="D1499" s="6"/>
      <c r="E1499" s="3">
        <v>126</v>
      </c>
      <c r="F1499" s="6">
        <v>3</v>
      </c>
      <c r="G1499" s="6">
        <v>175</v>
      </c>
      <c r="H1499" s="6">
        <v>4</v>
      </c>
      <c r="I1499" s="6"/>
    </row>
    <row r="1500" spans="1:9" ht="15.75" customHeight="1" x14ac:dyDescent="0.25">
      <c r="A1500" s="4">
        <v>44641</v>
      </c>
      <c r="B1500" s="5">
        <v>7</v>
      </c>
      <c r="C1500" s="5" t="e">
        <f t="array" aca="1" ref="C1500" ca="1">_xludf.XLOOKUP(sessions_3!$E1500,exercises_2!$A$2:$A$156,exercises_2!$B$2:$B$156)</f>
        <v>#NAME?</v>
      </c>
      <c r="D1500" s="6"/>
      <c r="E1500" s="3">
        <v>125</v>
      </c>
      <c r="F1500" s="6">
        <v>1</v>
      </c>
      <c r="G1500" s="6">
        <v>165</v>
      </c>
      <c r="H1500" s="6">
        <v>8</v>
      </c>
      <c r="I1500" s="6"/>
    </row>
    <row r="1501" spans="1:9" ht="15.75" customHeight="1" x14ac:dyDescent="0.25">
      <c r="A1501" s="4">
        <v>44641</v>
      </c>
      <c r="B1501" s="5">
        <v>8</v>
      </c>
      <c r="C1501" s="5" t="e">
        <f t="array" aca="1" ref="C1501" ca="1">_xludf.XLOOKUP(sessions_3!$E1501,exercises_2!$A$2:$A$156,exercises_2!$B$2:$B$156)</f>
        <v>#NAME?</v>
      </c>
      <c r="D1501" s="6"/>
      <c r="E1501" s="3">
        <v>125</v>
      </c>
      <c r="F1501" s="6">
        <v>2</v>
      </c>
      <c r="G1501" s="6">
        <v>165</v>
      </c>
      <c r="H1501" s="6">
        <v>7</v>
      </c>
      <c r="I1501" s="6"/>
    </row>
    <row r="1502" spans="1:9" ht="15.75" customHeight="1" x14ac:dyDescent="0.25">
      <c r="A1502" s="4">
        <v>44641</v>
      </c>
      <c r="B1502" s="5">
        <v>9</v>
      </c>
      <c r="C1502" s="5" t="e">
        <f t="array" aca="1" ref="C1502" ca="1">_xludf.XLOOKUP(sessions_3!$E1502,exercises_2!$A$2:$A$156,exercises_2!$B$2:$B$156)</f>
        <v>#NAME?</v>
      </c>
      <c r="D1502" s="6"/>
      <c r="E1502" s="3">
        <v>125</v>
      </c>
      <c r="F1502" s="6">
        <v>3</v>
      </c>
      <c r="G1502" s="6">
        <v>165</v>
      </c>
      <c r="H1502" s="6">
        <v>6</v>
      </c>
      <c r="I1502" s="6"/>
    </row>
    <row r="1503" spans="1:9" ht="15.75" customHeight="1" x14ac:dyDescent="0.25">
      <c r="A1503" s="4">
        <v>44641</v>
      </c>
      <c r="B1503" s="5">
        <v>10</v>
      </c>
      <c r="C1503" s="5" t="e">
        <f t="array" aca="1" ref="C1503" ca="1">_xludf.XLOOKUP(sessions_3!$E1503,exercises_2!$A$2:$A$156,exercises_2!$B$2:$B$156)</f>
        <v>#NAME?</v>
      </c>
      <c r="D1503" s="6"/>
      <c r="E1503" s="3">
        <v>127</v>
      </c>
      <c r="F1503" s="6">
        <v>1</v>
      </c>
      <c r="G1503" s="6">
        <v>125</v>
      </c>
      <c r="H1503" s="6">
        <v>13</v>
      </c>
      <c r="I1503" s="6"/>
    </row>
    <row r="1504" spans="1:9" ht="15.75" customHeight="1" x14ac:dyDescent="0.25">
      <c r="A1504" s="4">
        <v>44641</v>
      </c>
      <c r="B1504" s="5">
        <v>11</v>
      </c>
      <c r="C1504" s="5" t="e">
        <f t="array" aca="1" ref="C1504" ca="1">_xludf.XLOOKUP(sessions_3!$E1504,exercises_2!$A$2:$A$156,exercises_2!$B$2:$B$156)</f>
        <v>#NAME?</v>
      </c>
      <c r="D1504" s="6"/>
      <c r="E1504" s="3">
        <v>127</v>
      </c>
      <c r="F1504" s="6">
        <v>2</v>
      </c>
      <c r="G1504" s="6">
        <v>125</v>
      </c>
      <c r="H1504" s="6">
        <v>13</v>
      </c>
      <c r="I1504" s="6"/>
    </row>
    <row r="1505" spans="1:9" ht="15.75" customHeight="1" x14ac:dyDescent="0.25">
      <c r="A1505" s="4">
        <v>44641</v>
      </c>
      <c r="B1505" s="5">
        <v>12</v>
      </c>
      <c r="C1505" s="5" t="e">
        <f t="array" aca="1" ref="C1505" ca="1">_xludf.XLOOKUP(sessions_3!$E1505,exercises_2!$A$2:$A$156,exercises_2!$B$2:$B$156)</f>
        <v>#NAME?</v>
      </c>
      <c r="D1505" s="6"/>
      <c r="E1505" s="3">
        <v>127</v>
      </c>
      <c r="F1505" s="6">
        <v>3</v>
      </c>
      <c r="G1505" s="6">
        <v>125</v>
      </c>
      <c r="H1505" s="6">
        <v>11</v>
      </c>
      <c r="I1505" s="6"/>
    </row>
    <row r="1506" spans="1:9" ht="15.75" customHeight="1" x14ac:dyDescent="0.25">
      <c r="A1506" s="4">
        <v>44643</v>
      </c>
      <c r="B1506" s="5">
        <v>1</v>
      </c>
      <c r="C1506" s="5" t="e">
        <f t="array" aca="1" ref="C1506" ca="1">_xludf.XLOOKUP(sessions_3!$E1506,exercises_2!$A$2:$A$156,exercises_2!$B$2:$B$156)</f>
        <v>#NAME?</v>
      </c>
      <c r="D1506" s="6"/>
      <c r="E1506" s="3">
        <v>144</v>
      </c>
      <c r="F1506" s="6">
        <v>1</v>
      </c>
      <c r="G1506" s="6">
        <v>155</v>
      </c>
      <c r="H1506" s="6">
        <v>6</v>
      </c>
      <c r="I1506" s="6"/>
    </row>
    <row r="1507" spans="1:9" ht="15.75" customHeight="1" x14ac:dyDescent="0.25">
      <c r="A1507" s="4">
        <v>44643</v>
      </c>
      <c r="B1507" s="5">
        <v>2</v>
      </c>
      <c r="C1507" s="5" t="e">
        <f t="array" aca="1" ref="C1507" ca="1">_xludf.XLOOKUP(sessions_3!$E1507,exercises_2!$A$2:$A$156,exercises_2!$B$2:$B$156)</f>
        <v>#NAME?</v>
      </c>
      <c r="D1507" s="6"/>
      <c r="E1507" s="3">
        <v>144</v>
      </c>
      <c r="F1507" s="6">
        <v>2</v>
      </c>
      <c r="G1507" s="6">
        <v>155</v>
      </c>
      <c r="H1507" s="6">
        <v>6</v>
      </c>
      <c r="I1507" s="6"/>
    </row>
    <row r="1508" spans="1:9" ht="15.75" customHeight="1" x14ac:dyDescent="0.25">
      <c r="A1508" s="4">
        <v>44643</v>
      </c>
      <c r="B1508" s="5">
        <v>3</v>
      </c>
      <c r="C1508" s="5" t="e">
        <f t="array" aca="1" ref="C1508" ca="1">_xludf.XLOOKUP(sessions_3!$E1508,exercises_2!$A$2:$A$156,exercises_2!$B$2:$B$156)</f>
        <v>#NAME?</v>
      </c>
      <c r="D1508" s="6"/>
      <c r="E1508" s="3">
        <v>144</v>
      </c>
      <c r="F1508" s="6">
        <v>3</v>
      </c>
      <c r="G1508" s="6">
        <v>155</v>
      </c>
      <c r="H1508" s="6">
        <v>5</v>
      </c>
      <c r="I1508" s="6"/>
    </row>
    <row r="1509" spans="1:9" ht="15.75" customHeight="1" x14ac:dyDescent="0.25">
      <c r="A1509" s="4">
        <v>44643</v>
      </c>
      <c r="B1509" s="5">
        <v>4</v>
      </c>
      <c r="C1509" s="5" t="e">
        <f t="array" aca="1" ref="C1509" ca="1">_xludf.XLOOKUP(sessions_3!$E1509,exercises_2!$A$2:$A$156,exercises_2!$B$2:$B$156)</f>
        <v>#NAME?</v>
      </c>
      <c r="D1509" s="6"/>
      <c r="E1509" s="3">
        <v>146</v>
      </c>
      <c r="F1509" s="6">
        <v>1</v>
      </c>
      <c r="G1509" s="6">
        <v>135</v>
      </c>
      <c r="H1509" s="6">
        <v>5</v>
      </c>
      <c r="I1509" s="6"/>
    </row>
    <row r="1510" spans="1:9" ht="15.75" customHeight="1" x14ac:dyDescent="0.25">
      <c r="A1510" s="4">
        <v>44643</v>
      </c>
      <c r="B1510" s="5">
        <v>5</v>
      </c>
      <c r="C1510" s="5" t="e">
        <f t="array" aca="1" ref="C1510" ca="1">_xludf.XLOOKUP(sessions_3!$E1510,exercises_2!$A$2:$A$156,exercises_2!$B$2:$B$156)</f>
        <v>#NAME?</v>
      </c>
      <c r="D1510" s="6"/>
      <c r="E1510" s="3">
        <v>146</v>
      </c>
      <c r="F1510" s="6">
        <v>2</v>
      </c>
      <c r="G1510" s="6">
        <v>135</v>
      </c>
      <c r="H1510" s="6">
        <v>5</v>
      </c>
      <c r="I1510" s="6"/>
    </row>
    <row r="1511" spans="1:9" ht="15.75" customHeight="1" x14ac:dyDescent="0.25">
      <c r="A1511" s="4">
        <v>44643</v>
      </c>
      <c r="B1511" s="5">
        <v>6</v>
      </c>
      <c r="C1511" s="5" t="e">
        <f t="array" aca="1" ref="C1511" ca="1">_xludf.XLOOKUP(sessions_3!$E1511,exercises_2!$A$2:$A$156,exercises_2!$B$2:$B$156)</f>
        <v>#NAME?</v>
      </c>
      <c r="D1511" s="6"/>
      <c r="E1511" s="3">
        <v>146</v>
      </c>
      <c r="F1511" s="6">
        <v>3</v>
      </c>
      <c r="G1511" s="6">
        <v>135</v>
      </c>
      <c r="H1511" s="6">
        <v>4</v>
      </c>
      <c r="I1511" s="6"/>
    </row>
    <row r="1512" spans="1:9" ht="15.75" customHeight="1" x14ac:dyDescent="0.25">
      <c r="A1512" s="4">
        <v>44643</v>
      </c>
      <c r="B1512" s="5">
        <v>7</v>
      </c>
      <c r="C1512" s="5" t="e">
        <f t="array" aca="1" ref="C1512" ca="1">_xludf.XLOOKUP(sessions_3!$E1512,exercises_2!$A$2:$A$156,exercises_2!$B$2:$B$156)</f>
        <v>#NAME?</v>
      </c>
      <c r="D1512" s="6"/>
      <c r="E1512" s="3">
        <v>147</v>
      </c>
      <c r="F1512" s="6">
        <v>1</v>
      </c>
      <c r="G1512" s="6">
        <v>100</v>
      </c>
      <c r="H1512" s="6">
        <v>5</v>
      </c>
      <c r="I1512" s="6"/>
    </row>
    <row r="1513" spans="1:9" ht="15.75" customHeight="1" x14ac:dyDescent="0.25">
      <c r="A1513" s="4">
        <v>44643</v>
      </c>
      <c r="B1513" s="5">
        <v>8</v>
      </c>
      <c r="C1513" s="5" t="e">
        <f t="array" aca="1" ref="C1513" ca="1">_xludf.XLOOKUP(sessions_3!$E1513,exercises_2!$A$2:$A$156,exercises_2!$B$2:$B$156)</f>
        <v>#NAME?</v>
      </c>
      <c r="D1513" s="6"/>
      <c r="E1513" s="3">
        <v>147</v>
      </c>
      <c r="F1513" s="6">
        <v>2</v>
      </c>
      <c r="G1513" s="6">
        <v>100</v>
      </c>
      <c r="H1513" s="6">
        <v>4</v>
      </c>
      <c r="I1513" s="6"/>
    </row>
    <row r="1514" spans="1:9" ht="15.75" customHeight="1" x14ac:dyDescent="0.25">
      <c r="A1514" s="4">
        <v>44643</v>
      </c>
      <c r="B1514" s="5">
        <v>9</v>
      </c>
      <c r="C1514" s="5" t="e">
        <f t="array" aca="1" ref="C1514" ca="1">_xludf.XLOOKUP(sessions_3!$E1514,exercises_2!$A$2:$A$156,exercises_2!$B$2:$B$156)</f>
        <v>#NAME?</v>
      </c>
      <c r="D1514" s="6"/>
      <c r="E1514" s="3">
        <v>147</v>
      </c>
      <c r="F1514" s="6">
        <v>3</v>
      </c>
      <c r="G1514" s="6">
        <v>100</v>
      </c>
      <c r="H1514" s="6">
        <v>5</v>
      </c>
      <c r="I1514" s="6"/>
    </row>
    <row r="1515" spans="1:9" ht="15.75" customHeight="1" x14ac:dyDescent="0.25">
      <c r="A1515" s="4">
        <v>44643</v>
      </c>
      <c r="B1515" s="5">
        <v>10</v>
      </c>
      <c r="C1515" s="5" t="e">
        <f t="array" aca="1" ref="C1515" ca="1">_xludf.XLOOKUP(sessions_3!$E1515,exercises_2!$A$2:$A$156,exercises_2!$B$2:$B$156)</f>
        <v>#NAME?</v>
      </c>
      <c r="D1515" s="6"/>
      <c r="E1515" s="3">
        <v>149</v>
      </c>
      <c r="F1515" s="6">
        <v>1</v>
      </c>
      <c r="G1515" s="6">
        <v>7.5</v>
      </c>
      <c r="H1515" s="6">
        <v>13</v>
      </c>
      <c r="I1515" s="6"/>
    </row>
    <row r="1516" spans="1:9" ht="15.75" customHeight="1" x14ac:dyDescent="0.25">
      <c r="A1516" s="4">
        <v>44643</v>
      </c>
      <c r="B1516" s="5">
        <v>11</v>
      </c>
      <c r="C1516" s="5" t="e">
        <f t="array" aca="1" ref="C1516" ca="1">_xludf.XLOOKUP(sessions_3!$E1516,exercises_2!$A$2:$A$156,exercises_2!$B$2:$B$156)</f>
        <v>#NAME?</v>
      </c>
      <c r="D1516" s="6"/>
      <c r="E1516" s="3">
        <v>149</v>
      </c>
      <c r="F1516" s="6">
        <v>2</v>
      </c>
      <c r="G1516" s="6">
        <v>7.5</v>
      </c>
      <c r="H1516" s="6">
        <v>15</v>
      </c>
      <c r="I1516" s="6"/>
    </row>
    <row r="1517" spans="1:9" ht="15.75" customHeight="1" x14ac:dyDescent="0.25">
      <c r="A1517" s="4">
        <v>44643</v>
      </c>
      <c r="B1517" s="5">
        <v>12</v>
      </c>
      <c r="C1517" s="5" t="e">
        <f t="array" aca="1" ref="C1517" ca="1">_xludf.XLOOKUP(sessions_3!$E1517,exercises_2!$A$2:$A$156,exercises_2!$B$2:$B$156)</f>
        <v>#NAME?</v>
      </c>
      <c r="D1517" s="6"/>
      <c r="E1517" s="3">
        <v>149</v>
      </c>
      <c r="F1517" s="6">
        <v>3</v>
      </c>
      <c r="G1517" s="6">
        <v>7.5</v>
      </c>
      <c r="H1517" s="6">
        <v>14</v>
      </c>
      <c r="I1517" s="6"/>
    </row>
    <row r="1518" spans="1:9" ht="15.75" customHeight="1" x14ac:dyDescent="0.25">
      <c r="A1518" s="4">
        <v>44643</v>
      </c>
      <c r="B1518" s="5">
        <v>13</v>
      </c>
      <c r="C1518" s="5" t="e">
        <f t="array" aca="1" ref="C1518" ca="1">_xludf.XLOOKUP(sessions_3!$E1518,exercises_2!$A$2:$A$156,exercises_2!$B$2:$B$156)</f>
        <v>#NAME?</v>
      </c>
      <c r="D1518" s="6"/>
      <c r="E1518" s="3">
        <v>142</v>
      </c>
      <c r="F1518" s="6">
        <v>1</v>
      </c>
      <c r="G1518" s="6">
        <v>12</v>
      </c>
      <c r="H1518" s="6">
        <v>24</v>
      </c>
      <c r="I1518" s="6" t="s">
        <v>33</v>
      </c>
    </row>
    <row r="1519" spans="1:9" ht="15.75" customHeight="1" x14ac:dyDescent="0.25">
      <c r="A1519" s="4">
        <v>44643</v>
      </c>
      <c r="B1519" s="5">
        <v>14</v>
      </c>
      <c r="C1519" s="5" t="e">
        <f t="array" aca="1" ref="C1519" ca="1">_xludf.XLOOKUP(sessions_3!$E1519,exercises_2!$A$2:$A$156,exercises_2!$B$2:$B$156)</f>
        <v>#NAME?</v>
      </c>
      <c r="D1519" s="6"/>
      <c r="E1519" s="3">
        <v>142</v>
      </c>
      <c r="F1519" s="6">
        <v>2</v>
      </c>
      <c r="G1519" s="6">
        <v>12</v>
      </c>
      <c r="H1519" s="6">
        <v>24</v>
      </c>
      <c r="I1519" s="6" t="s">
        <v>34</v>
      </c>
    </row>
    <row r="1520" spans="1:9" ht="15.75" customHeight="1" x14ac:dyDescent="0.25">
      <c r="A1520" s="4">
        <v>44643</v>
      </c>
      <c r="B1520" s="5">
        <v>15</v>
      </c>
      <c r="C1520" s="5" t="e">
        <f t="array" aca="1" ref="C1520" ca="1">_xludf.XLOOKUP(sessions_3!$E1520,exercises_2!$A$2:$A$156,exercises_2!$B$2:$B$156)</f>
        <v>#NAME?</v>
      </c>
      <c r="D1520" s="6"/>
      <c r="E1520" s="3">
        <v>142</v>
      </c>
      <c r="F1520" s="6">
        <v>3</v>
      </c>
      <c r="G1520" s="6">
        <v>12</v>
      </c>
      <c r="H1520" s="6">
        <v>14</v>
      </c>
      <c r="I1520" s="6" t="s">
        <v>35</v>
      </c>
    </row>
    <row r="1521" spans="1:9" ht="15.75" customHeight="1" x14ac:dyDescent="0.25">
      <c r="A1521" s="4">
        <v>44645</v>
      </c>
      <c r="B1521" s="5">
        <v>1</v>
      </c>
      <c r="C1521" s="5" t="e">
        <f t="array" aca="1" ref="C1521" ca="1">_xludf.XLOOKUP(sessions_3!$E1521,exercises_2!$A$2:$A$156,exercises_2!$B$2:$B$156)</f>
        <v>#NAME?</v>
      </c>
      <c r="D1521" s="6"/>
      <c r="E1521" s="3">
        <v>120</v>
      </c>
      <c r="F1521" s="6">
        <v>1</v>
      </c>
      <c r="G1521" s="6">
        <v>245</v>
      </c>
      <c r="H1521" s="6">
        <v>6</v>
      </c>
      <c r="I1521" s="6"/>
    </row>
    <row r="1522" spans="1:9" ht="15.75" customHeight="1" x14ac:dyDescent="0.25">
      <c r="A1522" s="4">
        <v>44645</v>
      </c>
      <c r="B1522" s="5">
        <v>2</v>
      </c>
      <c r="C1522" s="5" t="e">
        <f t="array" aca="1" ref="C1522" ca="1">_xludf.XLOOKUP(sessions_3!$E1522,exercises_2!$A$2:$A$156,exercises_2!$B$2:$B$156)</f>
        <v>#NAME?</v>
      </c>
      <c r="D1522" s="6"/>
      <c r="E1522" s="3">
        <v>120</v>
      </c>
      <c r="F1522" s="6">
        <v>2</v>
      </c>
      <c r="G1522" s="6">
        <v>245</v>
      </c>
      <c r="H1522" s="6">
        <v>4</v>
      </c>
      <c r="I1522" s="6"/>
    </row>
    <row r="1523" spans="1:9" ht="15.75" customHeight="1" x14ac:dyDescent="0.25">
      <c r="A1523" s="4">
        <v>44645</v>
      </c>
      <c r="B1523" s="5">
        <v>3</v>
      </c>
      <c r="C1523" s="5" t="e">
        <f t="array" aca="1" ref="C1523" ca="1">_xludf.XLOOKUP(sessions_3!$E1523,exercises_2!$A$2:$A$156,exercises_2!$B$2:$B$156)</f>
        <v>#NAME?</v>
      </c>
      <c r="D1523" s="6"/>
      <c r="E1523" s="3">
        <v>120</v>
      </c>
      <c r="F1523" s="6">
        <v>3</v>
      </c>
      <c r="G1523" s="6">
        <v>245</v>
      </c>
      <c r="H1523" s="6">
        <v>4</v>
      </c>
      <c r="I1523" s="6"/>
    </row>
    <row r="1524" spans="1:9" ht="15.75" customHeight="1" x14ac:dyDescent="0.25">
      <c r="A1524" s="4">
        <v>44645</v>
      </c>
      <c r="B1524" s="5">
        <v>4</v>
      </c>
      <c r="C1524" s="5" t="e">
        <f t="array" aca="1" ref="C1524" ca="1">_xludf.XLOOKUP(sessions_3!$E1524,exercises_2!$A$2:$A$156,exercises_2!$B$2:$B$156)</f>
        <v>#NAME?</v>
      </c>
      <c r="D1524" s="6"/>
      <c r="E1524" s="3">
        <v>139</v>
      </c>
      <c r="F1524" s="6">
        <v>1</v>
      </c>
      <c r="G1524" s="6">
        <v>135</v>
      </c>
      <c r="H1524" s="6">
        <v>10</v>
      </c>
      <c r="I1524" s="6"/>
    </row>
    <row r="1525" spans="1:9" ht="15.75" customHeight="1" x14ac:dyDescent="0.25">
      <c r="A1525" s="4">
        <v>44645</v>
      </c>
      <c r="B1525" s="5">
        <v>5</v>
      </c>
      <c r="C1525" s="5" t="e">
        <f t="array" aca="1" ref="C1525" ca="1">_xludf.XLOOKUP(sessions_3!$E1525,exercises_2!$A$2:$A$156,exercises_2!$B$2:$B$156)</f>
        <v>#NAME?</v>
      </c>
      <c r="D1525" s="6"/>
      <c r="E1525" s="3">
        <v>139</v>
      </c>
      <c r="F1525" s="6">
        <v>2</v>
      </c>
      <c r="G1525" s="6">
        <v>135</v>
      </c>
      <c r="H1525" s="6">
        <v>9</v>
      </c>
      <c r="I1525" s="6"/>
    </row>
    <row r="1526" spans="1:9" ht="15.75" customHeight="1" x14ac:dyDescent="0.25">
      <c r="A1526" s="4">
        <v>44645</v>
      </c>
      <c r="B1526" s="5">
        <v>6</v>
      </c>
      <c r="C1526" s="5" t="e">
        <f t="array" aca="1" ref="C1526" ca="1">_xludf.XLOOKUP(sessions_3!$E1526,exercises_2!$A$2:$A$156,exercises_2!$B$2:$B$156)</f>
        <v>#NAME?</v>
      </c>
      <c r="D1526" s="6"/>
      <c r="E1526" s="3">
        <v>139</v>
      </c>
      <c r="F1526" s="6">
        <v>3</v>
      </c>
      <c r="G1526" s="6">
        <v>135</v>
      </c>
      <c r="H1526" s="6">
        <v>7</v>
      </c>
      <c r="I1526" s="6"/>
    </row>
    <row r="1527" spans="1:9" ht="15.75" customHeight="1" x14ac:dyDescent="0.25">
      <c r="A1527" s="4">
        <v>44645</v>
      </c>
      <c r="B1527" s="5">
        <v>7</v>
      </c>
      <c r="C1527" s="5" t="e">
        <f t="array" aca="1" ref="C1527" ca="1">_xludf.XLOOKUP(sessions_3!$E1527,exercises_2!$A$2:$A$156,exercises_2!$B$2:$B$156)</f>
        <v>#NAME?</v>
      </c>
      <c r="D1527" s="6"/>
      <c r="E1527" s="3">
        <v>131</v>
      </c>
      <c r="F1527" s="6">
        <v>1</v>
      </c>
      <c r="G1527" s="6">
        <v>70</v>
      </c>
      <c r="H1527" s="6">
        <v>6</v>
      </c>
      <c r="I1527" s="6"/>
    </row>
    <row r="1528" spans="1:9" ht="15.75" customHeight="1" x14ac:dyDescent="0.25">
      <c r="A1528" s="4">
        <v>44645</v>
      </c>
      <c r="B1528" s="5">
        <v>8</v>
      </c>
      <c r="C1528" s="5" t="e">
        <f t="array" aca="1" ref="C1528" ca="1">_xludf.XLOOKUP(sessions_3!$E1528,exercises_2!$A$2:$A$156,exercises_2!$B$2:$B$156)</f>
        <v>#NAME?</v>
      </c>
      <c r="D1528" s="6"/>
      <c r="E1528" s="3">
        <v>131</v>
      </c>
      <c r="F1528" s="6">
        <v>2</v>
      </c>
      <c r="G1528" s="6">
        <v>70</v>
      </c>
      <c r="H1528" s="6">
        <v>6</v>
      </c>
      <c r="I1528" s="6" t="s">
        <v>36</v>
      </c>
    </row>
    <row r="1529" spans="1:9" ht="15.75" customHeight="1" x14ac:dyDescent="0.25">
      <c r="A1529" s="4">
        <v>44645</v>
      </c>
      <c r="B1529" s="5">
        <v>9</v>
      </c>
      <c r="C1529" s="5" t="e">
        <f t="array" aca="1" ref="C1529" ca="1">_xludf.XLOOKUP(sessions_3!$E1529,exercises_2!$A$2:$A$156,exercises_2!$B$2:$B$156)</f>
        <v>#NAME?</v>
      </c>
      <c r="D1529" s="6"/>
      <c r="E1529" s="3">
        <v>131</v>
      </c>
      <c r="F1529" s="6">
        <v>3</v>
      </c>
      <c r="G1529" s="6">
        <v>75</v>
      </c>
      <c r="H1529" s="6">
        <v>4</v>
      </c>
      <c r="I1529" s="6" t="s">
        <v>37</v>
      </c>
    </row>
    <row r="1530" spans="1:9" ht="15.75" customHeight="1" x14ac:dyDescent="0.25">
      <c r="A1530" s="4">
        <v>44645</v>
      </c>
      <c r="B1530" s="5">
        <v>10</v>
      </c>
      <c r="C1530" s="5" t="e">
        <f t="array" aca="1" ref="C1530" ca="1">_xludf.XLOOKUP(sessions_3!$E1530,exercises_2!$A$2:$A$156,exercises_2!$B$2:$B$156)</f>
        <v>#NAME?</v>
      </c>
      <c r="D1530" s="6"/>
      <c r="E1530" s="3">
        <v>133</v>
      </c>
      <c r="F1530" s="6">
        <v>1</v>
      </c>
      <c r="G1530" s="6">
        <v>65</v>
      </c>
      <c r="H1530" s="6">
        <v>6</v>
      </c>
      <c r="I1530" s="6"/>
    </row>
    <row r="1531" spans="1:9" ht="15.75" customHeight="1" x14ac:dyDescent="0.25">
      <c r="A1531" s="4">
        <v>44645</v>
      </c>
      <c r="B1531" s="5">
        <v>11</v>
      </c>
      <c r="C1531" s="5" t="e">
        <f t="array" aca="1" ref="C1531" ca="1">_xludf.XLOOKUP(sessions_3!$E1531,exercises_2!$A$2:$A$156,exercises_2!$B$2:$B$156)</f>
        <v>#NAME?</v>
      </c>
      <c r="D1531" s="6"/>
      <c r="E1531" s="3">
        <v>133</v>
      </c>
      <c r="F1531" s="6">
        <v>2</v>
      </c>
      <c r="G1531" s="6">
        <v>65</v>
      </c>
      <c r="H1531" s="6">
        <v>6</v>
      </c>
      <c r="I1531" s="6"/>
    </row>
    <row r="1532" spans="1:9" ht="15.75" customHeight="1" x14ac:dyDescent="0.25">
      <c r="A1532" s="4">
        <v>44645</v>
      </c>
      <c r="B1532" s="5">
        <v>12</v>
      </c>
      <c r="C1532" s="5" t="e">
        <f t="array" aca="1" ref="C1532" ca="1">_xludf.XLOOKUP(sessions_3!$E1532,exercises_2!$A$2:$A$156,exercises_2!$B$2:$B$156)</f>
        <v>#NAME?</v>
      </c>
      <c r="D1532" s="6"/>
      <c r="E1532" s="3">
        <v>133</v>
      </c>
      <c r="F1532" s="6">
        <v>3</v>
      </c>
      <c r="G1532" s="6">
        <v>65</v>
      </c>
      <c r="H1532" s="6">
        <v>4</v>
      </c>
      <c r="I1532" s="6"/>
    </row>
    <row r="1533" spans="1:9" ht="15.75" customHeight="1" x14ac:dyDescent="0.25">
      <c r="A1533" s="4">
        <v>44645</v>
      </c>
      <c r="B1533" s="5">
        <v>13</v>
      </c>
      <c r="C1533" s="5" t="e">
        <f t="array" aca="1" ref="C1533" ca="1">_xludf.XLOOKUP(sessions_3!$E1533,exercises_2!$A$2:$A$156,exercises_2!$B$2:$B$156)</f>
        <v>#NAME?</v>
      </c>
      <c r="D1533" s="6"/>
      <c r="E1533" s="3">
        <v>136</v>
      </c>
      <c r="F1533" s="6">
        <v>1</v>
      </c>
      <c r="G1533" s="6">
        <v>220</v>
      </c>
      <c r="H1533" s="6">
        <v>8</v>
      </c>
      <c r="I1533" s="6"/>
    </row>
    <row r="1534" spans="1:9" ht="15.75" customHeight="1" x14ac:dyDescent="0.25">
      <c r="A1534" s="4">
        <v>44645</v>
      </c>
      <c r="B1534" s="5">
        <v>14</v>
      </c>
      <c r="C1534" s="5" t="e">
        <f t="array" aca="1" ref="C1534" ca="1">_xludf.XLOOKUP(sessions_3!$E1534,exercises_2!$A$2:$A$156,exercises_2!$B$2:$B$156)</f>
        <v>#NAME?</v>
      </c>
      <c r="D1534" s="6"/>
      <c r="E1534" s="3">
        <v>136</v>
      </c>
      <c r="F1534" s="6">
        <v>2</v>
      </c>
      <c r="G1534" s="6">
        <v>220</v>
      </c>
      <c r="H1534" s="6">
        <v>6</v>
      </c>
      <c r="I1534" s="6"/>
    </row>
    <row r="1535" spans="1:9" ht="15.75" customHeight="1" x14ac:dyDescent="0.25">
      <c r="A1535" s="4">
        <v>44645</v>
      </c>
      <c r="B1535" s="5">
        <v>15</v>
      </c>
      <c r="C1535" s="5" t="e">
        <f t="array" aca="1" ref="C1535" ca="1">_xludf.XLOOKUP(sessions_3!$E1535,exercises_2!$A$2:$A$156,exercises_2!$B$2:$B$156)</f>
        <v>#NAME?</v>
      </c>
      <c r="D1535" s="6"/>
      <c r="E1535" s="3">
        <v>136</v>
      </c>
      <c r="F1535" s="6">
        <v>3</v>
      </c>
      <c r="G1535" s="6">
        <v>220</v>
      </c>
      <c r="H1535" s="6">
        <v>6</v>
      </c>
      <c r="I1535" s="6"/>
    </row>
    <row r="1536" spans="1:9" ht="15.75" customHeight="1" x14ac:dyDescent="0.25">
      <c r="A1536" s="4">
        <v>44648</v>
      </c>
      <c r="B1536" s="5">
        <v>1</v>
      </c>
      <c r="C1536" s="5" t="e">
        <f t="array" aca="1" ref="C1536" ca="1">_xludf.XLOOKUP(sessions_3!$E1536,exercises_2!$A$2:$A$156,exercises_2!$B$2:$B$156)</f>
        <v>#NAME?</v>
      </c>
      <c r="D1536" s="6"/>
      <c r="E1536" s="3">
        <v>128</v>
      </c>
      <c r="F1536" s="6">
        <v>1</v>
      </c>
      <c r="G1536" s="6">
        <v>155</v>
      </c>
      <c r="H1536" s="6">
        <v>6</v>
      </c>
      <c r="I1536" s="6"/>
    </row>
    <row r="1537" spans="1:9" ht="15.75" customHeight="1" x14ac:dyDescent="0.25">
      <c r="A1537" s="4">
        <v>44648</v>
      </c>
      <c r="B1537" s="5">
        <v>2</v>
      </c>
      <c r="C1537" s="5" t="e">
        <f t="array" aca="1" ref="C1537" ca="1">_xludf.XLOOKUP(sessions_3!$E1537,exercises_2!$A$2:$A$156,exercises_2!$B$2:$B$156)</f>
        <v>#NAME?</v>
      </c>
      <c r="D1537" s="6"/>
      <c r="E1537" s="3">
        <v>128</v>
      </c>
      <c r="F1537" s="6">
        <v>2</v>
      </c>
      <c r="G1537" s="6">
        <v>155</v>
      </c>
      <c r="H1537" s="6">
        <v>6</v>
      </c>
      <c r="I1537" s="6"/>
    </row>
    <row r="1538" spans="1:9" ht="15.75" customHeight="1" x14ac:dyDescent="0.25">
      <c r="A1538" s="4">
        <v>44648</v>
      </c>
      <c r="B1538" s="5">
        <v>3</v>
      </c>
      <c r="C1538" s="5" t="e">
        <f t="array" aca="1" ref="C1538" ca="1">_xludf.XLOOKUP(sessions_3!$E1538,exercises_2!$A$2:$A$156,exercises_2!$B$2:$B$156)</f>
        <v>#NAME?</v>
      </c>
      <c r="D1538" s="6"/>
      <c r="E1538" s="3">
        <v>128</v>
      </c>
      <c r="F1538" s="6">
        <v>3</v>
      </c>
      <c r="G1538" s="6">
        <v>160</v>
      </c>
      <c r="H1538" s="6">
        <v>4</v>
      </c>
      <c r="I1538" s="6"/>
    </row>
    <row r="1539" spans="1:9" ht="15.75" customHeight="1" x14ac:dyDescent="0.25">
      <c r="A1539" s="4">
        <v>44648</v>
      </c>
      <c r="B1539" s="5">
        <v>4</v>
      </c>
      <c r="C1539" s="5" t="e">
        <f t="array" aca="1" ref="C1539" ca="1">_xludf.XLOOKUP(sessions_3!$E1539,exercises_2!$A$2:$A$156,exercises_2!$B$2:$B$156)</f>
        <v>#NAME?</v>
      </c>
      <c r="D1539" s="6"/>
      <c r="E1539" s="3">
        <v>126</v>
      </c>
      <c r="F1539" s="6">
        <v>1</v>
      </c>
      <c r="G1539" s="6">
        <v>175</v>
      </c>
      <c r="H1539" s="6">
        <v>6</v>
      </c>
      <c r="I1539" s="6"/>
    </row>
    <row r="1540" spans="1:9" ht="15.75" customHeight="1" x14ac:dyDescent="0.25">
      <c r="A1540" s="4">
        <v>44648</v>
      </c>
      <c r="B1540" s="5">
        <v>5</v>
      </c>
      <c r="C1540" s="5" t="e">
        <f t="array" aca="1" ref="C1540" ca="1">_xludf.XLOOKUP(sessions_3!$E1540,exercises_2!$A$2:$A$156,exercises_2!$B$2:$B$156)</f>
        <v>#NAME?</v>
      </c>
      <c r="D1540" s="6"/>
      <c r="E1540" s="3">
        <v>126</v>
      </c>
      <c r="F1540" s="6">
        <v>2</v>
      </c>
      <c r="G1540" s="6">
        <v>175</v>
      </c>
      <c r="H1540" s="6">
        <v>5</v>
      </c>
      <c r="I1540" s="6"/>
    </row>
    <row r="1541" spans="1:9" ht="15.75" customHeight="1" x14ac:dyDescent="0.25">
      <c r="A1541" s="4">
        <v>44648</v>
      </c>
      <c r="B1541" s="5">
        <v>6</v>
      </c>
      <c r="C1541" s="5" t="e">
        <f t="array" aca="1" ref="C1541" ca="1">_xludf.XLOOKUP(sessions_3!$E1541,exercises_2!$A$2:$A$156,exercises_2!$B$2:$B$156)</f>
        <v>#NAME?</v>
      </c>
      <c r="D1541" s="6"/>
      <c r="E1541" s="3">
        <v>126</v>
      </c>
      <c r="F1541" s="6">
        <v>3</v>
      </c>
      <c r="G1541" s="6">
        <v>175</v>
      </c>
      <c r="H1541" s="6">
        <v>4</v>
      </c>
      <c r="I1541" s="6"/>
    </row>
    <row r="1542" spans="1:9" ht="15.75" customHeight="1" x14ac:dyDescent="0.25">
      <c r="A1542" s="4">
        <v>44648</v>
      </c>
      <c r="B1542" s="5">
        <v>7</v>
      </c>
      <c r="C1542" s="5" t="e">
        <f t="array" aca="1" ref="C1542" ca="1">_xludf.XLOOKUP(sessions_3!$E1542,exercises_2!$A$2:$A$156,exercises_2!$B$2:$B$156)</f>
        <v>#NAME?</v>
      </c>
      <c r="D1542" s="6"/>
      <c r="E1542" s="3">
        <v>125</v>
      </c>
      <c r="F1542" s="6">
        <v>1</v>
      </c>
      <c r="G1542" s="6">
        <v>165</v>
      </c>
      <c r="H1542" s="6">
        <v>8</v>
      </c>
      <c r="I1542" s="6"/>
    </row>
    <row r="1543" spans="1:9" ht="15.75" customHeight="1" x14ac:dyDescent="0.25">
      <c r="A1543" s="4">
        <v>44648</v>
      </c>
      <c r="B1543" s="5">
        <v>8</v>
      </c>
      <c r="C1543" s="5" t="e">
        <f t="array" aca="1" ref="C1543" ca="1">_xludf.XLOOKUP(sessions_3!$E1543,exercises_2!$A$2:$A$156,exercises_2!$B$2:$B$156)</f>
        <v>#NAME?</v>
      </c>
      <c r="D1543" s="6"/>
      <c r="E1543" s="3">
        <v>125</v>
      </c>
      <c r="F1543" s="6">
        <v>2</v>
      </c>
      <c r="G1543" s="6">
        <v>165</v>
      </c>
      <c r="H1543" s="6">
        <v>7</v>
      </c>
      <c r="I1543" s="6"/>
    </row>
    <row r="1544" spans="1:9" ht="15.75" customHeight="1" x14ac:dyDescent="0.25">
      <c r="A1544" s="4">
        <v>44648</v>
      </c>
      <c r="B1544" s="5">
        <v>9</v>
      </c>
      <c r="C1544" s="5" t="e">
        <f t="array" aca="1" ref="C1544" ca="1">_xludf.XLOOKUP(sessions_3!$E1544,exercises_2!$A$2:$A$156,exercises_2!$B$2:$B$156)</f>
        <v>#NAME?</v>
      </c>
      <c r="D1544" s="6"/>
      <c r="E1544" s="3">
        <v>125</v>
      </c>
      <c r="F1544" s="6">
        <v>3</v>
      </c>
      <c r="G1544" s="6">
        <v>165</v>
      </c>
      <c r="H1544" s="6">
        <v>5</v>
      </c>
      <c r="I1544" s="6"/>
    </row>
    <row r="1545" spans="1:9" ht="15.75" customHeight="1" x14ac:dyDescent="0.25">
      <c r="A1545" s="4">
        <v>44648</v>
      </c>
      <c r="B1545" s="5">
        <v>10</v>
      </c>
      <c r="C1545" s="5" t="e">
        <f t="array" aca="1" ref="C1545" ca="1">_xludf.XLOOKUP(sessions_3!$E1545,exercises_2!$A$2:$A$156,exercises_2!$B$2:$B$156)</f>
        <v>#NAME?</v>
      </c>
      <c r="D1545" s="6"/>
      <c r="E1545" s="3">
        <v>127</v>
      </c>
      <c r="F1545" s="6">
        <v>1</v>
      </c>
      <c r="G1545" s="6">
        <v>125</v>
      </c>
      <c r="H1545" s="6">
        <v>15</v>
      </c>
      <c r="I1545" s="6"/>
    </row>
    <row r="1546" spans="1:9" ht="15.75" customHeight="1" x14ac:dyDescent="0.25">
      <c r="A1546" s="4">
        <v>44648</v>
      </c>
      <c r="B1546" s="5">
        <v>11</v>
      </c>
      <c r="C1546" s="5" t="e">
        <f t="array" aca="1" ref="C1546" ca="1">_xludf.XLOOKUP(sessions_3!$E1546,exercises_2!$A$2:$A$156,exercises_2!$B$2:$B$156)</f>
        <v>#NAME?</v>
      </c>
      <c r="D1546" s="6"/>
      <c r="E1546" s="3">
        <v>127</v>
      </c>
      <c r="F1546" s="6">
        <v>2</v>
      </c>
      <c r="G1546" s="6">
        <v>125</v>
      </c>
      <c r="H1546" s="6">
        <v>15</v>
      </c>
      <c r="I1546" s="6"/>
    </row>
    <row r="1547" spans="1:9" ht="15.75" customHeight="1" x14ac:dyDescent="0.25">
      <c r="A1547" s="4">
        <v>44648</v>
      </c>
      <c r="B1547" s="5">
        <v>12</v>
      </c>
      <c r="C1547" s="5" t="e">
        <f t="array" aca="1" ref="C1547" ca="1">_xludf.XLOOKUP(sessions_3!$E1547,exercises_2!$A$2:$A$156,exercises_2!$B$2:$B$156)</f>
        <v>#NAME?</v>
      </c>
      <c r="D1547" s="6"/>
      <c r="E1547" s="3">
        <v>127</v>
      </c>
      <c r="F1547" s="6">
        <v>3</v>
      </c>
      <c r="G1547" s="6">
        <v>130</v>
      </c>
      <c r="H1547" s="6">
        <v>10</v>
      </c>
      <c r="I1547" s="6"/>
    </row>
    <row r="1548" spans="1:9" ht="15.75" customHeight="1" x14ac:dyDescent="0.25">
      <c r="A1548" s="4">
        <v>44650</v>
      </c>
      <c r="B1548" s="5">
        <v>1</v>
      </c>
      <c r="C1548" s="5" t="e">
        <f t="array" aca="1" ref="C1548" ca="1">_xludf.XLOOKUP(sessions_3!$E1548,exercises_2!$A$2:$A$156,exercises_2!$B$2:$B$156)</f>
        <v>#NAME?</v>
      </c>
      <c r="D1548" s="6"/>
      <c r="E1548" s="3">
        <v>144</v>
      </c>
      <c r="F1548" s="6">
        <v>1</v>
      </c>
      <c r="G1548" s="6">
        <v>155</v>
      </c>
      <c r="H1548" s="6">
        <v>6</v>
      </c>
      <c r="I1548" s="6"/>
    </row>
    <row r="1549" spans="1:9" ht="15.75" customHeight="1" x14ac:dyDescent="0.25">
      <c r="A1549" s="4">
        <v>44650</v>
      </c>
      <c r="B1549" s="5">
        <v>2</v>
      </c>
      <c r="C1549" s="5" t="e">
        <f t="array" aca="1" ref="C1549" ca="1">_xludf.XLOOKUP(sessions_3!$E1549,exercises_2!$A$2:$A$156,exercises_2!$B$2:$B$156)</f>
        <v>#NAME?</v>
      </c>
      <c r="D1549" s="6"/>
      <c r="E1549" s="3">
        <v>144</v>
      </c>
      <c r="F1549" s="6">
        <v>2</v>
      </c>
      <c r="G1549" s="6">
        <v>155</v>
      </c>
      <c r="H1549" s="6">
        <v>6</v>
      </c>
      <c r="I1549" s="6"/>
    </row>
    <row r="1550" spans="1:9" ht="15.75" customHeight="1" x14ac:dyDescent="0.25">
      <c r="A1550" s="4">
        <v>44650</v>
      </c>
      <c r="B1550" s="5">
        <v>3</v>
      </c>
      <c r="C1550" s="5" t="e">
        <f t="array" aca="1" ref="C1550" ca="1">_xludf.XLOOKUP(sessions_3!$E1550,exercises_2!$A$2:$A$156,exercises_2!$B$2:$B$156)</f>
        <v>#NAME?</v>
      </c>
      <c r="D1550" s="6"/>
      <c r="E1550" s="3">
        <v>144</v>
      </c>
      <c r="F1550" s="6">
        <v>3</v>
      </c>
      <c r="G1550" s="6">
        <v>155</v>
      </c>
      <c r="H1550" s="6">
        <v>4</v>
      </c>
      <c r="I1550" s="6"/>
    </row>
    <row r="1551" spans="1:9" ht="15.75" customHeight="1" x14ac:dyDescent="0.25">
      <c r="A1551" s="4">
        <v>44650</v>
      </c>
      <c r="B1551" s="5">
        <v>4</v>
      </c>
      <c r="C1551" s="5" t="e">
        <f t="array" aca="1" ref="C1551" ca="1">_xludf.XLOOKUP(sessions_3!$E1551,exercises_2!$A$2:$A$156,exercises_2!$B$2:$B$156)</f>
        <v>#NAME?</v>
      </c>
      <c r="D1551" s="6"/>
      <c r="E1551" s="3">
        <v>146</v>
      </c>
      <c r="F1551" s="6">
        <v>1</v>
      </c>
      <c r="G1551" s="6">
        <v>135</v>
      </c>
      <c r="H1551" s="6">
        <v>6</v>
      </c>
      <c r="I1551" s="6"/>
    </row>
    <row r="1552" spans="1:9" ht="15.75" customHeight="1" x14ac:dyDescent="0.25">
      <c r="A1552" s="4">
        <v>44650</v>
      </c>
      <c r="B1552" s="5">
        <v>5</v>
      </c>
      <c r="C1552" s="5" t="e">
        <f t="array" aca="1" ref="C1552" ca="1">_xludf.XLOOKUP(sessions_3!$E1552,exercises_2!$A$2:$A$156,exercises_2!$B$2:$B$156)</f>
        <v>#NAME?</v>
      </c>
      <c r="D1552" s="6"/>
      <c r="E1552" s="3">
        <v>146</v>
      </c>
      <c r="F1552" s="6">
        <v>2</v>
      </c>
      <c r="G1552" s="6">
        <v>135</v>
      </c>
      <c r="H1552" s="6">
        <v>6</v>
      </c>
      <c r="I1552" s="6"/>
    </row>
    <row r="1553" spans="1:9" ht="15.75" customHeight="1" x14ac:dyDescent="0.25">
      <c r="A1553" s="4">
        <v>44650</v>
      </c>
      <c r="B1553" s="5">
        <v>6</v>
      </c>
      <c r="C1553" s="5" t="e">
        <f t="array" aca="1" ref="C1553" ca="1">_xludf.XLOOKUP(sessions_3!$E1553,exercises_2!$A$2:$A$156,exercises_2!$B$2:$B$156)</f>
        <v>#NAME?</v>
      </c>
      <c r="D1553" s="6"/>
      <c r="E1553" s="3">
        <v>146</v>
      </c>
      <c r="F1553" s="6">
        <v>3</v>
      </c>
      <c r="G1553" s="6">
        <v>140</v>
      </c>
      <c r="H1553" s="6">
        <v>5</v>
      </c>
      <c r="I1553" s="6"/>
    </row>
    <row r="1554" spans="1:9" ht="15.75" customHeight="1" x14ac:dyDescent="0.25">
      <c r="A1554" s="4">
        <v>44650</v>
      </c>
      <c r="B1554" s="5">
        <v>7</v>
      </c>
      <c r="C1554" s="5" t="e">
        <f t="array" aca="1" ref="C1554" ca="1">_xludf.XLOOKUP(sessions_3!$E1554,exercises_2!$A$2:$A$156,exercises_2!$B$2:$B$156)</f>
        <v>#NAME?</v>
      </c>
      <c r="D1554" s="6"/>
      <c r="E1554" s="3">
        <v>147</v>
      </c>
      <c r="F1554" s="6">
        <v>1</v>
      </c>
      <c r="G1554" s="6">
        <v>100</v>
      </c>
      <c r="H1554" s="6">
        <v>6</v>
      </c>
      <c r="I1554" s="6"/>
    </row>
    <row r="1555" spans="1:9" ht="15.75" customHeight="1" x14ac:dyDescent="0.25">
      <c r="A1555" s="4">
        <v>44650</v>
      </c>
      <c r="B1555" s="5">
        <v>8</v>
      </c>
      <c r="C1555" s="5" t="e">
        <f t="array" aca="1" ref="C1555" ca="1">_xludf.XLOOKUP(sessions_3!$E1555,exercises_2!$A$2:$A$156,exercises_2!$B$2:$B$156)</f>
        <v>#NAME?</v>
      </c>
      <c r="D1555" s="6"/>
      <c r="E1555" s="3">
        <v>147</v>
      </c>
      <c r="F1555" s="6">
        <v>2</v>
      </c>
      <c r="G1555" s="6">
        <v>100</v>
      </c>
      <c r="H1555" s="6">
        <v>6</v>
      </c>
      <c r="I1555" s="6"/>
    </row>
    <row r="1556" spans="1:9" ht="15.75" customHeight="1" x14ac:dyDescent="0.25">
      <c r="A1556" s="4">
        <v>44650</v>
      </c>
      <c r="B1556" s="5">
        <v>9</v>
      </c>
      <c r="C1556" s="5" t="e">
        <f t="array" aca="1" ref="C1556" ca="1">_xludf.XLOOKUP(sessions_3!$E1556,exercises_2!$A$2:$A$156,exercises_2!$B$2:$B$156)</f>
        <v>#NAME?</v>
      </c>
      <c r="D1556" s="6"/>
      <c r="E1556" s="3">
        <v>147</v>
      </c>
      <c r="F1556" s="6">
        <v>3</v>
      </c>
      <c r="G1556" s="6">
        <v>110</v>
      </c>
      <c r="H1556" s="6">
        <v>4</v>
      </c>
      <c r="I1556" s="6"/>
    </row>
    <row r="1557" spans="1:9" ht="15.75" customHeight="1" x14ac:dyDescent="0.25">
      <c r="A1557" s="4">
        <v>44650</v>
      </c>
      <c r="B1557" s="5">
        <v>10</v>
      </c>
      <c r="C1557" s="5" t="e">
        <f t="array" aca="1" ref="C1557" ca="1">_xludf.XLOOKUP(sessions_3!$E1557,exercises_2!$A$2:$A$156,exercises_2!$B$2:$B$156)</f>
        <v>#NAME?</v>
      </c>
      <c r="D1557" s="6"/>
      <c r="E1557" s="3">
        <v>149</v>
      </c>
      <c r="F1557" s="6">
        <v>1</v>
      </c>
      <c r="G1557" s="6">
        <v>7.5</v>
      </c>
      <c r="H1557" s="6">
        <v>20</v>
      </c>
      <c r="I1557" s="6"/>
    </row>
    <row r="1558" spans="1:9" ht="15.75" customHeight="1" x14ac:dyDescent="0.25">
      <c r="A1558" s="4">
        <v>44650</v>
      </c>
      <c r="B1558" s="5">
        <v>11</v>
      </c>
      <c r="C1558" s="5" t="e">
        <f t="array" aca="1" ref="C1558" ca="1">_xludf.XLOOKUP(sessions_3!$E1558,exercises_2!$A$2:$A$156,exercises_2!$B$2:$B$156)</f>
        <v>#NAME?</v>
      </c>
      <c r="D1558" s="6"/>
      <c r="E1558" s="3">
        <v>149</v>
      </c>
      <c r="F1558" s="6">
        <v>2</v>
      </c>
      <c r="G1558" s="6">
        <v>7.5</v>
      </c>
      <c r="H1558" s="6">
        <v>13</v>
      </c>
      <c r="I1558" s="6"/>
    </row>
    <row r="1559" spans="1:9" ht="15.75" customHeight="1" x14ac:dyDescent="0.25">
      <c r="A1559" s="4">
        <v>44650</v>
      </c>
      <c r="B1559" s="5">
        <v>12</v>
      </c>
      <c r="C1559" s="5" t="e">
        <f t="array" aca="1" ref="C1559" ca="1">_xludf.XLOOKUP(sessions_3!$E1559,exercises_2!$A$2:$A$156,exercises_2!$B$2:$B$156)</f>
        <v>#NAME?</v>
      </c>
      <c r="D1559" s="6"/>
      <c r="E1559" s="3">
        <v>149</v>
      </c>
      <c r="F1559" s="6">
        <v>3</v>
      </c>
      <c r="G1559" s="6">
        <v>7.5</v>
      </c>
      <c r="H1559" s="6">
        <v>15</v>
      </c>
      <c r="I1559" s="6"/>
    </row>
    <row r="1560" spans="1:9" ht="15.75" customHeight="1" x14ac:dyDescent="0.25">
      <c r="A1560" s="4">
        <v>44650</v>
      </c>
      <c r="B1560" s="5">
        <v>13</v>
      </c>
      <c r="C1560" s="5" t="e">
        <f t="array" aca="1" ref="C1560" ca="1">_xludf.XLOOKUP(sessions_3!$E1560,exercises_2!$A$2:$A$156,exercises_2!$B$2:$B$156)</f>
        <v>#NAME?</v>
      </c>
      <c r="D1560" s="6"/>
      <c r="E1560" s="3">
        <v>153</v>
      </c>
      <c r="F1560" s="6">
        <v>1</v>
      </c>
      <c r="G1560" s="6">
        <v>10</v>
      </c>
      <c r="H1560" s="6">
        <v>25</v>
      </c>
      <c r="I1560" s="6"/>
    </row>
    <row r="1561" spans="1:9" ht="15.75" customHeight="1" x14ac:dyDescent="0.25">
      <c r="A1561" s="4">
        <v>44650</v>
      </c>
      <c r="B1561" s="5">
        <v>14</v>
      </c>
      <c r="C1561" s="5" t="e">
        <f t="array" aca="1" ref="C1561" ca="1">_xludf.XLOOKUP(sessions_3!$E1561,exercises_2!$A$2:$A$156,exercises_2!$B$2:$B$156)</f>
        <v>#NAME?</v>
      </c>
      <c r="D1561" s="6"/>
      <c r="E1561" s="3">
        <v>153</v>
      </c>
      <c r="F1561" s="6">
        <v>2</v>
      </c>
      <c r="G1561" s="6">
        <v>25</v>
      </c>
      <c r="H1561" s="6">
        <v>10</v>
      </c>
      <c r="I1561" s="6"/>
    </row>
    <row r="1562" spans="1:9" ht="15.75" customHeight="1" x14ac:dyDescent="0.25">
      <c r="A1562" s="4">
        <v>44650</v>
      </c>
      <c r="B1562" s="5">
        <v>15</v>
      </c>
      <c r="C1562" s="5" t="e">
        <f t="array" aca="1" ref="C1562" ca="1">_xludf.XLOOKUP(sessions_3!$E1562,exercises_2!$A$2:$A$156,exercises_2!$B$2:$B$156)</f>
        <v>#NAME?</v>
      </c>
      <c r="D1562" s="6"/>
      <c r="E1562" s="3">
        <v>153</v>
      </c>
      <c r="F1562" s="6">
        <v>3</v>
      </c>
      <c r="G1562" s="6">
        <v>25</v>
      </c>
      <c r="H1562" s="6">
        <v>10</v>
      </c>
      <c r="I1562" s="6"/>
    </row>
    <row r="1563" spans="1:9" ht="15.75" customHeight="1" x14ac:dyDescent="0.25">
      <c r="A1563" s="4">
        <v>44652</v>
      </c>
      <c r="B1563" s="5">
        <v>1</v>
      </c>
      <c r="C1563" s="5" t="e">
        <f t="array" aca="1" ref="C1563" ca="1">_xludf.XLOOKUP(sessions_3!$E1563,exercises_2!$A$2:$A$156,exercises_2!$B$2:$B$156)</f>
        <v>#NAME?</v>
      </c>
      <c r="D1563" s="6"/>
      <c r="E1563" s="3">
        <v>120</v>
      </c>
      <c r="F1563" s="6">
        <v>1</v>
      </c>
      <c r="G1563" s="6">
        <v>245</v>
      </c>
      <c r="H1563" s="6">
        <v>6</v>
      </c>
      <c r="I1563" s="6"/>
    </row>
    <row r="1564" spans="1:9" ht="15.75" customHeight="1" x14ac:dyDescent="0.25">
      <c r="A1564" s="4">
        <v>44652</v>
      </c>
      <c r="B1564" s="5">
        <v>2</v>
      </c>
      <c r="C1564" s="5" t="e">
        <f t="array" aca="1" ref="C1564" ca="1">_xludf.XLOOKUP(sessions_3!$E1564,exercises_2!$A$2:$A$156,exercises_2!$B$2:$B$156)</f>
        <v>#NAME?</v>
      </c>
      <c r="D1564" s="6"/>
      <c r="E1564" s="3">
        <v>120</v>
      </c>
      <c r="F1564" s="6">
        <v>2</v>
      </c>
      <c r="G1564" s="6">
        <v>245</v>
      </c>
      <c r="H1564" s="6">
        <v>5</v>
      </c>
      <c r="I1564" s="6"/>
    </row>
    <row r="1565" spans="1:9" ht="15.75" customHeight="1" x14ac:dyDescent="0.25">
      <c r="A1565" s="4">
        <v>44652</v>
      </c>
      <c r="B1565" s="5">
        <v>3</v>
      </c>
      <c r="C1565" s="5" t="e">
        <f t="array" aca="1" ref="C1565" ca="1">_xludf.XLOOKUP(sessions_3!$E1565,exercises_2!$A$2:$A$156,exercises_2!$B$2:$B$156)</f>
        <v>#NAME?</v>
      </c>
      <c r="D1565" s="6"/>
      <c r="E1565" s="3">
        <v>120</v>
      </c>
      <c r="F1565" s="6">
        <v>3</v>
      </c>
      <c r="G1565" s="6">
        <v>245</v>
      </c>
      <c r="H1565" s="6">
        <v>5</v>
      </c>
      <c r="I1565" s="6"/>
    </row>
    <row r="1566" spans="1:9" ht="15.75" customHeight="1" x14ac:dyDescent="0.25">
      <c r="A1566" s="4">
        <v>44652</v>
      </c>
      <c r="B1566" s="5">
        <v>4</v>
      </c>
      <c r="C1566" s="5" t="e">
        <f t="array" aca="1" ref="C1566" ca="1">_xludf.XLOOKUP(sessions_3!$E1566,exercises_2!$A$2:$A$156,exercises_2!$B$2:$B$156)</f>
        <v>#NAME?</v>
      </c>
      <c r="D1566" s="6"/>
      <c r="E1566" s="3">
        <v>139</v>
      </c>
      <c r="F1566" s="6">
        <v>1</v>
      </c>
      <c r="G1566" s="6">
        <v>135</v>
      </c>
      <c r="H1566" s="6">
        <v>10</v>
      </c>
      <c r="I1566" s="6"/>
    </row>
    <row r="1567" spans="1:9" ht="15.75" customHeight="1" x14ac:dyDescent="0.25">
      <c r="A1567" s="4">
        <v>44652</v>
      </c>
      <c r="B1567" s="5">
        <v>5</v>
      </c>
      <c r="C1567" s="5" t="e">
        <f t="array" aca="1" ref="C1567" ca="1">_xludf.XLOOKUP(sessions_3!$E1567,exercises_2!$A$2:$A$156,exercises_2!$B$2:$B$156)</f>
        <v>#NAME?</v>
      </c>
      <c r="D1567" s="6"/>
      <c r="E1567" s="3">
        <v>139</v>
      </c>
      <c r="F1567" s="6">
        <v>2</v>
      </c>
      <c r="G1567" s="6">
        <v>135</v>
      </c>
      <c r="H1567" s="6">
        <v>8</v>
      </c>
      <c r="I1567" s="6"/>
    </row>
    <row r="1568" spans="1:9" ht="15.75" customHeight="1" x14ac:dyDescent="0.25">
      <c r="A1568" s="4">
        <v>44652</v>
      </c>
      <c r="B1568" s="5">
        <v>6</v>
      </c>
      <c r="C1568" s="5" t="e">
        <f t="array" aca="1" ref="C1568" ca="1">_xludf.XLOOKUP(sessions_3!$E1568,exercises_2!$A$2:$A$156,exercises_2!$B$2:$B$156)</f>
        <v>#NAME?</v>
      </c>
      <c r="D1568" s="6"/>
      <c r="E1568" s="3">
        <v>139</v>
      </c>
      <c r="F1568" s="6">
        <v>3</v>
      </c>
      <c r="G1568" s="6">
        <v>135</v>
      </c>
      <c r="H1568" s="6">
        <v>7</v>
      </c>
      <c r="I1568" s="6"/>
    </row>
    <row r="1569" spans="1:9" ht="15.75" customHeight="1" x14ac:dyDescent="0.25">
      <c r="A1569" s="4">
        <v>44652</v>
      </c>
      <c r="B1569" s="5">
        <v>7</v>
      </c>
      <c r="C1569" s="5" t="e">
        <f t="array" aca="1" ref="C1569" ca="1">_xludf.XLOOKUP(sessions_3!$E1569,exercises_2!$A$2:$A$156,exercises_2!$B$2:$B$156)</f>
        <v>#NAME?</v>
      </c>
      <c r="D1569" s="6"/>
      <c r="E1569" s="3">
        <v>131</v>
      </c>
      <c r="F1569" s="6">
        <v>1</v>
      </c>
      <c r="G1569" s="6">
        <v>75</v>
      </c>
      <c r="H1569" s="6">
        <v>5</v>
      </c>
      <c r="I1569" s="6"/>
    </row>
    <row r="1570" spans="1:9" ht="15.75" customHeight="1" x14ac:dyDescent="0.25">
      <c r="A1570" s="4">
        <v>44652</v>
      </c>
      <c r="B1570" s="5">
        <v>8</v>
      </c>
      <c r="C1570" s="5" t="e">
        <f t="array" aca="1" ref="C1570" ca="1">_xludf.XLOOKUP(sessions_3!$E1570,exercises_2!$A$2:$A$156,exercises_2!$B$2:$B$156)</f>
        <v>#NAME?</v>
      </c>
      <c r="D1570" s="6"/>
      <c r="E1570" s="3">
        <v>131</v>
      </c>
      <c r="F1570" s="6">
        <v>2</v>
      </c>
      <c r="G1570" s="6">
        <v>75</v>
      </c>
      <c r="H1570" s="6">
        <v>6</v>
      </c>
      <c r="I1570" s="6"/>
    </row>
    <row r="1571" spans="1:9" ht="15.75" customHeight="1" x14ac:dyDescent="0.25">
      <c r="A1571" s="4">
        <v>44652</v>
      </c>
      <c r="B1571" s="5">
        <v>9</v>
      </c>
      <c r="C1571" s="5" t="e">
        <f t="array" aca="1" ref="C1571" ca="1">_xludf.XLOOKUP(sessions_3!$E1571,exercises_2!$A$2:$A$156,exercises_2!$B$2:$B$156)</f>
        <v>#NAME?</v>
      </c>
      <c r="D1571" s="6"/>
      <c r="E1571" s="3">
        <v>131</v>
      </c>
      <c r="F1571" s="6">
        <v>3</v>
      </c>
      <c r="G1571" s="6">
        <v>75</v>
      </c>
      <c r="H1571" s="6">
        <v>5</v>
      </c>
      <c r="I1571" s="6" t="s">
        <v>38</v>
      </c>
    </row>
    <row r="1572" spans="1:9" ht="15.75" customHeight="1" x14ac:dyDescent="0.25">
      <c r="A1572" s="4">
        <v>44652</v>
      </c>
      <c r="B1572" s="5">
        <v>10</v>
      </c>
      <c r="C1572" s="5" t="e">
        <f t="array" aca="1" ref="C1572" ca="1">_xludf.XLOOKUP(sessions_3!$E1572,exercises_2!$A$2:$A$156,exercises_2!$B$2:$B$156)</f>
        <v>#NAME?</v>
      </c>
      <c r="D1572" s="6"/>
      <c r="E1572" s="3">
        <v>133</v>
      </c>
      <c r="F1572" s="6">
        <v>1</v>
      </c>
      <c r="G1572" s="6">
        <v>65</v>
      </c>
      <c r="H1572" s="6">
        <v>6</v>
      </c>
      <c r="I1572" s="6"/>
    </row>
    <row r="1573" spans="1:9" ht="15.75" customHeight="1" x14ac:dyDescent="0.25">
      <c r="A1573" s="4">
        <v>44652</v>
      </c>
      <c r="B1573" s="5">
        <v>11</v>
      </c>
      <c r="C1573" s="5" t="e">
        <f t="array" aca="1" ref="C1573" ca="1">_xludf.XLOOKUP(sessions_3!$E1573,exercises_2!$A$2:$A$156,exercises_2!$B$2:$B$156)</f>
        <v>#NAME?</v>
      </c>
      <c r="D1573" s="6"/>
      <c r="E1573" s="3">
        <v>133</v>
      </c>
      <c r="F1573" s="6">
        <v>2</v>
      </c>
      <c r="G1573" s="6">
        <v>65</v>
      </c>
      <c r="H1573" s="6">
        <v>5</v>
      </c>
      <c r="I1573" s="6"/>
    </row>
    <row r="1574" spans="1:9" ht="15.75" customHeight="1" x14ac:dyDescent="0.25">
      <c r="A1574" s="4">
        <v>44652</v>
      </c>
      <c r="B1574" s="5">
        <v>12</v>
      </c>
      <c r="C1574" s="5" t="e">
        <f t="array" aca="1" ref="C1574" ca="1">_xludf.XLOOKUP(sessions_3!$E1574,exercises_2!$A$2:$A$156,exercises_2!$B$2:$B$156)</f>
        <v>#NAME?</v>
      </c>
      <c r="D1574" s="6"/>
      <c r="E1574" s="3">
        <v>133</v>
      </c>
      <c r="F1574" s="6">
        <v>3</v>
      </c>
      <c r="G1574" s="6">
        <v>65</v>
      </c>
      <c r="H1574" s="6">
        <v>5</v>
      </c>
      <c r="I1574" s="6"/>
    </row>
    <row r="1575" spans="1:9" ht="15.75" customHeight="1" x14ac:dyDescent="0.25">
      <c r="A1575" s="4">
        <v>44652</v>
      </c>
      <c r="B1575" s="5">
        <v>13</v>
      </c>
      <c r="C1575" s="5" t="e">
        <f t="array" aca="1" ref="C1575" ca="1">_xludf.XLOOKUP(sessions_3!$E1575,exercises_2!$A$2:$A$156,exercises_2!$B$2:$B$156)</f>
        <v>#NAME?</v>
      </c>
      <c r="D1575" s="6"/>
      <c r="E1575" s="3">
        <v>136</v>
      </c>
      <c r="F1575" s="6">
        <v>1</v>
      </c>
      <c r="G1575" s="6">
        <v>220</v>
      </c>
      <c r="H1575" s="6">
        <v>8</v>
      </c>
      <c r="I1575" s="6"/>
    </row>
    <row r="1576" spans="1:9" ht="15.75" customHeight="1" x14ac:dyDescent="0.25">
      <c r="A1576" s="4">
        <v>44652</v>
      </c>
      <c r="B1576" s="5">
        <v>14</v>
      </c>
      <c r="C1576" s="5" t="e">
        <f t="array" aca="1" ref="C1576" ca="1">_xludf.XLOOKUP(sessions_3!$E1576,exercises_2!$A$2:$A$156,exercises_2!$B$2:$B$156)</f>
        <v>#NAME?</v>
      </c>
      <c r="D1576" s="6"/>
      <c r="E1576" s="3">
        <v>136</v>
      </c>
      <c r="F1576" s="6">
        <v>2</v>
      </c>
      <c r="G1576" s="6">
        <v>220</v>
      </c>
      <c r="H1576" s="6">
        <v>7</v>
      </c>
      <c r="I1576" s="6"/>
    </row>
    <row r="1577" spans="1:9" ht="15.75" customHeight="1" x14ac:dyDescent="0.25">
      <c r="A1577" s="4">
        <v>44652</v>
      </c>
      <c r="B1577" s="5">
        <v>15</v>
      </c>
      <c r="C1577" s="5" t="e">
        <f t="array" aca="1" ref="C1577" ca="1">_xludf.XLOOKUP(sessions_3!$E1577,exercises_2!$A$2:$A$156,exercises_2!$B$2:$B$156)</f>
        <v>#NAME?</v>
      </c>
      <c r="D1577" s="6"/>
      <c r="E1577" s="3">
        <v>136</v>
      </c>
      <c r="F1577" s="6">
        <v>3</v>
      </c>
      <c r="G1577" s="6">
        <v>220</v>
      </c>
      <c r="H1577" s="6">
        <v>6</v>
      </c>
      <c r="I1577" s="6"/>
    </row>
    <row r="1578" spans="1:9" ht="15.75" customHeight="1" x14ac:dyDescent="0.25">
      <c r="A1578" s="4">
        <v>44655</v>
      </c>
      <c r="B1578" s="5">
        <v>1</v>
      </c>
      <c r="C1578" s="5" t="e">
        <f t="array" aca="1" ref="C1578" ca="1">_xludf.XLOOKUP(sessions_3!$E1578,exercises_2!$A$2:$A$156,exercises_2!$B$2:$B$156)</f>
        <v>#NAME?</v>
      </c>
      <c r="D1578" s="6">
        <v>8</v>
      </c>
      <c r="E1578" s="3">
        <v>128</v>
      </c>
      <c r="F1578" s="6">
        <v>1</v>
      </c>
      <c r="G1578" s="6">
        <v>135</v>
      </c>
      <c r="H1578" s="6">
        <v>4</v>
      </c>
      <c r="I1578" s="6" t="s">
        <v>39</v>
      </c>
    </row>
    <row r="1579" spans="1:9" ht="15.75" customHeight="1" x14ac:dyDescent="0.25">
      <c r="A1579" s="4">
        <v>44655</v>
      </c>
      <c r="B1579" s="5">
        <v>2</v>
      </c>
      <c r="C1579" s="5" t="e">
        <f t="array" aca="1" ref="C1579" ca="1">_xludf.XLOOKUP(sessions_3!$E1579,exercises_2!$A$2:$A$156,exercises_2!$B$2:$B$156)</f>
        <v>#NAME?</v>
      </c>
      <c r="D1579" s="6">
        <v>8</v>
      </c>
      <c r="E1579" s="3">
        <v>128</v>
      </c>
      <c r="F1579" s="6">
        <v>2</v>
      </c>
      <c r="G1579" s="6">
        <v>135</v>
      </c>
      <c r="H1579" s="6">
        <v>6</v>
      </c>
      <c r="I1579" s="6"/>
    </row>
    <row r="1580" spans="1:9" ht="15.75" customHeight="1" x14ac:dyDescent="0.25">
      <c r="A1580" s="4">
        <v>44655</v>
      </c>
      <c r="B1580" s="5">
        <v>3</v>
      </c>
      <c r="C1580" s="5" t="e">
        <f t="array" aca="1" ref="C1580" ca="1">_xludf.XLOOKUP(sessions_3!$E1580,exercises_2!$A$2:$A$156,exercises_2!$B$2:$B$156)</f>
        <v>#NAME?</v>
      </c>
      <c r="D1580" s="6">
        <v>8</v>
      </c>
      <c r="E1580" s="3">
        <v>128</v>
      </c>
      <c r="F1580" s="6">
        <v>3</v>
      </c>
      <c r="G1580" s="6">
        <v>135</v>
      </c>
      <c r="H1580" s="6">
        <v>5</v>
      </c>
      <c r="I1580" s="6" t="s">
        <v>40</v>
      </c>
    </row>
    <row r="1581" spans="1:9" ht="15.75" customHeight="1" x14ac:dyDescent="0.25">
      <c r="A1581" s="4">
        <v>44655</v>
      </c>
      <c r="B1581" s="5">
        <v>4</v>
      </c>
      <c r="C1581" s="5" t="e">
        <f t="array" aca="1" ref="C1581" ca="1">_xludf.XLOOKUP(sessions_3!$E1581,exercises_2!$A$2:$A$156,exercises_2!$B$2:$B$156)</f>
        <v>#NAME?</v>
      </c>
      <c r="D1581" s="6">
        <v>8</v>
      </c>
      <c r="E1581" s="3">
        <v>126</v>
      </c>
      <c r="F1581" s="6">
        <v>1</v>
      </c>
      <c r="G1581" s="6">
        <v>145</v>
      </c>
      <c r="H1581" s="6">
        <v>6</v>
      </c>
      <c r="I1581" s="6"/>
    </row>
    <row r="1582" spans="1:9" ht="15.75" customHeight="1" x14ac:dyDescent="0.25">
      <c r="A1582" s="4">
        <v>44655</v>
      </c>
      <c r="B1582" s="5">
        <v>5</v>
      </c>
      <c r="C1582" s="5" t="e">
        <f t="array" aca="1" ref="C1582" ca="1">_xludf.XLOOKUP(sessions_3!$E1582,exercises_2!$A$2:$A$156,exercises_2!$B$2:$B$156)</f>
        <v>#NAME?</v>
      </c>
      <c r="D1582" s="6">
        <v>8</v>
      </c>
      <c r="E1582" s="3">
        <v>126</v>
      </c>
      <c r="F1582" s="6">
        <v>2</v>
      </c>
      <c r="G1582" s="6">
        <v>145</v>
      </c>
      <c r="H1582" s="6">
        <v>6</v>
      </c>
      <c r="I1582" s="6"/>
    </row>
    <row r="1583" spans="1:9" ht="15.75" customHeight="1" x14ac:dyDescent="0.25">
      <c r="A1583" s="4">
        <v>44655</v>
      </c>
      <c r="B1583" s="5">
        <v>6</v>
      </c>
      <c r="C1583" s="5" t="e">
        <f t="array" aca="1" ref="C1583" ca="1">_xludf.XLOOKUP(sessions_3!$E1583,exercises_2!$A$2:$A$156,exercises_2!$B$2:$B$156)</f>
        <v>#NAME?</v>
      </c>
      <c r="D1583" s="6">
        <v>8</v>
      </c>
      <c r="E1583" s="3">
        <v>126</v>
      </c>
      <c r="F1583" s="6">
        <v>3</v>
      </c>
      <c r="G1583" s="6">
        <v>155</v>
      </c>
      <c r="H1583" s="6">
        <v>6</v>
      </c>
      <c r="I1583" s="6"/>
    </row>
    <row r="1584" spans="1:9" ht="15.75" customHeight="1" x14ac:dyDescent="0.25">
      <c r="A1584" s="4">
        <v>44655</v>
      </c>
      <c r="B1584" s="5">
        <v>7</v>
      </c>
      <c r="C1584" s="5" t="e">
        <f t="array" aca="1" ref="C1584" ca="1">_xludf.XLOOKUP(sessions_3!$E1584,exercises_2!$A$2:$A$156,exercises_2!$B$2:$B$156)</f>
        <v>#NAME?</v>
      </c>
      <c r="D1584" s="6">
        <v>8</v>
      </c>
      <c r="E1584" s="3">
        <v>125</v>
      </c>
      <c r="F1584" s="6">
        <v>1</v>
      </c>
      <c r="G1584" s="6">
        <v>125</v>
      </c>
      <c r="H1584" s="6">
        <v>10</v>
      </c>
      <c r="I1584" s="6"/>
    </row>
    <row r="1585" spans="1:9" ht="15.75" customHeight="1" x14ac:dyDescent="0.25">
      <c r="A1585" s="4">
        <v>44655</v>
      </c>
      <c r="B1585" s="5">
        <v>8</v>
      </c>
      <c r="C1585" s="5" t="e">
        <f t="array" aca="1" ref="C1585" ca="1">_xludf.XLOOKUP(sessions_3!$E1585,exercises_2!$A$2:$A$156,exercises_2!$B$2:$B$156)</f>
        <v>#NAME?</v>
      </c>
      <c r="D1585" s="6">
        <v>8</v>
      </c>
      <c r="E1585" s="3">
        <v>125</v>
      </c>
      <c r="F1585" s="6">
        <v>2</v>
      </c>
      <c r="G1585" s="6">
        <v>165</v>
      </c>
      <c r="H1585" s="6">
        <v>7</v>
      </c>
      <c r="I1585" s="6"/>
    </row>
    <row r="1586" spans="1:9" ht="15.75" customHeight="1" x14ac:dyDescent="0.25">
      <c r="A1586" s="4">
        <v>44655</v>
      </c>
      <c r="B1586" s="5">
        <v>9</v>
      </c>
      <c r="C1586" s="5" t="e">
        <f t="array" aca="1" ref="C1586" ca="1">_xludf.XLOOKUP(sessions_3!$E1586,exercises_2!$A$2:$A$156,exercises_2!$B$2:$B$156)</f>
        <v>#NAME?</v>
      </c>
      <c r="D1586" s="6">
        <v>8</v>
      </c>
      <c r="E1586" s="3">
        <v>125</v>
      </c>
      <c r="F1586" s="6">
        <v>3</v>
      </c>
      <c r="G1586" s="6">
        <v>165</v>
      </c>
      <c r="H1586" s="6">
        <v>6</v>
      </c>
      <c r="I1586" s="6"/>
    </row>
    <row r="1587" spans="1:9" ht="15.75" customHeight="1" x14ac:dyDescent="0.25">
      <c r="A1587" s="4">
        <v>44655</v>
      </c>
      <c r="B1587" s="5">
        <v>10</v>
      </c>
      <c r="C1587" s="5" t="e">
        <f t="array" aca="1" ref="C1587" ca="1">_xludf.XLOOKUP(sessions_3!$E1587,exercises_2!$A$2:$A$156,exercises_2!$B$2:$B$156)</f>
        <v>#NAME?</v>
      </c>
      <c r="D1587" s="6">
        <v>8</v>
      </c>
      <c r="E1587" s="3">
        <v>127</v>
      </c>
      <c r="F1587" s="6">
        <v>1</v>
      </c>
      <c r="G1587" s="6">
        <v>130</v>
      </c>
      <c r="H1587" s="6">
        <v>15</v>
      </c>
      <c r="I1587" s="6"/>
    </row>
    <row r="1588" spans="1:9" ht="15.75" customHeight="1" x14ac:dyDescent="0.25">
      <c r="A1588" s="4">
        <v>44655</v>
      </c>
      <c r="B1588" s="5">
        <v>11</v>
      </c>
      <c r="C1588" s="5" t="e">
        <f t="array" aca="1" ref="C1588" ca="1">_xludf.XLOOKUP(sessions_3!$E1588,exercises_2!$A$2:$A$156,exercises_2!$B$2:$B$156)</f>
        <v>#NAME?</v>
      </c>
      <c r="D1588" s="6">
        <v>8</v>
      </c>
      <c r="E1588" s="3">
        <v>127</v>
      </c>
      <c r="F1588" s="6">
        <v>2</v>
      </c>
      <c r="G1588" s="6">
        <v>130</v>
      </c>
      <c r="H1588" s="6">
        <v>12</v>
      </c>
      <c r="I1588" s="6"/>
    </row>
    <row r="1589" spans="1:9" ht="15.75" customHeight="1" x14ac:dyDescent="0.25">
      <c r="A1589" s="4">
        <v>44655</v>
      </c>
      <c r="B1589" s="5">
        <v>12</v>
      </c>
      <c r="C1589" s="5" t="e">
        <f t="array" aca="1" ref="C1589" ca="1">_xludf.XLOOKUP(sessions_3!$E1589,exercises_2!$A$2:$A$156,exercises_2!$B$2:$B$156)</f>
        <v>#NAME?</v>
      </c>
      <c r="D1589" s="6">
        <v>8</v>
      </c>
      <c r="E1589" s="3">
        <v>127</v>
      </c>
      <c r="F1589" s="6">
        <v>3</v>
      </c>
      <c r="G1589" s="6">
        <v>130</v>
      </c>
      <c r="H1589" s="6">
        <v>0</v>
      </c>
      <c r="I1589" s="6"/>
    </row>
    <row r="1590" spans="1:9" ht="15.75" customHeight="1" x14ac:dyDescent="0.25">
      <c r="A1590" s="4">
        <v>44657</v>
      </c>
      <c r="B1590" s="5">
        <v>1</v>
      </c>
      <c r="C1590" s="5" t="e">
        <f t="array" aca="1" ref="C1590" ca="1">_xludf.XLOOKUP(sessions_3!$E1590,exercises_2!$A$2:$A$156,exercises_2!$B$2:$B$156)</f>
        <v>#NAME?</v>
      </c>
      <c r="D1590" s="6">
        <v>8</v>
      </c>
      <c r="E1590" s="3">
        <v>144</v>
      </c>
      <c r="F1590" s="6">
        <v>1</v>
      </c>
      <c r="G1590" s="6">
        <v>155</v>
      </c>
      <c r="H1590" s="6">
        <v>6</v>
      </c>
      <c r="I1590" s="6"/>
    </row>
    <row r="1591" spans="1:9" ht="15.75" customHeight="1" x14ac:dyDescent="0.25">
      <c r="A1591" s="4">
        <v>44657</v>
      </c>
      <c r="B1591" s="5">
        <v>2</v>
      </c>
      <c r="C1591" s="5" t="e">
        <f t="array" aca="1" ref="C1591" ca="1">_xludf.XLOOKUP(sessions_3!$E1591,exercises_2!$A$2:$A$156,exercises_2!$B$2:$B$156)</f>
        <v>#NAME?</v>
      </c>
      <c r="D1591" s="6">
        <v>8</v>
      </c>
      <c r="E1591" s="3">
        <v>144</v>
      </c>
      <c r="F1591" s="6">
        <v>2</v>
      </c>
      <c r="G1591" s="6">
        <v>155</v>
      </c>
      <c r="H1591" s="6">
        <v>6</v>
      </c>
      <c r="I1591" s="6"/>
    </row>
    <row r="1592" spans="1:9" ht="15.75" customHeight="1" x14ac:dyDescent="0.25">
      <c r="A1592" s="4">
        <v>44657</v>
      </c>
      <c r="B1592" s="5">
        <v>3</v>
      </c>
      <c r="C1592" s="5" t="e">
        <f t="array" aca="1" ref="C1592" ca="1">_xludf.XLOOKUP(sessions_3!$E1592,exercises_2!$A$2:$A$156,exercises_2!$B$2:$B$156)</f>
        <v>#NAME?</v>
      </c>
      <c r="D1592" s="6">
        <v>8</v>
      </c>
      <c r="E1592" s="3">
        <v>146</v>
      </c>
      <c r="F1592" s="6">
        <v>1</v>
      </c>
      <c r="G1592" s="6">
        <v>135</v>
      </c>
      <c r="H1592" s="6">
        <v>6</v>
      </c>
      <c r="I1592" s="6"/>
    </row>
    <row r="1593" spans="1:9" ht="15.75" customHeight="1" x14ac:dyDescent="0.25">
      <c r="A1593" s="4">
        <v>44657</v>
      </c>
      <c r="B1593" s="5">
        <v>4</v>
      </c>
      <c r="C1593" s="5" t="e">
        <f t="array" aca="1" ref="C1593" ca="1">_xludf.XLOOKUP(sessions_3!$E1593,exercises_2!$A$2:$A$156,exercises_2!$B$2:$B$156)</f>
        <v>#NAME?</v>
      </c>
      <c r="D1593" s="6">
        <v>8</v>
      </c>
      <c r="E1593" s="3">
        <v>146</v>
      </c>
      <c r="F1593" s="6">
        <v>2</v>
      </c>
      <c r="G1593" s="6">
        <v>135</v>
      </c>
      <c r="H1593" s="6">
        <v>5</v>
      </c>
      <c r="I1593" s="6"/>
    </row>
    <row r="1594" spans="1:9" ht="15.75" customHeight="1" x14ac:dyDescent="0.25">
      <c r="A1594" s="4">
        <v>44657</v>
      </c>
      <c r="B1594" s="5">
        <v>5</v>
      </c>
      <c r="C1594" s="5" t="e">
        <f t="array" aca="1" ref="C1594" ca="1">_xludf.XLOOKUP(sessions_3!$E1594,exercises_2!$A$2:$A$156,exercises_2!$B$2:$B$156)</f>
        <v>#NAME?</v>
      </c>
      <c r="D1594" s="6">
        <v>8</v>
      </c>
      <c r="E1594" s="3">
        <v>147</v>
      </c>
      <c r="F1594" s="6">
        <v>1</v>
      </c>
      <c r="G1594" s="6">
        <v>100</v>
      </c>
      <c r="H1594" s="6">
        <v>6</v>
      </c>
      <c r="I1594" s="6"/>
    </row>
    <row r="1595" spans="1:9" ht="15.75" customHeight="1" x14ac:dyDescent="0.25">
      <c r="A1595" s="4">
        <v>44657</v>
      </c>
      <c r="B1595" s="5">
        <v>6</v>
      </c>
      <c r="C1595" s="5" t="e">
        <f t="array" aca="1" ref="C1595" ca="1">_xludf.XLOOKUP(sessions_3!$E1595,exercises_2!$A$2:$A$156,exercises_2!$B$2:$B$156)</f>
        <v>#NAME?</v>
      </c>
      <c r="D1595" s="6">
        <v>8</v>
      </c>
      <c r="E1595" s="3">
        <v>147</v>
      </c>
      <c r="F1595" s="6">
        <v>2</v>
      </c>
      <c r="G1595" s="6">
        <v>100</v>
      </c>
      <c r="H1595" s="6">
        <v>6</v>
      </c>
      <c r="I1595" s="6"/>
    </row>
    <row r="1596" spans="1:9" ht="15.75" customHeight="1" x14ac:dyDescent="0.25">
      <c r="A1596" s="4">
        <v>44657</v>
      </c>
      <c r="B1596" s="5">
        <v>7</v>
      </c>
      <c r="C1596" s="5" t="e">
        <f t="array" aca="1" ref="C1596" ca="1">_xludf.XLOOKUP(sessions_3!$E1596,exercises_2!$A$2:$A$156,exercises_2!$B$2:$B$156)</f>
        <v>#NAME?</v>
      </c>
      <c r="D1596" s="6">
        <v>8</v>
      </c>
      <c r="E1596" s="3">
        <v>149</v>
      </c>
      <c r="F1596" s="6">
        <v>1</v>
      </c>
      <c r="G1596" s="6">
        <v>7.5</v>
      </c>
      <c r="H1596" s="6">
        <v>20</v>
      </c>
      <c r="I1596" s="6"/>
    </row>
    <row r="1597" spans="1:9" ht="15.75" customHeight="1" x14ac:dyDescent="0.25">
      <c r="A1597" s="4">
        <v>44657</v>
      </c>
      <c r="B1597" s="5">
        <v>8</v>
      </c>
      <c r="C1597" s="5" t="e">
        <f t="array" aca="1" ref="C1597" ca="1">_xludf.XLOOKUP(sessions_3!$E1597,exercises_2!$A$2:$A$156,exercises_2!$B$2:$B$156)</f>
        <v>#NAME?</v>
      </c>
      <c r="D1597" s="6">
        <v>8</v>
      </c>
      <c r="E1597" s="3">
        <v>149</v>
      </c>
      <c r="F1597" s="6">
        <v>2</v>
      </c>
      <c r="G1597" s="6">
        <v>7.5</v>
      </c>
      <c r="H1597" s="6">
        <v>20</v>
      </c>
      <c r="I1597" s="6"/>
    </row>
    <row r="1598" spans="1:9" ht="15.75" customHeight="1" x14ac:dyDescent="0.25">
      <c r="A1598" s="4">
        <v>44657</v>
      </c>
      <c r="B1598" s="5">
        <v>9</v>
      </c>
      <c r="C1598" s="5" t="e">
        <f t="array" aca="1" ref="C1598" ca="1">_xludf.XLOOKUP(sessions_3!$E1598,exercises_2!$A$2:$A$156,exercises_2!$B$2:$B$156)</f>
        <v>#NAME?</v>
      </c>
      <c r="D1598" s="6">
        <v>8</v>
      </c>
      <c r="E1598" s="3">
        <v>153</v>
      </c>
      <c r="F1598" s="6">
        <v>1</v>
      </c>
      <c r="G1598" s="6">
        <v>25</v>
      </c>
      <c r="H1598" s="6">
        <v>20</v>
      </c>
      <c r="I1598" s="6"/>
    </row>
    <row r="1599" spans="1:9" ht="15.75" customHeight="1" x14ac:dyDescent="0.25">
      <c r="A1599" s="4">
        <v>44657</v>
      </c>
      <c r="B1599" s="5">
        <v>10</v>
      </c>
      <c r="C1599" s="5" t="e">
        <f t="array" aca="1" ref="C1599" ca="1">_xludf.XLOOKUP(sessions_3!$E1599,exercises_2!$A$2:$A$156,exercises_2!$B$2:$B$156)</f>
        <v>#NAME?</v>
      </c>
      <c r="D1599" s="6">
        <v>8</v>
      </c>
      <c r="E1599" s="3">
        <v>153</v>
      </c>
      <c r="F1599" s="6">
        <v>2</v>
      </c>
      <c r="G1599" s="6">
        <v>25</v>
      </c>
      <c r="H1599" s="6">
        <v>14</v>
      </c>
      <c r="I1599" s="6"/>
    </row>
    <row r="1600" spans="1:9" ht="15.75" customHeight="1" x14ac:dyDescent="0.25">
      <c r="A1600" s="4">
        <v>44659</v>
      </c>
      <c r="B1600" s="5">
        <v>1</v>
      </c>
      <c r="C1600" s="5" t="e">
        <f t="array" aca="1" ref="C1600" ca="1">_xludf.XLOOKUP(sessions_3!$E1600,exercises_2!$A$2:$A$156,exercises_2!$B$2:$B$156)</f>
        <v>#NAME?</v>
      </c>
      <c r="D1600" s="6">
        <v>8</v>
      </c>
      <c r="E1600" s="3">
        <v>120</v>
      </c>
      <c r="F1600" s="6">
        <v>1</v>
      </c>
      <c r="G1600" s="6">
        <v>245</v>
      </c>
      <c r="H1600" s="6">
        <v>6</v>
      </c>
      <c r="I1600" s="6"/>
    </row>
    <row r="1601" spans="1:9" ht="15.75" customHeight="1" x14ac:dyDescent="0.25">
      <c r="A1601" s="4">
        <v>44659</v>
      </c>
      <c r="B1601" s="5">
        <v>2</v>
      </c>
      <c r="C1601" s="5" t="e">
        <f t="array" aca="1" ref="C1601" ca="1">_xludf.XLOOKUP(sessions_3!$E1601,exercises_2!$A$2:$A$156,exercises_2!$B$2:$B$156)</f>
        <v>#NAME?</v>
      </c>
      <c r="D1601" s="6">
        <v>8</v>
      </c>
      <c r="E1601" s="3">
        <v>120</v>
      </c>
      <c r="F1601" s="6">
        <v>2</v>
      </c>
      <c r="G1601" s="6">
        <v>245</v>
      </c>
      <c r="H1601" s="6">
        <v>6</v>
      </c>
      <c r="I1601" s="6"/>
    </row>
    <row r="1602" spans="1:9" ht="15.75" customHeight="1" x14ac:dyDescent="0.25">
      <c r="A1602" s="4">
        <v>44659</v>
      </c>
      <c r="B1602" s="5">
        <v>3</v>
      </c>
      <c r="C1602" s="5" t="e">
        <f t="array" aca="1" ref="C1602" ca="1">_xludf.XLOOKUP(sessions_3!$E1602,exercises_2!$A$2:$A$156,exercises_2!$B$2:$B$156)</f>
        <v>#NAME?</v>
      </c>
      <c r="D1602" s="6">
        <v>8</v>
      </c>
      <c r="E1602" s="3">
        <v>139</v>
      </c>
      <c r="F1602" s="6">
        <v>1</v>
      </c>
      <c r="G1602" s="6">
        <v>135</v>
      </c>
      <c r="H1602" s="6">
        <v>10</v>
      </c>
      <c r="I1602" s="6"/>
    </row>
    <row r="1603" spans="1:9" ht="15.75" customHeight="1" x14ac:dyDescent="0.25">
      <c r="A1603" s="4">
        <v>44659</v>
      </c>
      <c r="B1603" s="5">
        <v>4</v>
      </c>
      <c r="C1603" s="5" t="e">
        <f t="array" aca="1" ref="C1603" ca="1">_xludf.XLOOKUP(sessions_3!$E1603,exercises_2!$A$2:$A$156,exercises_2!$B$2:$B$156)</f>
        <v>#NAME?</v>
      </c>
      <c r="D1603" s="6">
        <v>8</v>
      </c>
      <c r="E1603" s="3">
        <v>139</v>
      </c>
      <c r="F1603" s="6">
        <v>2</v>
      </c>
      <c r="G1603" s="6">
        <v>135</v>
      </c>
      <c r="H1603" s="6">
        <v>6</v>
      </c>
      <c r="I1603" s="6"/>
    </row>
    <row r="1604" spans="1:9" ht="15.75" customHeight="1" x14ac:dyDescent="0.25">
      <c r="A1604" s="4">
        <v>44659</v>
      </c>
      <c r="B1604" s="5">
        <v>5</v>
      </c>
      <c r="C1604" s="5" t="e">
        <f t="array" aca="1" ref="C1604" ca="1">_xludf.XLOOKUP(sessions_3!$E1604,exercises_2!$A$2:$A$156,exercises_2!$B$2:$B$156)</f>
        <v>#NAME?</v>
      </c>
      <c r="D1604" s="6">
        <v>8</v>
      </c>
      <c r="E1604" s="3">
        <v>131</v>
      </c>
      <c r="F1604" s="6">
        <v>1</v>
      </c>
      <c r="G1604" s="6">
        <v>75</v>
      </c>
      <c r="H1604" s="6">
        <v>6</v>
      </c>
      <c r="I1604" s="6"/>
    </row>
    <row r="1605" spans="1:9" ht="15.75" customHeight="1" x14ac:dyDescent="0.25">
      <c r="A1605" s="4">
        <v>44659</v>
      </c>
      <c r="B1605" s="5">
        <v>6</v>
      </c>
      <c r="C1605" s="5" t="e">
        <f t="array" aca="1" ref="C1605" ca="1">_xludf.XLOOKUP(sessions_3!$E1605,exercises_2!$A$2:$A$156,exercises_2!$B$2:$B$156)</f>
        <v>#NAME?</v>
      </c>
      <c r="D1605" s="6">
        <v>8</v>
      </c>
      <c r="E1605" s="3">
        <v>131</v>
      </c>
      <c r="F1605" s="6">
        <v>2</v>
      </c>
      <c r="G1605" s="6">
        <v>75</v>
      </c>
      <c r="H1605" s="6">
        <v>5</v>
      </c>
      <c r="I1605" s="6"/>
    </row>
    <row r="1606" spans="1:9" ht="15.75" customHeight="1" x14ac:dyDescent="0.25">
      <c r="A1606" s="4">
        <v>44659</v>
      </c>
      <c r="B1606" s="5">
        <v>7</v>
      </c>
      <c r="C1606" s="5" t="e">
        <f t="array" aca="1" ref="C1606" ca="1">_xludf.XLOOKUP(sessions_3!$E1606,exercises_2!$A$2:$A$156,exercises_2!$B$2:$B$156)</f>
        <v>#NAME?</v>
      </c>
      <c r="D1606" s="6">
        <v>8</v>
      </c>
      <c r="E1606" s="3">
        <v>133</v>
      </c>
      <c r="F1606" s="6">
        <v>1</v>
      </c>
      <c r="G1606" s="6">
        <v>65</v>
      </c>
      <c r="H1606" s="6">
        <v>6</v>
      </c>
      <c r="I1606" s="6"/>
    </row>
    <row r="1607" spans="1:9" ht="15.75" customHeight="1" x14ac:dyDescent="0.25">
      <c r="A1607" s="4">
        <v>44659</v>
      </c>
      <c r="B1607" s="5">
        <v>8</v>
      </c>
      <c r="C1607" s="5" t="e">
        <f t="array" aca="1" ref="C1607" ca="1">_xludf.XLOOKUP(sessions_3!$E1607,exercises_2!$A$2:$A$156,exercises_2!$B$2:$B$156)</f>
        <v>#NAME?</v>
      </c>
      <c r="D1607" s="6">
        <v>8</v>
      </c>
      <c r="E1607" s="3">
        <v>133</v>
      </c>
      <c r="F1607" s="6">
        <v>2</v>
      </c>
      <c r="G1607" s="6">
        <v>65</v>
      </c>
      <c r="H1607" s="6">
        <v>6</v>
      </c>
      <c r="I1607" s="6"/>
    </row>
    <row r="1608" spans="1:9" ht="15.75" customHeight="1" x14ac:dyDescent="0.25">
      <c r="A1608" s="4">
        <v>44659</v>
      </c>
      <c r="B1608" s="5">
        <v>9</v>
      </c>
      <c r="C1608" s="5" t="e">
        <f t="array" aca="1" ref="C1608" ca="1">_xludf.XLOOKUP(sessions_3!$E1608,exercises_2!$A$2:$A$156,exercises_2!$B$2:$B$156)</f>
        <v>#NAME?</v>
      </c>
      <c r="D1608" s="6">
        <v>8</v>
      </c>
      <c r="E1608" s="3">
        <v>136</v>
      </c>
      <c r="F1608" s="6">
        <v>1</v>
      </c>
      <c r="G1608" s="6">
        <v>220</v>
      </c>
      <c r="H1608" s="6">
        <v>8</v>
      </c>
      <c r="I1608" s="6"/>
    </row>
    <row r="1609" spans="1:9" ht="15.75" customHeight="1" x14ac:dyDescent="0.25">
      <c r="A1609" s="4">
        <v>44659</v>
      </c>
      <c r="B1609" s="5">
        <v>10</v>
      </c>
      <c r="C1609" s="5" t="e">
        <f t="array" aca="1" ref="C1609" ca="1">_xludf.XLOOKUP(sessions_3!$E1609,exercises_2!$A$2:$A$156,exercises_2!$B$2:$B$156)</f>
        <v>#NAME?</v>
      </c>
      <c r="D1609" s="6">
        <v>8</v>
      </c>
      <c r="E1609" s="3">
        <v>136</v>
      </c>
      <c r="F1609" s="6">
        <v>2</v>
      </c>
      <c r="G1609" s="6">
        <v>220</v>
      </c>
      <c r="H1609" s="6">
        <v>7</v>
      </c>
      <c r="I1609" s="6"/>
    </row>
    <row r="1610" spans="1:9" ht="15.75" customHeight="1" x14ac:dyDescent="0.25">
      <c r="A1610" s="4">
        <v>44662</v>
      </c>
      <c r="B1610" s="5">
        <v>1</v>
      </c>
      <c r="C1610" s="5" t="e">
        <f t="array" aca="1" ref="C1610" ca="1">_xludf.XLOOKUP(sessions_3!$E1610,exercises_2!$A$2:$A$156,exercises_2!$B$2:$B$156)</f>
        <v>#NAME?</v>
      </c>
      <c r="D1610" s="6">
        <v>1</v>
      </c>
      <c r="E1610" s="3">
        <v>128</v>
      </c>
      <c r="F1610" s="6">
        <v>1</v>
      </c>
      <c r="G1610" s="6">
        <v>155</v>
      </c>
      <c r="H1610" s="6">
        <v>6</v>
      </c>
      <c r="I1610" s="6"/>
    </row>
    <row r="1611" spans="1:9" ht="15.75" customHeight="1" x14ac:dyDescent="0.25">
      <c r="A1611" s="4">
        <v>44662</v>
      </c>
      <c r="B1611" s="5">
        <v>2</v>
      </c>
      <c r="C1611" s="5" t="e">
        <f t="array" aca="1" ref="C1611" ca="1">_xludf.XLOOKUP(sessions_3!$E1611,exercises_2!$A$2:$A$156,exercises_2!$B$2:$B$156)</f>
        <v>#NAME?</v>
      </c>
      <c r="D1611" s="6">
        <v>1</v>
      </c>
      <c r="E1611" s="3">
        <v>128</v>
      </c>
      <c r="F1611" s="6">
        <v>2</v>
      </c>
      <c r="G1611" s="6">
        <v>155</v>
      </c>
      <c r="H1611" s="6">
        <v>6</v>
      </c>
      <c r="I1611" s="6"/>
    </row>
    <row r="1612" spans="1:9" ht="15.75" customHeight="1" x14ac:dyDescent="0.25">
      <c r="A1612" s="4">
        <v>44662</v>
      </c>
      <c r="B1612" s="5">
        <v>3</v>
      </c>
      <c r="C1612" s="5" t="e">
        <f t="array" aca="1" ref="C1612" ca="1">_xludf.XLOOKUP(sessions_3!$E1612,exercises_2!$A$2:$A$156,exercises_2!$B$2:$B$156)</f>
        <v>#NAME?</v>
      </c>
      <c r="D1612" s="6">
        <v>1</v>
      </c>
      <c r="E1612" s="3">
        <v>128</v>
      </c>
      <c r="F1612" s="6">
        <v>3</v>
      </c>
      <c r="G1612" s="6">
        <v>160</v>
      </c>
      <c r="H1612" s="6">
        <v>5</v>
      </c>
      <c r="I1612" s="6"/>
    </row>
    <row r="1613" spans="1:9" ht="15.75" customHeight="1" x14ac:dyDescent="0.25">
      <c r="A1613" s="4">
        <v>44662</v>
      </c>
      <c r="B1613" s="5">
        <v>4</v>
      </c>
      <c r="C1613" s="5" t="e">
        <f t="array" aca="1" ref="C1613" ca="1">_xludf.XLOOKUP(sessions_3!$E1613,exercises_2!$A$2:$A$156,exercises_2!$B$2:$B$156)</f>
        <v>#NAME?</v>
      </c>
      <c r="D1613" s="6">
        <v>1</v>
      </c>
      <c r="E1613" s="3">
        <v>126</v>
      </c>
      <c r="F1613" s="6">
        <v>1</v>
      </c>
      <c r="G1613" s="6">
        <v>175</v>
      </c>
      <c r="H1613" s="6">
        <v>6</v>
      </c>
      <c r="I1613" s="6"/>
    </row>
    <row r="1614" spans="1:9" ht="15.75" customHeight="1" x14ac:dyDescent="0.25">
      <c r="A1614" s="4">
        <v>44662</v>
      </c>
      <c r="B1614" s="5">
        <v>5</v>
      </c>
      <c r="C1614" s="5" t="e">
        <f t="array" aca="1" ref="C1614" ca="1">_xludf.XLOOKUP(sessions_3!$E1614,exercises_2!$A$2:$A$156,exercises_2!$B$2:$B$156)</f>
        <v>#NAME?</v>
      </c>
      <c r="D1614" s="6">
        <v>1</v>
      </c>
      <c r="E1614" s="3">
        <v>126</v>
      </c>
      <c r="F1614" s="6">
        <v>2</v>
      </c>
      <c r="G1614" s="6">
        <v>175</v>
      </c>
      <c r="H1614" s="6">
        <v>6</v>
      </c>
      <c r="I1614" s="6"/>
    </row>
    <row r="1615" spans="1:9" ht="15.75" customHeight="1" x14ac:dyDescent="0.25">
      <c r="A1615" s="4">
        <v>44662</v>
      </c>
      <c r="B1615" s="5">
        <v>6</v>
      </c>
      <c r="C1615" s="5" t="e">
        <f t="array" aca="1" ref="C1615" ca="1">_xludf.XLOOKUP(sessions_3!$E1615,exercises_2!$A$2:$A$156,exercises_2!$B$2:$B$156)</f>
        <v>#NAME?</v>
      </c>
      <c r="D1615" s="6">
        <v>1</v>
      </c>
      <c r="E1615" s="3">
        <v>126</v>
      </c>
      <c r="F1615" s="6">
        <v>3</v>
      </c>
      <c r="G1615" s="6">
        <v>180</v>
      </c>
      <c r="H1615" s="6">
        <v>4</v>
      </c>
      <c r="I1615" s="6"/>
    </row>
    <row r="1616" spans="1:9" ht="15.75" customHeight="1" x14ac:dyDescent="0.25">
      <c r="A1616" s="4">
        <v>44662</v>
      </c>
      <c r="B1616" s="5">
        <v>7</v>
      </c>
      <c r="C1616" s="5" t="e">
        <f t="array" aca="1" ref="C1616" ca="1">_xludf.XLOOKUP(sessions_3!$E1616,exercises_2!$A$2:$A$156,exercises_2!$B$2:$B$156)</f>
        <v>#NAME?</v>
      </c>
      <c r="D1616" s="6">
        <v>1</v>
      </c>
      <c r="E1616" s="3">
        <v>125</v>
      </c>
      <c r="F1616" s="6">
        <v>1</v>
      </c>
      <c r="G1616" s="6">
        <v>160</v>
      </c>
      <c r="H1616" s="6">
        <v>10</v>
      </c>
      <c r="I1616" s="6"/>
    </row>
    <row r="1617" spans="1:9" ht="15.75" customHeight="1" x14ac:dyDescent="0.25">
      <c r="A1617" s="4">
        <v>44662</v>
      </c>
      <c r="B1617" s="5">
        <v>8</v>
      </c>
      <c r="C1617" s="5" t="e">
        <f t="array" aca="1" ref="C1617" ca="1">_xludf.XLOOKUP(sessions_3!$E1617,exercises_2!$A$2:$A$156,exercises_2!$B$2:$B$156)</f>
        <v>#NAME?</v>
      </c>
      <c r="D1617" s="6">
        <v>1</v>
      </c>
      <c r="E1617" s="3">
        <v>125</v>
      </c>
      <c r="F1617" s="6">
        <v>2</v>
      </c>
      <c r="G1617" s="6">
        <v>160</v>
      </c>
      <c r="H1617" s="6">
        <v>10</v>
      </c>
      <c r="I1617" s="6"/>
    </row>
    <row r="1618" spans="1:9" ht="15.75" customHeight="1" x14ac:dyDescent="0.25">
      <c r="A1618" s="4">
        <v>44662</v>
      </c>
      <c r="B1618" s="5">
        <v>9</v>
      </c>
      <c r="C1618" s="5" t="e">
        <f t="array" aca="1" ref="C1618" ca="1">_xludf.XLOOKUP(sessions_3!$E1618,exercises_2!$A$2:$A$156,exercises_2!$B$2:$B$156)</f>
        <v>#NAME?</v>
      </c>
      <c r="D1618" s="6">
        <v>1</v>
      </c>
      <c r="E1618" s="3">
        <v>125</v>
      </c>
      <c r="F1618" s="6">
        <v>3</v>
      </c>
      <c r="G1618" s="6">
        <v>160</v>
      </c>
      <c r="H1618" s="6">
        <v>6</v>
      </c>
      <c r="I1618" s="6"/>
    </row>
    <row r="1619" spans="1:9" ht="15.75" customHeight="1" x14ac:dyDescent="0.25">
      <c r="A1619" s="4">
        <v>44662</v>
      </c>
      <c r="B1619" s="5">
        <v>10</v>
      </c>
      <c r="C1619" s="5" t="e">
        <f t="array" aca="1" ref="C1619" ca="1">_xludf.XLOOKUP(sessions_3!$E1619,exercises_2!$A$2:$A$156,exercises_2!$B$2:$B$156)</f>
        <v>#NAME?</v>
      </c>
      <c r="D1619" s="6">
        <v>1</v>
      </c>
      <c r="E1619" s="3">
        <v>127</v>
      </c>
      <c r="F1619" s="6">
        <v>1</v>
      </c>
      <c r="G1619" s="6">
        <v>130</v>
      </c>
      <c r="H1619" s="6">
        <v>15</v>
      </c>
      <c r="I1619" s="6"/>
    </row>
    <row r="1620" spans="1:9" ht="15.75" customHeight="1" x14ac:dyDescent="0.25">
      <c r="A1620" s="4">
        <v>44662</v>
      </c>
      <c r="B1620" s="5">
        <v>11</v>
      </c>
      <c r="C1620" s="5" t="e">
        <f t="array" aca="1" ref="C1620" ca="1">_xludf.XLOOKUP(sessions_3!$E1620,exercises_2!$A$2:$A$156,exercises_2!$B$2:$B$156)</f>
        <v>#NAME?</v>
      </c>
      <c r="D1620" s="6">
        <v>1</v>
      </c>
      <c r="E1620" s="3">
        <v>127</v>
      </c>
      <c r="F1620" s="6">
        <v>2</v>
      </c>
      <c r="G1620" s="6">
        <v>130</v>
      </c>
      <c r="H1620" s="6">
        <v>11</v>
      </c>
      <c r="I1620" s="6"/>
    </row>
    <row r="1621" spans="1:9" ht="15.75" customHeight="1" x14ac:dyDescent="0.25">
      <c r="A1621" s="4">
        <v>44662</v>
      </c>
      <c r="B1621" s="5">
        <v>12</v>
      </c>
      <c r="C1621" s="5" t="e">
        <f t="array" aca="1" ref="C1621" ca="1">_xludf.XLOOKUP(sessions_3!$E1621,exercises_2!$A$2:$A$156,exercises_2!$B$2:$B$156)</f>
        <v>#NAME?</v>
      </c>
      <c r="D1621" s="6">
        <v>1</v>
      </c>
      <c r="E1621" s="3">
        <v>127</v>
      </c>
      <c r="F1621" s="6">
        <v>3</v>
      </c>
      <c r="G1621" s="6">
        <v>130</v>
      </c>
      <c r="H1621" s="6">
        <v>11</v>
      </c>
      <c r="I1621" s="6"/>
    </row>
    <row r="1622" spans="1:9" ht="15.75" customHeight="1" x14ac:dyDescent="0.25">
      <c r="A1622" s="4">
        <v>44664</v>
      </c>
      <c r="B1622" s="5">
        <v>1</v>
      </c>
      <c r="C1622" s="5" t="e">
        <f t="array" aca="1" ref="C1622" ca="1">_xludf.XLOOKUP(sessions_3!$E1622,exercises_2!$A$2:$A$156,exercises_2!$B$2:$B$156)</f>
        <v>#NAME?</v>
      </c>
      <c r="D1622" s="6">
        <v>1</v>
      </c>
      <c r="E1622" s="3">
        <v>144</v>
      </c>
      <c r="F1622" s="6">
        <v>1</v>
      </c>
      <c r="G1622" s="6">
        <v>155</v>
      </c>
      <c r="H1622" s="6">
        <v>6</v>
      </c>
      <c r="I1622" s="6"/>
    </row>
    <row r="1623" spans="1:9" ht="15.75" customHeight="1" x14ac:dyDescent="0.25">
      <c r="A1623" s="4">
        <v>44664</v>
      </c>
      <c r="B1623" s="5">
        <v>2</v>
      </c>
      <c r="C1623" s="5" t="e">
        <f t="array" aca="1" ref="C1623" ca="1">_xludf.XLOOKUP(sessions_3!$E1623,exercises_2!$A$2:$A$156,exercises_2!$B$2:$B$156)</f>
        <v>#NAME?</v>
      </c>
      <c r="D1623" s="6">
        <v>1</v>
      </c>
      <c r="E1623" s="3">
        <v>144</v>
      </c>
      <c r="F1623" s="6">
        <v>2</v>
      </c>
      <c r="G1623" s="6">
        <v>155</v>
      </c>
      <c r="H1623" s="6">
        <v>6</v>
      </c>
      <c r="I1623" s="6"/>
    </row>
    <row r="1624" spans="1:9" ht="15.75" customHeight="1" x14ac:dyDescent="0.25">
      <c r="A1624" s="4">
        <v>44664</v>
      </c>
      <c r="B1624" s="5">
        <v>3</v>
      </c>
      <c r="C1624" s="5" t="e">
        <f t="array" aca="1" ref="C1624" ca="1">_xludf.XLOOKUP(sessions_3!$E1624,exercises_2!$A$2:$A$156,exercises_2!$B$2:$B$156)</f>
        <v>#NAME?</v>
      </c>
      <c r="D1624" s="6">
        <v>1</v>
      </c>
      <c r="E1624" s="3">
        <v>144</v>
      </c>
      <c r="F1624" s="6">
        <v>3</v>
      </c>
      <c r="G1624" s="6">
        <v>155</v>
      </c>
      <c r="H1624" s="6">
        <v>4</v>
      </c>
      <c r="I1624" s="6"/>
    </row>
    <row r="1625" spans="1:9" ht="15.75" customHeight="1" x14ac:dyDescent="0.25">
      <c r="A1625" s="4">
        <v>44664</v>
      </c>
      <c r="B1625" s="5">
        <v>4</v>
      </c>
      <c r="C1625" s="5" t="e">
        <f t="array" aca="1" ref="C1625" ca="1">_xludf.XLOOKUP(sessions_3!$E1625,exercises_2!$A$2:$A$156,exercises_2!$B$2:$B$156)</f>
        <v>#NAME?</v>
      </c>
      <c r="D1625" s="6">
        <v>1</v>
      </c>
      <c r="E1625" s="3">
        <v>146</v>
      </c>
      <c r="F1625" s="6">
        <v>1</v>
      </c>
      <c r="G1625" s="6">
        <v>135</v>
      </c>
      <c r="H1625" s="6">
        <v>6</v>
      </c>
      <c r="I1625" s="6"/>
    </row>
    <row r="1626" spans="1:9" ht="15.75" customHeight="1" x14ac:dyDescent="0.25">
      <c r="A1626" s="4">
        <v>44664</v>
      </c>
      <c r="B1626" s="5">
        <v>5</v>
      </c>
      <c r="C1626" s="5" t="e">
        <f t="array" aca="1" ref="C1626" ca="1">_xludf.XLOOKUP(sessions_3!$E1626,exercises_2!$A$2:$A$156,exercises_2!$B$2:$B$156)</f>
        <v>#NAME?</v>
      </c>
      <c r="D1626" s="6">
        <v>1</v>
      </c>
      <c r="E1626" s="3">
        <v>146</v>
      </c>
      <c r="F1626" s="6">
        <v>2</v>
      </c>
      <c r="G1626" s="6">
        <v>135</v>
      </c>
      <c r="H1626" s="6">
        <v>4</v>
      </c>
      <c r="I1626" s="6"/>
    </row>
    <row r="1627" spans="1:9" ht="15.75" customHeight="1" x14ac:dyDescent="0.25">
      <c r="A1627" s="4">
        <v>44664</v>
      </c>
      <c r="B1627" s="5">
        <v>6</v>
      </c>
      <c r="C1627" s="5" t="e">
        <f t="array" aca="1" ref="C1627" ca="1">_xludf.XLOOKUP(sessions_3!$E1627,exercises_2!$A$2:$A$156,exercises_2!$B$2:$B$156)</f>
        <v>#NAME?</v>
      </c>
      <c r="D1627" s="6">
        <v>1</v>
      </c>
      <c r="E1627" s="3">
        <v>146</v>
      </c>
      <c r="F1627" s="6">
        <v>3</v>
      </c>
      <c r="G1627" s="6">
        <v>135</v>
      </c>
      <c r="H1627" s="6">
        <v>3</v>
      </c>
      <c r="I1627" s="6"/>
    </row>
    <row r="1628" spans="1:9" ht="15.75" customHeight="1" x14ac:dyDescent="0.25">
      <c r="A1628" s="4">
        <v>44664</v>
      </c>
      <c r="B1628" s="5">
        <v>7</v>
      </c>
      <c r="C1628" s="5" t="e">
        <f t="array" aca="1" ref="C1628" ca="1">_xludf.XLOOKUP(sessions_3!$E1628,exercises_2!$A$2:$A$156,exercises_2!$B$2:$B$156)</f>
        <v>#NAME?</v>
      </c>
      <c r="D1628" s="6">
        <v>1</v>
      </c>
      <c r="E1628" s="3">
        <v>147</v>
      </c>
      <c r="F1628" s="6">
        <v>1</v>
      </c>
      <c r="G1628" s="6">
        <v>100</v>
      </c>
      <c r="H1628" s="6">
        <v>6</v>
      </c>
      <c r="I1628" s="6"/>
    </row>
    <row r="1629" spans="1:9" ht="15.75" customHeight="1" x14ac:dyDescent="0.25">
      <c r="A1629" s="4">
        <v>44664</v>
      </c>
      <c r="B1629" s="5">
        <v>8</v>
      </c>
      <c r="C1629" s="5" t="e">
        <f t="array" aca="1" ref="C1629" ca="1">_xludf.XLOOKUP(sessions_3!$E1629,exercises_2!$A$2:$A$156,exercises_2!$B$2:$B$156)</f>
        <v>#NAME?</v>
      </c>
      <c r="D1629" s="6">
        <v>1</v>
      </c>
      <c r="E1629" s="3">
        <v>147</v>
      </c>
      <c r="F1629" s="6">
        <v>2</v>
      </c>
      <c r="G1629" s="6">
        <v>100</v>
      </c>
      <c r="H1629" s="6">
        <v>5</v>
      </c>
      <c r="I1629" s="6"/>
    </row>
    <row r="1630" spans="1:9" ht="15.75" customHeight="1" x14ac:dyDescent="0.25">
      <c r="A1630" s="4">
        <v>44664</v>
      </c>
      <c r="B1630" s="5">
        <v>9</v>
      </c>
      <c r="C1630" s="5" t="e">
        <f t="array" aca="1" ref="C1630" ca="1">_xludf.XLOOKUP(sessions_3!$E1630,exercises_2!$A$2:$A$156,exercises_2!$B$2:$B$156)</f>
        <v>#NAME?</v>
      </c>
      <c r="D1630" s="6">
        <v>1</v>
      </c>
      <c r="E1630" s="3">
        <v>147</v>
      </c>
      <c r="F1630" s="6">
        <v>3</v>
      </c>
      <c r="G1630" s="6">
        <v>100</v>
      </c>
      <c r="H1630" s="6">
        <v>5</v>
      </c>
      <c r="I1630" s="6"/>
    </row>
    <row r="1631" spans="1:9" ht="15.75" customHeight="1" x14ac:dyDescent="0.25">
      <c r="A1631" s="4">
        <v>44664</v>
      </c>
      <c r="B1631" s="5">
        <v>10</v>
      </c>
      <c r="C1631" s="5" t="e">
        <f t="array" aca="1" ref="C1631" ca="1">_xludf.XLOOKUP(sessions_3!$E1631,exercises_2!$A$2:$A$156,exercises_2!$B$2:$B$156)</f>
        <v>#NAME?</v>
      </c>
      <c r="D1631" s="6">
        <v>1</v>
      </c>
      <c r="E1631" s="3">
        <v>149</v>
      </c>
      <c r="F1631" s="6">
        <v>1</v>
      </c>
      <c r="G1631" s="6">
        <v>10</v>
      </c>
      <c r="H1631" s="6">
        <v>14</v>
      </c>
      <c r="I1631" s="6"/>
    </row>
    <row r="1632" spans="1:9" ht="15.75" customHeight="1" x14ac:dyDescent="0.25">
      <c r="A1632" s="4">
        <v>44664</v>
      </c>
      <c r="B1632" s="5">
        <v>11</v>
      </c>
      <c r="C1632" s="5" t="e">
        <f t="array" aca="1" ref="C1632" ca="1">_xludf.XLOOKUP(sessions_3!$E1632,exercises_2!$A$2:$A$156,exercises_2!$B$2:$B$156)</f>
        <v>#NAME?</v>
      </c>
      <c r="D1632" s="6">
        <v>1</v>
      </c>
      <c r="E1632" s="3">
        <v>149</v>
      </c>
      <c r="F1632" s="6">
        <v>2</v>
      </c>
      <c r="G1632" s="6">
        <v>10</v>
      </c>
      <c r="H1632" s="6">
        <v>10</v>
      </c>
      <c r="I1632" s="6"/>
    </row>
    <row r="1633" spans="1:9" ht="15.75" customHeight="1" x14ac:dyDescent="0.25">
      <c r="A1633" s="4">
        <v>44664</v>
      </c>
      <c r="B1633" s="5">
        <v>12</v>
      </c>
      <c r="C1633" s="5" t="e">
        <f t="array" aca="1" ref="C1633" ca="1">_xludf.XLOOKUP(sessions_3!$E1633,exercises_2!$A$2:$A$156,exercises_2!$B$2:$B$156)</f>
        <v>#NAME?</v>
      </c>
      <c r="D1633" s="6">
        <v>1</v>
      </c>
      <c r="E1633" s="3">
        <v>149</v>
      </c>
      <c r="F1633" s="6">
        <v>3</v>
      </c>
      <c r="G1633" s="6">
        <v>10</v>
      </c>
      <c r="H1633" s="6">
        <v>10</v>
      </c>
      <c r="I1633" s="6"/>
    </row>
    <row r="1634" spans="1:9" ht="15.75" customHeight="1" x14ac:dyDescent="0.25">
      <c r="A1634" s="4">
        <v>44664</v>
      </c>
      <c r="B1634" s="5">
        <v>13</v>
      </c>
      <c r="C1634" s="5" t="e">
        <f t="array" aca="1" ref="C1634" ca="1">_xludf.XLOOKUP(sessions_3!$E1634,exercises_2!$A$2:$A$156,exercises_2!$B$2:$B$156)</f>
        <v>#NAME?</v>
      </c>
      <c r="D1634" s="6">
        <v>1</v>
      </c>
      <c r="E1634" s="3">
        <v>153</v>
      </c>
      <c r="F1634" s="6">
        <v>1</v>
      </c>
      <c r="G1634" s="6">
        <v>30</v>
      </c>
      <c r="H1634" s="6">
        <v>14</v>
      </c>
      <c r="I1634" s="6"/>
    </row>
    <row r="1635" spans="1:9" ht="15.75" customHeight="1" x14ac:dyDescent="0.25">
      <c r="A1635" s="4">
        <v>44664</v>
      </c>
      <c r="B1635" s="5">
        <v>14</v>
      </c>
      <c r="C1635" s="5" t="e">
        <f t="array" aca="1" ref="C1635" ca="1">_xludf.XLOOKUP(sessions_3!$E1635,exercises_2!$A$2:$A$156,exercises_2!$B$2:$B$156)</f>
        <v>#NAME?</v>
      </c>
      <c r="D1635" s="6">
        <v>1</v>
      </c>
      <c r="E1635" s="3">
        <v>153</v>
      </c>
      <c r="F1635" s="6">
        <v>2</v>
      </c>
      <c r="G1635" s="6">
        <v>30</v>
      </c>
      <c r="H1635" s="6">
        <v>11</v>
      </c>
      <c r="I1635" s="6"/>
    </row>
    <row r="1636" spans="1:9" ht="15.75" customHeight="1" x14ac:dyDescent="0.25">
      <c r="A1636" s="4">
        <v>44664</v>
      </c>
      <c r="B1636" s="5">
        <v>15</v>
      </c>
      <c r="C1636" s="5" t="e">
        <f t="array" aca="1" ref="C1636" ca="1">_xludf.XLOOKUP(sessions_3!$E1636,exercises_2!$A$2:$A$156,exercises_2!$B$2:$B$156)</f>
        <v>#NAME?</v>
      </c>
      <c r="D1636" s="6">
        <v>1</v>
      </c>
      <c r="E1636" s="3">
        <v>153</v>
      </c>
      <c r="F1636" s="6">
        <v>3</v>
      </c>
      <c r="G1636" s="6">
        <v>35</v>
      </c>
      <c r="H1636" s="6">
        <v>9</v>
      </c>
      <c r="I1636" s="6" t="s">
        <v>41</v>
      </c>
    </row>
    <row r="1637" spans="1:9" ht="15.75" customHeight="1" x14ac:dyDescent="0.25">
      <c r="A1637" s="4">
        <v>44669</v>
      </c>
      <c r="B1637" s="5">
        <v>1</v>
      </c>
      <c r="C1637" s="5" t="e">
        <f t="array" aca="1" ref="C1637" ca="1">_xludf.XLOOKUP(sessions_3!$E1637,exercises_2!$A$2:$A$156,exercises_2!$B$2:$B$156)</f>
        <v>#NAME?</v>
      </c>
      <c r="D1637" s="6">
        <v>2</v>
      </c>
      <c r="E1637" s="3">
        <v>120</v>
      </c>
      <c r="F1637" s="6">
        <v>1</v>
      </c>
      <c r="G1637" s="6">
        <v>245</v>
      </c>
      <c r="H1637" s="6">
        <v>6</v>
      </c>
      <c r="I1637" s="6"/>
    </row>
    <row r="1638" spans="1:9" ht="15.75" customHeight="1" x14ac:dyDescent="0.25">
      <c r="A1638" s="4">
        <v>44669</v>
      </c>
      <c r="B1638" s="5">
        <v>2</v>
      </c>
      <c r="C1638" s="5" t="e">
        <f t="array" aca="1" ref="C1638" ca="1">_xludf.XLOOKUP(sessions_3!$E1638,exercises_2!$A$2:$A$156,exercises_2!$B$2:$B$156)</f>
        <v>#NAME?</v>
      </c>
      <c r="D1638" s="6">
        <v>2</v>
      </c>
      <c r="E1638" s="3">
        <v>120</v>
      </c>
      <c r="F1638" s="6">
        <v>2</v>
      </c>
      <c r="G1638" s="6">
        <v>245</v>
      </c>
      <c r="H1638" s="6">
        <v>4</v>
      </c>
      <c r="I1638" s="6"/>
    </row>
    <row r="1639" spans="1:9" ht="15.75" customHeight="1" x14ac:dyDescent="0.25">
      <c r="A1639" s="4">
        <v>44669</v>
      </c>
      <c r="B1639" s="5">
        <v>3</v>
      </c>
      <c r="C1639" s="5" t="e">
        <f t="array" aca="1" ref="C1639" ca="1">_xludf.XLOOKUP(sessions_3!$E1639,exercises_2!$A$2:$A$156,exercises_2!$B$2:$B$156)</f>
        <v>#NAME?</v>
      </c>
      <c r="D1639" s="6">
        <v>2</v>
      </c>
      <c r="E1639" s="3">
        <v>120</v>
      </c>
      <c r="F1639" s="6">
        <v>3</v>
      </c>
      <c r="G1639" s="6">
        <v>245</v>
      </c>
      <c r="H1639" s="6">
        <v>4</v>
      </c>
      <c r="I1639" s="6"/>
    </row>
    <row r="1640" spans="1:9" ht="15.75" customHeight="1" x14ac:dyDescent="0.25">
      <c r="A1640" s="4">
        <v>44669</v>
      </c>
      <c r="B1640" s="5">
        <v>4</v>
      </c>
      <c r="C1640" s="5" t="e">
        <f t="array" aca="1" ref="C1640" ca="1">_xludf.XLOOKUP(sessions_3!$E1640,exercises_2!$A$2:$A$156,exercises_2!$B$2:$B$156)</f>
        <v>#NAME?</v>
      </c>
      <c r="D1640" s="6">
        <v>2</v>
      </c>
      <c r="E1640" s="3">
        <v>139</v>
      </c>
      <c r="F1640" s="6">
        <v>1</v>
      </c>
      <c r="G1640" s="6">
        <v>135</v>
      </c>
      <c r="H1640" s="6">
        <v>10</v>
      </c>
      <c r="I1640" s="6"/>
    </row>
    <row r="1641" spans="1:9" ht="15.75" customHeight="1" x14ac:dyDescent="0.25">
      <c r="A1641" s="4">
        <v>44669</v>
      </c>
      <c r="B1641" s="5">
        <v>5</v>
      </c>
      <c r="C1641" s="5" t="e">
        <f t="array" aca="1" ref="C1641" ca="1">_xludf.XLOOKUP(sessions_3!$E1641,exercises_2!$A$2:$A$156,exercises_2!$B$2:$B$156)</f>
        <v>#NAME?</v>
      </c>
      <c r="D1641" s="6">
        <v>2</v>
      </c>
      <c r="E1641" s="3">
        <v>139</v>
      </c>
      <c r="F1641" s="6">
        <v>2</v>
      </c>
      <c r="G1641" s="6">
        <v>135</v>
      </c>
      <c r="H1641" s="6">
        <v>8</v>
      </c>
      <c r="I1641" s="6"/>
    </row>
    <row r="1642" spans="1:9" ht="15.75" customHeight="1" x14ac:dyDescent="0.25">
      <c r="A1642" s="4">
        <v>44669</v>
      </c>
      <c r="B1642" s="5">
        <v>6</v>
      </c>
      <c r="C1642" s="5" t="e">
        <f t="array" aca="1" ref="C1642" ca="1">_xludf.XLOOKUP(sessions_3!$E1642,exercises_2!$A$2:$A$156,exercises_2!$B$2:$B$156)</f>
        <v>#NAME?</v>
      </c>
      <c r="D1642" s="6">
        <v>2</v>
      </c>
      <c r="E1642" s="3">
        <v>139</v>
      </c>
      <c r="F1642" s="6">
        <v>3</v>
      </c>
      <c r="G1642" s="6">
        <v>135</v>
      </c>
      <c r="H1642" s="6">
        <v>6</v>
      </c>
      <c r="I1642" s="6"/>
    </row>
    <row r="1643" spans="1:9" ht="15.75" customHeight="1" x14ac:dyDescent="0.25">
      <c r="A1643" s="4">
        <v>44669</v>
      </c>
      <c r="B1643" s="5">
        <v>7</v>
      </c>
      <c r="C1643" s="5" t="e">
        <f t="array" aca="1" ref="C1643" ca="1">_xludf.XLOOKUP(sessions_3!$E1643,exercises_2!$A$2:$A$156,exercises_2!$B$2:$B$156)</f>
        <v>#NAME?</v>
      </c>
      <c r="D1643" s="6">
        <v>2</v>
      </c>
      <c r="E1643" s="3">
        <v>131</v>
      </c>
      <c r="F1643" s="6">
        <v>1</v>
      </c>
      <c r="G1643" s="6">
        <v>75</v>
      </c>
      <c r="H1643" s="6">
        <v>6</v>
      </c>
      <c r="I1643" s="6"/>
    </row>
    <row r="1644" spans="1:9" ht="15.75" customHeight="1" x14ac:dyDescent="0.25">
      <c r="A1644" s="4">
        <v>44669</v>
      </c>
      <c r="B1644" s="5">
        <v>8</v>
      </c>
      <c r="C1644" s="5" t="e">
        <f t="array" aca="1" ref="C1644" ca="1">_xludf.XLOOKUP(sessions_3!$E1644,exercises_2!$A$2:$A$156,exercises_2!$B$2:$B$156)</f>
        <v>#NAME?</v>
      </c>
      <c r="D1644" s="6">
        <v>2</v>
      </c>
      <c r="E1644" s="3">
        <v>131</v>
      </c>
      <c r="F1644" s="6">
        <v>2</v>
      </c>
      <c r="G1644" s="6">
        <v>75</v>
      </c>
      <c r="H1644" s="6">
        <v>6</v>
      </c>
      <c r="I1644" s="6"/>
    </row>
    <row r="1645" spans="1:9" ht="15.75" customHeight="1" x14ac:dyDescent="0.25">
      <c r="A1645" s="4">
        <v>44669</v>
      </c>
      <c r="B1645" s="5">
        <v>9</v>
      </c>
      <c r="C1645" s="5" t="e">
        <f t="array" aca="1" ref="C1645" ca="1">_xludf.XLOOKUP(sessions_3!$E1645,exercises_2!$A$2:$A$156,exercises_2!$B$2:$B$156)</f>
        <v>#NAME?</v>
      </c>
      <c r="D1645" s="6">
        <v>2</v>
      </c>
      <c r="E1645" s="3">
        <v>131</v>
      </c>
      <c r="F1645" s="6">
        <v>3</v>
      </c>
      <c r="G1645" s="6">
        <v>75</v>
      </c>
      <c r="H1645" s="6">
        <v>5</v>
      </c>
      <c r="I1645" s="6" t="s">
        <v>42</v>
      </c>
    </row>
    <row r="1646" spans="1:9" ht="15.75" customHeight="1" x14ac:dyDescent="0.25">
      <c r="A1646" s="4">
        <v>44669</v>
      </c>
      <c r="B1646" s="5">
        <v>10</v>
      </c>
      <c r="C1646" s="5" t="e">
        <f t="array" aca="1" ref="C1646" ca="1">_xludf.XLOOKUP(sessions_3!$E1646,exercises_2!$A$2:$A$156,exercises_2!$B$2:$B$156)</f>
        <v>#NAME?</v>
      </c>
      <c r="D1646" s="6">
        <v>2</v>
      </c>
      <c r="E1646" s="3">
        <v>133</v>
      </c>
      <c r="F1646" s="6">
        <v>1</v>
      </c>
      <c r="G1646" s="6">
        <v>65</v>
      </c>
      <c r="H1646" s="6">
        <v>6</v>
      </c>
      <c r="I1646" s="6"/>
    </row>
    <row r="1647" spans="1:9" ht="15.75" customHeight="1" x14ac:dyDescent="0.25">
      <c r="A1647" s="4">
        <v>44669</v>
      </c>
      <c r="B1647" s="5">
        <v>11</v>
      </c>
      <c r="C1647" s="5" t="e">
        <f t="array" aca="1" ref="C1647" ca="1">_xludf.XLOOKUP(sessions_3!$E1647,exercises_2!$A$2:$A$156,exercises_2!$B$2:$B$156)</f>
        <v>#NAME?</v>
      </c>
      <c r="D1647" s="6">
        <v>2</v>
      </c>
      <c r="E1647" s="3">
        <v>133</v>
      </c>
      <c r="F1647" s="6">
        <v>2</v>
      </c>
      <c r="G1647" s="6">
        <v>65</v>
      </c>
      <c r="H1647" s="6">
        <v>6</v>
      </c>
      <c r="I1647" s="6"/>
    </row>
    <row r="1648" spans="1:9" ht="15.75" customHeight="1" x14ac:dyDescent="0.25">
      <c r="A1648" s="4">
        <v>44669</v>
      </c>
      <c r="B1648" s="5">
        <v>12</v>
      </c>
      <c r="C1648" s="5" t="e">
        <f t="array" aca="1" ref="C1648" ca="1">_xludf.XLOOKUP(sessions_3!$E1648,exercises_2!$A$2:$A$156,exercises_2!$B$2:$B$156)</f>
        <v>#NAME?</v>
      </c>
      <c r="D1648" s="6">
        <v>2</v>
      </c>
      <c r="E1648" s="3">
        <v>133</v>
      </c>
      <c r="F1648" s="6">
        <v>3</v>
      </c>
      <c r="G1648" s="6">
        <v>65</v>
      </c>
      <c r="H1648" s="6">
        <v>5</v>
      </c>
      <c r="I1648" s="6"/>
    </row>
    <row r="1649" spans="1:9" ht="15.75" customHeight="1" x14ac:dyDescent="0.25">
      <c r="A1649" s="4">
        <v>44669</v>
      </c>
      <c r="B1649" s="5">
        <v>13</v>
      </c>
      <c r="C1649" s="5" t="e">
        <f t="array" aca="1" ref="C1649" ca="1">_xludf.XLOOKUP(sessions_3!$E1649,exercises_2!$A$2:$A$156,exercises_2!$B$2:$B$156)</f>
        <v>#NAME?</v>
      </c>
      <c r="D1649" s="6">
        <v>2</v>
      </c>
      <c r="E1649" s="3">
        <v>136</v>
      </c>
      <c r="F1649" s="6">
        <v>1</v>
      </c>
      <c r="G1649" s="6">
        <v>220</v>
      </c>
      <c r="H1649" s="6">
        <v>8</v>
      </c>
      <c r="I1649" s="6"/>
    </row>
    <row r="1650" spans="1:9" ht="15.75" customHeight="1" x14ac:dyDescent="0.25">
      <c r="A1650" s="4">
        <v>44669</v>
      </c>
      <c r="B1650" s="5">
        <v>14</v>
      </c>
      <c r="C1650" s="5" t="e">
        <f t="array" aca="1" ref="C1650" ca="1">_xludf.XLOOKUP(sessions_3!$E1650,exercises_2!$A$2:$A$156,exercises_2!$B$2:$B$156)</f>
        <v>#NAME?</v>
      </c>
      <c r="D1650" s="6">
        <v>2</v>
      </c>
      <c r="E1650" s="3">
        <v>136</v>
      </c>
      <c r="F1650" s="6">
        <v>2</v>
      </c>
      <c r="G1650" s="6">
        <v>220</v>
      </c>
      <c r="H1650" s="6">
        <v>6</v>
      </c>
      <c r="I1650" s="6"/>
    </row>
    <row r="1651" spans="1:9" ht="15.75" customHeight="1" x14ac:dyDescent="0.25">
      <c r="A1651" s="4">
        <v>44669</v>
      </c>
      <c r="B1651" s="5">
        <v>15</v>
      </c>
      <c r="C1651" s="5" t="e">
        <f t="array" aca="1" ref="C1651" ca="1">_xludf.XLOOKUP(sessions_3!$E1651,exercises_2!$A$2:$A$156,exercises_2!$B$2:$B$156)</f>
        <v>#NAME?</v>
      </c>
      <c r="D1651" s="6">
        <v>2</v>
      </c>
      <c r="E1651" s="3">
        <v>136</v>
      </c>
      <c r="F1651" s="6">
        <v>3</v>
      </c>
      <c r="G1651" s="6">
        <v>220</v>
      </c>
      <c r="H1651" s="6">
        <v>5</v>
      </c>
      <c r="I1651" s="6"/>
    </row>
    <row r="1652" spans="1:9" ht="15.75" customHeight="1" x14ac:dyDescent="0.25">
      <c r="A1652" s="4">
        <v>44671</v>
      </c>
      <c r="B1652" s="5">
        <v>1</v>
      </c>
      <c r="C1652" s="5" t="e">
        <f t="array" aca="1" ref="C1652" ca="1">_xludf.XLOOKUP(sessions_3!$E1652,exercises_2!$A$2:$A$156,exercises_2!$B$2:$B$156)</f>
        <v>#NAME?</v>
      </c>
      <c r="D1652" s="6">
        <v>2</v>
      </c>
      <c r="E1652" s="3">
        <v>128</v>
      </c>
      <c r="F1652" s="6">
        <v>1</v>
      </c>
      <c r="G1652" s="6">
        <v>160</v>
      </c>
      <c r="H1652" s="6">
        <v>6</v>
      </c>
      <c r="I1652" s="6"/>
    </row>
    <row r="1653" spans="1:9" ht="15.75" customHeight="1" x14ac:dyDescent="0.25">
      <c r="A1653" s="4">
        <v>44671</v>
      </c>
      <c r="B1653" s="5">
        <v>2</v>
      </c>
      <c r="C1653" s="5" t="e">
        <f t="array" aca="1" ref="C1653" ca="1">_xludf.XLOOKUP(sessions_3!$E1653,exercises_2!$A$2:$A$156,exercises_2!$B$2:$B$156)</f>
        <v>#NAME?</v>
      </c>
      <c r="D1653" s="6">
        <v>2</v>
      </c>
      <c r="E1653" s="3">
        <v>128</v>
      </c>
      <c r="F1653" s="6">
        <v>2</v>
      </c>
      <c r="G1653" s="6">
        <v>160</v>
      </c>
      <c r="H1653" s="6">
        <v>5</v>
      </c>
      <c r="I1653" s="6"/>
    </row>
    <row r="1654" spans="1:9" ht="15.75" customHeight="1" x14ac:dyDescent="0.25">
      <c r="A1654" s="4">
        <v>44671</v>
      </c>
      <c r="B1654" s="5">
        <v>3</v>
      </c>
      <c r="C1654" s="5" t="e">
        <f t="array" aca="1" ref="C1654" ca="1">_xludf.XLOOKUP(sessions_3!$E1654,exercises_2!$A$2:$A$156,exercises_2!$B$2:$B$156)</f>
        <v>#NAME?</v>
      </c>
      <c r="D1654" s="6">
        <v>2</v>
      </c>
      <c r="E1654" s="3">
        <v>128</v>
      </c>
      <c r="F1654" s="6">
        <v>3</v>
      </c>
      <c r="G1654" s="6">
        <v>160</v>
      </c>
      <c r="H1654" s="6">
        <v>5</v>
      </c>
      <c r="I1654" s="6" t="s">
        <v>43</v>
      </c>
    </row>
    <row r="1655" spans="1:9" ht="15.75" customHeight="1" x14ac:dyDescent="0.25">
      <c r="A1655" s="4">
        <v>44671</v>
      </c>
      <c r="B1655" s="5">
        <v>4</v>
      </c>
      <c r="C1655" s="5" t="e">
        <f t="array" aca="1" ref="C1655" ca="1">_xludf.XLOOKUP(sessions_3!$E1655,exercises_2!$A$2:$A$156,exercises_2!$B$2:$B$156)</f>
        <v>#NAME?</v>
      </c>
      <c r="D1655" s="6">
        <v>2</v>
      </c>
      <c r="E1655" s="3">
        <v>126</v>
      </c>
      <c r="F1655" s="6">
        <v>1</v>
      </c>
      <c r="G1655" s="6">
        <v>180</v>
      </c>
      <c r="H1655" s="6">
        <v>5</v>
      </c>
      <c r="I1655" s="6"/>
    </row>
    <row r="1656" spans="1:9" ht="15.75" customHeight="1" x14ac:dyDescent="0.25">
      <c r="A1656" s="4">
        <v>44671</v>
      </c>
      <c r="B1656" s="5">
        <v>5</v>
      </c>
      <c r="C1656" s="5" t="e">
        <f t="array" aca="1" ref="C1656" ca="1">_xludf.XLOOKUP(sessions_3!$E1656,exercises_2!$A$2:$A$156,exercises_2!$B$2:$B$156)</f>
        <v>#NAME?</v>
      </c>
      <c r="D1656" s="6">
        <v>2</v>
      </c>
      <c r="E1656" s="3">
        <v>126</v>
      </c>
      <c r="F1656" s="6">
        <v>2</v>
      </c>
      <c r="G1656" s="6">
        <v>180</v>
      </c>
      <c r="H1656" s="6">
        <v>5</v>
      </c>
      <c r="I1656" s="6"/>
    </row>
    <row r="1657" spans="1:9" ht="15.75" customHeight="1" x14ac:dyDescent="0.25">
      <c r="A1657" s="4">
        <v>44671</v>
      </c>
      <c r="B1657" s="5">
        <v>6</v>
      </c>
      <c r="C1657" s="5" t="e">
        <f t="array" aca="1" ref="C1657" ca="1">_xludf.XLOOKUP(sessions_3!$E1657,exercises_2!$A$2:$A$156,exercises_2!$B$2:$B$156)</f>
        <v>#NAME?</v>
      </c>
      <c r="D1657" s="6">
        <v>2</v>
      </c>
      <c r="E1657" s="3">
        <v>126</v>
      </c>
      <c r="F1657" s="6">
        <v>3</v>
      </c>
      <c r="G1657" s="6">
        <v>180</v>
      </c>
      <c r="H1657" s="6">
        <v>5</v>
      </c>
      <c r="I1657" s="6" t="s">
        <v>44</v>
      </c>
    </row>
    <row r="1658" spans="1:9" ht="15.75" customHeight="1" x14ac:dyDescent="0.25">
      <c r="A1658" s="4">
        <v>44671</v>
      </c>
      <c r="B1658" s="5">
        <v>7</v>
      </c>
      <c r="C1658" s="5" t="e">
        <f t="array" aca="1" ref="C1658" ca="1">_xludf.XLOOKUP(sessions_3!$E1658,exercises_2!$A$2:$A$156,exercises_2!$B$2:$B$156)</f>
        <v>#NAME?</v>
      </c>
      <c r="D1658" s="6">
        <v>2</v>
      </c>
      <c r="E1658" s="3">
        <v>125</v>
      </c>
      <c r="F1658" s="6">
        <v>1</v>
      </c>
      <c r="G1658" s="6">
        <v>160</v>
      </c>
      <c r="H1658" s="6">
        <v>7</v>
      </c>
      <c r="I1658" s="6"/>
    </row>
    <row r="1659" spans="1:9" ht="15.75" customHeight="1" x14ac:dyDescent="0.25">
      <c r="A1659" s="4">
        <v>44671</v>
      </c>
      <c r="B1659" s="5">
        <v>8</v>
      </c>
      <c r="C1659" s="5" t="e">
        <f t="array" aca="1" ref="C1659" ca="1">_xludf.XLOOKUP(sessions_3!$E1659,exercises_2!$A$2:$A$156,exercises_2!$B$2:$B$156)</f>
        <v>#NAME?</v>
      </c>
      <c r="D1659" s="6">
        <v>2</v>
      </c>
      <c r="E1659" s="3">
        <v>125</v>
      </c>
      <c r="F1659" s="6">
        <v>2</v>
      </c>
      <c r="G1659" s="6">
        <v>160</v>
      </c>
      <c r="H1659" s="6">
        <v>6</v>
      </c>
      <c r="I1659" s="6"/>
    </row>
    <row r="1660" spans="1:9" ht="15.75" customHeight="1" x14ac:dyDescent="0.25">
      <c r="A1660" s="4">
        <v>44671</v>
      </c>
      <c r="B1660" s="5">
        <v>9</v>
      </c>
      <c r="C1660" s="5" t="e">
        <f t="array" aca="1" ref="C1660" ca="1">_xludf.XLOOKUP(sessions_3!$E1660,exercises_2!$A$2:$A$156,exercises_2!$B$2:$B$156)</f>
        <v>#NAME?</v>
      </c>
      <c r="D1660" s="6">
        <v>2</v>
      </c>
      <c r="E1660" s="3">
        <v>125</v>
      </c>
      <c r="F1660" s="6">
        <v>3</v>
      </c>
      <c r="G1660" s="6">
        <v>160</v>
      </c>
      <c r="H1660" s="6">
        <v>6</v>
      </c>
      <c r="I1660" s="6"/>
    </row>
    <row r="1661" spans="1:9" ht="15.75" customHeight="1" x14ac:dyDescent="0.25">
      <c r="A1661" s="4">
        <v>44671</v>
      </c>
      <c r="B1661" s="5">
        <v>10</v>
      </c>
      <c r="C1661" s="5" t="e">
        <f t="array" aca="1" ref="C1661" ca="1">_xludf.XLOOKUP(sessions_3!$E1661,exercises_2!$A$2:$A$156,exercises_2!$B$2:$B$156)</f>
        <v>#NAME?</v>
      </c>
      <c r="D1661" s="6">
        <v>2</v>
      </c>
      <c r="E1661" s="3">
        <v>127</v>
      </c>
      <c r="F1661" s="6">
        <v>1</v>
      </c>
      <c r="G1661" s="6">
        <v>130</v>
      </c>
      <c r="H1661" s="6">
        <v>15</v>
      </c>
      <c r="I1661" s="6"/>
    </row>
    <row r="1662" spans="1:9" ht="15.75" customHeight="1" x14ac:dyDescent="0.25">
      <c r="A1662" s="4">
        <v>44671</v>
      </c>
      <c r="B1662" s="5">
        <v>11</v>
      </c>
      <c r="C1662" s="5" t="e">
        <f t="array" aca="1" ref="C1662" ca="1">_xludf.XLOOKUP(sessions_3!$E1662,exercises_2!$A$2:$A$156,exercises_2!$B$2:$B$156)</f>
        <v>#NAME?</v>
      </c>
      <c r="D1662" s="6">
        <v>2</v>
      </c>
      <c r="E1662" s="3">
        <v>127</v>
      </c>
      <c r="F1662" s="6">
        <v>2</v>
      </c>
      <c r="G1662" s="6">
        <v>130</v>
      </c>
      <c r="H1662" s="6">
        <v>12</v>
      </c>
      <c r="I1662" s="6"/>
    </row>
    <row r="1663" spans="1:9" ht="15.75" customHeight="1" x14ac:dyDescent="0.25">
      <c r="A1663" s="4">
        <v>44671</v>
      </c>
      <c r="B1663" s="5">
        <v>12</v>
      </c>
      <c r="C1663" s="5" t="e">
        <f t="array" aca="1" ref="C1663" ca="1">_xludf.XLOOKUP(sessions_3!$E1663,exercises_2!$A$2:$A$156,exercises_2!$B$2:$B$156)</f>
        <v>#NAME?</v>
      </c>
      <c r="D1663" s="6">
        <v>2</v>
      </c>
      <c r="E1663" s="3">
        <v>127</v>
      </c>
      <c r="F1663" s="6">
        <v>3</v>
      </c>
      <c r="G1663" s="6">
        <v>130</v>
      </c>
      <c r="H1663" s="6">
        <v>11</v>
      </c>
      <c r="I1663" s="6"/>
    </row>
    <row r="1664" spans="1:9" ht="15.75" customHeight="1" x14ac:dyDescent="0.25">
      <c r="A1664" s="4">
        <v>44673</v>
      </c>
      <c r="B1664" s="5">
        <v>1</v>
      </c>
      <c r="C1664" s="5" t="e">
        <f t="array" aca="1" ref="C1664" ca="1">_xludf.XLOOKUP(sessions_3!$E1664,exercises_2!$A$2:$A$156,exercises_2!$B$2:$B$156)</f>
        <v>#NAME?</v>
      </c>
      <c r="D1664" s="6">
        <v>2</v>
      </c>
      <c r="E1664" s="3">
        <v>144</v>
      </c>
      <c r="F1664" s="6">
        <v>1</v>
      </c>
      <c r="G1664" s="6">
        <v>155</v>
      </c>
      <c r="H1664" s="6">
        <v>6</v>
      </c>
      <c r="I1664" s="6"/>
    </row>
    <row r="1665" spans="1:9" ht="15.75" customHeight="1" x14ac:dyDescent="0.25">
      <c r="A1665" s="4">
        <v>44673</v>
      </c>
      <c r="B1665" s="5">
        <v>2</v>
      </c>
      <c r="C1665" s="5" t="e">
        <f t="array" aca="1" ref="C1665" ca="1">_xludf.XLOOKUP(sessions_3!$E1665,exercises_2!$A$2:$A$156,exercises_2!$B$2:$B$156)</f>
        <v>#NAME?</v>
      </c>
      <c r="D1665" s="6">
        <v>2</v>
      </c>
      <c r="E1665" s="3">
        <v>144</v>
      </c>
      <c r="F1665" s="6">
        <v>2</v>
      </c>
      <c r="G1665" s="6">
        <v>155</v>
      </c>
      <c r="H1665" s="6">
        <v>6</v>
      </c>
      <c r="I1665" s="6"/>
    </row>
    <row r="1666" spans="1:9" ht="15.75" customHeight="1" x14ac:dyDescent="0.25">
      <c r="A1666" s="4">
        <v>44673</v>
      </c>
      <c r="B1666" s="5">
        <v>3</v>
      </c>
      <c r="C1666" s="5" t="e">
        <f t="array" aca="1" ref="C1666" ca="1">_xludf.XLOOKUP(sessions_3!$E1666,exercises_2!$A$2:$A$156,exercises_2!$B$2:$B$156)</f>
        <v>#NAME?</v>
      </c>
      <c r="D1666" s="6">
        <v>2</v>
      </c>
      <c r="E1666" s="3">
        <v>144</v>
      </c>
      <c r="F1666" s="6">
        <v>3</v>
      </c>
      <c r="G1666" s="6">
        <v>155</v>
      </c>
      <c r="H1666" s="6">
        <v>5</v>
      </c>
      <c r="I1666" s="6"/>
    </row>
    <row r="1667" spans="1:9" ht="15.75" customHeight="1" x14ac:dyDescent="0.25">
      <c r="A1667" s="4">
        <v>44673</v>
      </c>
      <c r="B1667" s="5">
        <v>4</v>
      </c>
      <c r="C1667" s="5" t="e">
        <f t="array" aca="1" ref="C1667" ca="1">_xludf.XLOOKUP(sessions_3!$E1667,exercises_2!$A$2:$A$156,exercises_2!$B$2:$B$156)</f>
        <v>#NAME?</v>
      </c>
      <c r="D1667" s="6">
        <v>2</v>
      </c>
      <c r="E1667" s="3">
        <v>146</v>
      </c>
      <c r="F1667" s="6">
        <v>1</v>
      </c>
      <c r="G1667" s="6">
        <v>135</v>
      </c>
      <c r="H1667" s="6">
        <v>6</v>
      </c>
      <c r="I1667" s="6"/>
    </row>
    <row r="1668" spans="1:9" ht="15.75" customHeight="1" x14ac:dyDescent="0.25">
      <c r="A1668" s="4">
        <v>44673</v>
      </c>
      <c r="B1668" s="5">
        <v>5</v>
      </c>
      <c r="C1668" s="5" t="e">
        <f t="array" aca="1" ref="C1668" ca="1">_xludf.XLOOKUP(sessions_3!$E1668,exercises_2!$A$2:$A$156,exercises_2!$B$2:$B$156)</f>
        <v>#NAME?</v>
      </c>
      <c r="D1668" s="6">
        <v>2</v>
      </c>
      <c r="E1668" s="3">
        <v>146</v>
      </c>
      <c r="F1668" s="6">
        <v>2</v>
      </c>
      <c r="G1668" s="6">
        <v>135</v>
      </c>
      <c r="H1668" s="6">
        <v>4</v>
      </c>
      <c r="I1668" s="6"/>
    </row>
    <row r="1669" spans="1:9" ht="15.75" customHeight="1" x14ac:dyDescent="0.25">
      <c r="A1669" s="4">
        <v>44673</v>
      </c>
      <c r="B1669" s="5">
        <v>6</v>
      </c>
      <c r="C1669" s="5" t="e">
        <f t="array" aca="1" ref="C1669" ca="1">_xludf.XLOOKUP(sessions_3!$E1669,exercises_2!$A$2:$A$156,exercises_2!$B$2:$B$156)</f>
        <v>#NAME?</v>
      </c>
      <c r="D1669" s="6">
        <v>2</v>
      </c>
      <c r="E1669" s="3">
        <v>146</v>
      </c>
      <c r="F1669" s="6">
        <v>3</v>
      </c>
      <c r="G1669" s="6">
        <v>135</v>
      </c>
      <c r="H1669" s="6">
        <v>4</v>
      </c>
      <c r="I1669" s="6"/>
    </row>
    <row r="1670" spans="1:9" ht="15.75" customHeight="1" x14ac:dyDescent="0.25">
      <c r="A1670" s="4">
        <v>44673</v>
      </c>
      <c r="B1670" s="5">
        <v>7</v>
      </c>
      <c r="C1670" s="5" t="e">
        <f t="array" aca="1" ref="C1670" ca="1">_xludf.XLOOKUP(sessions_3!$E1670,exercises_2!$A$2:$A$156,exercises_2!$B$2:$B$156)</f>
        <v>#NAME?</v>
      </c>
      <c r="D1670" s="6">
        <v>2</v>
      </c>
      <c r="E1670" s="3">
        <v>147</v>
      </c>
      <c r="F1670" s="6">
        <v>1</v>
      </c>
      <c r="G1670" s="6">
        <v>100</v>
      </c>
      <c r="H1670" s="6">
        <v>6</v>
      </c>
      <c r="I1670" s="6"/>
    </row>
    <row r="1671" spans="1:9" ht="15.75" customHeight="1" x14ac:dyDescent="0.25">
      <c r="A1671" s="4">
        <v>44673</v>
      </c>
      <c r="B1671" s="5">
        <v>8</v>
      </c>
      <c r="C1671" s="5" t="e">
        <f t="array" aca="1" ref="C1671" ca="1">_xludf.XLOOKUP(sessions_3!$E1671,exercises_2!$A$2:$A$156,exercises_2!$B$2:$B$156)</f>
        <v>#NAME?</v>
      </c>
      <c r="D1671" s="6">
        <v>2</v>
      </c>
      <c r="E1671" s="3">
        <v>147</v>
      </c>
      <c r="F1671" s="6">
        <v>2</v>
      </c>
      <c r="G1671" s="6">
        <v>100</v>
      </c>
      <c r="H1671" s="6">
        <v>5</v>
      </c>
      <c r="I1671" s="6"/>
    </row>
    <row r="1672" spans="1:9" ht="15.75" customHeight="1" x14ac:dyDescent="0.25">
      <c r="A1672" s="4">
        <v>44673</v>
      </c>
      <c r="B1672" s="5">
        <v>9</v>
      </c>
      <c r="C1672" s="5" t="e">
        <f t="array" aca="1" ref="C1672" ca="1">_xludf.XLOOKUP(sessions_3!$E1672,exercises_2!$A$2:$A$156,exercises_2!$B$2:$B$156)</f>
        <v>#NAME?</v>
      </c>
      <c r="D1672" s="6">
        <v>2</v>
      </c>
      <c r="E1672" s="3">
        <v>147</v>
      </c>
      <c r="F1672" s="6">
        <v>3</v>
      </c>
      <c r="G1672" s="6">
        <v>100</v>
      </c>
      <c r="H1672" s="6">
        <v>6</v>
      </c>
      <c r="I1672" s="6"/>
    </row>
    <row r="1673" spans="1:9" ht="15.75" customHeight="1" x14ac:dyDescent="0.25">
      <c r="A1673" s="4">
        <v>44673</v>
      </c>
      <c r="B1673" s="5">
        <v>10</v>
      </c>
      <c r="C1673" s="5" t="e">
        <f t="array" aca="1" ref="C1673" ca="1">_xludf.XLOOKUP(sessions_3!$E1673,exercises_2!$A$2:$A$156,exercises_2!$B$2:$B$156)</f>
        <v>#NAME?</v>
      </c>
      <c r="D1673" s="6">
        <v>2</v>
      </c>
      <c r="E1673" s="3">
        <v>149</v>
      </c>
      <c r="F1673" s="6">
        <v>1</v>
      </c>
      <c r="G1673" s="6">
        <v>10</v>
      </c>
      <c r="H1673" s="6">
        <v>13</v>
      </c>
      <c r="I1673" s="6"/>
    </row>
    <row r="1674" spans="1:9" ht="15.75" customHeight="1" x14ac:dyDescent="0.25">
      <c r="A1674" s="4">
        <v>44673</v>
      </c>
      <c r="B1674" s="5">
        <v>11</v>
      </c>
      <c r="C1674" s="5" t="e">
        <f t="array" aca="1" ref="C1674" ca="1">_xludf.XLOOKUP(sessions_3!$E1674,exercises_2!$A$2:$A$156,exercises_2!$B$2:$B$156)</f>
        <v>#NAME?</v>
      </c>
      <c r="D1674" s="6">
        <v>2</v>
      </c>
      <c r="E1674" s="3">
        <v>149</v>
      </c>
      <c r="F1674" s="6">
        <v>2</v>
      </c>
      <c r="G1674" s="6">
        <v>10</v>
      </c>
      <c r="H1674" s="6">
        <v>10</v>
      </c>
      <c r="I1674" s="6"/>
    </row>
    <row r="1675" spans="1:9" ht="15.75" customHeight="1" x14ac:dyDescent="0.25">
      <c r="A1675" s="4">
        <v>44673</v>
      </c>
      <c r="B1675" s="5">
        <v>12</v>
      </c>
      <c r="C1675" s="5" t="e">
        <f t="array" aca="1" ref="C1675" ca="1">_xludf.XLOOKUP(sessions_3!$E1675,exercises_2!$A$2:$A$156,exercises_2!$B$2:$B$156)</f>
        <v>#NAME?</v>
      </c>
      <c r="D1675" s="6">
        <v>2</v>
      </c>
      <c r="E1675" s="3">
        <v>149</v>
      </c>
      <c r="F1675" s="6">
        <v>3</v>
      </c>
      <c r="G1675" s="6">
        <v>10</v>
      </c>
      <c r="H1675" s="6">
        <v>10</v>
      </c>
      <c r="I1675" s="6"/>
    </row>
    <row r="1676" spans="1:9" ht="15.75" customHeight="1" x14ac:dyDescent="0.25">
      <c r="A1676" s="4">
        <v>44673</v>
      </c>
      <c r="B1676" s="5">
        <v>13</v>
      </c>
      <c r="C1676" s="5" t="e">
        <f t="array" aca="1" ref="C1676" ca="1">_xludf.XLOOKUP(sessions_3!$E1676,exercises_2!$A$2:$A$156,exercises_2!$B$2:$B$156)</f>
        <v>#NAME?</v>
      </c>
      <c r="D1676" s="6">
        <v>2</v>
      </c>
      <c r="E1676" s="3">
        <v>152</v>
      </c>
      <c r="F1676" s="6">
        <v>1</v>
      </c>
      <c r="G1676" s="6">
        <v>35</v>
      </c>
      <c r="H1676" s="6">
        <v>12</v>
      </c>
      <c r="I1676" s="6"/>
    </row>
    <row r="1677" spans="1:9" ht="15.75" customHeight="1" x14ac:dyDescent="0.25">
      <c r="A1677" s="4">
        <v>44673</v>
      </c>
      <c r="B1677" s="5">
        <v>14</v>
      </c>
      <c r="C1677" s="5" t="e">
        <f t="array" aca="1" ref="C1677" ca="1">_xludf.XLOOKUP(sessions_3!$E1677,exercises_2!$A$2:$A$156,exercises_2!$B$2:$B$156)</f>
        <v>#NAME?</v>
      </c>
      <c r="D1677" s="6">
        <v>2</v>
      </c>
      <c r="E1677" s="3">
        <v>152</v>
      </c>
      <c r="F1677" s="6">
        <v>2</v>
      </c>
      <c r="G1677" s="6">
        <v>35</v>
      </c>
      <c r="H1677" s="6">
        <v>8</v>
      </c>
      <c r="I1677" s="6"/>
    </row>
    <row r="1678" spans="1:9" ht="15.75" customHeight="1" x14ac:dyDescent="0.25">
      <c r="A1678" s="4">
        <v>44673</v>
      </c>
      <c r="B1678" s="5">
        <v>15</v>
      </c>
      <c r="C1678" s="5" t="e">
        <f t="array" aca="1" ref="C1678" ca="1">_xludf.XLOOKUP(sessions_3!$E1678,exercises_2!$A$2:$A$156,exercises_2!$B$2:$B$156)</f>
        <v>#NAME?</v>
      </c>
      <c r="D1678" s="6">
        <v>2</v>
      </c>
      <c r="E1678" s="3">
        <v>152</v>
      </c>
      <c r="F1678" s="6">
        <v>3</v>
      </c>
      <c r="G1678" s="6">
        <v>35</v>
      </c>
      <c r="H1678" s="6">
        <v>8</v>
      </c>
      <c r="I1678" s="6"/>
    </row>
    <row r="1679" spans="1:9" ht="15.75" customHeight="1" x14ac:dyDescent="0.25">
      <c r="A1679" s="4">
        <v>44683</v>
      </c>
      <c r="B1679" s="5">
        <v>1</v>
      </c>
      <c r="C1679" s="5" t="e">
        <f t="array" aca="1" ref="C1679" ca="1">_xludf.XLOOKUP(sessions_3!$E1679,exercises_2!$A$2:$A$156,exercises_2!$B$2:$B$156)</f>
        <v>#NAME?</v>
      </c>
      <c r="D1679" s="6">
        <v>3</v>
      </c>
      <c r="E1679" s="3">
        <v>120</v>
      </c>
      <c r="F1679" s="6">
        <v>1</v>
      </c>
      <c r="G1679" s="6">
        <v>245</v>
      </c>
      <c r="H1679" s="6">
        <v>5</v>
      </c>
      <c r="I1679" s="6"/>
    </row>
    <row r="1680" spans="1:9" ht="15.75" customHeight="1" x14ac:dyDescent="0.25">
      <c r="A1680" s="4">
        <v>44683</v>
      </c>
      <c r="B1680" s="5">
        <v>2</v>
      </c>
      <c r="C1680" s="5" t="e">
        <f t="array" aca="1" ref="C1680" ca="1">_xludf.XLOOKUP(sessions_3!$E1680,exercises_2!$A$2:$A$156,exercises_2!$B$2:$B$156)</f>
        <v>#NAME?</v>
      </c>
      <c r="D1680" s="6">
        <v>3</v>
      </c>
      <c r="E1680" s="3">
        <v>120</v>
      </c>
      <c r="F1680" s="6">
        <v>2</v>
      </c>
      <c r="G1680" s="6">
        <v>245</v>
      </c>
      <c r="H1680" s="6">
        <v>4</v>
      </c>
      <c r="I1680" s="6"/>
    </row>
    <row r="1681" spans="1:9" ht="15.75" customHeight="1" x14ac:dyDescent="0.25">
      <c r="A1681" s="4">
        <v>44683</v>
      </c>
      <c r="B1681" s="5">
        <v>3</v>
      </c>
      <c r="C1681" s="5" t="e">
        <f t="array" aca="1" ref="C1681" ca="1">_xludf.XLOOKUP(sessions_3!$E1681,exercises_2!$A$2:$A$156,exercises_2!$B$2:$B$156)</f>
        <v>#NAME?</v>
      </c>
      <c r="D1681" s="6">
        <v>3</v>
      </c>
      <c r="E1681" s="3">
        <v>120</v>
      </c>
      <c r="F1681" s="6">
        <v>3</v>
      </c>
      <c r="G1681" s="6">
        <v>245</v>
      </c>
      <c r="H1681" s="6">
        <v>4</v>
      </c>
      <c r="I1681" s="6"/>
    </row>
    <row r="1682" spans="1:9" ht="15.75" customHeight="1" x14ac:dyDescent="0.25">
      <c r="A1682" s="4">
        <v>44683</v>
      </c>
      <c r="B1682" s="5">
        <v>4</v>
      </c>
      <c r="C1682" s="5" t="e">
        <f t="array" aca="1" ref="C1682" ca="1">_xludf.XLOOKUP(sessions_3!$E1682,exercises_2!$A$2:$A$156,exercises_2!$B$2:$B$156)</f>
        <v>#NAME?</v>
      </c>
      <c r="D1682" s="6">
        <v>3</v>
      </c>
      <c r="E1682" s="3">
        <v>139</v>
      </c>
      <c r="F1682" s="6">
        <v>1</v>
      </c>
      <c r="G1682" s="6">
        <v>135</v>
      </c>
      <c r="H1682" s="6">
        <v>10</v>
      </c>
      <c r="I1682" s="6"/>
    </row>
    <row r="1683" spans="1:9" ht="15.75" customHeight="1" x14ac:dyDescent="0.25">
      <c r="A1683" s="4">
        <v>44683</v>
      </c>
      <c r="B1683" s="5">
        <v>5</v>
      </c>
      <c r="C1683" s="5" t="e">
        <f t="array" aca="1" ref="C1683" ca="1">_xludf.XLOOKUP(sessions_3!$E1683,exercises_2!$A$2:$A$156,exercises_2!$B$2:$B$156)</f>
        <v>#NAME?</v>
      </c>
      <c r="D1683" s="6">
        <v>3</v>
      </c>
      <c r="E1683" s="3">
        <v>139</v>
      </c>
      <c r="F1683" s="6">
        <v>2</v>
      </c>
      <c r="G1683" s="6">
        <v>135</v>
      </c>
      <c r="H1683" s="6">
        <v>6</v>
      </c>
      <c r="I1683" s="6"/>
    </row>
    <row r="1684" spans="1:9" ht="15.75" customHeight="1" x14ac:dyDescent="0.25">
      <c r="A1684" s="4">
        <v>44683</v>
      </c>
      <c r="B1684" s="5">
        <v>6</v>
      </c>
      <c r="C1684" s="5" t="e">
        <f t="array" aca="1" ref="C1684" ca="1">_xludf.XLOOKUP(sessions_3!$E1684,exercises_2!$A$2:$A$156,exercises_2!$B$2:$B$156)</f>
        <v>#NAME?</v>
      </c>
      <c r="D1684" s="6">
        <v>3</v>
      </c>
      <c r="E1684" s="3">
        <v>139</v>
      </c>
      <c r="F1684" s="6">
        <v>3</v>
      </c>
      <c r="G1684" s="6">
        <v>135</v>
      </c>
      <c r="H1684" s="6">
        <v>7</v>
      </c>
      <c r="I1684" s="6"/>
    </row>
    <row r="1685" spans="1:9" ht="15.75" customHeight="1" x14ac:dyDescent="0.25">
      <c r="A1685" s="4">
        <v>44683</v>
      </c>
      <c r="B1685" s="5">
        <v>7</v>
      </c>
      <c r="C1685" s="5" t="e">
        <f t="array" aca="1" ref="C1685" ca="1">_xludf.XLOOKUP(sessions_3!$E1685,exercises_2!$A$2:$A$156,exercises_2!$B$2:$B$156)</f>
        <v>#NAME?</v>
      </c>
      <c r="D1685" s="6">
        <v>3</v>
      </c>
      <c r="E1685" s="3">
        <v>134</v>
      </c>
      <c r="F1685" s="6">
        <v>1</v>
      </c>
      <c r="G1685" s="6">
        <v>95</v>
      </c>
      <c r="H1685" s="6">
        <v>6</v>
      </c>
      <c r="I1685" s="6"/>
    </row>
    <row r="1686" spans="1:9" ht="15.75" customHeight="1" x14ac:dyDescent="0.25">
      <c r="A1686" s="4">
        <v>44683</v>
      </c>
      <c r="B1686" s="5">
        <v>8</v>
      </c>
      <c r="C1686" s="5" t="e">
        <f t="array" aca="1" ref="C1686" ca="1">_xludf.XLOOKUP(sessions_3!$E1686,exercises_2!$A$2:$A$156,exercises_2!$B$2:$B$156)</f>
        <v>#NAME?</v>
      </c>
      <c r="D1686" s="6">
        <v>3</v>
      </c>
      <c r="E1686" s="3">
        <v>134</v>
      </c>
      <c r="F1686" s="6">
        <v>2</v>
      </c>
      <c r="G1686" s="6">
        <v>115</v>
      </c>
      <c r="H1686" s="6">
        <v>6</v>
      </c>
      <c r="I1686" s="6"/>
    </row>
    <row r="1687" spans="1:9" ht="15.75" customHeight="1" x14ac:dyDescent="0.25">
      <c r="A1687" s="4">
        <v>44683</v>
      </c>
      <c r="B1687" s="5">
        <v>9</v>
      </c>
      <c r="C1687" s="5" t="e">
        <f t="array" aca="1" ref="C1687" ca="1">_xludf.XLOOKUP(sessions_3!$E1687,exercises_2!$A$2:$A$156,exercises_2!$B$2:$B$156)</f>
        <v>#NAME?</v>
      </c>
      <c r="D1687" s="6">
        <v>3</v>
      </c>
      <c r="E1687" s="3">
        <v>134</v>
      </c>
      <c r="F1687" s="6">
        <v>3</v>
      </c>
      <c r="G1687" s="6">
        <v>135</v>
      </c>
      <c r="H1687" s="6">
        <v>4</v>
      </c>
      <c r="I1687" s="6"/>
    </row>
    <row r="1688" spans="1:9" ht="15.75" customHeight="1" x14ac:dyDescent="0.25">
      <c r="A1688" s="4">
        <v>44683</v>
      </c>
      <c r="B1688" s="5">
        <v>10</v>
      </c>
      <c r="C1688" s="5" t="e">
        <f t="array" aca="1" ref="C1688" ca="1">_xludf.XLOOKUP(sessions_3!$E1688,exercises_2!$A$2:$A$156,exercises_2!$B$2:$B$156)</f>
        <v>#NAME?</v>
      </c>
      <c r="D1688" s="6">
        <v>3</v>
      </c>
      <c r="E1688" s="3">
        <v>133</v>
      </c>
      <c r="F1688" s="6">
        <v>1</v>
      </c>
      <c r="G1688" s="6">
        <v>65</v>
      </c>
      <c r="H1688" s="6">
        <v>6</v>
      </c>
      <c r="I1688" s="6"/>
    </row>
    <row r="1689" spans="1:9" ht="15.75" customHeight="1" x14ac:dyDescent="0.25">
      <c r="A1689" s="4">
        <v>44683</v>
      </c>
      <c r="B1689" s="5">
        <v>11</v>
      </c>
      <c r="C1689" s="5" t="e">
        <f t="array" aca="1" ref="C1689" ca="1">_xludf.XLOOKUP(sessions_3!$E1689,exercises_2!$A$2:$A$156,exercises_2!$B$2:$B$156)</f>
        <v>#NAME?</v>
      </c>
      <c r="D1689" s="6">
        <v>3</v>
      </c>
      <c r="E1689" s="3">
        <v>133</v>
      </c>
      <c r="F1689" s="6">
        <v>2</v>
      </c>
      <c r="G1689" s="6">
        <v>65</v>
      </c>
      <c r="H1689" s="6">
        <v>6</v>
      </c>
      <c r="I1689" s="6"/>
    </row>
    <row r="1690" spans="1:9" ht="15.75" customHeight="1" x14ac:dyDescent="0.25">
      <c r="A1690" s="4">
        <v>44683</v>
      </c>
      <c r="B1690" s="5">
        <v>12</v>
      </c>
      <c r="C1690" s="5" t="e">
        <f t="array" aca="1" ref="C1690" ca="1">_xludf.XLOOKUP(sessions_3!$E1690,exercises_2!$A$2:$A$156,exercises_2!$B$2:$B$156)</f>
        <v>#NAME?</v>
      </c>
      <c r="D1690" s="6">
        <v>3</v>
      </c>
      <c r="E1690" s="3">
        <v>133</v>
      </c>
      <c r="F1690" s="6">
        <v>3</v>
      </c>
      <c r="G1690" s="6">
        <v>65</v>
      </c>
      <c r="H1690" s="6">
        <v>6</v>
      </c>
      <c r="I1690" s="6"/>
    </row>
    <row r="1691" spans="1:9" ht="15.75" customHeight="1" x14ac:dyDescent="0.25">
      <c r="A1691" s="4">
        <v>44683</v>
      </c>
      <c r="B1691" s="5">
        <v>13</v>
      </c>
      <c r="C1691" s="5" t="e">
        <f t="array" aca="1" ref="C1691" ca="1">_xludf.XLOOKUP(sessions_3!$E1691,exercises_2!$A$2:$A$156,exercises_2!$B$2:$B$156)</f>
        <v>#NAME?</v>
      </c>
      <c r="D1691" s="6">
        <v>3</v>
      </c>
      <c r="E1691" s="3">
        <v>136</v>
      </c>
      <c r="F1691" s="6">
        <v>1</v>
      </c>
      <c r="G1691" s="6">
        <v>210</v>
      </c>
      <c r="H1691" s="6">
        <v>7</v>
      </c>
      <c r="I1691" s="6"/>
    </row>
    <row r="1692" spans="1:9" ht="15.75" customHeight="1" x14ac:dyDescent="0.25">
      <c r="A1692" s="4">
        <v>44683</v>
      </c>
      <c r="B1692" s="5">
        <v>14</v>
      </c>
      <c r="C1692" s="5" t="e">
        <f t="array" aca="1" ref="C1692" ca="1">_xludf.XLOOKUP(sessions_3!$E1692,exercises_2!$A$2:$A$156,exercises_2!$B$2:$B$156)</f>
        <v>#NAME?</v>
      </c>
      <c r="D1692" s="6">
        <v>3</v>
      </c>
      <c r="E1692" s="3">
        <v>136</v>
      </c>
      <c r="F1692" s="6">
        <v>2</v>
      </c>
      <c r="G1692" s="6">
        <v>210</v>
      </c>
      <c r="H1692" s="6">
        <v>7</v>
      </c>
      <c r="I1692" s="6"/>
    </row>
    <row r="1693" spans="1:9" ht="15.75" customHeight="1" x14ac:dyDescent="0.25">
      <c r="A1693" s="4">
        <v>44683</v>
      </c>
      <c r="B1693" s="5">
        <v>15</v>
      </c>
      <c r="C1693" s="5" t="e">
        <f t="array" aca="1" ref="C1693" ca="1">_xludf.XLOOKUP(sessions_3!$E1693,exercises_2!$A$2:$A$156,exercises_2!$B$2:$B$156)</f>
        <v>#NAME?</v>
      </c>
      <c r="D1693" s="6">
        <v>3</v>
      </c>
      <c r="E1693" s="3">
        <v>136</v>
      </c>
      <c r="F1693" s="6">
        <v>3</v>
      </c>
      <c r="G1693" s="6">
        <v>210</v>
      </c>
      <c r="H1693" s="6">
        <v>7</v>
      </c>
      <c r="I1693" s="6"/>
    </row>
    <row r="1694" spans="1:9" ht="15.75" customHeight="1" x14ac:dyDescent="0.25">
      <c r="A1694" s="4">
        <v>44685</v>
      </c>
      <c r="B1694" s="5">
        <v>1</v>
      </c>
      <c r="C1694" s="5" t="e">
        <f t="array" aca="1" ref="C1694" ca="1">_xludf.XLOOKUP(sessions_3!$E1694,exercises_2!$A$2:$A$156,exercises_2!$B$2:$B$156)</f>
        <v>#NAME?</v>
      </c>
      <c r="D1694" s="6">
        <v>3</v>
      </c>
      <c r="E1694" s="3">
        <v>128</v>
      </c>
      <c r="F1694" s="6">
        <v>1</v>
      </c>
      <c r="G1694" s="6">
        <v>160</v>
      </c>
      <c r="H1694" s="6">
        <v>6</v>
      </c>
      <c r="I1694" s="6"/>
    </row>
    <row r="1695" spans="1:9" ht="15.75" customHeight="1" x14ac:dyDescent="0.25">
      <c r="A1695" s="4">
        <v>44685</v>
      </c>
      <c r="B1695" s="5">
        <v>2</v>
      </c>
      <c r="C1695" s="5" t="e">
        <f t="array" aca="1" ref="C1695" ca="1">_xludf.XLOOKUP(sessions_3!$E1695,exercises_2!$A$2:$A$156,exercises_2!$B$2:$B$156)</f>
        <v>#NAME?</v>
      </c>
      <c r="D1695" s="6">
        <v>3</v>
      </c>
      <c r="E1695" s="3">
        <v>128</v>
      </c>
      <c r="F1695" s="6">
        <v>2</v>
      </c>
      <c r="G1695" s="6">
        <v>160</v>
      </c>
      <c r="H1695" s="6">
        <v>5</v>
      </c>
      <c r="I1695" s="6"/>
    </row>
    <row r="1696" spans="1:9" ht="15.75" customHeight="1" x14ac:dyDescent="0.25">
      <c r="A1696" s="4">
        <v>44685</v>
      </c>
      <c r="B1696" s="5">
        <v>3</v>
      </c>
      <c r="C1696" s="5" t="e">
        <f t="array" aca="1" ref="C1696" ca="1">_xludf.XLOOKUP(sessions_3!$E1696,exercises_2!$A$2:$A$156,exercises_2!$B$2:$B$156)</f>
        <v>#NAME?</v>
      </c>
      <c r="D1696" s="6">
        <v>3</v>
      </c>
      <c r="E1696" s="3">
        <v>128</v>
      </c>
      <c r="F1696" s="6">
        <v>3</v>
      </c>
      <c r="G1696" s="6">
        <v>160</v>
      </c>
      <c r="H1696" s="6">
        <v>6</v>
      </c>
      <c r="I1696" s="6"/>
    </row>
    <row r="1697" spans="1:9" ht="15.75" customHeight="1" x14ac:dyDescent="0.25">
      <c r="A1697" s="4">
        <v>44685</v>
      </c>
      <c r="B1697" s="5">
        <v>4</v>
      </c>
      <c r="C1697" s="5" t="e">
        <f t="array" aca="1" ref="C1697" ca="1">_xludf.XLOOKUP(sessions_3!$E1697,exercises_2!$A$2:$A$156,exercises_2!$B$2:$B$156)</f>
        <v>#NAME?</v>
      </c>
      <c r="D1697" s="6">
        <v>3</v>
      </c>
      <c r="E1697" s="3">
        <v>126</v>
      </c>
      <c r="F1697" s="6">
        <v>1</v>
      </c>
      <c r="G1697" s="6">
        <v>180</v>
      </c>
      <c r="H1697" s="6">
        <v>5</v>
      </c>
      <c r="I1697" s="6"/>
    </row>
    <row r="1698" spans="1:9" ht="15.75" customHeight="1" x14ac:dyDescent="0.25">
      <c r="A1698" s="4">
        <v>44685</v>
      </c>
      <c r="B1698" s="5">
        <v>5</v>
      </c>
      <c r="C1698" s="5" t="e">
        <f t="array" aca="1" ref="C1698" ca="1">_xludf.XLOOKUP(sessions_3!$E1698,exercises_2!$A$2:$A$156,exercises_2!$B$2:$B$156)</f>
        <v>#NAME?</v>
      </c>
      <c r="D1698" s="6">
        <v>3</v>
      </c>
      <c r="E1698" s="3">
        <v>126</v>
      </c>
      <c r="F1698" s="6">
        <v>2</v>
      </c>
      <c r="G1698" s="6">
        <v>180</v>
      </c>
      <c r="H1698" s="6">
        <v>4</v>
      </c>
      <c r="I1698" s="6"/>
    </row>
    <row r="1699" spans="1:9" ht="15.75" customHeight="1" x14ac:dyDescent="0.25">
      <c r="A1699" s="4">
        <v>44685</v>
      </c>
      <c r="B1699" s="5">
        <v>6</v>
      </c>
      <c r="C1699" s="5" t="e">
        <f t="array" aca="1" ref="C1699" ca="1">_xludf.XLOOKUP(sessions_3!$E1699,exercises_2!$A$2:$A$156,exercises_2!$B$2:$B$156)</f>
        <v>#NAME?</v>
      </c>
      <c r="D1699" s="6">
        <v>3</v>
      </c>
      <c r="E1699" s="3">
        <v>126</v>
      </c>
      <c r="F1699" s="6">
        <v>3</v>
      </c>
      <c r="G1699" s="6">
        <v>180</v>
      </c>
      <c r="H1699" s="6">
        <v>4</v>
      </c>
      <c r="I1699" s="6"/>
    </row>
    <row r="1700" spans="1:9" ht="15.75" customHeight="1" x14ac:dyDescent="0.25">
      <c r="A1700" s="4">
        <v>44685</v>
      </c>
      <c r="B1700" s="5">
        <v>7</v>
      </c>
      <c r="C1700" s="5" t="e">
        <f t="array" aca="1" ref="C1700" ca="1">_xludf.XLOOKUP(sessions_3!$E1700,exercises_2!$A$2:$A$156,exercises_2!$B$2:$B$156)</f>
        <v>#NAME?</v>
      </c>
      <c r="D1700" s="6">
        <v>3</v>
      </c>
      <c r="E1700" s="3">
        <v>125</v>
      </c>
      <c r="F1700" s="6">
        <v>1</v>
      </c>
      <c r="G1700" s="6">
        <v>160</v>
      </c>
      <c r="H1700" s="6">
        <v>8</v>
      </c>
      <c r="I1700" s="6"/>
    </row>
    <row r="1701" spans="1:9" ht="15.75" customHeight="1" x14ac:dyDescent="0.25">
      <c r="A1701" s="4">
        <v>44685</v>
      </c>
      <c r="B1701" s="5">
        <v>8</v>
      </c>
      <c r="C1701" s="5" t="e">
        <f t="array" aca="1" ref="C1701" ca="1">_xludf.XLOOKUP(sessions_3!$E1701,exercises_2!$A$2:$A$156,exercises_2!$B$2:$B$156)</f>
        <v>#NAME?</v>
      </c>
      <c r="D1701" s="6">
        <v>3</v>
      </c>
      <c r="E1701" s="3">
        <v>125</v>
      </c>
      <c r="F1701" s="6">
        <v>2</v>
      </c>
      <c r="G1701" s="6">
        <v>160</v>
      </c>
      <c r="H1701" s="6">
        <v>8</v>
      </c>
      <c r="I1701" s="6"/>
    </row>
    <row r="1702" spans="1:9" ht="15.75" customHeight="1" x14ac:dyDescent="0.25">
      <c r="A1702" s="4">
        <v>44685</v>
      </c>
      <c r="B1702" s="5">
        <v>9</v>
      </c>
      <c r="C1702" s="5" t="e">
        <f t="array" aca="1" ref="C1702" ca="1">_xludf.XLOOKUP(sessions_3!$E1702,exercises_2!$A$2:$A$156,exercises_2!$B$2:$B$156)</f>
        <v>#NAME?</v>
      </c>
      <c r="D1702" s="6">
        <v>3</v>
      </c>
      <c r="E1702" s="3">
        <v>125</v>
      </c>
      <c r="F1702" s="6">
        <v>3</v>
      </c>
      <c r="G1702" s="6">
        <v>160</v>
      </c>
      <c r="H1702" s="6">
        <v>6</v>
      </c>
      <c r="I1702" s="6"/>
    </row>
    <row r="1703" spans="1:9" ht="15.75" customHeight="1" x14ac:dyDescent="0.25">
      <c r="A1703" s="4">
        <v>44685</v>
      </c>
      <c r="B1703" s="5">
        <v>10</v>
      </c>
      <c r="C1703" s="5" t="e">
        <f t="array" aca="1" ref="C1703" ca="1">_xludf.XLOOKUP(sessions_3!$E1703,exercises_2!$A$2:$A$156,exercises_2!$B$2:$B$156)</f>
        <v>#NAME?</v>
      </c>
      <c r="D1703" s="6">
        <v>3</v>
      </c>
      <c r="E1703" s="3">
        <v>127</v>
      </c>
      <c r="F1703" s="6">
        <v>1</v>
      </c>
      <c r="G1703" s="6">
        <v>130</v>
      </c>
      <c r="H1703" s="6">
        <v>15</v>
      </c>
      <c r="I1703" s="6"/>
    </row>
    <row r="1704" spans="1:9" ht="15.75" customHeight="1" x14ac:dyDescent="0.25">
      <c r="A1704" s="4">
        <v>44685</v>
      </c>
      <c r="B1704" s="5">
        <v>11</v>
      </c>
      <c r="C1704" s="5" t="e">
        <f t="array" aca="1" ref="C1704" ca="1">_xludf.XLOOKUP(sessions_3!$E1704,exercises_2!$A$2:$A$156,exercises_2!$B$2:$B$156)</f>
        <v>#NAME?</v>
      </c>
      <c r="D1704" s="6">
        <v>3</v>
      </c>
      <c r="E1704" s="3">
        <v>127</v>
      </c>
      <c r="F1704" s="6">
        <v>2</v>
      </c>
      <c r="G1704" s="6">
        <v>130</v>
      </c>
      <c r="H1704" s="6">
        <v>13</v>
      </c>
      <c r="I1704" s="6"/>
    </row>
    <row r="1705" spans="1:9" ht="15.75" customHeight="1" x14ac:dyDescent="0.25">
      <c r="A1705" s="4">
        <v>44685</v>
      </c>
      <c r="B1705" s="5">
        <v>12</v>
      </c>
      <c r="C1705" s="5" t="e">
        <f t="array" aca="1" ref="C1705" ca="1">_xludf.XLOOKUP(sessions_3!$E1705,exercises_2!$A$2:$A$156,exercises_2!$B$2:$B$156)</f>
        <v>#NAME?</v>
      </c>
      <c r="D1705" s="6">
        <v>3</v>
      </c>
      <c r="E1705" s="3">
        <v>127</v>
      </c>
      <c r="F1705" s="6">
        <v>3</v>
      </c>
      <c r="G1705" s="6">
        <v>130</v>
      </c>
      <c r="H1705" s="6">
        <v>11</v>
      </c>
      <c r="I1705" s="6"/>
    </row>
    <row r="1706" spans="1:9" ht="15.75" customHeight="1" x14ac:dyDescent="0.25">
      <c r="A1706" s="4">
        <v>44687</v>
      </c>
      <c r="B1706" s="5">
        <v>1</v>
      </c>
      <c r="C1706" s="5" t="e">
        <f t="array" aca="1" ref="C1706" ca="1">_xludf.XLOOKUP(sessions_3!$E1706,exercises_2!$A$2:$A$156,exercises_2!$B$2:$B$156)</f>
        <v>#NAME?</v>
      </c>
      <c r="D1706" s="6">
        <v>3</v>
      </c>
      <c r="E1706" s="3">
        <v>144</v>
      </c>
      <c r="F1706" s="6">
        <v>1</v>
      </c>
      <c r="G1706" s="6">
        <v>155</v>
      </c>
      <c r="H1706" s="6">
        <v>6</v>
      </c>
      <c r="I1706" s="6"/>
    </row>
    <row r="1707" spans="1:9" ht="15.75" customHeight="1" x14ac:dyDescent="0.25">
      <c r="A1707" s="4">
        <v>44687</v>
      </c>
      <c r="B1707" s="5">
        <v>2</v>
      </c>
      <c r="C1707" s="5" t="e">
        <f t="array" aca="1" ref="C1707" ca="1">_xludf.XLOOKUP(sessions_3!$E1707,exercises_2!$A$2:$A$156,exercises_2!$B$2:$B$156)</f>
        <v>#NAME?</v>
      </c>
      <c r="D1707" s="6">
        <v>3</v>
      </c>
      <c r="E1707" s="3">
        <v>144</v>
      </c>
      <c r="F1707" s="6">
        <v>2</v>
      </c>
      <c r="G1707" s="6">
        <v>155</v>
      </c>
      <c r="H1707" s="6">
        <v>6</v>
      </c>
      <c r="I1707" s="6"/>
    </row>
    <row r="1708" spans="1:9" ht="15.75" customHeight="1" x14ac:dyDescent="0.25">
      <c r="A1708" s="4">
        <v>44687</v>
      </c>
      <c r="B1708" s="5">
        <v>3</v>
      </c>
      <c r="C1708" s="5" t="e">
        <f t="array" aca="1" ref="C1708" ca="1">_xludf.XLOOKUP(sessions_3!$E1708,exercises_2!$A$2:$A$156,exercises_2!$B$2:$B$156)</f>
        <v>#NAME?</v>
      </c>
      <c r="D1708" s="6">
        <v>3</v>
      </c>
      <c r="E1708" s="3">
        <v>144</v>
      </c>
      <c r="F1708" s="6">
        <v>3</v>
      </c>
      <c r="G1708" s="6">
        <v>160</v>
      </c>
      <c r="H1708" s="6">
        <v>6</v>
      </c>
      <c r="I1708" s="6"/>
    </row>
    <row r="1709" spans="1:9" ht="15.75" customHeight="1" x14ac:dyDescent="0.25">
      <c r="A1709" s="4">
        <v>44687</v>
      </c>
      <c r="B1709" s="5">
        <v>4</v>
      </c>
      <c r="C1709" s="5" t="e">
        <f t="array" aca="1" ref="C1709" ca="1">_xludf.XLOOKUP(sessions_3!$E1709,exercises_2!$A$2:$A$156,exercises_2!$B$2:$B$156)</f>
        <v>#NAME?</v>
      </c>
      <c r="D1709" s="6">
        <v>3</v>
      </c>
      <c r="E1709" s="3">
        <v>146</v>
      </c>
      <c r="F1709" s="6">
        <v>1</v>
      </c>
      <c r="G1709" s="6">
        <v>135</v>
      </c>
      <c r="H1709" s="6">
        <v>6</v>
      </c>
      <c r="I1709" s="6"/>
    </row>
    <row r="1710" spans="1:9" ht="15.75" customHeight="1" x14ac:dyDescent="0.25">
      <c r="A1710" s="4">
        <v>44687</v>
      </c>
      <c r="B1710" s="5">
        <v>5</v>
      </c>
      <c r="C1710" s="5" t="e">
        <f t="array" aca="1" ref="C1710" ca="1">_xludf.XLOOKUP(sessions_3!$E1710,exercises_2!$A$2:$A$156,exercises_2!$B$2:$B$156)</f>
        <v>#NAME?</v>
      </c>
      <c r="D1710" s="6">
        <v>3</v>
      </c>
      <c r="E1710" s="3">
        <v>146</v>
      </c>
      <c r="F1710" s="6">
        <v>2</v>
      </c>
      <c r="G1710" s="6">
        <v>135</v>
      </c>
      <c r="H1710" s="6">
        <v>4</v>
      </c>
      <c r="I1710" s="6"/>
    </row>
    <row r="1711" spans="1:9" ht="15.75" customHeight="1" x14ac:dyDescent="0.25">
      <c r="A1711" s="4">
        <v>44687</v>
      </c>
      <c r="B1711" s="5">
        <v>6</v>
      </c>
      <c r="C1711" s="5" t="e">
        <f t="array" aca="1" ref="C1711" ca="1">_xludf.XLOOKUP(sessions_3!$E1711,exercises_2!$A$2:$A$156,exercises_2!$B$2:$B$156)</f>
        <v>#NAME?</v>
      </c>
      <c r="D1711" s="6">
        <v>3</v>
      </c>
      <c r="E1711" s="3">
        <v>146</v>
      </c>
      <c r="F1711" s="6">
        <v>3</v>
      </c>
      <c r="G1711" s="6">
        <v>135</v>
      </c>
      <c r="H1711" s="6">
        <v>5</v>
      </c>
      <c r="I1711" s="6"/>
    </row>
    <row r="1712" spans="1:9" ht="15.75" customHeight="1" x14ac:dyDescent="0.25">
      <c r="A1712" s="4">
        <v>44687</v>
      </c>
      <c r="B1712" s="5">
        <v>7</v>
      </c>
      <c r="C1712" s="5" t="e">
        <f t="array" aca="1" ref="C1712" ca="1">_xludf.XLOOKUP(sessions_3!$E1712,exercises_2!$A$2:$A$156,exercises_2!$B$2:$B$156)</f>
        <v>#NAME?</v>
      </c>
      <c r="D1712" s="6">
        <v>3</v>
      </c>
      <c r="E1712" s="3">
        <v>147</v>
      </c>
      <c r="F1712" s="6">
        <v>1</v>
      </c>
      <c r="G1712" s="6">
        <v>100</v>
      </c>
      <c r="H1712" s="6">
        <v>6</v>
      </c>
      <c r="I1712" s="6"/>
    </row>
    <row r="1713" spans="1:9" ht="15.75" customHeight="1" x14ac:dyDescent="0.25">
      <c r="A1713" s="4">
        <v>44687</v>
      </c>
      <c r="B1713" s="5">
        <v>8</v>
      </c>
      <c r="C1713" s="5" t="e">
        <f t="array" aca="1" ref="C1713" ca="1">_xludf.XLOOKUP(sessions_3!$E1713,exercises_2!$A$2:$A$156,exercises_2!$B$2:$B$156)</f>
        <v>#NAME?</v>
      </c>
      <c r="D1713" s="6">
        <v>3</v>
      </c>
      <c r="E1713" s="3">
        <v>147</v>
      </c>
      <c r="F1713" s="6">
        <v>2</v>
      </c>
      <c r="G1713" s="6">
        <v>100</v>
      </c>
      <c r="H1713" s="6">
        <v>6</v>
      </c>
      <c r="I1713" s="6"/>
    </row>
    <row r="1714" spans="1:9" ht="15.75" customHeight="1" x14ac:dyDescent="0.25">
      <c r="A1714" s="4">
        <v>44687</v>
      </c>
      <c r="B1714" s="5">
        <v>9</v>
      </c>
      <c r="C1714" s="5" t="e">
        <f t="array" aca="1" ref="C1714" ca="1">_xludf.XLOOKUP(sessions_3!$E1714,exercises_2!$A$2:$A$156,exercises_2!$B$2:$B$156)</f>
        <v>#NAME?</v>
      </c>
      <c r="D1714" s="6">
        <v>3</v>
      </c>
      <c r="E1714" s="3">
        <v>147</v>
      </c>
      <c r="F1714" s="6">
        <v>3</v>
      </c>
      <c r="G1714" s="6">
        <v>100</v>
      </c>
      <c r="H1714" s="6">
        <v>6</v>
      </c>
      <c r="I1714" s="6"/>
    </row>
    <row r="1715" spans="1:9" ht="15.75" customHeight="1" x14ac:dyDescent="0.25">
      <c r="A1715" s="4">
        <v>44687</v>
      </c>
      <c r="B1715" s="5">
        <v>10</v>
      </c>
      <c r="C1715" s="5" t="e">
        <f t="array" aca="1" ref="C1715" ca="1">_xludf.XLOOKUP(sessions_3!$E1715,exercises_2!$A$2:$A$156,exercises_2!$B$2:$B$156)</f>
        <v>#NAME?</v>
      </c>
      <c r="D1715" s="6">
        <v>3</v>
      </c>
      <c r="E1715" s="3">
        <v>149</v>
      </c>
      <c r="F1715" s="6">
        <v>1</v>
      </c>
      <c r="G1715" s="6">
        <v>10</v>
      </c>
      <c r="H1715" s="6">
        <v>12</v>
      </c>
      <c r="I1715" s="6"/>
    </row>
    <row r="1716" spans="1:9" ht="15.75" customHeight="1" x14ac:dyDescent="0.25">
      <c r="A1716" s="4">
        <v>44687</v>
      </c>
      <c r="B1716" s="5">
        <v>11</v>
      </c>
      <c r="C1716" s="5" t="e">
        <f t="array" aca="1" ref="C1716" ca="1">_xludf.XLOOKUP(sessions_3!$E1716,exercises_2!$A$2:$A$156,exercises_2!$B$2:$B$156)</f>
        <v>#NAME?</v>
      </c>
      <c r="D1716" s="6">
        <v>3</v>
      </c>
      <c r="E1716" s="3">
        <v>149</v>
      </c>
      <c r="F1716" s="6">
        <v>2</v>
      </c>
      <c r="G1716" s="6">
        <v>10</v>
      </c>
      <c r="H1716" s="6">
        <v>12</v>
      </c>
      <c r="I1716" s="6"/>
    </row>
    <row r="1717" spans="1:9" ht="15.75" customHeight="1" x14ac:dyDescent="0.25">
      <c r="A1717" s="4">
        <v>44687</v>
      </c>
      <c r="B1717" s="5">
        <v>12</v>
      </c>
      <c r="C1717" s="5" t="e">
        <f t="array" aca="1" ref="C1717" ca="1">_xludf.XLOOKUP(sessions_3!$E1717,exercises_2!$A$2:$A$156,exercises_2!$B$2:$B$156)</f>
        <v>#NAME?</v>
      </c>
      <c r="D1717" s="6">
        <v>3</v>
      </c>
      <c r="E1717" s="3">
        <v>149</v>
      </c>
      <c r="F1717" s="6">
        <v>3</v>
      </c>
      <c r="G1717" s="6">
        <v>10</v>
      </c>
      <c r="H1717" s="6">
        <v>11</v>
      </c>
      <c r="I1717" s="6"/>
    </row>
    <row r="1718" spans="1:9" ht="15.75" customHeight="1" x14ac:dyDescent="0.25">
      <c r="A1718" s="4">
        <v>44687</v>
      </c>
      <c r="B1718" s="5">
        <v>13</v>
      </c>
      <c r="C1718" s="5" t="e">
        <f t="array" aca="1" ref="C1718" ca="1">_xludf.XLOOKUP(sessions_3!$E1718,exercises_2!$A$2:$A$156,exercises_2!$B$2:$B$156)</f>
        <v>#NAME?</v>
      </c>
      <c r="D1718" s="6">
        <v>3</v>
      </c>
      <c r="E1718" s="3">
        <v>152</v>
      </c>
      <c r="F1718" s="6">
        <v>1</v>
      </c>
      <c r="G1718" s="6">
        <v>35</v>
      </c>
      <c r="H1718" s="6">
        <v>12</v>
      </c>
      <c r="I1718" s="6"/>
    </row>
    <row r="1719" spans="1:9" ht="15.75" customHeight="1" x14ac:dyDescent="0.25">
      <c r="A1719" s="4">
        <v>44687</v>
      </c>
      <c r="B1719" s="5">
        <v>14</v>
      </c>
      <c r="C1719" s="5" t="e">
        <f t="array" aca="1" ref="C1719" ca="1">_xludf.XLOOKUP(sessions_3!$E1719,exercises_2!$A$2:$A$156,exercises_2!$B$2:$B$156)</f>
        <v>#NAME?</v>
      </c>
      <c r="D1719" s="6">
        <v>3</v>
      </c>
      <c r="E1719" s="3">
        <v>152</v>
      </c>
      <c r="F1719" s="6">
        <v>2</v>
      </c>
      <c r="G1719" s="6">
        <v>35</v>
      </c>
      <c r="H1719" s="6">
        <v>9</v>
      </c>
      <c r="I1719" s="6"/>
    </row>
    <row r="1720" spans="1:9" ht="15.75" customHeight="1" x14ac:dyDescent="0.25">
      <c r="A1720" s="4">
        <v>44687</v>
      </c>
      <c r="B1720" s="5">
        <v>15</v>
      </c>
      <c r="C1720" s="5" t="e">
        <f t="array" aca="1" ref="C1720" ca="1">_xludf.XLOOKUP(sessions_3!$E1720,exercises_2!$A$2:$A$156,exercises_2!$B$2:$B$156)</f>
        <v>#NAME?</v>
      </c>
      <c r="D1720" s="6">
        <v>3</v>
      </c>
      <c r="E1720" s="3">
        <v>152</v>
      </c>
      <c r="F1720" s="6">
        <v>3</v>
      </c>
      <c r="G1720" s="6">
        <v>35</v>
      </c>
      <c r="H1720" s="6">
        <v>8</v>
      </c>
      <c r="I1720" s="6"/>
    </row>
    <row r="1721" spans="1:9" ht="15.75" customHeight="1" x14ac:dyDescent="0.25">
      <c r="A1721" s="4">
        <v>44690</v>
      </c>
      <c r="B1721" s="5">
        <v>1</v>
      </c>
      <c r="C1721" s="5" t="e">
        <f t="array" aca="1" ref="C1721" ca="1">_xludf.XLOOKUP(sessions_3!$E1721,exercises_2!$A$2:$A$156,exercises_2!$B$2:$B$156)</f>
        <v>#NAME?</v>
      </c>
      <c r="D1721" s="6">
        <v>4</v>
      </c>
      <c r="E1721" s="3">
        <v>120</v>
      </c>
      <c r="F1721" s="6">
        <v>1</v>
      </c>
      <c r="G1721" s="6">
        <v>245</v>
      </c>
      <c r="H1721" s="6">
        <v>6</v>
      </c>
      <c r="I1721" s="6"/>
    </row>
    <row r="1722" spans="1:9" ht="15.75" customHeight="1" x14ac:dyDescent="0.25">
      <c r="A1722" s="4">
        <v>44690</v>
      </c>
      <c r="B1722" s="5">
        <v>2</v>
      </c>
      <c r="C1722" s="5" t="e">
        <f t="array" aca="1" ref="C1722" ca="1">_xludf.XLOOKUP(sessions_3!$E1722,exercises_2!$A$2:$A$156,exercises_2!$B$2:$B$156)</f>
        <v>#NAME?</v>
      </c>
      <c r="D1722" s="6">
        <v>4</v>
      </c>
      <c r="E1722" s="3">
        <v>120</v>
      </c>
      <c r="F1722" s="6">
        <v>2</v>
      </c>
      <c r="G1722" s="6">
        <v>245</v>
      </c>
      <c r="H1722" s="6">
        <v>5</v>
      </c>
      <c r="I1722" s="6"/>
    </row>
    <row r="1723" spans="1:9" ht="15.75" customHeight="1" x14ac:dyDescent="0.25">
      <c r="A1723" s="4">
        <v>44690</v>
      </c>
      <c r="B1723" s="5">
        <v>3</v>
      </c>
      <c r="C1723" s="5" t="e">
        <f t="array" aca="1" ref="C1723" ca="1">_xludf.XLOOKUP(sessions_3!$E1723,exercises_2!$A$2:$A$156,exercises_2!$B$2:$B$156)</f>
        <v>#NAME?</v>
      </c>
      <c r="D1723" s="6">
        <v>4</v>
      </c>
      <c r="E1723" s="3">
        <v>120</v>
      </c>
      <c r="F1723" s="6">
        <v>3</v>
      </c>
      <c r="G1723" s="6">
        <v>245</v>
      </c>
      <c r="H1723" s="6">
        <v>5</v>
      </c>
      <c r="I1723" s="6"/>
    </row>
    <row r="1724" spans="1:9" ht="15.75" customHeight="1" x14ac:dyDescent="0.25">
      <c r="A1724" s="4">
        <v>44690</v>
      </c>
      <c r="B1724" s="5">
        <v>4</v>
      </c>
      <c r="C1724" s="5" t="e">
        <f t="array" aca="1" ref="C1724" ca="1">_xludf.XLOOKUP(sessions_3!$E1724,exercises_2!$A$2:$A$156,exercises_2!$B$2:$B$156)</f>
        <v>#NAME?</v>
      </c>
      <c r="D1724" s="6">
        <v>4</v>
      </c>
      <c r="E1724" s="3">
        <v>139</v>
      </c>
      <c r="F1724" s="6">
        <v>1</v>
      </c>
      <c r="G1724" s="6">
        <v>135</v>
      </c>
      <c r="H1724" s="6">
        <v>10</v>
      </c>
      <c r="I1724" s="6"/>
    </row>
    <row r="1725" spans="1:9" ht="15.75" customHeight="1" x14ac:dyDescent="0.25">
      <c r="A1725" s="4">
        <v>44690</v>
      </c>
      <c r="B1725" s="5">
        <v>5</v>
      </c>
      <c r="C1725" s="5" t="e">
        <f t="array" aca="1" ref="C1725" ca="1">_xludf.XLOOKUP(sessions_3!$E1725,exercises_2!$A$2:$A$156,exercises_2!$B$2:$B$156)</f>
        <v>#NAME?</v>
      </c>
      <c r="D1725" s="6">
        <v>4</v>
      </c>
      <c r="E1725" s="3">
        <v>139</v>
      </c>
      <c r="F1725" s="6">
        <v>2</v>
      </c>
      <c r="G1725" s="6">
        <v>135</v>
      </c>
      <c r="H1725" s="6">
        <v>8</v>
      </c>
      <c r="I1725" s="6"/>
    </row>
    <row r="1726" spans="1:9" ht="15.75" customHeight="1" x14ac:dyDescent="0.25">
      <c r="A1726" s="4">
        <v>44690</v>
      </c>
      <c r="B1726" s="5">
        <v>6</v>
      </c>
      <c r="C1726" s="5" t="e">
        <f t="array" aca="1" ref="C1726" ca="1">_xludf.XLOOKUP(sessions_3!$E1726,exercises_2!$A$2:$A$156,exercises_2!$B$2:$B$156)</f>
        <v>#NAME?</v>
      </c>
      <c r="D1726" s="6">
        <v>4</v>
      </c>
      <c r="E1726" s="3">
        <v>139</v>
      </c>
      <c r="F1726" s="6">
        <v>3</v>
      </c>
      <c r="G1726" s="6">
        <v>135</v>
      </c>
      <c r="H1726" s="6">
        <v>7</v>
      </c>
      <c r="I1726" s="6"/>
    </row>
    <row r="1727" spans="1:9" ht="15.75" customHeight="1" x14ac:dyDescent="0.25">
      <c r="A1727" s="4">
        <v>44690</v>
      </c>
      <c r="B1727" s="5">
        <v>7</v>
      </c>
      <c r="C1727" s="5" t="e">
        <f t="array" aca="1" ref="C1727" ca="1">_xludf.XLOOKUP(sessions_3!$E1727,exercises_2!$A$2:$A$156,exercises_2!$B$2:$B$156)</f>
        <v>#NAME?</v>
      </c>
      <c r="D1727" s="6">
        <v>4</v>
      </c>
      <c r="E1727" s="3">
        <v>134</v>
      </c>
      <c r="F1727" s="6">
        <v>1</v>
      </c>
      <c r="G1727" s="6">
        <v>135</v>
      </c>
      <c r="H1727" s="6">
        <v>2</v>
      </c>
      <c r="I1727" s="6"/>
    </row>
    <row r="1728" spans="1:9" ht="15.75" customHeight="1" x14ac:dyDescent="0.25">
      <c r="A1728" s="4">
        <v>44690</v>
      </c>
      <c r="B1728" s="5">
        <v>8</v>
      </c>
      <c r="C1728" s="5" t="e">
        <f t="array" aca="1" ref="C1728" ca="1">_xludf.XLOOKUP(sessions_3!$E1728,exercises_2!$A$2:$A$156,exercises_2!$B$2:$B$156)</f>
        <v>#NAME?</v>
      </c>
      <c r="D1728" s="6">
        <v>4</v>
      </c>
      <c r="E1728" s="3">
        <v>134</v>
      </c>
      <c r="F1728" s="6">
        <v>2</v>
      </c>
      <c r="G1728" s="6">
        <v>125</v>
      </c>
      <c r="H1728" s="6">
        <v>4</v>
      </c>
      <c r="I1728" s="6"/>
    </row>
    <row r="1729" spans="1:9" ht="15.75" customHeight="1" x14ac:dyDescent="0.25">
      <c r="A1729" s="4">
        <v>44690</v>
      </c>
      <c r="B1729" s="5">
        <v>9</v>
      </c>
      <c r="C1729" s="5" t="e">
        <f t="array" aca="1" ref="C1729" ca="1">_xludf.XLOOKUP(sessions_3!$E1729,exercises_2!$A$2:$A$156,exercises_2!$B$2:$B$156)</f>
        <v>#NAME?</v>
      </c>
      <c r="D1729" s="6">
        <v>4</v>
      </c>
      <c r="E1729" s="3">
        <v>134</v>
      </c>
      <c r="F1729" s="6">
        <v>3</v>
      </c>
      <c r="G1729" s="6">
        <v>115</v>
      </c>
      <c r="H1729" s="6">
        <v>4</v>
      </c>
      <c r="I1729" s="6"/>
    </row>
    <row r="1730" spans="1:9" ht="15.75" customHeight="1" x14ac:dyDescent="0.25">
      <c r="A1730" s="4">
        <v>44690</v>
      </c>
      <c r="B1730" s="5">
        <v>10</v>
      </c>
      <c r="C1730" s="5" t="e">
        <f t="array" aca="1" ref="C1730" ca="1">_xludf.XLOOKUP(sessions_3!$E1730,exercises_2!$A$2:$A$156,exercises_2!$B$2:$B$156)</f>
        <v>#NAME?</v>
      </c>
      <c r="D1730" s="6">
        <v>4</v>
      </c>
      <c r="E1730" s="3">
        <v>133</v>
      </c>
      <c r="F1730" s="6">
        <v>1</v>
      </c>
      <c r="G1730" s="6">
        <v>70</v>
      </c>
      <c r="H1730" s="6">
        <v>6</v>
      </c>
      <c r="I1730" s="6"/>
    </row>
    <row r="1731" spans="1:9" ht="15.75" customHeight="1" x14ac:dyDescent="0.25">
      <c r="A1731" s="4">
        <v>44690</v>
      </c>
      <c r="B1731" s="5">
        <v>11</v>
      </c>
      <c r="C1731" s="5" t="e">
        <f t="array" aca="1" ref="C1731" ca="1">_xludf.XLOOKUP(sessions_3!$E1731,exercises_2!$A$2:$A$156,exercises_2!$B$2:$B$156)</f>
        <v>#NAME?</v>
      </c>
      <c r="D1731" s="6">
        <v>4</v>
      </c>
      <c r="E1731" s="3">
        <v>133</v>
      </c>
      <c r="F1731" s="6">
        <v>2</v>
      </c>
      <c r="G1731" s="6">
        <v>70</v>
      </c>
      <c r="H1731" s="6">
        <v>4</v>
      </c>
      <c r="I1731" s="6"/>
    </row>
    <row r="1732" spans="1:9" ht="15.75" customHeight="1" x14ac:dyDescent="0.25">
      <c r="A1732" s="4">
        <v>44690</v>
      </c>
      <c r="B1732" s="5">
        <v>12</v>
      </c>
      <c r="C1732" s="5" t="e">
        <f t="array" aca="1" ref="C1732" ca="1">_xludf.XLOOKUP(sessions_3!$E1732,exercises_2!$A$2:$A$156,exercises_2!$B$2:$B$156)</f>
        <v>#NAME?</v>
      </c>
      <c r="D1732" s="6">
        <v>4</v>
      </c>
      <c r="E1732" s="3">
        <v>133</v>
      </c>
      <c r="F1732" s="6">
        <v>3</v>
      </c>
      <c r="G1732" s="6">
        <v>70</v>
      </c>
      <c r="H1732" s="6">
        <v>4</v>
      </c>
      <c r="I1732" s="6"/>
    </row>
    <row r="1733" spans="1:9" ht="15.75" customHeight="1" x14ac:dyDescent="0.25">
      <c r="A1733" s="4">
        <v>44690</v>
      </c>
      <c r="B1733" s="5">
        <v>13</v>
      </c>
      <c r="C1733" s="5" t="e">
        <f t="array" aca="1" ref="C1733" ca="1">_xludf.XLOOKUP(sessions_3!$E1733,exercises_2!$A$2:$A$156,exercises_2!$B$2:$B$156)</f>
        <v>#NAME?</v>
      </c>
      <c r="D1733" s="6">
        <v>4</v>
      </c>
      <c r="E1733" s="3">
        <v>136</v>
      </c>
      <c r="F1733" s="6">
        <v>1</v>
      </c>
      <c r="G1733" s="6">
        <v>210</v>
      </c>
      <c r="H1733" s="6">
        <v>10</v>
      </c>
      <c r="I1733" s="6"/>
    </row>
    <row r="1734" spans="1:9" ht="15.75" customHeight="1" x14ac:dyDescent="0.25">
      <c r="A1734" s="4">
        <v>44690</v>
      </c>
      <c r="B1734" s="5">
        <v>14</v>
      </c>
      <c r="C1734" s="5" t="e">
        <f t="array" aca="1" ref="C1734" ca="1">_xludf.XLOOKUP(sessions_3!$E1734,exercises_2!$A$2:$A$156,exercises_2!$B$2:$B$156)</f>
        <v>#NAME?</v>
      </c>
      <c r="D1734" s="6">
        <v>4</v>
      </c>
      <c r="E1734" s="3">
        <v>136</v>
      </c>
      <c r="F1734" s="6">
        <v>2</v>
      </c>
      <c r="G1734" s="6">
        <v>210</v>
      </c>
      <c r="H1734" s="6">
        <v>8</v>
      </c>
      <c r="I1734" s="6"/>
    </row>
    <row r="1735" spans="1:9" ht="15.75" customHeight="1" x14ac:dyDescent="0.25">
      <c r="A1735" s="4">
        <v>44690</v>
      </c>
      <c r="B1735" s="5">
        <v>15</v>
      </c>
      <c r="C1735" s="5" t="e">
        <f t="array" aca="1" ref="C1735" ca="1">_xludf.XLOOKUP(sessions_3!$E1735,exercises_2!$A$2:$A$156,exercises_2!$B$2:$B$156)</f>
        <v>#NAME?</v>
      </c>
      <c r="D1735" s="6">
        <v>4</v>
      </c>
      <c r="E1735" s="3">
        <v>136</v>
      </c>
      <c r="F1735" s="6">
        <v>3</v>
      </c>
      <c r="G1735" s="6">
        <v>210</v>
      </c>
      <c r="H1735" s="6">
        <v>7</v>
      </c>
      <c r="I1735" s="6"/>
    </row>
    <row r="1736" spans="1:9" ht="15.75" customHeight="1" x14ac:dyDescent="0.25">
      <c r="A1736" s="4">
        <v>44692</v>
      </c>
      <c r="B1736" s="5">
        <v>1</v>
      </c>
      <c r="C1736" s="5" t="e">
        <f t="array" aca="1" ref="C1736" ca="1">_xludf.XLOOKUP(sessions_3!$E1736,exercises_2!$A$2:$A$156,exercises_2!$B$2:$B$156)</f>
        <v>#NAME?</v>
      </c>
      <c r="D1736" s="6">
        <v>4</v>
      </c>
      <c r="E1736" s="3">
        <v>128</v>
      </c>
      <c r="F1736" s="6">
        <v>1</v>
      </c>
      <c r="G1736" s="6">
        <v>165</v>
      </c>
      <c r="H1736" s="6">
        <v>6</v>
      </c>
      <c r="I1736" s="6"/>
    </row>
    <row r="1737" spans="1:9" ht="15.75" customHeight="1" x14ac:dyDescent="0.25">
      <c r="A1737" s="4">
        <v>44692</v>
      </c>
      <c r="B1737" s="5">
        <v>2</v>
      </c>
      <c r="C1737" s="5" t="e">
        <f t="array" aca="1" ref="C1737" ca="1">_xludf.XLOOKUP(sessions_3!$E1737,exercises_2!$A$2:$A$156,exercises_2!$B$2:$B$156)</f>
        <v>#NAME?</v>
      </c>
      <c r="D1737" s="6">
        <v>4</v>
      </c>
      <c r="E1737" s="3">
        <v>128</v>
      </c>
      <c r="F1737" s="6">
        <v>2</v>
      </c>
      <c r="G1737" s="6">
        <v>165</v>
      </c>
      <c r="H1737" s="6">
        <v>6</v>
      </c>
      <c r="I1737" s="6"/>
    </row>
    <row r="1738" spans="1:9" ht="15.75" customHeight="1" x14ac:dyDescent="0.25">
      <c r="A1738" s="4">
        <v>44692</v>
      </c>
      <c r="B1738" s="5">
        <v>3</v>
      </c>
      <c r="C1738" s="5" t="e">
        <f t="array" aca="1" ref="C1738" ca="1">_xludf.XLOOKUP(sessions_3!$E1738,exercises_2!$A$2:$A$156,exercises_2!$B$2:$B$156)</f>
        <v>#NAME?</v>
      </c>
      <c r="D1738" s="6">
        <v>4</v>
      </c>
      <c r="E1738" s="3">
        <v>128</v>
      </c>
      <c r="F1738" s="6">
        <v>3</v>
      </c>
      <c r="G1738" s="6">
        <v>170</v>
      </c>
      <c r="H1738" s="6">
        <v>5</v>
      </c>
      <c r="I1738" s="6"/>
    </row>
    <row r="1739" spans="1:9" ht="15.75" customHeight="1" x14ac:dyDescent="0.25">
      <c r="A1739" s="4">
        <v>44692</v>
      </c>
      <c r="B1739" s="5">
        <v>4</v>
      </c>
      <c r="C1739" s="5" t="e">
        <f t="array" aca="1" ref="C1739" ca="1">_xludf.XLOOKUP(sessions_3!$E1739,exercises_2!$A$2:$A$156,exercises_2!$B$2:$B$156)</f>
        <v>#NAME?</v>
      </c>
      <c r="D1739" s="6">
        <v>4</v>
      </c>
      <c r="E1739" s="3">
        <v>126</v>
      </c>
      <c r="F1739" s="6">
        <v>1</v>
      </c>
      <c r="G1739" s="6">
        <v>180</v>
      </c>
      <c r="H1739" s="6">
        <v>6</v>
      </c>
      <c r="I1739" s="6"/>
    </row>
    <row r="1740" spans="1:9" ht="15.75" customHeight="1" x14ac:dyDescent="0.25">
      <c r="A1740" s="4">
        <v>44692</v>
      </c>
      <c r="B1740" s="5">
        <v>5</v>
      </c>
      <c r="C1740" s="5" t="e">
        <f t="array" aca="1" ref="C1740" ca="1">_xludf.XLOOKUP(sessions_3!$E1740,exercises_2!$A$2:$A$156,exercises_2!$B$2:$B$156)</f>
        <v>#NAME?</v>
      </c>
      <c r="D1740" s="6">
        <v>4</v>
      </c>
      <c r="E1740" s="3">
        <v>126</v>
      </c>
      <c r="F1740" s="6">
        <v>2</v>
      </c>
      <c r="G1740" s="6">
        <v>180</v>
      </c>
      <c r="H1740" s="6">
        <v>6</v>
      </c>
      <c r="I1740" s="6"/>
    </row>
    <row r="1741" spans="1:9" ht="15.75" customHeight="1" x14ac:dyDescent="0.25">
      <c r="A1741" s="4">
        <v>44692</v>
      </c>
      <c r="B1741" s="5">
        <v>6</v>
      </c>
      <c r="C1741" s="5" t="e">
        <f t="array" aca="1" ref="C1741" ca="1">_xludf.XLOOKUP(sessions_3!$E1741,exercises_2!$A$2:$A$156,exercises_2!$B$2:$B$156)</f>
        <v>#NAME?</v>
      </c>
      <c r="D1741" s="6">
        <v>4</v>
      </c>
      <c r="E1741" s="3">
        <v>126</v>
      </c>
      <c r="F1741" s="6">
        <v>3</v>
      </c>
      <c r="G1741" s="6">
        <v>185</v>
      </c>
      <c r="H1741" s="6">
        <v>5</v>
      </c>
      <c r="I1741" s="6"/>
    </row>
    <row r="1742" spans="1:9" ht="15.75" customHeight="1" x14ac:dyDescent="0.25">
      <c r="A1742" s="4">
        <v>44692</v>
      </c>
      <c r="B1742" s="5">
        <v>7</v>
      </c>
      <c r="C1742" s="5" t="e">
        <f t="array" aca="1" ref="C1742" ca="1">_xludf.XLOOKUP(sessions_3!$E1742,exercises_2!$A$2:$A$156,exercises_2!$B$2:$B$156)</f>
        <v>#NAME?</v>
      </c>
      <c r="D1742" s="6">
        <v>4</v>
      </c>
      <c r="E1742" s="3">
        <v>125</v>
      </c>
      <c r="F1742" s="6">
        <v>1</v>
      </c>
      <c r="G1742" s="6">
        <v>160</v>
      </c>
      <c r="H1742" s="6">
        <v>9</v>
      </c>
      <c r="I1742" s="6"/>
    </row>
    <row r="1743" spans="1:9" ht="15.75" customHeight="1" x14ac:dyDescent="0.25">
      <c r="A1743" s="4">
        <v>44692</v>
      </c>
      <c r="B1743" s="5">
        <v>8</v>
      </c>
      <c r="C1743" s="5" t="e">
        <f t="array" aca="1" ref="C1743" ca="1">_xludf.XLOOKUP(sessions_3!$E1743,exercises_2!$A$2:$A$156,exercises_2!$B$2:$B$156)</f>
        <v>#NAME?</v>
      </c>
      <c r="D1743" s="6">
        <v>4</v>
      </c>
      <c r="E1743" s="3">
        <v>125</v>
      </c>
      <c r="F1743" s="6">
        <v>2</v>
      </c>
      <c r="G1743" s="6">
        <v>160</v>
      </c>
      <c r="H1743" s="6">
        <v>7</v>
      </c>
      <c r="I1743" s="6"/>
    </row>
    <row r="1744" spans="1:9" ht="15.75" customHeight="1" x14ac:dyDescent="0.25">
      <c r="A1744" s="4">
        <v>44692</v>
      </c>
      <c r="B1744" s="5">
        <v>9</v>
      </c>
      <c r="C1744" s="5" t="e">
        <f t="array" aca="1" ref="C1744" ca="1">_xludf.XLOOKUP(sessions_3!$E1744,exercises_2!$A$2:$A$156,exercises_2!$B$2:$B$156)</f>
        <v>#NAME?</v>
      </c>
      <c r="D1744" s="6">
        <v>4</v>
      </c>
      <c r="E1744" s="3">
        <v>125</v>
      </c>
      <c r="F1744" s="6">
        <v>3</v>
      </c>
      <c r="G1744" s="6">
        <v>160</v>
      </c>
      <c r="H1744" s="6">
        <v>5</v>
      </c>
      <c r="I1744" s="6" t="s">
        <v>45</v>
      </c>
    </row>
    <row r="1745" spans="1:9" ht="15.75" customHeight="1" x14ac:dyDescent="0.25">
      <c r="A1745" s="4">
        <v>44692</v>
      </c>
      <c r="B1745" s="5">
        <v>10</v>
      </c>
      <c r="C1745" s="5" t="e">
        <f t="array" aca="1" ref="C1745" ca="1">_xludf.XLOOKUP(sessions_3!$E1745,exercises_2!$A$2:$A$156,exercises_2!$B$2:$B$156)</f>
        <v>#NAME?</v>
      </c>
      <c r="D1745" s="6">
        <v>4</v>
      </c>
      <c r="E1745" s="3">
        <v>127</v>
      </c>
      <c r="F1745" s="6">
        <v>1</v>
      </c>
      <c r="G1745" s="6">
        <v>130</v>
      </c>
      <c r="H1745" s="6">
        <v>15</v>
      </c>
      <c r="I1745" s="6"/>
    </row>
    <row r="1746" spans="1:9" ht="15.75" customHeight="1" x14ac:dyDescent="0.25">
      <c r="A1746" s="4">
        <v>44692</v>
      </c>
      <c r="B1746" s="5">
        <v>11</v>
      </c>
      <c r="C1746" s="5" t="e">
        <f t="array" aca="1" ref="C1746" ca="1">_xludf.XLOOKUP(sessions_3!$E1746,exercises_2!$A$2:$A$156,exercises_2!$B$2:$B$156)</f>
        <v>#NAME?</v>
      </c>
      <c r="D1746" s="6">
        <v>4</v>
      </c>
      <c r="E1746" s="3">
        <v>127</v>
      </c>
      <c r="F1746" s="6">
        <v>2</v>
      </c>
      <c r="G1746" s="6">
        <v>130</v>
      </c>
      <c r="H1746" s="6">
        <v>14</v>
      </c>
      <c r="I1746" s="6"/>
    </row>
    <row r="1747" spans="1:9" ht="15.75" customHeight="1" x14ac:dyDescent="0.25">
      <c r="A1747" s="4">
        <v>44692</v>
      </c>
      <c r="B1747" s="5">
        <v>12</v>
      </c>
      <c r="C1747" s="5" t="e">
        <f t="array" aca="1" ref="C1747" ca="1">_xludf.XLOOKUP(sessions_3!$E1747,exercises_2!$A$2:$A$156,exercises_2!$B$2:$B$156)</f>
        <v>#NAME?</v>
      </c>
      <c r="D1747" s="6">
        <v>4</v>
      </c>
      <c r="E1747" s="3">
        <v>127</v>
      </c>
      <c r="F1747" s="6">
        <v>3</v>
      </c>
      <c r="G1747" s="6">
        <v>130</v>
      </c>
      <c r="H1747" s="6">
        <v>11</v>
      </c>
      <c r="I1747" s="6"/>
    </row>
    <row r="1748" spans="1:9" ht="15.75" customHeight="1" x14ac:dyDescent="0.25">
      <c r="A1748" s="4">
        <v>44701</v>
      </c>
      <c r="B1748" s="5">
        <v>1</v>
      </c>
      <c r="C1748" s="5" t="e">
        <f t="array" aca="1" ref="C1748" ca="1">_xludf.XLOOKUP(sessions_3!$E1748,exercises_2!$A$2:$A$156,exercises_2!$B$2:$B$156)</f>
        <v>#NAME?</v>
      </c>
      <c r="D1748" s="6">
        <v>4</v>
      </c>
      <c r="E1748" s="3">
        <v>144</v>
      </c>
      <c r="F1748" s="6">
        <v>1</v>
      </c>
      <c r="G1748" s="6">
        <v>155</v>
      </c>
      <c r="H1748" s="6">
        <v>6</v>
      </c>
      <c r="I1748" s="6"/>
    </row>
    <row r="1749" spans="1:9" ht="15.75" customHeight="1" x14ac:dyDescent="0.25">
      <c r="A1749" s="4">
        <v>44701</v>
      </c>
      <c r="B1749" s="5">
        <v>2</v>
      </c>
      <c r="C1749" s="5" t="e">
        <f t="array" aca="1" ref="C1749" ca="1">_xludf.XLOOKUP(sessions_3!$E1749,exercises_2!$A$2:$A$156,exercises_2!$B$2:$B$156)</f>
        <v>#NAME?</v>
      </c>
      <c r="D1749" s="6">
        <v>4</v>
      </c>
      <c r="E1749" s="3">
        <v>144</v>
      </c>
      <c r="F1749" s="6">
        <v>2</v>
      </c>
      <c r="G1749" s="6">
        <v>155</v>
      </c>
      <c r="H1749" s="6">
        <v>6</v>
      </c>
      <c r="I1749" s="6"/>
    </row>
    <row r="1750" spans="1:9" ht="15.75" customHeight="1" x14ac:dyDescent="0.25">
      <c r="A1750" s="4">
        <v>44701</v>
      </c>
      <c r="B1750" s="5">
        <v>3</v>
      </c>
      <c r="C1750" s="5" t="e">
        <f t="array" aca="1" ref="C1750" ca="1">_xludf.XLOOKUP(sessions_3!$E1750,exercises_2!$A$2:$A$156,exercises_2!$B$2:$B$156)</f>
        <v>#NAME?</v>
      </c>
      <c r="D1750" s="6">
        <v>4</v>
      </c>
      <c r="E1750" s="3">
        <v>144</v>
      </c>
      <c r="F1750" s="6">
        <v>3</v>
      </c>
      <c r="G1750" s="6">
        <v>160</v>
      </c>
      <c r="H1750" s="6">
        <v>6</v>
      </c>
      <c r="I1750" s="6"/>
    </row>
    <row r="1751" spans="1:9" ht="15.75" customHeight="1" x14ac:dyDescent="0.25">
      <c r="A1751" s="4">
        <v>44701</v>
      </c>
      <c r="B1751" s="5">
        <v>4</v>
      </c>
      <c r="C1751" s="5" t="e">
        <f t="array" aca="1" ref="C1751" ca="1">_xludf.XLOOKUP(sessions_3!$E1751,exercises_2!$A$2:$A$156,exercises_2!$B$2:$B$156)</f>
        <v>#NAME?</v>
      </c>
      <c r="D1751" s="6">
        <v>4</v>
      </c>
      <c r="E1751" s="3">
        <v>146</v>
      </c>
      <c r="F1751" s="6">
        <v>1</v>
      </c>
      <c r="G1751" s="6">
        <v>135</v>
      </c>
      <c r="H1751" s="6">
        <v>6</v>
      </c>
      <c r="I1751" s="6"/>
    </row>
    <row r="1752" spans="1:9" ht="15.75" customHeight="1" x14ac:dyDescent="0.25">
      <c r="A1752" s="4">
        <v>44701</v>
      </c>
      <c r="B1752" s="5">
        <v>5</v>
      </c>
      <c r="C1752" s="5" t="e">
        <f t="array" aca="1" ref="C1752" ca="1">_xludf.XLOOKUP(sessions_3!$E1752,exercises_2!$A$2:$A$156,exercises_2!$B$2:$B$156)</f>
        <v>#NAME?</v>
      </c>
      <c r="D1752" s="6">
        <v>4</v>
      </c>
      <c r="E1752" s="3">
        <v>146</v>
      </c>
      <c r="F1752" s="6">
        <v>2</v>
      </c>
      <c r="G1752" s="6">
        <v>135</v>
      </c>
      <c r="H1752" s="6">
        <v>5</v>
      </c>
      <c r="I1752" s="6"/>
    </row>
    <row r="1753" spans="1:9" ht="15.75" customHeight="1" x14ac:dyDescent="0.25">
      <c r="A1753" s="4">
        <v>44701</v>
      </c>
      <c r="B1753" s="5">
        <v>6</v>
      </c>
      <c r="C1753" s="5" t="e">
        <f t="array" aca="1" ref="C1753" ca="1">_xludf.XLOOKUP(sessions_3!$E1753,exercises_2!$A$2:$A$156,exercises_2!$B$2:$B$156)</f>
        <v>#NAME?</v>
      </c>
      <c r="D1753" s="6">
        <v>4</v>
      </c>
      <c r="E1753" s="3">
        <v>146</v>
      </c>
      <c r="F1753" s="6">
        <v>3</v>
      </c>
      <c r="G1753" s="6">
        <v>135</v>
      </c>
      <c r="H1753" s="6">
        <v>4</v>
      </c>
      <c r="I1753" s="6"/>
    </row>
    <row r="1754" spans="1:9" ht="15.75" customHeight="1" x14ac:dyDescent="0.25">
      <c r="A1754" s="4">
        <v>44701</v>
      </c>
      <c r="B1754" s="5">
        <v>7</v>
      </c>
      <c r="C1754" s="5" t="e">
        <f t="array" aca="1" ref="C1754" ca="1">_xludf.XLOOKUP(sessions_3!$E1754,exercises_2!$A$2:$A$156,exercises_2!$B$2:$B$156)</f>
        <v>#NAME?</v>
      </c>
      <c r="D1754" s="6">
        <v>4</v>
      </c>
      <c r="E1754" s="3">
        <v>147</v>
      </c>
      <c r="F1754" s="6">
        <v>1</v>
      </c>
      <c r="G1754" s="6">
        <v>110</v>
      </c>
      <c r="H1754" s="6">
        <v>5</v>
      </c>
      <c r="I1754" s="6"/>
    </row>
    <row r="1755" spans="1:9" ht="15.75" customHeight="1" x14ac:dyDescent="0.25">
      <c r="A1755" s="4">
        <v>44701</v>
      </c>
      <c r="B1755" s="5">
        <v>8</v>
      </c>
      <c r="C1755" s="5" t="e">
        <f t="array" aca="1" ref="C1755" ca="1">_xludf.XLOOKUP(sessions_3!$E1755,exercises_2!$A$2:$A$156,exercises_2!$B$2:$B$156)</f>
        <v>#NAME?</v>
      </c>
      <c r="D1755" s="6">
        <v>4</v>
      </c>
      <c r="E1755" s="3">
        <v>147</v>
      </c>
      <c r="F1755" s="6">
        <v>2</v>
      </c>
      <c r="G1755" s="6">
        <v>110</v>
      </c>
      <c r="H1755" s="6">
        <v>5</v>
      </c>
      <c r="I1755" s="6"/>
    </row>
    <row r="1756" spans="1:9" ht="15.75" customHeight="1" x14ac:dyDescent="0.25">
      <c r="A1756" s="4">
        <v>44701</v>
      </c>
      <c r="B1756" s="5">
        <v>9</v>
      </c>
      <c r="C1756" s="5" t="e">
        <f t="array" aca="1" ref="C1756" ca="1">_xludf.XLOOKUP(sessions_3!$E1756,exercises_2!$A$2:$A$156,exercises_2!$B$2:$B$156)</f>
        <v>#NAME?</v>
      </c>
      <c r="D1756" s="6">
        <v>4</v>
      </c>
      <c r="E1756" s="3">
        <v>147</v>
      </c>
      <c r="F1756" s="6">
        <v>3</v>
      </c>
      <c r="G1756" s="6">
        <v>110</v>
      </c>
      <c r="H1756" s="6">
        <v>4</v>
      </c>
      <c r="I1756" s="6"/>
    </row>
    <row r="1757" spans="1:9" ht="15.75" customHeight="1" x14ac:dyDescent="0.25">
      <c r="A1757" s="4">
        <v>44701</v>
      </c>
      <c r="B1757" s="5">
        <v>10</v>
      </c>
      <c r="C1757" s="5" t="e">
        <f t="array" aca="1" ref="C1757" ca="1">_xludf.XLOOKUP(sessions_3!$E1757,exercises_2!$A$2:$A$156,exercises_2!$B$2:$B$156)</f>
        <v>#NAME?</v>
      </c>
      <c r="D1757" s="6">
        <v>4</v>
      </c>
      <c r="E1757" s="3">
        <v>149</v>
      </c>
      <c r="F1757" s="6">
        <v>1</v>
      </c>
      <c r="G1757" s="6">
        <v>10</v>
      </c>
      <c r="H1757" s="6">
        <v>15</v>
      </c>
      <c r="I1757" s="6"/>
    </row>
    <row r="1758" spans="1:9" ht="15.75" customHeight="1" x14ac:dyDescent="0.25">
      <c r="A1758" s="4">
        <v>44701</v>
      </c>
      <c r="B1758" s="5">
        <v>11</v>
      </c>
      <c r="C1758" s="5" t="e">
        <f t="array" aca="1" ref="C1758" ca="1">_xludf.XLOOKUP(sessions_3!$E1758,exercises_2!$A$2:$A$156,exercises_2!$B$2:$B$156)</f>
        <v>#NAME?</v>
      </c>
      <c r="D1758" s="6">
        <v>4</v>
      </c>
      <c r="E1758" s="3">
        <v>149</v>
      </c>
      <c r="F1758" s="6">
        <v>2</v>
      </c>
      <c r="G1758" s="6">
        <v>10</v>
      </c>
      <c r="H1758" s="6">
        <v>11</v>
      </c>
      <c r="I1758" s="6"/>
    </row>
    <row r="1759" spans="1:9" ht="15.75" customHeight="1" x14ac:dyDescent="0.25">
      <c r="A1759" s="4">
        <v>44701</v>
      </c>
      <c r="B1759" s="5">
        <v>12</v>
      </c>
      <c r="C1759" s="5" t="e">
        <f t="array" aca="1" ref="C1759" ca="1">_xludf.XLOOKUP(sessions_3!$E1759,exercises_2!$A$2:$A$156,exercises_2!$B$2:$B$156)</f>
        <v>#NAME?</v>
      </c>
      <c r="D1759" s="6">
        <v>4</v>
      </c>
      <c r="E1759" s="3">
        <v>149</v>
      </c>
      <c r="F1759" s="6">
        <v>3</v>
      </c>
      <c r="G1759" s="6">
        <v>101</v>
      </c>
      <c r="H1759" s="6">
        <v>11</v>
      </c>
      <c r="I1759" s="6"/>
    </row>
    <row r="1760" spans="1:9" ht="15.75" customHeight="1" x14ac:dyDescent="0.25">
      <c r="A1760" s="4">
        <v>44701</v>
      </c>
      <c r="B1760" s="5">
        <v>13</v>
      </c>
      <c r="C1760" s="5" t="e">
        <f t="array" aca="1" ref="C1760" ca="1">_xludf.XLOOKUP(sessions_3!$E1760,exercises_2!$A$2:$A$156,exercises_2!$B$2:$B$156)</f>
        <v>#NAME?</v>
      </c>
      <c r="D1760" s="6">
        <v>4</v>
      </c>
      <c r="E1760" s="3">
        <v>152</v>
      </c>
      <c r="F1760" s="6">
        <v>1</v>
      </c>
      <c r="G1760" s="6">
        <v>35</v>
      </c>
      <c r="H1760" s="6">
        <v>11</v>
      </c>
      <c r="I1760" s="6"/>
    </row>
    <row r="1761" spans="1:9" ht="15.75" customHeight="1" x14ac:dyDescent="0.25">
      <c r="A1761" s="4">
        <v>44701</v>
      </c>
      <c r="B1761" s="5">
        <v>14</v>
      </c>
      <c r="C1761" s="5" t="e">
        <f t="array" aca="1" ref="C1761" ca="1">_xludf.XLOOKUP(sessions_3!$E1761,exercises_2!$A$2:$A$156,exercises_2!$B$2:$B$156)</f>
        <v>#NAME?</v>
      </c>
      <c r="D1761" s="6">
        <v>4</v>
      </c>
      <c r="E1761" s="3">
        <v>152</v>
      </c>
      <c r="F1761" s="6">
        <v>2</v>
      </c>
      <c r="G1761" s="6">
        <v>35</v>
      </c>
      <c r="H1761" s="6">
        <v>11</v>
      </c>
      <c r="I1761" s="6"/>
    </row>
    <row r="1762" spans="1:9" ht="15.75" customHeight="1" x14ac:dyDescent="0.25">
      <c r="A1762" s="4">
        <v>44701</v>
      </c>
      <c r="B1762" s="5">
        <v>15</v>
      </c>
      <c r="C1762" s="5" t="e">
        <f t="array" aca="1" ref="C1762" ca="1">_xludf.XLOOKUP(sessions_3!$E1762,exercises_2!$A$2:$A$156,exercises_2!$B$2:$B$156)</f>
        <v>#NAME?</v>
      </c>
      <c r="D1762" s="6">
        <v>4</v>
      </c>
      <c r="E1762" s="3">
        <v>152</v>
      </c>
      <c r="F1762" s="6">
        <v>3</v>
      </c>
      <c r="G1762" s="6">
        <v>35</v>
      </c>
      <c r="H1762" s="6">
        <v>12</v>
      </c>
      <c r="I1762" s="6"/>
    </row>
    <row r="1763" spans="1:9" ht="15.75" customHeight="1" x14ac:dyDescent="0.25">
      <c r="A1763" s="4">
        <v>44704</v>
      </c>
      <c r="B1763" s="5">
        <v>1</v>
      </c>
      <c r="C1763" s="5" t="e">
        <f t="array" aca="1" ref="C1763" ca="1">_xludf.XLOOKUP(sessions_3!$E1763,exercises_2!$A$2:$A$156,exercises_2!$B$2:$B$156)</f>
        <v>#NAME?</v>
      </c>
      <c r="D1763" s="6">
        <v>5</v>
      </c>
      <c r="E1763" s="3">
        <v>120</v>
      </c>
      <c r="F1763" s="6">
        <v>1</v>
      </c>
      <c r="G1763" s="6">
        <v>245</v>
      </c>
      <c r="H1763" s="6">
        <v>6</v>
      </c>
      <c r="I1763" s="6"/>
    </row>
    <row r="1764" spans="1:9" ht="15.75" customHeight="1" x14ac:dyDescent="0.25">
      <c r="A1764" s="4">
        <v>44704</v>
      </c>
      <c r="B1764" s="5">
        <v>2</v>
      </c>
      <c r="C1764" s="5" t="e">
        <f t="array" aca="1" ref="C1764" ca="1">_xludf.XLOOKUP(sessions_3!$E1764,exercises_2!$A$2:$A$156,exercises_2!$B$2:$B$156)</f>
        <v>#NAME?</v>
      </c>
      <c r="D1764" s="6">
        <v>5</v>
      </c>
      <c r="E1764" s="3">
        <v>120</v>
      </c>
      <c r="F1764" s="6">
        <v>2</v>
      </c>
      <c r="G1764" s="6">
        <v>245</v>
      </c>
      <c r="H1764" s="6">
        <v>6</v>
      </c>
      <c r="I1764" s="6"/>
    </row>
    <row r="1765" spans="1:9" ht="15.75" customHeight="1" x14ac:dyDescent="0.25">
      <c r="A1765" s="4">
        <v>44704</v>
      </c>
      <c r="B1765" s="5">
        <v>3</v>
      </c>
      <c r="C1765" s="5" t="e">
        <f t="array" aca="1" ref="C1765" ca="1">_xludf.XLOOKUP(sessions_3!$E1765,exercises_2!$A$2:$A$156,exercises_2!$B$2:$B$156)</f>
        <v>#NAME?</v>
      </c>
      <c r="D1765" s="6">
        <v>5</v>
      </c>
      <c r="E1765" s="3">
        <v>120</v>
      </c>
      <c r="F1765" s="6">
        <v>3</v>
      </c>
      <c r="G1765" s="6">
        <v>250</v>
      </c>
      <c r="H1765" s="6">
        <v>3</v>
      </c>
      <c r="I1765" s="6"/>
    </row>
    <row r="1766" spans="1:9" ht="15.75" customHeight="1" x14ac:dyDescent="0.25">
      <c r="A1766" s="4">
        <v>44704</v>
      </c>
      <c r="B1766" s="5">
        <v>4</v>
      </c>
      <c r="C1766" s="5" t="e">
        <f t="array" aca="1" ref="C1766" ca="1">_xludf.XLOOKUP(sessions_3!$E1766,exercises_2!$A$2:$A$156,exercises_2!$B$2:$B$156)</f>
        <v>#NAME?</v>
      </c>
      <c r="D1766" s="6">
        <v>5</v>
      </c>
      <c r="E1766" s="3">
        <v>139</v>
      </c>
      <c r="F1766" s="6">
        <v>1</v>
      </c>
      <c r="G1766" s="6">
        <v>135</v>
      </c>
      <c r="H1766" s="6">
        <v>10</v>
      </c>
      <c r="I1766" s="6"/>
    </row>
    <row r="1767" spans="1:9" ht="15.75" customHeight="1" x14ac:dyDescent="0.25">
      <c r="A1767" s="4">
        <v>44704</v>
      </c>
      <c r="B1767" s="5">
        <v>5</v>
      </c>
      <c r="C1767" s="5" t="e">
        <f t="array" aca="1" ref="C1767" ca="1">_xludf.XLOOKUP(sessions_3!$E1767,exercises_2!$A$2:$A$156,exercises_2!$B$2:$B$156)</f>
        <v>#NAME?</v>
      </c>
      <c r="D1767" s="6">
        <v>5</v>
      </c>
      <c r="E1767" s="3">
        <v>139</v>
      </c>
      <c r="F1767" s="6">
        <v>2</v>
      </c>
      <c r="G1767" s="6">
        <v>135</v>
      </c>
      <c r="H1767" s="6">
        <v>9</v>
      </c>
      <c r="I1767" s="6" t="s">
        <v>46</v>
      </c>
    </row>
    <row r="1768" spans="1:9" ht="15.75" customHeight="1" x14ac:dyDescent="0.25">
      <c r="A1768" s="4">
        <v>44704</v>
      </c>
      <c r="B1768" s="5">
        <v>6</v>
      </c>
      <c r="C1768" s="5" t="e">
        <f t="array" aca="1" ref="C1768" ca="1">_xludf.XLOOKUP(sessions_3!$E1768,exercises_2!$A$2:$A$156,exercises_2!$B$2:$B$156)</f>
        <v>#NAME?</v>
      </c>
      <c r="D1768" s="6">
        <v>5</v>
      </c>
      <c r="E1768" s="3">
        <v>139</v>
      </c>
      <c r="F1768" s="6">
        <v>3</v>
      </c>
      <c r="G1768" s="6">
        <v>135</v>
      </c>
      <c r="H1768" s="6">
        <v>8</v>
      </c>
      <c r="I1768" s="6"/>
    </row>
    <row r="1769" spans="1:9" ht="15.75" customHeight="1" x14ac:dyDescent="0.25">
      <c r="A1769" s="4">
        <v>44704</v>
      </c>
      <c r="B1769" s="5">
        <v>7</v>
      </c>
      <c r="C1769" s="5" t="e">
        <f t="array" aca="1" ref="C1769" ca="1">_xludf.XLOOKUP(sessions_3!$E1769,exercises_2!$A$2:$A$156,exercises_2!$B$2:$B$156)</f>
        <v>#NAME?</v>
      </c>
      <c r="D1769" s="6">
        <v>5</v>
      </c>
      <c r="E1769" s="3">
        <v>134</v>
      </c>
      <c r="F1769" s="6">
        <v>1</v>
      </c>
      <c r="G1769" s="6">
        <v>115</v>
      </c>
      <c r="H1769" s="6">
        <v>4</v>
      </c>
      <c r="I1769" s="6"/>
    </row>
    <row r="1770" spans="1:9" ht="15.75" customHeight="1" x14ac:dyDescent="0.25">
      <c r="A1770" s="4">
        <v>44704</v>
      </c>
      <c r="B1770" s="5">
        <v>8</v>
      </c>
      <c r="C1770" s="5" t="e">
        <f t="array" aca="1" ref="C1770" ca="1">_xludf.XLOOKUP(sessions_3!$E1770,exercises_2!$A$2:$A$156,exercises_2!$B$2:$B$156)</f>
        <v>#NAME?</v>
      </c>
      <c r="D1770" s="6">
        <v>5</v>
      </c>
      <c r="E1770" s="3">
        <v>134</v>
      </c>
      <c r="F1770" s="6">
        <v>2</v>
      </c>
      <c r="G1770" s="6">
        <v>115</v>
      </c>
      <c r="H1770" s="6">
        <v>4</v>
      </c>
      <c r="I1770" s="6"/>
    </row>
    <row r="1771" spans="1:9" ht="15.75" customHeight="1" x14ac:dyDescent="0.25">
      <c r="A1771" s="4">
        <v>44704</v>
      </c>
      <c r="B1771" s="5">
        <v>9</v>
      </c>
      <c r="C1771" s="5" t="e">
        <f t="array" aca="1" ref="C1771" ca="1">_xludf.XLOOKUP(sessions_3!$E1771,exercises_2!$A$2:$A$156,exercises_2!$B$2:$B$156)</f>
        <v>#NAME?</v>
      </c>
      <c r="D1771" s="6">
        <v>5</v>
      </c>
      <c r="E1771" s="3">
        <v>134</v>
      </c>
      <c r="F1771" s="6">
        <v>3</v>
      </c>
      <c r="G1771" s="6">
        <v>115</v>
      </c>
      <c r="H1771" s="6">
        <v>5</v>
      </c>
      <c r="I1771" s="6" t="s">
        <v>47</v>
      </c>
    </row>
    <row r="1772" spans="1:9" ht="15.75" customHeight="1" x14ac:dyDescent="0.25">
      <c r="A1772" s="4">
        <v>44704</v>
      </c>
      <c r="B1772" s="5">
        <v>10</v>
      </c>
      <c r="C1772" s="5" t="e">
        <f t="array" aca="1" ref="C1772" ca="1">_xludf.XLOOKUP(sessions_3!$E1772,exercises_2!$A$2:$A$156,exercises_2!$B$2:$B$156)</f>
        <v>#NAME?</v>
      </c>
      <c r="D1772" s="6">
        <v>5</v>
      </c>
      <c r="E1772" s="3">
        <v>133</v>
      </c>
      <c r="F1772" s="6">
        <v>1</v>
      </c>
      <c r="G1772" s="6">
        <v>70</v>
      </c>
      <c r="H1772" s="6">
        <v>6</v>
      </c>
      <c r="I1772" s="6"/>
    </row>
    <row r="1773" spans="1:9" ht="15.75" customHeight="1" x14ac:dyDescent="0.25">
      <c r="A1773" s="4">
        <v>44704</v>
      </c>
      <c r="B1773" s="5">
        <v>11</v>
      </c>
      <c r="C1773" s="5" t="e">
        <f t="array" aca="1" ref="C1773" ca="1">_xludf.XLOOKUP(sessions_3!$E1773,exercises_2!$A$2:$A$156,exercises_2!$B$2:$B$156)</f>
        <v>#NAME?</v>
      </c>
      <c r="D1773" s="6">
        <v>5</v>
      </c>
      <c r="E1773" s="3">
        <v>133</v>
      </c>
      <c r="F1773" s="6">
        <v>2</v>
      </c>
      <c r="G1773" s="6">
        <v>70</v>
      </c>
      <c r="H1773" s="6">
        <v>4</v>
      </c>
      <c r="I1773" s="6"/>
    </row>
    <row r="1774" spans="1:9" ht="15.75" customHeight="1" x14ac:dyDescent="0.25">
      <c r="A1774" s="4">
        <v>44704</v>
      </c>
      <c r="B1774" s="5">
        <v>12</v>
      </c>
      <c r="C1774" s="5" t="e">
        <f t="array" aca="1" ref="C1774" ca="1">_xludf.XLOOKUP(sessions_3!$E1774,exercises_2!$A$2:$A$156,exercises_2!$B$2:$B$156)</f>
        <v>#NAME?</v>
      </c>
      <c r="D1774" s="6">
        <v>5</v>
      </c>
      <c r="E1774" s="3">
        <v>133</v>
      </c>
      <c r="F1774" s="6">
        <v>3</v>
      </c>
      <c r="G1774" s="6">
        <v>70</v>
      </c>
      <c r="H1774" s="6">
        <v>4</v>
      </c>
      <c r="I1774" s="6"/>
    </row>
    <row r="1775" spans="1:9" ht="15.75" customHeight="1" x14ac:dyDescent="0.25">
      <c r="A1775" s="4">
        <v>44704</v>
      </c>
      <c r="B1775" s="5">
        <v>13</v>
      </c>
      <c r="C1775" s="5" t="e">
        <f t="array" aca="1" ref="C1775" ca="1">_xludf.XLOOKUP(sessions_3!$E1775,exercises_2!$A$2:$A$156,exercises_2!$B$2:$B$156)</f>
        <v>#NAME?</v>
      </c>
      <c r="D1775" s="6">
        <v>5</v>
      </c>
      <c r="E1775" s="3">
        <v>136</v>
      </c>
      <c r="F1775" s="6">
        <v>1</v>
      </c>
      <c r="G1775" s="6">
        <v>210</v>
      </c>
      <c r="H1775" s="6">
        <v>10</v>
      </c>
      <c r="I1775" s="6"/>
    </row>
    <row r="1776" spans="1:9" ht="15.75" customHeight="1" x14ac:dyDescent="0.25">
      <c r="A1776" s="4">
        <v>44704</v>
      </c>
      <c r="B1776" s="5">
        <v>14</v>
      </c>
      <c r="C1776" s="5" t="e">
        <f t="array" aca="1" ref="C1776" ca="1">_xludf.XLOOKUP(sessions_3!$E1776,exercises_2!$A$2:$A$156,exercises_2!$B$2:$B$156)</f>
        <v>#NAME?</v>
      </c>
      <c r="D1776" s="6">
        <v>5</v>
      </c>
      <c r="E1776" s="3">
        <v>136</v>
      </c>
      <c r="F1776" s="6">
        <v>2</v>
      </c>
      <c r="G1776" s="6">
        <v>210</v>
      </c>
      <c r="H1776" s="6">
        <v>8</v>
      </c>
      <c r="I1776" s="6"/>
    </row>
    <row r="1777" spans="1:9" ht="15.75" customHeight="1" x14ac:dyDescent="0.25">
      <c r="A1777" s="4">
        <v>44704</v>
      </c>
      <c r="B1777" s="5">
        <v>15</v>
      </c>
      <c r="C1777" s="5" t="e">
        <f t="array" aca="1" ref="C1777" ca="1">_xludf.XLOOKUP(sessions_3!$E1777,exercises_2!$A$2:$A$156,exercises_2!$B$2:$B$156)</f>
        <v>#NAME?</v>
      </c>
      <c r="D1777" s="6">
        <v>5</v>
      </c>
      <c r="E1777" s="3">
        <v>136</v>
      </c>
      <c r="F1777" s="6">
        <v>3</v>
      </c>
      <c r="G1777" s="6">
        <v>210</v>
      </c>
      <c r="H1777" s="6">
        <v>6</v>
      </c>
      <c r="I1777" s="6"/>
    </row>
    <row r="1778" spans="1:9" ht="15.75" customHeight="1" x14ac:dyDescent="0.25">
      <c r="A1778" s="4">
        <v>44706</v>
      </c>
      <c r="B1778" s="5">
        <v>1</v>
      </c>
      <c r="C1778" s="5" t="e">
        <f t="array" aca="1" ref="C1778" ca="1">_xludf.XLOOKUP(sessions_3!$E1778,exercises_2!$A$2:$A$156,exercises_2!$B$2:$B$156)</f>
        <v>#NAME?</v>
      </c>
      <c r="D1778" s="6">
        <v>5</v>
      </c>
      <c r="E1778" s="3">
        <v>128</v>
      </c>
      <c r="F1778" s="6">
        <v>1</v>
      </c>
      <c r="G1778" s="6">
        <v>165</v>
      </c>
      <c r="H1778" s="6">
        <v>6</v>
      </c>
      <c r="I1778" s="6"/>
    </row>
    <row r="1779" spans="1:9" ht="15.75" customHeight="1" x14ac:dyDescent="0.25">
      <c r="A1779" s="4">
        <v>44706</v>
      </c>
      <c r="B1779" s="5">
        <v>2</v>
      </c>
      <c r="C1779" s="5" t="e">
        <f t="array" aca="1" ref="C1779" ca="1">_xludf.XLOOKUP(sessions_3!$E1779,exercises_2!$A$2:$A$156,exercises_2!$B$2:$B$156)</f>
        <v>#NAME?</v>
      </c>
      <c r="D1779" s="6">
        <v>5</v>
      </c>
      <c r="E1779" s="3">
        <v>128</v>
      </c>
      <c r="F1779" s="6">
        <v>2</v>
      </c>
      <c r="G1779" s="6">
        <v>165</v>
      </c>
      <c r="H1779" s="6">
        <v>6</v>
      </c>
      <c r="I1779" s="6"/>
    </row>
    <row r="1780" spans="1:9" ht="15.75" customHeight="1" x14ac:dyDescent="0.25">
      <c r="A1780" s="4">
        <v>44706</v>
      </c>
      <c r="B1780" s="5">
        <v>3</v>
      </c>
      <c r="C1780" s="5" t="e">
        <f t="array" aca="1" ref="C1780" ca="1">_xludf.XLOOKUP(sessions_3!$E1780,exercises_2!$A$2:$A$156,exercises_2!$B$2:$B$156)</f>
        <v>#NAME?</v>
      </c>
      <c r="D1780" s="6">
        <v>5</v>
      </c>
      <c r="E1780" s="3">
        <v>128</v>
      </c>
      <c r="F1780" s="6">
        <v>3</v>
      </c>
      <c r="G1780" s="6">
        <v>170</v>
      </c>
      <c r="H1780" s="6">
        <v>4</v>
      </c>
      <c r="I1780" s="6"/>
    </row>
    <row r="1781" spans="1:9" ht="15.75" customHeight="1" x14ac:dyDescent="0.25">
      <c r="A1781" s="4">
        <v>44706</v>
      </c>
      <c r="B1781" s="5">
        <v>4</v>
      </c>
      <c r="C1781" s="5" t="e">
        <f t="array" aca="1" ref="C1781" ca="1">_xludf.XLOOKUP(sessions_3!$E1781,exercises_2!$A$2:$A$156,exercises_2!$B$2:$B$156)</f>
        <v>#NAME?</v>
      </c>
      <c r="D1781" s="6">
        <v>5</v>
      </c>
      <c r="E1781" s="3">
        <v>126</v>
      </c>
      <c r="F1781" s="6">
        <v>1</v>
      </c>
      <c r="G1781" s="6">
        <v>180</v>
      </c>
      <c r="H1781" s="6">
        <v>4</v>
      </c>
      <c r="I1781" s="6"/>
    </row>
    <row r="1782" spans="1:9" ht="15.75" customHeight="1" x14ac:dyDescent="0.25">
      <c r="A1782" s="4">
        <v>44706</v>
      </c>
      <c r="B1782" s="5">
        <v>5</v>
      </c>
      <c r="C1782" s="5" t="e">
        <f t="array" aca="1" ref="C1782" ca="1">_xludf.XLOOKUP(sessions_3!$E1782,exercises_2!$A$2:$A$156,exercises_2!$B$2:$B$156)</f>
        <v>#NAME?</v>
      </c>
      <c r="D1782" s="6">
        <v>5</v>
      </c>
      <c r="E1782" s="3">
        <v>126</v>
      </c>
      <c r="F1782" s="6">
        <v>2</v>
      </c>
      <c r="G1782" s="6">
        <v>180</v>
      </c>
      <c r="H1782" s="6">
        <v>4</v>
      </c>
      <c r="I1782" s="6"/>
    </row>
    <row r="1783" spans="1:9" ht="15.75" customHeight="1" x14ac:dyDescent="0.25">
      <c r="A1783" s="4">
        <v>44706</v>
      </c>
      <c r="B1783" s="5">
        <v>6</v>
      </c>
      <c r="C1783" s="5" t="e">
        <f t="array" aca="1" ref="C1783" ca="1">_xludf.XLOOKUP(sessions_3!$E1783,exercises_2!$A$2:$A$156,exercises_2!$B$2:$B$156)</f>
        <v>#NAME?</v>
      </c>
      <c r="D1783" s="6">
        <v>5</v>
      </c>
      <c r="E1783" s="3">
        <v>126</v>
      </c>
      <c r="F1783" s="6">
        <v>3</v>
      </c>
      <c r="G1783" s="6">
        <v>180</v>
      </c>
      <c r="H1783" s="6">
        <v>4</v>
      </c>
      <c r="I1783" s="6"/>
    </row>
    <row r="1784" spans="1:9" ht="15.75" customHeight="1" x14ac:dyDescent="0.25">
      <c r="A1784" s="4">
        <v>44706</v>
      </c>
      <c r="B1784" s="5">
        <v>7</v>
      </c>
      <c r="C1784" s="5" t="e">
        <f t="array" aca="1" ref="C1784" ca="1">_xludf.XLOOKUP(sessions_3!$E1784,exercises_2!$A$2:$A$156,exercises_2!$B$2:$B$156)</f>
        <v>#NAME?</v>
      </c>
      <c r="D1784" s="6">
        <v>5</v>
      </c>
      <c r="E1784" s="3">
        <v>125</v>
      </c>
      <c r="F1784" s="6">
        <v>1</v>
      </c>
      <c r="G1784" s="6">
        <v>155</v>
      </c>
      <c r="H1784" s="6">
        <v>8</v>
      </c>
      <c r="I1784" s="6"/>
    </row>
    <row r="1785" spans="1:9" ht="15.75" customHeight="1" x14ac:dyDescent="0.25">
      <c r="A1785" s="4">
        <v>44706</v>
      </c>
      <c r="B1785" s="5">
        <v>8</v>
      </c>
      <c r="C1785" s="5" t="e">
        <f t="array" aca="1" ref="C1785" ca="1">_xludf.XLOOKUP(sessions_3!$E1785,exercises_2!$A$2:$A$156,exercises_2!$B$2:$B$156)</f>
        <v>#NAME?</v>
      </c>
      <c r="D1785" s="6">
        <v>5</v>
      </c>
      <c r="E1785" s="3">
        <v>125</v>
      </c>
      <c r="F1785" s="6">
        <v>2</v>
      </c>
      <c r="G1785" s="6">
        <v>155</v>
      </c>
      <c r="H1785" s="6">
        <v>9</v>
      </c>
      <c r="I1785" s="6"/>
    </row>
    <row r="1786" spans="1:9" ht="15.75" customHeight="1" x14ac:dyDescent="0.25">
      <c r="A1786" s="4">
        <v>44706</v>
      </c>
      <c r="B1786" s="5">
        <v>9</v>
      </c>
      <c r="C1786" s="5" t="e">
        <f t="array" aca="1" ref="C1786" ca="1">_xludf.XLOOKUP(sessions_3!$E1786,exercises_2!$A$2:$A$156,exercises_2!$B$2:$B$156)</f>
        <v>#NAME?</v>
      </c>
      <c r="D1786" s="6">
        <v>5</v>
      </c>
      <c r="E1786" s="3">
        <v>125</v>
      </c>
      <c r="F1786" s="6">
        <v>3</v>
      </c>
      <c r="G1786" s="6">
        <v>155</v>
      </c>
      <c r="H1786" s="6">
        <v>6</v>
      </c>
      <c r="I1786" s="6"/>
    </row>
    <row r="1787" spans="1:9" ht="15.75" customHeight="1" x14ac:dyDescent="0.25">
      <c r="A1787" s="4">
        <v>44706</v>
      </c>
      <c r="B1787" s="5">
        <v>10</v>
      </c>
      <c r="C1787" s="5" t="e">
        <f t="array" aca="1" ref="C1787" ca="1">_xludf.XLOOKUP(sessions_3!$E1787,exercises_2!$A$2:$A$156,exercises_2!$B$2:$B$156)</f>
        <v>#NAME?</v>
      </c>
      <c r="D1787" s="6">
        <v>5</v>
      </c>
      <c r="E1787" s="3">
        <v>127</v>
      </c>
      <c r="F1787" s="6">
        <v>1</v>
      </c>
      <c r="G1787" s="6">
        <v>130</v>
      </c>
      <c r="H1787" s="6">
        <v>15</v>
      </c>
      <c r="I1787" s="6"/>
    </row>
    <row r="1788" spans="1:9" ht="15.75" customHeight="1" x14ac:dyDescent="0.25">
      <c r="A1788" s="4">
        <v>44706</v>
      </c>
      <c r="B1788" s="5">
        <v>11</v>
      </c>
      <c r="C1788" s="5" t="e">
        <f t="array" aca="1" ref="C1788" ca="1">_xludf.XLOOKUP(sessions_3!$E1788,exercises_2!$A$2:$A$156,exercises_2!$B$2:$B$156)</f>
        <v>#NAME?</v>
      </c>
      <c r="D1788" s="6">
        <v>5</v>
      </c>
      <c r="E1788" s="3">
        <v>127</v>
      </c>
      <c r="F1788" s="6">
        <v>2</v>
      </c>
      <c r="G1788" s="6">
        <v>130</v>
      </c>
      <c r="H1788" s="6">
        <v>12</v>
      </c>
      <c r="I1788" s="6"/>
    </row>
    <row r="1789" spans="1:9" ht="15.75" customHeight="1" x14ac:dyDescent="0.25">
      <c r="A1789" s="4">
        <v>44706</v>
      </c>
      <c r="B1789" s="5">
        <v>12</v>
      </c>
      <c r="C1789" s="5" t="e">
        <f t="array" aca="1" ref="C1789" ca="1">_xludf.XLOOKUP(sessions_3!$E1789,exercises_2!$A$2:$A$156,exercises_2!$B$2:$B$156)</f>
        <v>#NAME?</v>
      </c>
      <c r="D1789" s="6">
        <v>5</v>
      </c>
      <c r="E1789" s="3">
        <v>127</v>
      </c>
      <c r="F1789" s="6">
        <v>3</v>
      </c>
      <c r="G1789" s="6">
        <v>130</v>
      </c>
      <c r="H1789" s="6">
        <v>11</v>
      </c>
      <c r="I1789" s="6"/>
    </row>
    <row r="1790" spans="1:9" ht="15.75" customHeight="1" x14ac:dyDescent="0.25">
      <c r="A1790" s="4">
        <v>44708</v>
      </c>
      <c r="B1790" s="5">
        <v>1</v>
      </c>
      <c r="C1790" s="5" t="e">
        <f t="array" aca="1" ref="C1790" ca="1">_xludf.XLOOKUP(sessions_3!$E1790,exercises_2!$A$2:$A$156,exercises_2!$B$2:$B$156)</f>
        <v>#NAME?</v>
      </c>
      <c r="D1790" s="6">
        <v>5</v>
      </c>
      <c r="E1790" s="3">
        <v>144</v>
      </c>
      <c r="F1790" s="6">
        <v>1</v>
      </c>
      <c r="G1790" s="6">
        <v>160</v>
      </c>
      <c r="H1790" s="6">
        <v>6</v>
      </c>
      <c r="I1790" s="6"/>
    </row>
    <row r="1791" spans="1:9" ht="15.75" customHeight="1" x14ac:dyDescent="0.25">
      <c r="A1791" s="4">
        <v>44708</v>
      </c>
      <c r="B1791" s="5">
        <v>2</v>
      </c>
      <c r="C1791" s="5" t="e">
        <f t="array" aca="1" ref="C1791" ca="1">_xludf.XLOOKUP(sessions_3!$E1791,exercises_2!$A$2:$A$156,exercises_2!$B$2:$B$156)</f>
        <v>#NAME?</v>
      </c>
      <c r="D1791" s="6">
        <v>5</v>
      </c>
      <c r="E1791" s="3">
        <v>144</v>
      </c>
      <c r="F1791" s="6">
        <v>2</v>
      </c>
      <c r="G1791" s="6">
        <v>160</v>
      </c>
      <c r="H1791" s="6">
        <v>6</v>
      </c>
      <c r="I1791" s="6"/>
    </row>
    <row r="1792" spans="1:9" ht="15.75" customHeight="1" x14ac:dyDescent="0.25">
      <c r="A1792" s="4">
        <v>44708</v>
      </c>
      <c r="B1792" s="5">
        <v>3</v>
      </c>
      <c r="C1792" s="5" t="e">
        <f t="array" aca="1" ref="C1792" ca="1">_xludf.XLOOKUP(sessions_3!$E1792,exercises_2!$A$2:$A$156,exercises_2!$B$2:$B$156)</f>
        <v>#NAME?</v>
      </c>
      <c r="D1792" s="6">
        <v>5</v>
      </c>
      <c r="E1792" s="3">
        <v>144</v>
      </c>
      <c r="F1792" s="6">
        <v>3</v>
      </c>
      <c r="G1792" s="6">
        <v>165</v>
      </c>
      <c r="H1792" s="6">
        <v>5</v>
      </c>
      <c r="I1792" s="6"/>
    </row>
    <row r="1793" spans="1:9" ht="15.75" customHeight="1" x14ac:dyDescent="0.25">
      <c r="A1793" s="4">
        <v>44708</v>
      </c>
      <c r="B1793" s="5">
        <v>4</v>
      </c>
      <c r="C1793" s="5" t="e">
        <f t="array" aca="1" ref="C1793" ca="1">_xludf.XLOOKUP(sessions_3!$E1793,exercises_2!$A$2:$A$156,exercises_2!$B$2:$B$156)</f>
        <v>#NAME?</v>
      </c>
      <c r="D1793" s="6">
        <v>5</v>
      </c>
      <c r="E1793" s="3">
        <v>146</v>
      </c>
      <c r="F1793" s="6">
        <v>1</v>
      </c>
      <c r="G1793" s="6">
        <v>135</v>
      </c>
      <c r="H1793" s="6">
        <v>6</v>
      </c>
      <c r="I1793" s="6"/>
    </row>
    <row r="1794" spans="1:9" ht="15.75" customHeight="1" x14ac:dyDescent="0.25">
      <c r="A1794" s="4">
        <v>44708</v>
      </c>
      <c r="B1794" s="5">
        <v>5</v>
      </c>
      <c r="C1794" s="5" t="e">
        <f t="array" aca="1" ref="C1794" ca="1">_xludf.XLOOKUP(sessions_3!$E1794,exercises_2!$A$2:$A$156,exercises_2!$B$2:$B$156)</f>
        <v>#NAME?</v>
      </c>
      <c r="D1794" s="6">
        <v>5</v>
      </c>
      <c r="E1794" s="3">
        <v>146</v>
      </c>
      <c r="F1794" s="6">
        <v>2</v>
      </c>
      <c r="G1794" s="6">
        <v>135</v>
      </c>
      <c r="H1794" s="6">
        <v>6</v>
      </c>
      <c r="I1794" s="6"/>
    </row>
    <row r="1795" spans="1:9" ht="15.75" customHeight="1" x14ac:dyDescent="0.25">
      <c r="A1795" s="4">
        <v>44708</v>
      </c>
      <c r="B1795" s="5">
        <v>6</v>
      </c>
      <c r="C1795" s="5" t="e">
        <f t="array" aca="1" ref="C1795" ca="1">_xludf.XLOOKUP(sessions_3!$E1795,exercises_2!$A$2:$A$156,exercises_2!$B$2:$B$156)</f>
        <v>#NAME?</v>
      </c>
      <c r="D1795" s="6">
        <v>5</v>
      </c>
      <c r="E1795" s="3">
        <v>146</v>
      </c>
      <c r="F1795" s="6">
        <v>3</v>
      </c>
      <c r="G1795" s="6">
        <v>135</v>
      </c>
      <c r="H1795" s="6">
        <v>5</v>
      </c>
      <c r="I1795" s="6"/>
    </row>
    <row r="1796" spans="1:9" ht="15.75" customHeight="1" x14ac:dyDescent="0.25">
      <c r="A1796" s="4">
        <v>44708</v>
      </c>
      <c r="B1796" s="5">
        <v>7</v>
      </c>
      <c r="C1796" s="5" t="e">
        <f t="array" aca="1" ref="C1796" ca="1">_xludf.XLOOKUP(sessions_3!$E1796,exercises_2!$A$2:$A$156,exercises_2!$B$2:$B$156)</f>
        <v>#NAME?</v>
      </c>
      <c r="D1796" s="6">
        <v>5</v>
      </c>
      <c r="E1796" s="3">
        <v>147</v>
      </c>
      <c r="F1796" s="6">
        <v>1</v>
      </c>
      <c r="G1796" s="6">
        <v>110</v>
      </c>
      <c r="H1796" s="6">
        <v>4</v>
      </c>
      <c r="I1796" s="6"/>
    </row>
    <row r="1797" spans="1:9" ht="15.75" customHeight="1" x14ac:dyDescent="0.25">
      <c r="A1797" s="4">
        <v>44708</v>
      </c>
      <c r="B1797" s="5">
        <v>8</v>
      </c>
      <c r="C1797" s="5" t="e">
        <f t="array" aca="1" ref="C1797" ca="1">_xludf.XLOOKUP(sessions_3!$E1797,exercises_2!$A$2:$A$156,exercises_2!$B$2:$B$156)</f>
        <v>#NAME?</v>
      </c>
      <c r="D1797" s="6">
        <v>5</v>
      </c>
      <c r="E1797" s="3">
        <v>147</v>
      </c>
      <c r="F1797" s="6">
        <v>2</v>
      </c>
      <c r="G1797" s="6">
        <v>110</v>
      </c>
      <c r="H1797" s="6">
        <v>4</v>
      </c>
      <c r="I1797" s="6"/>
    </row>
    <row r="1798" spans="1:9" ht="15.75" customHeight="1" x14ac:dyDescent="0.25">
      <c r="A1798" s="4">
        <v>44708</v>
      </c>
      <c r="B1798" s="5">
        <v>9</v>
      </c>
      <c r="C1798" s="5" t="e">
        <f t="array" aca="1" ref="C1798" ca="1">_xludf.XLOOKUP(sessions_3!$E1798,exercises_2!$A$2:$A$156,exercises_2!$B$2:$B$156)</f>
        <v>#NAME?</v>
      </c>
      <c r="D1798" s="6">
        <v>5</v>
      </c>
      <c r="E1798" s="3">
        <v>147</v>
      </c>
      <c r="F1798" s="6">
        <v>3</v>
      </c>
      <c r="G1798" s="6">
        <v>110</v>
      </c>
      <c r="H1798" s="6">
        <v>5</v>
      </c>
      <c r="I1798" s="6"/>
    </row>
    <row r="1799" spans="1:9" ht="15.75" customHeight="1" x14ac:dyDescent="0.25">
      <c r="A1799" s="4">
        <v>44708</v>
      </c>
      <c r="B1799" s="5">
        <v>10</v>
      </c>
      <c r="C1799" s="5" t="e">
        <f t="array" aca="1" ref="C1799" ca="1">_xludf.XLOOKUP(sessions_3!$E1799,exercises_2!$A$2:$A$156,exercises_2!$B$2:$B$156)</f>
        <v>#NAME?</v>
      </c>
      <c r="D1799" s="6">
        <v>5</v>
      </c>
      <c r="E1799" s="3">
        <v>149</v>
      </c>
      <c r="F1799" s="6">
        <v>1</v>
      </c>
      <c r="G1799" s="6">
        <v>10</v>
      </c>
      <c r="H1799" s="6">
        <v>12</v>
      </c>
      <c r="I1799" s="6"/>
    </row>
    <row r="1800" spans="1:9" ht="15.75" customHeight="1" x14ac:dyDescent="0.25">
      <c r="A1800" s="4">
        <v>44708</v>
      </c>
      <c r="B1800" s="5">
        <v>11</v>
      </c>
      <c r="C1800" s="5" t="e">
        <f t="array" aca="1" ref="C1800" ca="1">_xludf.XLOOKUP(sessions_3!$E1800,exercises_2!$A$2:$A$156,exercises_2!$B$2:$B$156)</f>
        <v>#NAME?</v>
      </c>
      <c r="D1800" s="6">
        <v>5</v>
      </c>
      <c r="E1800" s="3">
        <v>149</v>
      </c>
      <c r="F1800" s="6">
        <v>2</v>
      </c>
      <c r="G1800" s="6">
        <v>10</v>
      </c>
      <c r="H1800" s="6">
        <v>11</v>
      </c>
      <c r="I1800" s="6"/>
    </row>
    <row r="1801" spans="1:9" ht="15.75" customHeight="1" x14ac:dyDescent="0.25">
      <c r="A1801" s="4">
        <v>44708</v>
      </c>
      <c r="B1801" s="5">
        <v>12</v>
      </c>
      <c r="C1801" s="5" t="e">
        <f t="array" aca="1" ref="C1801" ca="1">_xludf.XLOOKUP(sessions_3!$E1801,exercises_2!$A$2:$A$156,exercises_2!$B$2:$B$156)</f>
        <v>#NAME?</v>
      </c>
      <c r="D1801" s="6">
        <v>5</v>
      </c>
      <c r="E1801" s="3">
        <v>149</v>
      </c>
      <c r="F1801" s="6">
        <v>3</v>
      </c>
      <c r="G1801" s="6">
        <v>10</v>
      </c>
      <c r="H1801" s="6">
        <v>12</v>
      </c>
      <c r="I1801" s="6"/>
    </row>
    <row r="1802" spans="1:9" ht="15.75" customHeight="1" x14ac:dyDescent="0.25">
      <c r="A1802" s="4">
        <v>44708</v>
      </c>
      <c r="B1802" s="5">
        <v>13</v>
      </c>
      <c r="C1802" s="5" t="e">
        <f t="array" aca="1" ref="C1802" ca="1">_xludf.XLOOKUP(sessions_3!$E1802,exercises_2!$A$2:$A$156,exercises_2!$B$2:$B$156)</f>
        <v>#NAME?</v>
      </c>
      <c r="D1802" s="6">
        <v>5</v>
      </c>
      <c r="E1802" s="3">
        <v>152</v>
      </c>
      <c r="F1802" s="6">
        <v>1</v>
      </c>
      <c r="G1802" s="6">
        <v>35</v>
      </c>
      <c r="H1802" s="6">
        <v>0</v>
      </c>
      <c r="I1802" s="6"/>
    </row>
    <row r="1803" spans="1:9" ht="15.75" customHeight="1" x14ac:dyDescent="0.25">
      <c r="A1803" s="4">
        <v>44708</v>
      </c>
      <c r="B1803" s="5">
        <v>14</v>
      </c>
      <c r="C1803" s="5" t="e">
        <f t="array" aca="1" ref="C1803" ca="1">_xludf.XLOOKUP(sessions_3!$E1803,exercises_2!$A$2:$A$156,exercises_2!$B$2:$B$156)</f>
        <v>#NAME?</v>
      </c>
      <c r="D1803" s="6">
        <v>5</v>
      </c>
      <c r="E1803" s="3">
        <v>152</v>
      </c>
      <c r="F1803" s="6">
        <v>2</v>
      </c>
      <c r="G1803" s="6">
        <v>35</v>
      </c>
      <c r="H1803" s="6">
        <v>0</v>
      </c>
      <c r="I1803" s="6"/>
    </row>
    <row r="1804" spans="1:9" ht="15.75" customHeight="1" x14ac:dyDescent="0.25">
      <c r="A1804" s="4">
        <v>44708</v>
      </c>
      <c r="B1804" s="5">
        <v>15</v>
      </c>
      <c r="C1804" s="5" t="e">
        <f t="array" aca="1" ref="C1804" ca="1">_xludf.XLOOKUP(sessions_3!$E1804,exercises_2!$A$2:$A$156,exercises_2!$B$2:$B$156)</f>
        <v>#NAME?</v>
      </c>
      <c r="D1804" s="6">
        <v>5</v>
      </c>
      <c r="E1804" s="3">
        <v>152</v>
      </c>
      <c r="F1804" s="6">
        <v>3</v>
      </c>
      <c r="G1804" s="6">
        <v>35</v>
      </c>
      <c r="H1804" s="6">
        <v>0</v>
      </c>
      <c r="I1804" s="6"/>
    </row>
    <row r="1805" spans="1:9" ht="15.75" customHeight="1" x14ac:dyDescent="0.25">
      <c r="A1805" s="4">
        <v>44713</v>
      </c>
      <c r="B1805" s="5">
        <v>1</v>
      </c>
      <c r="C1805" s="5" t="e">
        <f t="array" aca="1" ref="C1805" ca="1">_xludf.XLOOKUP(sessions_3!$E1805,exercises_2!$A$2:$A$156,exercises_2!$B$2:$B$156)</f>
        <v>#NAME?</v>
      </c>
      <c r="D1805" s="6">
        <v>6</v>
      </c>
      <c r="E1805" s="3">
        <v>120</v>
      </c>
      <c r="F1805" s="6">
        <v>1</v>
      </c>
      <c r="G1805" s="6">
        <v>245</v>
      </c>
      <c r="H1805" s="6">
        <v>6</v>
      </c>
      <c r="I1805" s="6"/>
    </row>
    <row r="1806" spans="1:9" ht="15.75" customHeight="1" x14ac:dyDescent="0.25">
      <c r="A1806" s="4">
        <v>44713</v>
      </c>
      <c r="B1806" s="5">
        <v>2</v>
      </c>
      <c r="C1806" s="5" t="e">
        <f t="array" aca="1" ref="C1806" ca="1">_xludf.XLOOKUP(sessions_3!$E1806,exercises_2!$A$2:$A$156,exercises_2!$B$2:$B$156)</f>
        <v>#NAME?</v>
      </c>
      <c r="D1806" s="6">
        <v>6</v>
      </c>
      <c r="E1806" s="3">
        <v>120</v>
      </c>
      <c r="F1806" s="6">
        <v>2</v>
      </c>
      <c r="G1806" s="6">
        <v>245</v>
      </c>
      <c r="H1806" s="6">
        <v>6</v>
      </c>
      <c r="I1806" s="6"/>
    </row>
    <row r="1807" spans="1:9" ht="15.75" customHeight="1" x14ac:dyDescent="0.25">
      <c r="A1807" s="4">
        <v>44713</v>
      </c>
      <c r="B1807" s="5">
        <v>3</v>
      </c>
      <c r="C1807" s="5" t="e">
        <f t="array" aca="1" ref="C1807" ca="1">_xludf.XLOOKUP(sessions_3!$E1807,exercises_2!$A$2:$A$156,exercises_2!$B$2:$B$156)</f>
        <v>#NAME?</v>
      </c>
      <c r="D1807" s="6">
        <v>6</v>
      </c>
      <c r="E1807" s="3">
        <v>120</v>
      </c>
      <c r="F1807" s="6">
        <v>3</v>
      </c>
      <c r="G1807" s="6">
        <v>245</v>
      </c>
      <c r="H1807" s="6">
        <v>4</v>
      </c>
      <c r="I1807" s="6"/>
    </row>
    <row r="1808" spans="1:9" ht="15.75" customHeight="1" x14ac:dyDescent="0.25">
      <c r="A1808" s="4">
        <v>44713</v>
      </c>
      <c r="B1808" s="5">
        <v>4</v>
      </c>
      <c r="C1808" s="5" t="e">
        <f t="array" aca="1" ref="C1808" ca="1">_xludf.XLOOKUP(sessions_3!$E1808,exercises_2!$A$2:$A$156,exercises_2!$B$2:$B$156)</f>
        <v>#NAME?</v>
      </c>
      <c r="D1808" s="6">
        <v>6</v>
      </c>
      <c r="E1808" s="3">
        <v>140</v>
      </c>
      <c r="F1808" s="6">
        <v>1</v>
      </c>
      <c r="G1808" s="6">
        <v>0</v>
      </c>
      <c r="H1808" s="6">
        <v>7</v>
      </c>
      <c r="I1808" s="6"/>
    </row>
    <row r="1809" spans="1:9" ht="15.75" customHeight="1" x14ac:dyDescent="0.25">
      <c r="A1809" s="4">
        <v>44713</v>
      </c>
      <c r="B1809" s="5">
        <v>5</v>
      </c>
      <c r="C1809" s="5" t="e">
        <f t="array" aca="1" ref="C1809" ca="1">_xludf.XLOOKUP(sessions_3!$E1809,exercises_2!$A$2:$A$156,exercises_2!$B$2:$B$156)</f>
        <v>#NAME?</v>
      </c>
      <c r="D1809" s="6">
        <v>6</v>
      </c>
      <c r="E1809" s="3">
        <v>140</v>
      </c>
      <c r="F1809" s="6">
        <v>2</v>
      </c>
      <c r="G1809" s="6">
        <v>0</v>
      </c>
      <c r="H1809" s="6">
        <v>4</v>
      </c>
      <c r="I1809" s="6"/>
    </row>
    <row r="1810" spans="1:9" ht="15.75" customHeight="1" x14ac:dyDescent="0.25">
      <c r="A1810" s="4">
        <v>44713</v>
      </c>
      <c r="B1810" s="5">
        <v>6</v>
      </c>
      <c r="C1810" s="5" t="e">
        <f t="array" aca="1" ref="C1810" ca="1">_xludf.XLOOKUP(sessions_3!$E1810,exercises_2!$A$2:$A$156,exercises_2!$B$2:$B$156)</f>
        <v>#NAME?</v>
      </c>
      <c r="D1810" s="6">
        <v>6</v>
      </c>
      <c r="E1810" s="3">
        <v>140</v>
      </c>
      <c r="F1810" s="6">
        <v>3</v>
      </c>
      <c r="G1810" s="6">
        <v>0</v>
      </c>
      <c r="H1810" s="6">
        <v>4</v>
      </c>
      <c r="I1810" s="6"/>
    </row>
    <row r="1811" spans="1:9" ht="15.75" customHeight="1" x14ac:dyDescent="0.25">
      <c r="A1811" s="4">
        <v>44713</v>
      </c>
      <c r="B1811" s="5">
        <v>7</v>
      </c>
      <c r="C1811" s="5" t="e">
        <f t="array" aca="1" ref="C1811" ca="1">_xludf.XLOOKUP(sessions_3!$E1811,exercises_2!$A$2:$A$156,exercises_2!$B$2:$B$156)</f>
        <v>#NAME?</v>
      </c>
      <c r="D1811" s="6">
        <v>6</v>
      </c>
      <c r="E1811" s="3">
        <v>134</v>
      </c>
      <c r="F1811" s="6">
        <v>1</v>
      </c>
      <c r="G1811" s="6">
        <v>115</v>
      </c>
      <c r="H1811" s="6">
        <v>4</v>
      </c>
      <c r="I1811" s="6"/>
    </row>
    <row r="1812" spans="1:9" ht="15.75" customHeight="1" x14ac:dyDescent="0.25">
      <c r="A1812" s="4">
        <v>44713</v>
      </c>
      <c r="B1812" s="5">
        <v>8</v>
      </c>
      <c r="C1812" s="5" t="e">
        <f t="array" aca="1" ref="C1812" ca="1">_xludf.XLOOKUP(sessions_3!$E1812,exercises_2!$A$2:$A$156,exercises_2!$B$2:$B$156)</f>
        <v>#NAME?</v>
      </c>
      <c r="D1812" s="6">
        <v>6</v>
      </c>
      <c r="E1812" s="3">
        <v>134</v>
      </c>
      <c r="F1812" s="6">
        <v>2</v>
      </c>
      <c r="G1812" s="6">
        <v>115</v>
      </c>
      <c r="H1812" s="6">
        <v>4</v>
      </c>
      <c r="I1812" s="6"/>
    </row>
    <row r="1813" spans="1:9" ht="15.75" customHeight="1" x14ac:dyDescent="0.25">
      <c r="A1813" s="4">
        <v>44713</v>
      </c>
      <c r="B1813" s="5">
        <v>9</v>
      </c>
      <c r="C1813" s="5" t="e">
        <f t="array" aca="1" ref="C1813" ca="1">_xludf.XLOOKUP(sessions_3!$E1813,exercises_2!$A$2:$A$156,exercises_2!$B$2:$B$156)</f>
        <v>#NAME?</v>
      </c>
      <c r="D1813" s="6">
        <v>6</v>
      </c>
      <c r="E1813" s="3">
        <v>134</v>
      </c>
      <c r="F1813" s="6">
        <v>3</v>
      </c>
      <c r="G1813" s="6">
        <v>115</v>
      </c>
      <c r="H1813" s="6">
        <v>5</v>
      </c>
      <c r="I1813" s="6"/>
    </row>
    <row r="1814" spans="1:9" ht="15.75" customHeight="1" x14ac:dyDescent="0.25">
      <c r="A1814" s="4">
        <v>44713</v>
      </c>
      <c r="B1814" s="5">
        <v>10</v>
      </c>
      <c r="C1814" s="5" t="e">
        <f t="array" aca="1" ref="C1814" ca="1">_xludf.XLOOKUP(sessions_3!$E1814,exercises_2!$A$2:$A$156,exercises_2!$B$2:$B$156)</f>
        <v>#NAME?</v>
      </c>
      <c r="D1814" s="6">
        <v>6</v>
      </c>
      <c r="E1814" s="3">
        <v>133</v>
      </c>
      <c r="F1814" s="6">
        <v>1</v>
      </c>
      <c r="G1814" s="6">
        <v>70</v>
      </c>
      <c r="H1814" s="6">
        <v>5</v>
      </c>
      <c r="I1814" s="6"/>
    </row>
    <row r="1815" spans="1:9" ht="15.75" customHeight="1" x14ac:dyDescent="0.25">
      <c r="A1815" s="4">
        <v>44713</v>
      </c>
      <c r="B1815" s="5">
        <v>11</v>
      </c>
      <c r="C1815" s="5" t="e">
        <f t="array" aca="1" ref="C1815" ca="1">_xludf.XLOOKUP(sessions_3!$E1815,exercises_2!$A$2:$A$156,exercises_2!$B$2:$B$156)</f>
        <v>#NAME?</v>
      </c>
      <c r="D1815" s="6">
        <v>6</v>
      </c>
      <c r="E1815" s="3">
        <v>133</v>
      </c>
      <c r="F1815" s="6">
        <v>2</v>
      </c>
      <c r="G1815" s="6">
        <v>70</v>
      </c>
      <c r="H1815" s="6">
        <v>3</v>
      </c>
      <c r="I1815" s="6"/>
    </row>
    <row r="1816" spans="1:9" ht="15.75" customHeight="1" x14ac:dyDescent="0.25">
      <c r="A1816" s="4">
        <v>44713</v>
      </c>
      <c r="B1816" s="5">
        <v>12</v>
      </c>
      <c r="C1816" s="5" t="e">
        <f t="array" aca="1" ref="C1816" ca="1">_xludf.XLOOKUP(sessions_3!$E1816,exercises_2!$A$2:$A$156,exercises_2!$B$2:$B$156)</f>
        <v>#NAME?</v>
      </c>
      <c r="D1816" s="6">
        <v>6</v>
      </c>
      <c r="E1816" s="3">
        <v>133</v>
      </c>
      <c r="F1816" s="6">
        <v>3</v>
      </c>
      <c r="G1816" s="6">
        <v>70</v>
      </c>
      <c r="H1816" s="6">
        <v>3</v>
      </c>
      <c r="I1816" s="6"/>
    </row>
    <row r="1817" spans="1:9" ht="15.75" customHeight="1" x14ac:dyDescent="0.25">
      <c r="A1817" s="4">
        <v>44713</v>
      </c>
      <c r="B1817" s="5">
        <v>13</v>
      </c>
      <c r="C1817" s="5" t="e">
        <f t="array" aca="1" ref="C1817" ca="1">_xludf.XLOOKUP(sessions_3!$E1817,exercises_2!$A$2:$A$156,exercises_2!$B$2:$B$156)</f>
        <v>#NAME?</v>
      </c>
      <c r="D1817" s="6">
        <v>6</v>
      </c>
      <c r="E1817" s="3">
        <v>136</v>
      </c>
      <c r="F1817" s="6">
        <v>1</v>
      </c>
      <c r="G1817" s="6">
        <v>210</v>
      </c>
      <c r="H1817" s="6">
        <v>10</v>
      </c>
      <c r="I1817" s="6"/>
    </row>
    <row r="1818" spans="1:9" ht="15.75" customHeight="1" x14ac:dyDescent="0.25">
      <c r="A1818" s="4">
        <v>44713</v>
      </c>
      <c r="B1818" s="5">
        <v>14</v>
      </c>
      <c r="C1818" s="5" t="e">
        <f t="array" aca="1" ref="C1818" ca="1">_xludf.XLOOKUP(sessions_3!$E1818,exercises_2!$A$2:$A$156,exercises_2!$B$2:$B$156)</f>
        <v>#NAME?</v>
      </c>
      <c r="D1818" s="6">
        <v>6</v>
      </c>
      <c r="E1818" s="3">
        <v>136</v>
      </c>
      <c r="F1818" s="6">
        <v>2</v>
      </c>
      <c r="G1818" s="6">
        <v>210</v>
      </c>
      <c r="H1818" s="6">
        <v>13</v>
      </c>
      <c r="I1818" s="6"/>
    </row>
    <row r="1819" spans="1:9" ht="15.75" customHeight="1" x14ac:dyDescent="0.25">
      <c r="A1819" s="4">
        <v>44713</v>
      </c>
      <c r="B1819" s="5">
        <v>15</v>
      </c>
      <c r="C1819" s="5" t="e">
        <f t="array" aca="1" ref="C1819" ca="1">_xludf.XLOOKUP(sessions_3!$E1819,exercises_2!$A$2:$A$156,exercises_2!$B$2:$B$156)</f>
        <v>#NAME?</v>
      </c>
      <c r="D1819" s="6">
        <v>6</v>
      </c>
      <c r="E1819" s="3">
        <v>136</v>
      </c>
      <c r="F1819" s="6">
        <v>3</v>
      </c>
      <c r="G1819" s="6">
        <v>210</v>
      </c>
      <c r="H1819" s="6">
        <v>10</v>
      </c>
      <c r="I1819" s="6"/>
    </row>
    <row r="1820" spans="1:9" ht="15.75" customHeight="1" x14ac:dyDescent="0.25">
      <c r="A1820" s="4">
        <v>44715</v>
      </c>
      <c r="B1820" s="5">
        <v>1</v>
      </c>
      <c r="C1820" s="5" t="e">
        <f t="array" aca="1" ref="C1820" ca="1">_xludf.XLOOKUP(sessions_3!$E1820,exercises_2!$A$2:$A$156,exercises_2!$B$2:$B$156)</f>
        <v>#NAME?</v>
      </c>
      <c r="D1820" s="6">
        <v>6</v>
      </c>
      <c r="E1820" s="3">
        <v>128</v>
      </c>
      <c r="F1820" s="6">
        <v>1</v>
      </c>
      <c r="G1820" s="6">
        <v>165</v>
      </c>
      <c r="H1820" s="6">
        <v>6</v>
      </c>
      <c r="I1820" s="6"/>
    </row>
    <row r="1821" spans="1:9" ht="15.75" customHeight="1" x14ac:dyDescent="0.25">
      <c r="A1821" s="4">
        <v>44715</v>
      </c>
      <c r="B1821" s="5">
        <v>2</v>
      </c>
      <c r="C1821" s="5" t="e">
        <f t="array" aca="1" ref="C1821" ca="1">_xludf.XLOOKUP(sessions_3!$E1821,exercises_2!$A$2:$A$156,exercises_2!$B$2:$B$156)</f>
        <v>#NAME?</v>
      </c>
      <c r="D1821" s="6">
        <v>6</v>
      </c>
      <c r="E1821" s="3">
        <v>128</v>
      </c>
      <c r="F1821" s="6">
        <v>2</v>
      </c>
      <c r="G1821" s="6">
        <v>165</v>
      </c>
      <c r="H1821" s="6">
        <v>6</v>
      </c>
      <c r="I1821" s="6"/>
    </row>
    <row r="1822" spans="1:9" ht="15.75" customHeight="1" x14ac:dyDescent="0.25">
      <c r="A1822" s="4">
        <v>44715</v>
      </c>
      <c r="B1822" s="5">
        <v>3</v>
      </c>
      <c r="C1822" s="5" t="e">
        <f t="array" aca="1" ref="C1822" ca="1">_xludf.XLOOKUP(sessions_3!$E1822,exercises_2!$A$2:$A$156,exercises_2!$B$2:$B$156)</f>
        <v>#NAME?</v>
      </c>
      <c r="D1822" s="6">
        <v>6</v>
      </c>
      <c r="E1822" s="3">
        <v>128</v>
      </c>
      <c r="F1822" s="6">
        <v>3</v>
      </c>
      <c r="G1822" s="6">
        <v>170</v>
      </c>
      <c r="H1822" s="6">
        <v>4</v>
      </c>
      <c r="I1822" s="6"/>
    </row>
    <row r="1823" spans="1:9" ht="15.75" customHeight="1" x14ac:dyDescent="0.25">
      <c r="A1823" s="4">
        <v>44715</v>
      </c>
      <c r="B1823" s="5">
        <v>4</v>
      </c>
      <c r="C1823" s="5" t="e">
        <f t="array" aca="1" ref="C1823" ca="1">_xludf.XLOOKUP(sessions_3!$E1823,exercises_2!$A$2:$A$156,exercises_2!$B$2:$B$156)</f>
        <v>#NAME?</v>
      </c>
      <c r="D1823" s="6">
        <v>6</v>
      </c>
      <c r="E1823" s="3">
        <v>126</v>
      </c>
      <c r="F1823" s="6">
        <v>1</v>
      </c>
      <c r="G1823" s="6">
        <v>180</v>
      </c>
      <c r="H1823" s="6">
        <v>6</v>
      </c>
      <c r="I1823" s="6"/>
    </row>
    <row r="1824" spans="1:9" ht="15.75" customHeight="1" x14ac:dyDescent="0.25">
      <c r="A1824" s="4">
        <v>44715</v>
      </c>
      <c r="B1824" s="5">
        <v>5</v>
      </c>
      <c r="C1824" s="5" t="e">
        <f t="array" aca="1" ref="C1824" ca="1">_xludf.XLOOKUP(sessions_3!$E1824,exercises_2!$A$2:$A$156,exercises_2!$B$2:$B$156)</f>
        <v>#NAME?</v>
      </c>
      <c r="D1824" s="6">
        <v>6</v>
      </c>
      <c r="E1824" s="3">
        <v>126</v>
      </c>
      <c r="F1824" s="6">
        <v>2</v>
      </c>
      <c r="G1824" s="6">
        <v>180</v>
      </c>
      <c r="H1824" s="6">
        <v>4</v>
      </c>
      <c r="I1824" s="6"/>
    </row>
    <row r="1825" spans="1:9" ht="15.75" customHeight="1" x14ac:dyDescent="0.25">
      <c r="A1825" s="4">
        <v>44715</v>
      </c>
      <c r="B1825" s="5">
        <v>6</v>
      </c>
      <c r="C1825" s="5" t="e">
        <f t="array" aca="1" ref="C1825" ca="1">_xludf.XLOOKUP(sessions_3!$E1825,exercises_2!$A$2:$A$156,exercises_2!$B$2:$B$156)</f>
        <v>#NAME?</v>
      </c>
      <c r="D1825" s="6">
        <v>6</v>
      </c>
      <c r="E1825" s="3">
        <v>126</v>
      </c>
      <c r="F1825" s="6">
        <v>3</v>
      </c>
      <c r="G1825" s="6">
        <v>180</v>
      </c>
      <c r="H1825" s="6">
        <v>5</v>
      </c>
      <c r="I1825" s="6"/>
    </row>
    <row r="1826" spans="1:9" ht="15.75" customHeight="1" x14ac:dyDescent="0.25">
      <c r="A1826" s="4">
        <v>44715</v>
      </c>
      <c r="B1826" s="5">
        <v>7</v>
      </c>
      <c r="C1826" s="5" t="e">
        <f t="array" aca="1" ref="C1826" ca="1">_xludf.XLOOKUP(sessions_3!$E1826,exercises_2!$A$2:$A$156,exercises_2!$B$2:$B$156)</f>
        <v>#NAME?</v>
      </c>
      <c r="D1826" s="6">
        <v>6</v>
      </c>
      <c r="E1826" s="3">
        <v>125</v>
      </c>
      <c r="F1826" s="6">
        <v>1</v>
      </c>
      <c r="G1826" s="6">
        <v>150</v>
      </c>
      <c r="H1826" s="6">
        <v>6</v>
      </c>
      <c r="I1826" s="6"/>
    </row>
    <row r="1827" spans="1:9" ht="15.75" customHeight="1" x14ac:dyDescent="0.25">
      <c r="A1827" s="4">
        <v>44715</v>
      </c>
      <c r="B1827" s="5">
        <v>8</v>
      </c>
      <c r="C1827" s="5" t="e">
        <f t="array" aca="1" ref="C1827" ca="1">_xludf.XLOOKUP(sessions_3!$E1827,exercises_2!$A$2:$A$156,exercises_2!$B$2:$B$156)</f>
        <v>#NAME?</v>
      </c>
      <c r="D1827" s="6">
        <v>6</v>
      </c>
      <c r="E1827" s="3">
        <v>125</v>
      </c>
      <c r="F1827" s="6">
        <v>2</v>
      </c>
      <c r="G1827" s="6">
        <v>150</v>
      </c>
      <c r="H1827" s="6">
        <v>10</v>
      </c>
      <c r="I1827" s="6"/>
    </row>
    <row r="1828" spans="1:9" ht="15.75" customHeight="1" x14ac:dyDescent="0.25">
      <c r="A1828" s="4">
        <v>44715</v>
      </c>
      <c r="B1828" s="5">
        <v>9</v>
      </c>
      <c r="C1828" s="5" t="e">
        <f t="array" aca="1" ref="C1828" ca="1">_xludf.XLOOKUP(sessions_3!$E1828,exercises_2!$A$2:$A$156,exercises_2!$B$2:$B$156)</f>
        <v>#NAME?</v>
      </c>
      <c r="D1828" s="6">
        <v>6</v>
      </c>
      <c r="E1828" s="3">
        <v>125</v>
      </c>
      <c r="F1828" s="6">
        <v>3</v>
      </c>
      <c r="G1828" s="6">
        <v>155</v>
      </c>
      <c r="H1828" s="6">
        <v>6</v>
      </c>
      <c r="I1828" s="6"/>
    </row>
    <row r="1829" spans="1:9" ht="15.75" customHeight="1" x14ac:dyDescent="0.25">
      <c r="A1829" s="4">
        <v>44715</v>
      </c>
      <c r="B1829" s="5">
        <v>10</v>
      </c>
      <c r="C1829" s="5" t="e">
        <f t="array" aca="1" ref="C1829" ca="1">_xludf.XLOOKUP(sessions_3!$E1829,exercises_2!$A$2:$A$156,exercises_2!$B$2:$B$156)</f>
        <v>#NAME?</v>
      </c>
      <c r="D1829" s="6">
        <v>6</v>
      </c>
      <c r="E1829" s="3">
        <v>127</v>
      </c>
      <c r="F1829" s="6">
        <v>1</v>
      </c>
      <c r="G1829" s="6">
        <v>130</v>
      </c>
      <c r="H1829" s="6">
        <v>15</v>
      </c>
      <c r="I1829" s="6"/>
    </row>
    <row r="1830" spans="1:9" ht="15.75" customHeight="1" x14ac:dyDescent="0.25">
      <c r="A1830" s="4">
        <v>44715</v>
      </c>
      <c r="B1830" s="5">
        <v>11</v>
      </c>
      <c r="C1830" s="5" t="e">
        <f t="array" aca="1" ref="C1830" ca="1">_xludf.XLOOKUP(sessions_3!$E1830,exercises_2!$A$2:$A$156,exercises_2!$B$2:$B$156)</f>
        <v>#NAME?</v>
      </c>
      <c r="D1830" s="6">
        <v>6</v>
      </c>
      <c r="E1830" s="3">
        <v>127</v>
      </c>
      <c r="F1830" s="6">
        <v>2</v>
      </c>
      <c r="G1830" s="6">
        <v>130</v>
      </c>
      <c r="H1830" s="6">
        <v>15</v>
      </c>
      <c r="I1830" s="6"/>
    </row>
    <row r="1831" spans="1:9" ht="15.75" customHeight="1" x14ac:dyDescent="0.25">
      <c r="A1831" s="4">
        <v>44715</v>
      </c>
      <c r="B1831" s="5">
        <v>12</v>
      </c>
      <c r="C1831" s="5" t="e">
        <f t="array" aca="1" ref="C1831" ca="1">_xludf.XLOOKUP(sessions_3!$E1831,exercises_2!$A$2:$A$156,exercises_2!$B$2:$B$156)</f>
        <v>#NAME?</v>
      </c>
      <c r="D1831" s="6">
        <v>6</v>
      </c>
      <c r="E1831" s="3">
        <v>127</v>
      </c>
      <c r="F1831" s="6">
        <v>3</v>
      </c>
      <c r="G1831" s="6">
        <v>135</v>
      </c>
      <c r="H1831" s="6">
        <v>13</v>
      </c>
      <c r="I1831" s="6"/>
    </row>
    <row r="1832" spans="1:9" ht="15.75" customHeight="1" x14ac:dyDescent="0.25">
      <c r="A1832" s="4">
        <v>44718</v>
      </c>
      <c r="B1832" s="5">
        <v>1</v>
      </c>
      <c r="C1832" s="5" t="e">
        <f t="array" aca="1" ref="C1832" ca="1">_xludf.XLOOKUP(sessions_3!$E1832,exercises_2!$A$2:$A$156,exercises_2!$B$2:$B$156)</f>
        <v>#NAME?</v>
      </c>
      <c r="D1832" s="6">
        <v>6</v>
      </c>
      <c r="E1832" s="3">
        <v>144</v>
      </c>
      <c r="F1832" s="6">
        <v>1</v>
      </c>
      <c r="G1832" s="6">
        <v>160</v>
      </c>
      <c r="H1832" s="6">
        <v>6</v>
      </c>
      <c r="I1832" s="6"/>
    </row>
    <row r="1833" spans="1:9" ht="15.75" customHeight="1" x14ac:dyDescent="0.25">
      <c r="A1833" s="4">
        <v>44718</v>
      </c>
      <c r="B1833" s="5">
        <v>2</v>
      </c>
      <c r="C1833" s="5" t="e">
        <f t="array" aca="1" ref="C1833" ca="1">_xludf.XLOOKUP(sessions_3!$E1833,exercises_2!$A$2:$A$156,exercises_2!$B$2:$B$156)</f>
        <v>#NAME?</v>
      </c>
      <c r="D1833" s="6">
        <v>6</v>
      </c>
      <c r="E1833" s="3">
        <v>144</v>
      </c>
      <c r="F1833" s="6">
        <v>2</v>
      </c>
      <c r="G1833" s="6">
        <v>160</v>
      </c>
      <c r="H1833" s="6">
        <v>5</v>
      </c>
      <c r="I1833" s="6"/>
    </row>
    <row r="1834" spans="1:9" ht="15.75" customHeight="1" x14ac:dyDescent="0.25">
      <c r="A1834" s="4">
        <v>44718</v>
      </c>
      <c r="B1834" s="5">
        <v>3</v>
      </c>
      <c r="C1834" s="5" t="e">
        <f t="array" aca="1" ref="C1834" ca="1">_xludf.XLOOKUP(sessions_3!$E1834,exercises_2!$A$2:$A$156,exercises_2!$B$2:$B$156)</f>
        <v>#NAME?</v>
      </c>
      <c r="D1834" s="6">
        <v>6</v>
      </c>
      <c r="E1834" s="3">
        <v>144</v>
      </c>
      <c r="F1834" s="6">
        <v>3</v>
      </c>
      <c r="G1834" s="6">
        <v>160</v>
      </c>
      <c r="H1834" s="6">
        <v>4</v>
      </c>
      <c r="I1834" s="6" t="s">
        <v>48</v>
      </c>
    </row>
    <row r="1835" spans="1:9" ht="15.75" customHeight="1" x14ac:dyDescent="0.25">
      <c r="A1835" s="4">
        <v>44718</v>
      </c>
      <c r="B1835" s="5">
        <v>4</v>
      </c>
      <c r="C1835" s="5" t="e">
        <f t="array" aca="1" ref="C1835" ca="1">_xludf.XLOOKUP(sessions_3!$E1835,exercises_2!$A$2:$A$156,exercises_2!$B$2:$B$156)</f>
        <v>#NAME?</v>
      </c>
      <c r="D1835" s="6">
        <v>6</v>
      </c>
      <c r="E1835" s="3">
        <v>146</v>
      </c>
      <c r="F1835" s="6">
        <v>1</v>
      </c>
      <c r="G1835" s="6">
        <v>135</v>
      </c>
      <c r="H1835" s="6">
        <v>4</v>
      </c>
      <c r="I1835" s="6"/>
    </row>
    <row r="1836" spans="1:9" ht="15.75" customHeight="1" x14ac:dyDescent="0.25">
      <c r="A1836" s="4">
        <v>44718</v>
      </c>
      <c r="B1836" s="5">
        <v>5</v>
      </c>
      <c r="C1836" s="5" t="e">
        <f t="array" aca="1" ref="C1836" ca="1">_xludf.XLOOKUP(sessions_3!$E1836,exercises_2!$A$2:$A$156,exercises_2!$B$2:$B$156)</f>
        <v>#NAME?</v>
      </c>
      <c r="D1836" s="6">
        <v>6</v>
      </c>
      <c r="E1836" s="3">
        <v>146</v>
      </c>
      <c r="F1836" s="6">
        <v>2</v>
      </c>
      <c r="G1836" s="6">
        <v>135</v>
      </c>
      <c r="H1836" s="6">
        <v>3</v>
      </c>
      <c r="I1836" s="6"/>
    </row>
    <row r="1837" spans="1:9" ht="15.75" customHeight="1" x14ac:dyDescent="0.25">
      <c r="A1837" s="4">
        <v>44718</v>
      </c>
      <c r="B1837" s="5">
        <v>6</v>
      </c>
      <c r="C1837" s="5" t="e">
        <f t="array" aca="1" ref="C1837" ca="1">_xludf.XLOOKUP(sessions_3!$E1837,exercises_2!$A$2:$A$156,exercises_2!$B$2:$B$156)</f>
        <v>#NAME?</v>
      </c>
      <c r="D1837" s="6">
        <v>6</v>
      </c>
      <c r="E1837" s="3">
        <v>146</v>
      </c>
      <c r="F1837" s="6">
        <v>3</v>
      </c>
      <c r="G1837" s="6">
        <v>135</v>
      </c>
      <c r="H1837" s="6">
        <v>2</v>
      </c>
      <c r="I1837" s="6" t="s">
        <v>49</v>
      </c>
    </row>
    <row r="1838" spans="1:9" ht="15.75" customHeight="1" x14ac:dyDescent="0.25">
      <c r="A1838" s="4">
        <v>44718</v>
      </c>
      <c r="B1838" s="5">
        <v>7</v>
      </c>
      <c r="C1838" s="5" t="e">
        <f t="array" aca="1" ref="C1838" ca="1">_xludf.XLOOKUP(sessions_3!$E1838,exercises_2!$A$2:$A$156,exercises_2!$B$2:$B$156)</f>
        <v>#NAME?</v>
      </c>
      <c r="D1838" s="6">
        <v>6</v>
      </c>
      <c r="E1838" s="3">
        <v>147</v>
      </c>
      <c r="F1838" s="6">
        <v>1</v>
      </c>
      <c r="G1838" s="6">
        <v>110</v>
      </c>
      <c r="H1838" s="6">
        <v>5</v>
      </c>
      <c r="I1838" s="6"/>
    </row>
    <row r="1839" spans="1:9" ht="15.75" customHeight="1" x14ac:dyDescent="0.25">
      <c r="A1839" s="4">
        <v>44718</v>
      </c>
      <c r="B1839" s="5">
        <v>8</v>
      </c>
      <c r="C1839" s="5" t="e">
        <f t="array" aca="1" ref="C1839" ca="1">_xludf.XLOOKUP(sessions_3!$E1839,exercises_2!$A$2:$A$156,exercises_2!$B$2:$B$156)</f>
        <v>#NAME?</v>
      </c>
      <c r="D1839" s="6">
        <v>6</v>
      </c>
      <c r="E1839" s="3">
        <v>147</v>
      </c>
      <c r="F1839" s="6">
        <v>2</v>
      </c>
      <c r="G1839" s="6">
        <v>110</v>
      </c>
      <c r="H1839" s="6">
        <v>4</v>
      </c>
      <c r="I1839" s="6"/>
    </row>
    <row r="1840" spans="1:9" ht="15.75" customHeight="1" x14ac:dyDescent="0.25">
      <c r="A1840" s="4">
        <v>44718</v>
      </c>
      <c r="B1840" s="5">
        <v>9</v>
      </c>
      <c r="C1840" s="5" t="e">
        <f t="array" aca="1" ref="C1840" ca="1">_xludf.XLOOKUP(sessions_3!$E1840,exercises_2!$A$2:$A$156,exercises_2!$B$2:$B$156)</f>
        <v>#NAME?</v>
      </c>
      <c r="D1840" s="6">
        <v>6</v>
      </c>
      <c r="E1840" s="3">
        <v>147</v>
      </c>
      <c r="F1840" s="6">
        <v>3</v>
      </c>
      <c r="G1840" s="6">
        <v>110</v>
      </c>
      <c r="H1840" s="6">
        <v>4</v>
      </c>
      <c r="I1840" s="6"/>
    </row>
    <row r="1841" spans="1:9" ht="15.75" customHeight="1" x14ac:dyDescent="0.25">
      <c r="A1841" s="4">
        <v>44718</v>
      </c>
      <c r="B1841" s="5">
        <v>10</v>
      </c>
      <c r="C1841" s="5" t="e">
        <f t="array" aca="1" ref="C1841" ca="1">_xludf.XLOOKUP(sessions_3!$E1841,exercises_2!$A$2:$A$156,exercises_2!$B$2:$B$156)</f>
        <v>#NAME?</v>
      </c>
      <c r="D1841" s="6">
        <v>6</v>
      </c>
      <c r="E1841" s="3">
        <v>149</v>
      </c>
      <c r="F1841" s="6">
        <v>1</v>
      </c>
      <c r="G1841" s="6">
        <v>10</v>
      </c>
      <c r="H1841" s="6">
        <v>14</v>
      </c>
      <c r="I1841" s="6"/>
    </row>
    <row r="1842" spans="1:9" ht="15.75" customHeight="1" x14ac:dyDescent="0.25">
      <c r="A1842" s="4">
        <v>44718</v>
      </c>
      <c r="B1842" s="5">
        <v>11</v>
      </c>
      <c r="C1842" s="5" t="e">
        <f t="array" aca="1" ref="C1842" ca="1">_xludf.XLOOKUP(sessions_3!$E1842,exercises_2!$A$2:$A$156,exercises_2!$B$2:$B$156)</f>
        <v>#NAME?</v>
      </c>
      <c r="D1842" s="6">
        <v>6</v>
      </c>
      <c r="E1842" s="3">
        <v>149</v>
      </c>
      <c r="F1842" s="6">
        <v>2</v>
      </c>
      <c r="G1842" s="6">
        <v>10</v>
      </c>
      <c r="H1842" s="6">
        <v>10</v>
      </c>
      <c r="I1842" s="6"/>
    </row>
    <row r="1843" spans="1:9" ht="15.75" customHeight="1" x14ac:dyDescent="0.25">
      <c r="A1843" s="4">
        <v>44718</v>
      </c>
      <c r="B1843" s="5">
        <v>12</v>
      </c>
      <c r="C1843" s="5" t="e">
        <f t="array" aca="1" ref="C1843" ca="1">_xludf.XLOOKUP(sessions_3!$E1843,exercises_2!$A$2:$A$156,exercises_2!$B$2:$B$156)</f>
        <v>#NAME?</v>
      </c>
      <c r="D1843" s="6">
        <v>6</v>
      </c>
      <c r="E1843" s="3">
        <v>149</v>
      </c>
      <c r="F1843" s="6">
        <v>3</v>
      </c>
      <c r="G1843" s="6">
        <v>10</v>
      </c>
      <c r="H1843" s="6">
        <v>8</v>
      </c>
      <c r="I1843" s="6"/>
    </row>
    <row r="1844" spans="1:9" ht="15.75" customHeight="1" x14ac:dyDescent="0.25">
      <c r="A1844" s="4">
        <v>44718</v>
      </c>
      <c r="B1844" s="5">
        <v>13</v>
      </c>
      <c r="C1844" s="5" t="e">
        <f t="array" aca="1" ref="C1844" ca="1">_xludf.XLOOKUP(sessions_3!$E1844,exercises_2!$A$2:$A$156,exercises_2!$B$2:$B$156)</f>
        <v>#NAME?</v>
      </c>
      <c r="D1844" s="6">
        <v>6</v>
      </c>
      <c r="E1844" s="3">
        <v>152</v>
      </c>
      <c r="F1844" s="6">
        <v>1</v>
      </c>
      <c r="G1844" s="6">
        <v>35</v>
      </c>
      <c r="H1844" s="6">
        <v>11</v>
      </c>
      <c r="I1844" s="6"/>
    </row>
    <row r="1845" spans="1:9" ht="15.75" customHeight="1" x14ac:dyDescent="0.25">
      <c r="A1845" s="4">
        <v>44718</v>
      </c>
      <c r="B1845" s="5">
        <v>14</v>
      </c>
      <c r="C1845" s="5" t="e">
        <f t="array" aca="1" ref="C1845" ca="1">_xludf.XLOOKUP(sessions_3!$E1845,exercises_2!$A$2:$A$156,exercises_2!$B$2:$B$156)</f>
        <v>#NAME?</v>
      </c>
      <c r="D1845" s="6">
        <v>6</v>
      </c>
      <c r="E1845" s="3">
        <v>152</v>
      </c>
      <c r="F1845" s="6">
        <v>2</v>
      </c>
      <c r="G1845" s="6">
        <v>35</v>
      </c>
      <c r="H1845" s="6">
        <v>17</v>
      </c>
      <c r="I1845" s="6" t="s">
        <v>50</v>
      </c>
    </row>
    <row r="1846" spans="1:9" ht="15.75" customHeight="1" x14ac:dyDescent="0.25">
      <c r="A1846" s="4">
        <v>44718</v>
      </c>
      <c r="B1846" s="5">
        <v>15</v>
      </c>
      <c r="C1846" s="5" t="e">
        <f t="array" aca="1" ref="C1846" ca="1">_xludf.XLOOKUP(sessions_3!$E1846,exercises_2!$A$2:$A$156,exercises_2!$B$2:$B$156)</f>
        <v>#NAME?</v>
      </c>
      <c r="D1846" s="6">
        <v>6</v>
      </c>
      <c r="E1846" s="3">
        <v>152</v>
      </c>
      <c r="F1846" s="6">
        <v>3</v>
      </c>
      <c r="G1846" s="6">
        <v>35</v>
      </c>
      <c r="H1846" s="6">
        <v>14</v>
      </c>
      <c r="I1846" s="6"/>
    </row>
    <row r="1847" spans="1:9" ht="15.75" customHeight="1" x14ac:dyDescent="0.25">
      <c r="A1847" s="4">
        <v>44720</v>
      </c>
      <c r="B1847" s="5">
        <v>1</v>
      </c>
      <c r="C1847" s="5" t="e">
        <f t="array" aca="1" ref="C1847" ca="1">_xludf.XLOOKUP(sessions_3!$E1847,exercises_2!$A$2:$A$156,exercises_2!$B$2:$B$156)</f>
        <v>#NAME?</v>
      </c>
      <c r="D1847" s="6">
        <v>6</v>
      </c>
      <c r="E1847" s="3">
        <v>120</v>
      </c>
      <c r="F1847" s="6">
        <v>1</v>
      </c>
      <c r="G1847" s="6">
        <v>245</v>
      </c>
      <c r="H1847" s="6">
        <v>6</v>
      </c>
      <c r="I1847" s="6"/>
    </row>
    <row r="1848" spans="1:9" ht="15.75" customHeight="1" x14ac:dyDescent="0.25">
      <c r="A1848" s="4">
        <v>44720</v>
      </c>
      <c r="B1848" s="5">
        <v>2</v>
      </c>
      <c r="C1848" s="5" t="e">
        <f t="array" aca="1" ref="C1848" ca="1">_xludf.XLOOKUP(sessions_3!$E1848,exercises_2!$A$2:$A$156,exercises_2!$B$2:$B$156)</f>
        <v>#NAME?</v>
      </c>
      <c r="D1848" s="6">
        <v>6</v>
      </c>
      <c r="E1848" s="3">
        <v>120</v>
      </c>
      <c r="F1848" s="6">
        <v>2</v>
      </c>
      <c r="G1848" s="6">
        <v>245</v>
      </c>
      <c r="H1848" s="6">
        <v>6</v>
      </c>
      <c r="I1848" s="6"/>
    </row>
    <row r="1849" spans="1:9" ht="15.75" customHeight="1" x14ac:dyDescent="0.25">
      <c r="A1849" s="4">
        <v>44720</v>
      </c>
      <c r="B1849" s="5">
        <v>3</v>
      </c>
      <c r="C1849" s="5" t="e">
        <f t="array" aca="1" ref="C1849" ca="1">_xludf.XLOOKUP(sessions_3!$E1849,exercises_2!$A$2:$A$156,exercises_2!$B$2:$B$156)</f>
        <v>#NAME?</v>
      </c>
      <c r="D1849" s="6">
        <v>6</v>
      </c>
      <c r="E1849" s="3">
        <v>120</v>
      </c>
      <c r="F1849" s="6">
        <v>3</v>
      </c>
      <c r="G1849" s="6">
        <v>250</v>
      </c>
      <c r="H1849" s="6">
        <v>5</v>
      </c>
      <c r="I1849" s="6"/>
    </row>
    <row r="1850" spans="1:9" ht="15.75" customHeight="1" x14ac:dyDescent="0.25">
      <c r="A1850" s="4">
        <v>44720</v>
      </c>
      <c r="B1850" s="5">
        <v>4</v>
      </c>
      <c r="C1850" s="5" t="e">
        <f t="array" aca="1" ref="C1850" ca="1">_xludf.XLOOKUP(sessions_3!$E1850,exercises_2!$A$2:$A$156,exercises_2!$B$2:$B$156)</f>
        <v>#NAME?</v>
      </c>
      <c r="D1850" s="6">
        <v>6</v>
      </c>
      <c r="E1850" s="3">
        <v>140</v>
      </c>
      <c r="F1850" s="6">
        <v>1</v>
      </c>
      <c r="G1850" s="6">
        <v>0</v>
      </c>
      <c r="H1850" s="6">
        <v>7</v>
      </c>
      <c r="I1850" s="6"/>
    </row>
    <row r="1851" spans="1:9" ht="15.75" customHeight="1" x14ac:dyDescent="0.25">
      <c r="A1851" s="4">
        <v>44720</v>
      </c>
      <c r="B1851" s="5">
        <v>5</v>
      </c>
      <c r="C1851" s="5" t="e">
        <f t="array" aca="1" ref="C1851" ca="1">_xludf.XLOOKUP(sessions_3!$E1851,exercises_2!$A$2:$A$156,exercises_2!$B$2:$B$156)</f>
        <v>#NAME?</v>
      </c>
      <c r="D1851" s="6">
        <v>6</v>
      </c>
      <c r="E1851" s="3">
        <v>140</v>
      </c>
      <c r="F1851" s="6">
        <v>2</v>
      </c>
      <c r="G1851" s="6">
        <v>0</v>
      </c>
      <c r="H1851" s="6">
        <v>5</v>
      </c>
      <c r="I1851" s="6"/>
    </row>
    <row r="1852" spans="1:9" ht="15.75" customHeight="1" x14ac:dyDescent="0.25">
      <c r="A1852" s="4">
        <v>44720</v>
      </c>
      <c r="B1852" s="5">
        <v>6</v>
      </c>
      <c r="C1852" s="5" t="e">
        <f t="array" aca="1" ref="C1852" ca="1">_xludf.XLOOKUP(sessions_3!$E1852,exercises_2!$A$2:$A$156,exercises_2!$B$2:$B$156)</f>
        <v>#NAME?</v>
      </c>
      <c r="D1852" s="6">
        <v>6</v>
      </c>
      <c r="E1852" s="3">
        <v>140</v>
      </c>
      <c r="F1852" s="6">
        <v>3</v>
      </c>
      <c r="G1852" s="6">
        <v>0</v>
      </c>
      <c r="H1852" s="6">
        <v>4</v>
      </c>
      <c r="I1852" s="6"/>
    </row>
    <row r="1853" spans="1:9" ht="15.75" customHeight="1" x14ac:dyDescent="0.25">
      <c r="A1853" s="4">
        <v>44720</v>
      </c>
      <c r="B1853" s="5">
        <v>7</v>
      </c>
      <c r="C1853" s="5" t="e">
        <f t="array" aca="1" ref="C1853" ca="1">_xludf.XLOOKUP(sessions_3!$E1853,exercises_2!$A$2:$A$156,exercises_2!$B$2:$B$156)</f>
        <v>#NAME?</v>
      </c>
      <c r="D1853" s="6">
        <v>6</v>
      </c>
      <c r="E1853" s="3">
        <v>137</v>
      </c>
      <c r="F1853" s="6">
        <v>1</v>
      </c>
      <c r="G1853" s="6">
        <v>115</v>
      </c>
      <c r="H1853" s="6">
        <v>6</v>
      </c>
      <c r="I1853" s="6"/>
    </row>
    <row r="1854" spans="1:9" ht="15.75" customHeight="1" x14ac:dyDescent="0.25">
      <c r="A1854" s="4">
        <v>44720</v>
      </c>
      <c r="B1854" s="5">
        <v>8</v>
      </c>
      <c r="C1854" s="5" t="e">
        <f t="array" aca="1" ref="C1854" ca="1">_xludf.XLOOKUP(sessions_3!$E1854,exercises_2!$A$2:$A$156,exercises_2!$B$2:$B$156)</f>
        <v>#NAME?</v>
      </c>
      <c r="D1854" s="6">
        <v>6</v>
      </c>
      <c r="E1854" s="3">
        <v>137</v>
      </c>
      <c r="F1854" s="6">
        <v>2</v>
      </c>
      <c r="G1854" s="6">
        <v>115</v>
      </c>
      <c r="H1854" s="6">
        <v>5</v>
      </c>
      <c r="I1854" s="6"/>
    </row>
    <row r="1855" spans="1:9" ht="15.75" customHeight="1" x14ac:dyDescent="0.25">
      <c r="A1855" s="4">
        <v>44720</v>
      </c>
      <c r="B1855" s="5">
        <v>9</v>
      </c>
      <c r="C1855" s="5" t="e">
        <f t="array" aca="1" ref="C1855" ca="1">_xludf.XLOOKUP(sessions_3!$E1855,exercises_2!$A$2:$A$156,exercises_2!$B$2:$B$156)</f>
        <v>#NAME?</v>
      </c>
      <c r="D1855" s="6">
        <v>6</v>
      </c>
      <c r="E1855" s="3">
        <v>137</v>
      </c>
      <c r="F1855" s="6">
        <v>3</v>
      </c>
      <c r="G1855" s="6">
        <v>115</v>
      </c>
      <c r="H1855" s="6">
        <v>4</v>
      </c>
      <c r="I1855" s="6"/>
    </row>
    <row r="1856" spans="1:9" ht="15.75" customHeight="1" x14ac:dyDescent="0.25">
      <c r="A1856" s="4">
        <v>44720</v>
      </c>
      <c r="B1856" s="5">
        <v>10</v>
      </c>
      <c r="C1856" s="5" t="e">
        <f t="array" aca="1" ref="C1856" ca="1">_xludf.XLOOKUP(sessions_3!$E1856,exercises_2!$A$2:$A$156,exercises_2!$B$2:$B$156)</f>
        <v>#NAME?</v>
      </c>
      <c r="D1856" s="6">
        <v>6</v>
      </c>
      <c r="E1856" s="3">
        <v>133</v>
      </c>
      <c r="F1856" s="6">
        <v>1</v>
      </c>
      <c r="G1856" s="6">
        <v>65</v>
      </c>
      <c r="H1856" s="6">
        <v>6</v>
      </c>
      <c r="I1856" s="6"/>
    </row>
    <row r="1857" spans="1:9" ht="15.75" customHeight="1" x14ac:dyDescent="0.25">
      <c r="A1857" s="4">
        <v>44720</v>
      </c>
      <c r="B1857" s="5">
        <v>11</v>
      </c>
      <c r="C1857" s="5" t="e">
        <f t="array" aca="1" ref="C1857" ca="1">_xludf.XLOOKUP(sessions_3!$E1857,exercises_2!$A$2:$A$156,exercises_2!$B$2:$B$156)</f>
        <v>#NAME?</v>
      </c>
      <c r="D1857" s="6">
        <v>6</v>
      </c>
      <c r="E1857" s="3">
        <v>133</v>
      </c>
      <c r="F1857" s="6">
        <v>2</v>
      </c>
      <c r="G1857" s="6">
        <v>65</v>
      </c>
      <c r="H1857" s="6">
        <v>5</v>
      </c>
      <c r="I1857" s="6"/>
    </row>
    <row r="1858" spans="1:9" ht="15.75" customHeight="1" x14ac:dyDescent="0.25">
      <c r="A1858" s="4">
        <v>44720</v>
      </c>
      <c r="B1858" s="5">
        <v>12</v>
      </c>
      <c r="C1858" s="5" t="e">
        <f t="array" aca="1" ref="C1858" ca="1">_xludf.XLOOKUP(sessions_3!$E1858,exercises_2!$A$2:$A$156,exercises_2!$B$2:$B$156)</f>
        <v>#NAME?</v>
      </c>
      <c r="D1858" s="6">
        <v>6</v>
      </c>
      <c r="E1858" s="3">
        <v>133</v>
      </c>
      <c r="F1858" s="6">
        <v>3</v>
      </c>
      <c r="G1858" s="6">
        <v>65</v>
      </c>
      <c r="H1858" s="6">
        <v>4</v>
      </c>
      <c r="I1858" s="6"/>
    </row>
    <row r="1859" spans="1:9" ht="15.75" customHeight="1" x14ac:dyDescent="0.25">
      <c r="A1859" s="4">
        <v>44720</v>
      </c>
      <c r="B1859" s="5">
        <v>13</v>
      </c>
      <c r="C1859" s="5" t="e">
        <f t="array" aca="1" ref="C1859" ca="1">_xludf.XLOOKUP(sessions_3!$E1859,exercises_2!$A$2:$A$156,exercises_2!$B$2:$B$156)</f>
        <v>#NAME?</v>
      </c>
      <c r="D1859" s="6">
        <v>6</v>
      </c>
      <c r="E1859" s="3">
        <v>132</v>
      </c>
      <c r="F1859" s="6">
        <v>1</v>
      </c>
      <c r="G1859" s="6">
        <v>200</v>
      </c>
      <c r="H1859" s="6">
        <v>14</v>
      </c>
      <c r="I1859" s="6"/>
    </row>
    <row r="1860" spans="1:9" ht="15.75" customHeight="1" x14ac:dyDescent="0.25">
      <c r="A1860" s="4">
        <v>44720</v>
      </c>
      <c r="B1860" s="5">
        <v>14</v>
      </c>
      <c r="C1860" s="5" t="e">
        <f t="array" aca="1" ref="C1860" ca="1">_xludf.XLOOKUP(sessions_3!$E1860,exercises_2!$A$2:$A$156,exercises_2!$B$2:$B$156)</f>
        <v>#NAME?</v>
      </c>
      <c r="D1860" s="6">
        <v>6</v>
      </c>
      <c r="E1860" s="3">
        <v>132</v>
      </c>
      <c r="F1860" s="6">
        <v>2</v>
      </c>
      <c r="G1860" s="6">
        <v>250</v>
      </c>
      <c r="H1860" s="6">
        <v>10</v>
      </c>
      <c r="I1860" s="6"/>
    </row>
    <row r="1861" spans="1:9" ht="15.75" customHeight="1" x14ac:dyDescent="0.25">
      <c r="A1861" s="4">
        <v>44720</v>
      </c>
      <c r="B1861" s="5">
        <v>15</v>
      </c>
      <c r="C1861" s="5" t="e">
        <f t="array" aca="1" ref="C1861" ca="1">_xludf.XLOOKUP(sessions_3!$E1861,exercises_2!$A$2:$A$156,exercises_2!$B$2:$B$156)</f>
        <v>#NAME?</v>
      </c>
      <c r="D1861" s="6">
        <v>6</v>
      </c>
      <c r="E1861" s="3">
        <v>132</v>
      </c>
      <c r="F1861" s="6">
        <v>3</v>
      </c>
      <c r="G1861" s="6">
        <v>250</v>
      </c>
      <c r="H1861" s="6">
        <v>10</v>
      </c>
      <c r="I1861" s="6"/>
    </row>
    <row r="1862" spans="1:9" ht="15.75" customHeight="1" x14ac:dyDescent="0.25">
      <c r="A1862" s="4">
        <v>44725</v>
      </c>
      <c r="B1862" s="5">
        <v>1</v>
      </c>
      <c r="C1862" s="5" t="e">
        <f t="array" aca="1" ref="C1862" ca="1">_xludf.XLOOKUP(sessions_3!$E1862,exercises_2!$A$2:$A$156,exercises_2!$B$2:$B$156)</f>
        <v>#NAME?</v>
      </c>
      <c r="D1862" s="6">
        <v>7</v>
      </c>
      <c r="E1862" s="3">
        <v>128</v>
      </c>
      <c r="F1862" s="6">
        <v>1</v>
      </c>
      <c r="G1862" s="6">
        <v>165</v>
      </c>
      <c r="H1862" s="6">
        <v>6</v>
      </c>
      <c r="I1862" s="6"/>
    </row>
    <row r="1863" spans="1:9" ht="15.75" customHeight="1" x14ac:dyDescent="0.25">
      <c r="A1863" s="4">
        <v>44725</v>
      </c>
      <c r="B1863" s="5">
        <v>2</v>
      </c>
      <c r="C1863" s="5" t="e">
        <f t="array" aca="1" ref="C1863" ca="1">_xludf.XLOOKUP(sessions_3!$E1863,exercises_2!$A$2:$A$156,exercises_2!$B$2:$B$156)</f>
        <v>#NAME?</v>
      </c>
      <c r="D1863" s="6">
        <v>7</v>
      </c>
      <c r="E1863" s="3">
        <v>128</v>
      </c>
      <c r="F1863" s="6">
        <v>2</v>
      </c>
      <c r="G1863" s="6">
        <v>165</v>
      </c>
      <c r="H1863" s="6">
        <v>6</v>
      </c>
      <c r="I1863" s="6"/>
    </row>
    <row r="1864" spans="1:9" ht="15.75" customHeight="1" x14ac:dyDescent="0.25">
      <c r="A1864" s="4">
        <v>44725</v>
      </c>
      <c r="B1864" s="5">
        <v>3</v>
      </c>
      <c r="C1864" s="5" t="e">
        <f t="array" aca="1" ref="C1864" ca="1">_xludf.XLOOKUP(sessions_3!$E1864,exercises_2!$A$2:$A$156,exercises_2!$B$2:$B$156)</f>
        <v>#NAME?</v>
      </c>
      <c r="D1864" s="6">
        <v>7</v>
      </c>
      <c r="E1864" s="3">
        <v>128</v>
      </c>
      <c r="F1864" s="6">
        <v>3</v>
      </c>
      <c r="G1864" s="6">
        <v>170</v>
      </c>
      <c r="H1864" s="6">
        <v>5</v>
      </c>
      <c r="I1864" s="6"/>
    </row>
    <row r="1865" spans="1:9" ht="15.75" customHeight="1" x14ac:dyDescent="0.25">
      <c r="A1865" s="4">
        <v>44725</v>
      </c>
      <c r="B1865" s="5">
        <v>4</v>
      </c>
      <c r="C1865" s="5" t="e">
        <f t="array" aca="1" ref="C1865" ca="1">_xludf.XLOOKUP(sessions_3!$E1865,exercises_2!$A$2:$A$156,exercises_2!$B$2:$B$156)</f>
        <v>#NAME?</v>
      </c>
      <c r="D1865" s="6">
        <v>7</v>
      </c>
      <c r="E1865" s="3">
        <v>126</v>
      </c>
      <c r="F1865" s="6">
        <v>1</v>
      </c>
      <c r="G1865" s="6">
        <v>180</v>
      </c>
      <c r="H1865" s="6">
        <v>5</v>
      </c>
      <c r="I1865" s="6"/>
    </row>
    <row r="1866" spans="1:9" ht="15.75" customHeight="1" x14ac:dyDescent="0.25">
      <c r="A1866" s="4">
        <v>44725</v>
      </c>
      <c r="B1866" s="5">
        <v>5</v>
      </c>
      <c r="C1866" s="5" t="e">
        <f t="array" aca="1" ref="C1866" ca="1">_xludf.XLOOKUP(sessions_3!$E1866,exercises_2!$A$2:$A$156,exercises_2!$B$2:$B$156)</f>
        <v>#NAME?</v>
      </c>
      <c r="D1866" s="6">
        <v>7</v>
      </c>
      <c r="E1866" s="3">
        <v>126</v>
      </c>
      <c r="F1866" s="6">
        <v>2</v>
      </c>
      <c r="G1866" s="6">
        <v>180</v>
      </c>
      <c r="H1866" s="6">
        <v>6</v>
      </c>
      <c r="I1866" s="6"/>
    </row>
    <row r="1867" spans="1:9" ht="15.75" customHeight="1" x14ac:dyDescent="0.25">
      <c r="A1867" s="4">
        <v>44725</v>
      </c>
      <c r="B1867" s="5">
        <v>6</v>
      </c>
      <c r="C1867" s="5" t="e">
        <f t="array" aca="1" ref="C1867" ca="1">_xludf.XLOOKUP(sessions_3!$E1867,exercises_2!$A$2:$A$156,exercises_2!$B$2:$B$156)</f>
        <v>#NAME?</v>
      </c>
      <c r="D1867" s="6">
        <v>7</v>
      </c>
      <c r="E1867" s="3">
        <v>126</v>
      </c>
      <c r="F1867" s="6">
        <v>3</v>
      </c>
      <c r="G1867" s="6">
        <v>180</v>
      </c>
      <c r="H1867" s="6">
        <v>5</v>
      </c>
      <c r="I1867" s="6"/>
    </row>
    <row r="1868" spans="1:9" ht="15.75" customHeight="1" x14ac:dyDescent="0.25">
      <c r="A1868" s="4">
        <v>44725</v>
      </c>
      <c r="B1868" s="5">
        <v>7</v>
      </c>
      <c r="C1868" s="5" t="e">
        <f t="array" aca="1" ref="C1868" ca="1">_xludf.XLOOKUP(sessions_3!$E1868,exercises_2!$A$2:$A$156,exercises_2!$B$2:$B$156)</f>
        <v>#NAME?</v>
      </c>
      <c r="D1868" s="6">
        <v>7</v>
      </c>
      <c r="E1868" s="3">
        <v>125</v>
      </c>
      <c r="F1868" s="6">
        <v>1</v>
      </c>
      <c r="G1868" s="6">
        <v>150</v>
      </c>
      <c r="H1868" s="6">
        <v>10</v>
      </c>
      <c r="I1868" s="6"/>
    </row>
    <row r="1869" spans="1:9" ht="15.75" customHeight="1" x14ac:dyDescent="0.25">
      <c r="A1869" s="4">
        <v>44725</v>
      </c>
      <c r="B1869" s="5">
        <v>8</v>
      </c>
      <c r="C1869" s="5" t="e">
        <f t="array" aca="1" ref="C1869" ca="1">_xludf.XLOOKUP(sessions_3!$E1869,exercises_2!$A$2:$A$156,exercises_2!$B$2:$B$156)</f>
        <v>#NAME?</v>
      </c>
      <c r="D1869" s="6">
        <v>7</v>
      </c>
      <c r="E1869" s="3">
        <v>125</v>
      </c>
      <c r="F1869" s="6">
        <v>2</v>
      </c>
      <c r="G1869" s="6">
        <v>150</v>
      </c>
      <c r="H1869" s="6">
        <v>10</v>
      </c>
      <c r="I1869" s="6"/>
    </row>
    <row r="1870" spans="1:9" ht="15.75" customHeight="1" x14ac:dyDescent="0.25">
      <c r="A1870" s="4">
        <v>44725</v>
      </c>
      <c r="B1870" s="5">
        <v>9</v>
      </c>
      <c r="C1870" s="5" t="e">
        <f t="array" aca="1" ref="C1870" ca="1">_xludf.XLOOKUP(sessions_3!$E1870,exercises_2!$A$2:$A$156,exercises_2!$B$2:$B$156)</f>
        <v>#NAME?</v>
      </c>
      <c r="D1870" s="6">
        <v>7</v>
      </c>
      <c r="E1870" s="3">
        <v>125</v>
      </c>
      <c r="F1870" s="6">
        <v>3</v>
      </c>
      <c r="G1870" s="6">
        <v>155</v>
      </c>
      <c r="H1870" s="6">
        <v>5</v>
      </c>
      <c r="I1870" s="6"/>
    </row>
    <row r="1871" spans="1:9" ht="15.75" customHeight="1" x14ac:dyDescent="0.25">
      <c r="A1871" s="4">
        <v>44725</v>
      </c>
      <c r="B1871" s="5">
        <v>10</v>
      </c>
      <c r="C1871" s="5" t="e">
        <f t="array" aca="1" ref="C1871" ca="1">_xludf.XLOOKUP(sessions_3!$E1871,exercises_2!$A$2:$A$156,exercises_2!$B$2:$B$156)</f>
        <v>#NAME?</v>
      </c>
      <c r="D1871" s="6">
        <v>7</v>
      </c>
      <c r="E1871" s="3">
        <v>127</v>
      </c>
      <c r="F1871" s="6">
        <v>1</v>
      </c>
      <c r="G1871" s="6">
        <v>130</v>
      </c>
      <c r="H1871" s="6">
        <v>15</v>
      </c>
      <c r="I1871" s="6"/>
    </row>
    <row r="1872" spans="1:9" ht="15.75" customHeight="1" x14ac:dyDescent="0.25">
      <c r="A1872" s="4">
        <v>44725</v>
      </c>
      <c r="B1872" s="5">
        <v>11</v>
      </c>
      <c r="C1872" s="5" t="e">
        <f t="array" aca="1" ref="C1872" ca="1">_xludf.XLOOKUP(sessions_3!$E1872,exercises_2!$A$2:$A$156,exercises_2!$B$2:$B$156)</f>
        <v>#NAME?</v>
      </c>
      <c r="D1872" s="6">
        <v>7</v>
      </c>
      <c r="E1872" s="3">
        <v>127</v>
      </c>
      <c r="F1872" s="6">
        <v>2</v>
      </c>
      <c r="G1872" s="6">
        <v>130</v>
      </c>
      <c r="H1872" s="6">
        <v>14</v>
      </c>
      <c r="I1872" s="6"/>
    </row>
    <row r="1873" spans="1:9" ht="15.75" customHeight="1" x14ac:dyDescent="0.25">
      <c r="A1873" s="4">
        <v>44725</v>
      </c>
      <c r="B1873" s="5">
        <v>12</v>
      </c>
      <c r="C1873" s="5" t="e">
        <f t="array" aca="1" ref="C1873" ca="1">_xludf.XLOOKUP(sessions_3!$E1873,exercises_2!$A$2:$A$156,exercises_2!$B$2:$B$156)</f>
        <v>#NAME?</v>
      </c>
      <c r="D1873" s="6">
        <v>7</v>
      </c>
      <c r="E1873" s="3">
        <v>127</v>
      </c>
      <c r="F1873" s="6">
        <v>3</v>
      </c>
      <c r="G1873" s="6">
        <v>130</v>
      </c>
      <c r="H1873" s="6">
        <v>13</v>
      </c>
      <c r="I1873" s="6"/>
    </row>
    <row r="1874" spans="1:9" ht="15.75" customHeight="1" x14ac:dyDescent="0.25">
      <c r="A1874" s="4">
        <v>44727</v>
      </c>
      <c r="B1874" s="5">
        <v>1</v>
      </c>
      <c r="C1874" s="5" t="e">
        <f t="array" aca="1" ref="C1874" ca="1">_xludf.XLOOKUP(sessions_3!$E1874,exercises_2!$A$2:$A$156,exercises_2!$B$2:$B$156)</f>
        <v>#NAME?</v>
      </c>
      <c r="D1874" s="6">
        <v>7</v>
      </c>
      <c r="E1874" s="3">
        <v>144</v>
      </c>
      <c r="F1874" s="6">
        <v>1</v>
      </c>
      <c r="G1874" s="6">
        <v>160</v>
      </c>
      <c r="H1874" s="6">
        <v>6</v>
      </c>
      <c r="I1874" s="6"/>
    </row>
    <row r="1875" spans="1:9" ht="15.75" customHeight="1" x14ac:dyDescent="0.25">
      <c r="A1875" s="4">
        <v>44727</v>
      </c>
      <c r="B1875" s="5">
        <v>2</v>
      </c>
      <c r="C1875" s="5" t="e">
        <f t="array" aca="1" ref="C1875" ca="1">_xludf.XLOOKUP(sessions_3!$E1875,exercises_2!$A$2:$A$156,exercises_2!$B$2:$B$156)</f>
        <v>#NAME?</v>
      </c>
      <c r="D1875" s="6">
        <v>7</v>
      </c>
      <c r="E1875" s="3">
        <v>144</v>
      </c>
      <c r="F1875" s="6">
        <v>2</v>
      </c>
      <c r="G1875" s="6">
        <v>160</v>
      </c>
      <c r="H1875" s="6">
        <v>6</v>
      </c>
      <c r="I1875" s="6"/>
    </row>
    <row r="1876" spans="1:9" ht="15.75" customHeight="1" x14ac:dyDescent="0.25">
      <c r="A1876" s="4">
        <v>44727</v>
      </c>
      <c r="B1876" s="5">
        <v>3</v>
      </c>
      <c r="C1876" s="5" t="e">
        <f t="array" aca="1" ref="C1876" ca="1">_xludf.XLOOKUP(sessions_3!$E1876,exercises_2!$A$2:$A$156,exercises_2!$B$2:$B$156)</f>
        <v>#NAME?</v>
      </c>
      <c r="D1876" s="6">
        <v>7</v>
      </c>
      <c r="E1876" s="3">
        <v>144</v>
      </c>
      <c r="F1876" s="6">
        <v>3</v>
      </c>
      <c r="G1876" s="6">
        <v>165</v>
      </c>
      <c r="H1876" s="6">
        <v>4</v>
      </c>
      <c r="I1876" s="6"/>
    </row>
    <row r="1877" spans="1:9" ht="15.75" customHeight="1" x14ac:dyDescent="0.25">
      <c r="A1877" s="4">
        <v>44727</v>
      </c>
      <c r="B1877" s="5">
        <v>4</v>
      </c>
      <c r="C1877" s="5" t="e">
        <f t="array" aca="1" ref="C1877" ca="1">_xludf.XLOOKUP(sessions_3!$E1877,exercises_2!$A$2:$A$156,exercises_2!$B$2:$B$156)</f>
        <v>#NAME?</v>
      </c>
      <c r="D1877" s="6">
        <v>7</v>
      </c>
      <c r="E1877" s="3">
        <v>146</v>
      </c>
      <c r="F1877" s="6">
        <v>1</v>
      </c>
      <c r="G1877" s="6">
        <v>130</v>
      </c>
      <c r="H1877" s="6">
        <v>4</v>
      </c>
      <c r="I1877" s="6" t="s">
        <v>51</v>
      </c>
    </row>
    <row r="1878" spans="1:9" ht="15.75" customHeight="1" x14ac:dyDescent="0.25">
      <c r="A1878" s="4">
        <v>44727</v>
      </c>
      <c r="B1878" s="5">
        <v>5</v>
      </c>
      <c r="C1878" s="5" t="e">
        <f t="array" aca="1" ref="C1878" ca="1">_xludf.XLOOKUP(sessions_3!$E1878,exercises_2!$A$2:$A$156,exercises_2!$B$2:$B$156)</f>
        <v>#NAME?</v>
      </c>
      <c r="D1878" s="6">
        <v>7</v>
      </c>
      <c r="E1878" s="3">
        <v>146</v>
      </c>
      <c r="F1878" s="6">
        <v>2</v>
      </c>
      <c r="G1878" s="6">
        <v>130</v>
      </c>
      <c r="H1878" s="6">
        <v>4</v>
      </c>
      <c r="I1878" s="6"/>
    </row>
    <row r="1879" spans="1:9" ht="15.75" customHeight="1" x14ac:dyDescent="0.25">
      <c r="A1879" s="4">
        <v>44727</v>
      </c>
      <c r="B1879" s="5">
        <v>6</v>
      </c>
      <c r="C1879" s="5" t="e">
        <f t="array" aca="1" ref="C1879" ca="1">_xludf.XLOOKUP(sessions_3!$E1879,exercises_2!$A$2:$A$156,exercises_2!$B$2:$B$156)</f>
        <v>#NAME?</v>
      </c>
      <c r="D1879" s="6">
        <v>7</v>
      </c>
      <c r="E1879" s="3">
        <v>146</v>
      </c>
      <c r="F1879" s="6">
        <v>3</v>
      </c>
      <c r="G1879" s="6">
        <v>130</v>
      </c>
      <c r="H1879" s="6">
        <v>4</v>
      </c>
      <c r="I1879" s="6"/>
    </row>
    <row r="1880" spans="1:9" ht="15.75" customHeight="1" x14ac:dyDescent="0.25">
      <c r="A1880" s="4">
        <v>44727</v>
      </c>
      <c r="B1880" s="5">
        <v>7</v>
      </c>
      <c r="C1880" s="5" t="e">
        <f t="array" aca="1" ref="C1880" ca="1">_xludf.XLOOKUP(sessions_3!$E1880,exercises_2!$A$2:$A$156,exercises_2!$B$2:$B$156)</f>
        <v>#NAME?</v>
      </c>
      <c r="D1880" s="6">
        <v>7</v>
      </c>
      <c r="E1880" s="3">
        <v>147</v>
      </c>
      <c r="F1880" s="6">
        <v>1</v>
      </c>
      <c r="G1880" s="6">
        <v>110</v>
      </c>
      <c r="H1880" s="6">
        <v>4</v>
      </c>
      <c r="I1880" s="6" t="s">
        <v>51</v>
      </c>
    </row>
    <row r="1881" spans="1:9" ht="15.75" customHeight="1" x14ac:dyDescent="0.25">
      <c r="A1881" s="4">
        <v>44727</v>
      </c>
      <c r="B1881" s="5">
        <v>8</v>
      </c>
      <c r="C1881" s="5" t="e">
        <f t="array" aca="1" ref="C1881" ca="1">_xludf.XLOOKUP(sessions_3!$E1881,exercises_2!$A$2:$A$156,exercises_2!$B$2:$B$156)</f>
        <v>#NAME?</v>
      </c>
      <c r="D1881" s="6">
        <v>7</v>
      </c>
      <c r="E1881" s="3">
        <v>147</v>
      </c>
      <c r="F1881" s="6">
        <v>2</v>
      </c>
      <c r="G1881" s="6">
        <v>110</v>
      </c>
      <c r="H1881" s="6">
        <v>4</v>
      </c>
      <c r="I1881" s="6"/>
    </row>
    <row r="1882" spans="1:9" ht="15.75" customHeight="1" x14ac:dyDescent="0.25">
      <c r="A1882" s="4">
        <v>44727</v>
      </c>
      <c r="B1882" s="5">
        <v>9</v>
      </c>
      <c r="C1882" s="5" t="e">
        <f t="array" aca="1" ref="C1882" ca="1">_xludf.XLOOKUP(sessions_3!$E1882,exercises_2!$A$2:$A$156,exercises_2!$B$2:$B$156)</f>
        <v>#NAME?</v>
      </c>
      <c r="D1882" s="6">
        <v>7</v>
      </c>
      <c r="E1882" s="3">
        <v>147</v>
      </c>
      <c r="F1882" s="6">
        <v>3</v>
      </c>
      <c r="G1882" s="6">
        <v>110</v>
      </c>
      <c r="H1882" s="6">
        <v>4</v>
      </c>
      <c r="I1882" s="6"/>
    </row>
    <row r="1883" spans="1:9" ht="15.75" customHeight="1" x14ac:dyDescent="0.25">
      <c r="A1883" s="4">
        <v>44727</v>
      </c>
      <c r="B1883" s="5">
        <v>10</v>
      </c>
      <c r="C1883" s="5" t="e">
        <f t="array" aca="1" ref="C1883" ca="1">_xludf.XLOOKUP(sessions_3!$E1883,exercises_2!$A$2:$A$156,exercises_2!$B$2:$B$156)</f>
        <v>#NAME?</v>
      </c>
      <c r="D1883" s="6">
        <v>7</v>
      </c>
      <c r="E1883" s="3">
        <v>149</v>
      </c>
      <c r="F1883" s="6">
        <v>1</v>
      </c>
      <c r="G1883" s="6">
        <v>10</v>
      </c>
      <c r="H1883" s="6">
        <v>11</v>
      </c>
      <c r="I1883" s="6"/>
    </row>
    <row r="1884" spans="1:9" ht="15.75" customHeight="1" x14ac:dyDescent="0.25">
      <c r="A1884" s="4">
        <v>44727</v>
      </c>
      <c r="B1884" s="5">
        <v>11</v>
      </c>
      <c r="C1884" s="5" t="e">
        <f t="array" aca="1" ref="C1884" ca="1">_xludf.XLOOKUP(sessions_3!$E1884,exercises_2!$A$2:$A$156,exercises_2!$B$2:$B$156)</f>
        <v>#NAME?</v>
      </c>
      <c r="D1884" s="6">
        <v>7</v>
      </c>
      <c r="E1884" s="3">
        <v>149</v>
      </c>
      <c r="F1884" s="6">
        <v>2</v>
      </c>
      <c r="G1884" s="6">
        <v>10</v>
      </c>
      <c r="H1884" s="6">
        <v>11</v>
      </c>
      <c r="I1884" s="6"/>
    </row>
    <row r="1885" spans="1:9" ht="15.75" customHeight="1" x14ac:dyDescent="0.25">
      <c r="A1885" s="4">
        <v>44727</v>
      </c>
      <c r="B1885" s="5">
        <v>12</v>
      </c>
      <c r="C1885" s="5" t="e">
        <f t="array" aca="1" ref="C1885" ca="1">_xludf.XLOOKUP(sessions_3!$E1885,exercises_2!$A$2:$A$156,exercises_2!$B$2:$B$156)</f>
        <v>#NAME?</v>
      </c>
      <c r="D1885" s="6">
        <v>7</v>
      </c>
      <c r="E1885" s="3">
        <v>149</v>
      </c>
      <c r="F1885" s="6">
        <v>3</v>
      </c>
      <c r="G1885" s="6">
        <v>10</v>
      </c>
      <c r="H1885" s="6">
        <v>10</v>
      </c>
      <c r="I1885" s="6"/>
    </row>
    <row r="1886" spans="1:9" ht="15.75" customHeight="1" x14ac:dyDescent="0.25">
      <c r="A1886" s="4">
        <v>44727</v>
      </c>
      <c r="B1886" s="5">
        <v>13</v>
      </c>
      <c r="C1886" s="5" t="e">
        <f t="array" aca="1" ref="C1886" ca="1">_xludf.XLOOKUP(sessions_3!$E1886,exercises_2!$A$2:$A$156,exercises_2!$B$2:$B$156)</f>
        <v>#NAME?</v>
      </c>
      <c r="D1886" s="6">
        <v>7</v>
      </c>
      <c r="E1886" s="3">
        <v>152</v>
      </c>
      <c r="F1886" s="6">
        <v>1</v>
      </c>
      <c r="G1886" s="6">
        <v>35</v>
      </c>
      <c r="H1886" s="6">
        <v>14</v>
      </c>
      <c r="I1886" s="6" t="s">
        <v>52</v>
      </c>
    </row>
    <row r="1887" spans="1:9" ht="15.75" customHeight="1" x14ac:dyDescent="0.25">
      <c r="A1887" s="4">
        <v>44727</v>
      </c>
      <c r="B1887" s="5">
        <v>14</v>
      </c>
      <c r="C1887" s="5" t="e">
        <f t="array" aca="1" ref="C1887" ca="1">_xludf.XLOOKUP(sessions_3!$E1887,exercises_2!$A$2:$A$156,exercises_2!$B$2:$B$156)</f>
        <v>#NAME?</v>
      </c>
      <c r="D1887" s="6">
        <v>7</v>
      </c>
      <c r="E1887" s="3">
        <v>152</v>
      </c>
      <c r="F1887" s="6">
        <v>2</v>
      </c>
      <c r="G1887" s="6">
        <v>35</v>
      </c>
      <c r="H1887" s="6">
        <v>11</v>
      </c>
      <c r="I1887" s="6"/>
    </row>
    <row r="1888" spans="1:9" ht="15.75" customHeight="1" x14ac:dyDescent="0.25">
      <c r="A1888" s="4">
        <v>44727</v>
      </c>
      <c r="B1888" s="5">
        <v>15</v>
      </c>
      <c r="C1888" s="5" t="e">
        <f t="array" aca="1" ref="C1888" ca="1">_xludf.XLOOKUP(sessions_3!$E1888,exercises_2!$A$2:$A$156,exercises_2!$B$2:$B$156)</f>
        <v>#NAME?</v>
      </c>
      <c r="D1888" s="6">
        <v>7</v>
      </c>
      <c r="E1888" s="3">
        <v>152</v>
      </c>
      <c r="F1888" s="6">
        <v>3</v>
      </c>
      <c r="G1888" s="6">
        <v>35</v>
      </c>
      <c r="H1888" s="6">
        <v>6</v>
      </c>
      <c r="I1888" s="6" t="s">
        <v>53</v>
      </c>
    </row>
    <row r="1889" spans="1:9" ht="15.75" customHeight="1" x14ac:dyDescent="0.25">
      <c r="A1889" s="4">
        <v>44729</v>
      </c>
      <c r="B1889" s="5">
        <v>1</v>
      </c>
      <c r="C1889" s="5" t="e">
        <f t="array" aca="1" ref="C1889" ca="1">_xludf.XLOOKUP(sessions_3!$E1889,exercises_2!$A$2:$A$156,exercises_2!$B$2:$B$156)</f>
        <v>#NAME?</v>
      </c>
      <c r="D1889" s="6">
        <v>7</v>
      </c>
      <c r="E1889" s="3">
        <v>120</v>
      </c>
      <c r="F1889" s="6">
        <v>1</v>
      </c>
      <c r="G1889" s="6">
        <v>250</v>
      </c>
      <c r="H1889" s="6">
        <v>6</v>
      </c>
      <c r="I1889" s="6"/>
    </row>
    <row r="1890" spans="1:9" ht="15.75" customHeight="1" x14ac:dyDescent="0.25">
      <c r="A1890" s="4">
        <v>44729</v>
      </c>
      <c r="B1890" s="5">
        <v>2</v>
      </c>
      <c r="C1890" s="5" t="e">
        <f t="array" aca="1" ref="C1890" ca="1">_xludf.XLOOKUP(sessions_3!$E1890,exercises_2!$A$2:$A$156,exercises_2!$B$2:$B$156)</f>
        <v>#NAME?</v>
      </c>
      <c r="D1890" s="6">
        <v>7</v>
      </c>
      <c r="E1890" s="3">
        <v>120</v>
      </c>
      <c r="F1890" s="6">
        <v>2</v>
      </c>
      <c r="G1890" s="6">
        <v>250</v>
      </c>
      <c r="H1890" s="6">
        <v>6</v>
      </c>
      <c r="I1890" s="6"/>
    </row>
    <row r="1891" spans="1:9" ht="15.75" customHeight="1" x14ac:dyDescent="0.25">
      <c r="A1891" s="4">
        <v>44729</v>
      </c>
      <c r="B1891" s="5">
        <v>3</v>
      </c>
      <c r="C1891" s="5" t="e">
        <f t="array" aca="1" ref="C1891" ca="1">_xludf.XLOOKUP(sessions_3!$E1891,exercises_2!$A$2:$A$156,exercises_2!$B$2:$B$156)</f>
        <v>#NAME?</v>
      </c>
      <c r="D1891" s="6">
        <v>7</v>
      </c>
      <c r="E1891" s="3">
        <v>120</v>
      </c>
      <c r="F1891" s="6">
        <v>3</v>
      </c>
      <c r="G1891" s="6">
        <v>255</v>
      </c>
      <c r="H1891" s="6">
        <v>4</v>
      </c>
      <c r="I1891" s="6"/>
    </row>
    <row r="1892" spans="1:9" ht="15.75" customHeight="1" x14ac:dyDescent="0.25">
      <c r="A1892" s="4">
        <v>44729</v>
      </c>
      <c r="B1892" s="5">
        <v>4</v>
      </c>
      <c r="C1892" s="5" t="e">
        <f t="array" aca="1" ref="C1892" ca="1">_xludf.XLOOKUP(sessions_3!$E1892,exercises_2!$A$2:$A$156,exercises_2!$B$2:$B$156)</f>
        <v>#NAME?</v>
      </c>
      <c r="D1892" s="6">
        <v>7</v>
      </c>
      <c r="E1892" s="3">
        <v>140</v>
      </c>
      <c r="F1892" s="6">
        <v>1</v>
      </c>
      <c r="G1892" s="6">
        <v>0</v>
      </c>
      <c r="H1892" s="6">
        <v>6</v>
      </c>
      <c r="I1892" s="6"/>
    </row>
    <row r="1893" spans="1:9" ht="15.75" customHeight="1" x14ac:dyDescent="0.25">
      <c r="A1893" s="4">
        <v>44729</v>
      </c>
      <c r="B1893" s="5">
        <v>5</v>
      </c>
      <c r="C1893" s="5" t="e">
        <f t="array" aca="1" ref="C1893" ca="1">_xludf.XLOOKUP(sessions_3!$E1893,exercises_2!$A$2:$A$156,exercises_2!$B$2:$B$156)</f>
        <v>#NAME?</v>
      </c>
      <c r="D1893" s="6">
        <v>7</v>
      </c>
      <c r="E1893" s="3">
        <v>140</v>
      </c>
      <c r="F1893" s="6">
        <v>2</v>
      </c>
      <c r="G1893" s="6">
        <v>0</v>
      </c>
      <c r="H1893" s="6">
        <v>3</v>
      </c>
      <c r="I1893" s="6"/>
    </row>
    <row r="1894" spans="1:9" ht="15.75" customHeight="1" x14ac:dyDescent="0.25">
      <c r="A1894" s="4">
        <v>44729</v>
      </c>
      <c r="B1894" s="5">
        <v>6</v>
      </c>
      <c r="C1894" s="5" t="e">
        <f t="array" aca="1" ref="C1894" ca="1">_xludf.XLOOKUP(sessions_3!$E1894,exercises_2!$A$2:$A$156,exercises_2!$B$2:$B$156)</f>
        <v>#NAME?</v>
      </c>
      <c r="D1894" s="6">
        <v>7</v>
      </c>
      <c r="E1894" s="3">
        <v>140</v>
      </c>
      <c r="F1894" s="6">
        <v>3</v>
      </c>
      <c r="G1894" s="6">
        <v>0</v>
      </c>
      <c r="H1894" s="6">
        <v>5</v>
      </c>
      <c r="I1894" s="6"/>
    </row>
    <row r="1895" spans="1:9" ht="15.75" customHeight="1" x14ac:dyDescent="0.25">
      <c r="A1895" s="4">
        <v>44729</v>
      </c>
      <c r="B1895" s="5">
        <v>7</v>
      </c>
      <c r="C1895" s="5" t="e">
        <f t="array" aca="1" ref="C1895" ca="1">_xludf.XLOOKUP(sessions_3!$E1895,exercises_2!$A$2:$A$156,exercises_2!$B$2:$B$156)</f>
        <v>#NAME?</v>
      </c>
      <c r="D1895" s="6">
        <v>7</v>
      </c>
      <c r="E1895" s="3">
        <v>137</v>
      </c>
      <c r="F1895" s="6">
        <v>1</v>
      </c>
      <c r="G1895" s="6">
        <v>115</v>
      </c>
      <c r="H1895" s="6">
        <v>6</v>
      </c>
      <c r="I1895" s="6"/>
    </row>
    <row r="1896" spans="1:9" ht="15.75" customHeight="1" x14ac:dyDescent="0.25">
      <c r="A1896" s="4">
        <v>44729</v>
      </c>
      <c r="B1896" s="5">
        <v>8</v>
      </c>
      <c r="C1896" s="5" t="e">
        <f t="array" aca="1" ref="C1896" ca="1">_xludf.XLOOKUP(sessions_3!$E1896,exercises_2!$A$2:$A$156,exercises_2!$B$2:$B$156)</f>
        <v>#NAME?</v>
      </c>
      <c r="D1896" s="6">
        <v>7</v>
      </c>
      <c r="E1896" s="3">
        <v>137</v>
      </c>
      <c r="F1896" s="6">
        <v>2</v>
      </c>
      <c r="G1896" s="6">
        <v>115</v>
      </c>
      <c r="H1896" s="6">
        <v>6</v>
      </c>
      <c r="I1896" s="6"/>
    </row>
    <row r="1897" spans="1:9" ht="15.75" customHeight="1" x14ac:dyDescent="0.25">
      <c r="A1897" s="4">
        <v>44729</v>
      </c>
      <c r="B1897" s="5">
        <v>9</v>
      </c>
      <c r="C1897" s="5" t="e">
        <f t="array" aca="1" ref="C1897" ca="1">_xludf.XLOOKUP(sessions_3!$E1897,exercises_2!$A$2:$A$156,exercises_2!$B$2:$B$156)</f>
        <v>#NAME?</v>
      </c>
      <c r="D1897" s="6">
        <v>7</v>
      </c>
      <c r="E1897" s="3">
        <v>137</v>
      </c>
      <c r="F1897" s="6">
        <v>3</v>
      </c>
      <c r="G1897" s="6">
        <v>120</v>
      </c>
      <c r="H1897" s="6">
        <v>4</v>
      </c>
      <c r="I1897" s="6"/>
    </row>
    <row r="1898" spans="1:9" ht="15.75" customHeight="1" x14ac:dyDescent="0.25">
      <c r="A1898" s="4">
        <v>44729</v>
      </c>
      <c r="B1898" s="5">
        <v>10</v>
      </c>
      <c r="C1898" s="5" t="e">
        <f t="array" aca="1" ref="C1898" ca="1">_xludf.XLOOKUP(sessions_3!$E1898,exercises_2!$A$2:$A$156,exercises_2!$B$2:$B$156)</f>
        <v>#NAME?</v>
      </c>
      <c r="D1898" s="6">
        <v>7</v>
      </c>
      <c r="E1898" s="3">
        <v>133</v>
      </c>
      <c r="F1898" s="6">
        <v>1</v>
      </c>
      <c r="G1898" s="6">
        <v>65</v>
      </c>
      <c r="H1898" s="6">
        <v>6</v>
      </c>
      <c r="I1898" s="6"/>
    </row>
    <row r="1899" spans="1:9" ht="15.75" customHeight="1" x14ac:dyDescent="0.25">
      <c r="A1899" s="4">
        <v>44729</v>
      </c>
      <c r="B1899" s="5">
        <v>11</v>
      </c>
      <c r="C1899" s="5" t="e">
        <f t="array" aca="1" ref="C1899" ca="1">_xludf.XLOOKUP(sessions_3!$E1899,exercises_2!$A$2:$A$156,exercises_2!$B$2:$B$156)</f>
        <v>#NAME?</v>
      </c>
      <c r="D1899" s="6">
        <v>7</v>
      </c>
      <c r="E1899" s="3">
        <v>133</v>
      </c>
      <c r="F1899" s="6">
        <v>2</v>
      </c>
      <c r="G1899" s="6">
        <v>65</v>
      </c>
      <c r="H1899" s="6">
        <v>6</v>
      </c>
      <c r="I1899" s="6"/>
    </row>
    <row r="1900" spans="1:9" ht="15.75" customHeight="1" x14ac:dyDescent="0.25">
      <c r="A1900" s="4">
        <v>44729</v>
      </c>
      <c r="B1900" s="5">
        <v>12</v>
      </c>
      <c r="C1900" s="5" t="e">
        <f t="array" aca="1" ref="C1900" ca="1">_xludf.XLOOKUP(sessions_3!$E1900,exercises_2!$A$2:$A$156,exercises_2!$B$2:$B$156)</f>
        <v>#NAME?</v>
      </c>
      <c r="D1900" s="6">
        <v>7</v>
      </c>
      <c r="E1900" s="3">
        <v>133</v>
      </c>
      <c r="F1900" s="6">
        <v>3</v>
      </c>
      <c r="G1900" s="6">
        <v>65</v>
      </c>
      <c r="H1900" s="6">
        <v>4</v>
      </c>
      <c r="I1900" s="6"/>
    </row>
    <row r="1901" spans="1:9" ht="15.75" customHeight="1" x14ac:dyDescent="0.25">
      <c r="A1901" s="4">
        <v>44729</v>
      </c>
      <c r="B1901" s="5">
        <v>13</v>
      </c>
      <c r="C1901" s="5" t="e">
        <f t="array" aca="1" ref="C1901" ca="1">_xludf.XLOOKUP(sessions_3!$E1901,exercises_2!$A$2:$A$156,exercises_2!$B$2:$B$156)</f>
        <v>#NAME?</v>
      </c>
      <c r="D1901" s="6">
        <v>7</v>
      </c>
      <c r="E1901" s="3">
        <v>136</v>
      </c>
      <c r="F1901" s="6">
        <v>1</v>
      </c>
      <c r="G1901" s="6">
        <v>210</v>
      </c>
      <c r="H1901" s="6">
        <v>10</v>
      </c>
      <c r="I1901" s="6"/>
    </row>
    <row r="1902" spans="1:9" ht="15.75" customHeight="1" x14ac:dyDescent="0.25">
      <c r="A1902" s="4">
        <v>44729</v>
      </c>
      <c r="B1902" s="5">
        <v>14</v>
      </c>
      <c r="C1902" s="5" t="e">
        <f t="array" aca="1" ref="C1902" ca="1">_xludf.XLOOKUP(sessions_3!$E1902,exercises_2!$A$2:$A$156,exercises_2!$B$2:$B$156)</f>
        <v>#NAME?</v>
      </c>
      <c r="D1902" s="6">
        <v>7</v>
      </c>
      <c r="E1902" s="3">
        <v>136</v>
      </c>
      <c r="F1902" s="6">
        <v>2</v>
      </c>
      <c r="G1902" s="6">
        <v>210</v>
      </c>
      <c r="H1902" s="6">
        <v>10</v>
      </c>
      <c r="I1902" s="6"/>
    </row>
    <row r="1903" spans="1:9" ht="15.75" customHeight="1" x14ac:dyDescent="0.25">
      <c r="A1903" s="4">
        <v>44729</v>
      </c>
      <c r="B1903" s="5">
        <v>15</v>
      </c>
      <c r="C1903" s="5" t="e">
        <f t="array" aca="1" ref="C1903" ca="1">_xludf.XLOOKUP(sessions_3!$E1903,exercises_2!$A$2:$A$156,exercises_2!$B$2:$B$156)</f>
        <v>#NAME?</v>
      </c>
      <c r="D1903" s="6">
        <v>7</v>
      </c>
      <c r="E1903" s="3">
        <v>136</v>
      </c>
      <c r="F1903" s="6">
        <v>3</v>
      </c>
      <c r="G1903" s="6">
        <v>220</v>
      </c>
      <c r="H1903" s="6">
        <v>7</v>
      </c>
      <c r="I1903" s="6"/>
    </row>
    <row r="1904" spans="1:9" ht="15.75" customHeight="1" x14ac:dyDescent="0.25">
      <c r="A1904" s="4">
        <v>44732</v>
      </c>
      <c r="B1904" s="5">
        <v>1</v>
      </c>
      <c r="C1904" s="5" t="e">
        <f t="array" aca="1" ref="C1904" ca="1">_xludf.XLOOKUP(sessions_3!$E1904,exercises_2!$A$2:$A$156,exercises_2!$B$2:$B$156)</f>
        <v>#NAME?</v>
      </c>
      <c r="D1904" s="6">
        <v>8</v>
      </c>
      <c r="E1904" s="3">
        <v>114</v>
      </c>
      <c r="F1904" s="6">
        <v>1</v>
      </c>
      <c r="G1904" s="6">
        <v>170</v>
      </c>
      <c r="H1904" s="6">
        <v>3</v>
      </c>
      <c r="I1904" s="6"/>
    </row>
    <row r="1905" spans="1:9" ht="15.75" customHeight="1" x14ac:dyDescent="0.25">
      <c r="A1905" s="4">
        <v>44732</v>
      </c>
      <c r="B1905" s="5">
        <v>2</v>
      </c>
      <c r="C1905" s="5" t="e">
        <f t="array" aca="1" ref="C1905" ca="1">_xludf.XLOOKUP(sessions_3!$E1905,exercises_2!$A$2:$A$156,exercises_2!$B$2:$B$156)</f>
        <v>#NAME?</v>
      </c>
      <c r="D1905" s="6">
        <v>8</v>
      </c>
      <c r="E1905" s="3">
        <v>114</v>
      </c>
      <c r="F1905" s="6">
        <v>2</v>
      </c>
      <c r="G1905" s="6">
        <v>170</v>
      </c>
      <c r="H1905" s="6">
        <v>3</v>
      </c>
      <c r="I1905" s="6"/>
    </row>
    <row r="1906" spans="1:9" ht="15.75" customHeight="1" x14ac:dyDescent="0.25">
      <c r="A1906" s="4">
        <v>44732</v>
      </c>
      <c r="B1906" s="5">
        <v>3</v>
      </c>
      <c r="C1906" s="5" t="e">
        <f t="array" aca="1" ref="C1906" ca="1">_xludf.XLOOKUP(sessions_3!$E1906,exercises_2!$A$2:$A$156,exercises_2!$B$2:$B$156)</f>
        <v>#NAME?</v>
      </c>
      <c r="D1906" s="6">
        <v>8</v>
      </c>
      <c r="E1906" s="3">
        <v>115</v>
      </c>
      <c r="F1906" s="6">
        <v>1</v>
      </c>
      <c r="G1906" s="6">
        <v>180</v>
      </c>
      <c r="H1906" s="6">
        <v>3</v>
      </c>
      <c r="I1906" s="6"/>
    </row>
    <row r="1907" spans="1:9" ht="15.75" customHeight="1" x14ac:dyDescent="0.25">
      <c r="A1907" s="4">
        <v>44732</v>
      </c>
      <c r="B1907" s="5">
        <v>4</v>
      </c>
      <c r="C1907" s="5" t="e">
        <f t="array" aca="1" ref="C1907" ca="1">_xludf.XLOOKUP(sessions_3!$E1907,exercises_2!$A$2:$A$156,exercises_2!$B$2:$B$156)</f>
        <v>#NAME?</v>
      </c>
      <c r="D1907" s="6">
        <v>8</v>
      </c>
      <c r="E1907" s="3">
        <v>115</v>
      </c>
      <c r="F1907" s="6">
        <v>2</v>
      </c>
      <c r="G1907" s="6">
        <v>180</v>
      </c>
      <c r="H1907" s="6">
        <v>3</v>
      </c>
      <c r="I1907" s="6"/>
    </row>
    <row r="1908" spans="1:9" ht="15.75" customHeight="1" x14ac:dyDescent="0.25">
      <c r="A1908" s="4">
        <v>44732</v>
      </c>
      <c r="B1908" s="5">
        <v>5</v>
      </c>
      <c r="C1908" s="5" t="e">
        <f t="array" aca="1" ref="C1908" ca="1">_xludf.XLOOKUP(sessions_3!$E1908,exercises_2!$A$2:$A$156,exercises_2!$B$2:$B$156)</f>
        <v>#NAME?</v>
      </c>
      <c r="D1908" s="6">
        <v>8</v>
      </c>
      <c r="E1908" s="3">
        <v>116</v>
      </c>
      <c r="F1908" s="6">
        <v>1</v>
      </c>
      <c r="G1908" s="6">
        <v>150</v>
      </c>
      <c r="H1908" s="6">
        <v>3</v>
      </c>
      <c r="I1908" s="6"/>
    </row>
    <row r="1909" spans="1:9" ht="15.75" customHeight="1" x14ac:dyDescent="0.25">
      <c r="A1909" s="4">
        <v>44732</v>
      </c>
      <c r="B1909" s="5">
        <v>6</v>
      </c>
      <c r="C1909" s="5" t="e">
        <f t="array" aca="1" ref="C1909" ca="1">_xludf.XLOOKUP(sessions_3!$E1909,exercises_2!$A$2:$A$156,exercises_2!$B$2:$B$156)</f>
        <v>#NAME?</v>
      </c>
      <c r="D1909" s="6">
        <v>8</v>
      </c>
      <c r="E1909" s="3">
        <v>116</v>
      </c>
      <c r="F1909" s="6">
        <v>2</v>
      </c>
      <c r="G1909" s="6">
        <v>150</v>
      </c>
      <c r="H1909" s="6">
        <v>3</v>
      </c>
      <c r="I1909" s="6"/>
    </row>
    <row r="1910" spans="1:9" ht="15.75" customHeight="1" x14ac:dyDescent="0.25">
      <c r="A1910" s="4">
        <v>44734</v>
      </c>
      <c r="B1910" s="5">
        <v>1</v>
      </c>
      <c r="C1910" s="5" t="e">
        <f t="array" aca="1" ref="C1910" ca="1">_xludf.XLOOKUP(sessions_3!$E1910,exercises_2!$A$2:$A$156,exercises_2!$B$2:$B$156)</f>
        <v>#NAME?</v>
      </c>
      <c r="D1910" s="3">
        <v>8</v>
      </c>
      <c r="E1910" s="3">
        <v>117</v>
      </c>
      <c r="F1910" s="6">
        <v>1</v>
      </c>
      <c r="G1910" s="3">
        <v>165</v>
      </c>
      <c r="H1910" s="3">
        <v>3</v>
      </c>
      <c r="I1910" s="3"/>
    </row>
    <row r="1911" spans="1:9" ht="15.75" customHeight="1" x14ac:dyDescent="0.25">
      <c r="A1911" s="4">
        <v>44734</v>
      </c>
      <c r="B1911" s="5">
        <v>2</v>
      </c>
      <c r="C1911" s="5" t="e">
        <f t="array" aca="1" ref="C1911" ca="1">_xludf.XLOOKUP(sessions_3!$E1911,exercises_2!$A$2:$A$156,exercises_2!$B$2:$B$156)</f>
        <v>#NAME?</v>
      </c>
      <c r="D1911" s="6">
        <v>8</v>
      </c>
      <c r="E1911" s="3">
        <v>117</v>
      </c>
      <c r="F1911" s="6">
        <v>2</v>
      </c>
      <c r="G1911" s="3">
        <v>165</v>
      </c>
      <c r="H1911" s="3">
        <v>3</v>
      </c>
      <c r="I1911" s="3"/>
    </row>
    <row r="1912" spans="1:9" ht="15.75" customHeight="1" x14ac:dyDescent="0.25">
      <c r="A1912" s="4">
        <v>44734</v>
      </c>
      <c r="B1912" s="5">
        <v>3</v>
      </c>
      <c r="C1912" s="5" t="e">
        <f t="array" aca="1" ref="C1912" ca="1">_xludf.XLOOKUP(sessions_3!$E1912,exercises_2!$A$2:$A$156,exercises_2!$B$2:$B$156)</f>
        <v>#NAME?</v>
      </c>
      <c r="D1912" s="3">
        <v>8</v>
      </c>
      <c r="E1912" s="3">
        <v>118</v>
      </c>
      <c r="F1912" s="6">
        <v>1</v>
      </c>
      <c r="G1912" s="3">
        <v>130</v>
      </c>
      <c r="H1912" s="3">
        <v>3</v>
      </c>
      <c r="I1912" s="3"/>
    </row>
    <row r="1913" spans="1:9" ht="15.75" customHeight="1" x14ac:dyDescent="0.25">
      <c r="A1913" s="4">
        <v>44734</v>
      </c>
      <c r="B1913" s="5">
        <v>4</v>
      </c>
      <c r="C1913" s="5" t="e">
        <f t="array" aca="1" ref="C1913" ca="1">_xludf.XLOOKUP(sessions_3!$E1913,exercises_2!$A$2:$A$156,exercises_2!$B$2:$B$156)</f>
        <v>#NAME?</v>
      </c>
      <c r="D1913" s="6">
        <v>8</v>
      </c>
      <c r="E1913" s="3">
        <v>118</v>
      </c>
      <c r="F1913" s="6">
        <v>2</v>
      </c>
      <c r="G1913" s="3">
        <v>130</v>
      </c>
      <c r="H1913" s="3">
        <v>3</v>
      </c>
      <c r="I1913" s="3"/>
    </row>
    <row r="1914" spans="1:9" ht="15.75" customHeight="1" x14ac:dyDescent="0.25">
      <c r="A1914" s="4">
        <v>44734</v>
      </c>
      <c r="B1914" s="5">
        <v>5</v>
      </c>
      <c r="C1914" s="5" t="e">
        <f t="array" aca="1" ref="C1914" ca="1">_xludf.XLOOKUP(sessions_3!$E1914,exercises_2!$A$2:$A$156,exercises_2!$B$2:$B$156)</f>
        <v>#NAME?</v>
      </c>
      <c r="D1914" s="3">
        <v>8</v>
      </c>
      <c r="E1914" s="3">
        <v>119</v>
      </c>
      <c r="F1914" s="6">
        <v>1</v>
      </c>
      <c r="G1914" s="3">
        <v>110</v>
      </c>
      <c r="H1914" s="3">
        <v>3</v>
      </c>
      <c r="I1914" s="3"/>
    </row>
    <row r="1915" spans="1:9" ht="15.75" customHeight="1" x14ac:dyDescent="0.25">
      <c r="A1915" s="4">
        <v>44734</v>
      </c>
      <c r="B1915" s="5">
        <v>6</v>
      </c>
      <c r="C1915" s="5" t="e">
        <f t="array" aca="1" ref="C1915" ca="1">_xludf.XLOOKUP(sessions_3!$E1915,exercises_2!$A$2:$A$156,exercises_2!$B$2:$B$156)</f>
        <v>#NAME?</v>
      </c>
      <c r="D1915" s="6">
        <v>8</v>
      </c>
      <c r="E1915" s="3">
        <v>119</v>
      </c>
      <c r="F1915" s="6">
        <v>2</v>
      </c>
      <c r="G1915" s="3">
        <v>110</v>
      </c>
      <c r="H1915" s="3">
        <v>3</v>
      </c>
      <c r="I1915" s="3"/>
    </row>
    <row r="1916" spans="1:9" ht="15.75" customHeight="1" x14ac:dyDescent="0.25">
      <c r="A1916" s="4">
        <v>44736</v>
      </c>
      <c r="B1916" s="5">
        <v>1</v>
      </c>
      <c r="C1916" s="5" t="e">
        <f t="array" aca="1" ref="C1916" ca="1">_xludf.XLOOKUP(sessions_3!$E1916,exercises_2!$A$2:$A$156,exercises_2!$B$2:$B$156)</f>
        <v>#NAME?</v>
      </c>
      <c r="D1916" s="3">
        <v>8</v>
      </c>
      <c r="E1916" s="6">
        <v>120</v>
      </c>
      <c r="F1916" s="3">
        <v>1</v>
      </c>
      <c r="G1916" s="3">
        <v>255</v>
      </c>
      <c r="H1916" s="3">
        <v>3</v>
      </c>
      <c r="I1916" s="3"/>
    </row>
    <row r="1917" spans="1:9" ht="15.75" customHeight="1" x14ac:dyDescent="0.25">
      <c r="A1917" s="4">
        <v>44736</v>
      </c>
      <c r="B1917" s="5">
        <v>2</v>
      </c>
      <c r="C1917" s="5" t="e">
        <f t="array" aca="1" ref="C1917" ca="1">_xludf.XLOOKUP(sessions_3!$E1917,exercises_2!$A$2:$A$156,exercises_2!$B$2:$B$156)</f>
        <v>#NAME?</v>
      </c>
      <c r="D1917" s="3">
        <v>8</v>
      </c>
      <c r="E1917" s="6">
        <v>120</v>
      </c>
      <c r="F1917" s="3">
        <v>2</v>
      </c>
      <c r="G1917" s="3">
        <v>255</v>
      </c>
      <c r="H1917" s="3">
        <v>3</v>
      </c>
      <c r="I1917" s="3"/>
    </row>
    <row r="1918" spans="1:9" ht="15.75" customHeight="1" x14ac:dyDescent="0.25">
      <c r="A1918" s="4">
        <v>44736</v>
      </c>
      <c r="B1918" s="5">
        <v>3</v>
      </c>
      <c r="C1918" s="5" t="e">
        <f t="array" aca="1" ref="C1918" ca="1">_xludf.XLOOKUP(sessions_3!$E1918,exercises_2!$A$2:$A$156,exercises_2!$B$2:$B$156)</f>
        <v>#NAME?</v>
      </c>
      <c r="D1918" s="3">
        <v>8</v>
      </c>
      <c r="E1918" s="6">
        <v>121</v>
      </c>
      <c r="F1918" s="3">
        <v>1</v>
      </c>
      <c r="G1918" s="3">
        <v>120</v>
      </c>
      <c r="H1918" s="3">
        <v>3</v>
      </c>
      <c r="I1918" s="3"/>
    </row>
    <row r="1919" spans="1:9" ht="15.75" customHeight="1" x14ac:dyDescent="0.25">
      <c r="A1919" s="4">
        <v>44736</v>
      </c>
      <c r="B1919" s="5">
        <v>4</v>
      </c>
      <c r="C1919" s="5" t="e">
        <f t="array" aca="1" ref="C1919" ca="1">_xludf.XLOOKUP(sessions_3!$E1919,exercises_2!$A$2:$A$156,exercises_2!$B$2:$B$156)</f>
        <v>#NAME?</v>
      </c>
      <c r="D1919" s="3">
        <v>8</v>
      </c>
      <c r="E1919" s="6">
        <v>121</v>
      </c>
      <c r="F1919" s="3">
        <v>2</v>
      </c>
      <c r="G1919" s="3">
        <v>120</v>
      </c>
      <c r="H1919" s="3">
        <v>3</v>
      </c>
      <c r="I1919" s="3"/>
    </row>
    <row r="1920" spans="1:9" ht="15.75" customHeight="1" x14ac:dyDescent="0.25">
      <c r="A1920" s="4">
        <v>44736</v>
      </c>
      <c r="B1920" s="5">
        <v>5</v>
      </c>
      <c r="C1920" s="5" t="e">
        <f t="array" aca="1" ref="C1920" ca="1">_xludf.XLOOKUP(sessions_3!$E1920,exercises_2!$A$2:$A$156,exercises_2!$B$2:$B$156)</f>
        <v>#NAME?</v>
      </c>
      <c r="D1920" s="3">
        <v>8</v>
      </c>
      <c r="E1920" s="6">
        <v>122</v>
      </c>
      <c r="F1920" s="3">
        <v>1</v>
      </c>
      <c r="G1920" s="3">
        <v>0</v>
      </c>
      <c r="H1920" s="3">
        <v>3</v>
      </c>
      <c r="I1920" s="3"/>
    </row>
    <row r="1921" spans="1:9" ht="15.75" customHeight="1" x14ac:dyDescent="0.25">
      <c r="A1921" s="4">
        <v>44736</v>
      </c>
      <c r="B1921" s="5">
        <v>6</v>
      </c>
      <c r="C1921" s="5" t="e">
        <f t="array" aca="1" ref="C1921" ca="1">_xludf.XLOOKUP(sessions_3!$E1921,exercises_2!$A$2:$A$156,exercises_2!$B$2:$B$156)</f>
        <v>#NAME?</v>
      </c>
      <c r="D1921" s="3">
        <v>8</v>
      </c>
      <c r="E1921" s="6">
        <v>122</v>
      </c>
      <c r="F1921" s="3">
        <v>2</v>
      </c>
      <c r="G1921" s="3">
        <v>0</v>
      </c>
      <c r="H1921" s="3">
        <v>3</v>
      </c>
      <c r="I1921" s="3"/>
    </row>
    <row r="1922" spans="1:9" ht="15.75" customHeight="1" x14ac:dyDescent="0.25">
      <c r="A1922" s="4">
        <v>44739</v>
      </c>
      <c r="B1922" s="5">
        <v>1</v>
      </c>
      <c r="C1922" s="5" t="e">
        <f t="array" aca="1" ref="C1922" ca="1">_xludf.XLOOKUP(sessions_3!$E1922,exercises_2!$A$2:$A$156,exercises_2!$B$2:$B$156)</f>
        <v>#NAME?</v>
      </c>
      <c r="D1922" s="6">
        <v>1</v>
      </c>
      <c r="E1922" s="3">
        <v>128</v>
      </c>
      <c r="F1922" s="6">
        <v>1</v>
      </c>
      <c r="G1922" s="6">
        <v>170</v>
      </c>
      <c r="H1922" s="6">
        <v>5</v>
      </c>
      <c r="I1922" s="3"/>
    </row>
    <row r="1923" spans="1:9" ht="15.75" customHeight="1" x14ac:dyDescent="0.25">
      <c r="A1923" s="4">
        <v>44739</v>
      </c>
      <c r="B1923" s="5">
        <v>2</v>
      </c>
      <c r="C1923" s="5" t="e">
        <f t="array" aca="1" ref="C1923" ca="1">_xludf.XLOOKUP(sessions_3!$E1923,exercises_2!$A$2:$A$156,exercises_2!$B$2:$B$156)</f>
        <v>#NAME?</v>
      </c>
      <c r="D1923" s="6">
        <v>1</v>
      </c>
      <c r="E1923" s="3">
        <v>128</v>
      </c>
      <c r="F1923" s="6">
        <v>2</v>
      </c>
      <c r="G1923" s="6">
        <v>170</v>
      </c>
      <c r="H1923" s="6">
        <v>5</v>
      </c>
      <c r="I1923" s="3"/>
    </row>
    <row r="1924" spans="1:9" ht="15.75" customHeight="1" x14ac:dyDescent="0.25">
      <c r="A1924" s="4">
        <v>44739</v>
      </c>
      <c r="B1924" s="5">
        <v>3</v>
      </c>
      <c r="C1924" s="5" t="e">
        <f t="array" aca="1" ref="C1924" ca="1">_xludf.XLOOKUP(sessions_3!$E1924,exercises_2!$A$2:$A$156,exercises_2!$B$2:$B$156)</f>
        <v>#NAME?</v>
      </c>
      <c r="D1924" s="6">
        <v>1</v>
      </c>
      <c r="E1924" s="3">
        <v>128</v>
      </c>
      <c r="F1924" s="6">
        <v>3</v>
      </c>
      <c r="G1924" s="6">
        <v>170</v>
      </c>
      <c r="H1924" s="6">
        <v>4</v>
      </c>
      <c r="I1924" s="3"/>
    </row>
    <row r="1925" spans="1:9" ht="15.75" customHeight="1" x14ac:dyDescent="0.25">
      <c r="A1925" s="4">
        <v>44739</v>
      </c>
      <c r="B1925" s="5">
        <v>4</v>
      </c>
      <c r="C1925" s="5" t="e">
        <f t="array" aca="1" ref="C1925" ca="1">_xludf.XLOOKUP(sessions_3!$E1925,exercises_2!$A$2:$A$156,exercises_2!$B$2:$B$156)</f>
        <v>#NAME?</v>
      </c>
      <c r="D1925" s="6">
        <v>1</v>
      </c>
      <c r="E1925" s="3">
        <v>126</v>
      </c>
      <c r="F1925" s="6">
        <v>1</v>
      </c>
      <c r="G1925" s="6">
        <v>180</v>
      </c>
      <c r="H1925" s="6">
        <v>6</v>
      </c>
      <c r="I1925" s="3"/>
    </row>
    <row r="1926" spans="1:9" ht="15.75" customHeight="1" x14ac:dyDescent="0.25">
      <c r="A1926" s="4">
        <v>44739</v>
      </c>
      <c r="B1926" s="5">
        <v>5</v>
      </c>
      <c r="C1926" s="5" t="e">
        <f t="array" aca="1" ref="C1926" ca="1">_xludf.XLOOKUP(sessions_3!$E1926,exercises_2!$A$2:$A$156,exercises_2!$B$2:$B$156)</f>
        <v>#NAME?</v>
      </c>
      <c r="D1926" s="6">
        <v>1</v>
      </c>
      <c r="E1926" s="3">
        <v>126</v>
      </c>
      <c r="F1926" s="6">
        <v>2</v>
      </c>
      <c r="G1926" s="6">
        <v>180</v>
      </c>
      <c r="H1926" s="6">
        <v>6</v>
      </c>
      <c r="I1926" s="3"/>
    </row>
    <row r="1927" spans="1:9" ht="15.75" customHeight="1" x14ac:dyDescent="0.25">
      <c r="A1927" s="4">
        <v>44739</v>
      </c>
      <c r="B1927" s="5">
        <v>6</v>
      </c>
      <c r="C1927" s="5" t="e">
        <f t="array" aca="1" ref="C1927" ca="1">_xludf.XLOOKUP(sessions_3!$E1927,exercises_2!$A$2:$A$156,exercises_2!$B$2:$B$156)</f>
        <v>#NAME?</v>
      </c>
      <c r="D1927" s="6">
        <v>1</v>
      </c>
      <c r="E1927" s="3">
        <v>126</v>
      </c>
      <c r="F1927" s="6">
        <v>3</v>
      </c>
      <c r="G1927" s="6">
        <v>185</v>
      </c>
      <c r="H1927" s="6">
        <v>4</v>
      </c>
      <c r="I1927" s="3"/>
    </row>
    <row r="1928" spans="1:9" ht="15.75" customHeight="1" x14ac:dyDescent="0.25">
      <c r="A1928" s="4">
        <v>44739</v>
      </c>
      <c r="B1928" s="5">
        <v>7</v>
      </c>
      <c r="C1928" s="5" t="e">
        <f t="array" aca="1" ref="C1928" ca="1">_xludf.XLOOKUP(sessions_3!$E1928,exercises_2!$A$2:$A$156,exercises_2!$B$2:$B$156)</f>
        <v>#NAME?</v>
      </c>
      <c r="D1928" s="6">
        <v>1</v>
      </c>
      <c r="E1928" s="3">
        <v>125</v>
      </c>
      <c r="F1928" s="6">
        <v>1</v>
      </c>
      <c r="G1928" s="6">
        <v>150</v>
      </c>
      <c r="H1928" s="6">
        <v>10</v>
      </c>
      <c r="I1928" s="3"/>
    </row>
    <row r="1929" spans="1:9" ht="15.75" customHeight="1" x14ac:dyDescent="0.25">
      <c r="A1929" s="4">
        <v>44739</v>
      </c>
      <c r="B1929" s="5">
        <v>8</v>
      </c>
      <c r="C1929" s="5" t="e">
        <f t="array" aca="1" ref="C1929" ca="1">_xludf.XLOOKUP(sessions_3!$E1929,exercises_2!$A$2:$A$156,exercises_2!$B$2:$B$156)</f>
        <v>#NAME?</v>
      </c>
      <c r="D1929" s="6">
        <v>1</v>
      </c>
      <c r="E1929" s="3">
        <v>125</v>
      </c>
      <c r="F1929" s="6">
        <v>2</v>
      </c>
      <c r="G1929" s="6">
        <v>150</v>
      </c>
      <c r="H1929" s="6">
        <v>8</v>
      </c>
      <c r="I1929" s="3"/>
    </row>
    <row r="1930" spans="1:9" ht="15.75" customHeight="1" x14ac:dyDescent="0.25">
      <c r="A1930" s="4">
        <v>44739</v>
      </c>
      <c r="B1930" s="5">
        <v>9</v>
      </c>
      <c r="C1930" s="5" t="e">
        <f t="array" aca="1" ref="C1930" ca="1">_xludf.XLOOKUP(sessions_3!$E1930,exercises_2!$A$2:$A$156,exercises_2!$B$2:$B$156)</f>
        <v>#NAME?</v>
      </c>
      <c r="D1930" s="6">
        <v>1</v>
      </c>
      <c r="E1930" s="3">
        <v>125</v>
      </c>
      <c r="F1930" s="6">
        <v>3</v>
      </c>
      <c r="G1930" s="6">
        <v>150</v>
      </c>
      <c r="H1930" s="6">
        <v>6</v>
      </c>
      <c r="I1930" s="3"/>
    </row>
    <row r="1931" spans="1:9" ht="15.75" customHeight="1" x14ac:dyDescent="0.25">
      <c r="A1931" s="4">
        <v>44739</v>
      </c>
      <c r="B1931" s="5">
        <v>10</v>
      </c>
      <c r="C1931" s="5" t="e">
        <f t="array" aca="1" ref="C1931" ca="1">_xludf.XLOOKUP(sessions_3!$E1931,exercises_2!$A$2:$A$156,exercises_2!$B$2:$B$156)</f>
        <v>#NAME?</v>
      </c>
      <c r="D1931" s="6">
        <v>1</v>
      </c>
      <c r="E1931" s="3">
        <v>127</v>
      </c>
      <c r="F1931" s="6">
        <v>1</v>
      </c>
      <c r="G1931" s="6">
        <v>130</v>
      </c>
      <c r="H1931" s="6">
        <v>15</v>
      </c>
      <c r="I1931" s="3"/>
    </row>
    <row r="1932" spans="1:9" ht="15.75" customHeight="1" x14ac:dyDescent="0.25">
      <c r="A1932" s="4">
        <v>44739</v>
      </c>
      <c r="B1932" s="5">
        <v>11</v>
      </c>
      <c r="C1932" s="5" t="e">
        <f t="array" aca="1" ref="C1932" ca="1">_xludf.XLOOKUP(sessions_3!$E1932,exercises_2!$A$2:$A$156,exercises_2!$B$2:$B$156)</f>
        <v>#NAME?</v>
      </c>
      <c r="D1932" s="6">
        <v>1</v>
      </c>
      <c r="E1932" s="3">
        <v>127</v>
      </c>
      <c r="F1932" s="6">
        <v>2</v>
      </c>
      <c r="G1932" s="6">
        <v>130</v>
      </c>
      <c r="H1932" s="6">
        <v>15</v>
      </c>
      <c r="I1932" s="3"/>
    </row>
    <row r="1933" spans="1:9" ht="15.75" customHeight="1" x14ac:dyDescent="0.25">
      <c r="A1933" s="4">
        <v>44739</v>
      </c>
      <c r="B1933" s="5">
        <v>12</v>
      </c>
      <c r="C1933" s="5" t="e">
        <f t="array" aca="1" ref="C1933" ca="1">_xludf.XLOOKUP(sessions_3!$E1933,exercises_2!$A$2:$A$156,exercises_2!$B$2:$B$156)</f>
        <v>#NAME?</v>
      </c>
      <c r="D1933" s="6">
        <v>1</v>
      </c>
      <c r="E1933" s="3">
        <v>127</v>
      </c>
      <c r="F1933" s="6">
        <v>3</v>
      </c>
      <c r="G1933" s="6">
        <v>135</v>
      </c>
      <c r="H1933" s="6">
        <v>13</v>
      </c>
      <c r="I1933" s="3"/>
    </row>
    <row r="1934" spans="1:9" ht="15.75" customHeight="1" x14ac:dyDescent="0.25">
      <c r="A1934" s="4">
        <v>44741</v>
      </c>
      <c r="B1934" s="5">
        <v>1</v>
      </c>
      <c r="C1934" s="5" t="e">
        <f t="array" aca="1" ref="C1934" ca="1">_xludf.XLOOKUP(sessions_3!$E1934,exercises_2!$A$2:$A$156,exercises_2!$B$2:$B$156)</f>
        <v>#NAME?</v>
      </c>
      <c r="D1934" s="6">
        <v>7</v>
      </c>
      <c r="E1934" s="3">
        <v>144</v>
      </c>
      <c r="F1934" s="6">
        <v>1</v>
      </c>
      <c r="G1934" s="6">
        <v>165</v>
      </c>
      <c r="H1934" s="6">
        <v>6</v>
      </c>
      <c r="I1934" s="3"/>
    </row>
    <row r="1935" spans="1:9" ht="15.75" customHeight="1" x14ac:dyDescent="0.25">
      <c r="A1935" s="4">
        <v>44741</v>
      </c>
      <c r="B1935" s="5">
        <v>2</v>
      </c>
      <c r="C1935" s="5" t="e">
        <f t="array" aca="1" ref="C1935" ca="1">_xludf.XLOOKUP(sessions_3!$E1935,exercises_2!$A$2:$A$156,exercises_2!$B$2:$B$156)</f>
        <v>#NAME?</v>
      </c>
      <c r="D1935" s="6">
        <v>7</v>
      </c>
      <c r="E1935" s="3">
        <v>144</v>
      </c>
      <c r="F1935" s="6">
        <v>2</v>
      </c>
      <c r="G1935" s="6">
        <v>165</v>
      </c>
      <c r="H1935" s="6">
        <v>6</v>
      </c>
      <c r="I1935" s="3"/>
    </row>
    <row r="1936" spans="1:9" ht="15.75" customHeight="1" x14ac:dyDescent="0.25">
      <c r="A1936" s="4">
        <v>44741</v>
      </c>
      <c r="B1936" s="5">
        <v>3</v>
      </c>
      <c r="C1936" s="5" t="e">
        <f t="array" aca="1" ref="C1936" ca="1">_xludf.XLOOKUP(sessions_3!$E1936,exercises_2!$A$2:$A$156,exercises_2!$B$2:$B$156)</f>
        <v>#NAME?</v>
      </c>
      <c r="D1936" s="6">
        <v>7</v>
      </c>
      <c r="E1936" s="3">
        <v>144</v>
      </c>
      <c r="F1936" s="6">
        <v>3</v>
      </c>
      <c r="G1936" s="6">
        <v>170</v>
      </c>
      <c r="H1936" s="6">
        <v>4</v>
      </c>
      <c r="I1936" s="3"/>
    </row>
    <row r="1937" spans="1:9" ht="15.75" customHeight="1" x14ac:dyDescent="0.25">
      <c r="A1937" s="4">
        <v>44741</v>
      </c>
      <c r="B1937" s="5">
        <v>4</v>
      </c>
      <c r="C1937" s="5" t="e">
        <f t="array" aca="1" ref="C1937" ca="1">_xludf.XLOOKUP(sessions_3!$E1937,exercises_2!$A$2:$A$156,exercises_2!$B$2:$B$156)</f>
        <v>#NAME?</v>
      </c>
      <c r="D1937" s="6">
        <v>7</v>
      </c>
      <c r="E1937" s="3">
        <v>146</v>
      </c>
      <c r="F1937" s="6">
        <v>1</v>
      </c>
      <c r="G1937" s="6">
        <v>130</v>
      </c>
      <c r="H1937" s="6">
        <v>5</v>
      </c>
      <c r="I1937" s="3"/>
    </row>
    <row r="1938" spans="1:9" ht="15.75" customHeight="1" x14ac:dyDescent="0.25">
      <c r="A1938" s="4">
        <v>44741</v>
      </c>
      <c r="B1938" s="5">
        <v>5</v>
      </c>
      <c r="C1938" s="5" t="e">
        <f t="array" aca="1" ref="C1938" ca="1">_xludf.XLOOKUP(sessions_3!$E1938,exercises_2!$A$2:$A$156,exercises_2!$B$2:$B$156)</f>
        <v>#NAME?</v>
      </c>
      <c r="D1938" s="6">
        <v>7</v>
      </c>
      <c r="E1938" s="3">
        <v>146</v>
      </c>
      <c r="F1938" s="6">
        <v>2</v>
      </c>
      <c r="G1938" s="6">
        <v>130</v>
      </c>
      <c r="H1938" s="6">
        <v>4</v>
      </c>
      <c r="I1938" s="3"/>
    </row>
    <row r="1939" spans="1:9" ht="15.75" customHeight="1" x14ac:dyDescent="0.25">
      <c r="A1939" s="4">
        <v>44741</v>
      </c>
      <c r="B1939" s="5">
        <v>6</v>
      </c>
      <c r="C1939" s="5" t="e">
        <f t="array" aca="1" ref="C1939" ca="1">_xludf.XLOOKUP(sessions_3!$E1939,exercises_2!$A$2:$A$156,exercises_2!$B$2:$B$156)</f>
        <v>#NAME?</v>
      </c>
      <c r="D1939" s="6">
        <v>7</v>
      </c>
      <c r="E1939" s="3">
        <v>146</v>
      </c>
      <c r="F1939" s="6">
        <v>3</v>
      </c>
      <c r="G1939" s="6">
        <v>130</v>
      </c>
      <c r="H1939" s="6">
        <v>4</v>
      </c>
      <c r="I1939" s="3"/>
    </row>
    <row r="1940" spans="1:9" ht="15.75" customHeight="1" x14ac:dyDescent="0.25">
      <c r="A1940" s="4">
        <v>44741</v>
      </c>
      <c r="B1940" s="5">
        <v>7</v>
      </c>
      <c r="C1940" s="5" t="e">
        <f t="array" aca="1" ref="C1940" ca="1">_xludf.XLOOKUP(sessions_3!$E1940,exercises_2!$A$2:$A$156,exercises_2!$B$2:$B$156)</f>
        <v>#NAME?</v>
      </c>
      <c r="D1940" s="6">
        <v>7</v>
      </c>
      <c r="E1940" s="3">
        <v>147</v>
      </c>
      <c r="F1940" s="6">
        <v>1</v>
      </c>
      <c r="G1940" s="6">
        <v>110</v>
      </c>
      <c r="H1940" s="6">
        <v>3</v>
      </c>
      <c r="I1940" s="3"/>
    </row>
    <row r="1941" spans="1:9" ht="15.75" customHeight="1" x14ac:dyDescent="0.25">
      <c r="A1941" s="4">
        <v>44741</v>
      </c>
      <c r="B1941" s="5">
        <v>8</v>
      </c>
      <c r="C1941" s="5" t="e">
        <f t="array" aca="1" ref="C1941" ca="1">_xludf.XLOOKUP(sessions_3!$E1941,exercises_2!$A$2:$A$156,exercises_2!$B$2:$B$156)</f>
        <v>#NAME?</v>
      </c>
      <c r="D1941" s="6">
        <v>7</v>
      </c>
      <c r="E1941" s="3">
        <v>147</v>
      </c>
      <c r="F1941" s="6">
        <v>2</v>
      </c>
      <c r="G1941" s="6">
        <v>110</v>
      </c>
      <c r="H1941" s="6">
        <v>4</v>
      </c>
      <c r="I1941" s="3"/>
    </row>
    <row r="1942" spans="1:9" ht="15.75" customHeight="1" x14ac:dyDescent="0.25">
      <c r="A1942" s="4">
        <v>44741</v>
      </c>
      <c r="B1942" s="5">
        <v>9</v>
      </c>
      <c r="C1942" s="5" t="e">
        <f t="array" aca="1" ref="C1942" ca="1">_xludf.XLOOKUP(sessions_3!$E1942,exercises_2!$A$2:$A$156,exercises_2!$B$2:$B$156)</f>
        <v>#NAME?</v>
      </c>
      <c r="D1942" s="6">
        <v>7</v>
      </c>
      <c r="E1942" s="3">
        <v>147</v>
      </c>
      <c r="F1942" s="6">
        <v>3</v>
      </c>
      <c r="G1942" s="6">
        <v>110</v>
      </c>
      <c r="H1942" s="6">
        <v>4</v>
      </c>
      <c r="I1942" s="3"/>
    </row>
    <row r="1943" spans="1:9" ht="15.75" customHeight="1" x14ac:dyDescent="0.25">
      <c r="A1943" s="4">
        <v>44741</v>
      </c>
      <c r="B1943" s="5">
        <v>10</v>
      </c>
      <c r="C1943" s="5" t="e">
        <f t="array" aca="1" ref="C1943" ca="1">_xludf.XLOOKUP(sessions_3!$E1943,exercises_2!$A$2:$A$156,exercises_2!$B$2:$B$156)</f>
        <v>#NAME?</v>
      </c>
      <c r="D1943" s="6">
        <v>7</v>
      </c>
      <c r="E1943" s="3">
        <v>149</v>
      </c>
      <c r="F1943" s="6">
        <v>1</v>
      </c>
      <c r="G1943" s="6">
        <v>10</v>
      </c>
      <c r="H1943" s="6">
        <v>13</v>
      </c>
      <c r="I1943" s="3"/>
    </row>
    <row r="1944" spans="1:9" ht="15.75" customHeight="1" x14ac:dyDescent="0.25">
      <c r="A1944" s="4">
        <v>44741</v>
      </c>
      <c r="B1944" s="5">
        <v>11</v>
      </c>
      <c r="C1944" s="5" t="e">
        <f t="array" aca="1" ref="C1944" ca="1">_xludf.XLOOKUP(sessions_3!$E1944,exercises_2!$A$2:$A$156,exercises_2!$B$2:$B$156)</f>
        <v>#NAME?</v>
      </c>
      <c r="D1944" s="6">
        <v>7</v>
      </c>
      <c r="E1944" s="3">
        <v>149</v>
      </c>
      <c r="F1944" s="6">
        <v>2</v>
      </c>
      <c r="G1944" s="6">
        <v>10</v>
      </c>
      <c r="H1944" s="6">
        <v>12</v>
      </c>
      <c r="I1944" s="3"/>
    </row>
    <row r="1945" spans="1:9" ht="15.75" customHeight="1" x14ac:dyDescent="0.25">
      <c r="A1945" s="4">
        <v>44741</v>
      </c>
      <c r="B1945" s="5">
        <v>12</v>
      </c>
      <c r="C1945" s="5" t="e">
        <f t="array" aca="1" ref="C1945" ca="1">_xludf.XLOOKUP(sessions_3!$E1945,exercises_2!$A$2:$A$156,exercises_2!$B$2:$B$156)</f>
        <v>#NAME?</v>
      </c>
      <c r="D1945" s="6">
        <v>7</v>
      </c>
      <c r="E1945" s="3">
        <v>149</v>
      </c>
      <c r="F1945" s="6">
        <v>3</v>
      </c>
      <c r="G1945" s="6">
        <v>10</v>
      </c>
      <c r="H1945" s="6">
        <v>10</v>
      </c>
      <c r="I1945" s="3"/>
    </row>
    <row r="1946" spans="1:9" ht="15.75" customHeight="1" x14ac:dyDescent="0.25">
      <c r="A1946" s="4">
        <v>44741</v>
      </c>
      <c r="B1946" s="5">
        <v>13</v>
      </c>
      <c r="C1946" s="5" t="e">
        <f t="array" aca="1" ref="C1946" ca="1">_xludf.XLOOKUP(sessions_3!$E1946,exercises_2!$A$2:$A$156,exercises_2!$B$2:$B$156)</f>
        <v>#NAME?</v>
      </c>
      <c r="D1946" s="6">
        <v>7</v>
      </c>
      <c r="E1946" s="3">
        <v>152</v>
      </c>
      <c r="F1946" s="6">
        <v>1</v>
      </c>
      <c r="G1946" s="6">
        <v>35</v>
      </c>
      <c r="H1946" s="6">
        <v>12</v>
      </c>
      <c r="I1946" s="3"/>
    </row>
    <row r="1947" spans="1:9" ht="15.75" customHeight="1" x14ac:dyDescent="0.25">
      <c r="A1947" s="4">
        <v>44741</v>
      </c>
      <c r="B1947" s="5">
        <v>14</v>
      </c>
      <c r="C1947" s="5" t="e">
        <f t="array" aca="1" ref="C1947" ca="1">_xludf.XLOOKUP(sessions_3!$E1947,exercises_2!$A$2:$A$156,exercises_2!$B$2:$B$156)</f>
        <v>#NAME?</v>
      </c>
      <c r="D1947" s="6">
        <v>7</v>
      </c>
      <c r="E1947" s="3">
        <v>152</v>
      </c>
      <c r="F1947" s="6">
        <v>2</v>
      </c>
      <c r="G1947" s="6">
        <v>35</v>
      </c>
      <c r="H1947" s="6">
        <v>10</v>
      </c>
      <c r="I1947" s="3"/>
    </row>
    <row r="1948" spans="1:9" ht="15.75" customHeight="1" x14ac:dyDescent="0.25">
      <c r="A1948" s="4">
        <v>44741</v>
      </c>
      <c r="B1948" s="5">
        <v>15</v>
      </c>
      <c r="C1948" s="5" t="e">
        <f t="array" aca="1" ref="C1948" ca="1">_xludf.XLOOKUP(sessions_3!$E1948,exercises_2!$A$2:$A$156,exercises_2!$B$2:$B$156)</f>
        <v>#NAME?</v>
      </c>
      <c r="D1948" s="6">
        <v>7</v>
      </c>
      <c r="E1948" s="3">
        <v>152</v>
      </c>
      <c r="F1948" s="6">
        <v>3</v>
      </c>
      <c r="G1948" s="6">
        <v>35</v>
      </c>
      <c r="H1948" s="6">
        <v>8</v>
      </c>
      <c r="I1948" s="3"/>
    </row>
    <row r="1949" spans="1:9" ht="15.75" customHeight="1" x14ac:dyDescent="0.25">
      <c r="A1949" s="10"/>
      <c r="D1949" s="11"/>
    </row>
    <row r="1950" spans="1:9" ht="15.75" customHeight="1" x14ac:dyDescent="0.25">
      <c r="A1950" s="10"/>
      <c r="D1950" s="11"/>
    </row>
    <row r="1951" spans="1:9" ht="15.75" customHeight="1" x14ac:dyDescent="0.25">
      <c r="A1951" s="10"/>
      <c r="D1951" s="11"/>
    </row>
    <row r="1952" spans="1:9" ht="15.75" customHeight="1" x14ac:dyDescent="0.25">
      <c r="A1952" s="10"/>
      <c r="D1952" s="11"/>
    </row>
    <row r="1953" spans="1:4" ht="15.75" customHeight="1" x14ac:dyDescent="0.25">
      <c r="A1953" s="10"/>
      <c r="D1953" s="11"/>
    </row>
    <row r="1954" spans="1:4" ht="15.75" customHeight="1" x14ac:dyDescent="0.25">
      <c r="A1954" s="10"/>
      <c r="D1954" s="11"/>
    </row>
    <row r="1955" spans="1:4" ht="15.75" customHeight="1" x14ac:dyDescent="0.25">
      <c r="A1955" s="10"/>
      <c r="D1955" s="11"/>
    </row>
    <row r="1956" spans="1:4" ht="15.75" customHeight="1" x14ac:dyDescent="0.25">
      <c r="A1956" s="10"/>
      <c r="D1956" s="11"/>
    </row>
    <row r="1957" spans="1:4" ht="15.75" customHeight="1" x14ac:dyDescent="0.25">
      <c r="A1957" s="10"/>
      <c r="D1957" s="11"/>
    </row>
    <row r="1958" spans="1:4" ht="15.75" customHeight="1" x14ac:dyDescent="0.25">
      <c r="A1958" s="10"/>
      <c r="D1958" s="11"/>
    </row>
    <row r="1959" spans="1:4" ht="15.75" customHeight="1" x14ac:dyDescent="0.25">
      <c r="A1959" s="10"/>
      <c r="D1959" s="11"/>
    </row>
    <row r="1960" spans="1:4" ht="15.75" customHeight="1" x14ac:dyDescent="0.25">
      <c r="A1960" s="10"/>
      <c r="D1960" s="11"/>
    </row>
    <row r="1961" spans="1:4" ht="15.75" customHeight="1" x14ac:dyDescent="0.25">
      <c r="A1961" s="10"/>
      <c r="D1961" s="11"/>
    </row>
    <row r="1962" spans="1:4" ht="15.75" customHeight="1" x14ac:dyDescent="0.25">
      <c r="A1962" s="10"/>
      <c r="D1962" s="11"/>
    </row>
    <row r="1963" spans="1:4" ht="15.75" customHeight="1" x14ac:dyDescent="0.25">
      <c r="A1963" s="10"/>
      <c r="D1963" s="11"/>
    </row>
    <row r="1964" spans="1:4" ht="15.75" customHeight="1" x14ac:dyDescent="0.25">
      <c r="A1964" s="10"/>
      <c r="D1964" s="11"/>
    </row>
    <row r="1965" spans="1:4" ht="15.75" customHeight="1" x14ac:dyDescent="0.25">
      <c r="A1965" s="10"/>
      <c r="D1965" s="11"/>
    </row>
    <row r="1966" spans="1:4" ht="15.75" customHeight="1" x14ac:dyDescent="0.25">
      <c r="A1966" s="10"/>
      <c r="D1966" s="11"/>
    </row>
    <row r="1967" spans="1:4" ht="15.75" customHeight="1" x14ac:dyDescent="0.25">
      <c r="A1967" s="10"/>
      <c r="D1967" s="11"/>
    </row>
    <row r="1968" spans="1:4" ht="15.75" customHeight="1" x14ac:dyDescent="0.25">
      <c r="A1968" s="10"/>
      <c r="D1968" s="11"/>
    </row>
  </sheetData>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outlinePr summaryBelow="0" summaryRight="0"/>
  </sheetPr>
  <dimension ref="A1:P1971"/>
  <sheetViews>
    <sheetView workbookViewId="0"/>
  </sheetViews>
  <sheetFormatPr defaultColWidth="12.54296875" defaultRowHeight="15" customHeight="1" x14ac:dyDescent="0.25"/>
  <cols>
    <col min="1" max="1" width="10.1796875" customWidth="1"/>
    <col min="2" max="2" width="19.54296875" customWidth="1"/>
    <col min="3" max="3" width="11.26953125" customWidth="1"/>
    <col min="4" max="4" width="13.81640625" customWidth="1"/>
    <col min="5" max="5" width="24.81640625" customWidth="1"/>
    <col min="6" max="6" width="17.26953125" customWidth="1"/>
    <col min="7" max="7" width="29" customWidth="1"/>
    <col min="8" max="8" width="30" hidden="1" customWidth="1"/>
    <col min="9" max="9" width="5.81640625" customWidth="1"/>
    <col min="10" max="10" width="6.7265625" customWidth="1"/>
    <col min="11" max="11" width="7.26953125" customWidth="1"/>
    <col min="12" max="12" width="19.1796875" customWidth="1"/>
    <col min="13" max="13" width="15.1796875" hidden="1" customWidth="1"/>
  </cols>
  <sheetData>
    <row r="1" spans="1:13" ht="15.75" customHeight="1" x14ac:dyDescent="0.25">
      <c r="A1" s="1" t="s">
        <v>0</v>
      </c>
      <c r="B1" s="3" t="s">
        <v>1</v>
      </c>
      <c r="C1" s="3" t="s">
        <v>57</v>
      </c>
      <c r="D1" s="3" t="s">
        <v>2</v>
      </c>
      <c r="E1" s="1" t="s">
        <v>58</v>
      </c>
      <c r="F1" s="3" t="s">
        <v>59</v>
      </c>
      <c r="G1" s="3" t="s">
        <v>60</v>
      </c>
      <c r="H1" s="3" t="s">
        <v>4</v>
      </c>
      <c r="I1" s="3" t="s">
        <v>61</v>
      </c>
      <c r="J1" s="3" t="s">
        <v>62</v>
      </c>
      <c r="K1" s="3" t="s">
        <v>63</v>
      </c>
      <c r="L1" s="3" t="s">
        <v>6</v>
      </c>
      <c r="M1" s="3" t="s">
        <v>7</v>
      </c>
    </row>
    <row r="2" spans="1:13" ht="15.75" customHeight="1" x14ac:dyDescent="0.25">
      <c r="A2" s="4">
        <v>44357</v>
      </c>
      <c r="B2" s="6">
        <v>4</v>
      </c>
      <c r="C2" s="6" t="s">
        <v>64</v>
      </c>
      <c r="D2" s="6"/>
      <c r="E2" s="3" t="e">
        <f t="array" aca="1" ref="E2" ca="1">_xludf.XLOOKUP(sessions_2!$G2&amp;sessions_2!$I2&amp;sessions_2!$J2,exercises_2!$C$2:$C$156&amp;exercises_2!$F$2:$F$156&amp;exercises_2!$G$2:$G$156,exercises_2!$A$2:$A$156)</f>
        <v>#NAME?</v>
      </c>
      <c r="F2" s="6" t="s">
        <v>65</v>
      </c>
      <c r="G2" s="1" t="s">
        <v>66</v>
      </c>
      <c r="H2" s="6">
        <v>1</v>
      </c>
      <c r="I2" s="6">
        <v>4</v>
      </c>
      <c r="J2" s="6">
        <v>8</v>
      </c>
      <c r="K2" s="6">
        <v>0</v>
      </c>
      <c r="L2" s="6">
        <v>8</v>
      </c>
      <c r="M2" s="6"/>
    </row>
    <row r="3" spans="1:13" ht="15.75" customHeight="1" x14ac:dyDescent="0.25">
      <c r="A3" s="4">
        <v>44357</v>
      </c>
      <c r="B3" s="6">
        <v>5</v>
      </c>
      <c r="C3" s="6" t="s">
        <v>64</v>
      </c>
      <c r="D3" s="6"/>
      <c r="E3" s="3" t="e">
        <f t="array" aca="1" ref="E3" ca="1">_xludf.XLOOKUP(sessions_2!$G3&amp;sessions_2!$I3&amp;sessions_2!$J3,exercises_2!$C$2:$C$156&amp;exercises_2!$F$2:$F$156&amp;exercises_2!$G$2:$G$156,exercises_2!$A$2:$A$156)</f>
        <v>#NAME?</v>
      </c>
      <c r="F3" s="6" t="s">
        <v>65</v>
      </c>
      <c r="G3" s="1" t="s">
        <v>66</v>
      </c>
      <c r="H3" s="6">
        <v>2</v>
      </c>
      <c r="I3" s="6">
        <v>4</v>
      </c>
      <c r="J3" s="6">
        <v>8</v>
      </c>
      <c r="K3" s="6">
        <v>0</v>
      </c>
      <c r="L3" s="6">
        <v>6</v>
      </c>
      <c r="M3" s="6"/>
    </row>
    <row r="4" spans="1:13" ht="15.75" customHeight="1" x14ac:dyDescent="0.25">
      <c r="A4" s="4">
        <v>44357</v>
      </c>
      <c r="B4" s="6">
        <v>6</v>
      </c>
      <c r="C4" s="6" t="s">
        <v>64</v>
      </c>
      <c r="D4" s="6"/>
      <c r="E4" s="3" t="e">
        <f t="array" aca="1" ref="E4" ca="1">_xludf.XLOOKUP(sessions_2!$G4&amp;sessions_2!$I4&amp;sessions_2!$J4,exercises_2!$C$2:$C$156&amp;exercises_2!$F$2:$F$156&amp;exercises_2!$G$2:$G$156,exercises_2!$A$2:$A$156)</f>
        <v>#NAME?</v>
      </c>
      <c r="F4" s="6" t="s">
        <v>65</v>
      </c>
      <c r="G4" s="1" t="s">
        <v>66</v>
      </c>
      <c r="H4" s="6">
        <v>3</v>
      </c>
      <c r="I4" s="6">
        <v>4</v>
      </c>
      <c r="J4" s="6">
        <v>8</v>
      </c>
      <c r="K4" s="6">
        <v>0</v>
      </c>
      <c r="L4" s="6">
        <v>2</v>
      </c>
      <c r="M4" s="6"/>
    </row>
    <row r="5" spans="1:13" ht="15.75" customHeight="1" x14ac:dyDescent="0.25">
      <c r="A5" s="4">
        <v>44357</v>
      </c>
      <c r="B5" s="6">
        <v>13</v>
      </c>
      <c r="C5" s="6" t="s">
        <v>64</v>
      </c>
      <c r="D5" s="6"/>
      <c r="E5" s="3" t="e">
        <f t="array" aca="1" ref="E5" ca="1">_xludf.XLOOKUP(sessions_2!$G5&amp;sessions_2!$I5&amp;sessions_2!$J5,exercises_2!$C$2:$C$156&amp;exercises_2!$F$2:$F$156&amp;exercises_2!$G$2:$G$156,exercises_2!$A$2:$A$156)</f>
        <v>#NAME?</v>
      </c>
      <c r="F5" s="6" t="s">
        <v>65</v>
      </c>
      <c r="G5" s="6" t="s">
        <v>67</v>
      </c>
      <c r="H5" s="6">
        <v>1</v>
      </c>
      <c r="I5" s="6">
        <v>4</v>
      </c>
      <c r="J5" s="6">
        <v>8</v>
      </c>
      <c r="K5" s="6">
        <v>0</v>
      </c>
      <c r="L5" s="6">
        <v>8</v>
      </c>
      <c r="M5" s="6"/>
    </row>
    <row r="6" spans="1:13" ht="15.75" customHeight="1" x14ac:dyDescent="0.25">
      <c r="A6" s="4">
        <v>44357</v>
      </c>
      <c r="B6" s="6">
        <v>14</v>
      </c>
      <c r="C6" s="6" t="s">
        <v>64</v>
      </c>
      <c r="D6" s="6"/>
      <c r="E6" s="3" t="e">
        <f t="array" aca="1" ref="E6" ca="1">_xludf.XLOOKUP(sessions_2!$G6&amp;sessions_2!$I6&amp;sessions_2!$J6,exercises_2!$C$2:$C$156&amp;exercises_2!$F$2:$F$156&amp;exercises_2!$G$2:$G$156,exercises_2!$A$2:$A$156)</f>
        <v>#NAME?</v>
      </c>
      <c r="F6" s="6" t="s">
        <v>65</v>
      </c>
      <c r="G6" s="6" t="s">
        <v>67</v>
      </c>
      <c r="H6" s="6">
        <v>2</v>
      </c>
      <c r="I6" s="6">
        <v>4</v>
      </c>
      <c r="J6" s="6">
        <v>8</v>
      </c>
      <c r="K6" s="6">
        <v>0</v>
      </c>
      <c r="L6" s="6">
        <v>6</v>
      </c>
      <c r="M6" s="6"/>
    </row>
    <row r="7" spans="1:13" ht="15.75" customHeight="1" x14ac:dyDescent="0.25">
      <c r="A7" s="4">
        <v>44357</v>
      </c>
      <c r="B7" s="6">
        <v>15</v>
      </c>
      <c r="C7" s="6" t="s">
        <v>64</v>
      </c>
      <c r="D7" s="6"/>
      <c r="E7" s="3" t="e">
        <f t="array" aca="1" ref="E7" ca="1">_xludf.XLOOKUP(sessions_2!$G7&amp;sessions_2!$I7&amp;sessions_2!$J7,exercises_2!$C$2:$C$156&amp;exercises_2!$F$2:$F$156&amp;exercises_2!$G$2:$G$156,exercises_2!$A$2:$A$156)</f>
        <v>#NAME?</v>
      </c>
      <c r="F7" s="6" t="s">
        <v>65</v>
      </c>
      <c r="G7" s="6" t="s">
        <v>67</v>
      </c>
      <c r="H7" s="6">
        <v>3</v>
      </c>
      <c r="I7" s="6">
        <v>4</v>
      </c>
      <c r="J7" s="6">
        <v>8</v>
      </c>
      <c r="K7" s="6">
        <v>0</v>
      </c>
      <c r="L7" s="6">
        <v>6</v>
      </c>
      <c r="M7" s="6" t="s">
        <v>8</v>
      </c>
    </row>
    <row r="8" spans="1:13" ht="15.75" customHeight="1" x14ac:dyDescent="0.25">
      <c r="A8" s="4">
        <v>44357</v>
      </c>
      <c r="B8" s="6">
        <v>10</v>
      </c>
      <c r="C8" s="6" t="s">
        <v>64</v>
      </c>
      <c r="D8" s="6"/>
      <c r="E8" s="3" t="e">
        <f t="array" aca="1" ref="E8" ca="1">_xludf.XLOOKUP(sessions_2!$G8&amp;sessions_2!$I8&amp;sessions_2!$J8,exercises_2!$C$2:$C$156&amp;exercises_2!$F$2:$F$156&amp;exercises_2!$G$2:$G$156,exercises_2!$A$2:$A$156)</f>
        <v>#NAME?</v>
      </c>
      <c r="F8" s="6" t="s">
        <v>65</v>
      </c>
      <c r="G8" s="1" t="s">
        <v>68</v>
      </c>
      <c r="H8" s="6">
        <v>1</v>
      </c>
      <c r="I8" s="6">
        <v>4</v>
      </c>
      <c r="J8" s="6">
        <v>8</v>
      </c>
      <c r="K8" s="6">
        <v>0</v>
      </c>
      <c r="L8" s="6">
        <v>8</v>
      </c>
      <c r="M8" s="6"/>
    </row>
    <row r="9" spans="1:13" ht="15.75" customHeight="1" x14ac:dyDescent="0.25">
      <c r="A9" s="4">
        <v>44357</v>
      </c>
      <c r="B9" s="6">
        <v>11</v>
      </c>
      <c r="C9" s="6" t="s">
        <v>64</v>
      </c>
      <c r="D9" s="6"/>
      <c r="E9" s="3" t="e">
        <f t="array" aca="1" ref="E9" ca="1">_xludf.XLOOKUP(sessions_2!$G9&amp;sessions_2!$I9&amp;sessions_2!$J9,exercises_2!$C$2:$C$156&amp;exercises_2!$F$2:$F$156&amp;exercises_2!$G$2:$G$156,exercises_2!$A$2:$A$156)</f>
        <v>#NAME?</v>
      </c>
      <c r="F9" s="6" t="s">
        <v>65</v>
      </c>
      <c r="G9" s="1" t="s">
        <v>68</v>
      </c>
      <c r="H9" s="6">
        <v>2</v>
      </c>
      <c r="I9" s="6">
        <v>4</v>
      </c>
      <c r="J9" s="6">
        <v>8</v>
      </c>
      <c r="K9" s="6">
        <v>0</v>
      </c>
      <c r="L9" s="6">
        <v>8</v>
      </c>
      <c r="M9" s="6"/>
    </row>
    <row r="10" spans="1:13" ht="15.75" customHeight="1" x14ac:dyDescent="0.25">
      <c r="A10" s="4">
        <v>44357</v>
      </c>
      <c r="B10" s="6">
        <v>12</v>
      </c>
      <c r="C10" s="6" t="s">
        <v>64</v>
      </c>
      <c r="D10" s="6"/>
      <c r="E10" s="3" t="e">
        <f t="array" aca="1" ref="E10" ca="1">_xludf.XLOOKUP(sessions_2!$G10&amp;sessions_2!$I10&amp;sessions_2!$J10,exercises_2!$C$2:$C$156&amp;exercises_2!$F$2:$F$156&amp;exercises_2!$G$2:$G$156,exercises_2!$A$2:$A$156)</f>
        <v>#NAME?</v>
      </c>
      <c r="F10" s="6" t="s">
        <v>65</v>
      </c>
      <c r="G10" s="1" t="s">
        <v>68</v>
      </c>
      <c r="H10" s="6">
        <v>3</v>
      </c>
      <c r="I10" s="6">
        <v>4</v>
      </c>
      <c r="J10" s="6">
        <v>8</v>
      </c>
      <c r="K10" s="6">
        <v>0</v>
      </c>
      <c r="L10" s="6">
        <v>4</v>
      </c>
      <c r="M10" s="6"/>
    </row>
    <row r="11" spans="1:13" ht="15.75" customHeight="1" x14ac:dyDescent="0.25">
      <c r="A11" s="4">
        <v>44357</v>
      </c>
      <c r="B11" s="6">
        <v>16</v>
      </c>
      <c r="C11" s="6" t="s">
        <v>64</v>
      </c>
      <c r="D11" s="6"/>
      <c r="E11" s="3" t="e">
        <f t="array" aca="1" ref="E11" ca="1">_xludf.XLOOKUP(sessions_2!$G11&amp;sessions_2!$I11&amp;sessions_2!$J11,exercises_2!$C$2:$C$156&amp;exercises_2!$F$2:$F$156&amp;exercises_2!$G$2:$G$156,exercises_2!$A$2:$A$156)</f>
        <v>#NAME?</v>
      </c>
      <c r="F11" s="6" t="s">
        <v>65</v>
      </c>
      <c r="G11" s="1" t="s">
        <v>69</v>
      </c>
      <c r="H11" s="6">
        <v>1</v>
      </c>
      <c r="I11" s="6">
        <v>4</v>
      </c>
      <c r="J11" s="6">
        <v>8</v>
      </c>
      <c r="K11" s="6">
        <v>0</v>
      </c>
      <c r="L11" s="6">
        <v>8</v>
      </c>
      <c r="M11" s="6"/>
    </row>
    <row r="12" spans="1:13" ht="15.75" customHeight="1" x14ac:dyDescent="0.25">
      <c r="A12" s="4">
        <v>44357</v>
      </c>
      <c r="B12" s="6">
        <v>17</v>
      </c>
      <c r="C12" s="6" t="s">
        <v>64</v>
      </c>
      <c r="D12" s="6"/>
      <c r="E12" s="3" t="e">
        <f t="array" aca="1" ref="E12" ca="1">_xludf.XLOOKUP(sessions_2!$G12&amp;sessions_2!$I12&amp;sessions_2!$J12,exercises_2!$C$2:$C$156&amp;exercises_2!$F$2:$F$156&amp;exercises_2!$G$2:$G$156,exercises_2!$A$2:$A$156)</f>
        <v>#NAME?</v>
      </c>
      <c r="F12" s="6" t="s">
        <v>65</v>
      </c>
      <c r="G12" s="1" t="s">
        <v>69</v>
      </c>
      <c r="H12" s="6">
        <v>2</v>
      </c>
      <c r="I12" s="6">
        <v>4</v>
      </c>
      <c r="J12" s="6">
        <v>8</v>
      </c>
      <c r="K12" s="6">
        <v>0</v>
      </c>
      <c r="L12" s="6">
        <v>6</v>
      </c>
      <c r="M12" s="6"/>
    </row>
    <row r="13" spans="1:13" ht="15.75" customHeight="1" x14ac:dyDescent="0.25">
      <c r="A13" s="4">
        <v>44357</v>
      </c>
      <c r="B13" s="6">
        <v>18</v>
      </c>
      <c r="C13" s="6" t="s">
        <v>64</v>
      </c>
      <c r="D13" s="6"/>
      <c r="E13" s="3" t="e">
        <f t="array" aca="1" ref="E13" ca="1">_xludf.XLOOKUP(sessions_2!$G13&amp;sessions_2!$I13&amp;sessions_2!$J13,exercises_2!$C$2:$C$156&amp;exercises_2!$F$2:$F$156&amp;exercises_2!$G$2:$G$156,exercises_2!$A$2:$A$156)</f>
        <v>#NAME?</v>
      </c>
      <c r="F13" s="6" t="s">
        <v>65</v>
      </c>
      <c r="G13" s="1" t="s">
        <v>70</v>
      </c>
      <c r="H13" s="6">
        <v>3</v>
      </c>
      <c r="I13" s="6">
        <v>4</v>
      </c>
      <c r="J13" s="6">
        <v>8</v>
      </c>
      <c r="K13" s="6">
        <v>0</v>
      </c>
      <c r="L13" s="6">
        <v>5</v>
      </c>
      <c r="M13" s="6"/>
    </row>
    <row r="14" spans="1:13" ht="15.75" customHeight="1" x14ac:dyDescent="0.25">
      <c r="A14" s="4">
        <v>44357</v>
      </c>
      <c r="B14" s="6">
        <v>19</v>
      </c>
      <c r="C14" s="6" t="s">
        <v>64</v>
      </c>
      <c r="D14" s="6"/>
      <c r="E14" s="3" t="e">
        <f t="array" aca="1" ref="E14" ca="1">_xludf.XLOOKUP(sessions_2!$G14&amp;sessions_2!$I14&amp;sessions_2!$J14,exercises_2!$C$2:$C$156&amp;exercises_2!$F$2:$F$156&amp;exercises_2!$G$2:$G$156,exercises_2!$A$2:$A$156)</f>
        <v>#NAME?</v>
      </c>
      <c r="F14" s="6" t="s">
        <v>71</v>
      </c>
      <c r="G14" s="6" t="s">
        <v>72</v>
      </c>
      <c r="H14" s="6">
        <v>1</v>
      </c>
      <c r="I14" s="6">
        <v>30</v>
      </c>
      <c r="J14" s="6">
        <v>60</v>
      </c>
      <c r="K14" s="6">
        <v>0</v>
      </c>
      <c r="L14" s="6">
        <v>60</v>
      </c>
      <c r="M14" s="6"/>
    </row>
    <row r="15" spans="1:13" ht="15.75" customHeight="1" x14ac:dyDescent="0.25">
      <c r="A15" s="4">
        <v>44357</v>
      </c>
      <c r="B15" s="6">
        <v>20</v>
      </c>
      <c r="C15" s="6" t="s">
        <v>64</v>
      </c>
      <c r="D15" s="6"/>
      <c r="E15" s="3" t="e">
        <f t="array" aca="1" ref="E15" ca="1">_xludf.XLOOKUP(sessions_2!$G15&amp;sessions_2!$I15&amp;sessions_2!$J15,exercises_2!$C$2:$C$156&amp;exercises_2!$F$2:$F$156&amp;exercises_2!$G$2:$G$156,exercises_2!$A$2:$A$156)</f>
        <v>#NAME?</v>
      </c>
      <c r="F15" s="6" t="s">
        <v>71</v>
      </c>
      <c r="G15" s="6" t="s">
        <v>72</v>
      </c>
      <c r="H15" s="6">
        <v>2</v>
      </c>
      <c r="I15" s="6">
        <v>30</v>
      </c>
      <c r="J15" s="6">
        <v>60</v>
      </c>
      <c r="K15" s="6">
        <v>0</v>
      </c>
      <c r="L15" s="6">
        <v>60</v>
      </c>
      <c r="M15" s="6"/>
    </row>
    <row r="16" spans="1:13" ht="15.75" customHeight="1" x14ac:dyDescent="0.25">
      <c r="A16" s="4">
        <v>44357</v>
      </c>
      <c r="B16" s="6">
        <v>21</v>
      </c>
      <c r="C16" s="6" t="s">
        <v>64</v>
      </c>
      <c r="D16" s="6"/>
      <c r="E16" s="3" t="e">
        <f t="array" aca="1" ref="E16" ca="1">_xludf.XLOOKUP(sessions_2!$G16&amp;sessions_2!$I16&amp;sessions_2!$J16,exercises_2!$C$2:$C$156&amp;exercises_2!$F$2:$F$156&amp;exercises_2!$G$2:$G$156,exercises_2!$A$2:$A$156)</f>
        <v>#NAME?</v>
      </c>
      <c r="F16" s="6" t="s">
        <v>71</v>
      </c>
      <c r="G16" s="6" t="s">
        <v>72</v>
      </c>
      <c r="H16" s="6">
        <v>3</v>
      </c>
      <c r="I16" s="6">
        <v>30</v>
      </c>
      <c r="J16" s="6">
        <v>60</v>
      </c>
      <c r="K16" s="6">
        <v>0</v>
      </c>
      <c r="L16" s="6">
        <v>115</v>
      </c>
      <c r="M16" s="6"/>
    </row>
    <row r="17" spans="1:13" ht="15.75" customHeight="1" x14ac:dyDescent="0.25">
      <c r="A17" s="4">
        <v>44357</v>
      </c>
      <c r="B17" s="6">
        <v>1</v>
      </c>
      <c r="C17" s="6" t="s">
        <v>64</v>
      </c>
      <c r="D17" s="6"/>
      <c r="E17" s="3" t="e">
        <f t="array" aca="1" ref="E17" ca="1">_xludf.XLOOKUP(sessions_2!$G17&amp;sessions_2!$I17&amp;sessions_2!$J17,exercises_2!$C$2:$C$156&amp;exercises_2!$F$2:$F$156&amp;exercises_2!$G$2:$G$156,exercises_2!$A$2:$A$156)</f>
        <v>#NAME?</v>
      </c>
      <c r="F17" s="6" t="s">
        <v>65</v>
      </c>
      <c r="G17" s="6" t="s">
        <v>73</v>
      </c>
      <c r="H17" s="6">
        <v>1</v>
      </c>
      <c r="I17" s="6">
        <v>4</v>
      </c>
      <c r="J17" s="6">
        <v>8</v>
      </c>
      <c r="K17" s="6">
        <v>0</v>
      </c>
      <c r="L17" s="6">
        <v>8</v>
      </c>
      <c r="M17" s="6"/>
    </row>
    <row r="18" spans="1:13" ht="15.75" customHeight="1" x14ac:dyDescent="0.25">
      <c r="A18" s="4">
        <v>44357</v>
      </c>
      <c r="B18" s="6">
        <v>2</v>
      </c>
      <c r="C18" s="6" t="s">
        <v>64</v>
      </c>
      <c r="D18" s="6"/>
      <c r="E18" s="3" t="e">
        <f t="array" aca="1" ref="E18" ca="1">_xludf.XLOOKUP(sessions_2!$G18&amp;sessions_2!$I18&amp;sessions_2!$J18,exercises_2!$C$2:$C$156&amp;exercises_2!$F$2:$F$156&amp;exercises_2!$G$2:$G$156,exercises_2!$A$2:$A$156)</f>
        <v>#NAME?</v>
      </c>
      <c r="F18" s="6" t="s">
        <v>65</v>
      </c>
      <c r="G18" s="6" t="s">
        <v>73</v>
      </c>
      <c r="H18" s="6">
        <v>2</v>
      </c>
      <c r="I18" s="6">
        <v>4</v>
      </c>
      <c r="J18" s="6">
        <v>8</v>
      </c>
      <c r="K18" s="6">
        <v>0</v>
      </c>
      <c r="L18" s="6">
        <v>7</v>
      </c>
      <c r="M18" s="6"/>
    </row>
    <row r="19" spans="1:13" ht="15.75" customHeight="1" x14ac:dyDescent="0.25">
      <c r="A19" s="4">
        <v>44357</v>
      </c>
      <c r="B19" s="6">
        <v>3</v>
      </c>
      <c r="C19" s="6" t="s">
        <v>64</v>
      </c>
      <c r="D19" s="6"/>
      <c r="E19" s="3" t="e">
        <f t="array" aca="1" ref="E19" ca="1">_xludf.XLOOKUP(sessions_2!$G19&amp;sessions_2!$I19&amp;sessions_2!$J19,exercises_2!$C$2:$C$156&amp;exercises_2!$F$2:$F$156&amp;exercises_2!$G$2:$G$156,exercises_2!$A$2:$A$156)</f>
        <v>#NAME?</v>
      </c>
      <c r="F19" s="6" t="s">
        <v>65</v>
      </c>
      <c r="G19" s="6" t="s">
        <v>73</v>
      </c>
      <c r="H19" s="6">
        <v>3</v>
      </c>
      <c r="I19" s="6">
        <v>4</v>
      </c>
      <c r="J19" s="6">
        <v>8</v>
      </c>
      <c r="K19" s="6">
        <v>0</v>
      </c>
      <c r="L19" s="6">
        <v>6</v>
      </c>
      <c r="M19" s="6"/>
    </row>
    <row r="20" spans="1:13" ht="15.75" customHeight="1" x14ac:dyDescent="0.25">
      <c r="A20" s="4">
        <v>44357</v>
      </c>
      <c r="B20" s="6">
        <v>7</v>
      </c>
      <c r="C20" s="6" t="s">
        <v>64</v>
      </c>
      <c r="D20" s="6"/>
      <c r="E20" s="3" t="e">
        <f t="array" aca="1" ref="E20" ca="1">_xludf.XLOOKUP(sessions_2!$G20&amp;sessions_2!$I20&amp;sessions_2!$J20,exercises_2!$C$2:$C$156&amp;exercises_2!$F$2:$F$156&amp;exercises_2!$G$2:$G$156,exercises_2!$A$2:$A$156)</f>
        <v>#NAME?</v>
      </c>
      <c r="F20" s="6" t="s">
        <v>65</v>
      </c>
      <c r="G20" s="1" t="s">
        <v>74</v>
      </c>
      <c r="H20" s="6">
        <v>1</v>
      </c>
      <c r="I20" s="6">
        <v>4</v>
      </c>
      <c r="J20" s="6">
        <v>8</v>
      </c>
      <c r="K20" s="6">
        <v>0</v>
      </c>
      <c r="L20" s="6">
        <v>8</v>
      </c>
      <c r="M20" s="6"/>
    </row>
    <row r="21" spans="1:13" ht="15.75" customHeight="1" x14ac:dyDescent="0.25">
      <c r="A21" s="4">
        <v>44357</v>
      </c>
      <c r="B21" s="6">
        <v>8</v>
      </c>
      <c r="C21" s="6" t="s">
        <v>64</v>
      </c>
      <c r="D21" s="6"/>
      <c r="E21" s="3" t="e">
        <f t="array" aca="1" ref="E21" ca="1">_xludf.XLOOKUP(sessions_2!$G21&amp;sessions_2!$I21&amp;sessions_2!$J21,exercises_2!$C$2:$C$156&amp;exercises_2!$F$2:$F$156&amp;exercises_2!$G$2:$G$156,exercises_2!$A$2:$A$156)</f>
        <v>#NAME?</v>
      </c>
      <c r="F21" s="6" t="s">
        <v>65</v>
      </c>
      <c r="G21" s="1" t="s">
        <v>74</v>
      </c>
      <c r="H21" s="6">
        <v>2</v>
      </c>
      <c r="I21" s="6">
        <v>4</v>
      </c>
      <c r="J21" s="6">
        <v>8</v>
      </c>
      <c r="K21" s="6">
        <v>0</v>
      </c>
      <c r="L21" s="6">
        <v>6</v>
      </c>
      <c r="M21" s="6"/>
    </row>
    <row r="22" spans="1:13" ht="15.75" customHeight="1" x14ac:dyDescent="0.25">
      <c r="A22" s="4">
        <v>44357</v>
      </c>
      <c r="B22" s="6">
        <v>9</v>
      </c>
      <c r="C22" s="6" t="s">
        <v>64</v>
      </c>
      <c r="D22" s="6"/>
      <c r="E22" s="3" t="e">
        <f t="array" aca="1" ref="E22" ca="1">_xludf.XLOOKUP(sessions_2!$G22&amp;sessions_2!$I22&amp;sessions_2!$J22,exercises_2!$C$2:$C$156&amp;exercises_2!$F$2:$F$156&amp;exercises_2!$G$2:$G$156,exercises_2!$A$2:$A$156)</f>
        <v>#NAME?</v>
      </c>
      <c r="F22" s="6" t="s">
        <v>65</v>
      </c>
      <c r="G22" s="1" t="s">
        <v>74</v>
      </c>
      <c r="H22" s="6">
        <v>3</v>
      </c>
      <c r="I22" s="6">
        <v>4</v>
      </c>
      <c r="J22" s="6">
        <v>8</v>
      </c>
      <c r="K22" s="6">
        <v>0</v>
      </c>
      <c r="L22" s="6">
        <v>3</v>
      </c>
      <c r="M22" s="6"/>
    </row>
    <row r="23" spans="1:13" ht="15.75" customHeight="1" x14ac:dyDescent="0.25">
      <c r="A23" s="4">
        <v>44361</v>
      </c>
      <c r="B23" s="6">
        <v>13</v>
      </c>
      <c r="C23" s="6" t="s">
        <v>64</v>
      </c>
      <c r="D23" s="6"/>
      <c r="E23" s="3" t="e">
        <f t="array" aca="1" ref="E23" ca="1">_xludf.XLOOKUP(sessions_2!$G23&amp;sessions_2!$I23&amp;sessions_2!$J23,exercises_2!$C$2:$C$156&amp;exercises_2!$F$2:$F$156&amp;exercises_2!$G$2:$G$156,exercises_2!$A$2:$A$156)</f>
        <v>#NAME?</v>
      </c>
      <c r="F23" s="6" t="s">
        <v>65</v>
      </c>
      <c r="G23" s="1" t="s">
        <v>75</v>
      </c>
      <c r="H23" s="6">
        <v>1</v>
      </c>
      <c r="I23" s="6">
        <v>4</v>
      </c>
      <c r="J23" s="6">
        <v>8</v>
      </c>
      <c r="K23" s="6">
        <v>0</v>
      </c>
      <c r="L23" s="6">
        <v>3</v>
      </c>
      <c r="M23" s="6"/>
    </row>
    <row r="24" spans="1:13" ht="15.75" customHeight="1" x14ac:dyDescent="0.25">
      <c r="A24" s="4">
        <v>44361</v>
      </c>
      <c r="B24" s="6">
        <v>14</v>
      </c>
      <c r="C24" s="6" t="s">
        <v>64</v>
      </c>
      <c r="D24" s="6"/>
      <c r="E24" s="3" t="e">
        <f t="array" aca="1" ref="E24" ca="1">_xludf.XLOOKUP(sessions_2!$G24&amp;sessions_2!$I24&amp;sessions_2!$J24,exercises_2!$C$2:$C$156&amp;exercises_2!$F$2:$F$156&amp;exercises_2!$G$2:$G$156,exercises_2!$A$2:$A$156)</f>
        <v>#NAME?</v>
      </c>
      <c r="F24" s="6" t="s">
        <v>65</v>
      </c>
      <c r="G24" s="1" t="s">
        <v>75</v>
      </c>
      <c r="H24" s="6">
        <v>2</v>
      </c>
      <c r="I24" s="6">
        <v>4</v>
      </c>
      <c r="J24" s="6">
        <v>8</v>
      </c>
      <c r="K24" s="6">
        <v>0</v>
      </c>
      <c r="L24" s="6">
        <v>3</v>
      </c>
      <c r="M24" s="6"/>
    </row>
    <row r="25" spans="1:13" ht="15.75" customHeight="1" x14ac:dyDescent="0.25">
      <c r="A25" s="4">
        <v>44361</v>
      </c>
      <c r="B25" s="6">
        <v>15</v>
      </c>
      <c r="C25" s="6" t="s">
        <v>64</v>
      </c>
      <c r="D25" s="6"/>
      <c r="E25" s="3" t="e">
        <f t="array" aca="1" ref="E25" ca="1">_xludf.XLOOKUP(sessions_2!$G25&amp;sessions_2!$I25&amp;sessions_2!$J25,exercises_2!$C$2:$C$156&amp;exercises_2!$F$2:$F$156&amp;exercises_2!$G$2:$G$156,exercises_2!$A$2:$A$156)</f>
        <v>#NAME?</v>
      </c>
      <c r="F25" s="6" t="s">
        <v>65</v>
      </c>
      <c r="G25" s="1" t="s">
        <v>75</v>
      </c>
      <c r="H25" s="6">
        <v>3</v>
      </c>
      <c r="I25" s="6">
        <v>4</v>
      </c>
      <c r="J25" s="6">
        <v>8</v>
      </c>
      <c r="K25" s="6">
        <v>0</v>
      </c>
      <c r="L25" s="6">
        <v>3</v>
      </c>
      <c r="M25" s="6"/>
    </row>
    <row r="26" spans="1:13" ht="15.75" customHeight="1" x14ac:dyDescent="0.25">
      <c r="A26" s="4">
        <v>44361</v>
      </c>
      <c r="B26" s="6">
        <v>5</v>
      </c>
      <c r="C26" s="6" t="s">
        <v>64</v>
      </c>
      <c r="D26" s="6"/>
      <c r="E26" s="3" t="e">
        <f t="array" aca="1" ref="E26" ca="1">_xludf.XLOOKUP(sessions_2!$G26&amp;sessions_2!$I26&amp;sessions_2!$J26,exercises_2!$C$2:$C$156&amp;exercises_2!$F$2:$F$156&amp;exercises_2!$G$2:$G$156,exercises_2!$A$2:$A$156)</f>
        <v>#NAME?</v>
      </c>
      <c r="F26" s="6" t="s">
        <v>65</v>
      </c>
      <c r="G26" s="1" t="s">
        <v>66</v>
      </c>
      <c r="H26" s="6">
        <v>3</v>
      </c>
      <c r="I26" s="6">
        <v>4</v>
      </c>
      <c r="J26" s="6">
        <v>8</v>
      </c>
      <c r="K26" s="6">
        <v>0</v>
      </c>
      <c r="L26" s="6">
        <v>4</v>
      </c>
      <c r="M26" s="6"/>
    </row>
    <row r="27" spans="1:13" ht="15.75" customHeight="1" x14ac:dyDescent="0.25">
      <c r="A27" s="4">
        <v>44361</v>
      </c>
      <c r="B27" s="6">
        <v>4</v>
      </c>
      <c r="C27" s="6" t="s">
        <v>64</v>
      </c>
      <c r="D27" s="6"/>
      <c r="E27" s="3" t="e">
        <f t="array" aca="1" ref="E27" ca="1">_xludf.XLOOKUP(sessions_2!$G27&amp;sessions_2!$I27&amp;sessions_2!$J27,exercises_2!$C$2:$C$156&amp;exercises_2!$F$2:$F$156&amp;exercises_2!$G$2:$G$156,exercises_2!$A$2:$A$156)</f>
        <v>#NAME?</v>
      </c>
      <c r="F27" s="6" t="s">
        <v>65</v>
      </c>
      <c r="G27" s="1" t="s">
        <v>76</v>
      </c>
      <c r="H27" s="6">
        <v>1</v>
      </c>
      <c r="I27" s="6">
        <v>5</v>
      </c>
      <c r="J27" s="6">
        <v>10</v>
      </c>
      <c r="K27" s="6">
        <v>0</v>
      </c>
      <c r="L27" s="6">
        <v>8</v>
      </c>
      <c r="M27" s="6"/>
    </row>
    <row r="28" spans="1:13" ht="15.75" customHeight="1" x14ac:dyDescent="0.25">
      <c r="A28" s="4">
        <v>44361</v>
      </c>
      <c r="B28" s="6">
        <v>6</v>
      </c>
      <c r="C28" s="6" t="s">
        <v>64</v>
      </c>
      <c r="D28" s="6"/>
      <c r="E28" s="3" t="e">
        <f t="array" aca="1" ref="E28" ca="1">_xludf.XLOOKUP(sessions_2!$G28&amp;sessions_2!$I28&amp;sessions_2!$J28,exercises_2!$C$2:$C$156&amp;exercises_2!$F$2:$F$156&amp;exercises_2!$G$2:$G$156,exercises_2!$A$2:$A$156)</f>
        <v>#NAME?</v>
      </c>
      <c r="F28" s="6" t="s">
        <v>65</v>
      </c>
      <c r="G28" s="1" t="s">
        <v>76</v>
      </c>
      <c r="H28" s="6">
        <v>2</v>
      </c>
      <c r="I28" s="6">
        <v>5</v>
      </c>
      <c r="J28" s="6">
        <v>10</v>
      </c>
      <c r="K28" s="6">
        <v>0</v>
      </c>
      <c r="L28" s="6">
        <v>2</v>
      </c>
      <c r="M28" s="6"/>
    </row>
    <row r="29" spans="1:13" ht="15.75" customHeight="1" x14ac:dyDescent="0.25">
      <c r="A29" s="4">
        <v>44361</v>
      </c>
      <c r="B29" s="6">
        <v>10</v>
      </c>
      <c r="C29" s="6" t="s">
        <v>64</v>
      </c>
      <c r="D29" s="6"/>
      <c r="E29" s="3" t="e">
        <f t="array" aca="1" ref="E29" ca="1">_xludf.XLOOKUP(sessions_2!$G29&amp;sessions_2!$I29&amp;sessions_2!$J29,exercises_2!$C$2:$C$156&amp;exercises_2!$F$2:$F$156&amp;exercises_2!$G$2:$G$156,exercises_2!$A$2:$A$156)</f>
        <v>#NAME?</v>
      </c>
      <c r="F29" s="6" t="s">
        <v>65</v>
      </c>
      <c r="G29" s="1" t="s">
        <v>68</v>
      </c>
      <c r="H29" s="6">
        <v>1</v>
      </c>
      <c r="I29" s="6">
        <v>4</v>
      </c>
      <c r="J29" s="6">
        <v>8</v>
      </c>
      <c r="K29" s="6">
        <v>0</v>
      </c>
      <c r="L29" s="6">
        <v>8</v>
      </c>
      <c r="M29" s="6"/>
    </row>
    <row r="30" spans="1:13" ht="15.75" customHeight="1" x14ac:dyDescent="0.25">
      <c r="A30" s="4">
        <v>44361</v>
      </c>
      <c r="B30" s="6">
        <v>11</v>
      </c>
      <c r="C30" s="6" t="s">
        <v>64</v>
      </c>
      <c r="D30" s="6"/>
      <c r="E30" s="3" t="e">
        <f t="array" aca="1" ref="E30" ca="1">_xludf.XLOOKUP(sessions_2!$G30&amp;sessions_2!$I30&amp;sessions_2!$J30,exercises_2!$C$2:$C$156&amp;exercises_2!$F$2:$F$156&amp;exercises_2!$G$2:$G$156,exercises_2!$A$2:$A$156)</f>
        <v>#NAME?</v>
      </c>
      <c r="F30" s="6" t="s">
        <v>65</v>
      </c>
      <c r="G30" s="1" t="s">
        <v>68</v>
      </c>
      <c r="H30" s="6">
        <v>2</v>
      </c>
      <c r="I30" s="6">
        <v>4</v>
      </c>
      <c r="J30" s="6">
        <v>8</v>
      </c>
      <c r="K30" s="6">
        <v>0</v>
      </c>
      <c r="L30" s="6">
        <v>4</v>
      </c>
      <c r="M30" s="6"/>
    </row>
    <row r="31" spans="1:13" ht="15.75" customHeight="1" x14ac:dyDescent="0.25">
      <c r="A31" s="4">
        <v>44361</v>
      </c>
      <c r="B31" s="6">
        <v>12</v>
      </c>
      <c r="C31" s="6" t="s">
        <v>64</v>
      </c>
      <c r="D31" s="6"/>
      <c r="E31" s="3" t="e">
        <f t="array" aca="1" ref="E31" ca="1">_xludf.XLOOKUP(sessions_2!$G31&amp;sessions_2!$I31&amp;sessions_2!$J31,exercises_2!$C$2:$C$156&amp;exercises_2!$F$2:$F$156&amp;exercises_2!$G$2:$G$156,exercises_2!$A$2:$A$156)</f>
        <v>#NAME?</v>
      </c>
      <c r="F31" s="6" t="s">
        <v>65</v>
      </c>
      <c r="G31" s="1" t="s">
        <v>68</v>
      </c>
      <c r="H31" s="6">
        <v>3</v>
      </c>
      <c r="I31" s="6">
        <v>4</v>
      </c>
      <c r="J31" s="6">
        <v>8</v>
      </c>
      <c r="K31" s="6">
        <v>0</v>
      </c>
      <c r="L31" s="6">
        <v>2</v>
      </c>
      <c r="M31" s="6"/>
    </row>
    <row r="32" spans="1:13" ht="15.75" customHeight="1" x14ac:dyDescent="0.25">
      <c r="A32" s="4">
        <v>44361</v>
      </c>
      <c r="B32" s="6">
        <v>16</v>
      </c>
      <c r="C32" s="6" t="s">
        <v>64</v>
      </c>
      <c r="D32" s="6"/>
      <c r="E32" s="3" t="e">
        <f t="array" aca="1" ref="E32" ca="1">_xludf.XLOOKUP(sessions_2!$G32&amp;sessions_2!$I32&amp;sessions_2!$J32,exercises_2!$C$2:$C$156&amp;exercises_2!$F$2:$F$156&amp;exercises_2!$G$2:$G$156,exercises_2!$A$2:$A$156)</f>
        <v>#NAME?</v>
      </c>
      <c r="F32" s="6" t="s">
        <v>65</v>
      </c>
      <c r="G32" s="1" t="s">
        <v>70</v>
      </c>
      <c r="H32" s="6">
        <v>1</v>
      </c>
      <c r="I32" s="6">
        <v>4</v>
      </c>
      <c r="J32" s="6">
        <v>8</v>
      </c>
      <c r="K32" s="6">
        <v>0</v>
      </c>
      <c r="L32" s="6">
        <v>8</v>
      </c>
      <c r="M32" s="6"/>
    </row>
    <row r="33" spans="1:13" ht="15.75" customHeight="1" x14ac:dyDescent="0.25">
      <c r="A33" s="4">
        <v>44361</v>
      </c>
      <c r="B33" s="6">
        <v>17</v>
      </c>
      <c r="C33" s="6" t="s">
        <v>64</v>
      </c>
      <c r="D33" s="6"/>
      <c r="E33" s="3" t="e">
        <f t="array" aca="1" ref="E33" ca="1">_xludf.XLOOKUP(sessions_2!$G33&amp;sessions_2!$I33&amp;sessions_2!$J33,exercises_2!$C$2:$C$156&amp;exercises_2!$F$2:$F$156&amp;exercises_2!$G$2:$G$156,exercises_2!$A$2:$A$156)</f>
        <v>#NAME?</v>
      </c>
      <c r="F33" s="6" t="s">
        <v>65</v>
      </c>
      <c r="G33" s="1" t="s">
        <v>70</v>
      </c>
      <c r="H33" s="6">
        <v>2</v>
      </c>
      <c r="I33" s="6">
        <v>4</v>
      </c>
      <c r="J33" s="6">
        <v>8</v>
      </c>
      <c r="K33" s="6">
        <v>0</v>
      </c>
      <c r="L33" s="6">
        <v>5</v>
      </c>
      <c r="M33" s="6"/>
    </row>
    <row r="34" spans="1:13" ht="15.75" customHeight="1" x14ac:dyDescent="0.25">
      <c r="A34" s="4">
        <v>44361</v>
      </c>
      <c r="B34" s="6">
        <v>18</v>
      </c>
      <c r="C34" s="6" t="s">
        <v>64</v>
      </c>
      <c r="D34" s="6"/>
      <c r="E34" s="3" t="e">
        <f t="array" aca="1" ref="E34" ca="1">_xludf.XLOOKUP(sessions_2!$G34&amp;sessions_2!$I34&amp;sessions_2!$J34,exercises_2!$C$2:$C$156&amp;exercises_2!$F$2:$F$156&amp;exercises_2!$G$2:$G$156,exercises_2!$A$2:$A$156)</f>
        <v>#NAME?</v>
      </c>
      <c r="F34" s="6" t="s">
        <v>65</v>
      </c>
      <c r="G34" s="1" t="s">
        <v>69</v>
      </c>
      <c r="H34" s="6">
        <v>3</v>
      </c>
      <c r="I34" s="6">
        <v>4</v>
      </c>
      <c r="J34" s="6">
        <v>8</v>
      </c>
      <c r="K34" s="6">
        <v>0</v>
      </c>
      <c r="L34" s="6">
        <v>5</v>
      </c>
      <c r="M34" s="6" t="s">
        <v>9</v>
      </c>
    </row>
    <row r="35" spans="1:13" ht="15.75" customHeight="1" x14ac:dyDescent="0.25">
      <c r="A35" s="4">
        <v>44361</v>
      </c>
      <c r="B35" s="6">
        <v>19</v>
      </c>
      <c r="C35" s="6" t="s">
        <v>64</v>
      </c>
      <c r="D35" s="6"/>
      <c r="E35" s="3" t="e">
        <f t="array" aca="1" ref="E35" ca="1">_xludf.XLOOKUP(sessions_2!$G35&amp;sessions_2!$I35&amp;sessions_2!$J35,exercises_2!$C$2:$C$156&amp;exercises_2!$F$2:$F$156&amp;exercises_2!$G$2:$G$156,exercises_2!$A$2:$A$156)</f>
        <v>#NAME?</v>
      </c>
      <c r="F35" s="6" t="s">
        <v>71</v>
      </c>
      <c r="G35" s="1" t="s">
        <v>77</v>
      </c>
      <c r="H35" s="6">
        <v>1</v>
      </c>
      <c r="I35" s="6">
        <v>30</v>
      </c>
      <c r="J35" s="6">
        <v>60</v>
      </c>
      <c r="K35" s="6">
        <v>0</v>
      </c>
      <c r="L35" s="6">
        <v>60</v>
      </c>
      <c r="M35" s="6"/>
    </row>
    <row r="36" spans="1:13" ht="15.75" customHeight="1" x14ac:dyDescent="0.25">
      <c r="A36" s="4">
        <v>44361</v>
      </c>
      <c r="B36" s="6">
        <v>20</v>
      </c>
      <c r="C36" s="6" t="s">
        <v>64</v>
      </c>
      <c r="D36" s="6"/>
      <c r="E36" s="3" t="e">
        <f t="array" aca="1" ref="E36" ca="1">_xludf.XLOOKUP(sessions_2!$G36&amp;sessions_2!$I36&amp;sessions_2!$J36,exercises_2!$C$2:$C$156&amp;exercises_2!$F$2:$F$156&amp;exercises_2!$G$2:$G$156,exercises_2!$A$2:$A$156)</f>
        <v>#NAME?</v>
      </c>
      <c r="F36" s="6" t="s">
        <v>71</v>
      </c>
      <c r="G36" s="1" t="s">
        <v>77</v>
      </c>
      <c r="H36" s="6">
        <v>2</v>
      </c>
      <c r="I36" s="6">
        <v>30</v>
      </c>
      <c r="J36" s="6">
        <v>60</v>
      </c>
      <c r="K36" s="6">
        <v>0</v>
      </c>
      <c r="L36" s="6">
        <v>60</v>
      </c>
      <c r="M36" s="6"/>
    </row>
    <row r="37" spans="1:13" ht="15.75" customHeight="1" x14ac:dyDescent="0.25">
      <c r="A37" s="4">
        <v>44361</v>
      </c>
      <c r="B37" s="6">
        <v>21</v>
      </c>
      <c r="C37" s="6" t="s">
        <v>64</v>
      </c>
      <c r="D37" s="6"/>
      <c r="E37" s="3" t="e">
        <f t="array" aca="1" ref="E37" ca="1">_xludf.XLOOKUP(sessions_2!$G37&amp;sessions_2!$I37&amp;sessions_2!$J37,exercises_2!$C$2:$C$156&amp;exercises_2!$F$2:$F$156&amp;exercises_2!$G$2:$G$156,exercises_2!$A$2:$A$156)</f>
        <v>#NAME?</v>
      </c>
      <c r="F37" s="6" t="s">
        <v>71</v>
      </c>
      <c r="G37" s="1" t="s">
        <v>77</v>
      </c>
      <c r="H37" s="6">
        <v>3</v>
      </c>
      <c r="I37" s="6">
        <v>30</v>
      </c>
      <c r="J37" s="6">
        <v>60</v>
      </c>
      <c r="K37" s="6">
        <v>0</v>
      </c>
      <c r="L37" s="6">
        <v>115</v>
      </c>
      <c r="M37" s="6"/>
    </row>
    <row r="38" spans="1:13" ht="15.75" customHeight="1" x14ac:dyDescent="0.25">
      <c r="A38" s="4">
        <v>44361</v>
      </c>
      <c r="B38" s="6">
        <v>1</v>
      </c>
      <c r="C38" s="6" t="s">
        <v>64</v>
      </c>
      <c r="D38" s="6"/>
      <c r="E38" s="3" t="e">
        <f t="array" aca="1" ref="E38" ca="1">_xludf.XLOOKUP(sessions_2!$G38&amp;sessions_2!$I38&amp;sessions_2!$J38,exercises_2!$C$2:$C$156&amp;exercises_2!$F$2:$F$156&amp;exercises_2!$G$2:$G$156,exercises_2!$A$2:$A$156)</f>
        <v>#NAME?</v>
      </c>
      <c r="F38" s="6" t="s">
        <v>65</v>
      </c>
      <c r="G38" s="6" t="s">
        <v>73</v>
      </c>
      <c r="H38" s="6">
        <v>1</v>
      </c>
      <c r="I38" s="6">
        <v>4</v>
      </c>
      <c r="J38" s="6">
        <v>8</v>
      </c>
      <c r="K38" s="6">
        <v>0</v>
      </c>
      <c r="L38" s="6">
        <v>8</v>
      </c>
      <c r="M38" s="6"/>
    </row>
    <row r="39" spans="1:13" ht="15.75" customHeight="1" x14ac:dyDescent="0.25">
      <c r="A39" s="4">
        <v>44361</v>
      </c>
      <c r="B39" s="6">
        <v>2</v>
      </c>
      <c r="C39" s="6" t="s">
        <v>64</v>
      </c>
      <c r="D39" s="6"/>
      <c r="E39" s="3" t="e">
        <f t="array" aca="1" ref="E39" ca="1">_xludf.XLOOKUP(sessions_2!$G39&amp;sessions_2!$I39&amp;sessions_2!$J39,exercises_2!$C$2:$C$156&amp;exercises_2!$F$2:$F$156&amp;exercises_2!$G$2:$G$156,exercises_2!$A$2:$A$156)</f>
        <v>#NAME?</v>
      </c>
      <c r="F39" s="6" t="s">
        <v>65</v>
      </c>
      <c r="G39" s="6" t="s">
        <v>73</v>
      </c>
      <c r="H39" s="6">
        <v>2</v>
      </c>
      <c r="I39" s="6">
        <v>4</v>
      </c>
      <c r="J39" s="6">
        <v>8</v>
      </c>
      <c r="K39" s="6">
        <v>0</v>
      </c>
      <c r="L39" s="6">
        <v>7</v>
      </c>
      <c r="M39" s="6"/>
    </row>
    <row r="40" spans="1:13" ht="15.75" customHeight="1" x14ac:dyDescent="0.25">
      <c r="A40" s="4">
        <v>44361</v>
      </c>
      <c r="B40" s="6">
        <v>3</v>
      </c>
      <c r="C40" s="6" t="s">
        <v>64</v>
      </c>
      <c r="D40" s="6"/>
      <c r="E40" s="3" t="e">
        <f t="array" aca="1" ref="E40" ca="1">_xludf.XLOOKUP(sessions_2!$G40&amp;sessions_2!$I40&amp;sessions_2!$J40,exercises_2!$C$2:$C$156&amp;exercises_2!$F$2:$F$156&amp;exercises_2!$G$2:$G$156,exercises_2!$A$2:$A$156)</f>
        <v>#NAME?</v>
      </c>
      <c r="F40" s="6" t="s">
        <v>65</v>
      </c>
      <c r="G40" s="6" t="s">
        <v>73</v>
      </c>
      <c r="H40" s="6">
        <v>3</v>
      </c>
      <c r="I40" s="6">
        <v>4</v>
      </c>
      <c r="J40" s="6">
        <v>8</v>
      </c>
      <c r="K40" s="6">
        <v>0</v>
      </c>
      <c r="L40" s="6">
        <v>5</v>
      </c>
      <c r="M40" s="6"/>
    </row>
    <row r="41" spans="1:13" ht="15.75" customHeight="1" x14ac:dyDescent="0.25">
      <c r="A41" s="4">
        <v>44361</v>
      </c>
      <c r="B41" s="6">
        <v>7</v>
      </c>
      <c r="C41" s="6" t="s">
        <v>64</v>
      </c>
      <c r="D41" s="6"/>
      <c r="E41" s="3" t="e">
        <f t="array" aca="1" ref="E41" ca="1">_xludf.XLOOKUP(sessions_2!$G41&amp;sessions_2!$I41&amp;sessions_2!$J41,exercises_2!$C$2:$C$156&amp;exercises_2!$F$2:$F$156&amp;exercises_2!$G$2:$G$156,exercises_2!$A$2:$A$156)</f>
        <v>#NAME?</v>
      </c>
      <c r="F41" s="6" t="s">
        <v>65</v>
      </c>
      <c r="G41" s="1" t="s">
        <v>74</v>
      </c>
      <c r="H41" s="6">
        <v>1</v>
      </c>
      <c r="I41" s="6">
        <v>4</v>
      </c>
      <c r="J41" s="6">
        <v>8</v>
      </c>
      <c r="K41" s="6">
        <v>0</v>
      </c>
      <c r="L41" s="6">
        <v>5</v>
      </c>
      <c r="M41" s="6"/>
    </row>
    <row r="42" spans="1:13" ht="15.75" customHeight="1" x14ac:dyDescent="0.25">
      <c r="A42" s="4">
        <v>44361</v>
      </c>
      <c r="B42" s="6">
        <v>8</v>
      </c>
      <c r="C42" s="6" t="s">
        <v>64</v>
      </c>
      <c r="D42" s="6"/>
      <c r="E42" s="3" t="e">
        <f t="array" aca="1" ref="E42" ca="1">_xludf.XLOOKUP(sessions_2!$G42&amp;sessions_2!$I42&amp;sessions_2!$J42,exercises_2!$C$2:$C$156&amp;exercises_2!$F$2:$F$156&amp;exercises_2!$G$2:$G$156,exercises_2!$A$2:$A$156)</f>
        <v>#NAME?</v>
      </c>
      <c r="F42" s="6" t="s">
        <v>65</v>
      </c>
      <c r="G42" s="1" t="s">
        <v>74</v>
      </c>
      <c r="H42" s="6">
        <v>2</v>
      </c>
      <c r="I42" s="6">
        <v>4</v>
      </c>
      <c r="J42" s="6">
        <v>8</v>
      </c>
      <c r="K42" s="6">
        <v>0</v>
      </c>
      <c r="L42" s="6">
        <v>4</v>
      </c>
      <c r="M42" s="6"/>
    </row>
    <row r="43" spans="1:13" ht="15.75" customHeight="1" x14ac:dyDescent="0.25">
      <c r="A43" s="4">
        <v>44361</v>
      </c>
      <c r="B43" s="6">
        <v>9</v>
      </c>
      <c r="C43" s="6" t="s">
        <v>64</v>
      </c>
      <c r="D43" s="6"/>
      <c r="E43" s="3" t="e">
        <f t="array" aca="1" ref="E43" ca="1">_xludf.XLOOKUP(sessions_2!$G43&amp;sessions_2!$I43&amp;sessions_2!$J43,exercises_2!$C$2:$C$156&amp;exercises_2!$F$2:$F$156&amp;exercises_2!$G$2:$G$156,exercises_2!$A$2:$A$156)</f>
        <v>#NAME?</v>
      </c>
      <c r="F43" s="6" t="s">
        <v>65</v>
      </c>
      <c r="G43" s="1" t="s">
        <v>74</v>
      </c>
      <c r="H43" s="6">
        <v>3</v>
      </c>
      <c r="I43" s="6">
        <v>4</v>
      </c>
      <c r="J43" s="6">
        <v>8</v>
      </c>
      <c r="K43" s="6">
        <v>0</v>
      </c>
      <c r="L43" s="6">
        <v>2</v>
      </c>
      <c r="M43" s="6"/>
    </row>
    <row r="44" spans="1:13" ht="15.75" customHeight="1" x14ac:dyDescent="0.25">
      <c r="A44" s="4">
        <v>44363</v>
      </c>
      <c r="B44" s="6">
        <v>4</v>
      </c>
      <c r="C44" s="6" t="s">
        <v>64</v>
      </c>
      <c r="D44" s="6"/>
      <c r="E44" s="3" t="e">
        <f t="array" aca="1" ref="E44" ca="1">_xludf.XLOOKUP(sessions_2!$G44&amp;sessions_2!$I44&amp;sessions_2!$J44,exercises_2!$C$2:$C$156&amp;exercises_2!$F$2:$F$156&amp;exercises_2!$G$2:$G$156,exercises_2!$A$2:$A$156)</f>
        <v>#NAME?</v>
      </c>
      <c r="F44" s="6" t="s">
        <v>65</v>
      </c>
      <c r="G44" s="1" t="s">
        <v>66</v>
      </c>
      <c r="H44" s="6">
        <v>1</v>
      </c>
      <c r="I44" s="6">
        <v>4</v>
      </c>
      <c r="J44" s="6">
        <v>8</v>
      </c>
      <c r="K44" s="6">
        <v>0</v>
      </c>
      <c r="L44" s="6">
        <v>6</v>
      </c>
      <c r="M44" s="6"/>
    </row>
    <row r="45" spans="1:13" ht="15.75" customHeight="1" x14ac:dyDescent="0.25">
      <c r="A45" s="4">
        <v>44363</v>
      </c>
      <c r="B45" s="6">
        <v>5</v>
      </c>
      <c r="C45" s="6" t="s">
        <v>64</v>
      </c>
      <c r="D45" s="6"/>
      <c r="E45" s="3" t="e">
        <f t="array" aca="1" ref="E45" ca="1">_xludf.XLOOKUP(sessions_2!$G45&amp;sessions_2!$I45&amp;sessions_2!$J45,exercises_2!$C$2:$C$156&amp;exercises_2!$F$2:$F$156&amp;exercises_2!$G$2:$G$156,exercises_2!$A$2:$A$156)</f>
        <v>#NAME?</v>
      </c>
      <c r="F45" s="6" t="s">
        <v>65</v>
      </c>
      <c r="G45" s="1" t="s">
        <v>66</v>
      </c>
      <c r="H45" s="6">
        <v>2</v>
      </c>
      <c r="I45" s="6">
        <v>4</v>
      </c>
      <c r="J45" s="6">
        <v>8</v>
      </c>
      <c r="K45" s="6">
        <v>0</v>
      </c>
      <c r="L45" s="6">
        <v>3</v>
      </c>
      <c r="M45" s="6"/>
    </row>
    <row r="46" spans="1:13" ht="15.75" customHeight="1" x14ac:dyDescent="0.25">
      <c r="A46" s="4">
        <v>44363</v>
      </c>
      <c r="B46" s="6">
        <v>6</v>
      </c>
      <c r="C46" s="6" t="s">
        <v>64</v>
      </c>
      <c r="D46" s="6"/>
      <c r="E46" s="3" t="e">
        <f t="array" aca="1" ref="E46" ca="1">_xludf.XLOOKUP(sessions_2!$G46&amp;sessions_2!$I46&amp;sessions_2!$J46,exercises_2!$C$2:$C$156&amp;exercises_2!$F$2:$F$156&amp;exercises_2!$G$2:$G$156,exercises_2!$A$2:$A$156)</f>
        <v>#NAME?</v>
      </c>
      <c r="F46" s="6" t="s">
        <v>65</v>
      </c>
      <c r="G46" s="1" t="s">
        <v>66</v>
      </c>
      <c r="H46" s="6">
        <v>3</v>
      </c>
      <c r="I46" s="6">
        <v>4</v>
      </c>
      <c r="J46" s="6">
        <v>8</v>
      </c>
      <c r="K46" s="6">
        <v>0</v>
      </c>
      <c r="L46" s="6">
        <v>2</v>
      </c>
      <c r="M46" s="6"/>
    </row>
    <row r="47" spans="1:13" ht="15.75" customHeight="1" x14ac:dyDescent="0.25">
      <c r="A47" s="4">
        <v>44363</v>
      </c>
      <c r="B47" s="6">
        <v>13</v>
      </c>
      <c r="C47" s="6" t="s">
        <v>64</v>
      </c>
      <c r="D47" s="6"/>
      <c r="E47" s="3" t="e">
        <f t="array" aca="1" ref="E47" ca="1">_xludf.XLOOKUP(sessions_2!$G47&amp;sessions_2!$I47&amp;sessions_2!$J47,exercises_2!$C$2:$C$156&amp;exercises_2!$F$2:$F$156&amp;exercises_2!$G$2:$G$156,exercises_2!$A$2:$A$156)</f>
        <v>#NAME?</v>
      </c>
      <c r="F47" s="6" t="s">
        <v>65</v>
      </c>
      <c r="G47" s="6" t="s">
        <v>67</v>
      </c>
      <c r="H47" s="6">
        <v>1</v>
      </c>
      <c r="I47" s="6">
        <v>4</v>
      </c>
      <c r="J47" s="6">
        <v>8</v>
      </c>
      <c r="K47" s="6">
        <v>0</v>
      </c>
      <c r="L47" s="6">
        <v>8</v>
      </c>
      <c r="M47" s="6"/>
    </row>
    <row r="48" spans="1:13" ht="15.75" customHeight="1" x14ac:dyDescent="0.25">
      <c r="A48" s="4">
        <v>44363</v>
      </c>
      <c r="B48" s="6">
        <v>14</v>
      </c>
      <c r="C48" s="6" t="s">
        <v>64</v>
      </c>
      <c r="D48" s="6"/>
      <c r="E48" s="3" t="e">
        <f t="array" aca="1" ref="E48" ca="1">_xludf.XLOOKUP(sessions_2!$G48&amp;sessions_2!$I48&amp;sessions_2!$J48,exercises_2!$C$2:$C$156&amp;exercises_2!$F$2:$F$156&amp;exercises_2!$G$2:$G$156,exercises_2!$A$2:$A$156)</f>
        <v>#NAME?</v>
      </c>
      <c r="F48" s="6" t="s">
        <v>65</v>
      </c>
      <c r="G48" s="6" t="s">
        <v>67</v>
      </c>
      <c r="H48" s="6">
        <v>2</v>
      </c>
      <c r="I48" s="6">
        <v>4</v>
      </c>
      <c r="J48" s="6">
        <v>8</v>
      </c>
      <c r="K48" s="6">
        <v>0</v>
      </c>
      <c r="L48" s="6">
        <v>5</v>
      </c>
      <c r="M48" s="6"/>
    </row>
    <row r="49" spans="1:13" ht="15.75" customHeight="1" x14ac:dyDescent="0.25">
      <c r="A49" s="4">
        <v>44363</v>
      </c>
      <c r="B49" s="6">
        <v>15</v>
      </c>
      <c r="C49" s="6" t="s">
        <v>64</v>
      </c>
      <c r="D49" s="6"/>
      <c r="E49" s="3" t="e">
        <f t="array" aca="1" ref="E49" ca="1">_xludf.XLOOKUP(sessions_2!$G49&amp;sessions_2!$I49&amp;sessions_2!$J49,exercises_2!$C$2:$C$156&amp;exercises_2!$F$2:$F$156&amp;exercises_2!$G$2:$G$156,exercises_2!$A$2:$A$156)</f>
        <v>#NAME?</v>
      </c>
      <c r="F49" s="6" t="s">
        <v>65</v>
      </c>
      <c r="G49" s="6" t="s">
        <v>67</v>
      </c>
      <c r="H49" s="6">
        <v>3</v>
      </c>
      <c r="I49" s="6">
        <v>4</v>
      </c>
      <c r="J49" s="6">
        <v>8</v>
      </c>
      <c r="K49" s="6">
        <v>0</v>
      </c>
      <c r="L49" s="6">
        <v>5</v>
      </c>
      <c r="M49" s="6"/>
    </row>
    <row r="50" spans="1:13" ht="15.75" customHeight="1" x14ac:dyDescent="0.25">
      <c r="A50" s="4">
        <v>44363</v>
      </c>
      <c r="B50" s="6">
        <v>10</v>
      </c>
      <c r="C50" s="6" t="s">
        <v>64</v>
      </c>
      <c r="D50" s="6"/>
      <c r="E50" s="3" t="e">
        <f t="array" aca="1" ref="E50" ca="1">_xludf.XLOOKUP(sessions_2!$G50&amp;sessions_2!$I50&amp;sessions_2!$J50,exercises_2!$C$2:$C$156&amp;exercises_2!$F$2:$F$156&amp;exercises_2!$G$2:$G$156,exercises_2!$A$2:$A$156)</f>
        <v>#NAME?</v>
      </c>
      <c r="F50" s="6" t="s">
        <v>65</v>
      </c>
      <c r="G50" s="1" t="s">
        <v>68</v>
      </c>
      <c r="H50" s="6">
        <v>1</v>
      </c>
      <c r="I50" s="6">
        <v>4</v>
      </c>
      <c r="J50" s="6">
        <v>8</v>
      </c>
      <c r="K50" s="6">
        <v>0</v>
      </c>
      <c r="L50" s="6">
        <v>8</v>
      </c>
      <c r="M50" s="6"/>
    </row>
    <row r="51" spans="1:13" ht="15.75" customHeight="1" x14ac:dyDescent="0.25">
      <c r="A51" s="4">
        <v>44363</v>
      </c>
      <c r="B51" s="6">
        <v>11</v>
      </c>
      <c r="C51" s="6" t="s">
        <v>64</v>
      </c>
      <c r="D51" s="6"/>
      <c r="E51" s="3" t="e">
        <f t="array" aca="1" ref="E51" ca="1">_xludf.XLOOKUP(sessions_2!$G51&amp;sessions_2!$I51&amp;sessions_2!$J51,exercises_2!$C$2:$C$156&amp;exercises_2!$F$2:$F$156&amp;exercises_2!$G$2:$G$156,exercises_2!$A$2:$A$156)</f>
        <v>#NAME?</v>
      </c>
      <c r="F51" s="6" t="s">
        <v>65</v>
      </c>
      <c r="G51" s="1" t="s">
        <v>68</v>
      </c>
      <c r="H51" s="6">
        <v>2</v>
      </c>
      <c r="I51" s="6">
        <v>4</v>
      </c>
      <c r="J51" s="6">
        <v>8</v>
      </c>
      <c r="K51" s="6">
        <v>0</v>
      </c>
      <c r="L51" s="6">
        <v>4</v>
      </c>
      <c r="M51" s="6"/>
    </row>
    <row r="52" spans="1:13" ht="15.75" customHeight="1" x14ac:dyDescent="0.25">
      <c r="A52" s="4">
        <v>44363</v>
      </c>
      <c r="B52" s="6">
        <v>12</v>
      </c>
      <c r="C52" s="6" t="s">
        <v>64</v>
      </c>
      <c r="D52" s="6"/>
      <c r="E52" s="3" t="e">
        <f t="array" aca="1" ref="E52" ca="1">_xludf.XLOOKUP(sessions_2!$G52&amp;sessions_2!$I52&amp;sessions_2!$J52,exercises_2!$C$2:$C$156&amp;exercises_2!$F$2:$F$156&amp;exercises_2!$G$2:$G$156,exercises_2!$A$2:$A$156)</f>
        <v>#NAME?</v>
      </c>
      <c r="F52" s="6" t="s">
        <v>65</v>
      </c>
      <c r="G52" s="1" t="s">
        <v>68</v>
      </c>
      <c r="H52" s="6">
        <v>3</v>
      </c>
      <c r="I52" s="6">
        <v>4</v>
      </c>
      <c r="J52" s="6">
        <v>8</v>
      </c>
      <c r="K52" s="6">
        <v>0</v>
      </c>
      <c r="L52" s="6">
        <v>3</v>
      </c>
      <c r="M52" s="6"/>
    </row>
    <row r="53" spans="1:13" ht="15.75" customHeight="1" x14ac:dyDescent="0.25">
      <c r="A53" s="4">
        <v>44363</v>
      </c>
      <c r="B53" s="6">
        <v>16</v>
      </c>
      <c r="C53" s="6" t="s">
        <v>64</v>
      </c>
      <c r="D53" s="6"/>
      <c r="E53" s="3" t="e">
        <f t="array" aca="1" ref="E53" ca="1">_xludf.XLOOKUP(sessions_2!$G53&amp;sessions_2!$I53&amp;sessions_2!$J53,exercises_2!$C$2:$C$156&amp;exercises_2!$F$2:$F$156&amp;exercises_2!$G$2:$G$156,exercises_2!$A$2:$A$156)</f>
        <v>#NAME?</v>
      </c>
      <c r="F53" s="6" t="s">
        <v>65</v>
      </c>
      <c r="G53" s="1" t="s">
        <v>69</v>
      </c>
      <c r="H53" s="6">
        <v>1</v>
      </c>
      <c r="I53" s="6">
        <v>4</v>
      </c>
      <c r="J53" s="6">
        <v>8</v>
      </c>
      <c r="K53" s="6">
        <v>0</v>
      </c>
      <c r="L53" s="6">
        <v>8</v>
      </c>
      <c r="M53" s="6"/>
    </row>
    <row r="54" spans="1:13" ht="15.75" customHeight="1" x14ac:dyDescent="0.25">
      <c r="A54" s="4">
        <v>44363</v>
      </c>
      <c r="B54" s="6">
        <v>17</v>
      </c>
      <c r="C54" s="6" t="s">
        <v>64</v>
      </c>
      <c r="D54" s="6"/>
      <c r="E54" s="3" t="e">
        <f t="array" aca="1" ref="E54" ca="1">_xludf.XLOOKUP(sessions_2!$G54&amp;sessions_2!$I54&amp;sessions_2!$J54,exercises_2!$C$2:$C$156&amp;exercises_2!$F$2:$F$156&amp;exercises_2!$G$2:$G$156,exercises_2!$A$2:$A$156)</f>
        <v>#NAME?</v>
      </c>
      <c r="F54" s="6" t="s">
        <v>65</v>
      </c>
      <c r="G54" s="1" t="s">
        <v>69</v>
      </c>
      <c r="H54" s="6">
        <v>2</v>
      </c>
      <c r="I54" s="6">
        <v>4</v>
      </c>
      <c r="J54" s="6">
        <v>8</v>
      </c>
      <c r="K54" s="6">
        <v>0</v>
      </c>
      <c r="L54" s="6">
        <v>5</v>
      </c>
      <c r="M54" s="6"/>
    </row>
    <row r="55" spans="1:13" ht="15.75" customHeight="1" x14ac:dyDescent="0.25">
      <c r="A55" s="4">
        <v>44363</v>
      </c>
      <c r="B55" s="6">
        <v>18</v>
      </c>
      <c r="C55" s="6" t="s">
        <v>64</v>
      </c>
      <c r="D55" s="6"/>
      <c r="E55" s="3" t="e">
        <f t="array" aca="1" ref="E55" ca="1">_xludf.XLOOKUP(sessions_2!$G55&amp;sessions_2!$I55&amp;sessions_2!$J55,exercises_2!$C$2:$C$156&amp;exercises_2!$F$2:$F$156&amp;exercises_2!$G$2:$G$156,exercises_2!$A$2:$A$156)</f>
        <v>#NAME?</v>
      </c>
      <c r="F55" s="6" t="s">
        <v>65</v>
      </c>
      <c r="G55" s="1" t="s">
        <v>69</v>
      </c>
      <c r="H55" s="6">
        <v>3</v>
      </c>
      <c r="I55" s="6">
        <v>4</v>
      </c>
      <c r="J55" s="6">
        <v>8</v>
      </c>
      <c r="K55" s="6">
        <v>0</v>
      </c>
      <c r="L55" s="6">
        <v>5</v>
      </c>
      <c r="M55" s="6"/>
    </row>
    <row r="56" spans="1:13" ht="15.75" customHeight="1" x14ac:dyDescent="0.25">
      <c r="A56" s="4">
        <v>44363</v>
      </c>
      <c r="B56" s="6">
        <v>1</v>
      </c>
      <c r="C56" s="6" t="s">
        <v>64</v>
      </c>
      <c r="D56" s="6"/>
      <c r="E56" s="3" t="e">
        <f t="array" aca="1" ref="E56" ca="1">_xludf.XLOOKUP(sessions_2!$G56&amp;sessions_2!$I56&amp;sessions_2!$J56,exercises_2!$C$2:$C$156&amp;exercises_2!$F$2:$F$156&amp;exercises_2!$G$2:$G$156,exercises_2!$A$2:$A$156)</f>
        <v>#NAME?</v>
      </c>
      <c r="F56" s="6" t="s">
        <v>65</v>
      </c>
      <c r="G56" s="6" t="s">
        <v>73</v>
      </c>
      <c r="H56" s="6">
        <v>1</v>
      </c>
      <c r="I56" s="6">
        <v>4</v>
      </c>
      <c r="J56" s="6">
        <v>8</v>
      </c>
      <c r="K56" s="6">
        <v>0</v>
      </c>
      <c r="L56" s="6">
        <v>8</v>
      </c>
      <c r="M56" s="6"/>
    </row>
    <row r="57" spans="1:13" ht="15.75" customHeight="1" x14ac:dyDescent="0.25">
      <c r="A57" s="4">
        <v>44363</v>
      </c>
      <c r="B57" s="6">
        <v>2</v>
      </c>
      <c r="C57" s="6" t="s">
        <v>64</v>
      </c>
      <c r="D57" s="6"/>
      <c r="E57" s="3" t="e">
        <f t="array" aca="1" ref="E57" ca="1">_xludf.XLOOKUP(sessions_2!$G57&amp;sessions_2!$I57&amp;sessions_2!$J57,exercises_2!$C$2:$C$156&amp;exercises_2!$F$2:$F$156&amp;exercises_2!$G$2:$G$156,exercises_2!$A$2:$A$156)</f>
        <v>#NAME?</v>
      </c>
      <c r="F57" s="6" t="s">
        <v>65</v>
      </c>
      <c r="G57" s="6" t="s">
        <v>73</v>
      </c>
      <c r="H57" s="6">
        <v>2</v>
      </c>
      <c r="I57" s="6">
        <v>4</v>
      </c>
      <c r="J57" s="6">
        <v>8</v>
      </c>
      <c r="K57" s="6">
        <v>0</v>
      </c>
      <c r="L57" s="6">
        <v>6</v>
      </c>
      <c r="M57" s="6"/>
    </row>
    <row r="58" spans="1:13" ht="15.75" customHeight="1" x14ac:dyDescent="0.25">
      <c r="A58" s="4">
        <v>44363</v>
      </c>
      <c r="B58" s="6">
        <v>3</v>
      </c>
      <c r="C58" s="6" t="s">
        <v>64</v>
      </c>
      <c r="D58" s="6"/>
      <c r="E58" s="3" t="e">
        <f t="array" aca="1" ref="E58" ca="1">_xludf.XLOOKUP(sessions_2!$G58&amp;sessions_2!$I58&amp;sessions_2!$J58,exercises_2!$C$2:$C$156&amp;exercises_2!$F$2:$F$156&amp;exercises_2!$G$2:$G$156,exercises_2!$A$2:$A$156)</f>
        <v>#NAME?</v>
      </c>
      <c r="F58" s="6" t="s">
        <v>65</v>
      </c>
      <c r="G58" s="6" t="s">
        <v>73</v>
      </c>
      <c r="H58" s="6">
        <v>3</v>
      </c>
      <c r="I58" s="6">
        <v>4</v>
      </c>
      <c r="J58" s="6">
        <v>8</v>
      </c>
      <c r="K58" s="6">
        <v>0</v>
      </c>
      <c r="L58" s="6">
        <v>5</v>
      </c>
      <c r="M58" s="6"/>
    </row>
    <row r="59" spans="1:13" ht="15.75" customHeight="1" x14ac:dyDescent="0.25">
      <c r="A59" s="4">
        <v>44363</v>
      </c>
      <c r="B59" s="6">
        <v>7</v>
      </c>
      <c r="C59" s="6" t="s">
        <v>64</v>
      </c>
      <c r="D59" s="6"/>
      <c r="E59" s="3" t="e">
        <f t="array" aca="1" ref="E59" ca="1">_xludf.XLOOKUP(sessions_2!$G59&amp;sessions_2!$I59&amp;sessions_2!$J59,exercises_2!$C$2:$C$156&amp;exercises_2!$F$2:$F$156&amp;exercises_2!$G$2:$G$156,exercises_2!$A$2:$A$156)</f>
        <v>#NAME?</v>
      </c>
      <c r="F59" s="6" t="s">
        <v>65</v>
      </c>
      <c r="G59" s="1" t="s">
        <v>74</v>
      </c>
      <c r="H59" s="6">
        <v>1</v>
      </c>
      <c r="I59" s="6">
        <v>4</v>
      </c>
      <c r="J59" s="6">
        <v>8</v>
      </c>
      <c r="K59" s="6">
        <v>0</v>
      </c>
      <c r="L59" s="6">
        <v>5</v>
      </c>
      <c r="M59" s="6"/>
    </row>
    <row r="60" spans="1:13" ht="15.75" customHeight="1" x14ac:dyDescent="0.25">
      <c r="A60" s="4">
        <v>44363</v>
      </c>
      <c r="B60" s="6">
        <v>8</v>
      </c>
      <c r="C60" s="6" t="s">
        <v>64</v>
      </c>
      <c r="D60" s="6"/>
      <c r="E60" s="3" t="e">
        <f t="array" aca="1" ref="E60" ca="1">_xludf.XLOOKUP(sessions_2!$G60&amp;sessions_2!$I60&amp;sessions_2!$J60,exercises_2!$C$2:$C$156&amp;exercises_2!$F$2:$F$156&amp;exercises_2!$G$2:$G$156,exercises_2!$A$2:$A$156)</f>
        <v>#NAME?</v>
      </c>
      <c r="F60" s="6" t="s">
        <v>65</v>
      </c>
      <c r="G60" s="1" t="s">
        <v>74</v>
      </c>
      <c r="H60" s="6">
        <v>2</v>
      </c>
      <c r="I60" s="6">
        <v>4</v>
      </c>
      <c r="J60" s="6">
        <v>8</v>
      </c>
      <c r="K60" s="6">
        <v>0</v>
      </c>
      <c r="L60" s="6">
        <v>3</v>
      </c>
      <c r="M60" s="6"/>
    </row>
    <row r="61" spans="1:13" ht="15.75" customHeight="1" x14ac:dyDescent="0.25">
      <c r="A61" s="4">
        <v>44363</v>
      </c>
      <c r="B61" s="6">
        <v>9</v>
      </c>
      <c r="C61" s="6" t="s">
        <v>64</v>
      </c>
      <c r="D61" s="6"/>
      <c r="E61" s="3" t="e">
        <f t="array" aca="1" ref="E61" ca="1">_xludf.XLOOKUP(sessions_2!$G61&amp;sessions_2!$I61&amp;sessions_2!$J61,exercises_2!$C$2:$C$156&amp;exercises_2!$F$2:$F$156&amp;exercises_2!$G$2:$G$156,exercises_2!$A$2:$A$156)</f>
        <v>#NAME?</v>
      </c>
      <c r="F61" s="6" t="s">
        <v>65</v>
      </c>
      <c r="G61" s="1" t="s">
        <v>74</v>
      </c>
      <c r="H61" s="6">
        <v>3</v>
      </c>
      <c r="I61" s="6">
        <v>4</v>
      </c>
      <c r="J61" s="6">
        <v>8</v>
      </c>
      <c r="K61" s="6">
        <v>0</v>
      </c>
      <c r="L61" s="6">
        <v>1</v>
      </c>
      <c r="M61" s="6"/>
    </row>
    <row r="62" spans="1:13" ht="15.75" customHeight="1" x14ac:dyDescent="0.25">
      <c r="A62" s="4">
        <v>44365</v>
      </c>
      <c r="B62" s="6">
        <v>4</v>
      </c>
      <c r="C62" s="6" t="s">
        <v>64</v>
      </c>
      <c r="D62" s="6"/>
      <c r="E62" s="3" t="e">
        <f t="array" aca="1" ref="E62" ca="1">_xludf.XLOOKUP(sessions_2!$G62&amp;sessions_2!$I62&amp;sessions_2!$J62,exercises_2!$C$2:$C$156&amp;exercises_2!$F$2:$F$156&amp;exercises_2!$G$2:$G$156,exercises_2!$A$2:$A$156)</f>
        <v>#NAME?</v>
      </c>
      <c r="F62" s="6" t="s">
        <v>65</v>
      </c>
      <c r="G62" s="1" t="s">
        <v>66</v>
      </c>
      <c r="H62" s="6">
        <v>1</v>
      </c>
      <c r="I62" s="6">
        <v>4</v>
      </c>
      <c r="J62" s="6">
        <v>8</v>
      </c>
      <c r="K62" s="6">
        <v>0</v>
      </c>
      <c r="L62" s="6">
        <v>7</v>
      </c>
      <c r="M62" s="6"/>
    </row>
    <row r="63" spans="1:13" ht="15.75" customHeight="1" x14ac:dyDescent="0.25">
      <c r="A63" s="4">
        <v>44365</v>
      </c>
      <c r="B63" s="6">
        <v>5</v>
      </c>
      <c r="C63" s="6" t="s">
        <v>64</v>
      </c>
      <c r="D63" s="6"/>
      <c r="E63" s="3" t="e">
        <f t="array" aca="1" ref="E63" ca="1">_xludf.XLOOKUP(sessions_2!$G63&amp;sessions_2!$I63&amp;sessions_2!$J63,exercises_2!$C$2:$C$156&amp;exercises_2!$F$2:$F$156&amp;exercises_2!$G$2:$G$156,exercises_2!$A$2:$A$156)</f>
        <v>#NAME?</v>
      </c>
      <c r="F63" s="6" t="s">
        <v>65</v>
      </c>
      <c r="G63" s="1" t="s">
        <v>66</v>
      </c>
      <c r="H63" s="6">
        <v>2</v>
      </c>
      <c r="I63" s="6">
        <v>4</v>
      </c>
      <c r="J63" s="6">
        <v>8</v>
      </c>
      <c r="K63" s="6">
        <v>0</v>
      </c>
      <c r="L63" s="6">
        <v>4</v>
      </c>
      <c r="M63" s="6"/>
    </row>
    <row r="64" spans="1:13" ht="15.75" customHeight="1" x14ac:dyDescent="0.25">
      <c r="A64" s="4">
        <v>44365</v>
      </c>
      <c r="B64" s="6">
        <v>6</v>
      </c>
      <c r="C64" s="6" t="s">
        <v>64</v>
      </c>
      <c r="D64" s="6"/>
      <c r="E64" s="3" t="e">
        <f t="array" aca="1" ref="E64" ca="1">_xludf.XLOOKUP(sessions_2!$G64&amp;sessions_2!$I64&amp;sessions_2!$J64,exercises_2!$C$2:$C$156&amp;exercises_2!$F$2:$F$156&amp;exercises_2!$G$2:$G$156,exercises_2!$A$2:$A$156)</f>
        <v>#NAME?</v>
      </c>
      <c r="F64" s="6" t="s">
        <v>65</v>
      </c>
      <c r="G64" s="1" t="s">
        <v>66</v>
      </c>
      <c r="H64" s="6">
        <v>3</v>
      </c>
      <c r="I64" s="6">
        <v>4</v>
      </c>
      <c r="J64" s="6">
        <v>8</v>
      </c>
      <c r="K64" s="6">
        <v>0</v>
      </c>
      <c r="L64" s="6">
        <v>2</v>
      </c>
      <c r="M64" s="6"/>
    </row>
    <row r="65" spans="1:13" ht="15.75" customHeight="1" x14ac:dyDescent="0.25">
      <c r="A65" s="4">
        <v>44365</v>
      </c>
      <c r="B65" s="6">
        <v>13</v>
      </c>
      <c r="C65" s="6" t="s">
        <v>64</v>
      </c>
      <c r="D65" s="6"/>
      <c r="E65" s="3" t="e">
        <f t="array" aca="1" ref="E65" ca="1">_xludf.XLOOKUP(sessions_2!$G65&amp;sessions_2!$I65&amp;sessions_2!$J65,exercises_2!$C$2:$C$156&amp;exercises_2!$F$2:$F$156&amp;exercises_2!$G$2:$G$156,exercises_2!$A$2:$A$156)</f>
        <v>#NAME?</v>
      </c>
      <c r="F65" s="6" t="s">
        <v>65</v>
      </c>
      <c r="G65" s="1" t="s">
        <v>78</v>
      </c>
      <c r="H65" s="6">
        <v>1</v>
      </c>
      <c r="I65" s="6">
        <v>4</v>
      </c>
      <c r="J65" s="6">
        <v>8</v>
      </c>
      <c r="K65" s="6">
        <v>0</v>
      </c>
      <c r="L65" s="6">
        <v>8</v>
      </c>
      <c r="M65" s="6"/>
    </row>
    <row r="66" spans="1:13" ht="15.75" customHeight="1" x14ac:dyDescent="0.25">
      <c r="A66" s="4">
        <v>44365</v>
      </c>
      <c r="B66" s="6">
        <v>14</v>
      </c>
      <c r="C66" s="6" t="s">
        <v>64</v>
      </c>
      <c r="D66" s="6"/>
      <c r="E66" s="3" t="e">
        <f t="array" aca="1" ref="E66" ca="1">_xludf.XLOOKUP(sessions_2!$G66&amp;sessions_2!$I66&amp;sessions_2!$J66,exercises_2!$C$2:$C$156&amp;exercises_2!$F$2:$F$156&amp;exercises_2!$G$2:$G$156,exercises_2!$A$2:$A$156)</f>
        <v>#NAME?</v>
      </c>
      <c r="F66" s="6" t="s">
        <v>65</v>
      </c>
      <c r="G66" s="1" t="s">
        <v>78</v>
      </c>
      <c r="H66" s="6">
        <v>2</v>
      </c>
      <c r="I66" s="6">
        <v>4</v>
      </c>
      <c r="J66" s="6">
        <v>8</v>
      </c>
      <c r="K66" s="6">
        <v>0</v>
      </c>
      <c r="L66" s="6">
        <v>8</v>
      </c>
      <c r="M66" s="6"/>
    </row>
    <row r="67" spans="1:13" ht="15.75" customHeight="1" x14ac:dyDescent="0.25">
      <c r="A67" s="4">
        <v>44365</v>
      </c>
      <c r="B67" s="6">
        <v>15</v>
      </c>
      <c r="C67" s="6" t="s">
        <v>64</v>
      </c>
      <c r="D67" s="6"/>
      <c r="E67" s="3" t="e">
        <f t="array" aca="1" ref="E67" ca="1">_xludf.XLOOKUP(sessions_2!$G67&amp;sessions_2!$I67&amp;sessions_2!$J67,exercises_2!$C$2:$C$156&amp;exercises_2!$F$2:$F$156&amp;exercises_2!$G$2:$G$156,exercises_2!$A$2:$A$156)</f>
        <v>#NAME?</v>
      </c>
      <c r="F67" s="6" t="s">
        <v>65</v>
      </c>
      <c r="G67" s="1" t="s">
        <v>78</v>
      </c>
      <c r="H67" s="6">
        <v>3</v>
      </c>
      <c r="I67" s="6">
        <v>4</v>
      </c>
      <c r="J67" s="6">
        <v>8</v>
      </c>
      <c r="K67" s="6">
        <v>0</v>
      </c>
      <c r="L67" s="6">
        <v>8</v>
      </c>
      <c r="M67" s="6"/>
    </row>
    <row r="68" spans="1:13" ht="15.75" customHeight="1" x14ac:dyDescent="0.25">
      <c r="A68" s="4">
        <v>44365</v>
      </c>
      <c r="B68" s="6">
        <v>12</v>
      </c>
      <c r="C68" s="6" t="s">
        <v>64</v>
      </c>
      <c r="D68" s="6"/>
      <c r="E68" s="3" t="e">
        <f t="array" aca="1" ref="E68" ca="1">_xludf.XLOOKUP(sessions_2!$G68&amp;sessions_2!$I68&amp;sessions_2!$J68,exercises_2!$C$2:$C$156&amp;exercises_2!$F$2:$F$156&amp;exercises_2!$G$2:$G$156,exercises_2!$A$2:$A$156)</f>
        <v>#NAME?</v>
      </c>
      <c r="F68" s="6" t="s">
        <v>65</v>
      </c>
      <c r="G68" s="1" t="s">
        <v>79</v>
      </c>
      <c r="H68" s="6">
        <v>3</v>
      </c>
      <c r="I68" s="6">
        <v>4</v>
      </c>
      <c r="J68" s="6">
        <v>8</v>
      </c>
      <c r="K68" s="6">
        <v>0</v>
      </c>
      <c r="L68" s="6">
        <v>6</v>
      </c>
      <c r="M68" s="6"/>
    </row>
    <row r="69" spans="1:13" ht="15.75" customHeight="1" x14ac:dyDescent="0.25">
      <c r="A69" s="4">
        <v>44365</v>
      </c>
      <c r="B69" s="6">
        <v>10</v>
      </c>
      <c r="C69" s="6" t="s">
        <v>64</v>
      </c>
      <c r="D69" s="6"/>
      <c r="E69" s="3" t="e">
        <f t="array" aca="1" ref="E69" ca="1">_xludf.XLOOKUP(sessions_2!$G69&amp;sessions_2!$I69&amp;sessions_2!$J69,exercises_2!$C$2:$C$156&amp;exercises_2!$F$2:$F$156&amp;exercises_2!$G$2:$G$156,exercises_2!$A$2:$A$156)</f>
        <v>#NAME?</v>
      </c>
      <c r="F69" s="6" t="s">
        <v>65</v>
      </c>
      <c r="G69" s="1" t="s">
        <v>68</v>
      </c>
      <c r="H69" s="6">
        <v>1</v>
      </c>
      <c r="I69" s="6">
        <v>4</v>
      </c>
      <c r="J69" s="6">
        <v>8</v>
      </c>
      <c r="K69" s="6">
        <v>0</v>
      </c>
      <c r="L69" s="6">
        <v>8</v>
      </c>
      <c r="M69" s="6"/>
    </row>
    <row r="70" spans="1:13" ht="15.75" customHeight="1" x14ac:dyDescent="0.25">
      <c r="A70" s="4">
        <v>44365</v>
      </c>
      <c r="B70" s="6">
        <v>11</v>
      </c>
      <c r="C70" s="6" t="s">
        <v>64</v>
      </c>
      <c r="D70" s="6"/>
      <c r="E70" s="3" t="e">
        <f t="array" aca="1" ref="E70" ca="1">_xludf.XLOOKUP(sessions_2!$G70&amp;sessions_2!$I70&amp;sessions_2!$J70,exercises_2!$C$2:$C$156&amp;exercises_2!$F$2:$F$156&amp;exercises_2!$G$2:$G$156,exercises_2!$A$2:$A$156)</f>
        <v>#NAME?</v>
      </c>
      <c r="F70" s="6" t="s">
        <v>65</v>
      </c>
      <c r="G70" s="1" t="s">
        <v>68</v>
      </c>
      <c r="H70" s="6">
        <v>2</v>
      </c>
      <c r="I70" s="6">
        <v>4</v>
      </c>
      <c r="J70" s="6">
        <v>8</v>
      </c>
      <c r="K70" s="6">
        <v>0</v>
      </c>
      <c r="L70" s="6">
        <v>8</v>
      </c>
      <c r="M70" s="6"/>
    </row>
    <row r="71" spans="1:13" ht="15.75" customHeight="1" x14ac:dyDescent="0.25">
      <c r="A71" s="4">
        <v>44365</v>
      </c>
      <c r="B71" s="6">
        <v>18</v>
      </c>
      <c r="C71" s="6" t="s">
        <v>64</v>
      </c>
      <c r="D71" s="6"/>
      <c r="E71" s="3" t="e">
        <f t="array" aca="1" ref="E71" ca="1">_xludf.XLOOKUP(sessions_2!$G71&amp;sessions_2!$I71&amp;sessions_2!$J71,exercises_2!$C$2:$C$156&amp;exercises_2!$F$2:$F$156&amp;exercises_2!$G$2:$G$156,exercises_2!$A$2:$A$156)</f>
        <v>#NAME?</v>
      </c>
      <c r="F71" s="6" t="s">
        <v>65</v>
      </c>
      <c r="G71" s="1" t="s">
        <v>80</v>
      </c>
      <c r="H71" s="6">
        <v>3</v>
      </c>
      <c r="I71" s="6">
        <v>4</v>
      </c>
      <c r="J71" s="6">
        <v>8</v>
      </c>
      <c r="K71" s="6">
        <v>0</v>
      </c>
      <c r="L71" s="6">
        <v>5</v>
      </c>
      <c r="M71" s="6"/>
    </row>
    <row r="72" spans="1:13" ht="15.75" customHeight="1" x14ac:dyDescent="0.25">
      <c r="A72" s="4">
        <v>44365</v>
      </c>
      <c r="B72" s="6">
        <v>16</v>
      </c>
      <c r="C72" s="6" t="s">
        <v>64</v>
      </c>
      <c r="D72" s="6"/>
      <c r="E72" s="3" t="e">
        <f t="array" aca="1" ref="E72" ca="1">_xludf.XLOOKUP(sessions_2!$G72&amp;sessions_2!$I72&amp;sessions_2!$J72,exercises_2!$C$2:$C$156&amp;exercises_2!$F$2:$F$156&amp;exercises_2!$G$2:$G$156,exercises_2!$A$2:$A$156)</f>
        <v>#NAME?</v>
      </c>
      <c r="F72" s="6" t="s">
        <v>65</v>
      </c>
      <c r="G72" s="1" t="s">
        <v>69</v>
      </c>
      <c r="H72" s="6">
        <v>1</v>
      </c>
      <c r="I72" s="6">
        <v>4</v>
      </c>
      <c r="J72" s="6">
        <v>8</v>
      </c>
      <c r="K72" s="6">
        <v>0</v>
      </c>
      <c r="L72" s="6">
        <v>8</v>
      </c>
      <c r="M72" s="6"/>
    </row>
    <row r="73" spans="1:13" ht="15.75" customHeight="1" x14ac:dyDescent="0.25">
      <c r="A73" s="4">
        <v>44365</v>
      </c>
      <c r="B73" s="6">
        <v>17</v>
      </c>
      <c r="C73" s="6" t="s">
        <v>64</v>
      </c>
      <c r="D73" s="6"/>
      <c r="E73" s="3" t="e">
        <f t="array" aca="1" ref="E73" ca="1">_xludf.XLOOKUP(sessions_2!$G73&amp;sessions_2!$I73&amp;sessions_2!$J73,exercises_2!$C$2:$C$156&amp;exercises_2!$F$2:$F$156&amp;exercises_2!$G$2:$G$156,exercises_2!$A$2:$A$156)</f>
        <v>#NAME?</v>
      </c>
      <c r="F73" s="6" t="s">
        <v>65</v>
      </c>
      <c r="G73" s="1" t="s">
        <v>69</v>
      </c>
      <c r="H73" s="6">
        <v>2</v>
      </c>
      <c r="I73" s="6">
        <v>4</v>
      </c>
      <c r="J73" s="6">
        <v>8</v>
      </c>
      <c r="K73" s="6">
        <v>0</v>
      </c>
      <c r="L73" s="6">
        <v>8</v>
      </c>
      <c r="M73" s="6"/>
    </row>
    <row r="74" spans="1:13" ht="15.75" customHeight="1" x14ac:dyDescent="0.25">
      <c r="A74" s="4">
        <v>44365</v>
      </c>
      <c r="B74" s="6">
        <v>19</v>
      </c>
      <c r="C74" s="6" t="s">
        <v>64</v>
      </c>
      <c r="D74" s="6"/>
      <c r="E74" s="3" t="e">
        <f t="array" aca="1" ref="E74" ca="1">_xludf.XLOOKUP(sessions_2!$G74&amp;sessions_2!$I74&amp;sessions_2!$J74,exercises_2!$C$2:$C$156&amp;exercises_2!$F$2:$F$156&amp;exercises_2!$G$2:$G$156,exercises_2!$A$2:$A$156)</f>
        <v>#NAME?</v>
      </c>
      <c r="F74" s="6" t="s">
        <v>71</v>
      </c>
      <c r="G74" s="1" t="s">
        <v>77</v>
      </c>
      <c r="H74" s="6">
        <v>1</v>
      </c>
      <c r="I74" s="6">
        <v>30</v>
      </c>
      <c r="J74" s="6">
        <v>60</v>
      </c>
      <c r="K74" s="6">
        <v>0</v>
      </c>
      <c r="L74" s="6">
        <v>75</v>
      </c>
      <c r="M74" s="6"/>
    </row>
    <row r="75" spans="1:13" ht="15.75" customHeight="1" x14ac:dyDescent="0.25">
      <c r="A75" s="4">
        <v>44365</v>
      </c>
      <c r="B75" s="6">
        <v>20</v>
      </c>
      <c r="C75" s="6" t="s">
        <v>64</v>
      </c>
      <c r="D75" s="6"/>
      <c r="E75" s="3" t="e">
        <f t="array" aca="1" ref="E75" ca="1">_xludf.XLOOKUP(sessions_2!$G75&amp;sessions_2!$I75&amp;sessions_2!$J75,exercises_2!$C$2:$C$156&amp;exercises_2!$F$2:$F$156&amp;exercises_2!$G$2:$G$156,exercises_2!$A$2:$A$156)</f>
        <v>#NAME?</v>
      </c>
      <c r="F75" s="6" t="s">
        <v>71</v>
      </c>
      <c r="G75" s="1" t="s">
        <v>77</v>
      </c>
      <c r="H75" s="6">
        <v>2</v>
      </c>
      <c r="I75" s="6">
        <v>30</v>
      </c>
      <c r="J75" s="6">
        <v>60</v>
      </c>
      <c r="K75" s="6">
        <v>0</v>
      </c>
      <c r="L75" s="6">
        <v>75</v>
      </c>
      <c r="M75" s="6"/>
    </row>
    <row r="76" spans="1:13" ht="15.75" customHeight="1" x14ac:dyDescent="0.25">
      <c r="A76" s="4">
        <v>44365</v>
      </c>
      <c r="B76" s="6">
        <v>21</v>
      </c>
      <c r="C76" s="6" t="s">
        <v>64</v>
      </c>
      <c r="D76" s="6"/>
      <c r="E76" s="3" t="e">
        <f t="array" aca="1" ref="E76" ca="1">_xludf.XLOOKUP(sessions_2!$G76&amp;sessions_2!$I76&amp;sessions_2!$J76,exercises_2!$C$2:$C$156&amp;exercises_2!$F$2:$F$156&amp;exercises_2!$G$2:$G$156,exercises_2!$A$2:$A$156)</f>
        <v>#NAME?</v>
      </c>
      <c r="F76" s="6" t="s">
        <v>71</v>
      </c>
      <c r="G76" s="1" t="s">
        <v>77</v>
      </c>
      <c r="H76" s="6">
        <v>3</v>
      </c>
      <c r="I76" s="6">
        <v>30</v>
      </c>
      <c r="J76" s="6">
        <v>60</v>
      </c>
      <c r="K76" s="6">
        <v>0</v>
      </c>
      <c r="L76" s="6">
        <v>142</v>
      </c>
      <c r="M76" s="6"/>
    </row>
    <row r="77" spans="1:13" ht="15.75" customHeight="1" x14ac:dyDescent="0.25">
      <c r="A77" s="4">
        <v>44365</v>
      </c>
      <c r="B77" s="6">
        <v>1</v>
      </c>
      <c r="C77" s="6" t="s">
        <v>64</v>
      </c>
      <c r="D77" s="6"/>
      <c r="E77" s="3" t="e">
        <f t="array" aca="1" ref="E77" ca="1">_xludf.XLOOKUP(sessions_2!$G77&amp;sessions_2!$I77&amp;sessions_2!$J77,exercises_2!$C$2:$C$156&amp;exercises_2!$F$2:$F$156&amp;exercises_2!$G$2:$G$156,exercises_2!$A$2:$A$156)</f>
        <v>#NAME?</v>
      </c>
      <c r="F77" s="6" t="s">
        <v>65</v>
      </c>
      <c r="G77" s="6" t="s">
        <v>73</v>
      </c>
      <c r="H77" s="6">
        <v>1</v>
      </c>
      <c r="I77" s="6">
        <v>4</v>
      </c>
      <c r="J77" s="6">
        <v>8</v>
      </c>
      <c r="K77" s="6">
        <v>0</v>
      </c>
      <c r="L77" s="6">
        <v>8</v>
      </c>
      <c r="M77" s="6"/>
    </row>
    <row r="78" spans="1:13" ht="15.75" customHeight="1" x14ac:dyDescent="0.25">
      <c r="A78" s="4">
        <v>44365</v>
      </c>
      <c r="B78" s="6">
        <v>2</v>
      </c>
      <c r="C78" s="6" t="s">
        <v>64</v>
      </c>
      <c r="D78" s="6"/>
      <c r="E78" s="3" t="e">
        <f t="array" aca="1" ref="E78" ca="1">_xludf.XLOOKUP(sessions_2!$G78&amp;sessions_2!$I78&amp;sessions_2!$J78,exercises_2!$C$2:$C$156&amp;exercises_2!$F$2:$F$156&amp;exercises_2!$G$2:$G$156,exercises_2!$A$2:$A$156)</f>
        <v>#NAME?</v>
      </c>
      <c r="F78" s="6" t="s">
        <v>65</v>
      </c>
      <c r="G78" s="6" t="s">
        <v>73</v>
      </c>
      <c r="H78" s="6">
        <v>2</v>
      </c>
      <c r="I78" s="6">
        <v>4</v>
      </c>
      <c r="J78" s="6">
        <v>8</v>
      </c>
      <c r="K78" s="6">
        <v>0</v>
      </c>
      <c r="L78" s="6">
        <v>7</v>
      </c>
      <c r="M78" s="6"/>
    </row>
    <row r="79" spans="1:13" ht="15.75" customHeight="1" x14ac:dyDescent="0.25">
      <c r="A79" s="4">
        <v>44365</v>
      </c>
      <c r="B79" s="6">
        <v>3</v>
      </c>
      <c r="C79" s="6" t="s">
        <v>64</v>
      </c>
      <c r="D79" s="6"/>
      <c r="E79" s="3" t="e">
        <f t="array" aca="1" ref="E79" ca="1">_xludf.XLOOKUP(sessions_2!$G79&amp;sessions_2!$I79&amp;sessions_2!$J79,exercises_2!$C$2:$C$156&amp;exercises_2!$F$2:$F$156&amp;exercises_2!$G$2:$G$156,exercises_2!$A$2:$A$156)</f>
        <v>#NAME?</v>
      </c>
      <c r="F79" s="6" t="s">
        <v>65</v>
      </c>
      <c r="G79" s="6" t="s">
        <v>73</v>
      </c>
      <c r="H79" s="6">
        <v>3</v>
      </c>
      <c r="I79" s="6">
        <v>4</v>
      </c>
      <c r="J79" s="6">
        <v>8</v>
      </c>
      <c r="K79" s="6">
        <v>0</v>
      </c>
      <c r="L79" s="6">
        <v>5</v>
      </c>
      <c r="M79" s="6"/>
    </row>
    <row r="80" spans="1:13" ht="15.75" customHeight="1" x14ac:dyDescent="0.25">
      <c r="A80" s="4">
        <v>44365</v>
      </c>
      <c r="B80" s="6">
        <v>7</v>
      </c>
      <c r="C80" s="6" t="s">
        <v>64</v>
      </c>
      <c r="D80" s="6"/>
      <c r="E80" s="3" t="e">
        <f t="array" aca="1" ref="E80" ca="1">_xludf.XLOOKUP(sessions_2!$G80&amp;sessions_2!$I80&amp;sessions_2!$J80,exercises_2!$C$2:$C$156&amp;exercises_2!$F$2:$F$156&amp;exercises_2!$G$2:$G$156,exercises_2!$A$2:$A$156)</f>
        <v>#NAME?</v>
      </c>
      <c r="F80" s="6" t="s">
        <v>65</v>
      </c>
      <c r="G80" s="1" t="s">
        <v>74</v>
      </c>
      <c r="H80" s="6">
        <v>1</v>
      </c>
      <c r="I80" s="6">
        <v>4</v>
      </c>
      <c r="J80" s="6">
        <v>8</v>
      </c>
      <c r="K80" s="6">
        <v>0</v>
      </c>
      <c r="L80" s="6">
        <v>8</v>
      </c>
      <c r="M80" s="6"/>
    </row>
    <row r="81" spans="1:13" ht="15.75" customHeight="1" x14ac:dyDescent="0.25">
      <c r="A81" s="4">
        <v>44365</v>
      </c>
      <c r="B81" s="6">
        <v>8</v>
      </c>
      <c r="C81" s="6" t="s">
        <v>64</v>
      </c>
      <c r="D81" s="6"/>
      <c r="E81" s="3" t="e">
        <f t="array" aca="1" ref="E81" ca="1">_xludf.XLOOKUP(sessions_2!$G81&amp;sessions_2!$I81&amp;sessions_2!$J81,exercises_2!$C$2:$C$156&amp;exercises_2!$F$2:$F$156&amp;exercises_2!$G$2:$G$156,exercises_2!$A$2:$A$156)</f>
        <v>#NAME?</v>
      </c>
      <c r="F81" s="6" t="s">
        <v>65</v>
      </c>
      <c r="G81" s="1" t="s">
        <v>74</v>
      </c>
      <c r="H81" s="6">
        <v>2</v>
      </c>
      <c r="I81" s="6">
        <v>4</v>
      </c>
      <c r="J81" s="6">
        <v>8</v>
      </c>
      <c r="K81" s="6">
        <v>0</v>
      </c>
      <c r="L81" s="6">
        <v>4</v>
      </c>
      <c r="M81" s="6"/>
    </row>
    <row r="82" spans="1:13" ht="15.75" customHeight="1" x14ac:dyDescent="0.25">
      <c r="A82" s="4">
        <v>44365</v>
      </c>
      <c r="B82" s="6">
        <v>9</v>
      </c>
      <c r="C82" s="6" t="s">
        <v>64</v>
      </c>
      <c r="D82" s="6"/>
      <c r="E82" s="3" t="e">
        <f t="array" aca="1" ref="E82" ca="1">_xludf.XLOOKUP(sessions_2!$G82&amp;sessions_2!$I82&amp;sessions_2!$J82,exercises_2!$C$2:$C$156&amp;exercises_2!$F$2:$F$156&amp;exercises_2!$G$2:$G$156,exercises_2!$A$2:$A$156)</f>
        <v>#NAME?</v>
      </c>
      <c r="F82" s="6" t="s">
        <v>65</v>
      </c>
      <c r="G82" s="1" t="s">
        <v>74</v>
      </c>
      <c r="H82" s="6">
        <v>3</v>
      </c>
      <c r="I82" s="6">
        <v>4</v>
      </c>
      <c r="J82" s="6">
        <v>8</v>
      </c>
      <c r="K82" s="6">
        <v>0</v>
      </c>
      <c r="L82" s="6">
        <v>3</v>
      </c>
      <c r="M82" s="6"/>
    </row>
    <row r="83" spans="1:13" ht="15.75" customHeight="1" x14ac:dyDescent="0.25">
      <c r="A83" s="4">
        <v>44368</v>
      </c>
      <c r="B83" s="6">
        <v>13</v>
      </c>
      <c r="C83" s="6" t="s">
        <v>64</v>
      </c>
      <c r="D83" s="6"/>
      <c r="E83" s="3" t="e">
        <f t="array" aca="1" ref="E83" ca="1">_xludf.XLOOKUP(sessions_2!$G83&amp;sessions_2!$I83&amp;sessions_2!$J83,exercises_2!$C$2:$C$156&amp;exercises_2!$F$2:$F$156&amp;exercises_2!$G$2:$G$156,exercises_2!$A$2:$A$156)</f>
        <v>#NAME?</v>
      </c>
      <c r="F83" s="6" t="s">
        <v>65</v>
      </c>
      <c r="G83" s="6" t="s">
        <v>67</v>
      </c>
      <c r="H83" s="6">
        <v>1</v>
      </c>
      <c r="I83" s="6">
        <v>4</v>
      </c>
      <c r="J83" s="6">
        <v>8</v>
      </c>
      <c r="K83" s="6">
        <v>0</v>
      </c>
      <c r="L83" s="6">
        <v>8</v>
      </c>
      <c r="M83" s="6"/>
    </row>
    <row r="84" spans="1:13" ht="15.75" customHeight="1" x14ac:dyDescent="0.25">
      <c r="A84" s="4">
        <v>44368</v>
      </c>
      <c r="B84" s="6">
        <v>14</v>
      </c>
      <c r="C84" s="6" t="s">
        <v>64</v>
      </c>
      <c r="D84" s="6"/>
      <c r="E84" s="3" t="e">
        <f t="array" aca="1" ref="E84" ca="1">_xludf.XLOOKUP(sessions_2!$G84&amp;sessions_2!$I84&amp;sessions_2!$J84,exercises_2!$C$2:$C$156&amp;exercises_2!$F$2:$F$156&amp;exercises_2!$G$2:$G$156,exercises_2!$A$2:$A$156)</f>
        <v>#NAME?</v>
      </c>
      <c r="F84" s="6" t="s">
        <v>65</v>
      </c>
      <c r="G84" s="6" t="s">
        <v>67</v>
      </c>
      <c r="H84" s="6">
        <v>2</v>
      </c>
      <c r="I84" s="6">
        <v>4</v>
      </c>
      <c r="J84" s="6">
        <v>8</v>
      </c>
      <c r="K84" s="6">
        <v>0</v>
      </c>
      <c r="L84" s="6">
        <v>6</v>
      </c>
      <c r="M84" s="6"/>
    </row>
    <row r="85" spans="1:13" ht="15.75" customHeight="1" x14ac:dyDescent="0.25">
      <c r="A85" s="4">
        <v>44368</v>
      </c>
      <c r="B85" s="6">
        <v>15</v>
      </c>
      <c r="C85" s="6" t="s">
        <v>64</v>
      </c>
      <c r="D85" s="6"/>
      <c r="E85" s="3" t="e">
        <f t="array" aca="1" ref="E85" ca="1">_xludf.XLOOKUP(sessions_2!$G85&amp;sessions_2!$I85&amp;sessions_2!$J85,exercises_2!$C$2:$C$156&amp;exercises_2!$F$2:$F$156&amp;exercises_2!$G$2:$G$156,exercises_2!$A$2:$A$156)</f>
        <v>#NAME?</v>
      </c>
      <c r="F85" s="6" t="s">
        <v>65</v>
      </c>
      <c r="G85" s="6" t="s">
        <v>67</v>
      </c>
      <c r="H85" s="6">
        <v>3</v>
      </c>
      <c r="I85" s="6">
        <v>4</v>
      </c>
      <c r="J85" s="6">
        <v>8</v>
      </c>
      <c r="K85" s="6">
        <v>0</v>
      </c>
      <c r="L85" s="6">
        <v>6</v>
      </c>
      <c r="M85" s="6"/>
    </row>
    <row r="86" spans="1:13" ht="15.75" customHeight="1" x14ac:dyDescent="0.25">
      <c r="A86" s="4">
        <v>44368</v>
      </c>
      <c r="B86" s="6">
        <v>10</v>
      </c>
      <c r="C86" s="6" t="s">
        <v>64</v>
      </c>
      <c r="D86" s="6"/>
      <c r="E86" s="3" t="e">
        <f t="array" aca="1" ref="E86" ca="1">_xludf.XLOOKUP(sessions_2!$G86&amp;sessions_2!$I86&amp;sessions_2!$J86,exercises_2!$C$2:$C$156&amp;exercises_2!$F$2:$F$156&amp;exercises_2!$G$2:$G$156,exercises_2!$A$2:$A$156)</f>
        <v>#NAME?</v>
      </c>
      <c r="F86" s="6" t="s">
        <v>65</v>
      </c>
      <c r="G86" s="1" t="s">
        <v>79</v>
      </c>
      <c r="H86" s="6">
        <v>1</v>
      </c>
      <c r="I86" s="6">
        <v>4</v>
      </c>
      <c r="J86" s="6">
        <v>8</v>
      </c>
      <c r="K86" s="6">
        <v>0</v>
      </c>
      <c r="L86" s="6">
        <v>5</v>
      </c>
      <c r="M86" s="6"/>
    </row>
    <row r="87" spans="1:13" ht="15.75" customHeight="1" x14ac:dyDescent="0.25">
      <c r="A87" s="4">
        <v>44368</v>
      </c>
      <c r="B87" s="6">
        <v>11</v>
      </c>
      <c r="C87" s="6" t="s">
        <v>64</v>
      </c>
      <c r="D87" s="6"/>
      <c r="E87" s="3" t="e">
        <f t="array" aca="1" ref="E87" ca="1">_xludf.XLOOKUP(sessions_2!$G87&amp;sessions_2!$I87&amp;sessions_2!$J87,exercises_2!$C$2:$C$156&amp;exercises_2!$F$2:$F$156&amp;exercises_2!$G$2:$G$156,exercises_2!$A$2:$A$156)</f>
        <v>#NAME?</v>
      </c>
      <c r="F87" s="6" t="s">
        <v>65</v>
      </c>
      <c r="G87" s="1" t="s">
        <v>79</v>
      </c>
      <c r="H87" s="6">
        <v>2</v>
      </c>
      <c r="I87" s="6">
        <v>4</v>
      </c>
      <c r="J87" s="6">
        <v>8</v>
      </c>
      <c r="K87" s="6">
        <v>0</v>
      </c>
      <c r="L87" s="6">
        <v>6</v>
      </c>
      <c r="M87" s="6"/>
    </row>
    <row r="88" spans="1:13" ht="15.75" customHeight="1" x14ac:dyDescent="0.25">
      <c r="A88" s="4">
        <v>44368</v>
      </c>
      <c r="B88" s="6">
        <v>12</v>
      </c>
      <c r="C88" s="6" t="s">
        <v>64</v>
      </c>
      <c r="D88" s="6"/>
      <c r="E88" s="3" t="e">
        <f t="array" aca="1" ref="E88" ca="1">_xludf.XLOOKUP(sessions_2!$G88&amp;sessions_2!$I88&amp;sessions_2!$J88,exercises_2!$C$2:$C$156&amp;exercises_2!$F$2:$F$156&amp;exercises_2!$G$2:$G$156,exercises_2!$A$2:$A$156)</f>
        <v>#NAME?</v>
      </c>
      <c r="F88" s="6" t="s">
        <v>65</v>
      </c>
      <c r="G88" s="1" t="s">
        <v>79</v>
      </c>
      <c r="H88" s="6">
        <v>3</v>
      </c>
      <c r="I88" s="6">
        <v>4</v>
      </c>
      <c r="J88" s="6">
        <v>8</v>
      </c>
      <c r="K88" s="6">
        <v>0</v>
      </c>
      <c r="L88" s="6">
        <v>6</v>
      </c>
      <c r="M88" s="6" t="s">
        <v>10</v>
      </c>
    </row>
    <row r="89" spans="1:13" ht="15.75" customHeight="1" x14ac:dyDescent="0.25">
      <c r="A89" s="4">
        <v>44368</v>
      </c>
      <c r="B89" s="6">
        <v>4</v>
      </c>
      <c r="C89" s="6" t="s">
        <v>64</v>
      </c>
      <c r="D89" s="6"/>
      <c r="E89" s="3" t="e">
        <f t="array" aca="1" ref="E89" ca="1">_xludf.XLOOKUP(sessions_2!$G89&amp;sessions_2!$I89&amp;sessions_2!$J89,exercises_2!$C$2:$C$156&amp;exercises_2!$F$2:$F$156&amp;exercises_2!$G$2:$G$156,exercises_2!$A$2:$A$156)</f>
        <v>#NAME?</v>
      </c>
      <c r="F89" s="6" t="s">
        <v>65</v>
      </c>
      <c r="G89" s="1" t="s">
        <v>76</v>
      </c>
      <c r="H89" s="6">
        <v>1</v>
      </c>
      <c r="I89" s="6">
        <v>5</v>
      </c>
      <c r="J89" s="6">
        <v>10</v>
      </c>
      <c r="K89" s="6">
        <v>0</v>
      </c>
      <c r="L89" s="6">
        <v>8</v>
      </c>
      <c r="M89" s="6"/>
    </row>
    <row r="90" spans="1:13" ht="15.75" customHeight="1" x14ac:dyDescent="0.25">
      <c r="A90" s="4">
        <v>44368</v>
      </c>
      <c r="B90" s="6">
        <v>5</v>
      </c>
      <c r="C90" s="6" t="s">
        <v>64</v>
      </c>
      <c r="D90" s="6"/>
      <c r="E90" s="3" t="e">
        <f t="array" aca="1" ref="E90" ca="1">_xludf.XLOOKUP(sessions_2!$G90&amp;sessions_2!$I90&amp;sessions_2!$J90,exercises_2!$C$2:$C$156&amp;exercises_2!$F$2:$F$156&amp;exercises_2!$G$2:$G$156,exercises_2!$A$2:$A$156)</f>
        <v>#NAME?</v>
      </c>
      <c r="F90" s="6" t="s">
        <v>65</v>
      </c>
      <c r="G90" s="1" t="s">
        <v>76</v>
      </c>
      <c r="H90" s="6">
        <v>2</v>
      </c>
      <c r="I90" s="6">
        <v>5</v>
      </c>
      <c r="J90" s="6">
        <v>10</v>
      </c>
      <c r="K90" s="6">
        <v>0</v>
      </c>
      <c r="L90" s="6">
        <v>6</v>
      </c>
      <c r="M90" s="6"/>
    </row>
    <row r="91" spans="1:13" ht="15.75" customHeight="1" x14ac:dyDescent="0.25">
      <c r="A91" s="4">
        <v>44368</v>
      </c>
      <c r="B91" s="6">
        <v>6</v>
      </c>
      <c r="C91" s="6" t="s">
        <v>64</v>
      </c>
      <c r="D91" s="6"/>
      <c r="E91" s="3" t="e">
        <f t="array" aca="1" ref="E91" ca="1">_xludf.XLOOKUP(sessions_2!$G91&amp;sessions_2!$I91&amp;sessions_2!$J91,exercises_2!$C$2:$C$156&amp;exercises_2!$F$2:$F$156&amp;exercises_2!$G$2:$G$156,exercises_2!$A$2:$A$156)</f>
        <v>#NAME?</v>
      </c>
      <c r="F91" s="6" t="s">
        <v>65</v>
      </c>
      <c r="G91" s="1" t="s">
        <v>76</v>
      </c>
      <c r="H91" s="6">
        <v>3</v>
      </c>
      <c r="I91" s="6">
        <v>5</v>
      </c>
      <c r="J91" s="6">
        <v>10</v>
      </c>
      <c r="K91" s="6">
        <v>0</v>
      </c>
      <c r="L91" s="6">
        <v>3</v>
      </c>
      <c r="M91" s="6"/>
    </row>
    <row r="92" spans="1:13" ht="15.75" customHeight="1" x14ac:dyDescent="0.25">
      <c r="A92" s="4">
        <v>44368</v>
      </c>
      <c r="B92" s="6">
        <v>16</v>
      </c>
      <c r="C92" s="6" t="s">
        <v>64</v>
      </c>
      <c r="D92" s="6"/>
      <c r="E92" s="3" t="e">
        <f t="array" aca="1" ref="E92" ca="1">_xludf.XLOOKUP(sessions_2!$G92&amp;sessions_2!$I92&amp;sessions_2!$J92,exercises_2!$C$2:$C$156&amp;exercises_2!$F$2:$F$156&amp;exercises_2!$G$2:$G$156,exercises_2!$A$2:$A$156)</f>
        <v>#NAME?</v>
      </c>
      <c r="F92" s="6" t="s">
        <v>65</v>
      </c>
      <c r="G92" s="1" t="s">
        <v>80</v>
      </c>
      <c r="H92" s="6">
        <v>1</v>
      </c>
      <c r="I92" s="6">
        <v>4</v>
      </c>
      <c r="J92" s="6">
        <v>8</v>
      </c>
      <c r="K92" s="6">
        <v>0</v>
      </c>
      <c r="L92" s="6">
        <v>8</v>
      </c>
      <c r="M92" s="6"/>
    </row>
    <row r="93" spans="1:13" ht="15.75" customHeight="1" x14ac:dyDescent="0.25">
      <c r="A93" s="4">
        <v>44368</v>
      </c>
      <c r="B93" s="6">
        <v>17</v>
      </c>
      <c r="C93" s="6" t="s">
        <v>64</v>
      </c>
      <c r="D93" s="6"/>
      <c r="E93" s="3" t="e">
        <f t="array" aca="1" ref="E93" ca="1">_xludf.XLOOKUP(sessions_2!$G93&amp;sessions_2!$I93&amp;sessions_2!$J93,exercises_2!$C$2:$C$156&amp;exercises_2!$F$2:$F$156&amp;exercises_2!$G$2:$G$156,exercises_2!$A$2:$A$156)</f>
        <v>#NAME?</v>
      </c>
      <c r="F93" s="6" t="s">
        <v>65</v>
      </c>
      <c r="G93" s="1" t="s">
        <v>80</v>
      </c>
      <c r="H93" s="6">
        <v>2</v>
      </c>
      <c r="I93" s="6">
        <v>4</v>
      </c>
      <c r="J93" s="6">
        <v>8</v>
      </c>
      <c r="K93" s="6">
        <v>0</v>
      </c>
      <c r="L93" s="6">
        <v>8</v>
      </c>
      <c r="M93" s="6"/>
    </row>
    <row r="94" spans="1:13" ht="15.75" customHeight="1" x14ac:dyDescent="0.25">
      <c r="A94" s="4">
        <v>44368</v>
      </c>
      <c r="B94" s="6">
        <v>18</v>
      </c>
      <c r="C94" s="6" t="s">
        <v>64</v>
      </c>
      <c r="D94" s="6"/>
      <c r="E94" s="3" t="e">
        <f t="array" aca="1" ref="E94" ca="1">_xludf.XLOOKUP(sessions_2!$G94&amp;sessions_2!$I94&amp;sessions_2!$J94,exercises_2!$C$2:$C$156&amp;exercises_2!$F$2:$F$156&amp;exercises_2!$G$2:$G$156,exercises_2!$A$2:$A$156)</f>
        <v>#NAME?</v>
      </c>
      <c r="F94" s="6" t="s">
        <v>65</v>
      </c>
      <c r="G94" s="1" t="s">
        <v>80</v>
      </c>
      <c r="H94" s="6">
        <v>3</v>
      </c>
      <c r="I94" s="6">
        <v>4</v>
      </c>
      <c r="J94" s="6">
        <v>8</v>
      </c>
      <c r="K94" s="6">
        <v>0</v>
      </c>
      <c r="L94" s="6">
        <v>6</v>
      </c>
      <c r="M94" s="6"/>
    </row>
    <row r="95" spans="1:13" ht="15.75" customHeight="1" x14ac:dyDescent="0.25">
      <c r="A95" s="4">
        <v>44368</v>
      </c>
      <c r="B95" s="6">
        <v>19</v>
      </c>
      <c r="C95" s="6" t="s">
        <v>64</v>
      </c>
      <c r="D95" s="6"/>
      <c r="E95" s="3" t="e">
        <f t="array" aca="1" ref="E95" ca="1">_xludf.XLOOKUP(sessions_2!$G95&amp;sessions_2!$I95&amp;sessions_2!$J95,exercises_2!$C$2:$C$156&amp;exercises_2!$F$2:$F$156&amp;exercises_2!$G$2:$G$156,exercises_2!$A$2:$A$156)</f>
        <v>#NAME?</v>
      </c>
      <c r="F95" s="6" t="s">
        <v>71</v>
      </c>
      <c r="G95" s="1" t="s">
        <v>77</v>
      </c>
      <c r="H95" s="6">
        <v>1</v>
      </c>
      <c r="I95" s="6">
        <v>30</v>
      </c>
      <c r="J95" s="6">
        <v>60</v>
      </c>
      <c r="K95" s="6">
        <v>0</v>
      </c>
      <c r="L95" s="6">
        <v>75</v>
      </c>
      <c r="M95" s="6"/>
    </row>
    <row r="96" spans="1:13" ht="15.75" customHeight="1" x14ac:dyDescent="0.25">
      <c r="A96" s="4">
        <v>44368</v>
      </c>
      <c r="B96" s="6">
        <v>20</v>
      </c>
      <c r="C96" s="6" t="s">
        <v>64</v>
      </c>
      <c r="D96" s="6"/>
      <c r="E96" s="3" t="e">
        <f t="array" aca="1" ref="E96" ca="1">_xludf.XLOOKUP(sessions_2!$G96&amp;sessions_2!$I96&amp;sessions_2!$J96,exercises_2!$C$2:$C$156&amp;exercises_2!$F$2:$F$156&amp;exercises_2!$G$2:$G$156,exercises_2!$A$2:$A$156)</f>
        <v>#NAME?</v>
      </c>
      <c r="F96" s="6" t="s">
        <v>71</v>
      </c>
      <c r="G96" s="1" t="s">
        <v>77</v>
      </c>
      <c r="H96" s="6">
        <v>2</v>
      </c>
      <c r="I96" s="6">
        <v>30</v>
      </c>
      <c r="J96" s="6">
        <v>60</v>
      </c>
      <c r="K96" s="6">
        <v>0</v>
      </c>
      <c r="L96" s="6">
        <v>75</v>
      </c>
      <c r="M96" s="6"/>
    </row>
    <row r="97" spans="1:13" ht="15.75" customHeight="1" x14ac:dyDescent="0.25">
      <c r="A97" s="4">
        <v>44368</v>
      </c>
      <c r="B97" s="6">
        <v>1</v>
      </c>
      <c r="C97" s="6" t="s">
        <v>64</v>
      </c>
      <c r="D97" s="6"/>
      <c r="E97" s="3" t="e">
        <f t="array" aca="1" ref="E97" ca="1">_xludf.XLOOKUP(sessions_2!$G97&amp;sessions_2!$I97&amp;sessions_2!$J97,exercises_2!$C$2:$C$156&amp;exercises_2!$F$2:$F$156&amp;exercises_2!$G$2:$G$156,exercises_2!$A$2:$A$156)</f>
        <v>#NAME?</v>
      </c>
      <c r="F97" s="6" t="s">
        <v>65</v>
      </c>
      <c r="G97" s="6" t="s">
        <v>73</v>
      </c>
      <c r="H97" s="6">
        <v>1</v>
      </c>
      <c r="I97" s="6">
        <v>4</v>
      </c>
      <c r="J97" s="6">
        <v>8</v>
      </c>
      <c r="K97" s="6">
        <v>0</v>
      </c>
      <c r="L97" s="6">
        <v>8</v>
      </c>
      <c r="M97" s="6"/>
    </row>
    <row r="98" spans="1:13" ht="15.75" customHeight="1" x14ac:dyDescent="0.25">
      <c r="A98" s="4">
        <v>44368</v>
      </c>
      <c r="B98" s="6">
        <v>2</v>
      </c>
      <c r="C98" s="6" t="s">
        <v>64</v>
      </c>
      <c r="D98" s="6"/>
      <c r="E98" s="3" t="e">
        <f t="array" aca="1" ref="E98" ca="1">_xludf.XLOOKUP(sessions_2!$G98&amp;sessions_2!$I98&amp;sessions_2!$J98,exercises_2!$C$2:$C$156&amp;exercises_2!$F$2:$F$156&amp;exercises_2!$G$2:$G$156,exercises_2!$A$2:$A$156)</f>
        <v>#NAME?</v>
      </c>
      <c r="F98" s="6" t="s">
        <v>65</v>
      </c>
      <c r="G98" s="6" t="s">
        <v>73</v>
      </c>
      <c r="H98" s="6">
        <v>2</v>
      </c>
      <c r="I98" s="6">
        <v>4</v>
      </c>
      <c r="J98" s="6">
        <v>8</v>
      </c>
      <c r="K98" s="6">
        <v>0</v>
      </c>
      <c r="L98" s="6">
        <v>8</v>
      </c>
      <c r="M98" s="6"/>
    </row>
    <row r="99" spans="1:13" ht="15.75" customHeight="1" x14ac:dyDescent="0.25">
      <c r="A99" s="4">
        <v>44368</v>
      </c>
      <c r="B99" s="6">
        <v>3</v>
      </c>
      <c r="C99" s="6" t="s">
        <v>64</v>
      </c>
      <c r="D99" s="6"/>
      <c r="E99" s="3" t="e">
        <f t="array" aca="1" ref="E99" ca="1">_xludf.XLOOKUP(sessions_2!$G99&amp;sessions_2!$I99&amp;sessions_2!$J99,exercises_2!$C$2:$C$156&amp;exercises_2!$F$2:$F$156&amp;exercises_2!$G$2:$G$156,exercises_2!$A$2:$A$156)</f>
        <v>#NAME?</v>
      </c>
      <c r="F99" s="6" t="s">
        <v>65</v>
      </c>
      <c r="G99" s="6" t="s">
        <v>73</v>
      </c>
      <c r="H99" s="6">
        <v>3</v>
      </c>
      <c r="I99" s="6">
        <v>4</v>
      </c>
      <c r="J99" s="6">
        <v>8</v>
      </c>
      <c r="K99" s="6">
        <v>0</v>
      </c>
      <c r="L99" s="6">
        <v>6</v>
      </c>
      <c r="M99" s="6"/>
    </row>
    <row r="100" spans="1:13" ht="15.75" customHeight="1" x14ac:dyDescent="0.25">
      <c r="A100" s="4">
        <v>44368</v>
      </c>
      <c r="B100" s="6">
        <v>7</v>
      </c>
      <c r="C100" s="6" t="s">
        <v>64</v>
      </c>
      <c r="D100" s="6"/>
      <c r="E100" s="3" t="e">
        <f t="array" aca="1" ref="E100" ca="1">_xludf.XLOOKUP(sessions_2!$G100&amp;sessions_2!$I100&amp;sessions_2!$J100,exercises_2!$C$2:$C$156&amp;exercises_2!$F$2:$F$156&amp;exercises_2!$G$2:$G$156,exercises_2!$A$2:$A$156)</f>
        <v>#NAME?</v>
      </c>
      <c r="F100" s="6" t="s">
        <v>65</v>
      </c>
      <c r="G100" s="1" t="s">
        <v>74</v>
      </c>
      <c r="H100" s="6">
        <v>1</v>
      </c>
      <c r="I100" s="6">
        <v>4</v>
      </c>
      <c r="J100" s="6">
        <v>8</v>
      </c>
      <c r="K100" s="6">
        <v>0</v>
      </c>
      <c r="L100" s="6">
        <v>5</v>
      </c>
      <c r="M100" s="6"/>
    </row>
    <row r="101" spans="1:13" ht="15.75" customHeight="1" x14ac:dyDescent="0.25">
      <c r="A101" s="4">
        <v>44368</v>
      </c>
      <c r="B101" s="6">
        <v>8</v>
      </c>
      <c r="C101" s="6" t="s">
        <v>64</v>
      </c>
      <c r="D101" s="6"/>
      <c r="E101" s="3" t="e">
        <f t="array" aca="1" ref="E101" ca="1">_xludf.XLOOKUP(sessions_2!$G101&amp;sessions_2!$I101&amp;sessions_2!$J101,exercises_2!$C$2:$C$156&amp;exercises_2!$F$2:$F$156&amp;exercises_2!$G$2:$G$156,exercises_2!$A$2:$A$156)</f>
        <v>#NAME?</v>
      </c>
      <c r="F101" s="6" t="s">
        <v>65</v>
      </c>
      <c r="G101" s="1" t="s">
        <v>74</v>
      </c>
      <c r="H101" s="6">
        <v>2</v>
      </c>
      <c r="I101" s="6">
        <v>4</v>
      </c>
      <c r="J101" s="6">
        <v>8</v>
      </c>
      <c r="K101" s="6">
        <v>0</v>
      </c>
      <c r="L101" s="6">
        <v>4</v>
      </c>
      <c r="M101" s="6"/>
    </row>
    <row r="102" spans="1:13" ht="15.75" customHeight="1" x14ac:dyDescent="0.25">
      <c r="A102" s="4">
        <v>44368</v>
      </c>
      <c r="B102" s="6">
        <v>9</v>
      </c>
      <c r="C102" s="6" t="s">
        <v>64</v>
      </c>
      <c r="D102" s="6"/>
      <c r="E102" s="3" t="e">
        <f t="array" aca="1" ref="E102" ca="1">_xludf.XLOOKUP(sessions_2!$G102&amp;sessions_2!$I102&amp;sessions_2!$J102,exercises_2!$C$2:$C$156&amp;exercises_2!$F$2:$F$156&amp;exercises_2!$G$2:$G$156,exercises_2!$A$2:$A$156)</f>
        <v>#NAME?</v>
      </c>
      <c r="F102" s="6" t="s">
        <v>65</v>
      </c>
      <c r="G102" s="1" t="s">
        <v>74</v>
      </c>
      <c r="H102" s="6">
        <v>3</v>
      </c>
      <c r="I102" s="6">
        <v>4</v>
      </c>
      <c r="J102" s="6">
        <v>8</v>
      </c>
      <c r="K102" s="6">
        <v>0</v>
      </c>
      <c r="L102" s="6">
        <v>1</v>
      </c>
      <c r="M102" s="6"/>
    </row>
    <row r="103" spans="1:13" ht="15.75" customHeight="1" x14ac:dyDescent="0.25">
      <c r="A103" s="4">
        <v>44370</v>
      </c>
      <c r="B103" s="6">
        <v>10</v>
      </c>
      <c r="C103" s="6" t="s">
        <v>64</v>
      </c>
      <c r="D103" s="6"/>
      <c r="E103" s="3" t="e">
        <f t="array" aca="1" ref="E103" ca="1">_xludf.XLOOKUP(sessions_2!$G103&amp;sessions_2!$I103&amp;sessions_2!$J103,exercises_2!$C$2:$C$156&amp;exercises_2!$F$2:$F$156&amp;exercises_2!$G$2:$G$156,exercises_2!$A$2:$A$156)</f>
        <v>#NAME?</v>
      </c>
      <c r="F103" s="6" t="s">
        <v>65</v>
      </c>
      <c r="G103" s="1" t="s">
        <v>81</v>
      </c>
      <c r="H103" s="6">
        <v>1</v>
      </c>
      <c r="I103" s="6">
        <v>4</v>
      </c>
      <c r="J103" s="6">
        <v>8</v>
      </c>
      <c r="K103" s="6">
        <v>0</v>
      </c>
      <c r="L103" s="6">
        <v>6</v>
      </c>
      <c r="M103" s="6"/>
    </row>
    <row r="104" spans="1:13" ht="15.75" customHeight="1" x14ac:dyDescent="0.25">
      <c r="A104" s="4">
        <v>44370</v>
      </c>
      <c r="B104" s="6">
        <v>11</v>
      </c>
      <c r="C104" s="6" t="s">
        <v>64</v>
      </c>
      <c r="D104" s="6"/>
      <c r="E104" s="3" t="e">
        <f t="array" aca="1" ref="E104" ca="1">_xludf.XLOOKUP(sessions_2!$G104&amp;sessions_2!$I104&amp;sessions_2!$J104,exercises_2!$C$2:$C$156&amp;exercises_2!$F$2:$F$156&amp;exercises_2!$G$2:$G$156,exercises_2!$A$2:$A$156)</f>
        <v>#NAME?</v>
      </c>
      <c r="F104" s="6" t="s">
        <v>65</v>
      </c>
      <c r="G104" s="1" t="s">
        <v>81</v>
      </c>
      <c r="H104" s="6">
        <v>2</v>
      </c>
      <c r="I104" s="6">
        <v>4</v>
      </c>
      <c r="J104" s="6">
        <v>8</v>
      </c>
      <c r="K104" s="6">
        <v>0</v>
      </c>
      <c r="L104" s="6">
        <v>6</v>
      </c>
      <c r="M104" s="6"/>
    </row>
    <row r="105" spans="1:13" ht="15.75" customHeight="1" x14ac:dyDescent="0.25">
      <c r="A105" s="4">
        <v>44370</v>
      </c>
      <c r="B105" s="6">
        <v>12</v>
      </c>
      <c r="C105" s="6" t="s">
        <v>64</v>
      </c>
      <c r="D105" s="6"/>
      <c r="E105" s="3" t="e">
        <f t="array" aca="1" ref="E105" ca="1">_xludf.XLOOKUP(sessions_2!$G105&amp;sessions_2!$I105&amp;sessions_2!$J105,exercises_2!$C$2:$C$156&amp;exercises_2!$F$2:$F$156&amp;exercises_2!$G$2:$G$156,exercises_2!$A$2:$A$156)</f>
        <v>#NAME?</v>
      </c>
      <c r="F105" s="6" t="s">
        <v>65</v>
      </c>
      <c r="G105" s="1" t="s">
        <v>81</v>
      </c>
      <c r="H105" s="6">
        <v>3</v>
      </c>
      <c r="I105" s="6">
        <v>4</v>
      </c>
      <c r="J105" s="6">
        <v>8</v>
      </c>
      <c r="K105" s="6">
        <v>0</v>
      </c>
      <c r="L105" s="6">
        <v>7</v>
      </c>
      <c r="M105" s="6"/>
    </row>
    <row r="106" spans="1:13" ht="15.75" customHeight="1" x14ac:dyDescent="0.25">
      <c r="A106" s="4">
        <v>44370</v>
      </c>
      <c r="B106" s="6">
        <v>13</v>
      </c>
      <c r="C106" s="6" t="s">
        <v>64</v>
      </c>
      <c r="D106" s="6"/>
      <c r="E106" s="3" t="e">
        <f t="array" aca="1" ref="E106" ca="1">_xludf.XLOOKUP(sessions_2!$G106&amp;sessions_2!$I106&amp;sessions_2!$J106,exercises_2!$C$2:$C$156&amp;exercises_2!$F$2:$F$156&amp;exercises_2!$G$2:$G$156,exercises_2!$A$2:$A$156)</f>
        <v>#NAME?</v>
      </c>
      <c r="F106" s="6" t="s">
        <v>65</v>
      </c>
      <c r="G106" s="1" t="s">
        <v>79</v>
      </c>
      <c r="H106" s="6">
        <v>1</v>
      </c>
      <c r="I106" s="6">
        <v>4</v>
      </c>
      <c r="J106" s="6">
        <v>8</v>
      </c>
      <c r="K106" s="6">
        <v>0</v>
      </c>
      <c r="L106" s="6">
        <v>5</v>
      </c>
      <c r="M106" s="6"/>
    </row>
    <row r="107" spans="1:13" ht="15.75" customHeight="1" x14ac:dyDescent="0.25">
      <c r="A107" s="4">
        <v>44370</v>
      </c>
      <c r="B107" s="6">
        <v>14</v>
      </c>
      <c r="C107" s="6" t="s">
        <v>64</v>
      </c>
      <c r="D107" s="6"/>
      <c r="E107" s="3" t="e">
        <f t="array" aca="1" ref="E107" ca="1">_xludf.XLOOKUP(sessions_2!$G107&amp;sessions_2!$I107&amp;sessions_2!$J107,exercises_2!$C$2:$C$156&amp;exercises_2!$F$2:$F$156&amp;exercises_2!$G$2:$G$156,exercises_2!$A$2:$A$156)</f>
        <v>#NAME?</v>
      </c>
      <c r="F107" s="6" t="s">
        <v>65</v>
      </c>
      <c r="G107" s="1" t="s">
        <v>79</v>
      </c>
      <c r="H107" s="6">
        <v>2</v>
      </c>
      <c r="I107" s="6">
        <v>4</v>
      </c>
      <c r="J107" s="6">
        <v>8</v>
      </c>
      <c r="K107" s="6">
        <v>0</v>
      </c>
      <c r="L107" s="6">
        <v>5</v>
      </c>
      <c r="M107" s="6"/>
    </row>
    <row r="108" spans="1:13" ht="15.75" customHeight="1" x14ac:dyDescent="0.25">
      <c r="A108" s="4">
        <v>44370</v>
      </c>
      <c r="B108" s="6">
        <v>15</v>
      </c>
      <c r="C108" s="6" t="s">
        <v>64</v>
      </c>
      <c r="D108" s="6"/>
      <c r="E108" s="3" t="e">
        <f t="array" aca="1" ref="E108" ca="1">_xludf.XLOOKUP(sessions_2!$G108&amp;sessions_2!$I108&amp;sessions_2!$J108,exercises_2!$C$2:$C$156&amp;exercises_2!$F$2:$F$156&amp;exercises_2!$G$2:$G$156,exercises_2!$A$2:$A$156)</f>
        <v>#NAME?</v>
      </c>
      <c r="F108" s="6" t="s">
        <v>65</v>
      </c>
      <c r="G108" s="1" t="s">
        <v>79</v>
      </c>
      <c r="H108" s="6">
        <v>3</v>
      </c>
      <c r="I108" s="6">
        <v>4</v>
      </c>
      <c r="J108" s="6">
        <v>8</v>
      </c>
      <c r="K108" s="6">
        <v>0</v>
      </c>
      <c r="L108" s="6">
        <v>5</v>
      </c>
      <c r="M108" s="6"/>
    </row>
    <row r="109" spans="1:13" ht="15.75" customHeight="1" x14ac:dyDescent="0.25">
      <c r="A109" s="4">
        <v>44370</v>
      </c>
      <c r="B109" s="6">
        <v>17</v>
      </c>
      <c r="C109" s="6" t="s">
        <v>64</v>
      </c>
      <c r="D109" s="6"/>
      <c r="E109" s="3" t="e">
        <f t="array" aca="1" ref="E109" ca="1">_xludf.XLOOKUP(sessions_2!$G109&amp;sessions_2!$I109&amp;sessions_2!$J109,exercises_2!$C$2:$C$156&amp;exercises_2!$F$2:$F$156&amp;exercises_2!$G$2:$G$156,exercises_2!$A$2:$A$156)</f>
        <v>#NAME?</v>
      </c>
      <c r="F109" s="6" t="s">
        <v>65</v>
      </c>
      <c r="G109" s="1" t="s">
        <v>82</v>
      </c>
      <c r="H109" s="6">
        <v>2</v>
      </c>
      <c r="I109" s="6">
        <v>4</v>
      </c>
      <c r="J109" s="6">
        <v>8</v>
      </c>
      <c r="K109" s="6">
        <v>0</v>
      </c>
      <c r="L109" s="6">
        <v>5</v>
      </c>
      <c r="M109" s="6"/>
    </row>
    <row r="110" spans="1:13" ht="15.75" customHeight="1" x14ac:dyDescent="0.25">
      <c r="A110" s="4">
        <v>44370</v>
      </c>
      <c r="B110" s="6">
        <v>18</v>
      </c>
      <c r="C110" s="6" t="s">
        <v>64</v>
      </c>
      <c r="D110" s="6"/>
      <c r="E110" s="3" t="e">
        <f t="array" aca="1" ref="E110" ca="1">_xludf.XLOOKUP(sessions_2!$G110&amp;sessions_2!$I110&amp;sessions_2!$J110,exercises_2!$C$2:$C$156&amp;exercises_2!$F$2:$F$156&amp;exercises_2!$G$2:$G$156,exercises_2!$A$2:$A$156)</f>
        <v>#NAME?</v>
      </c>
      <c r="F110" s="6" t="s">
        <v>65</v>
      </c>
      <c r="G110" s="1" t="s">
        <v>82</v>
      </c>
      <c r="H110" s="6">
        <v>3</v>
      </c>
      <c r="I110" s="6">
        <v>4</v>
      </c>
      <c r="J110" s="6">
        <v>8</v>
      </c>
      <c r="K110" s="6">
        <v>0</v>
      </c>
      <c r="L110" s="6">
        <v>5</v>
      </c>
      <c r="M110" s="6"/>
    </row>
    <row r="111" spans="1:13" ht="15.75" customHeight="1" x14ac:dyDescent="0.25">
      <c r="A111" s="4">
        <v>44370</v>
      </c>
      <c r="B111" s="6">
        <v>16</v>
      </c>
      <c r="C111" s="6" t="s">
        <v>64</v>
      </c>
      <c r="D111" s="6"/>
      <c r="E111" s="3" t="e">
        <f t="array" aca="1" ref="E111" ca="1">_xludf.XLOOKUP(sessions_2!$G111&amp;sessions_2!$I111&amp;sessions_2!$J111,exercises_2!$C$2:$C$156&amp;exercises_2!$F$2:$F$156&amp;exercises_2!$G$2:$G$156,exercises_2!$A$2:$A$156)</f>
        <v>#NAME?</v>
      </c>
      <c r="F111" s="6" t="s">
        <v>65</v>
      </c>
      <c r="G111" s="1" t="s">
        <v>80</v>
      </c>
      <c r="H111" s="6">
        <v>1</v>
      </c>
      <c r="I111" s="6">
        <v>4</v>
      </c>
      <c r="J111" s="6">
        <v>8</v>
      </c>
      <c r="K111" s="6">
        <v>0</v>
      </c>
      <c r="L111" s="6">
        <v>8</v>
      </c>
      <c r="M111" s="6"/>
    </row>
    <row r="112" spans="1:13" ht="15.75" customHeight="1" x14ac:dyDescent="0.25">
      <c r="A112" s="4">
        <v>44370</v>
      </c>
      <c r="B112" s="6">
        <v>4</v>
      </c>
      <c r="C112" s="6" t="s">
        <v>64</v>
      </c>
      <c r="D112" s="6"/>
      <c r="E112" s="3" t="e">
        <f t="array" aca="1" ref="E112" ca="1">_xludf.XLOOKUP(sessions_2!$G112&amp;sessions_2!$I112&amp;sessions_2!$J112,exercises_2!$C$2:$C$156&amp;exercises_2!$F$2:$F$156&amp;exercises_2!$G$2:$G$156,exercises_2!$A$2:$A$156)</f>
        <v>#NAME?</v>
      </c>
      <c r="F112" s="6" t="s">
        <v>65</v>
      </c>
      <c r="G112" s="1" t="s">
        <v>76</v>
      </c>
      <c r="H112" s="6">
        <v>1</v>
      </c>
      <c r="I112" s="6">
        <v>5</v>
      </c>
      <c r="J112" s="6">
        <v>10</v>
      </c>
      <c r="K112" s="6">
        <v>0</v>
      </c>
      <c r="L112" s="6">
        <v>8</v>
      </c>
      <c r="M112" s="6"/>
    </row>
    <row r="113" spans="1:13" ht="15.75" customHeight="1" x14ac:dyDescent="0.25">
      <c r="A113" s="4">
        <v>44370</v>
      </c>
      <c r="B113" s="6">
        <v>5</v>
      </c>
      <c r="C113" s="6" t="s">
        <v>64</v>
      </c>
      <c r="D113" s="6"/>
      <c r="E113" s="3" t="e">
        <f t="array" aca="1" ref="E113" ca="1">_xludf.XLOOKUP(sessions_2!$G113&amp;sessions_2!$I113&amp;sessions_2!$J113,exercises_2!$C$2:$C$156&amp;exercises_2!$F$2:$F$156&amp;exercises_2!$G$2:$G$156,exercises_2!$A$2:$A$156)</f>
        <v>#NAME?</v>
      </c>
      <c r="F113" s="6" t="s">
        <v>65</v>
      </c>
      <c r="G113" s="1" t="s">
        <v>76</v>
      </c>
      <c r="H113" s="6">
        <v>2</v>
      </c>
      <c r="I113" s="6">
        <v>5</v>
      </c>
      <c r="J113" s="6">
        <v>10</v>
      </c>
      <c r="K113" s="6">
        <v>0</v>
      </c>
      <c r="L113" s="6">
        <v>5</v>
      </c>
      <c r="M113" s="6"/>
    </row>
    <row r="114" spans="1:13" ht="15.75" customHeight="1" x14ac:dyDescent="0.25">
      <c r="A114" s="4">
        <v>44370</v>
      </c>
      <c r="B114" s="6">
        <v>6</v>
      </c>
      <c r="C114" s="6" t="s">
        <v>64</v>
      </c>
      <c r="D114" s="6"/>
      <c r="E114" s="3" t="e">
        <f t="array" aca="1" ref="E114" ca="1">_xludf.XLOOKUP(sessions_2!$G114&amp;sessions_2!$I114&amp;sessions_2!$J114,exercises_2!$C$2:$C$156&amp;exercises_2!$F$2:$F$156&amp;exercises_2!$G$2:$G$156,exercises_2!$A$2:$A$156)</f>
        <v>#NAME?</v>
      </c>
      <c r="F114" s="6" t="s">
        <v>65</v>
      </c>
      <c r="G114" s="1" t="s">
        <v>76</v>
      </c>
      <c r="H114" s="6">
        <v>3</v>
      </c>
      <c r="I114" s="6">
        <v>5</v>
      </c>
      <c r="J114" s="6">
        <v>10</v>
      </c>
      <c r="K114" s="6">
        <v>0</v>
      </c>
      <c r="L114" s="6">
        <v>3</v>
      </c>
      <c r="M114" s="6"/>
    </row>
    <row r="115" spans="1:13" ht="15.75" customHeight="1" x14ac:dyDescent="0.25">
      <c r="A115" s="4">
        <v>44370</v>
      </c>
      <c r="B115" s="6">
        <v>19</v>
      </c>
      <c r="C115" s="6" t="s">
        <v>64</v>
      </c>
      <c r="D115" s="6"/>
      <c r="E115" s="3" t="e">
        <f t="array" aca="1" ref="E115" ca="1">_xludf.XLOOKUP(sessions_2!$G115&amp;sessions_2!$I115&amp;sessions_2!$J115,exercises_2!$C$2:$C$156&amp;exercises_2!$F$2:$F$156&amp;exercises_2!$G$2:$G$156,exercises_2!$A$2:$A$156)</f>
        <v>#NAME?</v>
      </c>
      <c r="F115" s="6" t="s">
        <v>71</v>
      </c>
      <c r="G115" s="1" t="s">
        <v>77</v>
      </c>
      <c r="H115" s="6">
        <v>1</v>
      </c>
      <c r="I115" s="6">
        <v>30</v>
      </c>
      <c r="J115" s="6">
        <v>60</v>
      </c>
      <c r="K115" s="6">
        <v>0</v>
      </c>
      <c r="L115" s="6">
        <v>0</v>
      </c>
      <c r="M115" s="6"/>
    </row>
    <row r="116" spans="1:13" ht="15.75" customHeight="1" x14ac:dyDescent="0.25">
      <c r="A116" s="4">
        <v>44370</v>
      </c>
      <c r="B116" s="6">
        <v>20</v>
      </c>
      <c r="C116" s="6" t="s">
        <v>64</v>
      </c>
      <c r="D116" s="6"/>
      <c r="E116" s="3" t="e">
        <f t="array" aca="1" ref="E116" ca="1">_xludf.XLOOKUP(sessions_2!$G116&amp;sessions_2!$I116&amp;sessions_2!$J116,exercises_2!$C$2:$C$156&amp;exercises_2!$F$2:$F$156&amp;exercises_2!$G$2:$G$156,exercises_2!$A$2:$A$156)</f>
        <v>#NAME?</v>
      </c>
      <c r="F116" s="6" t="s">
        <v>71</v>
      </c>
      <c r="G116" s="1" t="s">
        <v>77</v>
      </c>
      <c r="H116" s="6">
        <v>2</v>
      </c>
      <c r="I116" s="6">
        <v>30</v>
      </c>
      <c r="J116" s="6">
        <v>60</v>
      </c>
      <c r="K116" s="6">
        <v>0</v>
      </c>
      <c r="L116" s="6">
        <v>0</v>
      </c>
      <c r="M116" s="6"/>
    </row>
    <row r="117" spans="1:13" ht="15.75" customHeight="1" x14ac:dyDescent="0.25">
      <c r="A117" s="4">
        <v>44370</v>
      </c>
      <c r="B117" s="6">
        <v>21</v>
      </c>
      <c r="C117" s="6" t="s">
        <v>64</v>
      </c>
      <c r="D117" s="6"/>
      <c r="E117" s="3" t="e">
        <f t="array" aca="1" ref="E117" ca="1">_xludf.XLOOKUP(sessions_2!$G117&amp;sessions_2!$I117&amp;sessions_2!$J117,exercises_2!$C$2:$C$156&amp;exercises_2!$F$2:$F$156&amp;exercises_2!$G$2:$G$156,exercises_2!$A$2:$A$156)</f>
        <v>#NAME?</v>
      </c>
      <c r="F117" s="6" t="s">
        <v>71</v>
      </c>
      <c r="G117" s="1" t="s">
        <v>77</v>
      </c>
      <c r="H117" s="6">
        <v>3</v>
      </c>
      <c r="I117" s="6">
        <v>30</v>
      </c>
      <c r="J117" s="6">
        <v>60</v>
      </c>
      <c r="K117" s="6">
        <v>0</v>
      </c>
      <c r="L117" s="6">
        <v>0</v>
      </c>
      <c r="M117" s="6"/>
    </row>
    <row r="118" spans="1:13" ht="15.75" customHeight="1" x14ac:dyDescent="0.25">
      <c r="A118" s="4">
        <v>44370</v>
      </c>
      <c r="B118" s="6">
        <v>1</v>
      </c>
      <c r="C118" s="6" t="s">
        <v>64</v>
      </c>
      <c r="D118" s="6"/>
      <c r="E118" s="3" t="e">
        <f t="array" aca="1" ref="E118" ca="1">_xludf.XLOOKUP(sessions_2!$G118&amp;sessions_2!$I118&amp;sessions_2!$J118,exercises_2!$C$2:$C$156&amp;exercises_2!$F$2:$F$156&amp;exercises_2!$G$2:$G$156,exercises_2!$A$2:$A$156)</f>
        <v>#NAME?</v>
      </c>
      <c r="F118" s="6" t="s">
        <v>65</v>
      </c>
      <c r="G118" s="6" t="s">
        <v>73</v>
      </c>
      <c r="H118" s="6">
        <v>1</v>
      </c>
      <c r="I118" s="6">
        <v>4</v>
      </c>
      <c r="J118" s="6">
        <v>8</v>
      </c>
      <c r="K118" s="6">
        <v>0</v>
      </c>
      <c r="L118" s="6">
        <v>8</v>
      </c>
      <c r="M118" s="6"/>
    </row>
    <row r="119" spans="1:13" ht="15.75" customHeight="1" x14ac:dyDescent="0.25">
      <c r="A119" s="4">
        <v>44370</v>
      </c>
      <c r="B119" s="6">
        <v>2</v>
      </c>
      <c r="C119" s="6" t="s">
        <v>64</v>
      </c>
      <c r="D119" s="6"/>
      <c r="E119" s="3" t="e">
        <f t="array" aca="1" ref="E119" ca="1">_xludf.XLOOKUP(sessions_2!$G119&amp;sessions_2!$I119&amp;sessions_2!$J119,exercises_2!$C$2:$C$156&amp;exercises_2!$F$2:$F$156&amp;exercises_2!$G$2:$G$156,exercises_2!$A$2:$A$156)</f>
        <v>#NAME?</v>
      </c>
      <c r="F119" s="6" t="s">
        <v>65</v>
      </c>
      <c r="G119" s="6" t="s">
        <v>73</v>
      </c>
      <c r="H119" s="6">
        <v>2</v>
      </c>
      <c r="I119" s="6">
        <v>4</v>
      </c>
      <c r="J119" s="6">
        <v>8</v>
      </c>
      <c r="K119" s="6">
        <v>0</v>
      </c>
      <c r="L119" s="6">
        <v>8</v>
      </c>
      <c r="M119" s="6"/>
    </row>
    <row r="120" spans="1:13" ht="15.75" customHeight="1" x14ac:dyDescent="0.25">
      <c r="A120" s="4">
        <v>44370</v>
      </c>
      <c r="B120" s="6">
        <v>3</v>
      </c>
      <c r="C120" s="6" t="s">
        <v>64</v>
      </c>
      <c r="D120" s="6"/>
      <c r="E120" s="3" t="e">
        <f t="array" aca="1" ref="E120" ca="1">_xludf.XLOOKUP(sessions_2!$G120&amp;sessions_2!$I120&amp;sessions_2!$J120,exercises_2!$C$2:$C$156&amp;exercises_2!$F$2:$F$156&amp;exercises_2!$G$2:$G$156,exercises_2!$A$2:$A$156)</f>
        <v>#NAME?</v>
      </c>
      <c r="F120" s="6" t="s">
        <v>65</v>
      </c>
      <c r="G120" s="6" t="s">
        <v>73</v>
      </c>
      <c r="H120" s="6">
        <v>3</v>
      </c>
      <c r="I120" s="6">
        <v>4</v>
      </c>
      <c r="J120" s="6">
        <v>8</v>
      </c>
      <c r="K120" s="6">
        <v>0</v>
      </c>
      <c r="L120" s="6">
        <v>8</v>
      </c>
      <c r="M120" s="6"/>
    </row>
    <row r="121" spans="1:13" ht="15.75" customHeight="1" x14ac:dyDescent="0.25">
      <c r="A121" s="4">
        <v>44370</v>
      </c>
      <c r="B121" s="6">
        <v>7</v>
      </c>
      <c r="C121" s="6" t="s">
        <v>64</v>
      </c>
      <c r="D121" s="6"/>
      <c r="E121" s="3" t="e">
        <f t="array" aca="1" ref="E121" ca="1">_xludf.XLOOKUP(sessions_2!$G121&amp;sessions_2!$I121&amp;sessions_2!$J121,exercises_2!$C$2:$C$156&amp;exercises_2!$F$2:$F$156&amp;exercises_2!$G$2:$G$156,exercises_2!$A$2:$A$156)</f>
        <v>#NAME?</v>
      </c>
      <c r="F121" s="6" t="s">
        <v>65</v>
      </c>
      <c r="G121" s="1" t="s">
        <v>74</v>
      </c>
      <c r="H121" s="6">
        <v>1</v>
      </c>
      <c r="I121" s="6">
        <v>4</v>
      </c>
      <c r="J121" s="6">
        <v>8</v>
      </c>
      <c r="K121" s="6">
        <v>0</v>
      </c>
      <c r="L121" s="6">
        <v>5</v>
      </c>
      <c r="M121" s="6"/>
    </row>
    <row r="122" spans="1:13" ht="15.75" customHeight="1" x14ac:dyDescent="0.25">
      <c r="A122" s="4">
        <v>44370</v>
      </c>
      <c r="B122" s="6">
        <v>8</v>
      </c>
      <c r="C122" s="6" t="s">
        <v>64</v>
      </c>
      <c r="D122" s="6"/>
      <c r="E122" s="3" t="e">
        <f t="array" aca="1" ref="E122" ca="1">_xludf.XLOOKUP(sessions_2!$G122&amp;sessions_2!$I122&amp;sessions_2!$J122,exercises_2!$C$2:$C$156&amp;exercises_2!$F$2:$F$156&amp;exercises_2!$G$2:$G$156,exercises_2!$A$2:$A$156)</f>
        <v>#NAME?</v>
      </c>
      <c r="F122" s="6" t="s">
        <v>65</v>
      </c>
      <c r="G122" s="1" t="s">
        <v>74</v>
      </c>
      <c r="H122" s="6">
        <v>2</v>
      </c>
      <c r="I122" s="6">
        <v>4</v>
      </c>
      <c r="J122" s="6">
        <v>8</v>
      </c>
      <c r="K122" s="6">
        <v>0</v>
      </c>
      <c r="L122" s="6">
        <v>4</v>
      </c>
      <c r="M122" s="6"/>
    </row>
    <row r="123" spans="1:13" ht="15.75" customHeight="1" x14ac:dyDescent="0.25">
      <c r="A123" s="4">
        <v>44370</v>
      </c>
      <c r="B123" s="6">
        <v>9</v>
      </c>
      <c r="C123" s="6" t="s">
        <v>64</v>
      </c>
      <c r="D123" s="6"/>
      <c r="E123" s="3" t="e">
        <f t="array" aca="1" ref="E123" ca="1">_xludf.XLOOKUP(sessions_2!$G123&amp;sessions_2!$I123&amp;sessions_2!$J123,exercises_2!$C$2:$C$156&amp;exercises_2!$F$2:$F$156&amp;exercises_2!$G$2:$G$156,exercises_2!$A$2:$A$156)</f>
        <v>#NAME?</v>
      </c>
      <c r="F123" s="6" t="s">
        <v>65</v>
      </c>
      <c r="G123" s="1" t="s">
        <v>74</v>
      </c>
      <c r="H123" s="6">
        <v>3</v>
      </c>
      <c r="I123" s="6">
        <v>4</v>
      </c>
      <c r="J123" s="6">
        <v>8</v>
      </c>
      <c r="K123" s="6">
        <v>0</v>
      </c>
      <c r="L123" s="6">
        <v>2</v>
      </c>
      <c r="M123" s="6"/>
    </row>
    <row r="124" spans="1:13" ht="15.75" customHeight="1" x14ac:dyDescent="0.25">
      <c r="A124" s="4">
        <v>44372</v>
      </c>
      <c r="B124" s="6">
        <v>1</v>
      </c>
      <c r="C124" s="6" t="s">
        <v>64</v>
      </c>
      <c r="D124" s="6"/>
      <c r="E124" s="3" t="e">
        <f t="array" aca="1" ref="E124" ca="1">_xludf.XLOOKUP(sessions_2!$G124&amp;sessions_2!$I124&amp;sessions_2!$J124,exercises_2!$C$2:$C$156&amp;exercises_2!$F$2:$F$156&amp;exercises_2!$G$2:$G$156,exercises_2!$A$2:$A$156)</f>
        <v>#NAME?</v>
      </c>
      <c r="F124" s="6" t="s">
        <v>65</v>
      </c>
      <c r="G124" s="6" t="s">
        <v>83</v>
      </c>
      <c r="H124" s="6">
        <v>1</v>
      </c>
      <c r="I124" s="6">
        <v>4</v>
      </c>
      <c r="J124" s="6">
        <v>8</v>
      </c>
      <c r="K124" s="6">
        <v>0</v>
      </c>
      <c r="L124" s="6">
        <v>8</v>
      </c>
      <c r="M124" s="6"/>
    </row>
    <row r="125" spans="1:13" ht="15.75" customHeight="1" x14ac:dyDescent="0.25">
      <c r="A125" s="4">
        <v>44372</v>
      </c>
      <c r="B125" s="6">
        <v>2</v>
      </c>
      <c r="C125" s="6" t="s">
        <v>64</v>
      </c>
      <c r="D125" s="6"/>
      <c r="E125" s="3" t="e">
        <f t="array" aca="1" ref="E125" ca="1">_xludf.XLOOKUP(sessions_2!$G125&amp;sessions_2!$I125&amp;sessions_2!$J125,exercises_2!$C$2:$C$156&amp;exercises_2!$F$2:$F$156&amp;exercises_2!$G$2:$G$156,exercises_2!$A$2:$A$156)</f>
        <v>#NAME?</v>
      </c>
      <c r="F125" s="6" t="s">
        <v>65</v>
      </c>
      <c r="G125" s="6" t="s">
        <v>83</v>
      </c>
      <c r="H125" s="6">
        <v>2</v>
      </c>
      <c r="I125" s="6">
        <v>4</v>
      </c>
      <c r="J125" s="6">
        <v>8</v>
      </c>
      <c r="K125" s="6">
        <v>0</v>
      </c>
      <c r="L125" s="6">
        <v>8</v>
      </c>
      <c r="M125" s="6"/>
    </row>
    <row r="126" spans="1:13" ht="15.75" customHeight="1" x14ac:dyDescent="0.25">
      <c r="A126" s="4">
        <v>44372</v>
      </c>
      <c r="B126" s="6">
        <v>3</v>
      </c>
      <c r="C126" s="6" t="s">
        <v>64</v>
      </c>
      <c r="D126" s="6"/>
      <c r="E126" s="3" t="e">
        <f t="array" aca="1" ref="E126" ca="1">_xludf.XLOOKUP(sessions_2!$G126&amp;sessions_2!$I126&amp;sessions_2!$J126,exercises_2!$C$2:$C$156&amp;exercises_2!$F$2:$F$156&amp;exercises_2!$G$2:$G$156,exercises_2!$A$2:$A$156)</f>
        <v>#NAME?</v>
      </c>
      <c r="F126" s="6" t="s">
        <v>65</v>
      </c>
      <c r="G126" s="6" t="s">
        <v>83</v>
      </c>
      <c r="H126" s="6">
        <v>3</v>
      </c>
      <c r="I126" s="6">
        <v>4</v>
      </c>
      <c r="J126" s="6">
        <v>8</v>
      </c>
      <c r="K126" s="6">
        <v>0</v>
      </c>
      <c r="L126" s="6">
        <v>8</v>
      </c>
      <c r="M126" s="6"/>
    </row>
    <row r="127" spans="1:13" ht="15.75" customHeight="1" x14ac:dyDescent="0.25">
      <c r="A127" s="4">
        <v>44372</v>
      </c>
      <c r="B127" s="6">
        <v>10</v>
      </c>
      <c r="C127" s="6" t="s">
        <v>64</v>
      </c>
      <c r="D127" s="6"/>
      <c r="E127" s="3" t="e">
        <f t="array" aca="1" ref="E127" ca="1">_xludf.XLOOKUP(sessions_2!$G127&amp;sessions_2!$I127&amp;sessions_2!$J127,exercises_2!$C$2:$C$156&amp;exercises_2!$F$2:$F$156&amp;exercises_2!$G$2:$G$156,exercises_2!$A$2:$A$156)</f>
        <v>#NAME?</v>
      </c>
      <c r="F127" s="6" t="s">
        <v>65</v>
      </c>
      <c r="G127" s="1" t="s">
        <v>79</v>
      </c>
      <c r="H127" s="6">
        <v>1</v>
      </c>
      <c r="I127" s="6">
        <v>4</v>
      </c>
      <c r="J127" s="6">
        <v>8</v>
      </c>
      <c r="K127" s="6">
        <v>0</v>
      </c>
      <c r="L127" s="6">
        <v>8</v>
      </c>
      <c r="M127" s="6"/>
    </row>
    <row r="128" spans="1:13" ht="15.75" customHeight="1" x14ac:dyDescent="0.25">
      <c r="A128" s="4">
        <v>44372</v>
      </c>
      <c r="B128" s="6">
        <v>11</v>
      </c>
      <c r="C128" s="6" t="s">
        <v>64</v>
      </c>
      <c r="D128" s="6"/>
      <c r="E128" s="3" t="e">
        <f t="array" aca="1" ref="E128" ca="1">_xludf.XLOOKUP(sessions_2!$G128&amp;sessions_2!$I128&amp;sessions_2!$J128,exercises_2!$C$2:$C$156&amp;exercises_2!$F$2:$F$156&amp;exercises_2!$G$2:$G$156,exercises_2!$A$2:$A$156)</f>
        <v>#NAME?</v>
      </c>
      <c r="F128" s="6" t="s">
        <v>65</v>
      </c>
      <c r="G128" s="1" t="s">
        <v>79</v>
      </c>
      <c r="H128" s="6">
        <v>2</v>
      </c>
      <c r="I128" s="6">
        <v>4</v>
      </c>
      <c r="J128" s="6">
        <v>8</v>
      </c>
      <c r="K128" s="6">
        <v>0</v>
      </c>
      <c r="L128" s="6">
        <v>4</v>
      </c>
      <c r="M128" s="6"/>
    </row>
    <row r="129" spans="1:13" ht="15.75" customHeight="1" x14ac:dyDescent="0.25">
      <c r="A129" s="4">
        <v>44372</v>
      </c>
      <c r="B129" s="6">
        <v>12</v>
      </c>
      <c r="C129" s="6" t="s">
        <v>64</v>
      </c>
      <c r="D129" s="6"/>
      <c r="E129" s="3" t="e">
        <f t="array" aca="1" ref="E129" ca="1">_xludf.XLOOKUP(sessions_2!$G129&amp;sessions_2!$I129&amp;sessions_2!$J129,exercises_2!$C$2:$C$156&amp;exercises_2!$F$2:$F$156&amp;exercises_2!$G$2:$G$156,exercises_2!$A$2:$A$156)</f>
        <v>#NAME?</v>
      </c>
      <c r="F129" s="6" t="s">
        <v>65</v>
      </c>
      <c r="G129" s="1" t="s">
        <v>79</v>
      </c>
      <c r="H129" s="6">
        <v>3</v>
      </c>
      <c r="I129" s="6">
        <v>4</v>
      </c>
      <c r="J129" s="6">
        <v>8</v>
      </c>
      <c r="K129" s="6">
        <v>0</v>
      </c>
      <c r="L129" s="6">
        <v>5</v>
      </c>
      <c r="M129" s="6"/>
    </row>
    <row r="130" spans="1:13" ht="15.75" customHeight="1" x14ac:dyDescent="0.25">
      <c r="A130" s="4">
        <v>44372</v>
      </c>
      <c r="B130" s="6">
        <v>16</v>
      </c>
      <c r="C130" s="6" t="s">
        <v>64</v>
      </c>
      <c r="D130" s="6"/>
      <c r="E130" s="3" t="e">
        <f t="array" aca="1" ref="E130" ca="1">_xludf.XLOOKUP(sessions_2!$G130&amp;sessions_2!$I130&amp;sessions_2!$J130,exercises_2!$C$2:$C$156&amp;exercises_2!$F$2:$F$156&amp;exercises_2!$G$2:$G$156,exercises_2!$A$2:$A$156)</f>
        <v>#NAME?</v>
      </c>
      <c r="F130" s="6" t="s">
        <v>65</v>
      </c>
      <c r="G130" s="1" t="s">
        <v>82</v>
      </c>
      <c r="H130" s="6">
        <v>1</v>
      </c>
      <c r="I130" s="6">
        <v>4</v>
      </c>
      <c r="J130" s="6">
        <v>8</v>
      </c>
      <c r="K130" s="6">
        <v>0</v>
      </c>
      <c r="L130" s="6">
        <v>8</v>
      </c>
      <c r="M130" s="6"/>
    </row>
    <row r="131" spans="1:13" ht="15.75" customHeight="1" x14ac:dyDescent="0.25">
      <c r="A131" s="4">
        <v>44372</v>
      </c>
      <c r="B131" s="6">
        <v>17</v>
      </c>
      <c r="C131" s="6" t="s">
        <v>64</v>
      </c>
      <c r="D131" s="6"/>
      <c r="E131" s="3" t="e">
        <f t="array" aca="1" ref="E131" ca="1">_xludf.XLOOKUP(sessions_2!$G131&amp;sessions_2!$I131&amp;sessions_2!$J131,exercises_2!$C$2:$C$156&amp;exercises_2!$F$2:$F$156&amp;exercises_2!$G$2:$G$156,exercises_2!$A$2:$A$156)</f>
        <v>#NAME?</v>
      </c>
      <c r="F131" s="6" t="s">
        <v>65</v>
      </c>
      <c r="G131" s="1" t="s">
        <v>82</v>
      </c>
      <c r="H131" s="6">
        <v>2</v>
      </c>
      <c r="I131" s="6">
        <v>4</v>
      </c>
      <c r="J131" s="6">
        <v>8</v>
      </c>
      <c r="K131" s="6">
        <v>0</v>
      </c>
      <c r="L131" s="6">
        <v>5</v>
      </c>
      <c r="M131" s="6"/>
    </row>
    <row r="132" spans="1:13" ht="15.75" customHeight="1" x14ac:dyDescent="0.25">
      <c r="A132" s="4">
        <v>44372</v>
      </c>
      <c r="B132" s="6">
        <v>18</v>
      </c>
      <c r="C132" s="6" t="s">
        <v>64</v>
      </c>
      <c r="D132" s="6"/>
      <c r="E132" s="3" t="e">
        <f t="array" aca="1" ref="E132" ca="1">_xludf.XLOOKUP(sessions_2!$G132&amp;sessions_2!$I132&amp;sessions_2!$J132,exercises_2!$C$2:$C$156&amp;exercises_2!$F$2:$F$156&amp;exercises_2!$G$2:$G$156,exercises_2!$A$2:$A$156)</f>
        <v>#NAME?</v>
      </c>
      <c r="F132" s="6" t="s">
        <v>65</v>
      </c>
      <c r="G132" s="1" t="s">
        <v>82</v>
      </c>
      <c r="H132" s="6">
        <v>3</v>
      </c>
      <c r="I132" s="6">
        <v>4</v>
      </c>
      <c r="J132" s="6">
        <v>8</v>
      </c>
      <c r="K132" s="6">
        <v>0</v>
      </c>
      <c r="L132" s="6">
        <v>0</v>
      </c>
      <c r="M132" s="6"/>
    </row>
    <row r="133" spans="1:13" ht="15.75" customHeight="1" x14ac:dyDescent="0.25">
      <c r="A133" s="4">
        <v>44372</v>
      </c>
      <c r="B133" s="6">
        <v>4</v>
      </c>
      <c r="C133" s="6" t="s">
        <v>64</v>
      </c>
      <c r="D133" s="6"/>
      <c r="E133" s="3" t="e">
        <f t="array" aca="1" ref="E133" ca="1">_xludf.XLOOKUP(sessions_2!$G133&amp;sessions_2!$I133&amp;sessions_2!$J133,exercises_2!$C$2:$C$156&amp;exercises_2!$F$2:$F$156&amp;exercises_2!$G$2:$G$156,exercises_2!$A$2:$A$156)</f>
        <v>#NAME?</v>
      </c>
      <c r="F133" s="6" t="s">
        <v>65</v>
      </c>
      <c r="G133" s="1" t="s">
        <v>76</v>
      </c>
      <c r="H133" s="6">
        <v>1</v>
      </c>
      <c r="I133" s="6">
        <v>5</v>
      </c>
      <c r="J133" s="6">
        <v>10</v>
      </c>
      <c r="K133" s="6">
        <v>0</v>
      </c>
      <c r="L133" s="6">
        <v>8</v>
      </c>
      <c r="M133" s="6"/>
    </row>
    <row r="134" spans="1:13" ht="15.75" customHeight="1" x14ac:dyDescent="0.25">
      <c r="A134" s="4">
        <v>44372</v>
      </c>
      <c r="B134" s="6">
        <v>5</v>
      </c>
      <c r="C134" s="6" t="s">
        <v>64</v>
      </c>
      <c r="D134" s="6"/>
      <c r="E134" s="3" t="e">
        <f t="array" aca="1" ref="E134" ca="1">_xludf.XLOOKUP(sessions_2!$G134&amp;sessions_2!$I134&amp;sessions_2!$J134,exercises_2!$C$2:$C$156&amp;exercises_2!$F$2:$F$156&amp;exercises_2!$G$2:$G$156,exercises_2!$A$2:$A$156)</f>
        <v>#NAME?</v>
      </c>
      <c r="F134" s="6" t="s">
        <v>65</v>
      </c>
      <c r="G134" s="1" t="s">
        <v>76</v>
      </c>
      <c r="H134" s="6">
        <v>2</v>
      </c>
      <c r="I134" s="6">
        <v>5</v>
      </c>
      <c r="J134" s="6">
        <v>10</v>
      </c>
      <c r="K134" s="6">
        <v>0</v>
      </c>
      <c r="L134" s="6">
        <v>5</v>
      </c>
      <c r="M134" s="6"/>
    </row>
    <row r="135" spans="1:13" ht="15.75" customHeight="1" x14ac:dyDescent="0.25">
      <c r="A135" s="4">
        <v>44372</v>
      </c>
      <c r="B135" s="6">
        <v>6</v>
      </c>
      <c r="C135" s="6" t="s">
        <v>64</v>
      </c>
      <c r="D135" s="6"/>
      <c r="E135" s="3" t="e">
        <f t="array" aca="1" ref="E135" ca="1">_xludf.XLOOKUP(sessions_2!$G135&amp;sessions_2!$I135&amp;sessions_2!$J135,exercises_2!$C$2:$C$156&amp;exercises_2!$F$2:$F$156&amp;exercises_2!$G$2:$G$156,exercises_2!$A$2:$A$156)</f>
        <v>#NAME?</v>
      </c>
      <c r="F135" s="6" t="s">
        <v>65</v>
      </c>
      <c r="G135" s="1" t="s">
        <v>76</v>
      </c>
      <c r="H135" s="6">
        <v>3</v>
      </c>
      <c r="I135" s="6">
        <v>5</v>
      </c>
      <c r="J135" s="6">
        <v>10</v>
      </c>
      <c r="K135" s="6">
        <v>0</v>
      </c>
      <c r="L135" s="6">
        <v>3</v>
      </c>
      <c r="M135" s="6"/>
    </row>
    <row r="136" spans="1:13" ht="15.75" customHeight="1" x14ac:dyDescent="0.25">
      <c r="A136" s="4">
        <v>44372</v>
      </c>
      <c r="B136" s="6">
        <v>13</v>
      </c>
      <c r="C136" s="6" t="s">
        <v>64</v>
      </c>
      <c r="D136" s="6"/>
      <c r="E136" s="3" t="e">
        <f t="array" aca="1" ref="E136" ca="1">_xludf.XLOOKUP(sessions_2!$G136&amp;sessions_2!$I136&amp;sessions_2!$J136,exercises_2!$C$2:$C$156&amp;exercises_2!$F$2:$F$156&amp;exercises_2!$G$2:$G$156,exercises_2!$A$2:$A$156)</f>
        <v>#NAME?</v>
      </c>
      <c r="F136" s="6" t="s">
        <v>65</v>
      </c>
      <c r="G136" s="1" t="s">
        <v>84</v>
      </c>
      <c r="H136" s="6">
        <v>1</v>
      </c>
      <c r="I136" s="6">
        <v>4</v>
      </c>
      <c r="J136" s="6">
        <v>8</v>
      </c>
      <c r="K136" s="6">
        <v>0</v>
      </c>
      <c r="L136" s="6">
        <v>5</v>
      </c>
      <c r="M136" s="6"/>
    </row>
    <row r="137" spans="1:13" ht="15.75" customHeight="1" x14ac:dyDescent="0.25">
      <c r="A137" s="4">
        <v>44372</v>
      </c>
      <c r="B137" s="6">
        <v>14</v>
      </c>
      <c r="C137" s="6" t="s">
        <v>64</v>
      </c>
      <c r="D137" s="6"/>
      <c r="E137" s="3" t="e">
        <f t="array" aca="1" ref="E137" ca="1">_xludf.XLOOKUP(sessions_2!$G137&amp;sessions_2!$I137&amp;sessions_2!$J137,exercises_2!$C$2:$C$156&amp;exercises_2!$F$2:$F$156&amp;exercises_2!$G$2:$G$156,exercises_2!$A$2:$A$156)</f>
        <v>#NAME?</v>
      </c>
      <c r="F137" s="6" t="s">
        <v>65</v>
      </c>
      <c r="G137" s="1" t="s">
        <v>84</v>
      </c>
      <c r="H137" s="6">
        <v>2</v>
      </c>
      <c r="I137" s="6">
        <v>4</v>
      </c>
      <c r="J137" s="6">
        <v>8</v>
      </c>
      <c r="K137" s="6">
        <v>0</v>
      </c>
      <c r="L137" s="6">
        <v>5</v>
      </c>
      <c r="M137" s="6"/>
    </row>
    <row r="138" spans="1:13" ht="15.75" customHeight="1" x14ac:dyDescent="0.25">
      <c r="A138" s="4">
        <v>44372</v>
      </c>
      <c r="B138" s="6">
        <v>15</v>
      </c>
      <c r="C138" s="6" t="s">
        <v>64</v>
      </c>
      <c r="D138" s="6"/>
      <c r="E138" s="3" t="e">
        <f t="array" aca="1" ref="E138" ca="1">_xludf.XLOOKUP(sessions_2!$G138&amp;sessions_2!$I138&amp;sessions_2!$J138,exercises_2!$C$2:$C$156&amp;exercises_2!$F$2:$F$156&amp;exercises_2!$G$2:$G$156,exercises_2!$A$2:$A$156)</f>
        <v>#NAME?</v>
      </c>
      <c r="F138" s="6" t="s">
        <v>65</v>
      </c>
      <c r="G138" s="1" t="s">
        <v>84</v>
      </c>
      <c r="H138" s="6">
        <v>3</v>
      </c>
      <c r="I138" s="6">
        <v>4</v>
      </c>
      <c r="J138" s="6">
        <v>8</v>
      </c>
      <c r="K138" s="6">
        <v>0</v>
      </c>
      <c r="L138" s="6">
        <v>5</v>
      </c>
      <c r="M138" s="6"/>
    </row>
    <row r="139" spans="1:13" ht="15.75" customHeight="1" x14ac:dyDescent="0.25">
      <c r="A139" s="4">
        <v>44372</v>
      </c>
      <c r="B139" s="6">
        <v>19</v>
      </c>
      <c r="C139" s="6" t="s">
        <v>64</v>
      </c>
      <c r="D139" s="6"/>
      <c r="E139" s="3" t="e">
        <f t="array" aca="1" ref="E139" ca="1">_xludf.XLOOKUP(sessions_2!$G139&amp;sessions_2!$I139&amp;sessions_2!$J139,exercises_2!$C$2:$C$156&amp;exercises_2!$F$2:$F$156&amp;exercises_2!$G$2:$G$156,exercises_2!$A$2:$A$156)</f>
        <v>#NAME?</v>
      </c>
      <c r="F139" s="6" t="s">
        <v>71</v>
      </c>
      <c r="G139" s="1" t="s">
        <v>77</v>
      </c>
      <c r="H139" s="6">
        <v>1</v>
      </c>
      <c r="I139" s="6">
        <v>30</v>
      </c>
      <c r="J139" s="6">
        <v>60</v>
      </c>
      <c r="K139" s="6">
        <v>0</v>
      </c>
      <c r="L139" s="6">
        <v>0</v>
      </c>
      <c r="M139" s="6"/>
    </row>
    <row r="140" spans="1:13" ht="15.75" customHeight="1" x14ac:dyDescent="0.25">
      <c r="A140" s="4">
        <v>44372</v>
      </c>
      <c r="B140" s="6">
        <v>20</v>
      </c>
      <c r="C140" s="6" t="s">
        <v>64</v>
      </c>
      <c r="D140" s="6"/>
      <c r="E140" s="3" t="e">
        <f t="array" aca="1" ref="E140" ca="1">_xludf.XLOOKUP(sessions_2!$G140&amp;sessions_2!$I140&amp;sessions_2!$J140,exercises_2!$C$2:$C$156&amp;exercises_2!$F$2:$F$156&amp;exercises_2!$G$2:$G$156,exercises_2!$A$2:$A$156)</f>
        <v>#NAME?</v>
      </c>
      <c r="F140" s="6" t="s">
        <v>71</v>
      </c>
      <c r="G140" s="1" t="s">
        <v>77</v>
      </c>
      <c r="H140" s="6">
        <v>2</v>
      </c>
      <c r="I140" s="6">
        <v>30</v>
      </c>
      <c r="J140" s="6">
        <v>60</v>
      </c>
      <c r="K140" s="6">
        <v>0</v>
      </c>
      <c r="L140" s="6">
        <v>0</v>
      </c>
      <c r="M140" s="6"/>
    </row>
    <row r="141" spans="1:13" ht="15.75" customHeight="1" x14ac:dyDescent="0.25">
      <c r="A141" s="4">
        <v>44372</v>
      </c>
      <c r="B141" s="6">
        <v>21</v>
      </c>
      <c r="C141" s="6" t="s">
        <v>64</v>
      </c>
      <c r="D141" s="6"/>
      <c r="E141" s="3" t="e">
        <f t="array" aca="1" ref="E141" ca="1">_xludf.XLOOKUP(sessions_2!$G141&amp;sessions_2!$I141&amp;sessions_2!$J141,exercises_2!$C$2:$C$156&amp;exercises_2!$F$2:$F$156&amp;exercises_2!$G$2:$G$156,exercises_2!$A$2:$A$156)</f>
        <v>#NAME?</v>
      </c>
      <c r="F141" s="6" t="s">
        <v>71</v>
      </c>
      <c r="G141" s="1" t="s">
        <v>77</v>
      </c>
      <c r="H141" s="6">
        <v>3</v>
      </c>
      <c r="I141" s="6">
        <v>30</v>
      </c>
      <c r="J141" s="6">
        <v>60</v>
      </c>
      <c r="K141" s="6">
        <v>0</v>
      </c>
      <c r="L141" s="6">
        <v>0</v>
      </c>
      <c r="M141" s="6"/>
    </row>
    <row r="142" spans="1:13" ht="15.75" customHeight="1" x14ac:dyDescent="0.25">
      <c r="A142" s="4">
        <v>44372</v>
      </c>
      <c r="B142" s="6">
        <v>7</v>
      </c>
      <c r="C142" s="6" t="s">
        <v>64</v>
      </c>
      <c r="D142" s="6"/>
      <c r="E142" s="3" t="e">
        <f t="array" aca="1" ref="E142" ca="1">_xludf.XLOOKUP(sessions_2!$G142&amp;sessions_2!$I142&amp;sessions_2!$J142,exercises_2!$C$2:$C$156&amp;exercises_2!$F$2:$F$156&amp;exercises_2!$G$2:$G$156,exercises_2!$A$2:$A$156)</f>
        <v>#NAME?</v>
      </c>
      <c r="F142" s="6" t="s">
        <v>65</v>
      </c>
      <c r="G142" s="1" t="s">
        <v>74</v>
      </c>
      <c r="H142" s="6">
        <v>1</v>
      </c>
      <c r="I142" s="6">
        <v>4</v>
      </c>
      <c r="J142" s="6">
        <v>8</v>
      </c>
      <c r="K142" s="6">
        <v>0</v>
      </c>
      <c r="L142" s="6">
        <v>6</v>
      </c>
      <c r="M142" s="6"/>
    </row>
    <row r="143" spans="1:13" ht="15.75" customHeight="1" x14ac:dyDescent="0.25">
      <c r="A143" s="4">
        <v>44372</v>
      </c>
      <c r="B143" s="6">
        <v>8</v>
      </c>
      <c r="C143" s="6" t="s">
        <v>64</v>
      </c>
      <c r="D143" s="6"/>
      <c r="E143" s="3" t="e">
        <f t="array" aca="1" ref="E143" ca="1">_xludf.XLOOKUP(sessions_2!$G143&amp;sessions_2!$I143&amp;sessions_2!$J143,exercises_2!$C$2:$C$156&amp;exercises_2!$F$2:$F$156&amp;exercises_2!$G$2:$G$156,exercises_2!$A$2:$A$156)</f>
        <v>#NAME?</v>
      </c>
      <c r="F143" s="6" t="s">
        <v>65</v>
      </c>
      <c r="G143" s="1" t="s">
        <v>74</v>
      </c>
      <c r="H143" s="6">
        <v>2</v>
      </c>
      <c r="I143" s="6">
        <v>4</v>
      </c>
      <c r="J143" s="6">
        <v>8</v>
      </c>
      <c r="K143" s="6">
        <v>0</v>
      </c>
      <c r="L143" s="6">
        <v>4</v>
      </c>
      <c r="M143" s="6"/>
    </row>
    <row r="144" spans="1:13" ht="15.75" customHeight="1" x14ac:dyDescent="0.25">
      <c r="A144" s="4">
        <v>44372</v>
      </c>
      <c r="B144" s="6">
        <v>9</v>
      </c>
      <c r="C144" s="6" t="s">
        <v>64</v>
      </c>
      <c r="D144" s="6"/>
      <c r="E144" s="3" t="e">
        <f t="array" aca="1" ref="E144" ca="1">_xludf.XLOOKUP(sessions_2!$G144&amp;sessions_2!$I144&amp;sessions_2!$J144,exercises_2!$C$2:$C$156&amp;exercises_2!$F$2:$F$156&amp;exercises_2!$G$2:$G$156,exercises_2!$A$2:$A$156)</f>
        <v>#NAME?</v>
      </c>
      <c r="F144" s="6" t="s">
        <v>65</v>
      </c>
      <c r="G144" s="1" t="s">
        <v>74</v>
      </c>
      <c r="H144" s="6">
        <v>3</v>
      </c>
      <c r="I144" s="6">
        <v>4</v>
      </c>
      <c r="J144" s="6">
        <v>8</v>
      </c>
      <c r="K144" s="6">
        <v>0</v>
      </c>
      <c r="L144" s="6">
        <v>5</v>
      </c>
      <c r="M144" s="6"/>
    </row>
    <row r="145" spans="1:13" ht="15.75" customHeight="1" x14ac:dyDescent="0.25">
      <c r="A145" s="4">
        <v>44375</v>
      </c>
      <c r="B145" s="6">
        <v>13</v>
      </c>
      <c r="C145" s="6" t="s">
        <v>64</v>
      </c>
      <c r="D145" s="6"/>
      <c r="E145" s="3" t="e">
        <f t="array" aca="1" ref="E145" ca="1">_xludf.XLOOKUP(sessions_2!$G145&amp;sessions_2!$I145&amp;sessions_2!$J145,exercises_2!$C$2:$C$156&amp;exercises_2!$F$2:$F$156&amp;exercises_2!$G$2:$G$156,exercises_2!$A$2:$A$156)</f>
        <v>#NAME?</v>
      </c>
      <c r="F145" s="6" t="s">
        <v>65</v>
      </c>
      <c r="G145" s="1" t="s">
        <v>81</v>
      </c>
      <c r="H145" s="6">
        <v>1</v>
      </c>
      <c r="I145" s="6">
        <v>4</v>
      </c>
      <c r="J145" s="6">
        <v>8</v>
      </c>
      <c r="K145" s="6">
        <v>0</v>
      </c>
      <c r="L145" s="6">
        <v>6</v>
      </c>
      <c r="M145" s="6"/>
    </row>
    <row r="146" spans="1:13" ht="15.75" customHeight="1" x14ac:dyDescent="0.25">
      <c r="A146" s="4">
        <v>44375</v>
      </c>
      <c r="B146" s="6">
        <v>14</v>
      </c>
      <c r="C146" s="6" t="s">
        <v>64</v>
      </c>
      <c r="D146" s="6"/>
      <c r="E146" s="3" t="e">
        <f t="array" aca="1" ref="E146" ca="1">_xludf.XLOOKUP(sessions_2!$G146&amp;sessions_2!$I146&amp;sessions_2!$J146,exercises_2!$C$2:$C$156&amp;exercises_2!$F$2:$F$156&amp;exercises_2!$G$2:$G$156,exercises_2!$A$2:$A$156)</f>
        <v>#NAME?</v>
      </c>
      <c r="F146" s="6" t="s">
        <v>65</v>
      </c>
      <c r="G146" s="1" t="s">
        <v>81</v>
      </c>
      <c r="H146" s="6">
        <v>2</v>
      </c>
      <c r="I146" s="6">
        <v>4</v>
      </c>
      <c r="J146" s="6">
        <v>8</v>
      </c>
      <c r="K146" s="6">
        <v>0</v>
      </c>
      <c r="L146" s="6">
        <v>8</v>
      </c>
      <c r="M146" s="6"/>
    </row>
    <row r="147" spans="1:13" ht="15.75" customHeight="1" x14ac:dyDescent="0.25">
      <c r="A147" s="4">
        <v>44375</v>
      </c>
      <c r="B147" s="6">
        <v>15</v>
      </c>
      <c r="C147" s="6" t="s">
        <v>64</v>
      </c>
      <c r="D147" s="6"/>
      <c r="E147" s="3" t="e">
        <f t="array" aca="1" ref="E147" ca="1">_xludf.XLOOKUP(sessions_2!$G147&amp;sessions_2!$I147&amp;sessions_2!$J147,exercises_2!$C$2:$C$156&amp;exercises_2!$F$2:$F$156&amp;exercises_2!$G$2:$G$156,exercises_2!$A$2:$A$156)</f>
        <v>#NAME?</v>
      </c>
      <c r="F147" s="6" t="s">
        <v>65</v>
      </c>
      <c r="G147" s="1" t="s">
        <v>81</v>
      </c>
      <c r="H147" s="6">
        <v>3</v>
      </c>
      <c r="I147" s="6">
        <v>4</v>
      </c>
      <c r="J147" s="6">
        <v>8</v>
      </c>
      <c r="K147" s="6">
        <v>0</v>
      </c>
      <c r="L147" s="6">
        <v>0</v>
      </c>
      <c r="M147" s="6"/>
    </row>
    <row r="148" spans="1:13" ht="15.75" customHeight="1" x14ac:dyDescent="0.25">
      <c r="A148" s="4">
        <v>44375</v>
      </c>
      <c r="B148" s="6">
        <v>4</v>
      </c>
      <c r="C148" s="6" t="s">
        <v>64</v>
      </c>
      <c r="D148" s="6"/>
      <c r="E148" s="3" t="e">
        <f t="array" aca="1" ref="E148" ca="1">_xludf.XLOOKUP(sessions_2!$G148&amp;sessions_2!$I148&amp;sessions_2!$J148,exercises_2!$C$2:$C$156&amp;exercises_2!$F$2:$F$156&amp;exercises_2!$G$2:$G$156,exercises_2!$A$2:$A$156)</f>
        <v>#NAME?</v>
      </c>
      <c r="F148" s="6" t="s">
        <v>65</v>
      </c>
      <c r="G148" s="1" t="s">
        <v>85</v>
      </c>
      <c r="H148" s="6">
        <v>1</v>
      </c>
      <c r="I148" s="6">
        <v>4</v>
      </c>
      <c r="J148" s="6">
        <v>8</v>
      </c>
      <c r="K148" s="6">
        <v>0</v>
      </c>
      <c r="L148" s="6">
        <v>8</v>
      </c>
      <c r="M148" s="6"/>
    </row>
    <row r="149" spans="1:13" ht="15.75" customHeight="1" x14ac:dyDescent="0.25">
      <c r="A149" s="4">
        <v>44375</v>
      </c>
      <c r="B149" s="6">
        <v>5</v>
      </c>
      <c r="C149" s="6" t="s">
        <v>64</v>
      </c>
      <c r="D149" s="6"/>
      <c r="E149" s="3" t="e">
        <f t="array" aca="1" ref="E149" ca="1">_xludf.XLOOKUP(sessions_2!$G149&amp;sessions_2!$I149&amp;sessions_2!$J149,exercises_2!$C$2:$C$156&amp;exercises_2!$F$2:$F$156&amp;exercises_2!$G$2:$G$156,exercises_2!$A$2:$A$156)</f>
        <v>#NAME?</v>
      </c>
      <c r="F149" s="6" t="s">
        <v>65</v>
      </c>
      <c r="G149" s="1" t="s">
        <v>85</v>
      </c>
      <c r="H149" s="6">
        <v>2</v>
      </c>
      <c r="I149" s="6">
        <v>4</v>
      </c>
      <c r="J149" s="6">
        <v>8</v>
      </c>
      <c r="K149" s="6">
        <v>0</v>
      </c>
      <c r="L149" s="6">
        <v>7</v>
      </c>
      <c r="M149" s="6"/>
    </row>
    <row r="150" spans="1:13" ht="15.75" customHeight="1" x14ac:dyDescent="0.25">
      <c r="A150" s="4">
        <v>44375</v>
      </c>
      <c r="B150" s="6">
        <v>6</v>
      </c>
      <c r="C150" s="6" t="s">
        <v>64</v>
      </c>
      <c r="D150" s="6"/>
      <c r="E150" s="3" t="e">
        <f t="array" aca="1" ref="E150" ca="1">_xludf.XLOOKUP(sessions_2!$G150&amp;sessions_2!$I150&amp;sessions_2!$J150,exercises_2!$C$2:$C$156&amp;exercises_2!$F$2:$F$156&amp;exercises_2!$G$2:$G$156,exercises_2!$A$2:$A$156)</f>
        <v>#NAME?</v>
      </c>
      <c r="F150" s="6" t="s">
        <v>65</v>
      </c>
      <c r="G150" s="1" t="s">
        <v>85</v>
      </c>
      <c r="H150" s="6">
        <v>3</v>
      </c>
      <c r="I150" s="6">
        <v>4</v>
      </c>
      <c r="J150" s="6">
        <v>8</v>
      </c>
      <c r="K150" s="6">
        <v>0</v>
      </c>
      <c r="L150" s="6">
        <v>5</v>
      </c>
      <c r="M150" s="6"/>
    </row>
    <row r="151" spans="1:13" ht="15.75" customHeight="1" x14ac:dyDescent="0.25">
      <c r="A151" s="4">
        <v>44375</v>
      </c>
      <c r="B151" s="6">
        <v>17</v>
      </c>
      <c r="C151" s="6" t="s">
        <v>64</v>
      </c>
      <c r="D151" s="6"/>
      <c r="E151" s="3" t="e">
        <f t="array" aca="1" ref="E151" ca="1">_xludf.XLOOKUP(sessions_2!$G151&amp;sessions_2!$I151&amp;sessions_2!$J151,exercises_2!$C$2:$C$156&amp;exercises_2!$F$2:$F$156&amp;exercises_2!$G$2:$G$156,exercises_2!$A$2:$A$156)</f>
        <v>#NAME?</v>
      </c>
      <c r="F151" s="6" t="s">
        <v>65</v>
      </c>
      <c r="G151" s="1" t="s">
        <v>86</v>
      </c>
      <c r="H151" s="6">
        <v>2</v>
      </c>
      <c r="I151" s="6">
        <v>4</v>
      </c>
      <c r="J151" s="6">
        <v>8</v>
      </c>
      <c r="K151" s="6">
        <v>0</v>
      </c>
      <c r="L151" s="6">
        <v>7</v>
      </c>
      <c r="M151" s="6"/>
    </row>
    <row r="152" spans="1:13" ht="15.75" customHeight="1" x14ac:dyDescent="0.25">
      <c r="A152" s="4">
        <v>44375</v>
      </c>
      <c r="B152" s="6">
        <v>10</v>
      </c>
      <c r="C152" s="6" t="s">
        <v>64</v>
      </c>
      <c r="D152" s="6"/>
      <c r="E152" s="3" t="e">
        <f t="array" aca="1" ref="E152" ca="1">_xludf.XLOOKUP(sessions_2!$G152&amp;sessions_2!$I152&amp;sessions_2!$J152,exercises_2!$C$2:$C$156&amp;exercises_2!$F$2:$F$156&amp;exercises_2!$G$2:$G$156,exercises_2!$A$2:$A$156)</f>
        <v>#NAME?</v>
      </c>
      <c r="F152" s="6" t="s">
        <v>65</v>
      </c>
      <c r="G152" s="1" t="s">
        <v>68</v>
      </c>
      <c r="H152" s="6">
        <v>1</v>
      </c>
      <c r="I152" s="6">
        <v>4</v>
      </c>
      <c r="J152" s="6">
        <v>8</v>
      </c>
      <c r="K152" s="6">
        <v>0</v>
      </c>
      <c r="L152" s="6">
        <v>8</v>
      </c>
      <c r="M152" s="6"/>
    </row>
    <row r="153" spans="1:13" ht="15.75" customHeight="1" x14ac:dyDescent="0.25">
      <c r="A153" s="4">
        <v>44375</v>
      </c>
      <c r="B153" s="6">
        <v>11</v>
      </c>
      <c r="C153" s="6" t="s">
        <v>64</v>
      </c>
      <c r="D153" s="6"/>
      <c r="E153" s="3" t="e">
        <f t="array" aca="1" ref="E153" ca="1">_xludf.XLOOKUP(sessions_2!$G153&amp;sessions_2!$I153&amp;sessions_2!$J153,exercises_2!$C$2:$C$156&amp;exercises_2!$F$2:$F$156&amp;exercises_2!$G$2:$G$156,exercises_2!$A$2:$A$156)</f>
        <v>#NAME?</v>
      </c>
      <c r="F153" s="6" t="s">
        <v>65</v>
      </c>
      <c r="G153" s="1" t="s">
        <v>68</v>
      </c>
      <c r="H153" s="6">
        <v>2</v>
      </c>
      <c r="I153" s="6">
        <v>4</v>
      </c>
      <c r="J153" s="6">
        <v>8</v>
      </c>
      <c r="K153" s="6">
        <v>0</v>
      </c>
      <c r="L153" s="6">
        <v>7</v>
      </c>
      <c r="M153" s="6"/>
    </row>
    <row r="154" spans="1:13" ht="15.75" customHeight="1" x14ac:dyDescent="0.25">
      <c r="A154" s="4">
        <v>44375</v>
      </c>
      <c r="B154" s="6">
        <v>12</v>
      </c>
      <c r="C154" s="6" t="s">
        <v>64</v>
      </c>
      <c r="D154" s="6"/>
      <c r="E154" s="3" t="e">
        <f t="array" aca="1" ref="E154" ca="1">_xludf.XLOOKUP(sessions_2!$G154&amp;sessions_2!$I154&amp;sessions_2!$J154,exercises_2!$C$2:$C$156&amp;exercises_2!$F$2:$F$156&amp;exercises_2!$G$2:$G$156,exercises_2!$A$2:$A$156)</f>
        <v>#NAME?</v>
      </c>
      <c r="F154" s="6" t="s">
        <v>65</v>
      </c>
      <c r="G154" s="1" t="s">
        <v>68</v>
      </c>
      <c r="H154" s="6">
        <v>3</v>
      </c>
      <c r="I154" s="6">
        <v>4</v>
      </c>
      <c r="J154" s="6">
        <v>8</v>
      </c>
      <c r="K154" s="6">
        <v>0</v>
      </c>
      <c r="L154" s="6">
        <v>6</v>
      </c>
      <c r="M154" s="6"/>
    </row>
    <row r="155" spans="1:13" ht="15.75" customHeight="1" x14ac:dyDescent="0.25">
      <c r="A155" s="4">
        <v>44375</v>
      </c>
      <c r="B155" s="6">
        <v>16</v>
      </c>
      <c r="C155" s="6" t="s">
        <v>64</v>
      </c>
      <c r="D155" s="6"/>
      <c r="E155" s="3" t="e">
        <f t="array" aca="1" ref="E155" ca="1">_xludf.XLOOKUP(sessions_2!$G155&amp;sessions_2!$I155&amp;sessions_2!$J155,exercises_2!$C$2:$C$156&amp;exercises_2!$F$2:$F$156&amp;exercises_2!$G$2:$G$156,exercises_2!$A$2:$A$156)</f>
        <v>#NAME?</v>
      </c>
      <c r="F155" s="6" t="s">
        <v>65</v>
      </c>
      <c r="G155" s="1" t="s">
        <v>82</v>
      </c>
      <c r="H155" s="6">
        <v>1</v>
      </c>
      <c r="I155" s="6">
        <v>4</v>
      </c>
      <c r="J155" s="6">
        <v>8</v>
      </c>
      <c r="K155" s="6">
        <v>0</v>
      </c>
      <c r="L155" s="6">
        <v>8</v>
      </c>
      <c r="M155" s="6"/>
    </row>
    <row r="156" spans="1:13" ht="15.75" customHeight="1" x14ac:dyDescent="0.25">
      <c r="A156" s="4">
        <v>44375</v>
      </c>
      <c r="B156" s="6">
        <v>19</v>
      </c>
      <c r="C156" s="6" t="s">
        <v>64</v>
      </c>
      <c r="D156" s="6"/>
      <c r="E156" s="3" t="e">
        <f t="array" aca="1" ref="E156" ca="1">_xludf.XLOOKUP(sessions_2!$G156&amp;sessions_2!$I156&amp;sessions_2!$J156,exercises_2!$C$2:$C$156&amp;exercises_2!$F$2:$F$156&amp;exercises_2!$G$2:$G$156,exercises_2!$A$2:$A$156)</f>
        <v>#NAME?</v>
      </c>
      <c r="F156" s="6" t="s">
        <v>71</v>
      </c>
      <c r="G156" s="1" t="s">
        <v>77</v>
      </c>
      <c r="H156" s="6">
        <v>1</v>
      </c>
      <c r="I156" s="6">
        <v>30</v>
      </c>
      <c r="J156" s="6">
        <v>60</v>
      </c>
      <c r="K156" s="6">
        <v>0</v>
      </c>
      <c r="L156" s="6">
        <v>90</v>
      </c>
      <c r="M156" s="6"/>
    </row>
    <row r="157" spans="1:13" ht="15.75" customHeight="1" x14ac:dyDescent="0.25">
      <c r="A157" s="4">
        <v>44375</v>
      </c>
      <c r="B157" s="6">
        <v>20</v>
      </c>
      <c r="C157" s="6" t="s">
        <v>64</v>
      </c>
      <c r="D157" s="6"/>
      <c r="E157" s="3" t="e">
        <f t="array" aca="1" ref="E157" ca="1">_xludf.XLOOKUP(sessions_2!$G157&amp;sessions_2!$I157&amp;sessions_2!$J157,exercises_2!$C$2:$C$156&amp;exercises_2!$F$2:$F$156&amp;exercises_2!$G$2:$G$156,exercises_2!$A$2:$A$156)</f>
        <v>#NAME?</v>
      </c>
      <c r="F157" s="6" t="s">
        <v>71</v>
      </c>
      <c r="G157" s="1" t="s">
        <v>77</v>
      </c>
      <c r="H157" s="6">
        <v>2</v>
      </c>
      <c r="I157" s="6">
        <v>30</v>
      </c>
      <c r="J157" s="6">
        <v>60</v>
      </c>
      <c r="K157" s="6">
        <v>0</v>
      </c>
      <c r="L157" s="6">
        <v>90</v>
      </c>
      <c r="M157" s="6"/>
    </row>
    <row r="158" spans="1:13" ht="15.75" customHeight="1" x14ac:dyDescent="0.25">
      <c r="A158" s="4">
        <v>44375</v>
      </c>
      <c r="B158" s="6">
        <v>21</v>
      </c>
      <c r="C158" s="6" t="s">
        <v>64</v>
      </c>
      <c r="D158" s="6"/>
      <c r="E158" s="3" t="e">
        <f t="array" aca="1" ref="E158" ca="1">_xludf.XLOOKUP(sessions_2!$G158&amp;sessions_2!$I158&amp;sessions_2!$J158,exercises_2!$C$2:$C$156&amp;exercises_2!$F$2:$F$156&amp;exercises_2!$G$2:$G$156,exercises_2!$A$2:$A$156)</f>
        <v>#NAME?</v>
      </c>
      <c r="F158" s="6" t="s">
        <v>71</v>
      </c>
      <c r="G158" s="1" t="s">
        <v>77</v>
      </c>
      <c r="H158" s="6">
        <v>3</v>
      </c>
      <c r="I158" s="6">
        <v>30</v>
      </c>
      <c r="J158" s="6">
        <v>60</v>
      </c>
      <c r="K158" s="6">
        <v>0</v>
      </c>
      <c r="L158" s="6">
        <v>140</v>
      </c>
      <c r="M158" s="6"/>
    </row>
    <row r="159" spans="1:13" ht="15.75" customHeight="1" x14ac:dyDescent="0.25">
      <c r="A159" s="4">
        <v>44375</v>
      </c>
      <c r="B159" s="6">
        <v>1</v>
      </c>
      <c r="C159" s="6" t="s">
        <v>64</v>
      </c>
      <c r="D159" s="6"/>
      <c r="E159" s="3" t="e">
        <f t="array" aca="1" ref="E159" ca="1">_xludf.XLOOKUP(sessions_2!$G159&amp;sessions_2!$I159&amp;sessions_2!$J159,exercises_2!$C$2:$C$156&amp;exercises_2!$F$2:$F$156&amp;exercises_2!$G$2:$G$156,exercises_2!$A$2:$A$156)</f>
        <v>#NAME?</v>
      </c>
      <c r="F159" s="6" t="s">
        <v>65</v>
      </c>
      <c r="G159" s="6" t="s">
        <v>73</v>
      </c>
      <c r="H159" s="6">
        <v>1</v>
      </c>
      <c r="I159" s="6">
        <v>4</v>
      </c>
      <c r="J159" s="6">
        <v>8</v>
      </c>
      <c r="K159" s="6">
        <v>8</v>
      </c>
      <c r="L159" s="6">
        <v>5</v>
      </c>
      <c r="M159" s="6"/>
    </row>
    <row r="160" spans="1:13" ht="15.75" customHeight="1" x14ac:dyDescent="0.25">
      <c r="A160" s="4">
        <v>44375</v>
      </c>
      <c r="B160" s="6">
        <v>2</v>
      </c>
      <c r="C160" s="6" t="s">
        <v>64</v>
      </c>
      <c r="D160" s="6"/>
      <c r="E160" s="3" t="e">
        <f t="array" aca="1" ref="E160" ca="1">_xludf.XLOOKUP(sessions_2!$G160&amp;sessions_2!$I160&amp;sessions_2!$J160,exercises_2!$C$2:$C$156&amp;exercises_2!$F$2:$F$156&amp;exercises_2!$G$2:$G$156,exercises_2!$A$2:$A$156)</f>
        <v>#NAME?</v>
      </c>
      <c r="F160" s="6" t="s">
        <v>65</v>
      </c>
      <c r="G160" s="6" t="s">
        <v>73</v>
      </c>
      <c r="H160" s="6">
        <v>2</v>
      </c>
      <c r="I160" s="6">
        <v>4</v>
      </c>
      <c r="J160" s="6">
        <v>8</v>
      </c>
      <c r="K160" s="6">
        <v>8</v>
      </c>
      <c r="L160" s="6">
        <v>4</v>
      </c>
      <c r="M160" s="6"/>
    </row>
    <row r="161" spans="1:13" ht="15.75" customHeight="1" x14ac:dyDescent="0.25">
      <c r="A161" s="4">
        <v>44375</v>
      </c>
      <c r="B161" s="6">
        <v>3</v>
      </c>
      <c r="C161" s="6" t="s">
        <v>64</v>
      </c>
      <c r="D161" s="6"/>
      <c r="E161" s="3" t="e">
        <f t="array" aca="1" ref="E161" ca="1">_xludf.XLOOKUP(sessions_2!$G161&amp;sessions_2!$I161&amp;sessions_2!$J161,exercises_2!$C$2:$C$156&amp;exercises_2!$F$2:$F$156&amp;exercises_2!$G$2:$G$156,exercises_2!$A$2:$A$156)</f>
        <v>#NAME?</v>
      </c>
      <c r="F161" s="6" t="s">
        <v>65</v>
      </c>
      <c r="G161" s="6" t="s">
        <v>73</v>
      </c>
      <c r="H161" s="6">
        <v>3</v>
      </c>
      <c r="I161" s="6">
        <v>4</v>
      </c>
      <c r="J161" s="6">
        <v>8</v>
      </c>
      <c r="K161" s="6">
        <v>8</v>
      </c>
      <c r="L161" s="6">
        <v>4</v>
      </c>
      <c r="M161" s="6"/>
    </row>
    <row r="162" spans="1:13" ht="15.75" customHeight="1" x14ac:dyDescent="0.25">
      <c r="A162" s="4">
        <v>44375</v>
      </c>
      <c r="B162" s="6">
        <v>18</v>
      </c>
      <c r="C162" s="6" t="s">
        <v>64</v>
      </c>
      <c r="D162" s="6"/>
      <c r="E162" s="3" t="e">
        <f t="array" aca="1" ref="E162" ca="1">_xludf.XLOOKUP(sessions_2!$G162&amp;sessions_2!$I162&amp;sessions_2!$J162,exercises_2!$C$2:$C$156&amp;exercises_2!$F$2:$F$156&amp;exercises_2!$G$2:$G$156,exercises_2!$A$2:$A$156)</f>
        <v>#NAME?</v>
      </c>
      <c r="F162" s="6" t="s">
        <v>65</v>
      </c>
      <c r="G162" s="1" t="s">
        <v>87</v>
      </c>
      <c r="H162" s="6">
        <v>3</v>
      </c>
      <c r="I162" s="6">
        <v>4</v>
      </c>
      <c r="J162" s="6">
        <v>8</v>
      </c>
      <c r="K162" s="6">
        <v>0</v>
      </c>
      <c r="L162" s="6">
        <v>2</v>
      </c>
      <c r="M162" s="6"/>
    </row>
    <row r="163" spans="1:13" ht="15.75" customHeight="1" x14ac:dyDescent="0.25">
      <c r="A163" s="4">
        <v>44375</v>
      </c>
      <c r="B163" s="6">
        <v>7</v>
      </c>
      <c r="C163" s="6" t="s">
        <v>64</v>
      </c>
      <c r="D163" s="6"/>
      <c r="E163" s="3" t="e">
        <f t="array" aca="1" ref="E163" ca="1">_xludf.XLOOKUP(sessions_2!$G163&amp;sessions_2!$I163&amp;sessions_2!$J163,exercises_2!$C$2:$C$156&amp;exercises_2!$F$2:$F$156&amp;exercises_2!$G$2:$G$156,exercises_2!$A$2:$A$156)</f>
        <v>#NAME?</v>
      </c>
      <c r="F163" s="6" t="s">
        <v>65</v>
      </c>
      <c r="G163" s="1" t="s">
        <v>74</v>
      </c>
      <c r="H163" s="6">
        <v>1</v>
      </c>
      <c r="I163" s="6">
        <v>4</v>
      </c>
      <c r="J163" s="6">
        <v>8</v>
      </c>
      <c r="K163" s="6">
        <v>0</v>
      </c>
      <c r="L163" s="6">
        <v>6</v>
      </c>
      <c r="M163" s="7" t="s">
        <v>11</v>
      </c>
    </row>
    <row r="164" spans="1:13" ht="15.75" customHeight="1" x14ac:dyDescent="0.25">
      <c r="A164" s="4">
        <v>44375</v>
      </c>
      <c r="B164" s="6">
        <v>8</v>
      </c>
      <c r="C164" s="6" t="s">
        <v>64</v>
      </c>
      <c r="D164" s="6"/>
      <c r="E164" s="3" t="e">
        <f t="array" aca="1" ref="E164" ca="1">_xludf.XLOOKUP(sessions_2!$G164&amp;sessions_2!$I164&amp;sessions_2!$J164,exercises_2!$C$2:$C$156&amp;exercises_2!$F$2:$F$156&amp;exercises_2!$G$2:$G$156,exercises_2!$A$2:$A$156)</f>
        <v>#NAME?</v>
      </c>
      <c r="F164" s="6" t="s">
        <v>65</v>
      </c>
      <c r="G164" s="1" t="s">
        <v>74</v>
      </c>
      <c r="H164" s="6">
        <v>2</v>
      </c>
      <c r="I164" s="6">
        <v>4</v>
      </c>
      <c r="J164" s="6">
        <v>8</v>
      </c>
      <c r="K164" s="6">
        <v>0</v>
      </c>
      <c r="L164" s="6">
        <v>4</v>
      </c>
      <c r="M164" s="6"/>
    </row>
    <row r="165" spans="1:13" ht="15.75" customHeight="1" x14ac:dyDescent="0.25">
      <c r="A165" s="4">
        <v>44375</v>
      </c>
      <c r="B165" s="6">
        <v>9</v>
      </c>
      <c r="C165" s="6" t="s">
        <v>64</v>
      </c>
      <c r="D165" s="6"/>
      <c r="E165" s="3" t="e">
        <f t="array" aca="1" ref="E165" ca="1">_xludf.XLOOKUP(sessions_2!$G165&amp;sessions_2!$I165&amp;sessions_2!$J165,exercises_2!$C$2:$C$156&amp;exercises_2!$F$2:$F$156&amp;exercises_2!$G$2:$G$156,exercises_2!$A$2:$A$156)</f>
        <v>#NAME?</v>
      </c>
      <c r="F165" s="6" t="s">
        <v>65</v>
      </c>
      <c r="G165" s="1" t="s">
        <v>74</v>
      </c>
      <c r="H165" s="6">
        <v>3</v>
      </c>
      <c r="I165" s="6">
        <v>4</v>
      </c>
      <c r="J165" s="6">
        <v>8</v>
      </c>
      <c r="K165" s="6">
        <v>0</v>
      </c>
      <c r="L165" s="6">
        <v>4</v>
      </c>
      <c r="M165" s="6"/>
    </row>
    <row r="166" spans="1:13" ht="15.75" customHeight="1" x14ac:dyDescent="0.25">
      <c r="A166" s="4">
        <v>44377</v>
      </c>
      <c r="B166" s="6">
        <v>4</v>
      </c>
      <c r="C166" s="6" t="s">
        <v>64</v>
      </c>
      <c r="D166" s="6"/>
      <c r="E166" s="3" t="e">
        <f t="array" aca="1" ref="E166" ca="1">_xludf.XLOOKUP(sessions_2!$G166&amp;sessions_2!$I166&amp;sessions_2!$J166,exercises_2!$C$2:$C$156&amp;exercises_2!$F$2:$F$156&amp;exercises_2!$G$2:$G$156,exercises_2!$A$2:$A$156)</f>
        <v>#NAME?</v>
      </c>
      <c r="F166" s="6" t="s">
        <v>65</v>
      </c>
      <c r="G166" s="1" t="s">
        <v>85</v>
      </c>
      <c r="H166" s="6">
        <v>1</v>
      </c>
      <c r="I166" s="6">
        <v>4</v>
      </c>
      <c r="J166" s="6">
        <v>8</v>
      </c>
      <c r="K166" s="6">
        <v>0</v>
      </c>
      <c r="L166" s="6">
        <v>8</v>
      </c>
      <c r="M166" s="6"/>
    </row>
    <row r="167" spans="1:13" ht="15.75" customHeight="1" x14ac:dyDescent="0.25">
      <c r="A167" s="4">
        <v>44377</v>
      </c>
      <c r="B167" s="6">
        <v>5</v>
      </c>
      <c r="C167" s="6" t="s">
        <v>64</v>
      </c>
      <c r="D167" s="6"/>
      <c r="E167" s="3" t="e">
        <f t="array" aca="1" ref="E167" ca="1">_xludf.XLOOKUP(sessions_2!$G167&amp;sessions_2!$I167&amp;sessions_2!$J167,exercises_2!$C$2:$C$156&amp;exercises_2!$F$2:$F$156&amp;exercises_2!$G$2:$G$156,exercises_2!$A$2:$A$156)</f>
        <v>#NAME?</v>
      </c>
      <c r="F167" s="6" t="s">
        <v>65</v>
      </c>
      <c r="G167" s="1" t="s">
        <v>85</v>
      </c>
      <c r="H167" s="6">
        <v>2</v>
      </c>
      <c r="I167" s="6">
        <v>4</v>
      </c>
      <c r="J167" s="6">
        <v>8</v>
      </c>
      <c r="K167" s="6">
        <v>0</v>
      </c>
      <c r="L167" s="6">
        <v>8</v>
      </c>
      <c r="M167" s="6"/>
    </row>
    <row r="168" spans="1:13" ht="15.75" customHeight="1" x14ac:dyDescent="0.25">
      <c r="A168" s="4">
        <v>44377</v>
      </c>
      <c r="B168" s="6">
        <v>10</v>
      </c>
      <c r="C168" s="6" t="s">
        <v>64</v>
      </c>
      <c r="D168" s="6"/>
      <c r="E168" s="3" t="e">
        <f t="array" aca="1" ref="E168" ca="1">_xludf.XLOOKUP(sessions_2!$G168&amp;sessions_2!$I168&amp;sessions_2!$J168,exercises_2!$C$2:$C$156&amp;exercises_2!$F$2:$F$156&amp;exercises_2!$G$2:$G$156,exercises_2!$A$2:$A$156)</f>
        <v>#NAME?</v>
      </c>
      <c r="F168" s="6" t="s">
        <v>65</v>
      </c>
      <c r="G168" s="1" t="s">
        <v>68</v>
      </c>
      <c r="H168" s="6">
        <v>1</v>
      </c>
      <c r="I168" s="6">
        <v>4</v>
      </c>
      <c r="J168" s="6">
        <v>8</v>
      </c>
      <c r="K168" s="6">
        <v>0</v>
      </c>
      <c r="L168" s="6">
        <v>8</v>
      </c>
      <c r="M168" s="6"/>
    </row>
    <row r="169" spans="1:13" ht="15.75" customHeight="1" x14ac:dyDescent="0.25">
      <c r="A169" s="4">
        <v>44377</v>
      </c>
      <c r="B169" s="6">
        <v>11</v>
      </c>
      <c r="C169" s="6" t="s">
        <v>64</v>
      </c>
      <c r="D169" s="6"/>
      <c r="E169" s="3" t="e">
        <f t="array" aca="1" ref="E169" ca="1">_xludf.XLOOKUP(sessions_2!$G169&amp;sessions_2!$I169&amp;sessions_2!$J169,exercises_2!$C$2:$C$156&amp;exercises_2!$F$2:$F$156&amp;exercises_2!$G$2:$G$156,exercises_2!$A$2:$A$156)</f>
        <v>#NAME?</v>
      </c>
      <c r="F169" s="6" t="s">
        <v>65</v>
      </c>
      <c r="G169" s="1" t="s">
        <v>68</v>
      </c>
      <c r="H169" s="6">
        <v>2</v>
      </c>
      <c r="I169" s="6">
        <v>4</v>
      </c>
      <c r="J169" s="6">
        <v>8</v>
      </c>
      <c r="K169" s="6">
        <v>0</v>
      </c>
      <c r="L169" s="6">
        <v>6</v>
      </c>
      <c r="M169" s="6"/>
    </row>
    <row r="170" spans="1:13" ht="15.75" customHeight="1" x14ac:dyDescent="0.25">
      <c r="A170" s="4">
        <v>44377</v>
      </c>
      <c r="B170" s="6">
        <v>12</v>
      </c>
      <c r="C170" s="6" t="s">
        <v>64</v>
      </c>
      <c r="D170" s="6"/>
      <c r="E170" s="3" t="e">
        <f t="array" aca="1" ref="E170" ca="1">_xludf.XLOOKUP(sessions_2!$G170&amp;sessions_2!$I170&amp;sessions_2!$J170,exercises_2!$C$2:$C$156&amp;exercises_2!$F$2:$F$156&amp;exercises_2!$G$2:$G$156,exercises_2!$A$2:$A$156)</f>
        <v>#NAME?</v>
      </c>
      <c r="F170" s="6" t="s">
        <v>65</v>
      </c>
      <c r="G170" s="1" t="s">
        <v>68</v>
      </c>
      <c r="H170" s="6">
        <v>3</v>
      </c>
      <c r="I170" s="6">
        <v>4</v>
      </c>
      <c r="J170" s="6">
        <v>8</v>
      </c>
      <c r="K170" s="6">
        <v>0</v>
      </c>
      <c r="L170" s="6">
        <v>4</v>
      </c>
      <c r="M170" s="6"/>
    </row>
    <row r="171" spans="1:13" ht="15.75" customHeight="1" x14ac:dyDescent="0.25">
      <c r="A171" s="4">
        <v>44377</v>
      </c>
      <c r="B171" s="6">
        <v>6</v>
      </c>
      <c r="C171" s="6" t="s">
        <v>64</v>
      </c>
      <c r="D171" s="6"/>
      <c r="E171" s="3" t="e">
        <f t="array" aca="1" ref="E171" ca="1">_xludf.XLOOKUP(sessions_2!$G171&amp;sessions_2!$I171&amp;sessions_2!$J171,exercises_2!$C$2:$C$156&amp;exercises_2!$F$2:$F$156&amp;exercises_2!$G$2:$G$156,exercises_2!$A$2:$A$156)</f>
        <v>#NAME?</v>
      </c>
      <c r="F171" s="6" t="s">
        <v>65</v>
      </c>
      <c r="G171" s="1" t="s">
        <v>76</v>
      </c>
      <c r="H171" s="6">
        <v>3</v>
      </c>
      <c r="I171" s="6">
        <v>5</v>
      </c>
      <c r="J171" s="6">
        <v>10</v>
      </c>
      <c r="K171" s="6">
        <v>0</v>
      </c>
      <c r="L171" s="6">
        <v>3</v>
      </c>
      <c r="M171" s="6"/>
    </row>
    <row r="172" spans="1:13" ht="15.75" customHeight="1" x14ac:dyDescent="0.25">
      <c r="A172" s="4">
        <v>44377</v>
      </c>
      <c r="B172" s="6">
        <v>13</v>
      </c>
      <c r="C172" s="6" t="s">
        <v>64</v>
      </c>
      <c r="D172" s="6"/>
      <c r="E172" s="3" t="e">
        <f t="array" aca="1" ref="E172" ca="1">_xludf.XLOOKUP(sessions_2!$G172&amp;sessions_2!$I172&amp;sessions_2!$J172,exercises_2!$C$2:$C$156&amp;exercises_2!$F$2:$F$156&amp;exercises_2!$G$2:$G$156,exercises_2!$A$2:$A$156)</f>
        <v>#NAME?</v>
      </c>
      <c r="F172" s="6" t="s">
        <v>65</v>
      </c>
      <c r="G172" s="1" t="s">
        <v>84</v>
      </c>
      <c r="H172" s="6">
        <v>1</v>
      </c>
      <c r="I172" s="6">
        <v>4</v>
      </c>
      <c r="J172" s="6">
        <v>8</v>
      </c>
      <c r="K172" s="6">
        <v>0</v>
      </c>
      <c r="L172" s="6">
        <v>8</v>
      </c>
      <c r="M172" s="6"/>
    </row>
    <row r="173" spans="1:13" ht="15.75" customHeight="1" x14ac:dyDescent="0.25">
      <c r="A173" s="4">
        <v>44377</v>
      </c>
      <c r="B173" s="6">
        <v>14</v>
      </c>
      <c r="C173" s="6" t="s">
        <v>64</v>
      </c>
      <c r="D173" s="6"/>
      <c r="E173" s="3" t="e">
        <f t="array" aca="1" ref="E173" ca="1">_xludf.XLOOKUP(sessions_2!$G173&amp;sessions_2!$I173&amp;sessions_2!$J173,exercises_2!$C$2:$C$156&amp;exercises_2!$F$2:$F$156&amp;exercises_2!$G$2:$G$156,exercises_2!$A$2:$A$156)</f>
        <v>#NAME?</v>
      </c>
      <c r="F173" s="6" t="s">
        <v>65</v>
      </c>
      <c r="G173" s="1" t="s">
        <v>84</v>
      </c>
      <c r="H173" s="6">
        <v>2</v>
      </c>
      <c r="I173" s="6">
        <v>4</v>
      </c>
      <c r="J173" s="6">
        <v>8</v>
      </c>
      <c r="K173" s="6">
        <v>0</v>
      </c>
      <c r="L173" s="6">
        <v>8</v>
      </c>
      <c r="M173" s="6"/>
    </row>
    <row r="174" spans="1:13" ht="15.75" customHeight="1" x14ac:dyDescent="0.25">
      <c r="A174" s="4">
        <v>44377</v>
      </c>
      <c r="B174" s="6">
        <v>15</v>
      </c>
      <c r="C174" s="6" t="s">
        <v>64</v>
      </c>
      <c r="D174" s="6"/>
      <c r="E174" s="3" t="e">
        <f t="array" aca="1" ref="E174" ca="1">_xludf.XLOOKUP(sessions_2!$G174&amp;sessions_2!$I174&amp;sessions_2!$J174,exercises_2!$C$2:$C$156&amp;exercises_2!$F$2:$F$156&amp;exercises_2!$G$2:$G$156,exercises_2!$A$2:$A$156)</f>
        <v>#NAME?</v>
      </c>
      <c r="F174" s="6" t="s">
        <v>65</v>
      </c>
      <c r="G174" s="1" t="s">
        <v>84</v>
      </c>
      <c r="H174" s="6">
        <v>3</v>
      </c>
      <c r="I174" s="6">
        <v>4</v>
      </c>
      <c r="J174" s="6">
        <v>8</v>
      </c>
      <c r="K174" s="6">
        <v>0</v>
      </c>
      <c r="L174" s="6">
        <v>4</v>
      </c>
      <c r="M174" s="6"/>
    </row>
    <row r="175" spans="1:13" ht="15.75" customHeight="1" x14ac:dyDescent="0.25">
      <c r="A175" s="4">
        <v>44377</v>
      </c>
      <c r="B175" s="6">
        <v>19</v>
      </c>
      <c r="C175" s="6" t="s">
        <v>64</v>
      </c>
      <c r="D175" s="6"/>
      <c r="E175" s="3" t="e">
        <f t="array" aca="1" ref="E175" ca="1">_xludf.XLOOKUP(sessions_2!$G175&amp;sessions_2!$I175&amp;sessions_2!$J175,exercises_2!$C$2:$C$156&amp;exercises_2!$F$2:$F$156&amp;exercises_2!$G$2:$G$156,exercises_2!$A$2:$A$156)</f>
        <v>#NAME?</v>
      </c>
      <c r="F175" s="6" t="s">
        <v>71</v>
      </c>
      <c r="G175" s="1" t="s">
        <v>77</v>
      </c>
      <c r="H175" s="6">
        <v>1</v>
      </c>
      <c r="I175" s="6">
        <v>30</v>
      </c>
      <c r="J175" s="6">
        <v>60</v>
      </c>
      <c r="K175" s="6">
        <v>0</v>
      </c>
      <c r="L175" s="6">
        <v>90</v>
      </c>
      <c r="M175" s="6"/>
    </row>
    <row r="176" spans="1:13" ht="15.75" customHeight="1" x14ac:dyDescent="0.25">
      <c r="A176" s="4">
        <v>44377</v>
      </c>
      <c r="B176" s="6">
        <v>20</v>
      </c>
      <c r="C176" s="6" t="s">
        <v>64</v>
      </c>
      <c r="D176" s="6"/>
      <c r="E176" s="3" t="e">
        <f t="array" aca="1" ref="E176" ca="1">_xludf.XLOOKUP(sessions_2!$G176&amp;sessions_2!$I176&amp;sessions_2!$J176,exercises_2!$C$2:$C$156&amp;exercises_2!$F$2:$F$156&amp;exercises_2!$G$2:$G$156,exercises_2!$A$2:$A$156)</f>
        <v>#NAME?</v>
      </c>
      <c r="F176" s="6" t="s">
        <v>71</v>
      </c>
      <c r="G176" s="1" t="s">
        <v>77</v>
      </c>
      <c r="H176" s="6">
        <v>2</v>
      </c>
      <c r="I176" s="6">
        <v>30</v>
      </c>
      <c r="J176" s="6">
        <v>60</v>
      </c>
      <c r="K176" s="6">
        <v>0</v>
      </c>
      <c r="L176" s="6">
        <v>90</v>
      </c>
      <c r="M176" s="6"/>
    </row>
    <row r="177" spans="1:13" ht="15.75" customHeight="1" x14ac:dyDescent="0.25">
      <c r="A177" s="4">
        <v>44377</v>
      </c>
      <c r="B177" s="6">
        <v>21</v>
      </c>
      <c r="C177" s="6" t="s">
        <v>64</v>
      </c>
      <c r="D177" s="6"/>
      <c r="E177" s="3" t="e">
        <f t="array" aca="1" ref="E177" ca="1">_xludf.XLOOKUP(sessions_2!$G177&amp;sessions_2!$I177&amp;sessions_2!$J177,exercises_2!$C$2:$C$156&amp;exercises_2!$F$2:$F$156&amp;exercises_2!$G$2:$G$156,exercises_2!$A$2:$A$156)</f>
        <v>#NAME?</v>
      </c>
      <c r="F177" s="6" t="s">
        <v>71</v>
      </c>
      <c r="G177" s="1" t="s">
        <v>77</v>
      </c>
      <c r="H177" s="6">
        <v>3</v>
      </c>
      <c r="I177" s="6">
        <v>30</v>
      </c>
      <c r="J177" s="6">
        <v>60</v>
      </c>
      <c r="K177" s="6">
        <v>0</v>
      </c>
      <c r="L177" s="6">
        <v>105</v>
      </c>
      <c r="M177" s="6"/>
    </row>
    <row r="178" spans="1:13" ht="15.75" customHeight="1" x14ac:dyDescent="0.25">
      <c r="A178" s="4">
        <v>44377</v>
      </c>
      <c r="B178" s="6">
        <v>1</v>
      </c>
      <c r="C178" s="6" t="s">
        <v>64</v>
      </c>
      <c r="D178" s="6"/>
      <c r="E178" s="3" t="e">
        <f t="array" aca="1" ref="E178" ca="1">_xludf.XLOOKUP(sessions_2!$G178&amp;sessions_2!$I178&amp;sessions_2!$J178,exercises_2!$C$2:$C$156&amp;exercises_2!$F$2:$F$156&amp;exercises_2!$G$2:$G$156,exercises_2!$A$2:$A$156)</f>
        <v>#NAME?</v>
      </c>
      <c r="F178" s="6" t="s">
        <v>65</v>
      </c>
      <c r="G178" s="6" t="s">
        <v>73</v>
      </c>
      <c r="H178" s="6">
        <v>1</v>
      </c>
      <c r="I178" s="6">
        <v>4</v>
      </c>
      <c r="J178" s="6">
        <v>8</v>
      </c>
      <c r="K178" s="6">
        <v>8</v>
      </c>
      <c r="L178" s="6">
        <v>6</v>
      </c>
      <c r="M178" s="6"/>
    </row>
    <row r="179" spans="1:13" ht="15.75" customHeight="1" x14ac:dyDescent="0.25">
      <c r="A179" s="4">
        <v>44377</v>
      </c>
      <c r="B179" s="6">
        <v>2</v>
      </c>
      <c r="C179" s="6" t="s">
        <v>64</v>
      </c>
      <c r="D179" s="6"/>
      <c r="E179" s="3" t="e">
        <f t="array" aca="1" ref="E179" ca="1">_xludf.XLOOKUP(sessions_2!$G179&amp;sessions_2!$I179&amp;sessions_2!$J179,exercises_2!$C$2:$C$156&amp;exercises_2!$F$2:$F$156&amp;exercises_2!$G$2:$G$156,exercises_2!$A$2:$A$156)</f>
        <v>#NAME?</v>
      </c>
      <c r="F179" s="6" t="s">
        <v>65</v>
      </c>
      <c r="G179" s="6" t="s">
        <v>73</v>
      </c>
      <c r="H179" s="6">
        <v>2</v>
      </c>
      <c r="I179" s="6">
        <v>4</v>
      </c>
      <c r="J179" s="6">
        <v>8</v>
      </c>
      <c r="K179" s="6">
        <v>8</v>
      </c>
      <c r="L179" s="6">
        <v>4</v>
      </c>
      <c r="M179" s="6"/>
    </row>
    <row r="180" spans="1:13" ht="15.75" customHeight="1" x14ac:dyDescent="0.25">
      <c r="A180" s="4">
        <v>44377</v>
      </c>
      <c r="B180" s="6">
        <v>3</v>
      </c>
      <c r="C180" s="6" t="s">
        <v>64</v>
      </c>
      <c r="D180" s="6"/>
      <c r="E180" s="3" t="e">
        <f t="array" aca="1" ref="E180" ca="1">_xludf.XLOOKUP(sessions_2!$G180&amp;sessions_2!$I180&amp;sessions_2!$J180,exercises_2!$C$2:$C$156&amp;exercises_2!$F$2:$F$156&amp;exercises_2!$G$2:$G$156,exercises_2!$A$2:$A$156)</f>
        <v>#NAME?</v>
      </c>
      <c r="F180" s="6" t="s">
        <v>65</v>
      </c>
      <c r="G180" s="6" t="s">
        <v>73</v>
      </c>
      <c r="H180" s="6">
        <v>3</v>
      </c>
      <c r="I180" s="6">
        <v>4</v>
      </c>
      <c r="J180" s="6">
        <v>8</v>
      </c>
      <c r="K180" s="6">
        <v>8</v>
      </c>
      <c r="L180" s="6">
        <v>3</v>
      </c>
      <c r="M180" s="6"/>
    </row>
    <row r="181" spans="1:13" ht="15.75" customHeight="1" x14ac:dyDescent="0.25">
      <c r="A181" s="4">
        <v>44377</v>
      </c>
      <c r="B181" s="6">
        <v>16</v>
      </c>
      <c r="C181" s="6" t="s">
        <v>64</v>
      </c>
      <c r="D181" s="6"/>
      <c r="E181" s="3" t="e">
        <f t="array" aca="1" ref="E181" ca="1">_xludf.XLOOKUP(sessions_2!$G181&amp;sessions_2!$I181&amp;sessions_2!$J181,exercises_2!$C$2:$C$156&amp;exercises_2!$F$2:$F$156&amp;exercises_2!$G$2:$G$156,exercises_2!$A$2:$A$156)</f>
        <v>#NAME?</v>
      </c>
      <c r="F181" s="6" t="s">
        <v>65</v>
      </c>
      <c r="G181" s="1" t="s">
        <v>87</v>
      </c>
      <c r="H181" s="6">
        <v>1</v>
      </c>
      <c r="I181" s="6">
        <v>4</v>
      </c>
      <c r="J181" s="6">
        <v>8</v>
      </c>
      <c r="K181" s="6">
        <v>0</v>
      </c>
      <c r="L181" s="6">
        <v>4</v>
      </c>
      <c r="M181" s="6"/>
    </row>
    <row r="182" spans="1:13" ht="15.75" customHeight="1" x14ac:dyDescent="0.25">
      <c r="A182" s="4">
        <v>44377</v>
      </c>
      <c r="B182" s="6">
        <v>17</v>
      </c>
      <c r="C182" s="6" t="s">
        <v>64</v>
      </c>
      <c r="D182" s="6"/>
      <c r="E182" s="3" t="e">
        <f t="array" aca="1" ref="E182" ca="1">_xludf.XLOOKUP(sessions_2!$G182&amp;sessions_2!$I182&amp;sessions_2!$J182,exercises_2!$C$2:$C$156&amp;exercises_2!$F$2:$F$156&amp;exercises_2!$G$2:$G$156,exercises_2!$A$2:$A$156)</f>
        <v>#NAME?</v>
      </c>
      <c r="F182" s="6" t="s">
        <v>65</v>
      </c>
      <c r="G182" s="1" t="s">
        <v>87</v>
      </c>
      <c r="H182" s="6">
        <v>2</v>
      </c>
      <c r="I182" s="6">
        <v>4</v>
      </c>
      <c r="J182" s="6">
        <v>8</v>
      </c>
      <c r="K182" s="6">
        <v>0</v>
      </c>
      <c r="L182" s="6">
        <v>4</v>
      </c>
      <c r="M182" s="6"/>
    </row>
    <row r="183" spans="1:13" ht="15.75" customHeight="1" x14ac:dyDescent="0.25">
      <c r="A183" s="4">
        <v>44377</v>
      </c>
      <c r="B183" s="6">
        <v>18</v>
      </c>
      <c r="C183" s="6" t="s">
        <v>64</v>
      </c>
      <c r="D183" s="6"/>
      <c r="E183" s="3" t="e">
        <f t="array" aca="1" ref="E183" ca="1">_xludf.XLOOKUP(sessions_2!$G183&amp;sessions_2!$I183&amp;sessions_2!$J183,exercises_2!$C$2:$C$156&amp;exercises_2!$F$2:$F$156&amp;exercises_2!$G$2:$G$156,exercises_2!$A$2:$A$156)</f>
        <v>#NAME?</v>
      </c>
      <c r="F183" s="6" t="s">
        <v>65</v>
      </c>
      <c r="G183" s="1" t="s">
        <v>87</v>
      </c>
      <c r="H183" s="6">
        <v>3</v>
      </c>
      <c r="I183" s="6">
        <v>4</v>
      </c>
      <c r="J183" s="6">
        <v>8</v>
      </c>
      <c r="K183" s="6">
        <v>0</v>
      </c>
      <c r="L183" s="6">
        <v>3</v>
      </c>
      <c r="M183" s="6"/>
    </row>
    <row r="184" spans="1:13" ht="15.75" customHeight="1" x14ac:dyDescent="0.25">
      <c r="A184" s="4">
        <v>44377</v>
      </c>
      <c r="B184" s="6">
        <v>7</v>
      </c>
      <c r="C184" s="6" t="s">
        <v>64</v>
      </c>
      <c r="D184" s="6"/>
      <c r="E184" s="3" t="e">
        <f t="array" aca="1" ref="E184" ca="1">_xludf.XLOOKUP(sessions_2!$G184&amp;sessions_2!$I184&amp;sessions_2!$J184,exercises_2!$C$2:$C$156&amp;exercises_2!$F$2:$F$156&amp;exercises_2!$G$2:$G$156,exercises_2!$A$2:$A$156)</f>
        <v>#NAME?</v>
      </c>
      <c r="F184" s="6" t="s">
        <v>65</v>
      </c>
      <c r="G184" s="1" t="s">
        <v>74</v>
      </c>
      <c r="H184" s="6">
        <v>1</v>
      </c>
      <c r="I184" s="6">
        <v>4</v>
      </c>
      <c r="J184" s="6">
        <v>8</v>
      </c>
      <c r="K184" s="6">
        <v>0</v>
      </c>
      <c r="L184" s="6">
        <v>7</v>
      </c>
      <c r="M184" s="6"/>
    </row>
    <row r="185" spans="1:13" ht="15.75" customHeight="1" x14ac:dyDescent="0.25">
      <c r="A185" s="4">
        <v>44377</v>
      </c>
      <c r="B185" s="6">
        <v>8</v>
      </c>
      <c r="C185" s="6" t="s">
        <v>64</v>
      </c>
      <c r="D185" s="6"/>
      <c r="E185" s="3" t="e">
        <f t="array" aca="1" ref="E185" ca="1">_xludf.XLOOKUP(sessions_2!$G185&amp;sessions_2!$I185&amp;sessions_2!$J185,exercises_2!$C$2:$C$156&amp;exercises_2!$F$2:$F$156&amp;exercises_2!$G$2:$G$156,exercises_2!$A$2:$A$156)</f>
        <v>#NAME?</v>
      </c>
      <c r="F185" s="6" t="s">
        <v>65</v>
      </c>
      <c r="G185" s="1" t="s">
        <v>74</v>
      </c>
      <c r="H185" s="6">
        <v>2</v>
      </c>
      <c r="I185" s="6">
        <v>4</v>
      </c>
      <c r="J185" s="6">
        <v>8</v>
      </c>
      <c r="K185" s="6">
        <v>0</v>
      </c>
      <c r="L185" s="6">
        <v>4</v>
      </c>
      <c r="M185" s="6"/>
    </row>
    <row r="186" spans="1:13" ht="15.75" customHeight="1" x14ac:dyDescent="0.25">
      <c r="A186" s="4">
        <v>44377</v>
      </c>
      <c r="B186" s="6">
        <v>9</v>
      </c>
      <c r="C186" s="6" t="s">
        <v>64</v>
      </c>
      <c r="D186" s="6"/>
      <c r="E186" s="3" t="e">
        <f t="array" aca="1" ref="E186" ca="1">_xludf.XLOOKUP(sessions_2!$G186&amp;sessions_2!$I186&amp;sessions_2!$J186,exercises_2!$C$2:$C$156&amp;exercises_2!$F$2:$F$156&amp;exercises_2!$G$2:$G$156,exercises_2!$A$2:$A$156)</f>
        <v>#NAME?</v>
      </c>
      <c r="F186" s="6" t="s">
        <v>65</v>
      </c>
      <c r="G186" s="1" t="s">
        <v>74</v>
      </c>
      <c r="H186" s="6">
        <v>3</v>
      </c>
      <c r="I186" s="6">
        <v>4</v>
      </c>
      <c r="J186" s="6">
        <v>8</v>
      </c>
      <c r="K186" s="6">
        <v>0</v>
      </c>
      <c r="L186" s="6">
        <v>3</v>
      </c>
      <c r="M186" s="6"/>
    </row>
    <row r="187" spans="1:13" ht="15.75" customHeight="1" x14ac:dyDescent="0.25">
      <c r="A187" s="4">
        <v>44379</v>
      </c>
      <c r="B187" s="6">
        <v>13</v>
      </c>
      <c r="C187" s="6" t="s">
        <v>64</v>
      </c>
      <c r="D187" s="6"/>
      <c r="E187" s="3" t="e">
        <f t="array" aca="1" ref="E187" ca="1">_xludf.XLOOKUP(sessions_2!$G187&amp;sessions_2!$I187&amp;sessions_2!$J187,exercises_2!$C$2:$C$156&amp;exercises_2!$F$2:$F$156&amp;exercises_2!$G$2:$G$156,exercises_2!$A$2:$A$156)</f>
        <v>#NAME?</v>
      </c>
      <c r="F187" s="6" t="s">
        <v>65</v>
      </c>
      <c r="G187" s="1" t="s">
        <v>75</v>
      </c>
      <c r="H187" s="6">
        <v>1</v>
      </c>
      <c r="I187" s="6">
        <v>4</v>
      </c>
      <c r="J187" s="6">
        <v>8</v>
      </c>
      <c r="K187" s="6">
        <v>0</v>
      </c>
      <c r="L187" s="6">
        <v>3</v>
      </c>
      <c r="M187" s="6"/>
    </row>
    <row r="188" spans="1:13" ht="15.75" customHeight="1" x14ac:dyDescent="0.25">
      <c r="A188" s="4">
        <v>44379</v>
      </c>
      <c r="B188" s="6">
        <v>14</v>
      </c>
      <c r="C188" s="6" t="s">
        <v>64</v>
      </c>
      <c r="D188" s="6"/>
      <c r="E188" s="3" t="e">
        <f t="array" aca="1" ref="E188" ca="1">_xludf.XLOOKUP(sessions_2!$G188&amp;sessions_2!$I188&amp;sessions_2!$J188,exercises_2!$C$2:$C$156&amp;exercises_2!$F$2:$F$156&amp;exercises_2!$G$2:$G$156,exercises_2!$A$2:$A$156)</f>
        <v>#NAME?</v>
      </c>
      <c r="F188" s="6" t="s">
        <v>65</v>
      </c>
      <c r="G188" s="1" t="s">
        <v>75</v>
      </c>
      <c r="H188" s="6">
        <v>2</v>
      </c>
      <c r="I188" s="6">
        <v>4</v>
      </c>
      <c r="J188" s="6">
        <v>8</v>
      </c>
      <c r="K188" s="6">
        <v>0</v>
      </c>
      <c r="L188" s="6">
        <v>2</v>
      </c>
      <c r="M188" s="6"/>
    </row>
    <row r="189" spans="1:13" ht="15.75" customHeight="1" x14ac:dyDescent="0.25">
      <c r="A189" s="4">
        <v>44379</v>
      </c>
      <c r="B189" s="6">
        <v>15</v>
      </c>
      <c r="C189" s="6" t="s">
        <v>64</v>
      </c>
      <c r="D189" s="6"/>
      <c r="E189" s="3" t="e">
        <f t="array" aca="1" ref="E189" ca="1">_xludf.XLOOKUP(sessions_2!$G189&amp;sessions_2!$I189&amp;sessions_2!$J189,exercises_2!$C$2:$C$156&amp;exercises_2!$F$2:$F$156&amp;exercises_2!$G$2:$G$156,exercises_2!$A$2:$A$156)</f>
        <v>#NAME?</v>
      </c>
      <c r="F189" s="6" t="s">
        <v>65</v>
      </c>
      <c r="G189" s="1" t="s">
        <v>75</v>
      </c>
      <c r="H189" s="6">
        <v>3</v>
      </c>
      <c r="I189" s="6">
        <v>4</v>
      </c>
      <c r="J189" s="6">
        <v>8</v>
      </c>
      <c r="K189" s="6">
        <v>0</v>
      </c>
      <c r="L189" s="6">
        <v>2</v>
      </c>
      <c r="M189" s="6"/>
    </row>
    <row r="190" spans="1:13" ht="15.75" customHeight="1" x14ac:dyDescent="0.25">
      <c r="A190" s="4">
        <v>44379</v>
      </c>
      <c r="B190" s="6">
        <v>10</v>
      </c>
      <c r="C190" s="6" t="s">
        <v>64</v>
      </c>
      <c r="D190" s="6"/>
      <c r="E190" s="3" t="e">
        <f t="array" aca="1" ref="E190" ca="1">_xludf.XLOOKUP(sessions_2!$G190&amp;sessions_2!$I190&amp;sessions_2!$J190,exercises_2!$C$2:$C$156&amp;exercises_2!$F$2:$F$156&amp;exercises_2!$G$2:$G$156,exercises_2!$A$2:$A$156)</f>
        <v>#NAME?</v>
      </c>
      <c r="F190" s="6" t="s">
        <v>65</v>
      </c>
      <c r="G190" s="1" t="s">
        <v>68</v>
      </c>
      <c r="H190" s="6">
        <v>1</v>
      </c>
      <c r="I190" s="6">
        <v>4</v>
      </c>
      <c r="J190" s="6">
        <v>8</v>
      </c>
      <c r="K190" s="6">
        <v>0</v>
      </c>
      <c r="L190" s="6">
        <v>6</v>
      </c>
      <c r="M190" s="6"/>
    </row>
    <row r="191" spans="1:13" ht="15.75" customHeight="1" x14ac:dyDescent="0.25">
      <c r="A191" s="4">
        <v>44379</v>
      </c>
      <c r="B191" s="6">
        <v>11</v>
      </c>
      <c r="C191" s="6" t="s">
        <v>64</v>
      </c>
      <c r="D191" s="6"/>
      <c r="E191" s="3" t="e">
        <f t="array" aca="1" ref="E191" ca="1">_xludf.XLOOKUP(sessions_2!$G191&amp;sessions_2!$I191&amp;sessions_2!$J191,exercises_2!$C$2:$C$156&amp;exercises_2!$F$2:$F$156&amp;exercises_2!$G$2:$G$156,exercises_2!$A$2:$A$156)</f>
        <v>#NAME?</v>
      </c>
      <c r="F191" s="6" t="s">
        <v>65</v>
      </c>
      <c r="G191" s="1" t="s">
        <v>68</v>
      </c>
      <c r="H191" s="6">
        <v>2</v>
      </c>
      <c r="I191" s="6">
        <v>4</v>
      </c>
      <c r="J191" s="6">
        <v>8</v>
      </c>
      <c r="K191" s="6">
        <v>0</v>
      </c>
      <c r="L191" s="6">
        <v>6</v>
      </c>
      <c r="M191" s="6"/>
    </row>
    <row r="192" spans="1:13" ht="15.75" customHeight="1" x14ac:dyDescent="0.25">
      <c r="A192" s="4">
        <v>44379</v>
      </c>
      <c r="B192" s="6">
        <v>12</v>
      </c>
      <c r="C192" s="6" t="s">
        <v>64</v>
      </c>
      <c r="D192" s="6"/>
      <c r="E192" s="3" t="e">
        <f t="array" aca="1" ref="E192" ca="1">_xludf.XLOOKUP(sessions_2!$G192&amp;sessions_2!$I192&amp;sessions_2!$J192,exercises_2!$C$2:$C$156&amp;exercises_2!$F$2:$F$156&amp;exercises_2!$G$2:$G$156,exercises_2!$A$2:$A$156)</f>
        <v>#NAME?</v>
      </c>
      <c r="F192" s="6" t="s">
        <v>65</v>
      </c>
      <c r="G192" s="1" t="s">
        <v>68</v>
      </c>
      <c r="H192" s="6">
        <v>3</v>
      </c>
      <c r="I192" s="6">
        <v>4</v>
      </c>
      <c r="J192" s="6">
        <v>8</v>
      </c>
      <c r="K192" s="6">
        <v>0</v>
      </c>
      <c r="L192" s="6">
        <v>4</v>
      </c>
      <c r="M192" s="6" t="s">
        <v>12</v>
      </c>
    </row>
    <row r="193" spans="1:13" ht="15.75" customHeight="1" x14ac:dyDescent="0.25">
      <c r="A193" s="4">
        <v>44379</v>
      </c>
      <c r="B193" s="6">
        <v>4</v>
      </c>
      <c r="C193" s="6" t="s">
        <v>64</v>
      </c>
      <c r="D193" s="6"/>
      <c r="E193" s="3" t="e">
        <f t="array" aca="1" ref="E193" ca="1">_xludf.XLOOKUP(sessions_2!$G193&amp;sessions_2!$I193&amp;sessions_2!$J193,exercises_2!$C$2:$C$156&amp;exercises_2!$F$2:$F$156&amp;exercises_2!$G$2:$G$156,exercises_2!$A$2:$A$156)</f>
        <v>#NAME?</v>
      </c>
      <c r="F193" s="6" t="s">
        <v>65</v>
      </c>
      <c r="G193" s="1" t="s">
        <v>76</v>
      </c>
      <c r="H193" s="6">
        <v>1</v>
      </c>
      <c r="I193" s="6">
        <v>5</v>
      </c>
      <c r="J193" s="6">
        <v>10</v>
      </c>
      <c r="K193" s="6">
        <v>0</v>
      </c>
      <c r="L193" s="6">
        <v>8</v>
      </c>
      <c r="M193" s="6"/>
    </row>
    <row r="194" spans="1:13" ht="15.75" customHeight="1" x14ac:dyDescent="0.25">
      <c r="A194" s="4">
        <v>44379</v>
      </c>
      <c r="B194" s="6">
        <v>5</v>
      </c>
      <c r="C194" s="6" t="s">
        <v>64</v>
      </c>
      <c r="D194" s="6"/>
      <c r="E194" s="3" t="e">
        <f t="array" aca="1" ref="E194" ca="1">_xludf.XLOOKUP(sessions_2!$G194&amp;sessions_2!$I194&amp;sessions_2!$J194,exercises_2!$C$2:$C$156&amp;exercises_2!$F$2:$F$156&amp;exercises_2!$G$2:$G$156,exercises_2!$A$2:$A$156)</f>
        <v>#NAME?</v>
      </c>
      <c r="F194" s="6" t="s">
        <v>65</v>
      </c>
      <c r="G194" s="1" t="s">
        <v>76</v>
      </c>
      <c r="H194" s="6">
        <v>2</v>
      </c>
      <c r="I194" s="6">
        <v>5</v>
      </c>
      <c r="J194" s="6">
        <v>10</v>
      </c>
      <c r="K194" s="6">
        <v>0</v>
      </c>
      <c r="L194" s="6">
        <v>4</v>
      </c>
      <c r="M194" s="6"/>
    </row>
    <row r="195" spans="1:13" ht="15.75" customHeight="1" x14ac:dyDescent="0.25">
      <c r="A195" s="4">
        <v>44379</v>
      </c>
      <c r="B195" s="6">
        <v>6</v>
      </c>
      <c r="C195" s="6" t="s">
        <v>64</v>
      </c>
      <c r="D195" s="6"/>
      <c r="E195" s="3" t="e">
        <f t="array" aca="1" ref="E195" ca="1">_xludf.XLOOKUP(sessions_2!$G195&amp;sessions_2!$I195&amp;sessions_2!$J195,exercises_2!$C$2:$C$156&amp;exercises_2!$F$2:$F$156&amp;exercises_2!$G$2:$G$156,exercises_2!$A$2:$A$156)</f>
        <v>#NAME?</v>
      </c>
      <c r="F195" s="6" t="s">
        <v>65</v>
      </c>
      <c r="G195" s="1" t="s">
        <v>76</v>
      </c>
      <c r="H195" s="6">
        <v>3</v>
      </c>
      <c r="I195" s="6">
        <v>5</v>
      </c>
      <c r="J195" s="6">
        <v>10</v>
      </c>
      <c r="K195" s="6">
        <v>0</v>
      </c>
      <c r="L195" s="6">
        <v>3</v>
      </c>
      <c r="M195" s="6"/>
    </row>
    <row r="196" spans="1:13" ht="15.75" customHeight="1" x14ac:dyDescent="0.25">
      <c r="A196" s="4">
        <v>44379</v>
      </c>
      <c r="B196" s="6">
        <v>19</v>
      </c>
      <c r="C196" s="6" t="s">
        <v>64</v>
      </c>
      <c r="D196" s="6"/>
      <c r="E196" s="3" t="e">
        <f t="array" aca="1" ref="E196" ca="1">_xludf.XLOOKUP(sessions_2!$G196&amp;sessions_2!$I196&amp;sessions_2!$J196,exercises_2!$C$2:$C$156&amp;exercises_2!$F$2:$F$156&amp;exercises_2!$G$2:$G$156,exercises_2!$A$2:$A$156)</f>
        <v>#NAME?</v>
      </c>
      <c r="F196" s="6" t="s">
        <v>71</v>
      </c>
      <c r="G196" s="1" t="s">
        <v>77</v>
      </c>
      <c r="H196" s="6">
        <v>1</v>
      </c>
      <c r="I196" s="6">
        <v>30</v>
      </c>
      <c r="J196" s="6">
        <v>60</v>
      </c>
      <c r="K196" s="6">
        <v>0</v>
      </c>
      <c r="L196" s="6">
        <v>80</v>
      </c>
      <c r="M196" s="6"/>
    </row>
    <row r="197" spans="1:13" ht="15.75" customHeight="1" x14ac:dyDescent="0.25">
      <c r="A197" s="4">
        <v>44379</v>
      </c>
      <c r="B197" s="6">
        <v>20</v>
      </c>
      <c r="C197" s="6" t="s">
        <v>64</v>
      </c>
      <c r="D197" s="6"/>
      <c r="E197" s="3" t="e">
        <f t="array" aca="1" ref="E197" ca="1">_xludf.XLOOKUP(sessions_2!$G197&amp;sessions_2!$I197&amp;sessions_2!$J197,exercises_2!$C$2:$C$156&amp;exercises_2!$F$2:$F$156&amp;exercises_2!$G$2:$G$156,exercises_2!$A$2:$A$156)</f>
        <v>#NAME?</v>
      </c>
      <c r="F197" s="6" t="s">
        <v>71</v>
      </c>
      <c r="G197" s="1" t="s">
        <v>77</v>
      </c>
      <c r="H197" s="6">
        <v>2</v>
      </c>
      <c r="I197" s="6">
        <v>30</v>
      </c>
      <c r="J197" s="6">
        <v>60</v>
      </c>
      <c r="K197" s="6">
        <v>0</v>
      </c>
      <c r="L197" s="6">
        <v>90</v>
      </c>
      <c r="M197" s="6"/>
    </row>
    <row r="198" spans="1:13" ht="15.75" customHeight="1" x14ac:dyDescent="0.25">
      <c r="A198" s="4">
        <v>44379</v>
      </c>
      <c r="B198" s="6">
        <v>21</v>
      </c>
      <c r="C198" s="6" t="s">
        <v>64</v>
      </c>
      <c r="D198" s="6"/>
      <c r="E198" s="3" t="e">
        <f t="array" aca="1" ref="E198" ca="1">_xludf.XLOOKUP(sessions_2!$G198&amp;sessions_2!$I198&amp;sessions_2!$J198,exercises_2!$C$2:$C$156&amp;exercises_2!$F$2:$F$156&amp;exercises_2!$G$2:$G$156,exercises_2!$A$2:$A$156)</f>
        <v>#NAME?</v>
      </c>
      <c r="F198" s="6" t="s">
        <v>71</v>
      </c>
      <c r="G198" s="1" t="s">
        <v>77</v>
      </c>
      <c r="H198" s="6">
        <v>3</v>
      </c>
      <c r="I198" s="6">
        <v>30</v>
      </c>
      <c r="J198" s="6">
        <v>60</v>
      </c>
      <c r="K198" s="6">
        <v>0</v>
      </c>
      <c r="L198" s="6">
        <v>140</v>
      </c>
      <c r="M198" s="6"/>
    </row>
    <row r="199" spans="1:13" ht="15.75" customHeight="1" x14ac:dyDescent="0.25">
      <c r="A199" s="4">
        <v>44379</v>
      </c>
      <c r="B199" s="6">
        <v>1</v>
      </c>
      <c r="C199" s="6" t="s">
        <v>64</v>
      </c>
      <c r="D199" s="6"/>
      <c r="E199" s="3" t="e">
        <f t="array" aca="1" ref="E199" ca="1">_xludf.XLOOKUP(sessions_2!$G199&amp;sessions_2!$I199&amp;sessions_2!$J199,exercises_2!$C$2:$C$156&amp;exercises_2!$F$2:$F$156&amp;exercises_2!$G$2:$G$156,exercises_2!$A$2:$A$156)</f>
        <v>#NAME?</v>
      </c>
      <c r="F199" s="6" t="s">
        <v>65</v>
      </c>
      <c r="G199" s="6" t="s">
        <v>73</v>
      </c>
      <c r="H199" s="6">
        <v>1</v>
      </c>
      <c r="I199" s="6">
        <v>4</v>
      </c>
      <c r="J199" s="6">
        <v>8</v>
      </c>
      <c r="K199" s="6">
        <v>8</v>
      </c>
      <c r="L199" s="6">
        <v>7</v>
      </c>
      <c r="M199" s="6"/>
    </row>
    <row r="200" spans="1:13" ht="15.75" customHeight="1" x14ac:dyDescent="0.25">
      <c r="A200" s="4">
        <v>44379</v>
      </c>
      <c r="B200" s="6">
        <v>2</v>
      </c>
      <c r="C200" s="6" t="s">
        <v>64</v>
      </c>
      <c r="D200" s="6"/>
      <c r="E200" s="3" t="e">
        <f t="array" aca="1" ref="E200" ca="1">_xludf.XLOOKUP(sessions_2!$G200&amp;sessions_2!$I200&amp;sessions_2!$J200,exercises_2!$C$2:$C$156&amp;exercises_2!$F$2:$F$156&amp;exercises_2!$G$2:$G$156,exercises_2!$A$2:$A$156)</f>
        <v>#NAME?</v>
      </c>
      <c r="F200" s="6" t="s">
        <v>65</v>
      </c>
      <c r="G200" s="6" t="s">
        <v>73</v>
      </c>
      <c r="H200" s="6">
        <v>2</v>
      </c>
      <c r="I200" s="6">
        <v>4</v>
      </c>
      <c r="J200" s="6">
        <v>8</v>
      </c>
      <c r="K200" s="6">
        <v>8</v>
      </c>
      <c r="L200" s="6">
        <v>4</v>
      </c>
      <c r="M200" s="6"/>
    </row>
    <row r="201" spans="1:13" ht="15.75" customHeight="1" x14ac:dyDescent="0.25">
      <c r="A201" s="4">
        <v>44379</v>
      </c>
      <c r="B201" s="6">
        <v>3</v>
      </c>
      <c r="C201" s="6" t="s">
        <v>64</v>
      </c>
      <c r="D201" s="6"/>
      <c r="E201" s="3" t="e">
        <f t="array" aca="1" ref="E201" ca="1">_xludf.XLOOKUP(sessions_2!$G201&amp;sessions_2!$I201&amp;sessions_2!$J201,exercises_2!$C$2:$C$156&amp;exercises_2!$F$2:$F$156&amp;exercises_2!$G$2:$G$156,exercises_2!$A$2:$A$156)</f>
        <v>#NAME?</v>
      </c>
      <c r="F201" s="6" t="s">
        <v>65</v>
      </c>
      <c r="G201" s="6" t="s">
        <v>73</v>
      </c>
      <c r="H201" s="6">
        <v>3</v>
      </c>
      <c r="I201" s="6">
        <v>4</v>
      </c>
      <c r="J201" s="6">
        <v>8</v>
      </c>
      <c r="K201" s="6">
        <v>8</v>
      </c>
      <c r="L201" s="6">
        <v>4</v>
      </c>
      <c r="M201" s="6"/>
    </row>
    <row r="202" spans="1:13" ht="15.75" customHeight="1" x14ac:dyDescent="0.25">
      <c r="A202" s="4">
        <v>44379</v>
      </c>
      <c r="B202" s="6">
        <v>16</v>
      </c>
      <c r="C202" s="6" t="s">
        <v>64</v>
      </c>
      <c r="D202" s="6"/>
      <c r="E202" s="3" t="e">
        <f t="array" aca="1" ref="E202" ca="1">_xludf.XLOOKUP(sessions_2!$G202&amp;sessions_2!$I202&amp;sessions_2!$J202,exercises_2!$C$2:$C$156&amp;exercises_2!$F$2:$F$156&amp;exercises_2!$G$2:$G$156,exercises_2!$A$2:$A$156)</f>
        <v>#NAME?</v>
      </c>
      <c r="F202" s="6" t="s">
        <v>65</v>
      </c>
      <c r="G202" s="1" t="s">
        <v>87</v>
      </c>
      <c r="H202" s="6">
        <v>1</v>
      </c>
      <c r="I202" s="6">
        <v>4</v>
      </c>
      <c r="J202" s="6">
        <v>8</v>
      </c>
      <c r="K202" s="6">
        <v>0</v>
      </c>
      <c r="L202" s="6">
        <v>3</v>
      </c>
      <c r="M202" s="6"/>
    </row>
    <row r="203" spans="1:13" ht="15.75" customHeight="1" x14ac:dyDescent="0.25">
      <c r="A203" s="4">
        <v>44379</v>
      </c>
      <c r="B203" s="6">
        <v>17</v>
      </c>
      <c r="C203" s="6" t="s">
        <v>64</v>
      </c>
      <c r="D203" s="6"/>
      <c r="E203" s="3" t="e">
        <f t="array" aca="1" ref="E203" ca="1">_xludf.XLOOKUP(sessions_2!$G203&amp;sessions_2!$I203&amp;sessions_2!$J203,exercises_2!$C$2:$C$156&amp;exercises_2!$F$2:$F$156&amp;exercises_2!$G$2:$G$156,exercises_2!$A$2:$A$156)</f>
        <v>#NAME?</v>
      </c>
      <c r="F203" s="6" t="s">
        <v>65</v>
      </c>
      <c r="G203" s="1" t="s">
        <v>87</v>
      </c>
      <c r="H203" s="6">
        <v>2</v>
      </c>
      <c r="I203" s="6">
        <v>4</v>
      </c>
      <c r="J203" s="6">
        <v>8</v>
      </c>
      <c r="K203" s="6">
        <v>0</v>
      </c>
      <c r="L203" s="6">
        <v>4</v>
      </c>
      <c r="M203" s="6"/>
    </row>
    <row r="204" spans="1:13" ht="15.75" customHeight="1" x14ac:dyDescent="0.25">
      <c r="A204" s="4">
        <v>44379</v>
      </c>
      <c r="B204" s="6">
        <v>18</v>
      </c>
      <c r="C204" s="6" t="s">
        <v>64</v>
      </c>
      <c r="D204" s="6"/>
      <c r="E204" s="3" t="e">
        <f t="array" aca="1" ref="E204" ca="1">_xludf.XLOOKUP(sessions_2!$G204&amp;sessions_2!$I204&amp;sessions_2!$J204,exercises_2!$C$2:$C$156&amp;exercises_2!$F$2:$F$156&amp;exercises_2!$G$2:$G$156,exercises_2!$A$2:$A$156)</f>
        <v>#NAME?</v>
      </c>
      <c r="F204" s="6" t="s">
        <v>65</v>
      </c>
      <c r="G204" s="1" t="s">
        <v>87</v>
      </c>
      <c r="H204" s="6">
        <v>3</v>
      </c>
      <c r="I204" s="6">
        <v>4</v>
      </c>
      <c r="J204" s="6">
        <v>8</v>
      </c>
      <c r="K204" s="6">
        <v>0</v>
      </c>
      <c r="L204" s="6">
        <v>3</v>
      </c>
      <c r="M204" s="6"/>
    </row>
    <row r="205" spans="1:13" ht="15.75" customHeight="1" x14ac:dyDescent="0.25">
      <c r="A205" s="4">
        <v>44379</v>
      </c>
      <c r="B205" s="6">
        <v>7</v>
      </c>
      <c r="C205" s="6" t="s">
        <v>64</v>
      </c>
      <c r="D205" s="6"/>
      <c r="E205" s="3" t="e">
        <f t="array" aca="1" ref="E205" ca="1">_xludf.XLOOKUP(sessions_2!$G205&amp;sessions_2!$I205&amp;sessions_2!$J205,exercises_2!$C$2:$C$156&amp;exercises_2!$F$2:$F$156&amp;exercises_2!$G$2:$G$156,exercises_2!$A$2:$A$156)</f>
        <v>#NAME?</v>
      </c>
      <c r="F205" s="6" t="s">
        <v>65</v>
      </c>
      <c r="G205" s="1" t="s">
        <v>74</v>
      </c>
      <c r="H205" s="6">
        <v>1</v>
      </c>
      <c r="I205" s="6">
        <v>4</v>
      </c>
      <c r="J205" s="6">
        <v>8</v>
      </c>
      <c r="K205" s="6">
        <v>0</v>
      </c>
      <c r="L205" s="6">
        <v>6</v>
      </c>
      <c r="M205" s="6"/>
    </row>
    <row r="206" spans="1:13" ht="15.75" customHeight="1" x14ac:dyDescent="0.25">
      <c r="A206" s="4">
        <v>44379</v>
      </c>
      <c r="B206" s="6">
        <v>8</v>
      </c>
      <c r="C206" s="6" t="s">
        <v>64</v>
      </c>
      <c r="D206" s="6"/>
      <c r="E206" s="3" t="e">
        <f t="array" aca="1" ref="E206" ca="1">_xludf.XLOOKUP(sessions_2!$G206&amp;sessions_2!$I206&amp;sessions_2!$J206,exercises_2!$C$2:$C$156&amp;exercises_2!$F$2:$F$156&amp;exercises_2!$G$2:$G$156,exercises_2!$A$2:$A$156)</f>
        <v>#NAME?</v>
      </c>
      <c r="F206" s="6" t="s">
        <v>65</v>
      </c>
      <c r="G206" s="1" t="s">
        <v>74</v>
      </c>
      <c r="H206" s="6">
        <v>2</v>
      </c>
      <c r="I206" s="6">
        <v>4</v>
      </c>
      <c r="J206" s="6">
        <v>8</v>
      </c>
      <c r="K206" s="6">
        <v>0</v>
      </c>
      <c r="L206" s="6">
        <v>6</v>
      </c>
      <c r="M206" s="6"/>
    </row>
    <row r="207" spans="1:13" ht="15.75" customHeight="1" x14ac:dyDescent="0.25">
      <c r="A207" s="4">
        <v>44379</v>
      </c>
      <c r="B207" s="6">
        <v>9</v>
      </c>
      <c r="C207" s="6" t="s">
        <v>64</v>
      </c>
      <c r="D207" s="6"/>
      <c r="E207" s="3" t="e">
        <f t="array" aca="1" ref="E207" ca="1">_xludf.XLOOKUP(sessions_2!$G207&amp;sessions_2!$I207&amp;sessions_2!$J207,exercises_2!$C$2:$C$156&amp;exercises_2!$F$2:$F$156&amp;exercises_2!$G$2:$G$156,exercises_2!$A$2:$A$156)</f>
        <v>#NAME?</v>
      </c>
      <c r="F207" s="6" t="s">
        <v>65</v>
      </c>
      <c r="G207" s="1" t="s">
        <v>74</v>
      </c>
      <c r="H207" s="6">
        <v>3</v>
      </c>
      <c r="I207" s="6">
        <v>4</v>
      </c>
      <c r="J207" s="6">
        <v>8</v>
      </c>
      <c r="K207" s="6">
        <v>0</v>
      </c>
      <c r="L207" s="6">
        <v>4</v>
      </c>
      <c r="M207" s="6"/>
    </row>
    <row r="208" spans="1:13" ht="15.75" customHeight="1" x14ac:dyDescent="0.25">
      <c r="A208" s="4">
        <v>44382</v>
      </c>
      <c r="B208" s="6">
        <v>10</v>
      </c>
      <c r="C208" s="6" t="s">
        <v>64</v>
      </c>
      <c r="D208" s="6"/>
      <c r="E208" s="3" t="e">
        <f t="array" aca="1" ref="E208" ca="1">_xludf.XLOOKUP(sessions_2!$G208&amp;sessions_2!$I208&amp;sessions_2!$J208,exercises_2!$C$2:$C$156&amp;exercises_2!$F$2:$F$156&amp;exercises_2!$G$2:$G$156,exercises_2!$A$2:$A$156)</f>
        <v>#NAME?</v>
      </c>
      <c r="F208" s="6" t="s">
        <v>65</v>
      </c>
      <c r="G208" s="1" t="s">
        <v>68</v>
      </c>
      <c r="H208" s="6">
        <v>1</v>
      </c>
      <c r="I208" s="6">
        <v>4</v>
      </c>
      <c r="J208" s="6">
        <v>8</v>
      </c>
      <c r="K208" s="6">
        <v>0</v>
      </c>
      <c r="L208" s="6">
        <v>8</v>
      </c>
      <c r="M208" s="6"/>
    </row>
    <row r="209" spans="1:13" ht="15.75" customHeight="1" x14ac:dyDescent="0.25">
      <c r="A209" s="4">
        <v>44382</v>
      </c>
      <c r="B209" s="6">
        <v>11</v>
      </c>
      <c r="C209" s="6" t="s">
        <v>64</v>
      </c>
      <c r="D209" s="6"/>
      <c r="E209" s="3" t="e">
        <f t="array" aca="1" ref="E209" ca="1">_xludf.XLOOKUP(sessions_2!$G209&amp;sessions_2!$I209&amp;sessions_2!$J209,exercises_2!$C$2:$C$156&amp;exercises_2!$F$2:$F$156&amp;exercises_2!$G$2:$G$156,exercises_2!$A$2:$A$156)</f>
        <v>#NAME?</v>
      </c>
      <c r="F209" s="6" t="s">
        <v>65</v>
      </c>
      <c r="G209" s="1" t="s">
        <v>68</v>
      </c>
      <c r="H209" s="6">
        <v>2</v>
      </c>
      <c r="I209" s="6">
        <v>4</v>
      </c>
      <c r="J209" s="6">
        <v>8</v>
      </c>
      <c r="K209" s="6">
        <v>0</v>
      </c>
      <c r="L209" s="6">
        <v>7</v>
      </c>
      <c r="M209" s="6"/>
    </row>
    <row r="210" spans="1:13" ht="15.75" customHeight="1" x14ac:dyDescent="0.25">
      <c r="A210" s="4">
        <v>44382</v>
      </c>
      <c r="B210" s="6">
        <v>12</v>
      </c>
      <c r="C210" s="6" t="s">
        <v>64</v>
      </c>
      <c r="D210" s="6"/>
      <c r="E210" s="3" t="e">
        <f t="array" aca="1" ref="E210" ca="1">_xludf.XLOOKUP(sessions_2!$G210&amp;sessions_2!$I210&amp;sessions_2!$J210,exercises_2!$C$2:$C$156&amp;exercises_2!$F$2:$F$156&amp;exercises_2!$G$2:$G$156,exercises_2!$A$2:$A$156)</f>
        <v>#NAME?</v>
      </c>
      <c r="F210" s="6" t="s">
        <v>65</v>
      </c>
      <c r="G210" s="1" t="s">
        <v>68</v>
      </c>
      <c r="H210" s="6">
        <v>3</v>
      </c>
      <c r="I210" s="6">
        <v>4</v>
      </c>
      <c r="J210" s="6">
        <v>8</v>
      </c>
      <c r="K210" s="6">
        <v>0</v>
      </c>
      <c r="L210" s="6">
        <v>5</v>
      </c>
      <c r="M210" s="6"/>
    </row>
    <row r="211" spans="1:13" ht="15.75" customHeight="1" x14ac:dyDescent="0.25">
      <c r="A211" s="4">
        <v>44382</v>
      </c>
      <c r="B211" s="6">
        <v>16</v>
      </c>
      <c r="C211" s="6" t="s">
        <v>64</v>
      </c>
      <c r="D211" s="6"/>
      <c r="E211" s="3" t="e">
        <f t="array" aca="1" ref="E211" ca="1">_xludf.XLOOKUP(sessions_2!$G211&amp;sessions_2!$I211&amp;sessions_2!$J211,exercises_2!$C$2:$C$156&amp;exercises_2!$F$2:$F$156&amp;exercises_2!$G$2:$G$156,exercises_2!$A$2:$A$156)</f>
        <v>#NAME?</v>
      </c>
      <c r="F211" s="6" t="s">
        <v>65</v>
      </c>
      <c r="G211" s="1" t="s">
        <v>82</v>
      </c>
      <c r="H211" s="6">
        <v>1</v>
      </c>
      <c r="I211" s="6">
        <v>4</v>
      </c>
      <c r="J211" s="6">
        <v>8</v>
      </c>
      <c r="K211" s="6">
        <v>0</v>
      </c>
      <c r="L211" s="6">
        <v>8</v>
      </c>
      <c r="M211" s="6"/>
    </row>
    <row r="212" spans="1:13" ht="15.75" customHeight="1" x14ac:dyDescent="0.25">
      <c r="A212" s="4">
        <v>44382</v>
      </c>
      <c r="B212" s="6">
        <v>17</v>
      </c>
      <c r="C212" s="6" t="s">
        <v>64</v>
      </c>
      <c r="D212" s="6"/>
      <c r="E212" s="3" t="e">
        <f t="array" aca="1" ref="E212" ca="1">_xludf.XLOOKUP(sessions_2!$G212&amp;sessions_2!$I212&amp;sessions_2!$J212,exercises_2!$C$2:$C$156&amp;exercises_2!$F$2:$F$156&amp;exercises_2!$G$2:$G$156,exercises_2!$A$2:$A$156)</f>
        <v>#NAME?</v>
      </c>
      <c r="F212" s="6" t="s">
        <v>65</v>
      </c>
      <c r="G212" s="1" t="s">
        <v>82</v>
      </c>
      <c r="H212" s="6">
        <v>2</v>
      </c>
      <c r="I212" s="6">
        <v>4</v>
      </c>
      <c r="J212" s="6">
        <v>8</v>
      </c>
      <c r="K212" s="6">
        <v>0</v>
      </c>
      <c r="L212" s="6">
        <v>6</v>
      </c>
      <c r="M212" s="6"/>
    </row>
    <row r="213" spans="1:13" ht="15.75" customHeight="1" x14ac:dyDescent="0.25">
      <c r="A213" s="4">
        <v>44382</v>
      </c>
      <c r="B213" s="6">
        <v>18</v>
      </c>
      <c r="C213" s="6" t="s">
        <v>64</v>
      </c>
      <c r="D213" s="6"/>
      <c r="E213" s="3" t="e">
        <f t="array" aca="1" ref="E213" ca="1">_xludf.XLOOKUP(sessions_2!$G213&amp;sessions_2!$I213&amp;sessions_2!$J213,exercises_2!$C$2:$C$156&amp;exercises_2!$F$2:$F$156&amp;exercises_2!$G$2:$G$156,exercises_2!$A$2:$A$156)</f>
        <v>#NAME?</v>
      </c>
      <c r="F213" s="6" t="s">
        <v>65</v>
      </c>
      <c r="G213" s="1" t="s">
        <v>82</v>
      </c>
      <c r="H213" s="6">
        <v>3</v>
      </c>
      <c r="I213" s="6">
        <v>4</v>
      </c>
      <c r="J213" s="6">
        <v>8</v>
      </c>
      <c r="K213" s="6">
        <v>0</v>
      </c>
      <c r="L213" s="6">
        <v>5</v>
      </c>
      <c r="M213" s="6"/>
    </row>
    <row r="214" spans="1:13" ht="15.75" customHeight="1" x14ac:dyDescent="0.25">
      <c r="A214" s="4">
        <v>44382</v>
      </c>
      <c r="B214" s="6">
        <v>4</v>
      </c>
      <c r="C214" s="6" t="s">
        <v>64</v>
      </c>
      <c r="D214" s="6"/>
      <c r="E214" s="3" t="e">
        <f t="array" aca="1" ref="E214" ca="1">_xludf.XLOOKUP(sessions_2!$G214&amp;sessions_2!$I214&amp;sessions_2!$J214,exercises_2!$C$2:$C$156&amp;exercises_2!$F$2:$F$156&amp;exercises_2!$G$2:$G$156,exercises_2!$A$2:$A$156)</f>
        <v>#NAME?</v>
      </c>
      <c r="F214" s="6" t="s">
        <v>65</v>
      </c>
      <c r="G214" s="1" t="s">
        <v>76</v>
      </c>
      <c r="H214" s="6">
        <v>1</v>
      </c>
      <c r="I214" s="6">
        <v>5</v>
      </c>
      <c r="J214" s="6">
        <v>10</v>
      </c>
      <c r="K214" s="6">
        <v>0</v>
      </c>
      <c r="L214" s="6">
        <v>8</v>
      </c>
      <c r="M214" s="6"/>
    </row>
    <row r="215" spans="1:13" ht="15.75" customHeight="1" x14ac:dyDescent="0.25">
      <c r="A215" s="4">
        <v>44382</v>
      </c>
      <c r="B215" s="6">
        <v>5</v>
      </c>
      <c r="C215" s="6" t="s">
        <v>64</v>
      </c>
      <c r="D215" s="6"/>
      <c r="E215" s="3" t="e">
        <f t="array" aca="1" ref="E215" ca="1">_xludf.XLOOKUP(sessions_2!$G215&amp;sessions_2!$I215&amp;sessions_2!$J215,exercises_2!$C$2:$C$156&amp;exercises_2!$F$2:$F$156&amp;exercises_2!$G$2:$G$156,exercises_2!$A$2:$A$156)</f>
        <v>#NAME?</v>
      </c>
      <c r="F215" s="6" t="s">
        <v>65</v>
      </c>
      <c r="G215" s="1" t="s">
        <v>76</v>
      </c>
      <c r="H215" s="6">
        <v>2</v>
      </c>
      <c r="I215" s="6">
        <v>5</v>
      </c>
      <c r="J215" s="6">
        <v>10</v>
      </c>
      <c r="K215" s="6">
        <v>0</v>
      </c>
      <c r="L215" s="6">
        <v>5</v>
      </c>
      <c r="M215" s="6"/>
    </row>
    <row r="216" spans="1:13" ht="15.75" customHeight="1" x14ac:dyDescent="0.25">
      <c r="A216" s="4">
        <v>44382</v>
      </c>
      <c r="B216" s="6">
        <v>6</v>
      </c>
      <c r="C216" s="6" t="s">
        <v>64</v>
      </c>
      <c r="D216" s="6"/>
      <c r="E216" s="3" t="e">
        <f t="array" aca="1" ref="E216" ca="1">_xludf.XLOOKUP(sessions_2!$G216&amp;sessions_2!$I216&amp;sessions_2!$J216,exercises_2!$C$2:$C$156&amp;exercises_2!$F$2:$F$156&amp;exercises_2!$G$2:$G$156,exercises_2!$A$2:$A$156)</f>
        <v>#NAME?</v>
      </c>
      <c r="F216" s="6" t="s">
        <v>65</v>
      </c>
      <c r="G216" s="1" t="s">
        <v>76</v>
      </c>
      <c r="H216" s="6">
        <v>3</v>
      </c>
      <c r="I216" s="6">
        <v>5</v>
      </c>
      <c r="J216" s="6">
        <v>10</v>
      </c>
      <c r="K216" s="6">
        <v>0</v>
      </c>
      <c r="L216" s="6">
        <v>3</v>
      </c>
      <c r="M216" s="6"/>
    </row>
    <row r="217" spans="1:13" ht="15.75" customHeight="1" x14ac:dyDescent="0.25">
      <c r="A217" s="4">
        <v>44382</v>
      </c>
      <c r="B217" s="6">
        <v>13</v>
      </c>
      <c r="C217" s="6" t="s">
        <v>64</v>
      </c>
      <c r="D217" s="6"/>
      <c r="E217" s="3" t="e">
        <f t="array" aca="1" ref="E217" ca="1">_xludf.XLOOKUP(sessions_2!$G217&amp;sessions_2!$I217&amp;sessions_2!$J217,exercises_2!$C$2:$C$156&amp;exercises_2!$F$2:$F$156&amp;exercises_2!$G$2:$G$156,exercises_2!$A$2:$A$156)</f>
        <v>#NAME?</v>
      </c>
      <c r="F217" s="6" t="s">
        <v>65</v>
      </c>
      <c r="G217" s="1" t="s">
        <v>84</v>
      </c>
      <c r="H217" s="6">
        <v>1</v>
      </c>
      <c r="I217" s="6">
        <v>4</v>
      </c>
      <c r="J217" s="6">
        <v>8</v>
      </c>
      <c r="K217" s="6">
        <v>0</v>
      </c>
      <c r="L217" s="6">
        <v>8</v>
      </c>
      <c r="M217" s="6"/>
    </row>
    <row r="218" spans="1:13" ht="15.75" customHeight="1" x14ac:dyDescent="0.25">
      <c r="A218" s="4">
        <v>44382</v>
      </c>
      <c r="B218" s="6">
        <v>14</v>
      </c>
      <c r="C218" s="6" t="s">
        <v>64</v>
      </c>
      <c r="D218" s="6"/>
      <c r="E218" s="3" t="e">
        <f t="array" aca="1" ref="E218" ca="1">_xludf.XLOOKUP(sessions_2!$G218&amp;sessions_2!$I218&amp;sessions_2!$J218,exercises_2!$C$2:$C$156&amp;exercises_2!$F$2:$F$156&amp;exercises_2!$G$2:$G$156,exercises_2!$A$2:$A$156)</f>
        <v>#NAME?</v>
      </c>
      <c r="F218" s="6" t="s">
        <v>65</v>
      </c>
      <c r="G218" s="1" t="s">
        <v>84</v>
      </c>
      <c r="H218" s="6">
        <v>2</v>
      </c>
      <c r="I218" s="6">
        <v>4</v>
      </c>
      <c r="J218" s="6">
        <v>8</v>
      </c>
      <c r="K218" s="6">
        <v>0</v>
      </c>
      <c r="L218" s="6">
        <v>5</v>
      </c>
      <c r="M218" s="6"/>
    </row>
    <row r="219" spans="1:13" ht="15.75" customHeight="1" x14ac:dyDescent="0.25">
      <c r="A219" s="4">
        <v>44382</v>
      </c>
      <c r="B219" s="6">
        <v>15</v>
      </c>
      <c r="C219" s="6" t="s">
        <v>64</v>
      </c>
      <c r="D219" s="6"/>
      <c r="E219" s="3" t="e">
        <f t="array" aca="1" ref="E219" ca="1">_xludf.XLOOKUP(sessions_2!$G219&amp;sessions_2!$I219&amp;sessions_2!$J219,exercises_2!$C$2:$C$156&amp;exercises_2!$F$2:$F$156&amp;exercises_2!$G$2:$G$156,exercises_2!$A$2:$A$156)</f>
        <v>#NAME?</v>
      </c>
      <c r="F219" s="6" t="s">
        <v>65</v>
      </c>
      <c r="G219" s="1" t="s">
        <v>84</v>
      </c>
      <c r="H219" s="6">
        <v>3</v>
      </c>
      <c r="I219" s="6">
        <v>4</v>
      </c>
      <c r="J219" s="6">
        <v>8</v>
      </c>
      <c r="K219" s="6">
        <v>0</v>
      </c>
      <c r="L219" s="6">
        <v>5</v>
      </c>
      <c r="M219" s="6"/>
    </row>
    <row r="220" spans="1:13" ht="15.75" customHeight="1" x14ac:dyDescent="0.25">
      <c r="A220" s="4">
        <v>44382</v>
      </c>
      <c r="B220" s="6">
        <v>19</v>
      </c>
      <c r="C220" s="6" t="s">
        <v>64</v>
      </c>
      <c r="D220" s="6"/>
      <c r="E220" s="3" t="e">
        <f t="array" aca="1" ref="E220" ca="1">_xludf.XLOOKUP(sessions_2!$G220&amp;sessions_2!$I220&amp;sessions_2!$J220,exercises_2!$C$2:$C$156&amp;exercises_2!$F$2:$F$156&amp;exercises_2!$G$2:$G$156,exercises_2!$A$2:$A$156)</f>
        <v>#NAME?</v>
      </c>
      <c r="F220" s="6" t="s">
        <v>71</v>
      </c>
      <c r="G220" s="1" t="s">
        <v>77</v>
      </c>
      <c r="H220" s="6">
        <v>1</v>
      </c>
      <c r="I220" s="6">
        <v>30</v>
      </c>
      <c r="J220" s="6">
        <v>60</v>
      </c>
      <c r="K220" s="6">
        <v>0</v>
      </c>
      <c r="L220" s="6">
        <v>90</v>
      </c>
      <c r="M220" s="6"/>
    </row>
    <row r="221" spans="1:13" ht="15.75" customHeight="1" x14ac:dyDescent="0.25">
      <c r="A221" s="4">
        <v>44382</v>
      </c>
      <c r="B221" s="6">
        <v>20</v>
      </c>
      <c r="C221" s="6" t="s">
        <v>64</v>
      </c>
      <c r="D221" s="6"/>
      <c r="E221" s="3" t="e">
        <f t="array" aca="1" ref="E221" ca="1">_xludf.XLOOKUP(sessions_2!$G221&amp;sessions_2!$I221&amp;sessions_2!$J221,exercises_2!$C$2:$C$156&amp;exercises_2!$F$2:$F$156&amp;exercises_2!$G$2:$G$156,exercises_2!$A$2:$A$156)</f>
        <v>#NAME?</v>
      </c>
      <c r="F221" s="6" t="s">
        <v>71</v>
      </c>
      <c r="G221" s="1" t="s">
        <v>77</v>
      </c>
      <c r="H221" s="6">
        <v>2</v>
      </c>
      <c r="I221" s="6">
        <v>30</v>
      </c>
      <c r="J221" s="6">
        <v>60</v>
      </c>
      <c r="K221" s="6">
        <v>0</v>
      </c>
      <c r="L221" s="6">
        <v>90</v>
      </c>
      <c r="M221" s="6"/>
    </row>
    <row r="222" spans="1:13" ht="15.75" customHeight="1" x14ac:dyDescent="0.25">
      <c r="A222" s="4">
        <v>44382</v>
      </c>
      <c r="B222" s="6">
        <v>21</v>
      </c>
      <c r="C222" s="6" t="s">
        <v>64</v>
      </c>
      <c r="D222" s="6"/>
      <c r="E222" s="3" t="e">
        <f t="array" aca="1" ref="E222" ca="1">_xludf.XLOOKUP(sessions_2!$G222&amp;sessions_2!$I222&amp;sessions_2!$J222,exercises_2!$C$2:$C$156&amp;exercises_2!$F$2:$F$156&amp;exercises_2!$G$2:$G$156,exercises_2!$A$2:$A$156)</f>
        <v>#NAME?</v>
      </c>
      <c r="F222" s="6" t="s">
        <v>71</v>
      </c>
      <c r="G222" s="1" t="s">
        <v>77</v>
      </c>
      <c r="H222" s="6">
        <v>3</v>
      </c>
      <c r="I222" s="6">
        <v>30</v>
      </c>
      <c r="J222" s="6">
        <v>60</v>
      </c>
      <c r="K222" s="6">
        <v>0</v>
      </c>
      <c r="L222" s="6">
        <v>90</v>
      </c>
      <c r="M222" s="6"/>
    </row>
    <row r="223" spans="1:13" ht="15.75" customHeight="1" x14ac:dyDescent="0.25">
      <c r="A223" s="4">
        <v>44382</v>
      </c>
      <c r="B223" s="6">
        <v>1</v>
      </c>
      <c r="C223" s="6" t="s">
        <v>64</v>
      </c>
      <c r="D223" s="6"/>
      <c r="E223" s="3" t="e">
        <f t="array" aca="1" ref="E223" ca="1">_xludf.XLOOKUP(sessions_2!$G223&amp;sessions_2!$I223&amp;sessions_2!$J223,exercises_2!$C$2:$C$156&amp;exercises_2!$F$2:$F$156&amp;exercises_2!$G$2:$G$156,exercises_2!$A$2:$A$156)</f>
        <v>#NAME?</v>
      </c>
      <c r="F223" s="6" t="s">
        <v>65</v>
      </c>
      <c r="G223" s="6" t="s">
        <v>73</v>
      </c>
      <c r="H223" s="6">
        <v>1</v>
      </c>
      <c r="I223" s="6">
        <v>4</v>
      </c>
      <c r="J223" s="6">
        <v>8</v>
      </c>
      <c r="K223" s="6">
        <v>8</v>
      </c>
      <c r="L223" s="6">
        <v>8</v>
      </c>
      <c r="M223" s="6"/>
    </row>
    <row r="224" spans="1:13" ht="15.75" customHeight="1" x14ac:dyDescent="0.25">
      <c r="A224" s="4">
        <v>44382</v>
      </c>
      <c r="B224" s="6">
        <v>2</v>
      </c>
      <c r="C224" s="6" t="s">
        <v>64</v>
      </c>
      <c r="D224" s="6"/>
      <c r="E224" s="3" t="e">
        <f t="array" aca="1" ref="E224" ca="1">_xludf.XLOOKUP(sessions_2!$G224&amp;sessions_2!$I224&amp;sessions_2!$J224,exercises_2!$C$2:$C$156&amp;exercises_2!$F$2:$F$156&amp;exercises_2!$G$2:$G$156,exercises_2!$A$2:$A$156)</f>
        <v>#NAME?</v>
      </c>
      <c r="F224" s="6" t="s">
        <v>65</v>
      </c>
      <c r="G224" s="6" t="s">
        <v>73</v>
      </c>
      <c r="H224" s="6">
        <v>2</v>
      </c>
      <c r="I224" s="6">
        <v>4</v>
      </c>
      <c r="J224" s="6">
        <v>8</v>
      </c>
      <c r="K224" s="6">
        <v>8</v>
      </c>
      <c r="L224" s="6">
        <v>6</v>
      </c>
      <c r="M224" s="6"/>
    </row>
    <row r="225" spans="1:13" ht="15.75" customHeight="1" x14ac:dyDescent="0.25">
      <c r="A225" s="4">
        <v>44382</v>
      </c>
      <c r="B225" s="6">
        <v>3</v>
      </c>
      <c r="C225" s="6" t="s">
        <v>64</v>
      </c>
      <c r="D225" s="6"/>
      <c r="E225" s="3" t="e">
        <f t="array" aca="1" ref="E225" ca="1">_xludf.XLOOKUP(sessions_2!$G225&amp;sessions_2!$I225&amp;sessions_2!$J225,exercises_2!$C$2:$C$156&amp;exercises_2!$F$2:$F$156&amp;exercises_2!$G$2:$G$156,exercises_2!$A$2:$A$156)</f>
        <v>#NAME?</v>
      </c>
      <c r="F225" s="6" t="s">
        <v>65</v>
      </c>
      <c r="G225" s="6" t="s">
        <v>73</v>
      </c>
      <c r="H225" s="6">
        <v>3</v>
      </c>
      <c r="I225" s="6">
        <v>4</v>
      </c>
      <c r="J225" s="6">
        <v>8</v>
      </c>
      <c r="K225" s="6">
        <v>8</v>
      </c>
      <c r="L225" s="6">
        <v>5</v>
      </c>
      <c r="M225" s="6"/>
    </row>
    <row r="226" spans="1:13" ht="15.75" customHeight="1" x14ac:dyDescent="0.25">
      <c r="A226" s="4">
        <v>44382</v>
      </c>
      <c r="B226" s="6">
        <v>7</v>
      </c>
      <c r="C226" s="6" t="s">
        <v>64</v>
      </c>
      <c r="D226" s="6"/>
      <c r="E226" s="3" t="e">
        <f t="array" aca="1" ref="E226" ca="1">_xludf.XLOOKUP(sessions_2!$G226&amp;sessions_2!$I226&amp;sessions_2!$J226,exercises_2!$C$2:$C$156&amp;exercises_2!$F$2:$F$156&amp;exercises_2!$G$2:$G$156,exercises_2!$A$2:$A$156)</f>
        <v>#NAME?</v>
      </c>
      <c r="F226" s="6" t="s">
        <v>65</v>
      </c>
      <c r="G226" s="1" t="s">
        <v>74</v>
      </c>
      <c r="H226" s="6">
        <v>1</v>
      </c>
      <c r="I226" s="6">
        <v>4</v>
      </c>
      <c r="J226" s="6">
        <v>8</v>
      </c>
      <c r="K226" s="6">
        <v>0</v>
      </c>
      <c r="L226" s="6">
        <v>6</v>
      </c>
      <c r="M226" s="6"/>
    </row>
    <row r="227" spans="1:13" ht="15.75" customHeight="1" x14ac:dyDescent="0.25">
      <c r="A227" s="4">
        <v>44382</v>
      </c>
      <c r="B227" s="6">
        <v>8</v>
      </c>
      <c r="C227" s="6" t="s">
        <v>64</v>
      </c>
      <c r="D227" s="6"/>
      <c r="E227" s="3" t="e">
        <f t="array" aca="1" ref="E227" ca="1">_xludf.XLOOKUP(sessions_2!$G227&amp;sessions_2!$I227&amp;sessions_2!$J227,exercises_2!$C$2:$C$156&amp;exercises_2!$F$2:$F$156&amp;exercises_2!$G$2:$G$156,exercises_2!$A$2:$A$156)</f>
        <v>#NAME?</v>
      </c>
      <c r="F227" s="6" t="s">
        <v>65</v>
      </c>
      <c r="G227" s="1" t="s">
        <v>74</v>
      </c>
      <c r="H227" s="6">
        <v>2</v>
      </c>
      <c r="I227" s="6">
        <v>4</v>
      </c>
      <c r="J227" s="6">
        <v>8</v>
      </c>
      <c r="K227" s="6">
        <v>0</v>
      </c>
      <c r="L227" s="6">
        <v>4</v>
      </c>
      <c r="M227" s="6"/>
    </row>
    <row r="228" spans="1:13" ht="15.75" customHeight="1" x14ac:dyDescent="0.25">
      <c r="A228" s="4">
        <v>44382</v>
      </c>
      <c r="B228" s="6">
        <v>9</v>
      </c>
      <c r="C228" s="6" t="s">
        <v>64</v>
      </c>
      <c r="D228" s="6"/>
      <c r="E228" s="3" t="e">
        <f t="array" aca="1" ref="E228" ca="1">_xludf.XLOOKUP(sessions_2!$G228&amp;sessions_2!$I228&amp;sessions_2!$J228,exercises_2!$C$2:$C$156&amp;exercises_2!$F$2:$F$156&amp;exercises_2!$G$2:$G$156,exercises_2!$A$2:$A$156)</f>
        <v>#NAME?</v>
      </c>
      <c r="F228" s="6" t="s">
        <v>65</v>
      </c>
      <c r="G228" s="1" t="s">
        <v>74</v>
      </c>
      <c r="H228" s="6">
        <v>3</v>
      </c>
      <c r="I228" s="6">
        <v>4</v>
      </c>
      <c r="J228" s="6">
        <v>8</v>
      </c>
      <c r="K228" s="6">
        <v>0</v>
      </c>
      <c r="L228" s="6">
        <v>3</v>
      </c>
      <c r="M228" s="6"/>
    </row>
    <row r="229" spans="1:13" ht="15.75" customHeight="1" x14ac:dyDescent="0.25">
      <c r="A229" s="4">
        <v>44384</v>
      </c>
      <c r="B229" s="6">
        <v>1</v>
      </c>
      <c r="C229" s="6" t="s">
        <v>64</v>
      </c>
      <c r="D229" s="6"/>
      <c r="E229" s="3" t="e">
        <f t="array" aca="1" ref="E229" ca="1">_xludf.XLOOKUP(sessions_2!$G229&amp;sessions_2!$I229&amp;sessions_2!$J229,exercises_2!$C$2:$C$156&amp;exercises_2!$F$2:$F$156&amp;exercises_2!$G$2:$G$156,exercises_2!$A$2:$A$156)</f>
        <v>#NAME?</v>
      </c>
      <c r="F229" s="6" t="s">
        <v>65</v>
      </c>
      <c r="G229" s="1" t="s">
        <v>88</v>
      </c>
      <c r="H229" s="6">
        <v>1</v>
      </c>
      <c r="I229" s="6">
        <v>4</v>
      </c>
      <c r="J229" s="6">
        <v>6</v>
      </c>
      <c r="K229" s="6">
        <v>135</v>
      </c>
      <c r="L229" s="6">
        <v>8</v>
      </c>
      <c r="M229" s="6"/>
    </row>
    <row r="230" spans="1:13" ht="15.75" customHeight="1" x14ac:dyDescent="0.25">
      <c r="A230" s="4">
        <v>44384</v>
      </c>
      <c r="B230" s="6">
        <v>2</v>
      </c>
      <c r="C230" s="6" t="s">
        <v>64</v>
      </c>
      <c r="D230" s="6"/>
      <c r="E230" s="3" t="e">
        <f t="array" aca="1" ref="E230" ca="1">_xludf.XLOOKUP(sessions_2!$G230&amp;sessions_2!$I230&amp;sessions_2!$J230,exercises_2!$C$2:$C$156&amp;exercises_2!$F$2:$F$156&amp;exercises_2!$G$2:$G$156,exercises_2!$A$2:$A$156)</f>
        <v>#NAME?</v>
      </c>
      <c r="F230" s="6" t="s">
        <v>65</v>
      </c>
      <c r="G230" s="1" t="s">
        <v>88</v>
      </c>
      <c r="H230" s="6">
        <v>2</v>
      </c>
      <c r="I230" s="6">
        <v>4</v>
      </c>
      <c r="J230" s="6">
        <v>6</v>
      </c>
      <c r="K230" s="6">
        <v>155</v>
      </c>
      <c r="L230" s="6">
        <v>6</v>
      </c>
      <c r="M230" s="6"/>
    </row>
    <row r="231" spans="1:13" ht="15.75" customHeight="1" x14ac:dyDescent="0.25">
      <c r="A231" s="4">
        <v>44384</v>
      </c>
      <c r="B231" s="6">
        <v>3</v>
      </c>
      <c r="C231" s="6" t="s">
        <v>64</v>
      </c>
      <c r="D231" s="6"/>
      <c r="E231" s="3" t="e">
        <f t="array" aca="1" ref="E231" ca="1">_xludf.XLOOKUP(sessions_2!$G231&amp;sessions_2!$I231&amp;sessions_2!$J231,exercises_2!$C$2:$C$156&amp;exercises_2!$F$2:$F$156&amp;exercises_2!$G$2:$G$156,exercises_2!$A$2:$A$156)</f>
        <v>#NAME?</v>
      </c>
      <c r="F231" s="6" t="s">
        <v>65</v>
      </c>
      <c r="G231" s="1" t="s">
        <v>88</v>
      </c>
      <c r="H231" s="6">
        <v>3</v>
      </c>
      <c r="I231" s="6">
        <v>4</v>
      </c>
      <c r="J231" s="6">
        <v>6</v>
      </c>
      <c r="K231" s="6">
        <v>155</v>
      </c>
      <c r="L231" s="6">
        <v>7</v>
      </c>
      <c r="M231" s="6"/>
    </row>
    <row r="232" spans="1:13" ht="15.75" customHeight="1" x14ac:dyDescent="0.25">
      <c r="A232" s="4">
        <v>44384</v>
      </c>
      <c r="B232" s="6">
        <v>4</v>
      </c>
      <c r="C232" s="6" t="s">
        <v>64</v>
      </c>
      <c r="D232" s="6"/>
      <c r="E232" s="3" t="e">
        <f t="array" aca="1" ref="E232" ca="1">_xludf.XLOOKUP(sessions_2!$G232&amp;sessions_2!$I232&amp;sessions_2!$J232,exercises_2!$C$2:$C$156&amp;exercises_2!$F$2:$F$156&amp;exercises_2!$G$2:$G$156,exercises_2!$A$2:$A$156)</f>
        <v>#NAME?</v>
      </c>
      <c r="F232" s="6" t="s">
        <v>65</v>
      </c>
      <c r="G232" s="6" t="s">
        <v>89</v>
      </c>
      <c r="H232" s="6">
        <v>1</v>
      </c>
      <c r="I232" s="6">
        <v>4</v>
      </c>
      <c r="J232" s="6">
        <v>6</v>
      </c>
      <c r="K232" s="6">
        <v>45</v>
      </c>
      <c r="L232" s="6">
        <v>8</v>
      </c>
      <c r="M232" s="6"/>
    </row>
    <row r="233" spans="1:13" ht="15.75" customHeight="1" x14ac:dyDescent="0.25">
      <c r="A233" s="4">
        <v>44384</v>
      </c>
      <c r="B233" s="6">
        <v>5</v>
      </c>
      <c r="C233" s="6" t="s">
        <v>64</v>
      </c>
      <c r="D233" s="6"/>
      <c r="E233" s="3" t="e">
        <f t="array" aca="1" ref="E233" ca="1">_xludf.XLOOKUP(sessions_2!$G233&amp;sessions_2!$I233&amp;sessions_2!$J233,exercises_2!$C$2:$C$156&amp;exercises_2!$F$2:$F$156&amp;exercises_2!$G$2:$G$156,exercises_2!$A$2:$A$156)</f>
        <v>#NAME?</v>
      </c>
      <c r="F233" s="6" t="s">
        <v>65</v>
      </c>
      <c r="G233" s="6" t="s">
        <v>89</v>
      </c>
      <c r="H233" s="6">
        <v>2</v>
      </c>
      <c r="I233" s="6">
        <v>4</v>
      </c>
      <c r="J233" s="6">
        <v>6</v>
      </c>
      <c r="K233" s="6">
        <v>95</v>
      </c>
      <c r="L233" s="6">
        <v>8</v>
      </c>
      <c r="M233" s="6"/>
    </row>
    <row r="234" spans="1:13" ht="15.75" customHeight="1" x14ac:dyDescent="0.25">
      <c r="A234" s="4">
        <v>44384</v>
      </c>
      <c r="B234" s="6">
        <v>6</v>
      </c>
      <c r="C234" s="6" t="s">
        <v>64</v>
      </c>
      <c r="D234" s="6"/>
      <c r="E234" s="3" t="e">
        <f t="array" aca="1" ref="E234" ca="1">_xludf.XLOOKUP(sessions_2!$G234&amp;sessions_2!$I234&amp;sessions_2!$J234,exercises_2!$C$2:$C$156&amp;exercises_2!$F$2:$F$156&amp;exercises_2!$G$2:$G$156,exercises_2!$A$2:$A$156)</f>
        <v>#NAME?</v>
      </c>
      <c r="F234" s="6" t="s">
        <v>65</v>
      </c>
      <c r="G234" s="6" t="s">
        <v>89</v>
      </c>
      <c r="H234" s="6">
        <v>3</v>
      </c>
      <c r="I234" s="6">
        <v>4</v>
      </c>
      <c r="J234" s="6">
        <v>6</v>
      </c>
      <c r="K234" s="6">
        <v>115</v>
      </c>
      <c r="L234" s="6">
        <v>8</v>
      </c>
      <c r="M234" s="6"/>
    </row>
    <row r="235" spans="1:13" ht="15.75" customHeight="1" x14ac:dyDescent="0.25">
      <c r="A235" s="4">
        <v>44384</v>
      </c>
      <c r="B235" s="6">
        <v>11</v>
      </c>
      <c r="C235" s="6" t="s">
        <v>64</v>
      </c>
      <c r="D235" s="6"/>
      <c r="E235" s="3" t="e">
        <f t="array" aca="1" ref="E235" ca="1">_xludf.XLOOKUP(sessions_2!$G235&amp;sessions_2!$I235&amp;sessions_2!$J235,exercises_2!$C$2:$C$156&amp;exercises_2!$F$2:$F$156&amp;exercises_2!$G$2:$G$156,exercises_2!$A$2:$A$156)</f>
        <v>#NAME?</v>
      </c>
      <c r="F235" s="6" t="s">
        <v>65</v>
      </c>
      <c r="G235" s="1" t="s">
        <v>76</v>
      </c>
      <c r="H235" s="6">
        <v>2</v>
      </c>
      <c r="I235" s="6">
        <v>5</v>
      </c>
      <c r="J235" s="6">
        <v>10</v>
      </c>
      <c r="K235" s="6">
        <v>0</v>
      </c>
      <c r="L235" s="6">
        <v>3</v>
      </c>
      <c r="M235" s="6"/>
    </row>
    <row r="236" spans="1:13" ht="15.75" customHeight="1" x14ac:dyDescent="0.25">
      <c r="A236" s="4">
        <v>44384</v>
      </c>
      <c r="B236" s="6">
        <v>12</v>
      </c>
      <c r="C236" s="6" t="s">
        <v>64</v>
      </c>
      <c r="D236" s="6"/>
      <c r="E236" s="3" t="e">
        <f t="array" aca="1" ref="E236" ca="1">_xludf.XLOOKUP(sessions_2!$G236&amp;sessions_2!$I236&amp;sessions_2!$J236,exercises_2!$C$2:$C$156&amp;exercises_2!$F$2:$F$156&amp;exercises_2!$G$2:$G$156,exercises_2!$A$2:$A$156)</f>
        <v>#NAME?</v>
      </c>
      <c r="F236" s="6" t="s">
        <v>65</v>
      </c>
      <c r="G236" s="1" t="s">
        <v>76</v>
      </c>
      <c r="H236" s="6">
        <v>3</v>
      </c>
      <c r="I236" s="6">
        <v>5</v>
      </c>
      <c r="J236" s="6">
        <v>10</v>
      </c>
      <c r="K236" s="6">
        <f>0</f>
        <v>0</v>
      </c>
      <c r="L236" s="6">
        <v>2</v>
      </c>
      <c r="M236" s="6"/>
    </row>
    <row r="237" spans="1:13" ht="15.75" customHeight="1" x14ac:dyDescent="0.25">
      <c r="A237" s="4">
        <v>44384</v>
      </c>
      <c r="B237" s="6">
        <v>7</v>
      </c>
      <c r="C237" s="6" t="s">
        <v>64</v>
      </c>
      <c r="D237" s="6"/>
      <c r="E237" s="3" t="e">
        <f t="array" aca="1" ref="E237" ca="1">_xludf.XLOOKUP(sessions_2!$G237&amp;sessions_2!$I237&amp;sessions_2!$J237,exercises_2!$C$2:$C$156&amp;exercises_2!$F$2:$F$156&amp;exercises_2!$G$2:$G$156,exercises_2!$A$2:$A$156)</f>
        <v>#NAME?</v>
      </c>
      <c r="F237" s="6" t="s">
        <v>65</v>
      </c>
      <c r="G237" s="1" t="s">
        <v>90</v>
      </c>
      <c r="H237" s="6">
        <v>1</v>
      </c>
      <c r="I237" s="6">
        <v>4</v>
      </c>
      <c r="J237" s="6">
        <v>6</v>
      </c>
      <c r="K237" s="6">
        <v>45</v>
      </c>
      <c r="L237" s="6">
        <v>8</v>
      </c>
      <c r="M237" s="6"/>
    </row>
    <row r="238" spans="1:13" ht="15.75" customHeight="1" x14ac:dyDescent="0.25">
      <c r="A238" s="4">
        <v>44384</v>
      </c>
      <c r="B238" s="6">
        <v>8</v>
      </c>
      <c r="C238" s="6" t="s">
        <v>64</v>
      </c>
      <c r="D238" s="6"/>
      <c r="E238" s="3" t="e">
        <f t="array" aca="1" ref="E238" ca="1">_xludf.XLOOKUP(sessions_2!$G238&amp;sessions_2!$I238&amp;sessions_2!$J238,exercises_2!$C$2:$C$156&amp;exercises_2!$F$2:$F$156&amp;exercises_2!$G$2:$G$156,exercises_2!$A$2:$A$156)</f>
        <v>#NAME?</v>
      </c>
      <c r="F238" s="6" t="s">
        <v>65</v>
      </c>
      <c r="G238" s="1" t="s">
        <v>90</v>
      </c>
      <c r="H238" s="6">
        <v>2</v>
      </c>
      <c r="I238" s="6">
        <v>4</v>
      </c>
      <c r="J238" s="6">
        <v>6</v>
      </c>
      <c r="K238" s="6">
        <v>65</v>
      </c>
      <c r="L238" s="6">
        <v>8</v>
      </c>
      <c r="M238" s="6"/>
    </row>
    <row r="239" spans="1:13" ht="15.75" customHeight="1" x14ac:dyDescent="0.25">
      <c r="A239" s="4">
        <v>44384</v>
      </c>
      <c r="B239" s="6">
        <v>9</v>
      </c>
      <c r="C239" s="6" t="s">
        <v>64</v>
      </c>
      <c r="D239" s="6"/>
      <c r="E239" s="3" t="e">
        <f t="array" aca="1" ref="E239" ca="1">_xludf.XLOOKUP(sessions_2!$G239&amp;sessions_2!$I239&amp;sessions_2!$J239,exercises_2!$C$2:$C$156&amp;exercises_2!$F$2:$F$156&amp;exercises_2!$G$2:$G$156,exercises_2!$A$2:$A$156)</f>
        <v>#NAME?</v>
      </c>
      <c r="F239" s="6" t="s">
        <v>65</v>
      </c>
      <c r="G239" s="1" t="s">
        <v>90</v>
      </c>
      <c r="H239" s="6">
        <v>3</v>
      </c>
      <c r="I239" s="6">
        <v>4</v>
      </c>
      <c r="J239" s="6">
        <v>6</v>
      </c>
      <c r="K239" s="6">
        <v>115</v>
      </c>
      <c r="L239" s="6">
        <v>5</v>
      </c>
      <c r="M239" s="6"/>
    </row>
    <row r="240" spans="1:13" ht="15.75" customHeight="1" x14ac:dyDescent="0.25">
      <c r="A240" s="4">
        <v>44384</v>
      </c>
      <c r="B240" s="6">
        <v>10</v>
      </c>
      <c r="C240" s="6" t="s">
        <v>64</v>
      </c>
      <c r="D240" s="6"/>
      <c r="E240" s="3" t="e">
        <f t="array" aca="1" ref="E240" ca="1">_xludf.XLOOKUP(sessions_2!$G240&amp;sessions_2!$I240&amp;sessions_2!$J240,exercises_2!$C$2:$C$156&amp;exercises_2!$F$2:$F$156&amp;exercises_2!$G$2:$G$156,exercises_2!$A$2:$A$156)</f>
        <v>#NAME?</v>
      </c>
      <c r="F240" s="6" t="s">
        <v>65</v>
      </c>
      <c r="G240" s="6" t="s">
        <v>91</v>
      </c>
      <c r="H240" s="6">
        <v>1</v>
      </c>
      <c r="I240" s="6">
        <v>5</v>
      </c>
      <c r="J240" s="6">
        <v>10</v>
      </c>
      <c r="K240" s="6">
        <v>0</v>
      </c>
      <c r="L240" s="6">
        <v>8</v>
      </c>
      <c r="M240" s="6"/>
    </row>
    <row r="241" spans="1:16" ht="15.75" customHeight="1" x14ac:dyDescent="0.25">
      <c r="A241" s="4">
        <v>44386</v>
      </c>
      <c r="B241" s="6">
        <v>1</v>
      </c>
      <c r="C241" s="6" t="s">
        <v>64</v>
      </c>
      <c r="D241" s="6"/>
      <c r="E241" s="3" t="e">
        <f t="array" aca="1" ref="E241" ca="1">_xludf.XLOOKUP(sessions_2!$G241&amp;sessions_2!$I241&amp;sessions_2!$J241,exercises_2!$C$2:$C$156&amp;exercises_2!$F$2:$F$156&amp;exercises_2!$G$2:$G$156,exercises_2!$A$2:$A$156)</f>
        <v>#NAME?</v>
      </c>
      <c r="F241" s="6" t="s">
        <v>65</v>
      </c>
      <c r="G241" s="1" t="s">
        <v>88</v>
      </c>
      <c r="H241" s="6">
        <v>1</v>
      </c>
      <c r="I241" s="6">
        <v>4</v>
      </c>
      <c r="J241" s="6">
        <v>6</v>
      </c>
      <c r="K241" s="6">
        <v>165</v>
      </c>
      <c r="L241" s="6">
        <v>6</v>
      </c>
      <c r="M241" s="6"/>
    </row>
    <row r="242" spans="1:16" ht="15.75" customHeight="1" x14ac:dyDescent="0.25">
      <c r="A242" s="4">
        <v>44386</v>
      </c>
      <c r="B242" s="6">
        <v>2</v>
      </c>
      <c r="C242" s="6" t="s">
        <v>64</v>
      </c>
      <c r="D242" s="6"/>
      <c r="E242" s="3" t="e">
        <f t="array" aca="1" ref="E242" ca="1">_xludf.XLOOKUP(sessions_2!$G242&amp;sessions_2!$I242&amp;sessions_2!$J242,exercises_2!$C$2:$C$156&amp;exercises_2!$F$2:$F$156&amp;exercises_2!$G$2:$G$156,exercises_2!$A$2:$A$156)</f>
        <v>#NAME?</v>
      </c>
      <c r="F242" s="6" t="s">
        <v>65</v>
      </c>
      <c r="G242" s="1" t="s">
        <v>88</v>
      </c>
      <c r="H242" s="6">
        <v>2</v>
      </c>
      <c r="I242" s="6">
        <v>4</v>
      </c>
      <c r="J242" s="6">
        <v>6</v>
      </c>
      <c r="K242" s="6">
        <v>170</v>
      </c>
      <c r="L242" s="6">
        <v>5</v>
      </c>
      <c r="M242" s="6"/>
    </row>
    <row r="243" spans="1:16" ht="15.75" customHeight="1" x14ac:dyDescent="0.25">
      <c r="A243" s="4">
        <v>44386</v>
      </c>
      <c r="B243" s="6">
        <v>3</v>
      </c>
      <c r="C243" s="6" t="s">
        <v>64</v>
      </c>
      <c r="D243" s="6"/>
      <c r="E243" s="3" t="e">
        <f t="array" aca="1" ref="E243" ca="1">_xludf.XLOOKUP(sessions_2!$G243&amp;sessions_2!$I243&amp;sessions_2!$J243,exercises_2!$C$2:$C$156&amp;exercises_2!$F$2:$F$156&amp;exercises_2!$G$2:$G$156,exercises_2!$A$2:$A$156)</f>
        <v>#NAME?</v>
      </c>
      <c r="F243" s="6" t="s">
        <v>65</v>
      </c>
      <c r="G243" s="1" t="s">
        <v>88</v>
      </c>
      <c r="H243" s="6">
        <v>3</v>
      </c>
      <c r="I243" s="6">
        <v>4</v>
      </c>
      <c r="J243" s="6">
        <v>6</v>
      </c>
      <c r="K243" s="6">
        <v>170</v>
      </c>
      <c r="L243" s="6">
        <v>3</v>
      </c>
      <c r="M243" s="6"/>
    </row>
    <row r="244" spans="1:16" ht="15.75" customHeight="1" x14ac:dyDescent="0.25">
      <c r="A244" s="4">
        <v>44386</v>
      </c>
      <c r="B244" s="6">
        <v>7</v>
      </c>
      <c r="C244" s="6" t="s">
        <v>64</v>
      </c>
      <c r="D244" s="6"/>
      <c r="E244" s="3" t="e">
        <f t="array" aca="1" ref="E244" ca="1">_xludf.XLOOKUP(sessions_2!$G244&amp;sessions_2!$I244&amp;sessions_2!$J244,exercises_2!$C$2:$C$156&amp;exercises_2!$F$2:$F$156&amp;exercises_2!$G$2:$G$156,exercises_2!$A$2:$A$156)</f>
        <v>#NAME?</v>
      </c>
      <c r="F244" s="6" t="s">
        <v>65</v>
      </c>
      <c r="G244" s="6" t="s">
        <v>92</v>
      </c>
      <c r="H244" s="6">
        <v>1</v>
      </c>
      <c r="I244" s="6">
        <v>4</v>
      </c>
      <c r="J244" s="6">
        <v>6</v>
      </c>
      <c r="K244" s="6">
        <v>135</v>
      </c>
      <c r="L244" s="6">
        <v>6</v>
      </c>
      <c r="M244" s="6"/>
    </row>
    <row r="245" spans="1:16" ht="15.75" customHeight="1" x14ac:dyDescent="0.25">
      <c r="A245" s="4">
        <v>44386</v>
      </c>
      <c r="B245" s="6">
        <v>8</v>
      </c>
      <c r="C245" s="6" t="s">
        <v>64</v>
      </c>
      <c r="D245" s="6"/>
      <c r="E245" s="3" t="e">
        <f t="array" aca="1" ref="E245" ca="1">_xludf.XLOOKUP(sessions_2!$G245&amp;sessions_2!$I245&amp;sessions_2!$J245,exercises_2!$C$2:$C$156&amp;exercises_2!$F$2:$F$156&amp;exercises_2!$G$2:$G$156,exercises_2!$A$2:$A$156)</f>
        <v>#NAME?</v>
      </c>
      <c r="F245" s="6" t="s">
        <v>65</v>
      </c>
      <c r="G245" s="6" t="s">
        <v>92</v>
      </c>
      <c r="H245" s="6">
        <v>2</v>
      </c>
      <c r="I245" s="6">
        <v>4</v>
      </c>
      <c r="J245" s="6">
        <v>6</v>
      </c>
      <c r="K245" s="6">
        <v>185</v>
      </c>
      <c r="L245" s="6">
        <v>6</v>
      </c>
      <c r="M245" s="6"/>
    </row>
    <row r="246" spans="1:16" ht="15.75" customHeight="1" x14ac:dyDescent="0.25">
      <c r="A246" s="4">
        <v>44386</v>
      </c>
      <c r="B246" s="6">
        <v>9</v>
      </c>
      <c r="C246" s="6" t="s">
        <v>64</v>
      </c>
      <c r="D246" s="6"/>
      <c r="E246" s="3" t="e">
        <f t="array" aca="1" ref="E246" ca="1">_xludf.XLOOKUP(sessions_2!$G246&amp;sessions_2!$I246&amp;sessions_2!$J246,exercises_2!$C$2:$C$156&amp;exercises_2!$F$2:$F$156&amp;exercises_2!$G$2:$G$156,exercises_2!$A$2:$A$156)</f>
        <v>#NAME?</v>
      </c>
      <c r="F246" s="6" t="s">
        <v>65</v>
      </c>
      <c r="G246" s="6" t="s">
        <v>92</v>
      </c>
      <c r="H246" s="6">
        <v>3</v>
      </c>
      <c r="I246" s="6">
        <v>4</v>
      </c>
      <c r="J246" s="6">
        <v>6</v>
      </c>
      <c r="K246" s="6">
        <v>190</v>
      </c>
      <c r="L246" s="6">
        <v>5</v>
      </c>
      <c r="M246" s="6"/>
    </row>
    <row r="247" spans="1:16" ht="15.75" customHeight="1" x14ac:dyDescent="0.25">
      <c r="A247" s="4">
        <v>44386</v>
      </c>
      <c r="B247" s="6">
        <v>10</v>
      </c>
      <c r="C247" s="6" t="s">
        <v>64</v>
      </c>
      <c r="D247" s="6"/>
      <c r="E247" s="3" t="e">
        <f t="array" aca="1" ref="E247" ca="1">_xludf.XLOOKUP(sessions_2!$G247&amp;sessions_2!$I247&amp;sessions_2!$J247,exercises_2!$C$2:$C$156&amp;exercises_2!$F$2:$F$156&amp;exercises_2!$G$2:$G$156,exercises_2!$A$2:$A$156)</f>
        <v>#NAME?</v>
      </c>
      <c r="F247" s="6" t="s">
        <v>65</v>
      </c>
      <c r="G247" s="6" t="s">
        <v>92</v>
      </c>
      <c r="H247" s="6">
        <v>3</v>
      </c>
      <c r="I247" s="6">
        <v>4</v>
      </c>
      <c r="J247" s="6">
        <v>6</v>
      </c>
      <c r="K247" s="6">
        <v>190</v>
      </c>
      <c r="L247" s="6">
        <v>5</v>
      </c>
      <c r="M247" s="6"/>
    </row>
    <row r="248" spans="1:16" ht="15.75" customHeight="1" x14ac:dyDescent="0.25">
      <c r="A248" s="4">
        <v>44386</v>
      </c>
      <c r="B248" s="6">
        <v>4</v>
      </c>
      <c r="C248" s="6" t="s">
        <v>64</v>
      </c>
      <c r="D248" s="6"/>
      <c r="E248" s="3" t="e">
        <f t="array" aca="1" ref="E248" ca="1">_xludf.XLOOKUP(sessions_2!$G248&amp;sessions_2!$I248&amp;sessions_2!$J248,exercises_2!$C$2:$C$156&amp;exercises_2!$F$2:$F$156&amp;exercises_2!$G$2:$G$156,exercises_2!$A$2:$A$156)</f>
        <v>#NAME?</v>
      </c>
      <c r="F248" s="6" t="s">
        <v>65</v>
      </c>
      <c r="G248" s="1" t="s">
        <v>93</v>
      </c>
      <c r="H248" s="6">
        <v>1</v>
      </c>
      <c r="I248" s="6">
        <v>4</v>
      </c>
      <c r="J248" s="6">
        <v>6</v>
      </c>
      <c r="K248" s="6">
        <v>65</v>
      </c>
      <c r="L248" s="6">
        <v>6</v>
      </c>
      <c r="M248" s="6"/>
    </row>
    <row r="249" spans="1:16" ht="15.75" customHeight="1" x14ac:dyDescent="0.25">
      <c r="A249" s="4">
        <v>44386</v>
      </c>
      <c r="B249" s="6">
        <v>5</v>
      </c>
      <c r="C249" s="6" t="s">
        <v>64</v>
      </c>
      <c r="D249" s="6"/>
      <c r="E249" s="3" t="e">
        <f t="array" aca="1" ref="E249" ca="1">_xludf.XLOOKUP(sessions_2!$G249&amp;sessions_2!$I249&amp;sessions_2!$J249,exercises_2!$C$2:$C$156&amp;exercises_2!$F$2:$F$156&amp;exercises_2!$G$2:$G$156,exercises_2!$A$2:$A$156)</f>
        <v>#NAME?</v>
      </c>
      <c r="F249" s="6" t="s">
        <v>65</v>
      </c>
      <c r="G249" s="1" t="s">
        <v>93</v>
      </c>
      <c r="H249" s="6">
        <v>2</v>
      </c>
      <c r="I249" s="6">
        <v>4</v>
      </c>
      <c r="J249" s="6">
        <v>6</v>
      </c>
      <c r="K249" s="6">
        <v>75</v>
      </c>
      <c r="L249" s="6">
        <v>6</v>
      </c>
      <c r="M249" s="6"/>
    </row>
    <row r="250" spans="1:16" ht="15.75" customHeight="1" x14ac:dyDescent="0.25">
      <c r="A250" s="4">
        <v>44386</v>
      </c>
      <c r="B250" s="6">
        <v>6</v>
      </c>
      <c r="C250" s="6" t="s">
        <v>64</v>
      </c>
      <c r="D250" s="6"/>
      <c r="E250" s="3" t="e">
        <f t="array" aca="1" ref="E250" ca="1">_xludf.XLOOKUP(sessions_2!$G250&amp;sessions_2!$I250&amp;sessions_2!$J250,exercises_2!$C$2:$C$156&amp;exercises_2!$F$2:$F$156&amp;exercises_2!$G$2:$G$156,exercises_2!$A$2:$A$156)</f>
        <v>#NAME?</v>
      </c>
      <c r="F250" s="6" t="s">
        <v>65</v>
      </c>
      <c r="G250" s="1" t="s">
        <v>93</v>
      </c>
      <c r="H250" s="6">
        <v>3</v>
      </c>
      <c r="I250" s="6">
        <v>4</v>
      </c>
      <c r="J250" s="6">
        <v>6</v>
      </c>
      <c r="K250" s="6">
        <v>80</v>
      </c>
      <c r="L250" s="6">
        <v>6</v>
      </c>
      <c r="M250" s="6"/>
      <c r="N250" s="8"/>
      <c r="O250" s="8"/>
      <c r="P250" s="8"/>
    </row>
    <row r="251" spans="1:16" ht="15.75" customHeight="1" x14ac:dyDescent="0.25">
      <c r="A251" s="4">
        <v>44389</v>
      </c>
      <c r="B251" s="6">
        <v>1</v>
      </c>
      <c r="C251" s="6" t="s">
        <v>64</v>
      </c>
      <c r="D251" s="6"/>
      <c r="E251" s="3" t="e">
        <f t="array" aca="1" ref="E251" ca="1">_xludf.XLOOKUP(sessions_2!$G251&amp;sessions_2!$I251&amp;sessions_2!$J251,exercises_2!$C$2:$C$156&amp;exercises_2!$F$2:$F$156&amp;exercises_2!$G$2:$G$156,exercises_2!$A$2:$A$156)</f>
        <v>#NAME?</v>
      </c>
      <c r="F251" s="6" t="s">
        <v>65</v>
      </c>
      <c r="G251" s="1" t="s">
        <v>88</v>
      </c>
      <c r="H251" s="6">
        <v>1</v>
      </c>
      <c r="I251" s="6">
        <v>4</v>
      </c>
      <c r="J251" s="6">
        <v>6</v>
      </c>
      <c r="K251" s="6">
        <v>170</v>
      </c>
      <c r="L251" s="6">
        <v>6</v>
      </c>
      <c r="M251" s="6"/>
    </row>
    <row r="252" spans="1:16" ht="15.75" customHeight="1" x14ac:dyDescent="0.25">
      <c r="A252" s="4">
        <v>44389</v>
      </c>
      <c r="B252" s="6">
        <v>2</v>
      </c>
      <c r="C252" s="6" t="s">
        <v>64</v>
      </c>
      <c r="D252" s="6"/>
      <c r="E252" s="3" t="e">
        <f t="array" aca="1" ref="E252" ca="1">_xludf.XLOOKUP(sessions_2!$G252&amp;sessions_2!$I252&amp;sessions_2!$J252,exercises_2!$C$2:$C$156&amp;exercises_2!$F$2:$F$156&amp;exercises_2!$G$2:$G$156,exercises_2!$A$2:$A$156)</f>
        <v>#NAME?</v>
      </c>
      <c r="F252" s="6" t="s">
        <v>65</v>
      </c>
      <c r="G252" s="1" t="s">
        <v>88</v>
      </c>
      <c r="H252" s="6">
        <v>2</v>
      </c>
      <c r="I252" s="6">
        <v>4</v>
      </c>
      <c r="J252" s="6">
        <v>6</v>
      </c>
      <c r="K252" s="6">
        <v>175</v>
      </c>
      <c r="L252" s="6">
        <v>4</v>
      </c>
      <c r="M252" s="6"/>
    </row>
    <row r="253" spans="1:16" ht="15.75" customHeight="1" x14ac:dyDescent="0.25">
      <c r="A253" s="4">
        <v>44389</v>
      </c>
      <c r="B253" s="6">
        <v>3</v>
      </c>
      <c r="C253" s="6" t="s">
        <v>64</v>
      </c>
      <c r="D253" s="6"/>
      <c r="E253" s="3" t="e">
        <f t="array" aca="1" ref="E253" ca="1">_xludf.XLOOKUP(sessions_2!$G253&amp;sessions_2!$I253&amp;sessions_2!$J253,exercises_2!$C$2:$C$156&amp;exercises_2!$F$2:$F$156&amp;exercises_2!$G$2:$G$156,exercises_2!$A$2:$A$156)</f>
        <v>#NAME?</v>
      </c>
      <c r="F253" s="6" t="s">
        <v>65</v>
      </c>
      <c r="G253" s="1" t="s">
        <v>88</v>
      </c>
      <c r="H253" s="6">
        <v>3</v>
      </c>
      <c r="I253" s="6">
        <v>4</v>
      </c>
      <c r="J253" s="6">
        <v>6</v>
      </c>
      <c r="K253" s="6">
        <v>175</v>
      </c>
      <c r="L253" s="6">
        <v>5</v>
      </c>
      <c r="M253" s="6"/>
    </row>
    <row r="254" spans="1:16" ht="15.75" customHeight="1" x14ac:dyDescent="0.25">
      <c r="A254" s="4">
        <v>44389</v>
      </c>
      <c r="B254" s="6">
        <v>4</v>
      </c>
      <c r="C254" s="6" t="s">
        <v>64</v>
      </c>
      <c r="D254" s="6"/>
      <c r="E254" s="3" t="e">
        <f t="array" aca="1" ref="E254" ca="1">_xludf.XLOOKUP(sessions_2!$G254&amp;sessions_2!$I254&amp;sessions_2!$J254,exercises_2!$C$2:$C$156&amp;exercises_2!$F$2:$F$156&amp;exercises_2!$G$2:$G$156,exercises_2!$A$2:$A$156)</f>
        <v>#NAME?</v>
      </c>
      <c r="F254" s="6" t="s">
        <v>65</v>
      </c>
      <c r="G254" s="6" t="s">
        <v>89</v>
      </c>
      <c r="H254" s="6">
        <v>1</v>
      </c>
      <c r="I254" s="6">
        <v>4</v>
      </c>
      <c r="J254" s="6">
        <v>6</v>
      </c>
      <c r="K254" s="6">
        <v>135</v>
      </c>
      <c r="L254" s="6">
        <v>2</v>
      </c>
      <c r="M254" s="6"/>
    </row>
    <row r="255" spans="1:16" ht="15.75" customHeight="1" x14ac:dyDescent="0.25">
      <c r="A255" s="4">
        <v>44389</v>
      </c>
      <c r="B255" s="6">
        <v>5</v>
      </c>
      <c r="C255" s="6" t="s">
        <v>64</v>
      </c>
      <c r="D255" s="6"/>
      <c r="E255" s="3" t="e">
        <f t="array" aca="1" ref="E255" ca="1">_xludf.XLOOKUP(sessions_2!$G255&amp;sessions_2!$I255&amp;sessions_2!$J255,exercises_2!$C$2:$C$156&amp;exercises_2!$F$2:$F$156&amp;exercises_2!$G$2:$G$156,exercises_2!$A$2:$A$156)</f>
        <v>#NAME?</v>
      </c>
      <c r="F255" s="6" t="s">
        <v>65</v>
      </c>
      <c r="G255" s="6" t="s">
        <v>89</v>
      </c>
      <c r="H255" s="6">
        <v>2</v>
      </c>
      <c r="I255" s="6">
        <v>4</v>
      </c>
      <c r="J255" s="6">
        <v>6</v>
      </c>
      <c r="K255" s="6">
        <v>135</v>
      </c>
      <c r="L255" s="6">
        <v>6</v>
      </c>
      <c r="M255" s="6"/>
    </row>
    <row r="256" spans="1:16" ht="15.75" customHeight="1" x14ac:dyDescent="0.25">
      <c r="A256" s="4">
        <v>44389</v>
      </c>
      <c r="B256" s="6">
        <v>6</v>
      </c>
      <c r="C256" s="6" t="s">
        <v>64</v>
      </c>
      <c r="D256" s="6"/>
      <c r="E256" s="3" t="e">
        <f t="array" aca="1" ref="E256" ca="1">_xludf.XLOOKUP(sessions_2!$G256&amp;sessions_2!$I256&amp;sessions_2!$J256,exercises_2!$C$2:$C$156&amp;exercises_2!$F$2:$F$156&amp;exercises_2!$G$2:$G$156,exercises_2!$A$2:$A$156)</f>
        <v>#NAME?</v>
      </c>
      <c r="F256" s="6" t="s">
        <v>65</v>
      </c>
      <c r="G256" s="6" t="s">
        <v>89</v>
      </c>
      <c r="H256" s="6">
        <v>3</v>
      </c>
      <c r="I256" s="6">
        <v>4</v>
      </c>
      <c r="J256" s="6">
        <v>6</v>
      </c>
      <c r="K256" s="6">
        <v>140</v>
      </c>
      <c r="L256" s="6">
        <v>6</v>
      </c>
      <c r="M256" s="6"/>
    </row>
    <row r="257" spans="1:13" ht="15.75" customHeight="1" x14ac:dyDescent="0.25">
      <c r="A257" s="4">
        <v>44389</v>
      </c>
      <c r="B257" s="6">
        <v>7</v>
      </c>
      <c r="C257" s="6" t="s">
        <v>64</v>
      </c>
      <c r="D257" s="6"/>
      <c r="E257" s="3" t="e">
        <f t="array" aca="1" ref="E257" ca="1">_xludf.XLOOKUP(sessions_2!$G257&amp;sessions_2!$I257&amp;sessions_2!$J257,exercises_2!$C$2:$C$156&amp;exercises_2!$F$2:$F$156&amp;exercises_2!$G$2:$G$156,exercises_2!$A$2:$A$156)</f>
        <v>#NAME?</v>
      </c>
      <c r="F257" s="6" t="s">
        <v>65</v>
      </c>
      <c r="G257" s="6" t="s">
        <v>92</v>
      </c>
      <c r="H257" s="6">
        <v>1</v>
      </c>
      <c r="I257" s="6">
        <v>4</v>
      </c>
      <c r="J257" s="6">
        <v>6</v>
      </c>
      <c r="K257" s="6">
        <v>190</v>
      </c>
      <c r="L257" s="6">
        <v>6</v>
      </c>
      <c r="M257" s="6"/>
    </row>
    <row r="258" spans="1:13" ht="15.75" customHeight="1" x14ac:dyDescent="0.25">
      <c r="A258" s="4">
        <v>44389</v>
      </c>
      <c r="B258" s="6">
        <v>8</v>
      </c>
      <c r="C258" s="6" t="s">
        <v>64</v>
      </c>
      <c r="D258" s="6"/>
      <c r="E258" s="3" t="e">
        <f t="array" aca="1" ref="E258" ca="1">_xludf.XLOOKUP(sessions_2!$G258&amp;sessions_2!$I258&amp;sessions_2!$J258,exercises_2!$C$2:$C$156&amp;exercises_2!$F$2:$F$156&amp;exercises_2!$G$2:$G$156,exercises_2!$A$2:$A$156)</f>
        <v>#NAME?</v>
      </c>
      <c r="F258" s="6" t="s">
        <v>65</v>
      </c>
      <c r="G258" s="6" t="s">
        <v>92</v>
      </c>
      <c r="H258" s="6">
        <v>2</v>
      </c>
      <c r="I258" s="6">
        <v>4</v>
      </c>
      <c r="J258" s="6">
        <v>6</v>
      </c>
      <c r="K258" s="6">
        <v>200</v>
      </c>
      <c r="L258" s="6">
        <v>6</v>
      </c>
      <c r="M258" s="6"/>
    </row>
    <row r="259" spans="1:13" ht="15.75" customHeight="1" x14ac:dyDescent="0.25">
      <c r="A259" s="4">
        <v>44389</v>
      </c>
      <c r="B259" s="6">
        <v>9</v>
      </c>
      <c r="C259" s="6" t="s">
        <v>64</v>
      </c>
      <c r="D259" s="6"/>
      <c r="E259" s="3" t="e">
        <f t="array" aca="1" ref="E259" ca="1">_xludf.XLOOKUP(sessions_2!$G259&amp;sessions_2!$I259&amp;sessions_2!$J259,exercises_2!$C$2:$C$156&amp;exercises_2!$F$2:$F$156&amp;exercises_2!$G$2:$G$156,exercises_2!$A$2:$A$156)</f>
        <v>#NAME?</v>
      </c>
      <c r="F259" s="6" t="s">
        <v>65</v>
      </c>
      <c r="G259" s="6" t="s">
        <v>92</v>
      </c>
      <c r="H259" s="6">
        <v>3</v>
      </c>
      <c r="I259" s="6">
        <v>4</v>
      </c>
      <c r="J259" s="6">
        <v>6</v>
      </c>
      <c r="K259" s="6">
        <v>210</v>
      </c>
      <c r="L259" s="6">
        <v>6</v>
      </c>
      <c r="M259" s="6"/>
    </row>
    <row r="260" spans="1:13" ht="15.75" customHeight="1" x14ac:dyDescent="0.25">
      <c r="A260" s="4">
        <v>44391</v>
      </c>
      <c r="B260" s="6">
        <v>1</v>
      </c>
      <c r="C260" s="6" t="s">
        <v>64</v>
      </c>
      <c r="D260" s="6"/>
      <c r="E260" s="3" t="e">
        <f t="array" aca="1" ref="E260" ca="1">_xludf.XLOOKUP(sessions_2!$G260&amp;sessions_2!$I260&amp;sessions_2!$J260,exercises_2!$C$2:$C$156&amp;exercises_2!$F$2:$F$156&amp;exercises_2!$G$2:$G$156,exercises_2!$A$2:$A$156)</f>
        <v>#NAME?</v>
      </c>
      <c r="F260" s="6" t="s">
        <v>65</v>
      </c>
      <c r="G260" s="1" t="s">
        <v>88</v>
      </c>
      <c r="H260" s="6">
        <v>1</v>
      </c>
      <c r="I260" s="6">
        <v>4</v>
      </c>
      <c r="J260" s="6">
        <v>6</v>
      </c>
      <c r="K260" s="6">
        <v>175</v>
      </c>
      <c r="L260" s="6">
        <v>6</v>
      </c>
      <c r="M260" s="6"/>
    </row>
    <row r="261" spans="1:13" ht="15.75" customHeight="1" x14ac:dyDescent="0.25">
      <c r="A261" s="4">
        <v>44391</v>
      </c>
      <c r="B261" s="6">
        <v>2</v>
      </c>
      <c r="C261" s="6" t="s">
        <v>64</v>
      </c>
      <c r="D261" s="6"/>
      <c r="E261" s="3" t="e">
        <f t="array" aca="1" ref="E261" ca="1">_xludf.XLOOKUP(sessions_2!$G261&amp;sessions_2!$I261&amp;sessions_2!$J261,exercises_2!$C$2:$C$156&amp;exercises_2!$F$2:$F$156&amp;exercises_2!$G$2:$G$156,exercises_2!$A$2:$A$156)</f>
        <v>#NAME?</v>
      </c>
      <c r="F261" s="6" t="s">
        <v>65</v>
      </c>
      <c r="G261" s="1" t="s">
        <v>88</v>
      </c>
      <c r="H261" s="6">
        <v>2</v>
      </c>
      <c r="I261" s="6">
        <v>4</v>
      </c>
      <c r="J261" s="6">
        <v>6</v>
      </c>
      <c r="K261" s="6">
        <v>180</v>
      </c>
      <c r="L261" s="6">
        <v>3</v>
      </c>
      <c r="M261" s="6"/>
    </row>
    <row r="262" spans="1:13" ht="15.75" customHeight="1" x14ac:dyDescent="0.25">
      <c r="A262" s="4">
        <v>44391</v>
      </c>
      <c r="B262" s="6">
        <v>3</v>
      </c>
      <c r="C262" s="6" t="s">
        <v>64</v>
      </c>
      <c r="D262" s="6"/>
      <c r="E262" s="3" t="e">
        <f t="array" aca="1" ref="E262" ca="1">_xludf.XLOOKUP(sessions_2!$G262&amp;sessions_2!$I262&amp;sessions_2!$J262,exercises_2!$C$2:$C$156&amp;exercises_2!$F$2:$F$156&amp;exercises_2!$G$2:$G$156,exercises_2!$A$2:$A$156)</f>
        <v>#NAME?</v>
      </c>
      <c r="F262" s="6" t="s">
        <v>65</v>
      </c>
      <c r="G262" s="1" t="s">
        <v>88</v>
      </c>
      <c r="H262" s="6">
        <v>3</v>
      </c>
      <c r="I262" s="6">
        <v>4</v>
      </c>
      <c r="J262" s="6">
        <v>6</v>
      </c>
      <c r="K262" s="6">
        <v>180</v>
      </c>
      <c r="L262" s="6">
        <v>3</v>
      </c>
      <c r="M262" s="6"/>
    </row>
    <row r="263" spans="1:13" ht="15.75" customHeight="1" x14ac:dyDescent="0.25">
      <c r="A263" s="4">
        <v>44391</v>
      </c>
      <c r="B263" s="6">
        <v>4</v>
      </c>
      <c r="C263" s="6" t="s">
        <v>64</v>
      </c>
      <c r="D263" s="6"/>
      <c r="E263" s="3" t="e">
        <f t="array" aca="1" ref="E263" ca="1">_xludf.XLOOKUP(sessions_2!$G263&amp;sessions_2!$I263&amp;sessions_2!$J263,exercises_2!$C$2:$C$156&amp;exercises_2!$F$2:$F$156&amp;exercises_2!$G$2:$G$156,exercises_2!$A$2:$A$156)</f>
        <v>#NAME?</v>
      </c>
      <c r="F263" s="6" t="s">
        <v>65</v>
      </c>
      <c r="G263" s="1" t="s">
        <v>93</v>
      </c>
      <c r="H263" s="6">
        <v>1</v>
      </c>
      <c r="I263" s="6">
        <v>4</v>
      </c>
      <c r="J263" s="6">
        <v>6</v>
      </c>
      <c r="K263" s="6">
        <v>80</v>
      </c>
      <c r="L263" s="6">
        <v>4</v>
      </c>
      <c r="M263" s="6"/>
    </row>
    <row r="264" spans="1:13" ht="15.75" customHeight="1" x14ac:dyDescent="0.25">
      <c r="A264" s="4">
        <v>44391</v>
      </c>
      <c r="B264" s="6">
        <v>5</v>
      </c>
      <c r="C264" s="6" t="s">
        <v>64</v>
      </c>
      <c r="D264" s="6"/>
      <c r="E264" s="3" t="e">
        <f t="array" aca="1" ref="E264" ca="1">_xludf.XLOOKUP(sessions_2!$G264&amp;sessions_2!$I264&amp;sessions_2!$J264,exercises_2!$C$2:$C$156&amp;exercises_2!$F$2:$F$156&amp;exercises_2!$G$2:$G$156,exercises_2!$A$2:$A$156)</f>
        <v>#NAME?</v>
      </c>
      <c r="F264" s="6" t="s">
        <v>65</v>
      </c>
      <c r="G264" s="1" t="s">
        <v>93</v>
      </c>
      <c r="H264" s="6">
        <v>2</v>
      </c>
      <c r="I264" s="6">
        <v>4</v>
      </c>
      <c r="J264" s="6">
        <v>6</v>
      </c>
      <c r="K264" s="6">
        <v>80</v>
      </c>
      <c r="L264" s="6">
        <v>4</v>
      </c>
      <c r="M264" s="6"/>
    </row>
    <row r="265" spans="1:13" ht="15.75" customHeight="1" x14ac:dyDescent="0.25">
      <c r="A265" s="4">
        <v>44391</v>
      </c>
      <c r="B265" s="6">
        <v>6</v>
      </c>
      <c r="C265" s="6" t="s">
        <v>64</v>
      </c>
      <c r="D265" s="6"/>
      <c r="E265" s="3" t="e">
        <f t="array" aca="1" ref="E265" ca="1">_xludf.XLOOKUP(sessions_2!$G265&amp;sessions_2!$I265&amp;sessions_2!$J265,exercises_2!$C$2:$C$156&amp;exercises_2!$F$2:$F$156&amp;exercises_2!$G$2:$G$156,exercises_2!$A$2:$A$156)</f>
        <v>#NAME?</v>
      </c>
      <c r="F265" s="6" t="s">
        <v>65</v>
      </c>
      <c r="G265" s="1" t="s">
        <v>93</v>
      </c>
      <c r="H265" s="6">
        <v>3</v>
      </c>
      <c r="I265" s="6">
        <v>4</v>
      </c>
      <c r="J265" s="6">
        <v>6</v>
      </c>
      <c r="K265" s="6">
        <v>80</v>
      </c>
      <c r="L265" s="6">
        <v>3</v>
      </c>
      <c r="M265" s="6"/>
    </row>
    <row r="266" spans="1:13" ht="15.75" customHeight="1" x14ac:dyDescent="0.25">
      <c r="A266" s="4">
        <v>44391</v>
      </c>
      <c r="B266" s="6">
        <v>7</v>
      </c>
      <c r="C266" s="6" t="s">
        <v>64</v>
      </c>
      <c r="D266" s="6"/>
      <c r="E266" s="3" t="e">
        <f t="array" aca="1" ref="E266" ca="1">_xludf.XLOOKUP(sessions_2!$G266&amp;sessions_2!$I266&amp;sessions_2!$J266,exercises_2!$C$2:$C$156&amp;exercises_2!$F$2:$F$156&amp;exercises_2!$G$2:$G$156,exercises_2!$A$2:$A$156)</f>
        <v>#NAME?</v>
      </c>
      <c r="F266" s="6" t="s">
        <v>65</v>
      </c>
      <c r="G266" s="1" t="s">
        <v>90</v>
      </c>
      <c r="H266" s="6">
        <v>1</v>
      </c>
      <c r="I266" s="6">
        <v>4</v>
      </c>
      <c r="J266" s="6">
        <v>6</v>
      </c>
      <c r="K266" s="6">
        <v>115</v>
      </c>
      <c r="L266" s="6">
        <v>6</v>
      </c>
      <c r="M266" s="6"/>
    </row>
    <row r="267" spans="1:13" ht="15.75" customHeight="1" x14ac:dyDescent="0.25">
      <c r="A267" s="4">
        <v>44391</v>
      </c>
      <c r="B267" s="6">
        <v>8</v>
      </c>
      <c r="C267" s="6" t="s">
        <v>64</v>
      </c>
      <c r="D267" s="6"/>
      <c r="E267" s="3" t="e">
        <f t="array" aca="1" ref="E267" ca="1">_xludf.XLOOKUP(sessions_2!$G267&amp;sessions_2!$I267&amp;sessions_2!$J267,exercises_2!$C$2:$C$156&amp;exercises_2!$F$2:$F$156&amp;exercises_2!$G$2:$G$156,exercises_2!$A$2:$A$156)</f>
        <v>#NAME?</v>
      </c>
      <c r="F267" s="6" t="s">
        <v>65</v>
      </c>
      <c r="G267" s="1" t="s">
        <v>90</v>
      </c>
      <c r="H267" s="6">
        <v>2</v>
      </c>
      <c r="I267" s="6">
        <v>4</v>
      </c>
      <c r="J267" s="6">
        <v>6</v>
      </c>
      <c r="K267" s="6">
        <v>65</v>
      </c>
      <c r="L267" s="6">
        <v>12</v>
      </c>
      <c r="M267" s="6"/>
    </row>
    <row r="268" spans="1:13" ht="15.75" customHeight="1" x14ac:dyDescent="0.25">
      <c r="A268" s="4">
        <v>44391</v>
      </c>
      <c r="B268" s="6">
        <v>9</v>
      </c>
      <c r="C268" s="6" t="s">
        <v>64</v>
      </c>
      <c r="D268" s="6"/>
      <c r="E268" s="3" t="e">
        <f t="array" aca="1" ref="E268" ca="1">_xludf.XLOOKUP(sessions_2!$G268&amp;sessions_2!$I268&amp;sessions_2!$J268,exercises_2!$C$2:$C$156&amp;exercises_2!$F$2:$F$156&amp;exercises_2!$G$2:$G$156,exercises_2!$A$2:$A$156)</f>
        <v>#NAME?</v>
      </c>
      <c r="F268" s="6" t="s">
        <v>65</v>
      </c>
      <c r="G268" s="1" t="s">
        <v>90</v>
      </c>
      <c r="H268" s="6">
        <v>3</v>
      </c>
      <c r="I268" s="6">
        <v>4</v>
      </c>
      <c r="J268" s="6">
        <v>6</v>
      </c>
      <c r="K268" s="6">
        <v>75</v>
      </c>
      <c r="L268" s="6">
        <v>12</v>
      </c>
      <c r="M268" s="6"/>
    </row>
    <row r="269" spans="1:13" ht="15.75" customHeight="1" x14ac:dyDescent="0.25">
      <c r="A269" s="4">
        <v>44393</v>
      </c>
      <c r="B269" s="6">
        <v>1</v>
      </c>
      <c r="C269" s="6" t="s">
        <v>64</v>
      </c>
      <c r="D269" s="6"/>
      <c r="E269" s="3" t="e">
        <f t="array" aca="1" ref="E269" ca="1">_xludf.XLOOKUP(sessions_2!$G269&amp;sessions_2!$I269&amp;sessions_2!$J269,exercises_2!$C$2:$C$156&amp;exercises_2!$F$2:$F$156&amp;exercises_2!$G$2:$G$156,exercises_2!$A$2:$A$156)</f>
        <v>#NAME?</v>
      </c>
      <c r="F269" s="6" t="s">
        <v>65</v>
      </c>
      <c r="G269" s="1" t="s">
        <v>88</v>
      </c>
      <c r="H269" s="6">
        <v>1</v>
      </c>
      <c r="I269" s="6">
        <v>4</v>
      </c>
      <c r="J269" s="6">
        <v>6</v>
      </c>
      <c r="K269" s="6">
        <v>175</v>
      </c>
      <c r="L269" s="6">
        <v>6</v>
      </c>
      <c r="M269" s="6"/>
    </row>
    <row r="270" spans="1:13" ht="15.75" customHeight="1" x14ac:dyDescent="0.25">
      <c r="A270" s="4">
        <v>44393</v>
      </c>
      <c r="B270" s="6">
        <v>2</v>
      </c>
      <c r="C270" s="6" t="s">
        <v>64</v>
      </c>
      <c r="D270" s="6"/>
      <c r="E270" s="3" t="e">
        <f t="array" aca="1" ref="E270" ca="1">_xludf.XLOOKUP(sessions_2!$G270&amp;sessions_2!$I270&amp;sessions_2!$J270,exercises_2!$C$2:$C$156&amp;exercises_2!$F$2:$F$156&amp;exercises_2!$G$2:$G$156,exercises_2!$A$2:$A$156)</f>
        <v>#NAME?</v>
      </c>
      <c r="F270" s="6" t="s">
        <v>65</v>
      </c>
      <c r="G270" s="1" t="s">
        <v>88</v>
      </c>
      <c r="H270" s="6">
        <v>2</v>
      </c>
      <c r="I270" s="6">
        <v>4</v>
      </c>
      <c r="J270" s="6">
        <v>6</v>
      </c>
      <c r="K270" s="6">
        <v>175</v>
      </c>
      <c r="L270" s="6">
        <v>4</v>
      </c>
      <c r="M270" s="6"/>
    </row>
    <row r="271" spans="1:13" ht="15.75" customHeight="1" x14ac:dyDescent="0.25">
      <c r="A271" s="4">
        <v>44393</v>
      </c>
      <c r="B271" s="6">
        <v>3</v>
      </c>
      <c r="C271" s="6" t="s">
        <v>64</v>
      </c>
      <c r="D271" s="6"/>
      <c r="E271" s="3" t="e">
        <f t="array" aca="1" ref="E271" ca="1">_xludf.XLOOKUP(sessions_2!$G271&amp;sessions_2!$I271&amp;sessions_2!$J271,exercises_2!$C$2:$C$156&amp;exercises_2!$F$2:$F$156&amp;exercises_2!$G$2:$G$156,exercises_2!$A$2:$A$156)</f>
        <v>#NAME?</v>
      </c>
      <c r="F271" s="6" t="s">
        <v>65</v>
      </c>
      <c r="G271" s="1" t="s">
        <v>88</v>
      </c>
      <c r="H271" s="6">
        <v>3</v>
      </c>
      <c r="I271" s="6">
        <v>4</v>
      </c>
      <c r="J271" s="6">
        <v>6</v>
      </c>
      <c r="K271" s="6">
        <v>175</v>
      </c>
      <c r="L271" s="6">
        <v>4</v>
      </c>
      <c r="M271" s="6"/>
    </row>
    <row r="272" spans="1:13" ht="15.75" customHeight="1" x14ac:dyDescent="0.25">
      <c r="A272" s="4">
        <v>44393</v>
      </c>
      <c r="B272" s="6">
        <v>4</v>
      </c>
      <c r="C272" s="6" t="s">
        <v>64</v>
      </c>
      <c r="D272" s="6"/>
      <c r="E272" s="3" t="e">
        <f t="array" aca="1" ref="E272" ca="1">_xludf.XLOOKUP(sessions_2!$G272&amp;sessions_2!$I272&amp;sessions_2!$J272,exercises_2!$C$2:$C$156&amp;exercises_2!$F$2:$F$156&amp;exercises_2!$G$2:$G$156,exercises_2!$A$2:$A$156)</f>
        <v>#NAME?</v>
      </c>
      <c r="F272" s="6" t="s">
        <v>65</v>
      </c>
      <c r="G272" s="6" t="s">
        <v>89</v>
      </c>
      <c r="H272" s="6">
        <v>1</v>
      </c>
      <c r="I272" s="6">
        <v>4</v>
      </c>
      <c r="J272" s="6">
        <v>6</v>
      </c>
      <c r="K272" s="6">
        <v>145</v>
      </c>
      <c r="L272" s="6">
        <v>5</v>
      </c>
      <c r="M272" s="6"/>
    </row>
    <row r="273" spans="1:13" ht="15.75" customHeight="1" x14ac:dyDescent="0.25">
      <c r="A273" s="4">
        <v>44393</v>
      </c>
      <c r="B273" s="6">
        <v>5</v>
      </c>
      <c r="C273" s="6" t="s">
        <v>64</v>
      </c>
      <c r="D273" s="6"/>
      <c r="E273" s="3" t="e">
        <f t="array" aca="1" ref="E273" ca="1">_xludf.XLOOKUP(sessions_2!$G273&amp;sessions_2!$I273&amp;sessions_2!$J273,exercises_2!$C$2:$C$156&amp;exercises_2!$F$2:$F$156&amp;exercises_2!$G$2:$G$156,exercises_2!$A$2:$A$156)</f>
        <v>#NAME?</v>
      </c>
      <c r="F273" s="6" t="s">
        <v>65</v>
      </c>
      <c r="G273" s="6" t="s">
        <v>89</v>
      </c>
      <c r="H273" s="6">
        <v>2</v>
      </c>
      <c r="I273" s="6">
        <v>4</v>
      </c>
      <c r="J273" s="6">
        <v>6</v>
      </c>
      <c r="K273" s="6">
        <v>145</v>
      </c>
      <c r="L273" s="6">
        <v>4</v>
      </c>
      <c r="M273" s="6"/>
    </row>
    <row r="274" spans="1:13" ht="15.75" customHeight="1" x14ac:dyDescent="0.25">
      <c r="A274" s="4">
        <v>44393</v>
      </c>
      <c r="B274" s="6">
        <v>6</v>
      </c>
      <c r="C274" s="6" t="s">
        <v>64</v>
      </c>
      <c r="D274" s="6"/>
      <c r="E274" s="3" t="e">
        <f t="array" aca="1" ref="E274" ca="1">_xludf.XLOOKUP(sessions_2!$G274&amp;sessions_2!$I274&amp;sessions_2!$J274,exercises_2!$C$2:$C$156&amp;exercises_2!$F$2:$F$156&amp;exercises_2!$G$2:$G$156,exercises_2!$A$2:$A$156)</f>
        <v>#NAME?</v>
      </c>
      <c r="F274" s="6" t="s">
        <v>65</v>
      </c>
      <c r="G274" s="6" t="s">
        <v>89</v>
      </c>
      <c r="H274" s="6">
        <v>3</v>
      </c>
      <c r="I274" s="6">
        <v>4</v>
      </c>
      <c r="J274" s="6">
        <v>6</v>
      </c>
      <c r="K274" s="6">
        <v>145</v>
      </c>
      <c r="L274" s="6">
        <v>4</v>
      </c>
      <c r="M274" s="6"/>
    </row>
    <row r="275" spans="1:13" ht="15.75" customHeight="1" x14ac:dyDescent="0.25">
      <c r="A275" s="4">
        <v>44393</v>
      </c>
      <c r="B275" s="6">
        <v>7</v>
      </c>
      <c r="C275" s="6" t="s">
        <v>64</v>
      </c>
      <c r="D275" s="6"/>
      <c r="E275" s="3" t="e">
        <f t="array" aca="1" ref="E275" ca="1">_xludf.XLOOKUP(sessions_2!$G275&amp;sessions_2!$I275&amp;sessions_2!$J275,exercises_2!$C$2:$C$156&amp;exercises_2!$F$2:$F$156&amp;exercises_2!$G$2:$G$156,exercises_2!$A$2:$A$156)</f>
        <v>#NAME?</v>
      </c>
      <c r="F275" s="6" t="s">
        <v>65</v>
      </c>
      <c r="G275" s="6" t="s">
        <v>92</v>
      </c>
      <c r="H275" s="6">
        <v>1</v>
      </c>
      <c r="I275" s="6">
        <v>4</v>
      </c>
      <c r="J275" s="6">
        <v>6</v>
      </c>
      <c r="K275" s="6">
        <v>220</v>
      </c>
      <c r="L275" s="6">
        <v>5</v>
      </c>
      <c r="M275" s="6"/>
    </row>
    <row r="276" spans="1:13" ht="15.75" customHeight="1" x14ac:dyDescent="0.25">
      <c r="A276" s="4">
        <v>44393</v>
      </c>
      <c r="B276" s="6">
        <v>8</v>
      </c>
      <c r="C276" s="6" t="s">
        <v>64</v>
      </c>
      <c r="D276" s="6"/>
      <c r="E276" s="3" t="e">
        <f t="array" aca="1" ref="E276" ca="1">_xludf.XLOOKUP(sessions_2!$G276&amp;sessions_2!$I276&amp;sessions_2!$J276,exercises_2!$C$2:$C$156&amp;exercises_2!$F$2:$F$156&amp;exercises_2!$G$2:$G$156,exercises_2!$A$2:$A$156)</f>
        <v>#NAME?</v>
      </c>
      <c r="F276" s="6" t="s">
        <v>65</v>
      </c>
      <c r="G276" s="6" t="s">
        <v>92</v>
      </c>
      <c r="H276" s="6">
        <v>2</v>
      </c>
      <c r="I276" s="6">
        <v>4</v>
      </c>
      <c r="J276" s="6">
        <v>6</v>
      </c>
      <c r="K276" s="6">
        <v>220</v>
      </c>
      <c r="L276" s="6">
        <v>4</v>
      </c>
      <c r="M276" s="6"/>
    </row>
    <row r="277" spans="1:13" ht="15.75" customHeight="1" x14ac:dyDescent="0.25">
      <c r="A277" s="4">
        <v>44393</v>
      </c>
      <c r="B277" s="6">
        <v>9</v>
      </c>
      <c r="C277" s="6" t="s">
        <v>64</v>
      </c>
      <c r="D277" s="6"/>
      <c r="E277" s="3" t="e">
        <f t="array" aca="1" ref="E277" ca="1">_xludf.XLOOKUP(sessions_2!$G277&amp;sessions_2!$I277&amp;sessions_2!$J277,exercises_2!$C$2:$C$156&amp;exercises_2!$F$2:$F$156&amp;exercises_2!$G$2:$G$156,exercises_2!$A$2:$A$156)</f>
        <v>#NAME?</v>
      </c>
      <c r="F277" s="6" t="s">
        <v>65</v>
      </c>
      <c r="G277" s="6" t="s">
        <v>92</v>
      </c>
      <c r="H277" s="6">
        <v>3</v>
      </c>
      <c r="I277" s="6">
        <v>4</v>
      </c>
      <c r="J277" s="6">
        <v>6</v>
      </c>
      <c r="K277" s="6">
        <v>220</v>
      </c>
      <c r="L277" s="6">
        <v>3</v>
      </c>
      <c r="M277" s="6"/>
    </row>
    <row r="278" spans="1:13" ht="15.75" customHeight="1" x14ac:dyDescent="0.25">
      <c r="A278" s="4">
        <v>44396</v>
      </c>
      <c r="B278" s="6">
        <v>1</v>
      </c>
      <c r="C278" s="6" t="s">
        <v>94</v>
      </c>
      <c r="D278" s="6"/>
      <c r="E278" s="3" t="e">
        <f t="array" aca="1" ref="E278" ca="1">_xludf.XLOOKUP(sessions_2!$G278&amp;sessions_2!$I278&amp;sessions_2!$J278,exercises_2!$C$2:$C$156&amp;exercises_2!$F$2:$F$156&amp;exercises_2!$G$2:$G$156,exercises_2!$A$2:$A$156)</f>
        <v>#NAME?</v>
      </c>
      <c r="F278" s="6" t="s">
        <v>65</v>
      </c>
      <c r="G278" s="6" t="s">
        <v>89</v>
      </c>
      <c r="H278" s="6">
        <v>1</v>
      </c>
      <c r="I278" s="6">
        <v>4</v>
      </c>
      <c r="J278" s="6">
        <v>6</v>
      </c>
      <c r="K278" s="6">
        <v>145</v>
      </c>
      <c r="L278" s="6">
        <v>6</v>
      </c>
      <c r="M278" s="6"/>
    </row>
    <row r="279" spans="1:13" ht="15.75" customHeight="1" x14ac:dyDescent="0.25">
      <c r="A279" s="4">
        <v>44396</v>
      </c>
      <c r="B279" s="6">
        <v>2</v>
      </c>
      <c r="C279" s="6" t="s">
        <v>94</v>
      </c>
      <c r="D279" s="6"/>
      <c r="E279" s="3" t="e">
        <f t="array" aca="1" ref="E279" ca="1">_xludf.XLOOKUP(sessions_2!$G279&amp;sessions_2!$I279&amp;sessions_2!$J279,exercises_2!$C$2:$C$156&amp;exercises_2!$F$2:$F$156&amp;exercises_2!$G$2:$G$156,exercises_2!$A$2:$A$156)</f>
        <v>#NAME?</v>
      </c>
      <c r="F279" s="6" t="s">
        <v>65</v>
      </c>
      <c r="G279" s="6" t="s">
        <v>89</v>
      </c>
      <c r="H279" s="6">
        <v>2</v>
      </c>
      <c r="I279" s="6">
        <v>4</v>
      </c>
      <c r="J279" s="6">
        <v>6</v>
      </c>
      <c r="K279" s="6">
        <v>150</v>
      </c>
      <c r="L279" s="6">
        <v>4</v>
      </c>
      <c r="M279" s="6"/>
    </row>
    <row r="280" spans="1:13" ht="15.75" customHeight="1" x14ac:dyDescent="0.25">
      <c r="A280" s="4">
        <v>44396</v>
      </c>
      <c r="B280" s="6">
        <v>3</v>
      </c>
      <c r="C280" s="6" t="s">
        <v>94</v>
      </c>
      <c r="D280" s="6"/>
      <c r="E280" s="3" t="e">
        <f t="array" aca="1" ref="E280" ca="1">_xludf.XLOOKUP(sessions_2!$G280&amp;sessions_2!$I280&amp;sessions_2!$J280,exercises_2!$C$2:$C$156&amp;exercises_2!$F$2:$F$156&amp;exercises_2!$G$2:$G$156,exercises_2!$A$2:$A$156)</f>
        <v>#NAME?</v>
      </c>
      <c r="F280" s="6" t="s">
        <v>65</v>
      </c>
      <c r="G280" s="6" t="s">
        <v>89</v>
      </c>
      <c r="H280" s="6">
        <v>3</v>
      </c>
      <c r="I280" s="6">
        <v>4</v>
      </c>
      <c r="J280" s="6">
        <v>6</v>
      </c>
      <c r="K280" s="6">
        <v>150</v>
      </c>
      <c r="L280" s="6">
        <v>4</v>
      </c>
      <c r="M280" s="6"/>
    </row>
    <row r="281" spans="1:13" ht="15.75" customHeight="1" x14ac:dyDescent="0.25">
      <c r="A281" s="4">
        <v>44396</v>
      </c>
      <c r="B281" s="6">
        <v>4</v>
      </c>
      <c r="C281" s="6" t="s">
        <v>94</v>
      </c>
      <c r="D281" s="6"/>
      <c r="E281" s="3" t="e">
        <f t="array" aca="1" ref="E281" ca="1">_xludf.XLOOKUP(sessions_2!$G281&amp;sessions_2!$I281&amp;sessions_2!$J281,exercises_2!$C$2:$C$156&amp;exercises_2!$F$2:$F$156&amp;exercises_2!$G$2:$G$156,exercises_2!$A$2:$A$156)</f>
        <v>#NAME?</v>
      </c>
      <c r="F281" s="6" t="s">
        <v>65</v>
      </c>
      <c r="G281" s="6" t="s">
        <v>95</v>
      </c>
      <c r="H281" s="6">
        <v>1</v>
      </c>
      <c r="I281" s="6">
        <v>4</v>
      </c>
      <c r="J281" s="6">
        <v>6</v>
      </c>
      <c r="K281" s="6">
        <v>95</v>
      </c>
      <c r="L281" s="6">
        <v>6</v>
      </c>
      <c r="M281" s="6"/>
    </row>
    <row r="282" spans="1:13" ht="15.75" customHeight="1" x14ac:dyDescent="0.25">
      <c r="A282" s="4">
        <v>44396</v>
      </c>
      <c r="B282" s="6">
        <v>5</v>
      </c>
      <c r="C282" s="6" t="s">
        <v>94</v>
      </c>
      <c r="D282" s="6"/>
      <c r="E282" s="3" t="e">
        <f t="array" aca="1" ref="E282" ca="1">_xludf.XLOOKUP(sessions_2!$G282&amp;sessions_2!$I282&amp;sessions_2!$J282,exercises_2!$C$2:$C$156&amp;exercises_2!$F$2:$F$156&amp;exercises_2!$G$2:$G$156,exercises_2!$A$2:$A$156)</f>
        <v>#NAME?</v>
      </c>
      <c r="F282" s="6" t="s">
        <v>65</v>
      </c>
      <c r="G282" s="6" t="s">
        <v>95</v>
      </c>
      <c r="H282" s="6">
        <v>2</v>
      </c>
      <c r="I282" s="6">
        <v>4</v>
      </c>
      <c r="J282" s="6">
        <v>6</v>
      </c>
      <c r="K282" s="6">
        <v>115</v>
      </c>
      <c r="L282" s="6">
        <v>6</v>
      </c>
      <c r="M282" s="6"/>
    </row>
    <row r="283" spans="1:13" ht="15.75" customHeight="1" x14ac:dyDescent="0.25">
      <c r="A283" s="4">
        <v>44396</v>
      </c>
      <c r="B283" s="6">
        <v>6</v>
      </c>
      <c r="C283" s="6" t="s">
        <v>94</v>
      </c>
      <c r="D283" s="6"/>
      <c r="E283" s="3" t="e">
        <f t="array" aca="1" ref="E283" ca="1">_xludf.XLOOKUP(sessions_2!$G283&amp;sessions_2!$I283&amp;sessions_2!$J283,exercises_2!$C$2:$C$156&amp;exercises_2!$F$2:$F$156&amp;exercises_2!$G$2:$G$156,exercises_2!$A$2:$A$156)</f>
        <v>#NAME?</v>
      </c>
      <c r="F283" s="6" t="s">
        <v>65</v>
      </c>
      <c r="G283" s="6" t="s">
        <v>95</v>
      </c>
      <c r="H283" s="6">
        <v>3</v>
      </c>
      <c r="I283" s="6">
        <v>4</v>
      </c>
      <c r="J283" s="6">
        <v>6</v>
      </c>
      <c r="K283" s="6">
        <v>135</v>
      </c>
      <c r="L283" s="6">
        <v>3</v>
      </c>
      <c r="M283" s="6"/>
    </row>
    <row r="284" spans="1:13" ht="15.75" customHeight="1" x14ac:dyDescent="0.25">
      <c r="A284" s="4">
        <v>44396</v>
      </c>
      <c r="B284" s="6">
        <v>7</v>
      </c>
      <c r="C284" s="6" t="s">
        <v>94</v>
      </c>
      <c r="D284" s="6"/>
      <c r="E284" s="3" t="e">
        <f t="array" aca="1" ref="E284" ca="1">_xludf.XLOOKUP(sessions_2!$G284&amp;sessions_2!$I284&amp;sessions_2!$J284,exercises_2!$C$2:$C$156&amp;exercises_2!$F$2:$F$156&amp;exercises_2!$G$2:$G$156,exercises_2!$A$2:$A$156)</f>
        <v>#NAME?</v>
      </c>
      <c r="F284" s="6" t="s">
        <v>65</v>
      </c>
      <c r="G284" s="6" t="s">
        <v>96</v>
      </c>
      <c r="H284" s="6">
        <v>1</v>
      </c>
      <c r="I284" s="6">
        <v>4</v>
      </c>
      <c r="J284" s="6">
        <v>6</v>
      </c>
      <c r="K284" s="6">
        <v>80</v>
      </c>
      <c r="L284" s="6">
        <v>6</v>
      </c>
      <c r="M284" s="6"/>
    </row>
    <row r="285" spans="1:13" ht="15.75" customHeight="1" x14ac:dyDescent="0.25">
      <c r="A285" s="4">
        <v>44396</v>
      </c>
      <c r="B285" s="6">
        <v>8</v>
      </c>
      <c r="C285" s="6" t="s">
        <v>94</v>
      </c>
      <c r="D285" s="6"/>
      <c r="E285" s="3" t="e">
        <f t="array" aca="1" ref="E285" ca="1">_xludf.XLOOKUP(sessions_2!$G285&amp;sessions_2!$I285&amp;sessions_2!$J285,exercises_2!$C$2:$C$156&amp;exercises_2!$F$2:$F$156&amp;exercises_2!$G$2:$G$156,exercises_2!$A$2:$A$156)</f>
        <v>#NAME?</v>
      </c>
      <c r="F285" s="6" t="s">
        <v>65</v>
      </c>
      <c r="G285" s="6" t="s">
        <v>96</v>
      </c>
      <c r="H285" s="6">
        <v>2</v>
      </c>
      <c r="I285" s="6">
        <v>4</v>
      </c>
      <c r="J285" s="6">
        <v>6</v>
      </c>
      <c r="K285" s="6">
        <v>80</v>
      </c>
      <c r="L285" s="6">
        <v>6</v>
      </c>
      <c r="M285" s="6"/>
    </row>
    <row r="286" spans="1:13" ht="15.75" customHeight="1" x14ac:dyDescent="0.25">
      <c r="A286" s="4">
        <v>44396</v>
      </c>
      <c r="B286" s="6">
        <v>9</v>
      </c>
      <c r="C286" s="6" t="s">
        <v>94</v>
      </c>
      <c r="D286" s="6"/>
      <c r="E286" s="3" t="e">
        <f t="array" aca="1" ref="E286" ca="1">_xludf.XLOOKUP(sessions_2!$G286&amp;sessions_2!$I286&amp;sessions_2!$J286,exercises_2!$C$2:$C$156&amp;exercises_2!$F$2:$F$156&amp;exercises_2!$G$2:$G$156,exercises_2!$A$2:$A$156)</f>
        <v>#NAME?</v>
      </c>
      <c r="F286" s="6" t="s">
        <v>65</v>
      </c>
      <c r="G286" s="6" t="s">
        <v>96</v>
      </c>
      <c r="H286" s="6">
        <v>3</v>
      </c>
      <c r="I286" s="6">
        <v>4</v>
      </c>
      <c r="J286" s="6">
        <v>6</v>
      </c>
      <c r="K286" s="6">
        <v>90</v>
      </c>
      <c r="L286" s="6">
        <v>6</v>
      </c>
      <c r="M286" s="6"/>
    </row>
    <row r="287" spans="1:13" ht="15.75" customHeight="1" x14ac:dyDescent="0.25">
      <c r="A287" s="4">
        <v>44396</v>
      </c>
      <c r="B287" s="6">
        <v>10</v>
      </c>
      <c r="C287" s="6" t="s">
        <v>94</v>
      </c>
      <c r="D287" s="6"/>
      <c r="E287" s="3" t="e">
        <f t="array" aca="1" ref="E287" ca="1">_xludf.XLOOKUP(sessions_2!$G287&amp;sessions_2!$I287&amp;sessions_2!$J287,exercises_2!$C$2:$C$156&amp;exercises_2!$F$2:$F$156&amp;exercises_2!$G$2:$G$156,exercises_2!$A$2:$A$156)</f>
        <v>#NAME?</v>
      </c>
      <c r="F287" s="6" t="s">
        <v>65</v>
      </c>
      <c r="G287" s="6" t="s">
        <v>97</v>
      </c>
      <c r="H287" s="6">
        <v>1</v>
      </c>
      <c r="I287" s="6">
        <v>4</v>
      </c>
      <c r="J287" s="6">
        <v>6</v>
      </c>
      <c r="K287" s="6">
        <v>40</v>
      </c>
      <c r="L287" s="6">
        <v>4</v>
      </c>
      <c r="M287" s="6"/>
    </row>
    <row r="288" spans="1:13" ht="15.75" customHeight="1" x14ac:dyDescent="0.25">
      <c r="A288" s="4">
        <v>44396</v>
      </c>
      <c r="B288" s="6">
        <v>11</v>
      </c>
      <c r="C288" s="6" t="s">
        <v>94</v>
      </c>
      <c r="D288" s="6"/>
      <c r="E288" s="3" t="e">
        <f t="array" aca="1" ref="E288" ca="1">_xludf.XLOOKUP(sessions_2!$G288&amp;sessions_2!$I288&amp;sessions_2!$J288,exercises_2!$C$2:$C$156&amp;exercises_2!$F$2:$F$156&amp;exercises_2!$G$2:$G$156,exercises_2!$A$2:$A$156)</f>
        <v>#NAME?</v>
      </c>
      <c r="F288" s="6" t="s">
        <v>65</v>
      </c>
      <c r="G288" s="6" t="s">
        <v>98</v>
      </c>
      <c r="H288" s="6">
        <v>2</v>
      </c>
      <c r="I288" s="6">
        <v>4</v>
      </c>
      <c r="J288" s="6">
        <v>6</v>
      </c>
      <c r="K288" s="6">
        <v>75</v>
      </c>
      <c r="L288" s="6">
        <v>5</v>
      </c>
      <c r="M288" s="6"/>
    </row>
    <row r="289" spans="1:13" ht="15.75" customHeight="1" x14ac:dyDescent="0.25">
      <c r="A289" s="4">
        <v>44396</v>
      </c>
      <c r="B289" s="6">
        <v>12</v>
      </c>
      <c r="C289" s="6" t="s">
        <v>94</v>
      </c>
      <c r="D289" s="6"/>
      <c r="E289" s="3" t="e">
        <f t="array" aca="1" ref="E289" ca="1">_xludf.XLOOKUP(sessions_2!$G289&amp;sessions_2!$I289&amp;sessions_2!$J289,exercises_2!$C$2:$C$156&amp;exercises_2!$F$2:$F$156&amp;exercises_2!$G$2:$G$156,exercises_2!$A$2:$A$156)</f>
        <v>#NAME?</v>
      </c>
      <c r="F289" s="6" t="s">
        <v>65</v>
      </c>
      <c r="G289" s="6" t="s">
        <v>98</v>
      </c>
      <c r="H289" s="6">
        <v>3</v>
      </c>
      <c r="I289" s="6">
        <v>4</v>
      </c>
      <c r="J289" s="6">
        <v>6</v>
      </c>
      <c r="K289" s="6">
        <v>75</v>
      </c>
      <c r="L289" s="6">
        <v>5</v>
      </c>
      <c r="M289" s="6"/>
    </row>
    <row r="290" spans="1:13" ht="15.75" customHeight="1" x14ac:dyDescent="0.25">
      <c r="A290" s="4">
        <v>44396</v>
      </c>
      <c r="B290" s="6">
        <v>13</v>
      </c>
      <c r="C290" s="6" t="s">
        <v>94</v>
      </c>
      <c r="D290" s="6"/>
      <c r="E290" s="3" t="e">
        <f t="array" aca="1" ref="E290" ca="1">_xludf.XLOOKUP(sessions_2!$G290&amp;sessions_2!$I290&amp;sessions_2!$J290,exercises_2!$C$2:$C$156&amp;exercises_2!$F$2:$F$156&amp;exercises_2!$G$2:$G$156,exercises_2!$A$2:$A$156)</f>
        <v>#NAME?</v>
      </c>
      <c r="F290" s="6" t="s">
        <v>65</v>
      </c>
      <c r="G290" s="6" t="s">
        <v>99</v>
      </c>
      <c r="H290" s="6">
        <v>1</v>
      </c>
      <c r="I290" s="6">
        <v>0</v>
      </c>
      <c r="J290" s="6"/>
      <c r="K290" s="6">
        <v>0</v>
      </c>
      <c r="L290" s="6">
        <v>30</v>
      </c>
      <c r="M290" s="6"/>
    </row>
    <row r="291" spans="1:13" ht="15.75" customHeight="1" x14ac:dyDescent="0.25">
      <c r="A291" s="4">
        <v>44396</v>
      </c>
      <c r="B291" s="6">
        <v>14</v>
      </c>
      <c r="C291" s="6" t="s">
        <v>94</v>
      </c>
      <c r="D291" s="6"/>
      <c r="E291" s="3" t="e">
        <f t="array" aca="1" ref="E291" ca="1">_xludf.XLOOKUP(sessions_2!$G291&amp;sessions_2!$I291&amp;sessions_2!$J291,exercises_2!$C$2:$C$156&amp;exercises_2!$F$2:$F$156&amp;exercises_2!$G$2:$G$156,exercises_2!$A$2:$A$156)</f>
        <v>#NAME?</v>
      </c>
      <c r="F291" s="6" t="s">
        <v>65</v>
      </c>
      <c r="G291" s="6" t="s">
        <v>99</v>
      </c>
      <c r="H291" s="6">
        <v>2</v>
      </c>
      <c r="I291" s="6">
        <v>0</v>
      </c>
      <c r="J291" s="6"/>
      <c r="K291" s="6">
        <v>0</v>
      </c>
      <c r="L291" s="6">
        <v>30</v>
      </c>
      <c r="M291" s="6"/>
    </row>
    <row r="292" spans="1:13" ht="15.75" customHeight="1" x14ac:dyDescent="0.25">
      <c r="A292" s="4">
        <v>44396</v>
      </c>
      <c r="B292" s="6">
        <v>15</v>
      </c>
      <c r="C292" s="6" t="s">
        <v>94</v>
      </c>
      <c r="D292" s="6"/>
      <c r="E292" s="3" t="e">
        <f t="array" aca="1" ref="E292" ca="1">_xludf.XLOOKUP(sessions_2!$G292&amp;sessions_2!$I292&amp;sessions_2!$J292,exercises_2!$C$2:$C$156&amp;exercises_2!$F$2:$F$156&amp;exercises_2!$G$2:$G$156,exercises_2!$A$2:$A$156)</f>
        <v>#NAME?</v>
      </c>
      <c r="F292" s="6" t="s">
        <v>65</v>
      </c>
      <c r="G292" s="6" t="s">
        <v>99</v>
      </c>
      <c r="H292" s="6">
        <v>3</v>
      </c>
      <c r="I292" s="6">
        <v>0</v>
      </c>
      <c r="J292" s="6"/>
      <c r="K292" s="6">
        <v>0</v>
      </c>
      <c r="L292" s="6">
        <v>35</v>
      </c>
      <c r="M292" s="6"/>
    </row>
    <row r="293" spans="1:13" ht="15.75" customHeight="1" x14ac:dyDescent="0.25">
      <c r="A293" s="4">
        <v>44720</v>
      </c>
      <c r="B293" s="6">
        <v>13</v>
      </c>
      <c r="C293" s="6" t="s">
        <v>100</v>
      </c>
      <c r="D293" s="6">
        <v>6</v>
      </c>
      <c r="E293" s="3" t="e">
        <f t="array" aca="1" ref="E293" ca="1">_xludf.XLOOKUP(sessions_2!$G293&amp;sessions_2!$I293&amp;sessions_2!$J293,exercises_2!$C$2:$C$156&amp;exercises_2!$F$2:$F$156&amp;exercises_2!$G$2:$G$156,exercises_2!$A$2:$A$156)</f>
        <v>#NAME?</v>
      </c>
      <c r="F293" s="6" t="s">
        <v>65</v>
      </c>
      <c r="G293" s="6" t="s">
        <v>101</v>
      </c>
      <c r="H293" s="6">
        <v>1</v>
      </c>
      <c r="I293" s="6">
        <v>6</v>
      </c>
      <c r="J293" s="6">
        <v>10</v>
      </c>
      <c r="K293" s="6">
        <v>200</v>
      </c>
      <c r="L293" s="6">
        <v>14</v>
      </c>
      <c r="M293" s="6"/>
    </row>
    <row r="294" spans="1:13" ht="15.75" customHeight="1" x14ac:dyDescent="0.25">
      <c r="A294" s="4">
        <v>44720</v>
      </c>
      <c r="B294" s="6">
        <v>14</v>
      </c>
      <c r="C294" s="6" t="s">
        <v>100</v>
      </c>
      <c r="D294" s="6">
        <v>6</v>
      </c>
      <c r="E294" s="3" t="e">
        <f t="array" aca="1" ref="E294" ca="1">_xludf.XLOOKUP(sessions_2!$G294&amp;sessions_2!$I294&amp;sessions_2!$J294,exercises_2!$C$2:$C$156&amp;exercises_2!$F$2:$F$156&amp;exercises_2!$G$2:$G$156,exercises_2!$A$2:$A$156)</f>
        <v>#NAME?</v>
      </c>
      <c r="F294" s="6" t="s">
        <v>65</v>
      </c>
      <c r="G294" s="6" t="s">
        <v>101</v>
      </c>
      <c r="H294" s="6">
        <v>2</v>
      </c>
      <c r="I294" s="6">
        <v>6</v>
      </c>
      <c r="J294" s="6">
        <v>10</v>
      </c>
      <c r="K294" s="6">
        <v>250</v>
      </c>
      <c r="L294" s="6">
        <v>10</v>
      </c>
      <c r="M294" s="6"/>
    </row>
    <row r="295" spans="1:13" ht="15.75" customHeight="1" x14ac:dyDescent="0.25">
      <c r="A295" s="4">
        <v>44720</v>
      </c>
      <c r="B295" s="6">
        <v>15</v>
      </c>
      <c r="C295" s="6" t="s">
        <v>100</v>
      </c>
      <c r="D295" s="6">
        <v>6</v>
      </c>
      <c r="E295" s="3" t="e">
        <f t="array" aca="1" ref="E295" ca="1">_xludf.XLOOKUP(sessions_2!$G295&amp;sessions_2!$I295&amp;sessions_2!$J295,exercises_2!$C$2:$C$156&amp;exercises_2!$F$2:$F$156&amp;exercises_2!$G$2:$G$156,exercises_2!$A$2:$A$156)</f>
        <v>#NAME?</v>
      </c>
      <c r="F295" s="6" t="s">
        <v>65</v>
      </c>
      <c r="G295" s="6" t="s">
        <v>101</v>
      </c>
      <c r="H295" s="6">
        <v>3</v>
      </c>
      <c r="I295" s="6">
        <v>6</v>
      </c>
      <c r="J295" s="6">
        <v>10</v>
      </c>
      <c r="K295" s="6">
        <v>250</v>
      </c>
      <c r="L295" s="6">
        <v>10</v>
      </c>
      <c r="M295" s="6"/>
    </row>
    <row r="296" spans="1:13" ht="15.75" customHeight="1" x14ac:dyDescent="0.25">
      <c r="A296" s="4">
        <v>44398</v>
      </c>
      <c r="B296" s="6">
        <v>1</v>
      </c>
      <c r="C296" s="6" t="s">
        <v>100</v>
      </c>
      <c r="D296" s="6"/>
      <c r="E296" s="3" t="e">
        <f t="array" aca="1" ref="E296" ca="1">_xludf.XLOOKUP(sessions_2!$G296&amp;sessions_2!$I296&amp;sessions_2!$J296,exercises_2!$C$2:$C$156&amp;exercises_2!$F$2:$F$156&amp;exercises_2!$G$2:$G$156,exercises_2!$A$2:$A$156)</f>
        <v>#NAME?</v>
      </c>
      <c r="F296" s="6" t="s">
        <v>65</v>
      </c>
      <c r="G296" s="6" t="s">
        <v>92</v>
      </c>
      <c r="H296" s="6">
        <v>1</v>
      </c>
      <c r="I296" s="6">
        <v>4</v>
      </c>
      <c r="J296" s="6">
        <v>6</v>
      </c>
      <c r="K296" s="6">
        <v>215</v>
      </c>
      <c r="L296" s="6">
        <v>5</v>
      </c>
      <c r="M296" s="6"/>
    </row>
    <row r="297" spans="1:13" ht="15.75" customHeight="1" x14ac:dyDescent="0.25">
      <c r="A297" s="4">
        <v>44398</v>
      </c>
      <c r="B297" s="6">
        <v>2</v>
      </c>
      <c r="C297" s="6" t="s">
        <v>100</v>
      </c>
      <c r="D297" s="6"/>
      <c r="E297" s="3" t="e">
        <f t="array" aca="1" ref="E297" ca="1">_xludf.XLOOKUP(sessions_2!$G297&amp;sessions_2!$I297&amp;sessions_2!$J297,exercises_2!$C$2:$C$156&amp;exercises_2!$F$2:$F$156&amp;exercises_2!$G$2:$G$156,exercises_2!$A$2:$A$156)</f>
        <v>#NAME?</v>
      </c>
      <c r="F297" s="6" t="s">
        <v>65</v>
      </c>
      <c r="G297" s="6" t="s">
        <v>92</v>
      </c>
      <c r="H297" s="6">
        <v>2</v>
      </c>
      <c r="I297" s="6">
        <v>4</v>
      </c>
      <c r="J297" s="6">
        <v>6</v>
      </c>
      <c r="K297" s="6">
        <v>215</v>
      </c>
      <c r="L297" s="6">
        <v>4</v>
      </c>
      <c r="M297" s="6"/>
    </row>
    <row r="298" spans="1:13" ht="15.75" customHeight="1" x14ac:dyDescent="0.25">
      <c r="A298" s="4">
        <v>44398</v>
      </c>
      <c r="B298" s="6">
        <v>3</v>
      </c>
      <c r="C298" s="6" t="s">
        <v>100</v>
      </c>
      <c r="D298" s="6"/>
      <c r="E298" s="3" t="e">
        <f t="array" aca="1" ref="E298" ca="1">_xludf.XLOOKUP(sessions_2!$G298&amp;sessions_2!$I298&amp;sessions_2!$J298,exercises_2!$C$2:$C$156&amp;exercises_2!$F$2:$F$156&amp;exercises_2!$G$2:$G$156,exercises_2!$A$2:$A$156)</f>
        <v>#NAME?</v>
      </c>
      <c r="F298" s="6" t="s">
        <v>65</v>
      </c>
      <c r="G298" s="6" t="s">
        <v>92</v>
      </c>
      <c r="H298" s="6">
        <v>3</v>
      </c>
      <c r="I298" s="6">
        <v>4</v>
      </c>
      <c r="J298" s="6">
        <v>6</v>
      </c>
      <c r="K298" s="6">
        <v>215</v>
      </c>
      <c r="L298" s="6">
        <v>4</v>
      </c>
      <c r="M298" s="6"/>
    </row>
    <row r="299" spans="1:13" ht="15.75" customHeight="1" x14ac:dyDescent="0.25">
      <c r="A299" s="4">
        <v>44398</v>
      </c>
      <c r="B299" s="6">
        <v>4</v>
      </c>
      <c r="C299" s="6" t="s">
        <v>100</v>
      </c>
      <c r="D299" s="6"/>
      <c r="E299" s="3" t="e">
        <f t="array" aca="1" ref="E299" ca="1">_xludf.XLOOKUP(sessions_2!$G299&amp;sessions_2!$I299&amp;sessions_2!$J299,exercises_2!$C$2:$C$156&amp;exercises_2!$F$2:$F$156&amp;exercises_2!$G$2:$G$156,exercises_2!$A$2:$A$156)</f>
        <v>#NAME?</v>
      </c>
      <c r="F299" s="6" t="s">
        <v>65</v>
      </c>
      <c r="G299" s="1" t="s">
        <v>76</v>
      </c>
      <c r="H299" s="6">
        <v>1</v>
      </c>
      <c r="I299" s="6">
        <v>5</v>
      </c>
      <c r="J299" s="6">
        <v>10</v>
      </c>
      <c r="K299" s="6">
        <v>0</v>
      </c>
      <c r="L299" s="6">
        <v>8</v>
      </c>
      <c r="M299" s="6"/>
    </row>
    <row r="300" spans="1:13" ht="15.75" customHeight="1" x14ac:dyDescent="0.25">
      <c r="A300" s="4">
        <v>44398</v>
      </c>
      <c r="B300" s="6">
        <v>5</v>
      </c>
      <c r="C300" s="6" t="s">
        <v>100</v>
      </c>
      <c r="D300" s="6"/>
      <c r="E300" s="3" t="e">
        <f t="array" aca="1" ref="E300" ca="1">_xludf.XLOOKUP(sessions_2!$G300&amp;sessions_2!$I300&amp;sessions_2!$J300,exercises_2!$C$2:$C$156&amp;exercises_2!$F$2:$F$156&amp;exercises_2!$G$2:$G$156,exercises_2!$A$2:$A$156)</f>
        <v>#NAME?</v>
      </c>
      <c r="F300" s="6" t="s">
        <v>65</v>
      </c>
      <c r="G300" s="1" t="s">
        <v>76</v>
      </c>
      <c r="H300" s="6">
        <v>2</v>
      </c>
      <c r="I300" s="6">
        <v>5</v>
      </c>
      <c r="J300" s="6">
        <v>10</v>
      </c>
      <c r="K300" s="6">
        <v>0</v>
      </c>
      <c r="L300" s="6">
        <v>7</v>
      </c>
      <c r="M300" s="6"/>
    </row>
    <row r="301" spans="1:13" ht="15.75" customHeight="1" x14ac:dyDescent="0.25">
      <c r="A301" s="4">
        <v>44398</v>
      </c>
      <c r="B301" s="6">
        <v>6</v>
      </c>
      <c r="C301" s="6" t="s">
        <v>100</v>
      </c>
      <c r="D301" s="6"/>
      <c r="E301" s="3" t="e">
        <f t="array" aca="1" ref="E301" ca="1">_xludf.XLOOKUP(sessions_2!$G301&amp;sessions_2!$I301&amp;sessions_2!$J301,exercises_2!$C$2:$C$156&amp;exercises_2!$F$2:$F$156&amp;exercises_2!$G$2:$G$156,exercises_2!$A$2:$A$156)</f>
        <v>#NAME?</v>
      </c>
      <c r="F301" s="6" t="s">
        <v>65</v>
      </c>
      <c r="G301" s="1" t="s">
        <v>76</v>
      </c>
      <c r="H301" s="6">
        <v>3</v>
      </c>
      <c r="I301" s="6">
        <v>5</v>
      </c>
      <c r="J301" s="6">
        <v>10</v>
      </c>
      <c r="K301" s="6">
        <v>0</v>
      </c>
      <c r="L301" s="6">
        <v>3</v>
      </c>
      <c r="M301" s="6"/>
    </row>
    <row r="302" spans="1:13" ht="15.75" customHeight="1" x14ac:dyDescent="0.25">
      <c r="A302" s="4">
        <v>44398</v>
      </c>
      <c r="B302" s="6">
        <v>7</v>
      </c>
      <c r="C302" s="6" t="s">
        <v>100</v>
      </c>
      <c r="D302" s="6"/>
      <c r="E302" s="3" t="e">
        <f t="array" aca="1" ref="E302" ca="1">_xludf.XLOOKUP(sessions_2!$G302&amp;sessions_2!$I302&amp;sessions_2!$J302,exercises_2!$C$2:$C$156&amp;exercises_2!$F$2:$F$156&amp;exercises_2!$G$2:$G$156,exercises_2!$A$2:$A$156)</f>
        <v>#NAME?</v>
      </c>
      <c r="F302" s="6" t="s">
        <v>65</v>
      </c>
      <c r="G302" s="6" t="s">
        <v>102</v>
      </c>
      <c r="H302" s="6">
        <v>1</v>
      </c>
      <c r="I302" s="6">
        <v>4</v>
      </c>
      <c r="J302" s="6">
        <v>6</v>
      </c>
      <c r="K302" s="6">
        <v>80</v>
      </c>
      <c r="L302" s="6">
        <v>10</v>
      </c>
      <c r="M302" s="6"/>
    </row>
    <row r="303" spans="1:13" ht="15.75" customHeight="1" x14ac:dyDescent="0.25">
      <c r="A303" s="4">
        <v>44398</v>
      </c>
      <c r="B303" s="6">
        <v>8</v>
      </c>
      <c r="C303" s="6" t="s">
        <v>100</v>
      </c>
      <c r="D303" s="6"/>
      <c r="E303" s="3" t="e">
        <f t="array" aca="1" ref="E303" ca="1">_xludf.XLOOKUP(sessions_2!$G303&amp;sessions_2!$I303&amp;sessions_2!$J303,exercises_2!$C$2:$C$156&amp;exercises_2!$F$2:$F$156&amp;exercises_2!$G$2:$G$156,exercises_2!$A$2:$A$156)</f>
        <v>#NAME?</v>
      </c>
      <c r="F303" s="6" t="s">
        <v>65</v>
      </c>
      <c r="G303" s="6" t="s">
        <v>102</v>
      </c>
      <c r="H303" s="6">
        <v>2</v>
      </c>
      <c r="I303" s="6">
        <v>4</v>
      </c>
      <c r="J303" s="6">
        <v>6</v>
      </c>
      <c r="K303" s="6">
        <v>80</v>
      </c>
      <c r="L303" s="6">
        <v>8</v>
      </c>
      <c r="M303" s="6"/>
    </row>
    <row r="304" spans="1:13" ht="15.75" customHeight="1" x14ac:dyDescent="0.25">
      <c r="A304" s="4">
        <v>44398</v>
      </c>
      <c r="B304" s="6">
        <v>9</v>
      </c>
      <c r="C304" s="6" t="s">
        <v>100</v>
      </c>
      <c r="D304" s="6"/>
      <c r="E304" s="3" t="e">
        <f t="array" aca="1" ref="E304" ca="1">_xludf.XLOOKUP(sessions_2!$G304&amp;sessions_2!$I304&amp;sessions_2!$J304,exercises_2!$C$2:$C$156&amp;exercises_2!$F$2:$F$156&amp;exercises_2!$G$2:$G$156,exercises_2!$A$2:$A$156)</f>
        <v>#NAME?</v>
      </c>
      <c r="F304" s="6" t="s">
        <v>65</v>
      </c>
      <c r="G304" s="6" t="s">
        <v>102</v>
      </c>
      <c r="H304" s="6">
        <v>3</v>
      </c>
      <c r="I304" s="6">
        <v>4</v>
      </c>
      <c r="J304" s="6">
        <v>6</v>
      </c>
      <c r="K304" s="6">
        <v>80</v>
      </c>
      <c r="L304" s="6">
        <v>11</v>
      </c>
      <c r="M304" s="6"/>
    </row>
    <row r="305" spans="1:13" ht="15.75" customHeight="1" x14ac:dyDescent="0.25">
      <c r="A305" s="4">
        <v>44398</v>
      </c>
      <c r="B305" s="6">
        <v>10</v>
      </c>
      <c r="C305" s="6" t="s">
        <v>100</v>
      </c>
      <c r="D305" s="6"/>
      <c r="E305" s="3" t="e">
        <f t="array" aca="1" ref="E305" ca="1">_xludf.XLOOKUP(sessions_2!$G305&amp;sessions_2!$I305&amp;sessions_2!$J305,exercises_2!$C$2:$C$156&amp;exercises_2!$F$2:$F$156&amp;exercises_2!$G$2:$G$156,exercises_2!$A$2:$A$156)</f>
        <v>#NAME?</v>
      </c>
      <c r="F305" s="6" t="s">
        <v>65</v>
      </c>
      <c r="G305" s="6" t="s">
        <v>103</v>
      </c>
      <c r="H305" s="6">
        <v>1</v>
      </c>
      <c r="I305" s="6">
        <v>4</v>
      </c>
      <c r="J305" s="6">
        <v>6</v>
      </c>
      <c r="K305" s="6">
        <v>40</v>
      </c>
      <c r="L305" s="6">
        <v>6</v>
      </c>
      <c r="M305" s="6"/>
    </row>
    <row r="306" spans="1:13" ht="15.75" customHeight="1" x14ac:dyDescent="0.25">
      <c r="A306" s="4">
        <v>44398</v>
      </c>
      <c r="B306" s="6">
        <v>11</v>
      </c>
      <c r="C306" s="6" t="s">
        <v>100</v>
      </c>
      <c r="D306" s="6"/>
      <c r="E306" s="3" t="e">
        <f t="array" aca="1" ref="E306" ca="1">_xludf.XLOOKUP(sessions_2!$G306&amp;sessions_2!$I306&amp;sessions_2!$J306,exercises_2!$C$2:$C$156&amp;exercises_2!$F$2:$F$156&amp;exercises_2!$G$2:$G$156,exercises_2!$A$2:$A$156)</f>
        <v>#NAME?</v>
      </c>
      <c r="F306" s="6" t="s">
        <v>65</v>
      </c>
      <c r="G306" s="6" t="s">
        <v>103</v>
      </c>
      <c r="H306" s="6">
        <v>2</v>
      </c>
      <c r="I306" s="6">
        <v>4</v>
      </c>
      <c r="J306" s="6">
        <v>6</v>
      </c>
      <c r="K306" s="6">
        <v>45</v>
      </c>
      <c r="L306" s="6">
        <v>6</v>
      </c>
      <c r="M306" s="6"/>
    </row>
    <row r="307" spans="1:13" ht="15.75" customHeight="1" x14ac:dyDescent="0.25">
      <c r="A307" s="4">
        <v>44398</v>
      </c>
      <c r="B307" s="6">
        <v>12</v>
      </c>
      <c r="C307" s="6" t="s">
        <v>100</v>
      </c>
      <c r="D307" s="6"/>
      <c r="E307" s="3" t="e">
        <f t="array" aca="1" ref="E307" ca="1">_xludf.XLOOKUP(sessions_2!$G307&amp;sessions_2!$I307&amp;sessions_2!$J307,exercises_2!$C$2:$C$156&amp;exercises_2!$F$2:$F$156&amp;exercises_2!$G$2:$G$156,exercises_2!$A$2:$A$156)</f>
        <v>#NAME?</v>
      </c>
      <c r="F307" s="6" t="s">
        <v>65</v>
      </c>
      <c r="G307" s="6" t="s">
        <v>103</v>
      </c>
      <c r="H307" s="6">
        <v>3</v>
      </c>
      <c r="I307" s="6">
        <v>4</v>
      </c>
      <c r="J307" s="6">
        <v>6</v>
      </c>
      <c r="K307" s="6">
        <v>50</v>
      </c>
      <c r="L307" s="6">
        <v>6</v>
      </c>
      <c r="M307" s="6"/>
    </row>
    <row r="308" spans="1:13" ht="15.75" customHeight="1" x14ac:dyDescent="0.25">
      <c r="A308" s="4">
        <v>44400</v>
      </c>
      <c r="B308" s="6">
        <v>1</v>
      </c>
      <c r="C308" s="6" t="s">
        <v>104</v>
      </c>
      <c r="D308" s="6"/>
      <c r="E308" s="3" t="e">
        <f t="array" aca="1" ref="E308" ca="1">_xludf.XLOOKUP(sessions_2!$G308&amp;sessions_2!$I308&amp;sessions_2!$J308,exercises_2!$C$2:$C$156&amp;exercises_2!$F$2:$F$156&amp;exercises_2!$G$2:$G$156,exercises_2!$A$2:$A$156)</f>
        <v>#NAME?</v>
      </c>
      <c r="F308" s="6" t="s">
        <v>65</v>
      </c>
      <c r="G308" s="6" t="s">
        <v>105</v>
      </c>
      <c r="H308" s="6">
        <v>1</v>
      </c>
      <c r="I308" s="6">
        <v>4</v>
      </c>
      <c r="J308" s="6">
        <v>6</v>
      </c>
      <c r="K308" s="6">
        <v>180</v>
      </c>
      <c r="L308" s="6">
        <v>5</v>
      </c>
      <c r="M308" s="6"/>
    </row>
    <row r="309" spans="1:13" ht="15.75" customHeight="1" x14ac:dyDescent="0.25">
      <c r="A309" s="4">
        <v>44400</v>
      </c>
      <c r="B309" s="6">
        <v>2</v>
      </c>
      <c r="C309" s="6" t="s">
        <v>104</v>
      </c>
      <c r="D309" s="6"/>
      <c r="E309" s="3" t="e">
        <f t="array" aca="1" ref="E309" ca="1">_xludf.XLOOKUP(sessions_2!$G309&amp;sessions_2!$I309&amp;sessions_2!$J309,exercises_2!$C$2:$C$156&amp;exercises_2!$F$2:$F$156&amp;exercises_2!$G$2:$G$156,exercises_2!$A$2:$A$156)</f>
        <v>#NAME?</v>
      </c>
      <c r="F309" s="6" t="s">
        <v>65</v>
      </c>
      <c r="G309" s="6" t="s">
        <v>105</v>
      </c>
      <c r="H309" s="6">
        <v>2</v>
      </c>
      <c r="I309" s="6">
        <v>4</v>
      </c>
      <c r="J309" s="6">
        <v>6</v>
      </c>
      <c r="K309" s="6">
        <v>180</v>
      </c>
      <c r="L309" s="6">
        <v>4</v>
      </c>
      <c r="M309" s="6"/>
    </row>
    <row r="310" spans="1:13" ht="15.75" customHeight="1" x14ac:dyDescent="0.25">
      <c r="A310" s="4">
        <v>44400</v>
      </c>
      <c r="B310" s="6">
        <v>3</v>
      </c>
      <c r="C310" s="6" t="s">
        <v>104</v>
      </c>
      <c r="D310" s="6"/>
      <c r="E310" s="3" t="e">
        <f t="array" aca="1" ref="E310" ca="1">_xludf.XLOOKUP(sessions_2!$G310&amp;sessions_2!$I310&amp;sessions_2!$J310,exercises_2!$C$2:$C$156&amp;exercises_2!$F$2:$F$156&amp;exercises_2!$G$2:$G$156,exercises_2!$A$2:$A$156)</f>
        <v>#NAME?</v>
      </c>
      <c r="F310" s="6" t="s">
        <v>65</v>
      </c>
      <c r="G310" s="6" t="s">
        <v>105</v>
      </c>
      <c r="H310" s="6">
        <v>3</v>
      </c>
      <c r="I310" s="6">
        <v>4</v>
      </c>
      <c r="J310" s="6">
        <v>6</v>
      </c>
      <c r="K310" s="6">
        <v>180</v>
      </c>
      <c r="L310" s="6">
        <v>4</v>
      </c>
      <c r="M310" s="6"/>
    </row>
    <row r="311" spans="1:13" ht="15.75" customHeight="1" x14ac:dyDescent="0.25">
      <c r="A311" s="4">
        <v>44400</v>
      </c>
      <c r="B311" s="6">
        <v>4</v>
      </c>
      <c r="C311" s="6" t="s">
        <v>104</v>
      </c>
      <c r="D311" s="6"/>
      <c r="E311" s="3" t="e">
        <f t="array" aca="1" ref="E311" ca="1">_xludf.XLOOKUP(sessions_2!$G311&amp;sessions_2!$I311&amp;sessions_2!$J311,exercises_2!$C$2:$C$156&amp;exercises_2!$F$2:$F$156&amp;exercises_2!$G$2:$G$156,exercises_2!$A$2:$A$156)</f>
        <v>#NAME?</v>
      </c>
      <c r="F311" s="6" t="s">
        <v>65</v>
      </c>
      <c r="G311" s="6" t="s">
        <v>106</v>
      </c>
      <c r="H311" s="6">
        <v>1</v>
      </c>
      <c r="I311" s="6">
        <v>4</v>
      </c>
      <c r="J311" s="6">
        <v>6</v>
      </c>
      <c r="K311" s="6">
        <v>190</v>
      </c>
      <c r="L311" s="6">
        <v>6</v>
      </c>
      <c r="M311" s="6"/>
    </row>
    <row r="312" spans="1:13" ht="15.75" customHeight="1" x14ac:dyDescent="0.25">
      <c r="A312" s="4">
        <v>44400</v>
      </c>
      <c r="B312" s="6">
        <v>5</v>
      </c>
      <c r="C312" s="6" t="s">
        <v>104</v>
      </c>
      <c r="D312" s="6"/>
      <c r="E312" s="3" t="e">
        <f t="array" aca="1" ref="E312" ca="1">_xludf.XLOOKUP(sessions_2!$G312&amp;sessions_2!$I312&amp;sessions_2!$J312,exercises_2!$C$2:$C$156&amp;exercises_2!$F$2:$F$156&amp;exercises_2!$G$2:$G$156,exercises_2!$A$2:$A$156)</f>
        <v>#NAME?</v>
      </c>
      <c r="F312" s="6" t="s">
        <v>65</v>
      </c>
      <c r="G312" s="6" t="s">
        <v>106</v>
      </c>
      <c r="H312" s="6">
        <v>2</v>
      </c>
      <c r="I312" s="6">
        <v>4</v>
      </c>
      <c r="J312" s="6">
        <v>6</v>
      </c>
      <c r="K312" s="6">
        <v>210</v>
      </c>
      <c r="L312" s="6">
        <v>6</v>
      </c>
      <c r="M312" s="6"/>
    </row>
    <row r="313" spans="1:13" ht="15.75" customHeight="1" x14ac:dyDescent="0.25">
      <c r="A313" s="4">
        <v>44400</v>
      </c>
      <c r="B313" s="6">
        <v>6</v>
      </c>
      <c r="C313" s="6" t="s">
        <v>104</v>
      </c>
      <c r="D313" s="6"/>
      <c r="E313" s="3" t="e">
        <f t="array" aca="1" ref="E313" ca="1">_xludf.XLOOKUP(sessions_2!$G313&amp;sessions_2!$I313&amp;sessions_2!$J313,exercises_2!$C$2:$C$156&amp;exercises_2!$F$2:$F$156&amp;exercises_2!$G$2:$G$156,exercises_2!$A$2:$A$156)</f>
        <v>#NAME?</v>
      </c>
      <c r="F313" s="6" t="s">
        <v>65</v>
      </c>
      <c r="G313" s="6" t="s">
        <v>106</v>
      </c>
      <c r="H313" s="6">
        <v>3</v>
      </c>
      <c r="I313" s="6">
        <v>4</v>
      </c>
      <c r="J313" s="6">
        <v>6</v>
      </c>
      <c r="K313" s="6">
        <v>240</v>
      </c>
      <c r="L313" s="6">
        <v>6</v>
      </c>
      <c r="M313" s="6"/>
    </row>
    <row r="314" spans="1:13" ht="15.75" customHeight="1" x14ac:dyDescent="0.25">
      <c r="A314" s="4">
        <v>44400</v>
      </c>
      <c r="B314" s="6">
        <v>7</v>
      </c>
      <c r="C314" s="6" t="s">
        <v>104</v>
      </c>
      <c r="D314" s="6"/>
      <c r="E314" s="3" t="e">
        <f t="array" aca="1" ref="E314" ca="1">_xludf.XLOOKUP(sessions_2!$G314&amp;sessions_2!$I314&amp;sessions_2!$J314,exercises_2!$C$2:$C$156&amp;exercises_2!$F$2:$F$156&amp;exercises_2!$G$2:$G$156,exercises_2!$A$2:$A$156)</f>
        <v>#NAME?</v>
      </c>
      <c r="F314" s="6" t="s">
        <v>65</v>
      </c>
      <c r="G314" s="6" t="s">
        <v>107</v>
      </c>
      <c r="H314" s="6">
        <v>1</v>
      </c>
      <c r="I314" s="6">
        <v>6</v>
      </c>
      <c r="J314" s="6">
        <v>10</v>
      </c>
      <c r="K314" s="6">
        <v>80</v>
      </c>
      <c r="L314" s="6">
        <v>6</v>
      </c>
      <c r="M314" s="6"/>
    </row>
    <row r="315" spans="1:13" ht="15.75" customHeight="1" x14ac:dyDescent="0.25">
      <c r="A315" s="4">
        <v>44400</v>
      </c>
      <c r="B315" s="6">
        <v>8</v>
      </c>
      <c r="C315" s="6" t="s">
        <v>104</v>
      </c>
      <c r="D315" s="6"/>
      <c r="E315" s="3" t="e">
        <f t="array" aca="1" ref="E315" ca="1">_xludf.XLOOKUP(sessions_2!$G315&amp;sessions_2!$I315&amp;sessions_2!$J315,exercises_2!$C$2:$C$156&amp;exercises_2!$F$2:$F$156&amp;exercises_2!$G$2:$G$156,exercises_2!$A$2:$A$156)</f>
        <v>#NAME?</v>
      </c>
      <c r="F315" s="6" t="s">
        <v>65</v>
      </c>
      <c r="G315" s="6" t="s">
        <v>107</v>
      </c>
      <c r="H315" s="6">
        <v>2</v>
      </c>
      <c r="I315" s="6">
        <v>6</v>
      </c>
      <c r="J315" s="6">
        <v>10</v>
      </c>
      <c r="K315" s="6">
        <v>90</v>
      </c>
      <c r="L315" s="6">
        <v>6</v>
      </c>
      <c r="M315" s="6"/>
    </row>
    <row r="316" spans="1:13" ht="15.75" customHeight="1" x14ac:dyDescent="0.25">
      <c r="A316" s="4">
        <v>44400</v>
      </c>
      <c r="B316" s="6">
        <v>9</v>
      </c>
      <c r="C316" s="6" t="s">
        <v>104</v>
      </c>
      <c r="D316" s="6"/>
      <c r="E316" s="3" t="e">
        <f t="array" aca="1" ref="E316" ca="1">_xludf.XLOOKUP(sessions_2!$G316&amp;sessions_2!$I316&amp;sessions_2!$J316,exercises_2!$C$2:$C$156&amp;exercises_2!$F$2:$F$156&amp;exercises_2!$G$2:$G$156,exercises_2!$A$2:$A$156)</f>
        <v>#NAME?</v>
      </c>
      <c r="F316" s="6" t="s">
        <v>65</v>
      </c>
      <c r="G316" s="6" t="s">
        <v>107</v>
      </c>
      <c r="H316" s="6">
        <v>3</v>
      </c>
      <c r="I316" s="6">
        <v>6</v>
      </c>
      <c r="J316" s="6">
        <v>10</v>
      </c>
      <c r="K316" s="6">
        <v>110</v>
      </c>
      <c r="L316" s="6">
        <v>6</v>
      </c>
      <c r="M316" s="6"/>
    </row>
    <row r="317" spans="1:13" ht="15.75" customHeight="1" x14ac:dyDescent="0.25">
      <c r="A317" s="4">
        <v>44400</v>
      </c>
      <c r="B317" s="6">
        <v>10</v>
      </c>
      <c r="C317" s="6" t="s">
        <v>104</v>
      </c>
      <c r="D317" s="6"/>
      <c r="E317" s="3" t="e">
        <f t="array" aca="1" ref="E317" ca="1">_xludf.XLOOKUP(sessions_2!$G317&amp;sessions_2!$I317&amp;sessions_2!$J317,exercises_2!$C$2:$C$156&amp;exercises_2!$F$2:$F$156&amp;exercises_2!$G$2:$G$156,exercises_2!$A$2:$A$156)</f>
        <v>#NAME?</v>
      </c>
      <c r="F317" s="6" t="s">
        <v>108</v>
      </c>
      <c r="G317" s="6" t="s">
        <v>109</v>
      </c>
      <c r="H317" s="6">
        <v>1</v>
      </c>
      <c r="I317" s="6">
        <v>20</v>
      </c>
      <c r="J317" s="6">
        <v>30</v>
      </c>
      <c r="K317" s="6">
        <v>40</v>
      </c>
      <c r="L317" s="6">
        <v>25</v>
      </c>
      <c r="M317" s="6"/>
    </row>
    <row r="318" spans="1:13" ht="15.75" customHeight="1" x14ac:dyDescent="0.25">
      <c r="A318" s="4">
        <v>44400</v>
      </c>
      <c r="B318" s="6">
        <v>11</v>
      </c>
      <c r="C318" s="6" t="s">
        <v>104</v>
      </c>
      <c r="D318" s="6"/>
      <c r="E318" s="3" t="e">
        <f t="array" aca="1" ref="E318" ca="1">_xludf.XLOOKUP(sessions_2!$G318&amp;sessions_2!$I318&amp;sessions_2!$J318,exercises_2!$C$2:$C$156&amp;exercises_2!$F$2:$F$156&amp;exercises_2!$G$2:$G$156,exercises_2!$A$2:$A$156)</f>
        <v>#NAME?</v>
      </c>
      <c r="F318" s="6" t="s">
        <v>108</v>
      </c>
      <c r="G318" s="6" t="s">
        <v>109</v>
      </c>
      <c r="H318" s="6">
        <v>2</v>
      </c>
      <c r="I318" s="6">
        <v>20</v>
      </c>
      <c r="J318" s="6">
        <v>30</v>
      </c>
      <c r="K318" s="6">
        <v>80</v>
      </c>
      <c r="L318" s="6">
        <v>25</v>
      </c>
      <c r="M318" s="6"/>
    </row>
    <row r="319" spans="1:13" ht="15.75" customHeight="1" x14ac:dyDescent="0.25">
      <c r="A319" s="4">
        <v>44400</v>
      </c>
      <c r="B319" s="6">
        <v>12</v>
      </c>
      <c r="C319" s="6" t="s">
        <v>104</v>
      </c>
      <c r="D319" s="6"/>
      <c r="E319" s="3" t="e">
        <f t="array" aca="1" ref="E319" ca="1">_xludf.XLOOKUP(sessions_2!$G319&amp;sessions_2!$I319&amp;sessions_2!$J319,exercises_2!$C$2:$C$156&amp;exercises_2!$F$2:$F$156&amp;exercises_2!$G$2:$G$156,exercises_2!$A$2:$A$156)</f>
        <v>#NAME?</v>
      </c>
      <c r="F319" s="6" t="s">
        <v>108</v>
      </c>
      <c r="G319" s="6" t="s">
        <v>109</v>
      </c>
      <c r="H319" s="6">
        <v>3</v>
      </c>
      <c r="I319" s="6">
        <v>20</v>
      </c>
      <c r="J319" s="6">
        <v>30</v>
      </c>
      <c r="K319" s="6">
        <v>80</v>
      </c>
      <c r="L319" s="6">
        <v>12</v>
      </c>
      <c r="M319" s="6"/>
    </row>
    <row r="320" spans="1:13" ht="15.75" customHeight="1" x14ac:dyDescent="0.25">
      <c r="A320" s="4">
        <v>44410</v>
      </c>
      <c r="B320" s="6">
        <v>1</v>
      </c>
      <c r="C320" s="6" t="s">
        <v>94</v>
      </c>
      <c r="D320" s="6"/>
      <c r="E320" s="3" t="e">
        <f t="array" aca="1" ref="E320" ca="1">_xludf.XLOOKUP(sessions_2!$G320&amp;sessions_2!$I320&amp;sessions_2!$J320,exercises_2!$C$2:$C$156&amp;exercises_2!$F$2:$F$156&amp;exercises_2!$G$2:$G$156,exercises_2!$A$2:$A$156)</f>
        <v>#NAME?</v>
      </c>
      <c r="F320" s="6" t="s">
        <v>65</v>
      </c>
      <c r="G320" s="6" t="s">
        <v>89</v>
      </c>
      <c r="H320" s="6">
        <v>1</v>
      </c>
      <c r="I320" s="6">
        <v>4</v>
      </c>
      <c r="J320" s="6">
        <v>6</v>
      </c>
      <c r="K320" s="6">
        <v>150</v>
      </c>
      <c r="L320" s="6">
        <v>6</v>
      </c>
      <c r="M320" s="6"/>
    </row>
    <row r="321" spans="1:13" ht="15.75" customHeight="1" x14ac:dyDescent="0.25">
      <c r="A321" s="4">
        <v>44410</v>
      </c>
      <c r="B321" s="6">
        <v>2</v>
      </c>
      <c r="C321" s="6" t="s">
        <v>94</v>
      </c>
      <c r="D321" s="6"/>
      <c r="E321" s="3" t="e">
        <f t="array" aca="1" ref="E321" ca="1">_xludf.XLOOKUP(sessions_2!$G321&amp;sessions_2!$I321&amp;sessions_2!$J321,exercises_2!$C$2:$C$156&amp;exercises_2!$F$2:$F$156&amp;exercises_2!$G$2:$G$156,exercises_2!$A$2:$A$156)</f>
        <v>#NAME?</v>
      </c>
      <c r="F321" s="6" t="s">
        <v>65</v>
      </c>
      <c r="G321" s="6" t="s">
        <v>89</v>
      </c>
      <c r="H321" s="6">
        <v>2</v>
      </c>
      <c r="I321" s="6">
        <v>4</v>
      </c>
      <c r="J321" s="6">
        <v>6</v>
      </c>
      <c r="K321" s="6">
        <v>155</v>
      </c>
      <c r="L321" s="6">
        <v>4</v>
      </c>
      <c r="M321" s="6"/>
    </row>
    <row r="322" spans="1:13" ht="15.75" customHeight="1" x14ac:dyDescent="0.25">
      <c r="A322" s="4">
        <v>44410</v>
      </c>
      <c r="B322" s="6">
        <v>3</v>
      </c>
      <c r="C322" s="6" t="s">
        <v>94</v>
      </c>
      <c r="D322" s="6"/>
      <c r="E322" s="3" t="e">
        <f t="array" aca="1" ref="E322" ca="1">_xludf.XLOOKUP(sessions_2!$G322&amp;sessions_2!$I322&amp;sessions_2!$J322,exercises_2!$C$2:$C$156&amp;exercises_2!$F$2:$F$156&amp;exercises_2!$G$2:$G$156,exercises_2!$A$2:$A$156)</f>
        <v>#NAME?</v>
      </c>
      <c r="F322" s="6" t="s">
        <v>65</v>
      </c>
      <c r="G322" s="6" t="s">
        <v>89</v>
      </c>
      <c r="H322" s="6">
        <v>3</v>
      </c>
      <c r="I322" s="6">
        <v>4</v>
      </c>
      <c r="J322" s="6">
        <v>6</v>
      </c>
      <c r="K322" s="6">
        <v>155</v>
      </c>
      <c r="L322" s="6">
        <v>4</v>
      </c>
      <c r="M322" s="6"/>
    </row>
    <row r="323" spans="1:13" ht="15.75" customHeight="1" x14ac:dyDescent="0.25">
      <c r="A323" s="4">
        <v>44410</v>
      </c>
      <c r="B323" s="6">
        <v>4</v>
      </c>
      <c r="C323" s="6" t="s">
        <v>94</v>
      </c>
      <c r="D323" s="6"/>
      <c r="E323" s="3" t="e">
        <f t="array" aca="1" ref="E323" ca="1">_xludf.XLOOKUP(sessions_2!$G323&amp;sessions_2!$I323&amp;sessions_2!$J323,exercises_2!$C$2:$C$156&amp;exercises_2!$F$2:$F$156&amp;exercises_2!$G$2:$G$156,exercises_2!$A$2:$A$156)</f>
        <v>#NAME?</v>
      </c>
      <c r="F323" s="6" t="s">
        <v>65</v>
      </c>
      <c r="G323" s="6" t="s">
        <v>95</v>
      </c>
      <c r="H323" s="6">
        <v>1</v>
      </c>
      <c r="I323" s="6">
        <v>4</v>
      </c>
      <c r="J323" s="6">
        <v>6</v>
      </c>
      <c r="K323" s="6">
        <v>120</v>
      </c>
      <c r="L323" s="6">
        <v>6</v>
      </c>
      <c r="M323" s="6"/>
    </row>
    <row r="324" spans="1:13" ht="15.75" customHeight="1" x14ac:dyDescent="0.25">
      <c r="A324" s="4">
        <v>44410</v>
      </c>
      <c r="B324" s="6">
        <v>5</v>
      </c>
      <c r="C324" s="6" t="s">
        <v>94</v>
      </c>
      <c r="D324" s="6"/>
      <c r="E324" s="3" t="e">
        <f t="array" aca="1" ref="E324" ca="1">_xludf.XLOOKUP(sessions_2!$G324&amp;sessions_2!$I324&amp;sessions_2!$J324,exercises_2!$C$2:$C$156&amp;exercises_2!$F$2:$F$156&amp;exercises_2!$G$2:$G$156,exercises_2!$A$2:$A$156)</f>
        <v>#NAME?</v>
      </c>
      <c r="F324" s="6" t="s">
        <v>65</v>
      </c>
      <c r="G324" s="6" t="s">
        <v>95</v>
      </c>
      <c r="H324" s="6">
        <v>2</v>
      </c>
      <c r="I324" s="6">
        <v>4</v>
      </c>
      <c r="J324" s="6">
        <v>6</v>
      </c>
      <c r="K324" s="6">
        <v>130</v>
      </c>
      <c r="L324" s="6">
        <v>6</v>
      </c>
      <c r="M324" s="6"/>
    </row>
    <row r="325" spans="1:13" ht="15.75" customHeight="1" x14ac:dyDescent="0.25">
      <c r="A325" s="4">
        <v>44410</v>
      </c>
      <c r="B325" s="6">
        <v>6</v>
      </c>
      <c r="C325" s="6" t="s">
        <v>94</v>
      </c>
      <c r="D325" s="6"/>
      <c r="E325" s="3" t="e">
        <f t="array" aca="1" ref="E325" ca="1">_xludf.XLOOKUP(sessions_2!$G325&amp;sessions_2!$I325&amp;sessions_2!$J325,exercises_2!$C$2:$C$156&amp;exercises_2!$F$2:$F$156&amp;exercises_2!$G$2:$G$156,exercises_2!$A$2:$A$156)</f>
        <v>#NAME?</v>
      </c>
      <c r="F325" s="6" t="s">
        <v>65</v>
      </c>
      <c r="G325" s="6" t="s">
        <v>95</v>
      </c>
      <c r="H325" s="6">
        <v>3</v>
      </c>
      <c r="I325" s="6">
        <v>4</v>
      </c>
      <c r="J325" s="6">
        <v>6</v>
      </c>
      <c r="K325" s="6">
        <v>135</v>
      </c>
      <c r="L325" s="6">
        <v>3</v>
      </c>
      <c r="M325" s="6"/>
    </row>
    <row r="326" spans="1:13" ht="15.75" customHeight="1" x14ac:dyDescent="0.25">
      <c r="A326" s="4">
        <v>44410</v>
      </c>
      <c r="B326" s="6">
        <v>7</v>
      </c>
      <c r="C326" s="6" t="s">
        <v>94</v>
      </c>
      <c r="D326" s="6"/>
      <c r="E326" s="3" t="e">
        <f t="array" aca="1" ref="E326" ca="1">_xludf.XLOOKUP(sessions_2!$G326&amp;sessions_2!$I326&amp;sessions_2!$J326,exercises_2!$C$2:$C$156&amp;exercises_2!$F$2:$F$156&amp;exercises_2!$G$2:$G$156,exercises_2!$A$2:$A$156)</f>
        <v>#NAME?</v>
      </c>
      <c r="F326" s="6" t="s">
        <v>65</v>
      </c>
      <c r="G326" s="6" t="s">
        <v>96</v>
      </c>
      <c r="H326" s="6">
        <v>1</v>
      </c>
      <c r="I326" s="6">
        <v>4</v>
      </c>
      <c r="J326" s="6">
        <v>6</v>
      </c>
      <c r="K326" s="6">
        <v>100</v>
      </c>
      <c r="L326" s="6">
        <v>4</v>
      </c>
      <c r="M326" s="6"/>
    </row>
    <row r="327" spans="1:13" ht="15.75" customHeight="1" x14ac:dyDescent="0.25">
      <c r="A327" s="4">
        <v>44410</v>
      </c>
      <c r="B327" s="6">
        <v>8</v>
      </c>
      <c r="C327" s="6" t="s">
        <v>94</v>
      </c>
      <c r="D327" s="6"/>
      <c r="E327" s="3" t="e">
        <f t="array" aca="1" ref="E327" ca="1">_xludf.XLOOKUP(sessions_2!$G327&amp;sessions_2!$I327&amp;sessions_2!$J327,exercises_2!$C$2:$C$156&amp;exercises_2!$F$2:$F$156&amp;exercises_2!$G$2:$G$156,exercises_2!$A$2:$A$156)</f>
        <v>#NAME?</v>
      </c>
      <c r="F327" s="6" t="s">
        <v>65</v>
      </c>
      <c r="G327" s="6" t="s">
        <v>96</v>
      </c>
      <c r="H327" s="6">
        <v>2</v>
      </c>
      <c r="I327" s="6">
        <v>4</v>
      </c>
      <c r="J327" s="6">
        <v>6</v>
      </c>
      <c r="K327" s="6">
        <v>100</v>
      </c>
      <c r="L327" s="6">
        <v>4</v>
      </c>
      <c r="M327" s="6"/>
    </row>
    <row r="328" spans="1:13" ht="15.75" customHeight="1" x14ac:dyDescent="0.25">
      <c r="A328" s="4">
        <v>44410</v>
      </c>
      <c r="B328" s="6">
        <v>9</v>
      </c>
      <c r="C328" s="6" t="s">
        <v>94</v>
      </c>
      <c r="D328" s="6"/>
      <c r="E328" s="3" t="e">
        <f t="array" aca="1" ref="E328" ca="1">_xludf.XLOOKUP(sessions_2!$G328&amp;sessions_2!$I328&amp;sessions_2!$J328,exercises_2!$C$2:$C$156&amp;exercises_2!$F$2:$F$156&amp;exercises_2!$G$2:$G$156,exercises_2!$A$2:$A$156)</f>
        <v>#NAME?</v>
      </c>
      <c r="F328" s="6" t="s">
        <v>65</v>
      </c>
      <c r="G328" s="6" t="s">
        <v>96</v>
      </c>
      <c r="H328" s="6">
        <v>3</v>
      </c>
      <c r="I328" s="6">
        <v>4</v>
      </c>
      <c r="J328" s="6">
        <v>6</v>
      </c>
      <c r="K328" s="6">
        <v>100</v>
      </c>
      <c r="L328" s="6">
        <v>3</v>
      </c>
      <c r="M328" s="6"/>
    </row>
    <row r="329" spans="1:13" ht="15.75" customHeight="1" x14ac:dyDescent="0.25">
      <c r="A329" s="4">
        <v>44410</v>
      </c>
      <c r="B329" s="6">
        <v>10</v>
      </c>
      <c r="C329" s="6" t="s">
        <v>94</v>
      </c>
      <c r="D329" s="6"/>
      <c r="E329" s="3" t="e">
        <f t="array" aca="1" ref="E329" ca="1">_xludf.XLOOKUP(sessions_2!$G329&amp;sessions_2!$I329&amp;sessions_2!$J329,exercises_2!$C$2:$C$156&amp;exercises_2!$F$2:$F$156&amp;exercises_2!$G$2:$G$156,exercises_2!$A$2:$A$156)</f>
        <v>#NAME?</v>
      </c>
      <c r="F329" s="6" t="s">
        <v>65</v>
      </c>
      <c r="G329" s="6" t="s">
        <v>98</v>
      </c>
      <c r="H329" s="6">
        <v>1</v>
      </c>
      <c r="I329" s="6">
        <v>4</v>
      </c>
      <c r="J329" s="6">
        <v>6</v>
      </c>
      <c r="K329" s="6">
        <v>75</v>
      </c>
      <c r="L329" s="6">
        <v>6</v>
      </c>
      <c r="M329" s="6"/>
    </row>
    <row r="330" spans="1:13" ht="15.75" customHeight="1" x14ac:dyDescent="0.25">
      <c r="A330" s="4">
        <v>44410</v>
      </c>
      <c r="B330" s="6">
        <v>11</v>
      </c>
      <c r="C330" s="6" t="s">
        <v>94</v>
      </c>
      <c r="D330" s="6"/>
      <c r="E330" s="3" t="e">
        <f t="array" aca="1" ref="E330" ca="1">_xludf.XLOOKUP(sessions_2!$G330&amp;sessions_2!$I330&amp;sessions_2!$J330,exercises_2!$C$2:$C$156&amp;exercises_2!$F$2:$F$156&amp;exercises_2!$G$2:$G$156,exercises_2!$A$2:$A$156)</f>
        <v>#NAME?</v>
      </c>
      <c r="F330" s="6" t="s">
        <v>65</v>
      </c>
      <c r="G330" s="6" t="s">
        <v>98</v>
      </c>
      <c r="H330" s="6">
        <v>2</v>
      </c>
      <c r="I330" s="6">
        <v>4</v>
      </c>
      <c r="J330" s="6">
        <v>6</v>
      </c>
      <c r="K330" s="6">
        <v>80</v>
      </c>
      <c r="L330" s="6">
        <v>5</v>
      </c>
      <c r="M330" s="6"/>
    </row>
    <row r="331" spans="1:13" ht="15.75" customHeight="1" x14ac:dyDescent="0.25">
      <c r="A331" s="4">
        <v>44410</v>
      </c>
      <c r="B331" s="6">
        <v>12</v>
      </c>
      <c r="C331" s="6" t="s">
        <v>94</v>
      </c>
      <c r="D331" s="6"/>
      <c r="E331" s="3" t="e">
        <f t="array" aca="1" ref="E331" ca="1">_xludf.XLOOKUP(sessions_2!$G331&amp;sessions_2!$I331&amp;sessions_2!$J331,exercises_2!$C$2:$C$156&amp;exercises_2!$F$2:$F$156&amp;exercises_2!$G$2:$G$156,exercises_2!$A$2:$A$156)</f>
        <v>#NAME?</v>
      </c>
      <c r="F331" s="6" t="s">
        <v>65</v>
      </c>
      <c r="G331" s="6" t="s">
        <v>98</v>
      </c>
      <c r="H331" s="6">
        <v>3</v>
      </c>
      <c r="I331" s="6">
        <v>4</v>
      </c>
      <c r="J331" s="6">
        <v>6</v>
      </c>
      <c r="K331" s="6">
        <v>80</v>
      </c>
      <c r="L331" s="6">
        <v>5</v>
      </c>
      <c r="M331" s="6"/>
    </row>
    <row r="332" spans="1:13" ht="15.75" customHeight="1" x14ac:dyDescent="0.25">
      <c r="A332" s="4">
        <v>44410</v>
      </c>
      <c r="B332" s="6">
        <v>13</v>
      </c>
      <c r="C332" s="6" t="s">
        <v>94</v>
      </c>
      <c r="D332" s="6"/>
      <c r="E332" s="3" t="e">
        <f t="array" aca="1" ref="E332" ca="1">_xludf.XLOOKUP(sessions_2!$G332&amp;sessions_2!$I332&amp;sessions_2!$J332,exercises_2!$C$2:$C$156&amp;exercises_2!$F$2:$F$156&amp;exercises_2!$G$2:$G$156,exercises_2!$A$2:$A$156)</f>
        <v>#NAME?</v>
      </c>
      <c r="F332" s="6" t="s">
        <v>65</v>
      </c>
      <c r="G332" s="6" t="s">
        <v>99</v>
      </c>
      <c r="H332" s="6">
        <v>1</v>
      </c>
      <c r="I332" s="6">
        <v>0</v>
      </c>
      <c r="J332" s="6"/>
      <c r="K332" s="6">
        <v>0</v>
      </c>
      <c r="L332" s="6">
        <v>0</v>
      </c>
      <c r="M332" s="6"/>
    </row>
    <row r="333" spans="1:13" ht="15.75" customHeight="1" x14ac:dyDescent="0.25">
      <c r="A333" s="4">
        <v>44410</v>
      </c>
      <c r="B333" s="6">
        <v>14</v>
      </c>
      <c r="C333" s="6" t="s">
        <v>94</v>
      </c>
      <c r="D333" s="6"/>
      <c r="E333" s="3" t="e">
        <f t="array" aca="1" ref="E333" ca="1">_xludf.XLOOKUP(sessions_2!$G333&amp;sessions_2!$I333&amp;sessions_2!$J333,exercises_2!$C$2:$C$156&amp;exercises_2!$F$2:$F$156&amp;exercises_2!$G$2:$G$156,exercises_2!$A$2:$A$156)</f>
        <v>#NAME?</v>
      </c>
      <c r="F333" s="6" t="s">
        <v>65</v>
      </c>
      <c r="G333" s="6" t="s">
        <v>99</v>
      </c>
      <c r="H333" s="6">
        <v>2</v>
      </c>
      <c r="I333" s="6">
        <v>0</v>
      </c>
      <c r="J333" s="6"/>
      <c r="K333" s="6">
        <v>0</v>
      </c>
      <c r="L333" s="6">
        <v>0</v>
      </c>
      <c r="M333" s="6"/>
    </row>
    <row r="334" spans="1:13" ht="15.75" customHeight="1" x14ac:dyDescent="0.25">
      <c r="A334" s="4">
        <v>44410</v>
      </c>
      <c r="B334" s="6">
        <v>15</v>
      </c>
      <c r="C334" s="6" t="s">
        <v>94</v>
      </c>
      <c r="D334" s="6"/>
      <c r="E334" s="3" t="e">
        <f t="array" aca="1" ref="E334" ca="1">_xludf.XLOOKUP(sessions_2!$G334&amp;sessions_2!$I334&amp;sessions_2!$J334,exercises_2!$C$2:$C$156&amp;exercises_2!$F$2:$F$156&amp;exercises_2!$G$2:$G$156,exercises_2!$A$2:$A$156)</f>
        <v>#NAME?</v>
      </c>
      <c r="F334" s="6" t="s">
        <v>65</v>
      </c>
      <c r="G334" s="6" t="s">
        <v>99</v>
      </c>
      <c r="H334" s="6">
        <v>3</v>
      </c>
      <c r="I334" s="6">
        <v>0</v>
      </c>
      <c r="J334" s="6"/>
      <c r="K334" s="6">
        <v>0</v>
      </c>
      <c r="L334" s="6">
        <v>0</v>
      </c>
      <c r="M334" s="6"/>
    </row>
    <row r="335" spans="1:13" ht="15.75" customHeight="1" x14ac:dyDescent="0.25">
      <c r="A335" s="4">
        <v>44463</v>
      </c>
      <c r="B335" s="6">
        <v>1</v>
      </c>
      <c r="C335" s="6" t="s">
        <v>94</v>
      </c>
      <c r="D335" s="6"/>
      <c r="E335" s="3" t="e">
        <f t="array" aca="1" ref="E335" ca="1">_xludf.XLOOKUP(sessions_2!$G335&amp;sessions_2!$I335&amp;sessions_2!$J335,exercises_2!$C$2:$C$156&amp;exercises_2!$F$2:$F$156&amp;exercises_2!$G$2:$G$156,exercises_2!$A$2:$A$156)</f>
        <v>#NAME?</v>
      </c>
      <c r="F335" s="6" t="s">
        <v>65</v>
      </c>
      <c r="G335" s="1" t="s">
        <v>78</v>
      </c>
      <c r="H335" s="6">
        <v>1</v>
      </c>
      <c r="I335" s="6">
        <v>4</v>
      </c>
      <c r="J335" s="6">
        <v>8</v>
      </c>
      <c r="K335" s="6">
        <v>0</v>
      </c>
      <c r="L335" s="6">
        <v>15</v>
      </c>
      <c r="M335" s="6"/>
    </row>
    <row r="336" spans="1:13" ht="15.75" customHeight="1" x14ac:dyDescent="0.25">
      <c r="A336" s="4">
        <v>44463</v>
      </c>
      <c r="B336" s="6">
        <v>2</v>
      </c>
      <c r="C336" s="6" t="s">
        <v>94</v>
      </c>
      <c r="D336" s="6"/>
      <c r="E336" s="3" t="e">
        <f t="array" aca="1" ref="E336" ca="1">_xludf.XLOOKUP(sessions_2!$G336&amp;sessions_2!$I336&amp;sessions_2!$J336,exercises_2!$C$2:$C$156&amp;exercises_2!$F$2:$F$156&amp;exercises_2!$G$2:$G$156,exercises_2!$A$2:$A$156)</f>
        <v>#NAME?</v>
      </c>
      <c r="F336" s="6" t="s">
        <v>65</v>
      </c>
      <c r="G336" s="1" t="s">
        <v>78</v>
      </c>
      <c r="H336" s="6">
        <v>2</v>
      </c>
      <c r="I336" s="6">
        <v>4</v>
      </c>
      <c r="J336" s="6">
        <v>8</v>
      </c>
      <c r="K336" s="6">
        <v>0</v>
      </c>
      <c r="L336" s="6">
        <v>15</v>
      </c>
      <c r="M336" s="6"/>
    </row>
    <row r="337" spans="1:13" ht="15.75" customHeight="1" x14ac:dyDescent="0.25">
      <c r="A337" s="4">
        <v>44463</v>
      </c>
      <c r="B337" s="6">
        <v>3</v>
      </c>
      <c r="C337" s="6" t="s">
        <v>94</v>
      </c>
      <c r="D337" s="6"/>
      <c r="E337" s="3" t="e">
        <f t="array" aca="1" ref="E337" ca="1">_xludf.XLOOKUP(sessions_2!$G337&amp;sessions_2!$I337&amp;sessions_2!$J337,exercises_2!$C$2:$C$156&amp;exercises_2!$F$2:$F$156&amp;exercises_2!$G$2:$G$156,exercises_2!$A$2:$A$156)</f>
        <v>#NAME?</v>
      </c>
      <c r="F337" s="6" t="s">
        <v>65</v>
      </c>
      <c r="G337" s="1" t="s">
        <v>78</v>
      </c>
      <c r="H337" s="6">
        <v>3</v>
      </c>
      <c r="I337" s="6">
        <v>4</v>
      </c>
      <c r="J337" s="6">
        <v>8</v>
      </c>
      <c r="K337" s="6">
        <v>0</v>
      </c>
      <c r="L337" s="6">
        <v>15</v>
      </c>
      <c r="M337" s="6"/>
    </row>
    <row r="338" spans="1:13" ht="15.75" customHeight="1" x14ac:dyDescent="0.25">
      <c r="A338" s="4">
        <v>44412</v>
      </c>
      <c r="B338" s="6">
        <v>1</v>
      </c>
      <c r="C338" s="6" t="s">
        <v>100</v>
      </c>
      <c r="D338" s="6"/>
      <c r="E338" s="3" t="e">
        <f t="array" aca="1" ref="E338" ca="1">_xludf.XLOOKUP(sessions_2!$G338&amp;sessions_2!$I338&amp;sessions_2!$J338,exercises_2!$C$2:$C$156&amp;exercises_2!$F$2:$F$156&amp;exercises_2!$G$2:$G$156,exercises_2!$A$2:$A$156)</f>
        <v>#NAME?</v>
      </c>
      <c r="F338" s="6" t="s">
        <v>65</v>
      </c>
      <c r="G338" s="6" t="s">
        <v>92</v>
      </c>
      <c r="H338" s="6">
        <v>1</v>
      </c>
      <c r="I338" s="6">
        <v>4</v>
      </c>
      <c r="J338" s="6">
        <v>6</v>
      </c>
      <c r="K338" s="6">
        <v>215</v>
      </c>
      <c r="L338" s="6">
        <v>6</v>
      </c>
      <c r="M338" s="6"/>
    </row>
    <row r="339" spans="1:13" ht="15.75" customHeight="1" x14ac:dyDescent="0.25">
      <c r="A339" s="4">
        <v>44412</v>
      </c>
      <c r="B339" s="6">
        <v>2</v>
      </c>
      <c r="C339" s="6" t="s">
        <v>100</v>
      </c>
      <c r="D339" s="6"/>
      <c r="E339" s="3" t="e">
        <f t="array" aca="1" ref="E339" ca="1">_xludf.XLOOKUP(sessions_2!$G339&amp;sessions_2!$I339&amp;sessions_2!$J339,exercises_2!$C$2:$C$156&amp;exercises_2!$F$2:$F$156&amp;exercises_2!$G$2:$G$156,exercises_2!$A$2:$A$156)</f>
        <v>#NAME?</v>
      </c>
      <c r="F339" s="6" t="s">
        <v>65</v>
      </c>
      <c r="G339" s="6" t="s">
        <v>92</v>
      </c>
      <c r="H339" s="6">
        <v>2</v>
      </c>
      <c r="I339" s="6">
        <v>4</v>
      </c>
      <c r="J339" s="6">
        <v>6</v>
      </c>
      <c r="K339" s="6">
        <v>220</v>
      </c>
      <c r="L339" s="6">
        <v>5</v>
      </c>
      <c r="M339" s="6"/>
    </row>
    <row r="340" spans="1:13" ht="15.75" customHeight="1" x14ac:dyDescent="0.25">
      <c r="A340" s="4">
        <v>44412</v>
      </c>
      <c r="B340" s="6">
        <v>3</v>
      </c>
      <c r="C340" s="6" t="s">
        <v>100</v>
      </c>
      <c r="D340" s="6"/>
      <c r="E340" s="3" t="e">
        <f t="array" aca="1" ref="E340" ca="1">_xludf.XLOOKUP(sessions_2!$G340&amp;sessions_2!$I340&amp;sessions_2!$J340,exercises_2!$C$2:$C$156&amp;exercises_2!$F$2:$F$156&amp;exercises_2!$G$2:$G$156,exercises_2!$A$2:$A$156)</f>
        <v>#NAME?</v>
      </c>
      <c r="F340" s="6" t="s">
        <v>65</v>
      </c>
      <c r="G340" s="6" t="s">
        <v>92</v>
      </c>
      <c r="H340" s="6">
        <v>3</v>
      </c>
      <c r="I340" s="6">
        <v>4</v>
      </c>
      <c r="J340" s="6">
        <v>6</v>
      </c>
      <c r="K340" s="6">
        <v>220</v>
      </c>
      <c r="L340" s="6">
        <v>4</v>
      </c>
      <c r="M340" s="6"/>
    </row>
    <row r="341" spans="1:13" ht="15.75" customHeight="1" x14ac:dyDescent="0.25">
      <c r="A341" s="4">
        <v>44412</v>
      </c>
      <c r="B341" s="6">
        <v>4</v>
      </c>
      <c r="C341" s="6" t="s">
        <v>100</v>
      </c>
      <c r="D341" s="6"/>
      <c r="E341" s="3" t="e">
        <f t="array" aca="1" ref="E341" ca="1">_xludf.XLOOKUP(sessions_2!$G341&amp;sessions_2!$I341&amp;sessions_2!$J341,exercises_2!$C$2:$C$156&amp;exercises_2!$F$2:$F$156&amp;exercises_2!$G$2:$G$156,exercises_2!$A$2:$A$156)</f>
        <v>#NAME?</v>
      </c>
      <c r="F341" s="6" t="s">
        <v>65</v>
      </c>
      <c r="G341" s="6" t="s">
        <v>110</v>
      </c>
      <c r="H341" s="6">
        <v>1</v>
      </c>
      <c r="I341" s="6">
        <v>4</v>
      </c>
      <c r="J341" s="6">
        <v>6</v>
      </c>
      <c r="K341" s="6">
        <v>25</v>
      </c>
      <c r="L341" s="6">
        <v>8</v>
      </c>
      <c r="M341" s="6"/>
    </row>
    <row r="342" spans="1:13" ht="15.75" customHeight="1" x14ac:dyDescent="0.25">
      <c r="A342" s="4">
        <v>44412</v>
      </c>
      <c r="B342" s="6">
        <v>5</v>
      </c>
      <c r="C342" s="6" t="s">
        <v>100</v>
      </c>
      <c r="D342" s="6"/>
      <c r="E342" s="3" t="e">
        <f t="array" aca="1" ref="E342" ca="1">_xludf.XLOOKUP(sessions_2!$G342&amp;sessions_2!$I342&amp;sessions_2!$J342,exercises_2!$C$2:$C$156&amp;exercises_2!$F$2:$F$156&amp;exercises_2!$G$2:$G$156,exercises_2!$A$2:$A$156)</f>
        <v>#NAME?</v>
      </c>
      <c r="F342" s="6" t="s">
        <v>65</v>
      </c>
      <c r="G342" s="6" t="s">
        <v>110</v>
      </c>
      <c r="H342" s="6">
        <v>2</v>
      </c>
      <c r="I342" s="6">
        <v>4</v>
      </c>
      <c r="J342" s="6">
        <v>6</v>
      </c>
      <c r="K342" s="6">
        <v>30</v>
      </c>
      <c r="L342" s="6">
        <v>9</v>
      </c>
      <c r="M342" s="6"/>
    </row>
    <row r="343" spans="1:13" ht="15.75" customHeight="1" x14ac:dyDescent="0.25">
      <c r="A343" s="4">
        <v>44412</v>
      </c>
      <c r="B343" s="6">
        <v>6</v>
      </c>
      <c r="C343" s="6" t="s">
        <v>100</v>
      </c>
      <c r="D343" s="6"/>
      <c r="E343" s="3" t="e">
        <f t="array" aca="1" ref="E343" ca="1">_xludf.XLOOKUP(sessions_2!$G343&amp;sessions_2!$I343&amp;sessions_2!$J343,exercises_2!$C$2:$C$156&amp;exercises_2!$F$2:$F$156&amp;exercises_2!$G$2:$G$156,exercises_2!$A$2:$A$156)</f>
        <v>#NAME?</v>
      </c>
      <c r="F343" s="6" t="s">
        <v>65</v>
      </c>
      <c r="G343" s="6" t="s">
        <v>110</v>
      </c>
      <c r="H343" s="6">
        <v>3</v>
      </c>
      <c r="I343" s="6">
        <v>4</v>
      </c>
      <c r="J343" s="6">
        <v>6</v>
      </c>
      <c r="K343" s="6">
        <v>40</v>
      </c>
      <c r="L343" s="6">
        <v>7</v>
      </c>
      <c r="M343" s="6"/>
    </row>
    <row r="344" spans="1:13" ht="15.75" customHeight="1" x14ac:dyDescent="0.25">
      <c r="A344" s="4">
        <v>44412</v>
      </c>
      <c r="B344" s="6">
        <v>7</v>
      </c>
      <c r="C344" s="6" t="s">
        <v>100</v>
      </c>
      <c r="D344" s="6"/>
      <c r="E344" s="3" t="e">
        <f t="array" aca="1" ref="E344" ca="1">_xludf.XLOOKUP(sessions_2!$G344&amp;sessions_2!$I344&amp;sessions_2!$J344,exercises_2!$C$2:$C$156&amp;exercises_2!$F$2:$F$156&amp;exercises_2!$G$2:$G$156,exercises_2!$A$2:$A$156)</f>
        <v>#NAME?</v>
      </c>
      <c r="F344" s="6" t="s">
        <v>65</v>
      </c>
      <c r="G344" s="1" t="s">
        <v>76</v>
      </c>
      <c r="H344" s="6">
        <v>1</v>
      </c>
      <c r="I344" s="6">
        <v>5</v>
      </c>
      <c r="J344" s="6">
        <v>10</v>
      </c>
      <c r="K344" s="6">
        <v>0</v>
      </c>
      <c r="L344" s="6">
        <v>7</v>
      </c>
      <c r="M344" s="6"/>
    </row>
    <row r="345" spans="1:13" ht="15.75" customHeight="1" x14ac:dyDescent="0.25">
      <c r="A345" s="4">
        <v>44412</v>
      </c>
      <c r="B345" s="6">
        <v>8</v>
      </c>
      <c r="C345" s="6" t="s">
        <v>100</v>
      </c>
      <c r="D345" s="6"/>
      <c r="E345" s="3" t="e">
        <f t="array" aca="1" ref="E345" ca="1">_xludf.XLOOKUP(sessions_2!$G345&amp;sessions_2!$I345&amp;sessions_2!$J345,exercises_2!$C$2:$C$156&amp;exercises_2!$F$2:$F$156&amp;exercises_2!$G$2:$G$156,exercises_2!$A$2:$A$156)</f>
        <v>#NAME?</v>
      </c>
      <c r="F345" s="6" t="s">
        <v>65</v>
      </c>
      <c r="G345" s="1" t="s">
        <v>76</v>
      </c>
      <c r="H345" s="6">
        <v>2</v>
      </c>
      <c r="I345" s="6">
        <v>5</v>
      </c>
      <c r="J345" s="6">
        <v>10</v>
      </c>
      <c r="K345" s="6">
        <v>0</v>
      </c>
      <c r="L345" s="6">
        <v>5</v>
      </c>
      <c r="M345" s="6"/>
    </row>
    <row r="346" spans="1:13" ht="15.75" customHeight="1" x14ac:dyDescent="0.25">
      <c r="A346" s="4">
        <v>44412</v>
      </c>
      <c r="B346" s="6">
        <v>9</v>
      </c>
      <c r="C346" s="6" t="s">
        <v>100</v>
      </c>
      <c r="D346" s="6"/>
      <c r="E346" s="3" t="e">
        <f t="array" aca="1" ref="E346" ca="1">_xludf.XLOOKUP(sessions_2!$G346&amp;sessions_2!$I346&amp;sessions_2!$J346,exercises_2!$C$2:$C$156&amp;exercises_2!$F$2:$F$156&amp;exercises_2!$G$2:$G$156,exercises_2!$A$2:$A$156)</f>
        <v>#NAME?</v>
      </c>
      <c r="F346" s="6" t="s">
        <v>65</v>
      </c>
      <c r="G346" s="1" t="s">
        <v>76</v>
      </c>
      <c r="H346" s="6">
        <v>3</v>
      </c>
      <c r="I346" s="6">
        <v>5</v>
      </c>
      <c r="J346" s="6">
        <v>10</v>
      </c>
      <c r="K346" s="6">
        <v>0</v>
      </c>
      <c r="L346" s="6">
        <v>5</v>
      </c>
      <c r="M346" s="6"/>
    </row>
    <row r="347" spans="1:13" ht="15.75" customHeight="1" x14ac:dyDescent="0.25">
      <c r="A347" s="4">
        <v>44412</v>
      </c>
      <c r="B347" s="6">
        <v>10</v>
      </c>
      <c r="C347" s="6" t="s">
        <v>100</v>
      </c>
      <c r="D347" s="6"/>
      <c r="E347" s="3" t="e">
        <f t="array" aca="1" ref="E347" ca="1">_xludf.XLOOKUP(sessions_2!$G347&amp;sessions_2!$I347&amp;sessions_2!$J347,exercises_2!$C$2:$C$156&amp;exercises_2!$F$2:$F$156&amp;exercises_2!$G$2:$G$156,exercises_2!$A$2:$A$156)</f>
        <v>#NAME?</v>
      </c>
      <c r="F347" s="6" t="s">
        <v>65</v>
      </c>
      <c r="G347" s="6" t="s">
        <v>103</v>
      </c>
      <c r="H347" s="6">
        <v>1</v>
      </c>
      <c r="I347" s="6">
        <v>4</v>
      </c>
      <c r="J347" s="6">
        <v>6</v>
      </c>
      <c r="K347" s="6">
        <v>30</v>
      </c>
      <c r="L347" s="6">
        <v>6</v>
      </c>
      <c r="M347" s="6"/>
    </row>
    <row r="348" spans="1:13" ht="15.75" customHeight="1" x14ac:dyDescent="0.25">
      <c r="A348" s="4">
        <v>44412</v>
      </c>
      <c r="B348" s="6">
        <v>11</v>
      </c>
      <c r="C348" s="6" t="s">
        <v>100</v>
      </c>
      <c r="D348" s="6"/>
      <c r="E348" s="3" t="e">
        <f t="array" aca="1" ref="E348" ca="1">_xludf.XLOOKUP(sessions_2!$G348&amp;sessions_2!$I348&amp;sessions_2!$J348,exercises_2!$C$2:$C$156&amp;exercises_2!$F$2:$F$156&amp;exercises_2!$G$2:$G$156,exercises_2!$A$2:$A$156)</f>
        <v>#NAME?</v>
      </c>
      <c r="F348" s="6" t="s">
        <v>65</v>
      </c>
      <c r="G348" s="6" t="s">
        <v>103</v>
      </c>
      <c r="H348" s="6">
        <v>2</v>
      </c>
      <c r="I348" s="6">
        <v>4</v>
      </c>
      <c r="J348" s="6">
        <v>6</v>
      </c>
      <c r="K348" s="6">
        <v>35</v>
      </c>
      <c r="L348" s="6">
        <v>6</v>
      </c>
      <c r="M348" s="6"/>
    </row>
    <row r="349" spans="1:13" ht="15.75" customHeight="1" x14ac:dyDescent="0.25">
      <c r="A349" s="4">
        <v>44412</v>
      </c>
      <c r="B349" s="6">
        <v>12</v>
      </c>
      <c r="C349" s="6" t="s">
        <v>100</v>
      </c>
      <c r="D349" s="6"/>
      <c r="E349" s="3" t="e">
        <f t="array" aca="1" ref="E349" ca="1">_xludf.XLOOKUP(sessions_2!$G349&amp;sessions_2!$I349&amp;sessions_2!$J349,exercises_2!$C$2:$C$156&amp;exercises_2!$F$2:$F$156&amp;exercises_2!$G$2:$G$156,exercises_2!$A$2:$A$156)</f>
        <v>#NAME?</v>
      </c>
      <c r="F349" s="6" t="s">
        <v>65</v>
      </c>
      <c r="G349" s="6" t="s">
        <v>103</v>
      </c>
      <c r="H349" s="6">
        <v>3</v>
      </c>
      <c r="I349" s="6">
        <v>4</v>
      </c>
      <c r="J349" s="6">
        <v>6</v>
      </c>
      <c r="K349" s="6">
        <v>40</v>
      </c>
      <c r="L349" s="6">
        <v>4</v>
      </c>
      <c r="M349" s="6"/>
    </row>
    <row r="350" spans="1:13" ht="15.75" customHeight="1" x14ac:dyDescent="0.25">
      <c r="A350" s="4">
        <v>44414</v>
      </c>
      <c r="B350" s="6">
        <v>1</v>
      </c>
      <c r="C350" s="6" t="s">
        <v>104</v>
      </c>
      <c r="D350" s="6"/>
      <c r="E350" s="3" t="e">
        <f t="array" aca="1" ref="E350" ca="1">_xludf.XLOOKUP(sessions_2!$G350&amp;sessions_2!$I350&amp;sessions_2!$J350,exercises_2!$C$2:$C$156&amp;exercises_2!$F$2:$F$156&amp;exercises_2!$G$2:$G$156,exercises_2!$A$2:$A$156)</f>
        <v>#NAME?</v>
      </c>
      <c r="F350" s="6" t="s">
        <v>65</v>
      </c>
      <c r="G350" s="6" t="s">
        <v>105</v>
      </c>
      <c r="H350" s="6">
        <v>1</v>
      </c>
      <c r="I350" s="6">
        <v>4</v>
      </c>
      <c r="J350" s="6">
        <v>6</v>
      </c>
      <c r="K350" s="6">
        <v>180</v>
      </c>
      <c r="L350" s="6">
        <v>4</v>
      </c>
      <c r="M350" s="6"/>
    </row>
    <row r="351" spans="1:13" ht="15.75" customHeight="1" x14ac:dyDescent="0.25">
      <c r="A351" s="4">
        <v>44414</v>
      </c>
      <c r="B351" s="6">
        <v>2</v>
      </c>
      <c r="C351" s="6" t="s">
        <v>104</v>
      </c>
      <c r="D351" s="6"/>
      <c r="E351" s="3" t="e">
        <f t="array" aca="1" ref="E351" ca="1">_xludf.XLOOKUP(sessions_2!$G351&amp;sessions_2!$I351&amp;sessions_2!$J351,exercises_2!$C$2:$C$156&amp;exercises_2!$F$2:$F$156&amp;exercises_2!$G$2:$G$156,exercises_2!$A$2:$A$156)</f>
        <v>#NAME?</v>
      </c>
      <c r="F351" s="6" t="s">
        <v>65</v>
      </c>
      <c r="G351" s="6" t="s">
        <v>105</v>
      </c>
      <c r="H351" s="6">
        <v>2</v>
      </c>
      <c r="I351" s="6">
        <v>4</v>
      </c>
      <c r="J351" s="6">
        <v>6</v>
      </c>
      <c r="K351" s="6">
        <v>180</v>
      </c>
      <c r="L351" s="6">
        <v>3</v>
      </c>
      <c r="M351" s="6"/>
    </row>
    <row r="352" spans="1:13" ht="15.75" customHeight="1" x14ac:dyDescent="0.25">
      <c r="A352" s="4">
        <v>44414</v>
      </c>
      <c r="B352" s="6">
        <v>3</v>
      </c>
      <c r="C352" s="6" t="s">
        <v>104</v>
      </c>
      <c r="D352" s="6"/>
      <c r="E352" s="3" t="e">
        <f t="array" aca="1" ref="E352" ca="1">_xludf.XLOOKUP(sessions_2!$G352&amp;sessions_2!$I352&amp;sessions_2!$J352,exercises_2!$C$2:$C$156&amp;exercises_2!$F$2:$F$156&amp;exercises_2!$G$2:$G$156,exercises_2!$A$2:$A$156)</f>
        <v>#NAME?</v>
      </c>
      <c r="F352" s="6" t="s">
        <v>65</v>
      </c>
      <c r="G352" s="6" t="s">
        <v>105</v>
      </c>
      <c r="H352" s="6">
        <v>3</v>
      </c>
      <c r="I352" s="6">
        <v>4</v>
      </c>
      <c r="J352" s="6">
        <v>6</v>
      </c>
      <c r="K352" s="6">
        <v>180</v>
      </c>
      <c r="L352" s="6">
        <v>2</v>
      </c>
      <c r="M352" s="6"/>
    </row>
    <row r="353" spans="1:13" ht="15.75" customHeight="1" x14ac:dyDescent="0.25">
      <c r="A353" s="4">
        <v>44414</v>
      </c>
      <c r="B353" s="6">
        <v>4</v>
      </c>
      <c r="C353" s="6" t="s">
        <v>104</v>
      </c>
      <c r="D353" s="6"/>
      <c r="E353" s="3" t="e">
        <f t="array" aca="1" ref="E353" ca="1">_xludf.XLOOKUP(sessions_2!$G353&amp;sessions_2!$I353&amp;sessions_2!$J353,exercises_2!$C$2:$C$156&amp;exercises_2!$F$2:$F$156&amp;exercises_2!$G$2:$G$156,exercises_2!$A$2:$A$156)</f>
        <v>#NAME?</v>
      </c>
      <c r="F353" s="6" t="s">
        <v>65</v>
      </c>
      <c r="G353" s="6" t="s">
        <v>106</v>
      </c>
      <c r="H353" s="6">
        <v>1</v>
      </c>
      <c r="I353" s="6">
        <v>4</v>
      </c>
      <c r="J353" s="6">
        <v>6</v>
      </c>
      <c r="K353" s="6">
        <v>250</v>
      </c>
      <c r="L353" s="6">
        <v>6</v>
      </c>
      <c r="M353" s="6"/>
    </row>
    <row r="354" spans="1:13" ht="15.75" customHeight="1" x14ac:dyDescent="0.25">
      <c r="A354" s="4">
        <v>44414</v>
      </c>
      <c r="B354" s="6">
        <v>5</v>
      </c>
      <c r="C354" s="6" t="s">
        <v>104</v>
      </c>
      <c r="D354" s="6"/>
      <c r="E354" s="3" t="e">
        <f t="array" aca="1" ref="E354" ca="1">_xludf.XLOOKUP(sessions_2!$G354&amp;sessions_2!$I354&amp;sessions_2!$J354,exercises_2!$C$2:$C$156&amp;exercises_2!$F$2:$F$156&amp;exercises_2!$G$2:$G$156,exercises_2!$A$2:$A$156)</f>
        <v>#NAME?</v>
      </c>
      <c r="F354" s="6" t="s">
        <v>65</v>
      </c>
      <c r="G354" s="6" t="s">
        <v>106</v>
      </c>
      <c r="H354" s="6">
        <v>2</v>
      </c>
      <c r="I354" s="6">
        <v>4</v>
      </c>
      <c r="J354" s="6">
        <v>6</v>
      </c>
      <c r="K354" s="6">
        <v>270</v>
      </c>
      <c r="L354" s="6">
        <v>6</v>
      </c>
      <c r="M354" s="6"/>
    </row>
    <row r="355" spans="1:13" ht="15.75" customHeight="1" x14ac:dyDescent="0.25">
      <c r="A355" s="4">
        <v>44414</v>
      </c>
      <c r="B355" s="6">
        <v>6</v>
      </c>
      <c r="C355" s="6" t="s">
        <v>104</v>
      </c>
      <c r="D355" s="6"/>
      <c r="E355" s="3" t="e">
        <f t="array" aca="1" ref="E355" ca="1">_xludf.XLOOKUP(sessions_2!$G355&amp;sessions_2!$I355&amp;sessions_2!$J355,exercises_2!$C$2:$C$156&amp;exercises_2!$F$2:$F$156&amp;exercises_2!$G$2:$G$156,exercises_2!$A$2:$A$156)</f>
        <v>#NAME?</v>
      </c>
      <c r="F355" s="6" t="s">
        <v>65</v>
      </c>
      <c r="G355" s="6" t="s">
        <v>106</v>
      </c>
      <c r="H355" s="6">
        <v>3</v>
      </c>
      <c r="I355" s="6">
        <v>4</v>
      </c>
      <c r="J355" s="6">
        <v>6</v>
      </c>
      <c r="K355" s="6">
        <v>280</v>
      </c>
      <c r="L355" s="6">
        <v>5</v>
      </c>
      <c r="M355" s="6"/>
    </row>
    <row r="356" spans="1:13" ht="15.75" customHeight="1" x14ac:dyDescent="0.25">
      <c r="A356" s="4">
        <v>44414</v>
      </c>
      <c r="B356" s="6">
        <v>7</v>
      </c>
      <c r="C356" s="6" t="s">
        <v>104</v>
      </c>
      <c r="D356" s="6"/>
      <c r="E356" s="3" t="e">
        <f t="array" aca="1" ref="E356" ca="1">_xludf.XLOOKUP(sessions_2!$G356&amp;sessions_2!$I356&amp;sessions_2!$J356,exercises_2!$C$2:$C$156&amp;exercises_2!$F$2:$F$156&amp;exercises_2!$G$2:$G$156,exercises_2!$A$2:$A$156)</f>
        <v>#NAME?</v>
      </c>
      <c r="F356" s="6" t="s">
        <v>65</v>
      </c>
      <c r="G356" s="6" t="s">
        <v>107</v>
      </c>
      <c r="H356" s="6">
        <v>1</v>
      </c>
      <c r="I356" s="6">
        <v>6</v>
      </c>
      <c r="J356" s="6">
        <v>10</v>
      </c>
      <c r="K356" s="6">
        <v>120</v>
      </c>
      <c r="L356" s="6">
        <v>8</v>
      </c>
      <c r="M356" s="6"/>
    </row>
    <row r="357" spans="1:13" ht="15.75" customHeight="1" x14ac:dyDescent="0.25">
      <c r="A357" s="4">
        <v>44414</v>
      </c>
      <c r="B357" s="6">
        <v>8</v>
      </c>
      <c r="C357" s="6" t="s">
        <v>104</v>
      </c>
      <c r="D357" s="6"/>
      <c r="E357" s="3" t="e">
        <f t="array" aca="1" ref="E357" ca="1">_xludf.XLOOKUP(sessions_2!$G357&amp;sessions_2!$I357&amp;sessions_2!$J357,exercises_2!$C$2:$C$156&amp;exercises_2!$F$2:$F$156&amp;exercises_2!$G$2:$G$156,exercises_2!$A$2:$A$156)</f>
        <v>#NAME?</v>
      </c>
      <c r="F357" s="6" t="s">
        <v>65</v>
      </c>
      <c r="G357" s="6" t="s">
        <v>107</v>
      </c>
      <c r="H357" s="6">
        <v>2</v>
      </c>
      <c r="I357" s="6">
        <v>6</v>
      </c>
      <c r="J357" s="6">
        <v>10</v>
      </c>
      <c r="K357" s="6">
        <v>125</v>
      </c>
      <c r="L357" s="6">
        <v>10</v>
      </c>
      <c r="M357" s="6"/>
    </row>
    <row r="358" spans="1:13" ht="15.75" customHeight="1" x14ac:dyDescent="0.25">
      <c r="A358" s="4">
        <v>44414</v>
      </c>
      <c r="B358" s="6">
        <v>9</v>
      </c>
      <c r="C358" s="6" t="s">
        <v>104</v>
      </c>
      <c r="D358" s="6"/>
      <c r="E358" s="3" t="e">
        <f t="array" aca="1" ref="E358" ca="1">_xludf.XLOOKUP(sessions_2!$G358&amp;sessions_2!$I358&amp;sessions_2!$J358,exercises_2!$C$2:$C$156&amp;exercises_2!$F$2:$F$156&amp;exercises_2!$G$2:$G$156,exercises_2!$A$2:$A$156)</f>
        <v>#NAME?</v>
      </c>
      <c r="F358" s="6" t="s">
        <v>65</v>
      </c>
      <c r="G358" s="6" t="s">
        <v>107</v>
      </c>
      <c r="H358" s="6">
        <v>3</v>
      </c>
      <c r="I358" s="6">
        <v>6</v>
      </c>
      <c r="J358" s="6">
        <v>10</v>
      </c>
      <c r="K358" s="6">
        <v>130</v>
      </c>
      <c r="L358" s="6">
        <v>8</v>
      </c>
      <c r="M358" s="6"/>
    </row>
    <row r="359" spans="1:13" ht="15.75" customHeight="1" x14ac:dyDescent="0.25">
      <c r="A359" s="4">
        <v>44414</v>
      </c>
      <c r="B359" s="6">
        <v>10</v>
      </c>
      <c r="C359" s="6" t="s">
        <v>104</v>
      </c>
      <c r="D359" s="6"/>
      <c r="E359" s="3" t="e">
        <f t="array" aca="1" ref="E359" ca="1">_xludf.XLOOKUP(sessions_2!$G359&amp;sessions_2!$I359&amp;sessions_2!$J359,exercises_2!$C$2:$C$156&amp;exercises_2!$F$2:$F$156&amp;exercises_2!$G$2:$G$156,exercises_2!$A$2:$A$156)</f>
        <v>#NAME?</v>
      </c>
      <c r="F359" s="6" t="s">
        <v>108</v>
      </c>
      <c r="G359" s="6" t="s">
        <v>109</v>
      </c>
      <c r="H359" s="6">
        <v>1</v>
      </c>
      <c r="I359" s="6">
        <v>20</v>
      </c>
      <c r="J359" s="6">
        <v>30</v>
      </c>
      <c r="K359" s="6">
        <v>70</v>
      </c>
      <c r="L359" s="6">
        <v>25</v>
      </c>
      <c r="M359" s="6"/>
    </row>
    <row r="360" spans="1:13" ht="15.75" customHeight="1" x14ac:dyDescent="0.25">
      <c r="A360" s="4">
        <v>44414</v>
      </c>
      <c r="B360" s="6">
        <v>11</v>
      </c>
      <c r="C360" s="6" t="s">
        <v>104</v>
      </c>
      <c r="D360" s="6"/>
      <c r="E360" s="3" t="e">
        <f t="array" aca="1" ref="E360" ca="1">_xludf.XLOOKUP(sessions_2!$G360&amp;sessions_2!$I360&amp;sessions_2!$J360,exercises_2!$C$2:$C$156&amp;exercises_2!$F$2:$F$156&amp;exercises_2!$G$2:$G$156,exercises_2!$A$2:$A$156)</f>
        <v>#NAME?</v>
      </c>
      <c r="F360" s="6" t="s">
        <v>108</v>
      </c>
      <c r="G360" s="6" t="s">
        <v>109</v>
      </c>
      <c r="H360" s="6">
        <v>2</v>
      </c>
      <c r="I360" s="6">
        <v>20</v>
      </c>
      <c r="J360" s="6">
        <v>30</v>
      </c>
      <c r="K360" s="6">
        <v>70</v>
      </c>
      <c r="L360" s="6">
        <v>25</v>
      </c>
      <c r="M360" s="6"/>
    </row>
    <row r="361" spans="1:13" ht="15.75" customHeight="1" x14ac:dyDescent="0.25">
      <c r="A361" s="4">
        <v>44414</v>
      </c>
      <c r="B361" s="6">
        <v>12</v>
      </c>
      <c r="C361" s="6" t="s">
        <v>104</v>
      </c>
      <c r="D361" s="6"/>
      <c r="E361" s="3" t="e">
        <f t="array" aca="1" ref="E361" ca="1">_xludf.XLOOKUP(sessions_2!$G361&amp;sessions_2!$I361&amp;sessions_2!$J361,exercises_2!$C$2:$C$156&amp;exercises_2!$F$2:$F$156&amp;exercises_2!$G$2:$G$156,exercises_2!$A$2:$A$156)</f>
        <v>#NAME?</v>
      </c>
      <c r="F361" s="6" t="s">
        <v>108</v>
      </c>
      <c r="G361" s="6" t="s">
        <v>109</v>
      </c>
      <c r="H361" s="6">
        <v>3</v>
      </c>
      <c r="I361" s="6">
        <v>20</v>
      </c>
      <c r="J361" s="6">
        <v>30</v>
      </c>
      <c r="K361" s="6">
        <v>70</v>
      </c>
      <c r="L361" s="6">
        <v>25</v>
      </c>
      <c r="M361" s="6"/>
    </row>
    <row r="362" spans="1:13" ht="15.75" customHeight="1" x14ac:dyDescent="0.25">
      <c r="A362" s="4">
        <v>44417</v>
      </c>
      <c r="B362" s="6">
        <v>1</v>
      </c>
      <c r="C362" s="6" t="s">
        <v>94</v>
      </c>
      <c r="D362" s="6"/>
      <c r="E362" s="3" t="e">
        <f t="array" aca="1" ref="E362" ca="1">_xludf.XLOOKUP(sessions_2!$G362&amp;sessions_2!$I362&amp;sessions_2!$J362,exercises_2!$C$2:$C$156&amp;exercises_2!$F$2:$F$156&amp;exercises_2!$G$2:$G$156,exercises_2!$A$2:$A$156)</f>
        <v>#NAME?</v>
      </c>
      <c r="F362" s="6" t="s">
        <v>65</v>
      </c>
      <c r="G362" s="6" t="s">
        <v>89</v>
      </c>
      <c r="H362" s="6">
        <v>1</v>
      </c>
      <c r="I362" s="6">
        <v>4</v>
      </c>
      <c r="J362" s="6">
        <v>6</v>
      </c>
      <c r="K362" s="6">
        <v>155</v>
      </c>
      <c r="L362" s="6">
        <v>4</v>
      </c>
      <c r="M362" s="6"/>
    </row>
    <row r="363" spans="1:13" ht="15.75" customHeight="1" x14ac:dyDescent="0.25">
      <c r="A363" s="4">
        <v>44417</v>
      </c>
      <c r="B363" s="6">
        <v>2</v>
      </c>
      <c r="C363" s="6" t="s">
        <v>94</v>
      </c>
      <c r="D363" s="6"/>
      <c r="E363" s="3" t="e">
        <f t="array" aca="1" ref="E363" ca="1">_xludf.XLOOKUP(sessions_2!$G363&amp;sessions_2!$I363&amp;sessions_2!$J363,exercises_2!$C$2:$C$156&amp;exercises_2!$F$2:$F$156&amp;exercises_2!$G$2:$G$156,exercises_2!$A$2:$A$156)</f>
        <v>#NAME?</v>
      </c>
      <c r="F363" s="6" t="s">
        <v>65</v>
      </c>
      <c r="G363" s="6" t="s">
        <v>89</v>
      </c>
      <c r="H363" s="6">
        <v>2</v>
      </c>
      <c r="I363" s="6">
        <v>4</v>
      </c>
      <c r="J363" s="6">
        <v>6</v>
      </c>
      <c r="K363" s="6">
        <v>155</v>
      </c>
      <c r="L363" s="6">
        <v>4</v>
      </c>
      <c r="M363" s="6"/>
    </row>
    <row r="364" spans="1:13" ht="15.75" customHeight="1" x14ac:dyDescent="0.25">
      <c r="A364" s="4">
        <v>44417</v>
      </c>
      <c r="B364" s="6">
        <v>3</v>
      </c>
      <c r="C364" s="6" t="s">
        <v>94</v>
      </c>
      <c r="D364" s="6"/>
      <c r="E364" s="3" t="e">
        <f t="array" aca="1" ref="E364" ca="1">_xludf.XLOOKUP(sessions_2!$G364&amp;sessions_2!$I364&amp;sessions_2!$J364,exercises_2!$C$2:$C$156&amp;exercises_2!$F$2:$F$156&amp;exercises_2!$G$2:$G$156,exercises_2!$A$2:$A$156)</f>
        <v>#NAME?</v>
      </c>
      <c r="F364" s="6" t="s">
        <v>65</v>
      </c>
      <c r="G364" s="6" t="s">
        <v>89</v>
      </c>
      <c r="H364" s="6">
        <v>3</v>
      </c>
      <c r="I364" s="6">
        <v>4</v>
      </c>
      <c r="J364" s="6">
        <v>6</v>
      </c>
      <c r="K364" s="6">
        <v>155</v>
      </c>
      <c r="L364" s="6">
        <v>3</v>
      </c>
      <c r="M364" s="6"/>
    </row>
    <row r="365" spans="1:13" ht="15.75" customHeight="1" x14ac:dyDescent="0.25">
      <c r="A365" s="4">
        <v>44417</v>
      </c>
      <c r="B365" s="6">
        <v>4</v>
      </c>
      <c r="C365" s="6" t="s">
        <v>94</v>
      </c>
      <c r="D365" s="6"/>
      <c r="E365" s="3" t="e">
        <f t="array" aca="1" ref="E365" ca="1">_xludf.XLOOKUP(sessions_2!$G365&amp;sessions_2!$I365&amp;sessions_2!$J365,exercises_2!$C$2:$C$156&amp;exercises_2!$F$2:$F$156&amp;exercises_2!$G$2:$G$156,exercises_2!$A$2:$A$156)</f>
        <v>#NAME?</v>
      </c>
      <c r="F365" s="6" t="s">
        <v>65</v>
      </c>
      <c r="G365" s="6" t="s">
        <v>95</v>
      </c>
      <c r="H365" s="6">
        <v>1</v>
      </c>
      <c r="I365" s="6">
        <v>4</v>
      </c>
      <c r="J365" s="6">
        <v>6</v>
      </c>
      <c r="K365" s="6">
        <v>130</v>
      </c>
      <c r="L365" s="6">
        <v>5</v>
      </c>
      <c r="M365" s="6"/>
    </row>
    <row r="366" spans="1:13" ht="15.75" customHeight="1" x14ac:dyDescent="0.25">
      <c r="A366" s="4">
        <v>44417</v>
      </c>
      <c r="B366" s="6">
        <v>5</v>
      </c>
      <c r="C366" s="6" t="s">
        <v>94</v>
      </c>
      <c r="D366" s="6"/>
      <c r="E366" s="3" t="e">
        <f t="array" aca="1" ref="E366" ca="1">_xludf.XLOOKUP(sessions_2!$G366&amp;sessions_2!$I366&amp;sessions_2!$J366,exercises_2!$C$2:$C$156&amp;exercises_2!$F$2:$F$156&amp;exercises_2!$G$2:$G$156,exercises_2!$A$2:$A$156)</f>
        <v>#NAME?</v>
      </c>
      <c r="F366" s="6" t="s">
        <v>65</v>
      </c>
      <c r="G366" s="6" t="s">
        <v>95</v>
      </c>
      <c r="H366" s="6">
        <v>2</v>
      </c>
      <c r="I366" s="6">
        <v>4</v>
      </c>
      <c r="J366" s="6">
        <v>6</v>
      </c>
      <c r="K366" s="6">
        <v>130</v>
      </c>
      <c r="L366" s="6">
        <v>4</v>
      </c>
      <c r="M366" s="6"/>
    </row>
    <row r="367" spans="1:13" ht="15.75" customHeight="1" x14ac:dyDescent="0.25">
      <c r="A367" s="4">
        <v>44417</v>
      </c>
      <c r="B367" s="6">
        <v>6</v>
      </c>
      <c r="C367" s="6" t="s">
        <v>94</v>
      </c>
      <c r="D367" s="6"/>
      <c r="E367" s="3" t="e">
        <f t="array" aca="1" ref="E367" ca="1">_xludf.XLOOKUP(sessions_2!$G367&amp;sessions_2!$I367&amp;sessions_2!$J367,exercises_2!$C$2:$C$156&amp;exercises_2!$F$2:$F$156&amp;exercises_2!$G$2:$G$156,exercises_2!$A$2:$A$156)</f>
        <v>#NAME?</v>
      </c>
      <c r="F367" s="6" t="s">
        <v>65</v>
      </c>
      <c r="G367" s="6" t="s">
        <v>95</v>
      </c>
      <c r="H367" s="6">
        <v>3</v>
      </c>
      <c r="I367" s="6">
        <v>4</v>
      </c>
      <c r="J367" s="6">
        <v>6</v>
      </c>
      <c r="K367" s="6">
        <v>130</v>
      </c>
      <c r="L367" s="6">
        <v>3</v>
      </c>
      <c r="M367" s="6"/>
    </row>
    <row r="368" spans="1:13" ht="15.75" customHeight="1" x14ac:dyDescent="0.25">
      <c r="A368" s="4">
        <v>44417</v>
      </c>
      <c r="B368" s="6">
        <v>7</v>
      </c>
      <c r="C368" s="6" t="s">
        <v>94</v>
      </c>
      <c r="D368" s="6"/>
      <c r="E368" s="3" t="e">
        <f t="array" aca="1" ref="E368" ca="1">_xludf.XLOOKUP(sessions_2!$G368&amp;sessions_2!$I368&amp;sessions_2!$J368,exercises_2!$C$2:$C$156&amp;exercises_2!$F$2:$F$156&amp;exercises_2!$G$2:$G$156,exercises_2!$A$2:$A$156)</f>
        <v>#NAME?</v>
      </c>
      <c r="F368" s="6" t="s">
        <v>65</v>
      </c>
      <c r="G368" s="6" t="s">
        <v>96</v>
      </c>
      <c r="H368" s="6">
        <v>1</v>
      </c>
      <c r="I368" s="6">
        <v>4</v>
      </c>
      <c r="J368" s="6">
        <v>6</v>
      </c>
      <c r="K368" s="6">
        <v>90</v>
      </c>
      <c r="L368" s="6">
        <v>6</v>
      </c>
      <c r="M368" s="6"/>
    </row>
    <row r="369" spans="1:13" ht="15.75" customHeight="1" x14ac:dyDescent="0.25">
      <c r="A369" s="4">
        <v>44417</v>
      </c>
      <c r="B369" s="6">
        <v>8</v>
      </c>
      <c r="C369" s="6" t="s">
        <v>94</v>
      </c>
      <c r="D369" s="6"/>
      <c r="E369" s="3" t="e">
        <f t="array" aca="1" ref="E369" ca="1">_xludf.XLOOKUP(sessions_2!$G369&amp;sessions_2!$I369&amp;sessions_2!$J369,exercises_2!$C$2:$C$156&amp;exercises_2!$F$2:$F$156&amp;exercises_2!$G$2:$G$156,exercises_2!$A$2:$A$156)</f>
        <v>#NAME?</v>
      </c>
      <c r="F369" s="6" t="s">
        <v>65</v>
      </c>
      <c r="G369" s="6" t="s">
        <v>96</v>
      </c>
      <c r="H369" s="6">
        <v>2</v>
      </c>
      <c r="I369" s="6">
        <v>4</v>
      </c>
      <c r="J369" s="6">
        <v>6</v>
      </c>
      <c r="K369" s="6">
        <v>90</v>
      </c>
      <c r="L369" s="6">
        <v>4</v>
      </c>
      <c r="M369" s="6"/>
    </row>
    <row r="370" spans="1:13" ht="15.75" customHeight="1" x14ac:dyDescent="0.25">
      <c r="A370" s="4">
        <v>44417</v>
      </c>
      <c r="B370" s="6">
        <v>9</v>
      </c>
      <c r="C370" s="6" t="s">
        <v>94</v>
      </c>
      <c r="D370" s="6"/>
      <c r="E370" s="3" t="e">
        <f t="array" aca="1" ref="E370" ca="1">_xludf.XLOOKUP(sessions_2!$G370&amp;sessions_2!$I370&amp;sessions_2!$J370,exercises_2!$C$2:$C$156&amp;exercises_2!$F$2:$F$156&amp;exercises_2!$G$2:$G$156,exercises_2!$A$2:$A$156)</f>
        <v>#NAME?</v>
      </c>
      <c r="F370" s="6" t="s">
        <v>65</v>
      </c>
      <c r="G370" s="6" t="s">
        <v>96</v>
      </c>
      <c r="H370" s="6">
        <v>3</v>
      </c>
      <c r="I370" s="6">
        <v>4</v>
      </c>
      <c r="J370" s="6">
        <v>6</v>
      </c>
      <c r="K370" s="6">
        <v>90</v>
      </c>
      <c r="L370" s="6">
        <v>4</v>
      </c>
      <c r="M370" s="6"/>
    </row>
    <row r="371" spans="1:13" ht="15.75" customHeight="1" x14ac:dyDescent="0.25">
      <c r="A371" s="4">
        <v>44417</v>
      </c>
      <c r="B371" s="6">
        <v>10</v>
      </c>
      <c r="C371" s="6" t="s">
        <v>94</v>
      </c>
      <c r="D371" s="6"/>
      <c r="E371" s="3" t="e">
        <f t="array" aca="1" ref="E371" ca="1">_xludf.XLOOKUP(sessions_2!$G371&amp;sessions_2!$I371&amp;sessions_2!$J371,exercises_2!$C$2:$C$156&amp;exercises_2!$F$2:$F$156&amp;exercises_2!$G$2:$G$156,exercises_2!$A$2:$A$156)</f>
        <v>#NAME?</v>
      </c>
      <c r="F371" s="6" t="s">
        <v>65</v>
      </c>
      <c r="G371" s="6" t="s">
        <v>98</v>
      </c>
      <c r="H371" s="6">
        <v>1</v>
      </c>
      <c r="I371" s="6">
        <v>4</v>
      </c>
      <c r="J371" s="6">
        <v>6</v>
      </c>
      <c r="K371" s="6">
        <v>75</v>
      </c>
      <c r="L371" s="6">
        <v>5</v>
      </c>
      <c r="M371" s="6"/>
    </row>
    <row r="372" spans="1:13" ht="15.75" customHeight="1" x14ac:dyDescent="0.25">
      <c r="A372" s="4">
        <v>44417</v>
      </c>
      <c r="B372" s="6">
        <v>11</v>
      </c>
      <c r="C372" s="6" t="s">
        <v>94</v>
      </c>
      <c r="D372" s="6"/>
      <c r="E372" s="3" t="e">
        <f t="array" aca="1" ref="E372" ca="1">_xludf.XLOOKUP(sessions_2!$G372&amp;sessions_2!$I372&amp;sessions_2!$J372,exercises_2!$C$2:$C$156&amp;exercises_2!$F$2:$F$156&amp;exercises_2!$G$2:$G$156,exercises_2!$A$2:$A$156)</f>
        <v>#NAME?</v>
      </c>
      <c r="F372" s="6" t="s">
        <v>65</v>
      </c>
      <c r="G372" s="6" t="s">
        <v>98</v>
      </c>
      <c r="H372" s="6">
        <v>2</v>
      </c>
      <c r="I372" s="6">
        <v>4</v>
      </c>
      <c r="J372" s="6">
        <v>6</v>
      </c>
      <c r="K372" s="6">
        <v>75</v>
      </c>
      <c r="L372" s="6">
        <v>5</v>
      </c>
      <c r="M372" s="6"/>
    </row>
    <row r="373" spans="1:13" ht="15.75" customHeight="1" x14ac:dyDescent="0.25">
      <c r="A373" s="4">
        <v>44417</v>
      </c>
      <c r="B373" s="6">
        <v>12</v>
      </c>
      <c r="C373" s="6" t="s">
        <v>94</v>
      </c>
      <c r="D373" s="6"/>
      <c r="E373" s="3" t="e">
        <f t="array" aca="1" ref="E373" ca="1">_xludf.XLOOKUP(sessions_2!$G373&amp;sessions_2!$I373&amp;sessions_2!$J373,exercises_2!$C$2:$C$156&amp;exercises_2!$F$2:$F$156&amp;exercises_2!$G$2:$G$156,exercises_2!$A$2:$A$156)</f>
        <v>#NAME?</v>
      </c>
      <c r="F373" s="6" t="s">
        <v>65</v>
      </c>
      <c r="G373" s="6" t="s">
        <v>98</v>
      </c>
      <c r="H373" s="6">
        <v>3</v>
      </c>
      <c r="I373" s="6">
        <v>4</v>
      </c>
      <c r="J373" s="6">
        <v>6</v>
      </c>
      <c r="K373" s="6">
        <v>75</v>
      </c>
      <c r="L373" s="6">
        <v>4</v>
      </c>
      <c r="M373" s="6"/>
    </row>
    <row r="374" spans="1:13" ht="15.75" customHeight="1" x14ac:dyDescent="0.25">
      <c r="A374" s="4">
        <v>44417</v>
      </c>
      <c r="B374" s="6">
        <v>13</v>
      </c>
      <c r="C374" s="6" t="s">
        <v>94</v>
      </c>
      <c r="D374" s="6"/>
      <c r="E374" s="3" t="e">
        <f t="array" aca="1" ref="E374" ca="1">_xludf.XLOOKUP(sessions_2!$G374&amp;sessions_2!$I374&amp;sessions_2!$J374,exercises_2!$C$2:$C$156&amp;exercises_2!$F$2:$F$156&amp;exercises_2!$G$2:$G$156,exercises_2!$A$2:$A$156)</f>
        <v>#NAME?</v>
      </c>
      <c r="F374" s="6" t="s">
        <v>65</v>
      </c>
      <c r="G374" s="6" t="s">
        <v>99</v>
      </c>
      <c r="H374" s="6">
        <v>1</v>
      </c>
      <c r="I374" s="6">
        <v>0</v>
      </c>
      <c r="J374" s="6"/>
      <c r="K374" s="6">
        <v>0</v>
      </c>
      <c r="L374" s="6">
        <v>30</v>
      </c>
      <c r="M374" s="6"/>
    </row>
    <row r="375" spans="1:13" ht="15.75" customHeight="1" x14ac:dyDescent="0.25">
      <c r="A375" s="4">
        <v>44417</v>
      </c>
      <c r="B375" s="6">
        <v>14</v>
      </c>
      <c r="C375" s="6" t="s">
        <v>94</v>
      </c>
      <c r="D375" s="6"/>
      <c r="E375" s="3" t="e">
        <f t="array" aca="1" ref="E375" ca="1">_xludf.XLOOKUP(sessions_2!$G375&amp;sessions_2!$I375&amp;sessions_2!$J375,exercises_2!$C$2:$C$156&amp;exercises_2!$F$2:$F$156&amp;exercises_2!$G$2:$G$156,exercises_2!$A$2:$A$156)</f>
        <v>#NAME?</v>
      </c>
      <c r="F375" s="6" t="s">
        <v>65</v>
      </c>
      <c r="G375" s="6" t="s">
        <v>99</v>
      </c>
      <c r="H375" s="6">
        <v>2</v>
      </c>
      <c r="I375" s="6">
        <v>0</v>
      </c>
      <c r="J375" s="6"/>
      <c r="K375" s="6">
        <v>0</v>
      </c>
      <c r="L375" s="6">
        <v>34</v>
      </c>
      <c r="M375" s="6"/>
    </row>
    <row r="376" spans="1:13" ht="15.75" customHeight="1" x14ac:dyDescent="0.25">
      <c r="A376" s="4">
        <v>44417</v>
      </c>
      <c r="B376" s="6">
        <v>15</v>
      </c>
      <c r="C376" s="6" t="s">
        <v>94</v>
      </c>
      <c r="D376" s="6"/>
      <c r="E376" s="3" t="e">
        <f t="array" aca="1" ref="E376" ca="1">_xludf.XLOOKUP(sessions_2!$G376&amp;sessions_2!$I376&amp;sessions_2!$J376,exercises_2!$C$2:$C$156&amp;exercises_2!$F$2:$F$156&amp;exercises_2!$G$2:$G$156,exercises_2!$A$2:$A$156)</f>
        <v>#NAME?</v>
      </c>
      <c r="F376" s="6" t="s">
        <v>65</v>
      </c>
      <c r="G376" s="6" t="s">
        <v>99</v>
      </c>
      <c r="H376" s="6">
        <v>3</v>
      </c>
      <c r="I376" s="6">
        <v>0</v>
      </c>
      <c r="J376" s="6"/>
      <c r="K376" s="6">
        <v>0</v>
      </c>
      <c r="L376" s="6">
        <v>35</v>
      </c>
      <c r="M376" s="6"/>
    </row>
    <row r="377" spans="1:13" ht="15.75" customHeight="1" x14ac:dyDescent="0.25">
      <c r="A377" s="4">
        <v>44463</v>
      </c>
      <c r="B377" s="6">
        <v>4</v>
      </c>
      <c r="C377" s="6" t="s">
        <v>94</v>
      </c>
      <c r="D377" s="6"/>
      <c r="E377" s="3" t="e">
        <f t="array" aca="1" ref="E377" ca="1">_xludf.XLOOKUP(sessions_2!$G377&amp;sessions_2!$I377&amp;sessions_2!$J377,exercises_2!$C$2:$C$156&amp;exercises_2!$F$2:$F$156&amp;exercises_2!$G$2:$G$156,exercises_2!$A$2:$A$156)</f>
        <v>#NAME?</v>
      </c>
      <c r="F377" s="6" t="s">
        <v>65</v>
      </c>
      <c r="G377" s="1" t="s">
        <v>78</v>
      </c>
      <c r="H377" s="6">
        <v>4</v>
      </c>
      <c r="I377" s="6">
        <v>4</v>
      </c>
      <c r="J377" s="6">
        <v>8</v>
      </c>
      <c r="K377" s="6">
        <v>0</v>
      </c>
      <c r="L377" s="6">
        <v>10</v>
      </c>
      <c r="M377" s="6"/>
    </row>
    <row r="378" spans="1:13" ht="15.75" customHeight="1" x14ac:dyDescent="0.25">
      <c r="A378" s="4">
        <v>44398</v>
      </c>
      <c r="B378" s="6">
        <v>13</v>
      </c>
      <c r="C378" s="6" t="s">
        <v>100</v>
      </c>
      <c r="D378" s="6"/>
      <c r="E378" s="3" t="e">
        <f t="array" aca="1" ref="E378" ca="1">_xludf.XLOOKUP(sessions_2!$G378&amp;sessions_2!$I378&amp;sessions_2!$J378,exercises_2!$C$2:$C$156&amp;exercises_2!$F$2:$F$156&amp;exercises_2!$G$2:$G$156,exercises_2!$A$2:$A$156)</f>
        <v>#NAME?</v>
      </c>
      <c r="F378" s="6" t="s">
        <v>65</v>
      </c>
      <c r="G378" s="6" t="s">
        <v>111</v>
      </c>
      <c r="H378" s="6">
        <v>1</v>
      </c>
      <c r="I378" s="6">
        <v>6</v>
      </c>
      <c r="J378" s="6">
        <v>10</v>
      </c>
      <c r="K378" s="6">
        <v>180</v>
      </c>
      <c r="L378" s="6">
        <v>5</v>
      </c>
      <c r="M378" s="6"/>
    </row>
    <row r="379" spans="1:13" ht="15.75" customHeight="1" x14ac:dyDescent="0.25">
      <c r="A379" s="4">
        <v>44398</v>
      </c>
      <c r="B379" s="6">
        <v>14</v>
      </c>
      <c r="C379" s="6" t="s">
        <v>100</v>
      </c>
      <c r="D379" s="6"/>
      <c r="E379" s="3" t="e">
        <f t="array" aca="1" ref="E379" ca="1">_xludf.XLOOKUP(sessions_2!$G379&amp;sessions_2!$I379&amp;sessions_2!$J379,exercises_2!$C$2:$C$156&amp;exercises_2!$F$2:$F$156&amp;exercises_2!$G$2:$G$156,exercises_2!$A$2:$A$156)</f>
        <v>#NAME?</v>
      </c>
      <c r="F379" s="6" t="s">
        <v>65</v>
      </c>
      <c r="G379" s="6" t="s">
        <v>111</v>
      </c>
      <c r="H379" s="6">
        <v>2</v>
      </c>
      <c r="I379" s="6">
        <v>6</v>
      </c>
      <c r="J379" s="6">
        <v>10</v>
      </c>
      <c r="K379" s="6">
        <v>160</v>
      </c>
      <c r="L379" s="6">
        <v>9</v>
      </c>
      <c r="M379" s="6"/>
    </row>
    <row r="380" spans="1:13" ht="15.75" customHeight="1" x14ac:dyDescent="0.25">
      <c r="A380" s="4">
        <v>44422</v>
      </c>
      <c r="B380" s="6">
        <v>1</v>
      </c>
      <c r="C380" s="6" t="s">
        <v>100</v>
      </c>
      <c r="D380" s="6"/>
      <c r="E380" s="3" t="e">
        <f t="array" aca="1" ref="E380" ca="1">_xludf.XLOOKUP(sessions_2!$G380&amp;sessions_2!$I380&amp;sessions_2!$J380,exercises_2!$C$2:$C$156&amp;exercises_2!$F$2:$F$156&amp;exercises_2!$G$2:$G$156,exercises_2!$A$2:$A$156)</f>
        <v>#NAME?</v>
      </c>
      <c r="F380" s="6" t="s">
        <v>65</v>
      </c>
      <c r="G380" s="6" t="s">
        <v>92</v>
      </c>
      <c r="H380" s="6">
        <v>1</v>
      </c>
      <c r="I380" s="6">
        <v>4</v>
      </c>
      <c r="J380" s="6">
        <v>6</v>
      </c>
      <c r="K380" s="6">
        <v>220</v>
      </c>
      <c r="L380" s="6">
        <v>6</v>
      </c>
      <c r="M380" s="6"/>
    </row>
    <row r="381" spans="1:13" ht="15.75" customHeight="1" x14ac:dyDescent="0.25">
      <c r="A381" s="4">
        <v>44422</v>
      </c>
      <c r="B381" s="6">
        <v>2</v>
      </c>
      <c r="C381" s="6" t="s">
        <v>100</v>
      </c>
      <c r="D381" s="6"/>
      <c r="E381" s="3" t="e">
        <f t="array" aca="1" ref="E381" ca="1">_xludf.XLOOKUP(sessions_2!$G381&amp;sessions_2!$I381&amp;sessions_2!$J381,exercises_2!$C$2:$C$156&amp;exercises_2!$F$2:$F$156&amp;exercises_2!$G$2:$G$156,exercises_2!$A$2:$A$156)</f>
        <v>#NAME?</v>
      </c>
      <c r="F381" s="6" t="s">
        <v>65</v>
      </c>
      <c r="G381" s="6" t="s">
        <v>92</v>
      </c>
      <c r="H381" s="6">
        <v>2</v>
      </c>
      <c r="I381" s="6">
        <v>4</v>
      </c>
      <c r="J381" s="6">
        <v>6</v>
      </c>
      <c r="K381" s="6">
        <v>220</v>
      </c>
      <c r="L381" s="6">
        <v>4</v>
      </c>
      <c r="M381" s="6"/>
    </row>
    <row r="382" spans="1:13" ht="15.75" customHeight="1" x14ac:dyDescent="0.25">
      <c r="A382" s="4">
        <v>44422</v>
      </c>
      <c r="B382" s="6">
        <v>3</v>
      </c>
      <c r="C382" s="6" t="s">
        <v>100</v>
      </c>
      <c r="D382" s="6"/>
      <c r="E382" s="3" t="e">
        <f t="array" aca="1" ref="E382" ca="1">_xludf.XLOOKUP(sessions_2!$G382&amp;sessions_2!$I382&amp;sessions_2!$J382,exercises_2!$C$2:$C$156&amp;exercises_2!$F$2:$F$156&amp;exercises_2!$G$2:$G$156,exercises_2!$A$2:$A$156)</f>
        <v>#NAME?</v>
      </c>
      <c r="F382" s="6" t="s">
        <v>65</v>
      </c>
      <c r="G382" s="6" t="s">
        <v>92</v>
      </c>
      <c r="H382" s="6">
        <v>3</v>
      </c>
      <c r="I382" s="6">
        <v>4</v>
      </c>
      <c r="J382" s="6">
        <v>6</v>
      </c>
      <c r="K382" s="6">
        <v>220</v>
      </c>
      <c r="L382" s="6">
        <v>4</v>
      </c>
      <c r="M382" s="6"/>
    </row>
    <row r="383" spans="1:13" ht="15.75" customHeight="1" x14ac:dyDescent="0.25">
      <c r="A383" s="4">
        <v>44422</v>
      </c>
      <c r="B383" s="6">
        <v>4</v>
      </c>
      <c r="C383" s="6" t="s">
        <v>100</v>
      </c>
      <c r="D383" s="6"/>
      <c r="E383" s="3" t="e">
        <f t="array" aca="1" ref="E383" ca="1">_xludf.XLOOKUP(sessions_2!$G383&amp;sessions_2!$I383&amp;sessions_2!$J383,exercises_2!$C$2:$C$156&amp;exercises_2!$F$2:$F$156&amp;exercises_2!$G$2:$G$156,exercises_2!$A$2:$A$156)</f>
        <v>#NAME?</v>
      </c>
      <c r="F383" s="6" t="s">
        <v>65</v>
      </c>
      <c r="G383" s="1" t="s">
        <v>76</v>
      </c>
      <c r="H383" s="6">
        <v>1</v>
      </c>
      <c r="I383" s="6">
        <v>5</v>
      </c>
      <c r="J383" s="6">
        <v>10</v>
      </c>
      <c r="K383" s="6">
        <v>0</v>
      </c>
      <c r="L383" s="6">
        <v>6</v>
      </c>
      <c r="M383" s="6"/>
    </row>
    <row r="384" spans="1:13" ht="15.75" customHeight="1" x14ac:dyDescent="0.25">
      <c r="A384" s="4">
        <v>44422</v>
      </c>
      <c r="B384" s="6">
        <v>5</v>
      </c>
      <c r="C384" s="6" t="s">
        <v>100</v>
      </c>
      <c r="D384" s="6"/>
      <c r="E384" s="3" t="e">
        <f t="array" aca="1" ref="E384" ca="1">_xludf.XLOOKUP(sessions_2!$G384&amp;sessions_2!$I384&amp;sessions_2!$J384,exercises_2!$C$2:$C$156&amp;exercises_2!$F$2:$F$156&amp;exercises_2!$G$2:$G$156,exercises_2!$A$2:$A$156)</f>
        <v>#NAME?</v>
      </c>
      <c r="F384" s="6" t="s">
        <v>65</v>
      </c>
      <c r="G384" s="1" t="s">
        <v>76</v>
      </c>
      <c r="H384" s="6">
        <v>2</v>
      </c>
      <c r="I384" s="6">
        <v>5</v>
      </c>
      <c r="J384" s="6">
        <v>10</v>
      </c>
      <c r="K384" s="6">
        <v>0</v>
      </c>
      <c r="L384" s="6">
        <v>5</v>
      </c>
      <c r="M384" s="6"/>
    </row>
    <row r="385" spans="1:13" ht="15.75" customHeight="1" x14ac:dyDescent="0.25">
      <c r="A385" s="4">
        <v>44422</v>
      </c>
      <c r="B385" s="6">
        <v>6</v>
      </c>
      <c r="C385" s="6" t="s">
        <v>100</v>
      </c>
      <c r="D385" s="6"/>
      <c r="E385" s="3" t="e">
        <f t="array" aca="1" ref="E385" ca="1">_xludf.XLOOKUP(sessions_2!$G385&amp;sessions_2!$I385&amp;sessions_2!$J385,exercises_2!$C$2:$C$156&amp;exercises_2!$F$2:$F$156&amp;exercises_2!$G$2:$G$156,exercises_2!$A$2:$A$156)</f>
        <v>#NAME?</v>
      </c>
      <c r="F385" s="6" t="s">
        <v>65</v>
      </c>
      <c r="G385" s="1" t="s">
        <v>76</v>
      </c>
      <c r="H385" s="6">
        <v>3</v>
      </c>
      <c r="I385" s="6">
        <v>5</v>
      </c>
      <c r="J385" s="6">
        <v>10</v>
      </c>
      <c r="K385" s="6">
        <v>0</v>
      </c>
      <c r="L385" s="6">
        <v>4</v>
      </c>
      <c r="M385" s="6"/>
    </row>
    <row r="386" spans="1:13" ht="15.75" customHeight="1" x14ac:dyDescent="0.25">
      <c r="A386" s="4">
        <v>44422</v>
      </c>
      <c r="B386" s="6">
        <v>7</v>
      </c>
      <c r="C386" s="6" t="s">
        <v>100</v>
      </c>
      <c r="D386" s="6"/>
      <c r="E386" s="3" t="e">
        <f t="array" aca="1" ref="E386" ca="1">_xludf.XLOOKUP(sessions_2!$G386&amp;sessions_2!$I386&amp;sessions_2!$J386,exercises_2!$C$2:$C$156&amp;exercises_2!$F$2:$F$156&amp;exercises_2!$G$2:$G$156,exercises_2!$A$2:$A$156)</f>
        <v>#NAME?</v>
      </c>
      <c r="F386" s="6" t="s">
        <v>65</v>
      </c>
      <c r="G386" s="6" t="s">
        <v>103</v>
      </c>
      <c r="H386" s="6">
        <v>1</v>
      </c>
      <c r="I386" s="6">
        <v>4</v>
      </c>
      <c r="J386" s="6">
        <v>6</v>
      </c>
      <c r="K386" s="6">
        <v>60</v>
      </c>
      <c r="L386" s="6">
        <v>4</v>
      </c>
      <c r="M386" s="6"/>
    </row>
    <row r="387" spans="1:13" ht="15.75" customHeight="1" x14ac:dyDescent="0.25">
      <c r="A387" s="4">
        <v>44422</v>
      </c>
      <c r="B387" s="6">
        <v>8</v>
      </c>
      <c r="C387" s="6" t="s">
        <v>100</v>
      </c>
      <c r="D387" s="6"/>
      <c r="E387" s="3" t="e">
        <f t="array" aca="1" ref="E387" ca="1">_xludf.XLOOKUP(sessions_2!$G387&amp;sessions_2!$I387&amp;sessions_2!$J387,exercises_2!$C$2:$C$156&amp;exercises_2!$F$2:$F$156&amp;exercises_2!$G$2:$G$156,exercises_2!$A$2:$A$156)</f>
        <v>#NAME?</v>
      </c>
      <c r="F387" s="6" t="s">
        <v>65</v>
      </c>
      <c r="G387" s="6" t="s">
        <v>103</v>
      </c>
      <c r="H387" s="6">
        <v>2</v>
      </c>
      <c r="I387" s="6">
        <v>4</v>
      </c>
      <c r="J387" s="6">
        <v>6</v>
      </c>
      <c r="K387" s="6">
        <v>60</v>
      </c>
      <c r="L387" s="6">
        <v>4</v>
      </c>
      <c r="M387" s="6"/>
    </row>
    <row r="388" spans="1:13" ht="15.75" customHeight="1" x14ac:dyDescent="0.25">
      <c r="A388" s="4">
        <v>44422</v>
      </c>
      <c r="B388" s="6">
        <v>9</v>
      </c>
      <c r="C388" s="6" t="s">
        <v>100</v>
      </c>
      <c r="D388" s="6"/>
      <c r="E388" s="3" t="e">
        <f t="array" aca="1" ref="E388" ca="1">_xludf.XLOOKUP(sessions_2!$G388&amp;sessions_2!$I388&amp;sessions_2!$J388,exercises_2!$C$2:$C$156&amp;exercises_2!$F$2:$F$156&amp;exercises_2!$G$2:$G$156,exercises_2!$A$2:$A$156)</f>
        <v>#NAME?</v>
      </c>
      <c r="F388" s="6" t="s">
        <v>65</v>
      </c>
      <c r="G388" s="6" t="s">
        <v>103</v>
      </c>
      <c r="H388" s="6">
        <v>3</v>
      </c>
      <c r="I388" s="6">
        <v>4</v>
      </c>
      <c r="J388" s="6">
        <v>6</v>
      </c>
      <c r="K388" s="6">
        <v>60</v>
      </c>
      <c r="L388" s="6">
        <v>2</v>
      </c>
      <c r="M388" s="6"/>
    </row>
    <row r="389" spans="1:13" ht="15.75" customHeight="1" x14ac:dyDescent="0.25">
      <c r="A389" s="4">
        <v>44424</v>
      </c>
      <c r="B389" s="6">
        <v>1</v>
      </c>
      <c r="C389" s="6" t="s">
        <v>104</v>
      </c>
      <c r="D389" s="6"/>
      <c r="E389" s="3" t="e">
        <f t="array" aca="1" ref="E389" ca="1">_xludf.XLOOKUP(sessions_2!$G389&amp;sessions_2!$I389&amp;sessions_2!$J389,exercises_2!$C$2:$C$156&amp;exercises_2!$F$2:$F$156&amp;exercises_2!$G$2:$G$156,exercises_2!$A$2:$A$156)</f>
        <v>#NAME?</v>
      </c>
      <c r="F389" s="6" t="s">
        <v>65</v>
      </c>
      <c r="G389" s="6" t="s">
        <v>105</v>
      </c>
      <c r="H389" s="6">
        <v>1</v>
      </c>
      <c r="I389" s="6">
        <v>4</v>
      </c>
      <c r="J389" s="6">
        <v>6</v>
      </c>
      <c r="K389" s="6">
        <v>175</v>
      </c>
      <c r="L389" s="6">
        <v>6</v>
      </c>
      <c r="M389" s="6"/>
    </row>
    <row r="390" spans="1:13" ht="15.75" customHeight="1" x14ac:dyDescent="0.25">
      <c r="A390" s="4">
        <v>44424</v>
      </c>
      <c r="B390" s="6">
        <v>2</v>
      </c>
      <c r="C390" s="6" t="s">
        <v>104</v>
      </c>
      <c r="D390" s="6"/>
      <c r="E390" s="3" t="e">
        <f t="array" aca="1" ref="E390" ca="1">_xludf.XLOOKUP(sessions_2!$G390&amp;sessions_2!$I390&amp;sessions_2!$J390,exercises_2!$C$2:$C$156&amp;exercises_2!$F$2:$F$156&amp;exercises_2!$G$2:$G$156,exercises_2!$A$2:$A$156)</f>
        <v>#NAME?</v>
      </c>
      <c r="F390" s="6" t="s">
        <v>65</v>
      </c>
      <c r="G390" s="6" t="s">
        <v>105</v>
      </c>
      <c r="H390" s="6">
        <v>2</v>
      </c>
      <c r="I390" s="6">
        <v>4</v>
      </c>
      <c r="J390" s="6">
        <v>6</v>
      </c>
      <c r="K390" s="6">
        <v>175</v>
      </c>
      <c r="L390" s="6">
        <v>6</v>
      </c>
      <c r="M390" s="6"/>
    </row>
    <row r="391" spans="1:13" ht="15.75" customHeight="1" x14ac:dyDescent="0.25">
      <c r="A391" s="4">
        <v>44424</v>
      </c>
      <c r="B391" s="6">
        <v>3</v>
      </c>
      <c r="C391" s="6" t="s">
        <v>104</v>
      </c>
      <c r="D391" s="6"/>
      <c r="E391" s="3" t="e">
        <f t="array" aca="1" ref="E391" ca="1">_xludf.XLOOKUP(sessions_2!$G391&amp;sessions_2!$I391&amp;sessions_2!$J391,exercises_2!$C$2:$C$156&amp;exercises_2!$F$2:$F$156&amp;exercises_2!$G$2:$G$156,exercises_2!$A$2:$A$156)</f>
        <v>#NAME?</v>
      </c>
      <c r="F391" s="6" t="s">
        <v>65</v>
      </c>
      <c r="G391" s="6" t="s">
        <v>105</v>
      </c>
      <c r="H391" s="6">
        <v>3</v>
      </c>
      <c r="I391" s="6">
        <v>4</v>
      </c>
      <c r="J391" s="6">
        <v>6</v>
      </c>
      <c r="K391" s="6">
        <v>180</v>
      </c>
      <c r="L391" s="6">
        <v>0</v>
      </c>
      <c r="M391" s="6"/>
    </row>
    <row r="392" spans="1:13" ht="15.75" customHeight="1" x14ac:dyDescent="0.25">
      <c r="A392" s="4">
        <v>44424</v>
      </c>
      <c r="B392" s="6">
        <v>4</v>
      </c>
      <c r="C392" s="6" t="s">
        <v>104</v>
      </c>
      <c r="D392" s="6"/>
      <c r="E392" s="3" t="e">
        <f t="array" aca="1" ref="E392" ca="1">_xludf.XLOOKUP(sessions_2!$G392&amp;sessions_2!$I392&amp;sessions_2!$J392,exercises_2!$C$2:$C$156&amp;exercises_2!$F$2:$F$156&amp;exercises_2!$G$2:$G$156,exercises_2!$A$2:$A$156)</f>
        <v>#NAME?</v>
      </c>
      <c r="F392" s="6" t="s">
        <v>65</v>
      </c>
      <c r="G392" s="6" t="s">
        <v>106</v>
      </c>
      <c r="H392" s="6">
        <v>1</v>
      </c>
      <c r="I392" s="6">
        <v>4</v>
      </c>
      <c r="J392" s="6">
        <v>6</v>
      </c>
      <c r="K392" s="6">
        <v>280</v>
      </c>
      <c r="L392" s="6">
        <v>0</v>
      </c>
      <c r="M392" s="6"/>
    </row>
    <row r="393" spans="1:13" ht="15.75" customHeight="1" x14ac:dyDescent="0.25">
      <c r="A393" s="4">
        <v>44424</v>
      </c>
      <c r="B393" s="6">
        <v>5</v>
      </c>
      <c r="C393" s="6" t="s">
        <v>104</v>
      </c>
      <c r="D393" s="6"/>
      <c r="E393" s="3" t="e">
        <f t="array" aca="1" ref="E393" ca="1">_xludf.XLOOKUP(sessions_2!$G393&amp;sessions_2!$I393&amp;sessions_2!$J393,exercises_2!$C$2:$C$156&amp;exercises_2!$F$2:$F$156&amp;exercises_2!$G$2:$G$156,exercises_2!$A$2:$A$156)</f>
        <v>#NAME?</v>
      </c>
      <c r="F393" s="6" t="s">
        <v>65</v>
      </c>
      <c r="G393" s="6" t="s">
        <v>106</v>
      </c>
      <c r="H393" s="6">
        <v>2</v>
      </c>
      <c r="I393" s="6">
        <v>4</v>
      </c>
      <c r="J393" s="6">
        <v>6</v>
      </c>
      <c r="K393" s="6">
        <v>280</v>
      </c>
      <c r="L393" s="6">
        <v>0</v>
      </c>
      <c r="M393" s="6"/>
    </row>
    <row r="394" spans="1:13" ht="15.75" customHeight="1" x14ac:dyDescent="0.25">
      <c r="A394" s="4">
        <v>44424</v>
      </c>
      <c r="B394" s="6">
        <v>6</v>
      </c>
      <c r="C394" s="6" t="s">
        <v>104</v>
      </c>
      <c r="D394" s="6"/>
      <c r="E394" s="3" t="e">
        <f t="array" aca="1" ref="E394" ca="1">_xludf.XLOOKUP(sessions_2!$G394&amp;sessions_2!$I394&amp;sessions_2!$J394,exercises_2!$C$2:$C$156&amp;exercises_2!$F$2:$F$156&amp;exercises_2!$G$2:$G$156,exercises_2!$A$2:$A$156)</f>
        <v>#NAME?</v>
      </c>
      <c r="F394" s="6" t="s">
        <v>65</v>
      </c>
      <c r="G394" s="6" t="s">
        <v>106</v>
      </c>
      <c r="H394" s="6">
        <v>3</v>
      </c>
      <c r="I394" s="6">
        <v>4</v>
      </c>
      <c r="J394" s="6">
        <v>6</v>
      </c>
      <c r="K394" s="6">
        <v>280</v>
      </c>
      <c r="L394" s="6">
        <v>0</v>
      </c>
      <c r="M394" s="6"/>
    </row>
    <row r="395" spans="1:13" ht="15.75" customHeight="1" x14ac:dyDescent="0.25">
      <c r="A395" s="4">
        <v>44424</v>
      </c>
      <c r="B395" s="6">
        <v>7</v>
      </c>
      <c r="C395" s="6" t="s">
        <v>104</v>
      </c>
      <c r="D395" s="6"/>
      <c r="E395" s="3" t="e">
        <f t="array" aca="1" ref="E395" ca="1">_xludf.XLOOKUP(sessions_2!$G395&amp;sessions_2!$I395&amp;sessions_2!$J395,exercises_2!$C$2:$C$156&amp;exercises_2!$F$2:$F$156&amp;exercises_2!$G$2:$G$156,exercises_2!$A$2:$A$156)</f>
        <v>#NAME?</v>
      </c>
      <c r="F395" s="6" t="s">
        <v>65</v>
      </c>
      <c r="G395" s="6" t="s">
        <v>107</v>
      </c>
      <c r="H395" s="6">
        <v>1</v>
      </c>
      <c r="I395" s="6">
        <v>6</v>
      </c>
      <c r="J395" s="6">
        <v>10</v>
      </c>
      <c r="K395" s="6">
        <v>130</v>
      </c>
      <c r="L395" s="6">
        <v>0</v>
      </c>
      <c r="M395" s="6"/>
    </row>
    <row r="396" spans="1:13" ht="15.75" customHeight="1" x14ac:dyDescent="0.25">
      <c r="A396" s="4">
        <v>44424</v>
      </c>
      <c r="B396" s="6">
        <v>8</v>
      </c>
      <c r="C396" s="6" t="s">
        <v>104</v>
      </c>
      <c r="D396" s="6"/>
      <c r="E396" s="3" t="e">
        <f t="array" aca="1" ref="E396" ca="1">_xludf.XLOOKUP(sessions_2!$G396&amp;sessions_2!$I396&amp;sessions_2!$J396,exercises_2!$C$2:$C$156&amp;exercises_2!$F$2:$F$156&amp;exercises_2!$G$2:$G$156,exercises_2!$A$2:$A$156)</f>
        <v>#NAME?</v>
      </c>
      <c r="F396" s="6" t="s">
        <v>65</v>
      </c>
      <c r="G396" s="6" t="s">
        <v>107</v>
      </c>
      <c r="H396" s="6">
        <v>2</v>
      </c>
      <c r="I396" s="6">
        <v>6</v>
      </c>
      <c r="J396" s="6">
        <v>10</v>
      </c>
      <c r="K396" s="6">
        <v>130</v>
      </c>
      <c r="L396" s="6">
        <v>0</v>
      </c>
      <c r="M396" s="6"/>
    </row>
    <row r="397" spans="1:13" ht="15.75" customHeight="1" x14ac:dyDescent="0.25">
      <c r="A397" s="4">
        <v>44424</v>
      </c>
      <c r="B397" s="6">
        <v>9</v>
      </c>
      <c r="C397" s="6" t="s">
        <v>104</v>
      </c>
      <c r="D397" s="6"/>
      <c r="E397" s="3" t="e">
        <f t="array" aca="1" ref="E397" ca="1">_xludf.XLOOKUP(sessions_2!$G397&amp;sessions_2!$I397&amp;sessions_2!$J397,exercises_2!$C$2:$C$156&amp;exercises_2!$F$2:$F$156&amp;exercises_2!$G$2:$G$156,exercises_2!$A$2:$A$156)</f>
        <v>#NAME?</v>
      </c>
      <c r="F397" s="6" t="s">
        <v>65</v>
      </c>
      <c r="G397" s="6" t="s">
        <v>107</v>
      </c>
      <c r="H397" s="6">
        <v>3</v>
      </c>
      <c r="I397" s="6">
        <v>6</v>
      </c>
      <c r="J397" s="6">
        <v>10</v>
      </c>
      <c r="K397" s="6">
        <v>130</v>
      </c>
      <c r="L397" s="6">
        <v>0</v>
      </c>
      <c r="M397" s="6"/>
    </row>
    <row r="398" spans="1:13" ht="15.75" customHeight="1" x14ac:dyDescent="0.25">
      <c r="A398" s="4">
        <v>44424</v>
      </c>
      <c r="B398" s="6">
        <v>10</v>
      </c>
      <c r="C398" s="6" t="s">
        <v>104</v>
      </c>
      <c r="D398" s="6"/>
      <c r="E398" s="3" t="e">
        <f t="array" aca="1" ref="E398" ca="1">_xludf.XLOOKUP(sessions_2!$G398&amp;sessions_2!$I398&amp;sessions_2!$J398,exercises_2!$C$2:$C$156&amp;exercises_2!$F$2:$F$156&amp;exercises_2!$G$2:$G$156,exercises_2!$A$2:$A$156)</f>
        <v>#NAME?</v>
      </c>
      <c r="F398" s="6" t="s">
        <v>108</v>
      </c>
      <c r="G398" s="6" t="s">
        <v>109</v>
      </c>
      <c r="H398" s="6">
        <v>1</v>
      </c>
      <c r="I398" s="6">
        <v>20</v>
      </c>
      <c r="J398" s="6">
        <v>30</v>
      </c>
      <c r="K398" s="6">
        <v>70</v>
      </c>
      <c r="L398" s="6">
        <v>0</v>
      </c>
      <c r="M398" s="6"/>
    </row>
    <row r="399" spans="1:13" ht="15.75" customHeight="1" x14ac:dyDescent="0.25">
      <c r="A399" s="4">
        <v>44424</v>
      </c>
      <c r="B399" s="6">
        <v>11</v>
      </c>
      <c r="C399" s="6" t="s">
        <v>104</v>
      </c>
      <c r="D399" s="6"/>
      <c r="E399" s="3" t="e">
        <f t="array" aca="1" ref="E399" ca="1">_xludf.XLOOKUP(sessions_2!$G399&amp;sessions_2!$I399&amp;sessions_2!$J399,exercises_2!$C$2:$C$156&amp;exercises_2!$F$2:$F$156&amp;exercises_2!$G$2:$G$156,exercises_2!$A$2:$A$156)</f>
        <v>#NAME?</v>
      </c>
      <c r="F399" s="6" t="s">
        <v>108</v>
      </c>
      <c r="G399" s="6" t="s">
        <v>109</v>
      </c>
      <c r="H399" s="6">
        <v>2</v>
      </c>
      <c r="I399" s="6">
        <v>20</v>
      </c>
      <c r="J399" s="6">
        <v>30</v>
      </c>
      <c r="K399" s="6">
        <v>70</v>
      </c>
      <c r="L399" s="6">
        <v>0</v>
      </c>
      <c r="M399" s="6"/>
    </row>
    <row r="400" spans="1:13" ht="15.75" customHeight="1" x14ac:dyDescent="0.25">
      <c r="A400" s="4">
        <v>44424</v>
      </c>
      <c r="B400" s="6">
        <v>12</v>
      </c>
      <c r="C400" s="6" t="s">
        <v>104</v>
      </c>
      <c r="D400" s="6"/>
      <c r="E400" s="3" t="e">
        <f t="array" aca="1" ref="E400" ca="1">_xludf.XLOOKUP(sessions_2!$G400&amp;sessions_2!$I400&amp;sessions_2!$J400,exercises_2!$C$2:$C$156&amp;exercises_2!$F$2:$F$156&amp;exercises_2!$G$2:$G$156,exercises_2!$A$2:$A$156)</f>
        <v>#NAME?</v>
      </c>
      <c r="F400" s="6" t="s">
        <v>108</v>
      </c>
      <c r="G400" s="6" t="s">
        <v>109</v>
      </c>
      <c r="H400" s="6">
        <v>3</v>
      </c>
      <c r="I400" s="6">
        <v>20</v>
      </c>
      <c r="J400" s="6">
        <v>30</v>
      </c>
      <c r="K400" s="6">
        <v>70</v>
      </c>
      <c r="L400" s="6">
        <v>0</v>
      </c>
      <c r="M400" s="6"/>
    </row>
    <row r="401" spans="1:13" ht="15.75" customHeight="1" x14ac:dyDescent="0.25">
      <c r="A401" s="4">
        <v>44426</v>
      </c>
      <c r="B401" s="6">
        <v>1</v>
      </c>
      <c r="C401" s="6" t="s">
        <v>94</v>
      </c>
      <c r="D401" s="6"/>
      <c r="E401" s="3" t="e">
        <f t="array" aca="1" ref="E401" ca="1">_xludf.XLOOKUP(sessions_2!$G401&amp;sessions_2!$I401&amp;sessions_2!$J401,exercises_2!$C$2:$C$156&amp;exercises_2!$F$2:$F$156&amp;exercises_2!$G$2:$G$156,exercises_2!$A$2:$A$156)</f>
        <v>#NAME?</v>
      </c>
      <c r="F401" s="6" t="s">
        <v>65</v>
      </c>
      <c r="G401" s="6" t="s">
        <v>89</v>
      </c>
      <c r="H401" s="6">
        <v>1</v>
      </c>
      <c r="I401" s="6">
        <v>4</v>
      </c>
      <c r="J401" s="6">
        <v>6</v>
      </c>
      <c r="K401" s="6">
        <v>150</v>
      </c>
      <c r="L401" s="6">
        <v>6</v>
      </c>
      <c r="M401" s="6"/>
    </row>
    <row r="402" spans="1:13" ht="15.75" customHeight="1" x14ac:dyDescent="0.25">
      <c r="A402" s="4">
        <v>44426</v>
      </c>
      <c r="B402" s="6">
        <v>2</v>
      </c>
      <c r="C402" s="6" t="s">
        <v>94</v>
      </c>
      <c r="D402" s="6"/>
      <c r="E402" s="3" t="e">
        <f t="array" aca="1" ref="E402" ca="1">_xludf.XLOOKUP(sessions_2!$G402&amp;sessions_2!$I402&amp;sessions_2!$J402,exercises_2!$C$2:$C$156&amp;exercises_2!$F$2:$F$156&amp;exercises_2!$G$2:$G$156,exercises_2!$A$2:$A$156)</f>
        <v>#NAME?</v>
      </c>
      <c r="F402" s="6" t="s">
        <v>65</v>
      </c>
      <c r="G402" s="6" t="s">
        <v>89</v>
      </c>
      <c r="H402" s="6">
        <v>2</v>
      </c>
      <c r="I402" s="6">
        <v>4</v>
      </c>
      <c r="J402" s="6">
        <v>6</v>
      </c>
      <c r="K402" s="6">
        <v>150</v>
      </c>
      <c r="L402" s="6">
        <v>4</v>
      </c>
      <c r="M402" s="6"/>
    </row>
    <row r="403" spans="1:13" ht="15.75" customHeight="1" x14ac:dyDescent="0.25">
      <c r="A403" s="4">
        <v>44426</v>
      </c>
      <c r="B403" s="6">
        <v>3</v>
      </c>
      <c r="C403" s="6" t="s">
        <v>94</v>
      </c>
      <c r="D403" s="6"/>
      <c r="E403" s="3" t="e">
        <f t="array" aca="1" ref="E403" ca="1">_xludf.XLOOKUP(sessions_2!$G403&amp;sessions_2!$I403&amp;sessions_2!$J403,exercises_2!$C$2:$C$156&amp;exercises_2!$F$2:$F$156&amp;exercises_2!$G$2:$G$156,exercises_2!$A$2:$A$156)</f>
        <v>#NAME?</v>
      </c>
      <c r="F403" s="6" t="s">
        <v>65</v>
      </c>
      <c r="G403" s="6" t="s">
        <v>89</v>
      </c>
      <c r="H403" s="6">
        <v>3</v>
      </c>
      <c r="I403" s="6">
        <v>4</v>
      </c>
      <c r="J403" s="6">
        <v>6</v>
      </c>
      <c r="K403" s="6">
        <v>150</v>
      </c>
      <c r="L403" s="6">
        <v>4</v>
      </c>
      <c r="M403" s="6"/>
    </row>
    <row r="404" spans="1:13" ht="15.75" customHeight="1" x14ac:dyDescent="0.25">
      <c r="A404" s="4">
        <v>44426</v>
      </c>
      <c r="B404" s="6">
        <v>4</v>
      </c>
      <c r="C404" s="6" t="s">
        <v>94</v>
      </c>
      <c r="D404" s="6"/>
      <c r="E404" s="3" t="e">
        <f t="array" aca="1" ref="E404" ca="1">_xludf.XLOOKUP(sessions_2!$G404&amp;sessions_2!$I404&amp;sessions_2!$J404,exercises_2!$C$2:$C$156&amp;exercises_2!$F$2:$F$156&amp;exercises_2!$G$2:$G$156,exercises_2!$A$2:$A$156)</f>
        <v>#NAME?</v>
      </c>
      <c r="F404" s="6" t="s">
        <v>65</v>
      </c>
      <c r="G404" s="6" t="s">
        <v>95</v>
      </c>
      <c r="H404" s="6">
        <v>1</v>
      </c>
      <c r="I404" s="6">
        <v>4</v>
      </c>
      <c r="J404" s="6">
        <v>6</v>
      </c>
      <c r="K404" s="6">
        <v>125</v>
      </c>
      <c r="L404" s="6">
        <v>5</v>
      </c>
      <c r="M404" s="6"/>
    </row>
    <row r="405" spans="1:13" ht="15.75" customHeight="1" x14ac:dyDescent="0.25">
      <c r="A405" s="4">
        <v>44426</v>
      </c>
      <c r="B405" s="6">
        <v>5</v>
      </c>
      <c r="C405" s="6" t="s">
        <v>94</v>
      </c>
      <c r="D405" s="6"/>
      <c r="E405" s="3" t="e">
        <f t="array" aca="1" ref="E405" ca="1">_xludf.XLOOKUP(sessions_2!$G405&amp;sessions_2!$I405&amp;sessions_2!$J405,exercises_2!$C$2:$C$156&amp;exercises_2!$F$2:$F$156&amp;exercises_2!$G$2:$G$156,exercises_2!$A$2:$A$156)</f>
        <v>#NAME?</v>
      </c>
      <c r="F405" s="6" t="s">
        <v>65</v>
      </c>
      <c r="G405" s="6" t="s">
        <v>95</v>
      </c>
      <c r="H405" s="6">
        <v>2</v>
      </c>
      <c r="I405" s="6">
        <v>4</v>
      </c>
      <c r="J405" s="6">
        <v>6</v>
      </c>
      <c r="K405" s="6">
        <v>125</v>
      </c>
      <c r="L405" s="6">
        <v>5</v>
      </c>
      <c r="M405" s="6"/>
    </row>
    <row r="406" spans="1:13" ht="15.75" customHeight="1" x14ac:dyDescent="0.25">
      <c r="A406" s="4">
        <v>44426</v>
      </c>
      <c r="B406" s="6">
        <v>6</v>
      </c>
      <c r="C406" s="6" t="s">
        <v>94</v>
      </c>
      <c r="D406" s="6"/>
      <c r="E406" s="3" t="e">
        <f t="array" aca="1" ref="E406" ca="1">_xludf.XLOOKUP(sessions_2!$G406&amp;sessions_2!$I406&amp;sessions_2!$J406,exercises_2!$C$2:$C$156&amp;exercises_2!$F$2:$F$156&amp;exercises_2!$G$2:$G$156,exercises_2!$A$2:$A$156)</f>
        <v>#NAME?</v>
      </c>
      <c r="F406" s="6" t="s">
        <v>65</v>
      </c>
      <c r="G406" s="6" t="s">
        <v>95</v>
      </c>
      <c r="H406" s="6">
        <v>3</v>
      </c>
      <c r="I406" s="6">
        <v>4</v>
      </c>
      <c r="J406" s="6">
        <v>6</v>
      </c>
      <c r="K406" s="6">
        <v>125</v>
      </c>
      <c r="L406" s="6">
        <v>3</v>
      </c>
      <c r="M406" s="6"/>
    </row>
    <row r="407" spans="1:13" ht="15.75" customHeight="1" x14ac:dyDescent="0.25">
      <c r="A407" s="4">
        <v>44426</v>
      </c>
      <c r="B407" s="6">
        <v>7</v>
      </c>
      <c r="C407" s="6" t="s">
        <v>94</v>
      </c>
      <c r="D407" s="6"/>
      <c r="E407" s="3" t="e">
        <f t="array" aca="1" ref="E407" ca="1">_xludf.XLOOKUP(sessions_2!$G407&amp;sessions_2!$I407&amp;sessions_2!$J407,exercises_2!$C$2:$C$156&amp;exercises_2!$F$2:$F$156&amp;exercises_2!$G$2:$G$156,exercises_2!$A$2:$A$156)</f>
        <v>#NAME?</v>
      </c>
      <c r="F407" s="6" t="s">
        <v>65</v>
      </c>
      <c r="G407" s="6" t="s">
        <v>96</v>
      </c>
      <c r="H407" s="6">
        <v>1</v>
      </c>
      <c r="I407" s="6">
        <v>4</v>
      </c>
      <c r="J407" s="6">
        <v>6</v>
      </c>
      <c r="K407" s="6">
        <v>90</v>
      </c>
      <c r="L407" s="6">
        <v>5</v>
      </c>
      <c r="M407" s="6"/>
    </row>
    <row r="408" spans="1:13" ht="15.75" customHeight="1" x14ac:dyDescent="0.25">
      <c r="A408" s="4">
        <v>44426</v>
      </c>
      <c r="B408" s="6">
        <v>8</v>
      </c>
      <c r="C408" s="6" t="s">
        <v>94</v>
      </c>
      <c r="D408" s="6"/>
      <c r="E408" s="3" t="e">
        <f t="array" aca="1" ref="E408" ca="1">_xludf.XLOOKUP(sessions_2!$G408&amp;sessions_2!$I408&amp;sessions_2!$J408,exercises_2!$C$2:$C$156&amp;exercises_2!$F$2:$F$156&amp;exercises_2!$G$2:$G$156,exercises_2!$A$2:$A$156)</f>
        <v>#NAME?</v>
      </c>
      <c r="F408" s="6" t="s">
        <v>65</v>
      </c>
      <c r="G408" s="6" t="s">
        <v>96</v>
      </c>
      <c r="H408" s="6">
        <v>2</v>
      </c>
      <c r="I408" s="6">
        <v>4</v>
      </c>
      <c r="J408" s="6">
        <v>6</v>
      </c>
      <c r="K408" s="6">
        <v>90</v>
      </c>
      <c r="L408" s="6">
        <v>4</v>
      </c>
      <c r="M408" s="6"/>
    </row>
    <row r="409" spans="1:13" ht="15.75" customHeight="1" x14ac:dyDescent="0.25">
      <c r="A409" s="4">
        <v>44426</v>
      </c>
      <c r="B409" s="6">
        <v>9</v>
      </c>
      <c r="C409" s="6" t="s">
        <v>94</v>
      </c>
      <c r="D409" s="6"/>
      <c r="E409" s="3" t="e">
        <f t="array" aca="1" ref="E409" ca="1">_xludf.XLOOKUP(sessions_2!$G409&amp;sessions_2!$I409&amp;sessions_2!$J409,exercises_2!$C$2:$C$156&amp;exercises_2!$F$2:$F$156&amp;exercises_2!$G$2:$G$156,exercises_2!$A$2:$A$156)</f>
        <v>#NAME?</v>
      </c>
      <c r="F409" s="6" t="s">
        <v>65</v>
      </c>
      <c r="G409" s="6" t="s">
        <v>96</v>
      </c>
      <c r="H409" s="6">
        <v>3</v>
      </c>
      <c r="I409" s="6">
        <v>4</v>
      </c>
      <c r="J409" s="6">
        <v>6</v>
      </c>
      <c r="K409" s="6">
        <v>90</v>
      </c>
      <c r="L409" s="6">
        <v>3</v>
      </c>
      <c r="M409" s="6"/>
    </row>
    <row r="410" spans="1:13" ht="15.75" customHeight="1" x14ac:dyDescent="0.25">
      <c r="A410" s="4">
        <v>44426</v>
      </c>
      <c r="B410" s="6">
        <v>10</v>
      </c>
      <c r="C410" s="6" t="s">
        <v>94</v>
      </c>
      <c r="D410" s="6"/>
      <c r="E410" s="3" t="e">
        <f t="array" aca="1" ref="E410" ca="1">_xludf.XLOOKUP(sessions_2!$G410&amp;sessions_2!$I410&amp;sessions_2!$J410,exercises_2!$C$2:$C$156&amp;exercises_2!$F$2:$F$156&amp;exercises_2!$G$2:$G$156,exercises_2!$A$2:$A$156)</f>
        <v>#NAME?</v>
      </c>
      <c r="F410" s="6" t="s">
        <v>65</v>
      </c>
      <c r="G410" s="6" t="s">
        <v>98</v>
      </c>
      <c r="H410" s="6">
        <v>1</v>
      </c>
      <c r="I410" s="6">
        <v>4</v>
      </c>
      <c r="J410" s="6">
        <v>6</v>
      </c>
      <c r="K410" s="6">
        <v>60</v>
      </c>
      <c r="L410" s="6">
        <v>6</v>
      </c>
      <c r="M410" s="6"/>
    </row>
    <row r="411" spans="1:13" ht="15.75" customHeight="1" x14ac:dyDescent="0.25">
      <c r="A411" s="4">
        <v>44426</v>
      </c>
      <c r="B411" s="6">
        <v>11</v>
      </c>
      <c r="C411" s="6" t="s">
        <v>94</v>
      </c>
      <c r="D411" s="6"/>
      <c r="E411" s="3" t="e">
        <f t="array" aca="1" ref="E411" ca="1">_xludf.XLOOKUP(sessions_2!$G411&amp;sessions_2!$I411&amp;sessions_2!$J411,exercises_2!$C$2:$C$156&amp;exercises_2!$F$2:$F$156&amp;exercises_2!$G$2:$G$156,exercises_2!$A$2:$A$156)</f>
        <v>#NAME?</v>
      </c>
      <c r="F411" s="6" t="s">
        <v>65</v>
      </c>
      <c r="G411" s="6" t="s">
        <v>98</v>
      </c>
      <c r="H411" s="6">
        <v>2</v>
      </c>
      <c r="I411" s="6">
        <v>4</v>
      </c>
      <c r="J411" s="6">
        <v>6</v>
      </c>
      <c r="K411" s="6">
        <v>75</v>
      </c>
      <c r="L411" s="6">
        <v>5</v>
      </c>
      <c r="M411" s="6"/>
    </row>
    <row r="412" spans="1:13" ht="15.75" customHeight="1" x14ac:dyDescent="0.25">
      <c r="A412" s="4">
        <v>44426</v>
      </c>
      <c r="B412" s="6">
        <v>12</v>
      </c>
      <c r="C412" s="6" t="s">
        <v>94</v>
      </c>
      <c r="D412" s="6"/>
      <c r="E412" s="3" t="e">
        <f t="array" aca="1" ref="E412" ca="1">_xludf.XLOOKUP(sessions_2!$G412&amp;sessions_2!$I412&amp;sessions_2!$J412,exercises_2!$C$2:$C$156&amp;exercises_2!$F$2:$F$156&amp;exercises_2!$G$2:$G$156,exercises_2!$A$2:$A$156)</f>
        <v>#NAME?</v>
      </c>
      <c r="F412" s="6" t="s">
        <v>65</v>
      </c>
      <c r="G412" s="6" t="s">
        <v>98</v>
      </c>
      <c r="H412" s="6">
        <v>3</v>
      </c>
      <c r="I412" s="6">
        <v>4</v>
      </c>
      <c r="J412" s="6">
        <v>6</v>
      </c>
      <c r="K412" s="6">
        <v>75</v>
      </c>
      <c r="L412" s="6">
        <v>5</v>
      </c>
      <c r="M412" s="6"/>
    </row>
    <row r="413" spans="1:13" ht="15.75" customHeight="1" x14ac:dyDescent="0.25">
      <c r="A413" s="4">
        <v>44426</v>
      </c>
      <c r="B413" s="6">
        <v>13</v>
      </c>
      <c r="C413" s="6" t="s">
        <v>94</v>
      </c>
      <c r="D413" s="6"/>
      <c r="E413" s="3" t="e">
        <f t="array" aca="1" ref="E413" ca="1">_xludf.XLOOKUP(sessions_2!$G413&amp;sessions_2!$I413&amp;sessions_2!$J413,exercises_2!$C$2:$C$156&amp;exercises_2!$F$2:$F$156&amp;exercises_2!$G$2:$G$156,exercises_2!$A$2:$A$156)</f>
        <v>#NAME?</v>
      </c>
      <c r="F413" s="6" t="s">
        <v>65</v>
      </c>
      <c r="G413" s="6" t="s">
        <v>99</v>
      </c>
      <c r="H413" s="6">
        <v>1</v>
      </c>
      <c r="I413" s="6">
        <v>0</v>
      </c>
      <c r="J413" s="6"/>
      <c r="K413" s="6">
        <v>0</v>
      </c>
      <c r="L413" s="6">
        <v>30</v>
      </c>
      <c r="M413" s="6"/>
    </row>
    <row r="414" spans="1:13" ht="15.75" customHeight="1" x14ac:dyDescent="0.25">
      <c r="A414" s="4">
        <v>44426</v>
      </c>
      <c r="B414" s="6">
        <v>14</v>
      </c>
      <c r="C414" s="6" t="s">
        <v>94</v>
      </c>
      <c r="D414" s="6"/>
      <c r="E414" s="3" t="e">
        <f t="array" aca="1" ref="E414" ca="1">_xludf.XLOOKUP(sessions_2!$G414&amp;sessions_2!$I414&amp;sessions_2!$J414,exercises_2!$C$2:$C$156&amp;exercises_2!$F$2:$F$156&amp;exercises_2!$G$2:$G$156,exercises_2!$A$2:$A$156)</f>
        <v>#NAME?</v>
      </c>
      <c r="F414" s="6" t="s">
        <v>65</v>
      </c>
      <c r="G414" s="6" t="s">
        <v>99</v>
      </c>
      <c r="H414" s="6">
        <v>2</v>
      </c>
      <c r="I414" s="6">
        <v>0</v>
      </c>
      <c r="J414" s="6"/>
      <c r="K414" s="6">
        <v>0</v>
      </c>
      <c r="L414" s="6">
        <v>37</v>
      </c>
      <c r="M414" s="6"/>
    </row>
    <row r="415" spans="1:13" ht="15.75" customHeight="1" x14ac:dyDescent="0.25">
      <c r="A415" s="4">
        <v>44426</v>
      </c>
      <c r="B415" s="6">
        <v>15</v>
      </c>
      <c r="C415" s="6" t="s">
        <v>94</v>
      </c>
      <c r="D415" s="6"/>
      <c r="E415" s="3" t="e">
        <f t="array" aca="1" ref="E415" ca="1">_xludf.XLOOKUP(sessions_2!$G415&amp;sessions_2!$I415&amp;sessions_2!$J415,exercises_2!$C$2:$C$156&amp;exercises_2!$F$2:$F$156&amp;exercises_2!$G$2:$G$156,exercises_2!$A$2:$A$156)</f>
        <v>#NAME?</v>
      </c>
      <c r="F415" s="6" t="s">
        <v>65</v>
      </c>
      <c r="G415" s="6" t="s">
        <v>99</v>
      </c>
      <c r="H415" s="6">
        <v>3</v>
      </c>
      <c r="I415" s="6">
        <v>0</v>
      </c>
      <c r="J415" s="6"/>
      <c r="K415" s="6">
        <v>0</v>
      </c>
      <c r="L415" s="6">
        <v>37</v>
      </c>
      <c r="M415" s="6"/>
    </row>
    <row r="416" spans="1:13" ht="15.75" customHeight="1" x14ac:dyDescent="0.25">
      <c r="A416" s="4">
        <v>44398</v>
      </c>
      <c r="B416" s="6">
        <v>15</v>
      </c>
      <c r="C416" s="6" t="s">
        <v>100</v>
      </c>
      <c r="D416" s="6"/>
      <c r="E416" s="3" t="e">
        <f t="array" aca="1" ref="E416" ca="1">_xludf.XLOOKUP(sessions_2!$G416&amp;sessions_2!$I416&amp;sessions_2!$J416,exercises_2!$C$2:$C$156&amp;exercises_2!$F$2:$F$156&amp;exercises_2!$G$2:$G$156,exercises_2!$A$2:$A$156)</f>
        <v>#NAME?</v>
      </c>
      <c r="F416" s="6" t="s">
        <v>65</v>
      </c>
      <c r="G416" s="6" t="s">
        <v>111</v>
      </c>
      <c r="H416" s="6">
        <v>3</v>
      </c>
      <c r="I416" s="6">
        <v>6</v>
      </c>
      <c r="J416" s="6">
        <v>10</v>
      </c>
      <c r="K416" s="6">
        <v>160</v>
      </c>
      <c r="L416" s="6">
        <v>7</v>
      </c>
      <c r="M416" s="6"/>
    </row>
    <row r="417" spans="1:13" ht="15.75" customHeight="1" x14ac:dyDescent="0.25">
      <c r="A417" s="4">
        <v>44412</v>
      </c>
      <c r="B417" s="6">
        <v>13</v>
      </c>
      <c r="C417" s="6" t="s">
        <v>100</v>
      </c>
      <c r="D417" s="6"/>
      <c r="E417" s="3" t="e">
        <f t="array" aca="1" ref="E417" ca="1">_xludf.XLOOKUP(sessions_2!$G417&amp;sessions_2!$I417&amp;sessions_2!$J417,exercises_2!$C$2:$C$156&amp;exercises_2!$F$2:$F$156&amp;exercises_2!$G$2:$G$156,exercises_2!$A$2:$A$156)</f>
        <v>#NAME?</v>
      </c>
      <c r="F417" s="6" t="s">
        <v>65</v>
      </c>
      <c r="G417" s="6" t="s">
        <v>111</v>
      </c>
      <c r="H417" s="6">
        <v>1</v>
      </c>
      <c r="I417" s="6">
        <v>6</v>
      </c>
      <c r="J417" s="6">
        <v>10</v>
      </c>
      <c r="K417" s="6">
        <v>150</v>
      </c>
      <c r="L417" s="6">
        <v>12</v>
      </c>
      <c r="M417" s="6"/>
    </row>
    <row r="418" spans="1:13" ht="15.75" customHeight="1" x14ac:dyDescent="0.25">
      <c r="A418" s="4">
        <v>44412</v>
      </c>
      <c r="B418" s="6">
        <v>14</v>
      </c>
      <c r="C418" s="6" t="s">
        <v>100</v>
      </c>
      <c r="D418" s="6"/>
      <c r="E418" s="3" t="e">
        <f t="array" aca="1" ref="E418" ca="1">_xludf.XLOOKUP(sessions_2!$G418&amp;sessions_2!$I418&amp;sessions_2!$J418,exercises_2!$C$2:$C$156&amp;exercises_2!$F$2:$F$156&amp;exercises_2!$G$2:$G$156,exercises_2!$A$2:$A$156)</f>
        <v>#NAME?</v>
      </c>
      <c r="F418" s="6" t="s">
        <v>65</v>
      </c>
      <c r="G418" s="6" t="s">
        <v>111</v>
      </c>
      <c r="H418" s="6">
        <v>2</v>
      </c>
      <c r="I418" s="6">
        <v>6</v>
      </c>
      <c r="J418" s="6">
        <v>10</v>
      </c>
      <c r="K418" s="6">
        <v>160</v>
      </c>
      <c r="L418" s="6">
        <v>8</v>
      </c>
      <c r="M418" s="6"/>
    </row>
    <row r="419" spans="1:13" ht="15.75" customHeight="1" x14ac:dyDescent="0.25">
      <c r="A419" s="4">
        <v>44428</v>
      </c>
      <c r="B419" s="6">
        <v>1</v>
      </c>
      <c r="C419" s="6" t="s">
        <v>100</v>
      </c>
      <c r="D419" s="6"/>
      <c r="E419" s="3" t="e">
        <f t="array" aca="1" ref="E419" ca="1">_xludf.XLOOKUP(sessions_2!$G419&amp;sessions_2!$I419&amp;sessions_2!$J419,exercises_2!$C$2:$C$156&amp;exercises_2!$F$2:$F$156&amp;exercises_2!$G$2:$G$156,exercises_2!$A$2:$A$156)</f>
        <v>#NAME?</v>
      </c>
      <c r="F419" s="6" t="s">
        <v>65</v>
      </c>
      <c r="G419" s="6" t="s">
        <v>92</v>
      </c>
      <c r="H419" s="6">
        <v>1</v>
      </c>
      <c r="I419" s="6">
        <v>4</v>
      </c>
      <c r="J419" s="6">
        <v>6</v>
      </c>
      <c r="K419" s="6">
        <v>220</v>
      </c>
      <c r="L419" s="6">
        <v>5</v>
      </c>
      <c r="M419" s="6"/>
    </row>
    <row r="420" spans="1:13" ht="15.75" customHeight="1" x14ac:dyDescent="0.25">
      <c r="A420" s="4">
        <v>44428</v>
      </c>
      <c r="B420" s="6">
        <v>2</v>
      </c>
      <c r="C420" s="6" t="s">
        <v>100</v>
      </c>
      <c r="D420" s="6"/>
      <c r="E420" s="3" t="e">
        <f t="array" aca="1" ref="E420" ca="1">_xludf.XLOOKUP(sessions_2!$G420&amp;sessions_2!$I420&amp;sessions_2!$J420,exercises_2!$C$2:$C$156&amp;exercises_2!$F$2:$F$156&amp;exercises_2!$G$2:$G$156,exercises_2!$A$2:$A$156)</f>
        <v>#NAME?</v>
      </c>
      <c r="F420" s="6" t="s">
        <v>65</v>
      </c>
      <c r="G420" s="6" t="s">
        <v>92</v>
      </c>
      <c r="H420" s="6">
        <v>2</v>
      </c>
      <c r="I420" s="6">
        <v>4</v>
      </c>
      <c r="J420" s="6">
        <v>6</v>
      </c>
      <c r="K420" s="6">
        <v>220</v>
      </c>
      <c r="L420" s="6">
        <v>3</v>
      </c>
      <c r="M420" s="6"/>
    </row>
    <row r="421" spans="1:13" ht="15.75" customHeight="1" x14ac:dyDescent="0.25">
      <c r="A421" s="4">
        <v>44428</v>
      </c>
      <c r="B421" s="6">
        <v>3</v>
      </c>
      <c r="C421" s="6" t="s">
        <v>100</v>
      </c>
      <c r="D421" s="6"/>
      <c r="E421" s="3" t="e">
        <f t="array" aca="1" ref="E421" ca="1">_xludf.XLOOKUP(sessions_2!$G421&amp;sessions_2!$I421&amp;sessions_2!$J421,exercises_2!$C$2:$C$156&amp;exercises_2!$F$2:$F$156&amp;exercises_2!$G$2:$G$156,exercises_2!$A$2:$A$156)</f>
        <v>#NAME?</v>
      </c>
      <c r="F421" s="6" t="s">
        <v>65</v>
      </c>
      <c r="G421" s="6" t="s">
        <v>92</v>
      </c>
      <c r="H421" s="6">
        <v>3</v>
      </c>
      <c r="I421" s="6">
        <v>4</v>
      </c>
      <c r="J421" s="6">
        <v>6</v>
      </c>
      <c r="K421" s="6">
        <v>220</v>
      </c>
      <c r="L421" s="6">
        <v>3</v>
      </c>
      <c r="M421" s="6"/>
    </row>
    <row r="422" spans="1:13" ht="15.75" customHeight="1" x14ac:dyDescent="0.25">
      <c r="A422" s="4">
        <v>44428</v>
      </c>
      <c r="B422" s="6">
        <v>4</v>
      </c>
      <c r="C422" s="6" t="s">
        <v>100</v>
      </c>
      <c r="D422" s="6"/>
      <c r="E422" s="3" t="e">
        <f t="array" aca="1" ref="E422" ca="1">_xludf.XLOOKUP(sessions_2!$G422&amp;sessions_2!$I422&amp;sessions_2!$J422,exercises_2!$C$2:$C$156&amp;exercises_2!$F$2:$F$156&amp;exercises_2!$G$2:$G$156,exercises_2!$A$2:$A$156)</f>
        <v>#NAME?</v>
      </c>
      <c r="F422" s="6" t="s">
        <v>65</v>
      </c>
      <c r="G422" s="6" t="s">
        <v>110</v>
      </c>
      <c r="H422" s="6">
        <v>1</v>
      </c>
      <c r="I422" s="6">
        <v>4</v>
      </c>
      <c r="J422" s="6">
        <v>6</v>
      </c>
      <c r="K422" s="6">
        <v>35</v>
      </c>
      <c r="L422" s="6">
        <v>6</v>
      </c>
      <c r="M422" s="6"/>
    </row>
    <row r="423" spans="1:13" ht="15.75" customHeight="1" x14ac:dyDescent="0.25">
      <c r="A423" s="4">
        <v>44428</v>
      </c>
      <c r="B423" s="6">
        <v>5</v>
      </c>
      <c r="C423" s="6" t="s">
        <v>100</v>
      </c>
      <c r="D423" s="6"/>
      <c r="E423" s="3" t="e">
        <f t="array" aca="1" ref="E423" ca="1">_xludf.XLOOKUP(sessions_2!$G423&amp;sessions_2!$I423&amp;sessions_2!$J423,exercises_2!$C$2:$C$156&amp;exercises_2!$F$2:$F$156&amp;exercises_2!$G$2:$G$156,exercises_2!$A$2:$A$156)</f>
        <v>#NAME?</v>
      </c>
      <c r="F423" s="6" t="s">
        <v>65</v>
      </c>
      <c r="G423" s="6" t="s">
        <v>110</v>
      </c>
      <c r="H423" s="6">
        <v>2</v>
      </c>
      <c r="I423" s="6">
        <v>4</v>
      </c>
      <c r="J423" s="6">
        <v>6</v>
      </c>
      <c r="K423" s="6">
        <v>40</v>
      </c>
      <c r="L423" s="6">
        <v>6</v>
      </c>
      <c r="M423" s="6"/>
    </row>
    <row r="424" spans="1:13" ht="15.75" customHeight="1" x14ac:dyDescent="0.25">
      <c r="A424" s="4">
        <v>44428</v>
      </c>
      <c r="B424" s="6">
        <v>6</v>
      </c>
      <c r="C424" s="6" t="s">
        <v>100</v>
      </c>
      <c r="D424" s="6"/>
      <c r="E424" s="3" t="e">
        <f t="array" aca="1" ref="E424" ca="1">_xludf.XLOOKUP(sessions_2!$G424&amp;sessions_2!$I424&amp;sessions_2!$J424,exercises_2!$C$2:$C$156&amp;exercises_2!$F$2:$F$156&amp;exercises_2!$G$2:$G$156,exercises_2!$A$2:$A$156)</f>
        <v>#NAME?</v>
      </c>
      <c r="F424" s="6" t="s">
        <v>65</v>
      </c>
      <c r="G424" s="6" t="s">
        <v>110</v>
      </c>
      <c r="H424" s="6">
        <v>3</v>
      </c>
      <c r="I424" s="6">
        <v>4</v>
      </c>
      <c r="J424" s="6">
        <v>6</v>
      </c>
      <c r="K424" s="6">
        <v>45</v>
      </c>
      <c r="L424" s="6">
        <v>6</v>
      </c>
      <c r="M424" s="6"/>
    </row>
    <row r="425" spans="1:13" ht="15.75" customHeight="1" x14ac:dyDescent="0.25">
      <c r="A425" s="4">
        <v>44428</v>
      </c>
      <c r="B425" s="6">
        <v>7</v>
      </c>
      <c r="C425" s="6" t="s">
        <v>100</v>
      </c>
      <c r="D425" s="6"/>
      <c r="E425" s="3" t="e">
        <f t="array" aca="1" ref="E425" ca="1">_xludf.XLOOKUP(sessions_2!$G425&amp;sessions_2!$I425&amp;sessions_2!$J425,exercises_2!$C$2:$C$156&amp;exercises_2!$F$2:$F$156&amp;exercises_2!$G$2:$G$156,exercises_2!$A$2:$A$156)</f>
        <v>#NAME?</v>
      </c>
      <c r="F425" s="6" t="s">
        <v>65</v>
      </c>
      <c r="G425" s="1" t="s">
        <v>76</v>
      </c>
      <c r="H425" s="6">
        <v>1</v>
      </c>
      <c r="I425" s="6">
        <v>5</v>
      </c>
      <c r="J425" s="6">
        <v>10</v>
      </c>
      <c r="K425" s="6">
        <v>5</v>
      </c>
      <c r="L425" s="6">
        <v>4</v>
      </c>
      <c r="M425" s="6"/>
    </row>
    <row r="426" spans="1:13" ht="15.75" customHeight="1" x14ac:dyDescent="0.25">
      <c r="A426" s="4">
        <v>44428</v>
      </c>
      <c r="B426" s="6">
        <v>8</v>
      </c>
      <c r="C426" s="6" t="s">
        <v>100</v>
      </c>
      <c r="D426" s="6"/>
      <c r="E426" s="3" t="e">
        <f t="array" aca="1" ref="E426" ca="1">_xludf.XLOOKUP(sessions_2!$G426&amp;sessions_2!$I426&amp;sessions_2!$J426,exercises_2!$C$2:$C$156&amp;exercises_2!$F$2:$F$156&amp;exercises_2!$G$2:$G$156,exercises_2!$A$2:$A$156)</f>
        <v>#NAME?</v>
      </c>
      <c r="F426" s="6" t="s">
        <v>65</v>
      </c>
      <c r="G426" s="1" t="s">
        <v>76</v>
      </c>
      <c r="H426" s="6">
        <v>2</v>
      </c>
      <c r="I426" s="6">
        <v>5</v>
      </c>
      <c r="J426" s="6">
        <v>10</v>
      </c>
      <c r="K426" s="6">
        <v>5</v>
      </c>
      <c r="L426" s="6">
        <v>3</v>
      </c>
      <c r="M426" s="6"/>
    </row>
    <row r="427" spans="1:13" ht="15.75" customHeight="1" x14ac:dyDescent="0.25">
      <c r="A427" s="4">
        <v>44428</v>
      </c>
      <c r="B427" s="6">
        <v>9</v>
      </c>
      <c r="C427" s="6" t="s">
        <v>100</v>
      </c>
      <c r="D427" s="6"/>
      <c r="E427" s="3" t="e">
        <f t="array" aca="1" ref="E427" ca="1">_xludf.XLOOKUP(sessions_2!$G427&amp;sessions_2!$I427&amp;sessions_2!$J427,exercises_2!$C$2:$C$156&amp;exercises_2!$F$2:$F$156&amp;exercises_2!$G$2:$G$156,exercises_2!$A$2:$A$156)</f>
        <v>#NAME?</v>
      </c>
      <c r="F427" s="6" t="s">
        <v>65</v>
      </c>
      <c r="G427" s="1" t="s">
        <v>76</v>
      </c>
      <c r="H427" s="6">
        <v>3</v>
      </c>
      <c r="I427" s="6">
        <v>5</v>
      </c>
      <c r="J427" s="6">
        <v>10</v>
      </c>
      <c r="K427" s="6">
        <v>5</v>
      </c>
      <c r="L427" s="6">
        <v>3</v>
      </c>
      <c r="M427" s="6"/>
    </row>
    <row r="428" spans="1:13" ht="15.75" customHeight="1" x14ac:dyDescent="0.25">
      <c r="A428" s="4">
        <v>44428</v>
      </c>
      <c r="B428" s="6">
        <v>10</v>
      </c>
      <c r="C428" s="6" t="s">
        <v>100</v>
      </c>
      <c r="D428" s="6"/>
      <c r="E428" s="3" t="e">
        <f t="array" aca="1" ref="E428" ca="1">_xludf.XLOOKUP(sessions_2!$G428&amp;sessions_2!$I428&amp;sessions_2!$J428,exercises_2!$C$2:$C$156&amp;exercises_2!$F$2:$F$156&amp;exercises_2!$G$2:$G$156,exercises_2!$A$2:$A$156)</f>
        <v>#NAME?</v>
      </c>
      <c r="F428" s="6" t="s">
        <v>65</v>
      </c>
      <c r="G428" s="6" t="s">
        <v>103</v>
      </c>
      <c r="H428" s="6">
        <v>1</v>
      </c>
      <c r="I428" s="6">
        <v>4</v>
      </c>
      <c r="J428" s="6">
        <v>6</v>
      </c>
      <c r="K428" s="6">
        <v>35</v>
      </c>
      <c r="L428" s="6">
        <v>6</v>
      </c>
      <c r="M428" s="6"/>
    </row>
    <row r="429" spans="1:13" ht="15.75" customHeight="1" x14ac:dyDescent="0.25">
      <c r="A429" s="4">
        <v>44428</v>
      </c>
      <c r="B429" s="6">
        <v>11</v>
      </c>
      <c r="C429" s="6" t="s">
        <v>100</v>
      </c>
      <c r="D429" s="6"/>
      <c r="E429" s="3" t="e">
        <f t="array" aca="1" ref="E429" ca="1">_xludf.XLOOKUP(sessions_2!$G429&amp;sessions_2!$I429&amp;sessions_2!$J429,exercises_2!$C$2:$C$156&amp;exercises_2!$F$2:$F$156&amp;exercises_2!$G$2:$G$156,exercises_2!$A$2:$A$156)</f>
        <v>#NAME?</v>
      </c>
      <c r="F429" s="6" t="s">
        <v>65</v>
      </c>
      <c r="G429" s="6" t="s">
        <v>103</v>
      </c>
      <c r="H429" s="6">
        <v>2</v>
      </c>
      <c r="I429" s="6">
        <v>4</v>
      </c>
      <c r="J429" s="6">
        <v>6</v>
      </c>
      <c r="K429" s="6">
        <v>45</v>
      </c>
      <c r="L429" s="6">
        <v>6</v>
      </c>
      <c r="M429" s="6"/>
    </row>
    <row r="430" spans="1:13" ht="15.75" customHeight="1" x14ac:dyDescent="0.25">
      <c r="A430" s="4">
        <v>44428</v>
      </c>
      <c r="B430" s="6">
        <v>12</v>
      </c>
      <c r="C430" s="6" t="s">
        <v>100</v>
      </c>
      <c r="D430" s="6"/>
      <c r="E430" s="3" t="e">
        <f t="array" aca="1" ref="E430" ca="1">_xludf.XLOOKUP(sessions_2!$G430&amp;sessions_2!$I430&amp;sessions_2!$J430,exercises_2!$C$2:$C$156&amp;exercises_2!$F$2:$F$156&amp;exercises_2!$G$2:$G$156,exercises_2!$A$2:$A$156)</f>
        <v>#NAME?</v>
      </c>
      <c r="F430" s="6" t="s">
        <v>65</v>
      </c>
      <c r="G430" s="6" t="s">
        <v>103</v>
      </c>
      <c r="H430" s="6">
        <v>3</v>
      </c>
      <c r="I430" s="6">
        <v>4</v>
      </c>
      <c r="J430" s="6">
        <v>6</v>
      </c>
      <c r="K430" s="6">
        <v>45</v>
      </c>
      <c r="L430" s="6">
        <v>6</v>
      </c>
      <c r="M430" s="6"/>
    </row>
    <row r="431" spans="1:13" ht="15.75" customHeight="1" x14ac:dyDescent="0.25">
      <c r="A431" s="4">
        <v>44431</v>
      </c>
      <c r="B431" s="6">
        <v>1</v>
      </c>
      <c r="C431" s="6" t="s">
        <v>104</v>
      </c>
      <c r="D431" s="6"/>
      <c r="E431" s="3" t="e">
        <f t="array" aca="1" ref="E431" ca="1">_xludf.XLOOKUP(sessions_2!$G431&amp;sessions_2!$I431&amp;sessions_2!$J431,exercises_2!$C$2:$C$156&amp;exercises_2!$F$2:$F$156&amp;exercises_2!$G$2:$G$156,exercises_2!$A$2:$A$156)</f>
        <v>#NAME?</v>
      </c>
      <c r="F431" s="6" t="s">
        <v>65</v>
      </c>
      <c r="G431" s="6" t="s">
        <v>105</v>
      </c>
      <c r="H431" s="6">
        <v>1</v>
      </c>
      <c r="I431" s="6">
        <v>4</v>
      </c>
      <c r="J431" s="6">
        <v>6</v>
      </c>
      <c r="K431" s="6">
        <v>180</v>
      </c>
      <c r="L431" s="6">
        <v>4</v>
      </c>
      <c r="M431" s="6"/>
    </row>
    <row r="432" spans="1:13" ht="15.75" customHeight="1" x14ac:dyDescent="0.25">
      <c r="A432" s="4">
        <v>44431</v>
      </c>
      <c r="B432" s="6">
        <v>2</v>
      </c>
      <c r="C432" s="6" t="s">
        <v>104</v>
      </c>
      <c r="D432" s="6"/>
      <c r="E432" s="3" t="e">
        <f t="array" aca="1" ref="E432" ca="1">_xludf.XLOOKUP(sessions_2!$G432&amp;sessions_2!$I432&amp;sessions_2!$J432,exercises_2!$C$2:$C$156&amp;exercises_2!$F$2:$F$156&amp;exercises_2!$G$2:$G$156,exercises_2!$A$2:$A$156)</f>
        <v>#NAME?</v>
      </c>
      <c r="F432" s="6" t="s">
        <v>65</v>
      </c>
      <c r="G432" s="6" t="s">
        <v>105</v>
      </c>
      <c r="H432" s="6">
        <v>2</v>
      </c>
      <c r="I432" s="6">
        <v>4</v>
      </c>
      <c r="J432" s="6">
        <v>6</v>
      </c>
      <c r="K432" s="6">
        <v>180</v>
      </c>
      <c r="L432" s="6">
        <v>2</v>
      </c>
      <c r="M432" s="6"/>
    </row>
    <row r="433" spans="1:13" ht="15.75" customHeight="1" x14ac:dyDescent="0.25">
      <c r="A433" s="4">
        <v>44431</v>
      </c>
      <c r="B433" s="6">
        <v>3</v>
      </c>
      <c r="C433" s="6" t="s">
        <v>104</v>
      </c>
      <c r="D433" s="6"/>
      <c r="E433" s="3" t="e">
        <f t="array" aca="1" ref="E433" ca="1">_xludf.XLOOKUP(sessions_2!$G433&amp;sessions_2!$I433&amp;sessions_2!$J433,exercises_2!$C$2:$C$156&amp;exercises_2!$F$2:$F$156&amp;exercises_2!$G$2:$G$156,exercises_2!$A$2:$A$156)</f>
        <v>#NAME?</v>
      </c>
      <c r="F433" s="6" t="s">
        <v>65</v>
      </c>
      <c r="G433" s="6" t="s">
        <v>105</v>
      </c>
      <c r="H433" s="6">
        <v>3</v>
      </c>
      <c r="I433" s="6">
        <v>4</v>
      </c>
      <c r="J433" s="6">
        <v>6</v>
      </c>
      <c r="K433" s="6">
        <v>180</v>
      </c>
      <c r="L433" s="6">
        <v>2</v>
      </c>
      <c r="M433" s="6"/>
    </row>
    <row r="434" spans="1:13" ht="15.75" customHeight="1" x14ac:dyDescent="0.25">
      <c r="A434" s="4">
        <v>44431</v>
      </c>
      <c r="B434" s="6">
        <v>4</v>
      </c>
      <c r="C434" s="6" t="s">
        <v>104</v>
      </c>
      <c r="D434" s="6"/>
      <c r="E434" s="3" t="e">
        <f t="array" aca="1" ref="E434" ca="1">_xludf.XLOOKUP(sessions_2!$G434&amp;sessions_2!$I434&amp;sessions_2!$J434,exercises_2!$C$2:$C$156&amp;exercises_2!$F$2:$F$156&amp;exercises_2!$G$2:$G$156,exercises_2!$A$2:$A$156)</f>
        <v>#NAME?</v>
      </c>
      <c r="F434" s="6" t="s">
        <v>65</v>
      </c>
      <c r="G434" s="6" t="s">
        <v>106</v>
      </c>
      <c r="H434" s="6">
        <v>1</v>
      </c>
      <c r="I434" s="6">
        <v>4</v>
      </c>
      <c r="J434" s="6">
        <v>6</v>
      </c>
      <c r="K434" s="6">
        <v>280</v>
      </c>
      <c r="L434" s="6">
        <v>6</v>
      </c>
      <c r="M434" s="6"/>
    </row>
    <row r="435" spans="1:13" ht="15.75" customHeight="1" x14ac:dyDescent="0.25">
      <c r="A435" s="4">
        <v>44431</v>
      </c>
      <c r="B435" s="6">
        <v>5</v>
      </c>
      <c r="C435" s="6" t="s">
        <v>104</v>
      </c>
      <c r="D435" s="6"/>
      <c r="E435" s="3" t="e">
        <f t="array" aca="1" ref="E435" ca="1">_xludf.XLOOKUP(sessions_2!$G435&amp;sessions_2!$I435&amp;sessions_2!$J435,exercises_2!$C$2:$C$156&amp;exercises_2!$F$2:$F$156&amp;exercises_2!$G$2:$G$156,exercises_2!$A$2:$A$156)</f>
        <v>#NAME?</v>
      </c>
      <c r="F435" s="6" t="s">
        <v>65</v>
      </c>
      <c r="G435" s="6" t="s">
        <v>106</v>
      </c>
      <c r="H435" s="6">
        <v>2</v>
      </c>
      <c r="I435" s="6">
        <v>4</v>
      </c>
      <c r="J435" s="6">
        <v>6</v>
      </c>
      <c r="K435" s="6">
        <v>290</v>
      </c>
      <c r="L435" s="6">
        <v>2</v>
      </c>
      <c r="M435" s="6"/>
    </row>
    <row r="436" spans="1:13" ht="15.75" customHeight="1" x14ac:dyDescent="0.25">
      <c r="A436" s="4">
        <v>44431</v>
      </c>
      <c r="B436" s="6">
        <v>6</v>
      </c>
      <c r="C436" s="6" t="s">
        <v>104</v>
      </c>
      <c r="D436" s="6"/>
      <c r="E436" s="3" t="e">
        <f t="array" aca="1" ref="E436" ca="1">_xludf.XLOOKUP(sessions_2!$G436&amp;sessions_2!$I436&amp;sessions_2!$J436,exercises_2!$C$2:$C$156&amp;exercises_2!$F$2:$F$156&amp;exercises_2!$G$2:$G$156,exercises_2!$A$2:$A$156)</f>
        <v>#NAME?</v>
      </c>
      <c r="F436" s="6" t="s">
        <v>65</v>
      </c>
      <c r="G436" s="6" t="s">
        <v>106</v>
      </c>
      <c r="H436" s="6">
        <v>3</v>
      </c>
      <c r="I436" s="6">
        <v>4</v>
      </c>
      <c r="J436" s="6">
        <v>6</v>
      </c>
      <c r="K436" s="6">
        <v>280</v>
      </c>
      <c r="L436" s="6">
        <v>4</v>
      </c>
      <c r="M436" s="6"/>
    </row>
    <row r="437" spans="1:13" ht="15.75" customHeight="1" x14ac:dyDescent="0.25">
      <c r="A437" s="4">
        <v>44431</v>
      </c>
      <c r="B437" s="6">
        <v>7</v>
      </c>
      <c r="C437" s="6" t="s">
        <v>104</v>
      </c>
      <c r="D437" s="6"/>
      <c r="E437" s="3" t="e">
        <f t="array" aca="1" ref="E437" ca="1">_xludf.XLOOKUP(sessions_2!$G437&amp;sessions_2!$I437&amp;sessions_2!$J437,exercises_2!$C$2:$C$156&amp;exercises_2!$F$2:$F$156&amp;exercises_2!$G$2:$G$156,exercises_2!$A$2:$A$156)</f>
        <v>#NAME?</v>
      </c>
      <c r="F437" s="6" t="s">
        <v>65</v>
      </c>
      <c r="G437" s="6" t="s">
        <v>107</v>
      </c>
      <c r="H437" s="6">
        <v>1</v>
      </c>
      <c r="I437" s="6">
        <v>6</v>
      </c>
      <c r="J437" s="6">
        <v>10</v>
      </c>
      <c r="K437" s="6">
        <v>130</v>
      </c>
      <c r="L437" s="6">
        <v>10</v>
      </c>
      <c r="M437" s="6"/>
    </row>
    <row r="438" spans="1:13" ht="15.75" customHeight="1" x14ac:dyDescent="0.25">
      <c r="A438" s="4">
        <v>44431</v>
      </c>
      <c r="B438" s="6">
        <v>8</v>
      </c>
      <c r="C438" s="6" t="s">
        <v>104</v>
      </c>
      <c r="D438" s="6"/>
      <c r="E438" s="3" t="e">
        <f t="array" aca="1" ref="E438" ca="1">_xludf.XLOOKUP(sessions_2!$G438&amp;sessions_2!$I438&amp;sessions_2!$J438,exercises_2!$C$2:$C$156&amp;exercises_2!$F$2:$F$156&amp;exercises_2!$G$2:$G$156,exercises_2!$A$2:$A$156)</f>
        <v>#NAME?</v>
      </c>
      <c r="F438" s="6" t="s">
        <v>65</v>
      </c>
      <c r="G438" s="6" t="s">
        <v>107</v>
      </c>
      <c r="H438" s="6">
        <v>2</v>
      </c>
      <c r="I438" s="6">
        <v>6</v>
      </c>
      <c r="J438" s="6">
        <v>10</v>
      </c>
      <c r="K438" s="6">
        <v>135</v>
      </c>
      <c r="L438" s="6">
        <v>8</v>
      </c>
      <c r="M438" s="6"/>
    </row>
    <row r="439" spans="1:13" ht="15.75" customHeight="1" x14ac:dyDescent="0.25">
      <c r="A439" s="4">
        <v>44431</v>
      </c>
      <c r="B439" s="6">
        <v>9</v>
      </c>
      <c r="C439" s="6" t="s">
        <v>104</v>
      </c>
      <c r="D439" s="6"/>
      <c r="E439" s="3" t="e">
        <f t="array" aca="1" ref="E439" ca="1">_xludf.XLOOKUP(sessions_2!$G439&amp;sessions_2!$I439&amp;sessions_2!$J439,exercises_2!$C$2:$C$156&amp;exercises_2!$F$2:$F$156&amp;exercises_2!$G$2:$G$156,exercises_2!$A$2:$A$156)</f>
        <v>#NAME?</v>
      </c>
      <c r="F439" s="6" t="s">
        <v>65</v>
      </c>
      <c r="G439" s="6" t="s">
        <v>107</v>
      </c>
      <c r="H439" s="6">
        <v>3</v>
      </c>
      <c r="I439" s="6">
        <v>6</v>
      </c>
      <c r="J439" s="6">
        <v>10</v>
      </c>
      <c r="K439" s="6">
        <v>135</v>
      </c>
      <c r="L439" s="6">
        <v>7</v>
      </c>
      <c r="M439" s="6"/>
    </row>
    <row r="440" spans="1:13" ht="15.75" customHeight="1" x14ac:dyDescent="0.25">
      <c r="A440" s="4">
        <v>44431</v>
      </c>
      <c r="B440" s="6">
        <v>10</v>
      </c>
      <c r="C440" s="6" t="s">
        <v>104</v>
      </c>
      <c r="D440" s="6"/>
      <c r="E440" s="3" t="e">
        <f t="array" aca="1" ref="E440" ca="1">_xludf.XLOOKUP(sessions_2!$G440&amp;sessions_2!$I440&amp;sessions_2!$J440,exercises_2!$C$2:$C$156&amp;exercises_2!$F$2:$F$156&amp;exercises_2!$G$2:$G$156,exercises_2!$A$2:$A$156)</f>
        <v>#NAME?</v>
      </c>
      <c r="F440" s="6" t="s">
        <v>108</v>
      </c>
      <c r="G440" s="6" t="s">
        <v>109</v>
      </c>
      <c r="H440" s="6">
        <v>1</v>
      </c>
      <c r="I440" s="6">
        <v>20</v>
      </c>
      <c r="J440" s="6">
        <v>30</v>
      </c>
      <c r="K440" s="6">
        <v>70</v>
      </c>
      <c r="L440" s="6">
        <v>11</v>
      </c>
      <c r="M440" s="6"/>
    </row>
    <row r="441" spans="1:13" ht="15.75" customHeight="1" x14ac:dyDescent="0.25">
      <c r="A441" s="4">
        <v>44431</v>
      </c>
      <c r="B441" s="6">
        <v>11</v>
      </c>
      <c r="C441" s="6" t="s">
        <v>104</v>
      </c>
      <c r="D441" s="6"/>
      <c r="E441" s="3" t="e">
        <f t="array" aca="1" ref="E441" ca="1">_xludf.XLOOKUP(sessions_2!$G441&amp;sessions_2!$I441&amp;sessions_2!$J441,exercises_2!$C$2:$C$156&amp;exercises_2!$F$2:$F$156&amp;exercises_2!$G$2:$G$156,exercises_2!$A$2:$A$156)</f>
        <v>#NAME?</v>
      </c>
      <c r="F441" s="6" t="s">
        <v>108</v>
      </c>
      <c r="G441" s="6" t="s">
        <v>109</v>
      </c>
      <c r="H441" s="6">
        <v>2</v>
      </c>
      <c r="I441" s="6">
        <v>20</v>
      </c>
      <c r="J441" s="6">
        <v>30</v>
      </c>
      <c r="K441" s="6">
        <v>70</v>
      </c>
      <c r="L441" s="6">
        <v>11</v>
      </c>
      <c r="M441" s="6"/>
    </row>
    <row r="442" spans="1:13" ht="15.75" customHeight="1" x14ac:dyDescent="0.25">
      <c r="A442" s="4">
        <v>44431</v>
      </c>
      <c r="B442" s="6">
        <v>12</v>
      </c>
      <c r="C442" s="6" t="s">
        <v>104</v>
      </c>
      <c r="D442" s="6"/>
      <c r="E442" s="3" t="e">
        <f t="array" aca="1" ref="E442" ca="1">_xludf.XLOOKUP(sessions_2!$G442&amp;sessions_2!$I442&amp;sessions_2!$J442,exercises_2!$C$2:$C$156&amp;exercises_2!$F$2:$F$156&amp;exercises_2!$G$2:$G$156,exercises_2!$A$2:$A$156)</f>
        <v>#NAME?</v>
      </c>
      <c r="F442" s="6" t="s">
        <v>108</v>
      </c>
      <c r="G442" s="6" t="s">
        <v>109</v>
      </c>
      <c r="H442" s="6">
        <v>3</v>
      </c>
      <c r="I442" s="6">
        <v>20</v>
      </c>
      <c r="J442" s="6">
        <v>30</v>
      </c>
      <c r="K442" s="6">
        <v>70</v>
      </c>
      <c r="L442" s="6">
        <v>13</v>
      </c>
      <c r="M442" s="6"/>
    </row>
    <row r="443" spans="1:13" ht="15.75" customHeight="1" x14ac:dyDescent="0.25">
      <c r="A443" s="4">
        <v>44433</v>
      </c>
      <c r="B443" s="6">
        <v>1</v>
      </c>
      <c r="C443" s="6" t="s">
        <v>94</v>
      </c>
      <c r="D443" s="6"/>
      <c r="E443" s="3" t="e">
        <f t="array" aca="1" ref="E443" ca="1">_xludf.XLOOKUP(sessions_2!$G443&amp;sessions_2!$I443&amp;sessions_2!$J443,exercises_2!$C$2:$C$156&amp;exercises_2!$F$2:$F$156&amp;exercises_2!$G$2:$G$156,exercises_2!$A$2:$A$156)</f>
        <v>#NAME?</v>
      </c>
      <c r="F443" s="6" t="s">
        <v>65</v>
      </c>
      <c r="G443" s="6" t="s">
        <v>89</v>
      </c>
      <c r="H443" s="6">
        <v>1</v>
      </c>
      <c r="I443" s="6">
        <v>4</v>
      </c>
      <c r="J443" s="6">
        <v>6</v>
      </c>
      <c r="K443" s="6">
        <v>150</v>
      </c>
      <c r="L443" s="6">
        <v>6</v>
      </c>
      <c r="M443" s="6"/>
    </row>
    <row r="444" spans="1:13" ht="15.75" customHeight="1" x14ac:dyDescent="0.25">
      <c r="A444" s="4">
        <v>44433</v>
      </c>
      <c r="B444" s="6">
        <v>2</v>
      </c>
      <c r="C444" s="6" t="s">
        <v>94</v>
      </c>
      <c r="D444" s="6"/>
      <c r="E444" s="3" t="e">
        <f t="array" aca="1" ref="E444" ca="1">_xludf.XLOOKUP(sessions_2!$G444&amp;sessions_2!$I444&amp;sessions_2!$J444,exercises_2!$C$2:$C$156&amp;exercises_2!$F$2:$F$156&amp;exercises_2!$G$2:$G$156,exercises_2!$A$2:$A$156)</f>
        <v>#NAME?</v>
      </c>
      <c r="F444" s="6" t="s">
        <v>65</v>
      </c>
      <c r="G444" s="6" t="s">
        <v>89</v>
      </c>
      <c r="H444" s="6">
        <v>2</v>
      </c>
      <c r="I444" s="6">
        <v>4</v>
      </c>
      <c r="J444" s="6">
        <v>6</v>
      </c>
      <c r="K444" s="6">
        <v>150</v>
      </c>
      <c r="L444" s="6">
        <v>5</v>
      </c>
      <c r="M444" s="6"/>
    </row>
    <row r="445" spans="1:13" ht="15.75" customHeight="1" x14ac:dyDescent="0.25">
      <c r="A445" s="4">
        <v>44433</v>
      </c>
      <c r="B445" s="6">
        <v>3</v>
      </c>
      <c r="C445" s="6" t="s">
        <v>94</v>
      </c>
      <c r="D445" s="6"/>
      <c r="E445" s="3" t="e">
        <f t="array" aca="1" ref="E445" ca="1">_xludf.XLOOKUP(sessions_2!$G445&amp;sessions_2!$I445&amp;sessions_2!$J445,exercises_2!$C$2:$C$156&amp;exercises_2!$F$2:$F$156&amp;exercises_2!$G$2:$G$156,exercises_2!$A$2:$A$156)</f>
        <v>#NAME?</v>
      </c>
      <c r="F445" s="6" t="s">
        <v>65</v>
      </c>
      <c r="G445" s="6" t="s">
        <v>89</v>
      </c>
      <c r="H445" s="6">
        <v>3</v>
      </c>
      <c r="I445" s="6">
        <v>4</v>
      </c>
      <c r="J445" s="6">
        <v>6</v>
      </c>
      <c r="K445" s="6">
        <v>150</v>
      </c>
      <c r="L445" s="6">
        <v>4</v>
      </c>
      <c r="M445" s="6"/>
    </row>
    <row r="446" spans="1:13" ht="15.75" customHeight="1" x14ac:dyDescent="0.25">
      <c r="A446" s="4">
        <v>44433</v>
      </c>
      <c r="B446" s="6">
        <v>4</v>
      </c>
      <c r="C446" s="6" t="s">
        <v>94</v>
      </c>
      <c r="D446" s="6"/>
      <c r="E446" s="3" t="e">
        <f t="array" aca="1" ref="E446" ca="1">_xludf.XLOOKUP(sessions_2!$G446&amp;sessions_2!$I446&amp;sessions_2!$J446,exercises_2!$C$2:$C$156&amp;exercises_2!$F$2:$F$156&amp;exercises_2!$G$2:$G$156,exercises_2!$A$2:$A$156)</f>
        <v>#NAME?</v>
      </c>
      <c r="F446" s="6" t="s">
        <v>65</v>
      </c>
      <c r="G446" s="6" t="s">
        <v>95</v>
      </c>
      <c r="H446" s="6">
        <v>1</v>
      </c>
      <c r="I446" s="6">
        <v>4</v>
      </c>
      <c r="J446" s="6">
        <v>6</v>
      </c>
      <c r="K446" s="6">
        <v>120</v>
      </c>
      <c r="L446" s="6">
        <v>6</v>
      </c>
      <c r="M446" s="6"/>
    </row>
    <row r="447" spans="1:13" ht="15.75" customHeight="1" x14ac:dyDescent="0.25">
      <c r="A447" s="4">
        <v>44433</v>
      </c>
      <c r="B447" s="6">
        <v>5</v>
      </c>
      <c r="C447" s="6" t="s">
        <v>94</v>
      </c>
      <c r="D447" s="6"/>
      <c r="E447" s="3" t="e">
        <f t="array" aca="1" ref="E447" ca="1">_xludf.XLOOKUP(sessions_2!$G447&amp;sessions_2!$I447&amp;sessions_2!$J447,exercises_2!$C$2:$C$156&amp;exercises_2!$F$2:$F$156&amp;exercises_2!$G$2:$G$156,exercises_2!$A$2:$A$156)</f>
        <v>#NAME?</v>
      </c>
      <c r="F447" s="6" t="s">
        <v>65</v>
      </c>
      <c r="G447" s="6" t="s">
        <v>95</v>
      </c>
      <c r="H447" s="6">
        <v>2</v>
      </c>
      <c r="I447" s="6">
        <v>4</v>
      </c>
      <c r="J447" s="6">
        <v>6</v>
      </c>
      <c r="K447" s="6">
        <v>120</v>
      </c>
      <c r="L447" s="6">
        <v>5</v>
      </c>
      <c r="M447" s="6"/>
    </row>
    <row r="448" spans="1:13" ht="15.75" customHeight="1" x14ac:dyDescent="0.25">
      <c r="A448" s="4">
        <v>44433</v>
      </c>
      <c r="B448" s="6">
        <v>6</v>
      </c>
      <c r="C448" s="6" t="s">
        <v>94</v>
      </c>
      <c r="D448" s="6"/>
      <c r="E448" s="3" t="e">
        <f t="array" aca="1" ref="E448" ca="1">_xludf.XLOOKUP(sessions_2!$G448&amp;sessions_2!$I448&amp;sessions_2!$J448,exercises_2!$C$2:$C$156&amp;exercises_2!$F$2:$F$156&amp;exercises_2!$G$2:$G$156,exercises_2!$A$2:$A$156)</f>
        <v>#NAME?</v>
      </c>
      <c r="F448" s="6" t="s">
        <v>65</v>
      </c>
      <c r="G448" s="6" t="s">
        <v>95</v>
      </c>
      <c r="H448" s="6">
        <v>3</v>
      </c>
      <c r="I448" s="6">
        <v>4</v>
      </c>
      <c r="J448" s="6">
        <v>6</v>
      </c>
      <c r="K448" s="6">
        <v>120</v>
      </c>
      <c r="L448" s="6">
        <v>5</v>
      </c>
      <c r="M448" s="6"/>
    </row>
    <row r="449" spans="1:13" ht="15.75" customHeight="1" x14ac:dyDescent="0.25">
      <c r="A449" s="4">
        <v>44433</v>
      </c>
      <c r="B449" s="6">
        <v>7</v>
      </c>
      <c r="C449" s="6" t="s">
        <v>94</v>
      </c>
      <c r="D449" s="6"/>
      <c r="E449" s="3" t="e">
        <f t="array" aca="1" ref="E449" ca="1">_xludf.XLOOKUP(sessions_2!$G449&amp;sessions_2!$I449&amp;sessions_2!$J449,exercises_2!$C$2:$C$156&amp;exercises_2!$F$2:$F$156&amp;exercises_2!$G$2:$G$156,exercises_2!$A$2:$A$156)</f>
        <v>#NAME?</v>
      </c>
      <c r="F449" s="6" t="s">
        <v>65</v>
      </c>
      <c r="G449" s="6" t="s">
        <v>96</v>
      </c>
      <c r="H449" s="6">
        <v>1</v>
      </c>
      <c r="I449" s="6">
        <v>4</v>
      </c>
      <c r="J449" s="6">
        <v>6</v>
      </c>
      <c r="K449" s="6">
        <v>80</v>
      </c>
      <c r="L449" s="6">
        <v>6</v>
      </c>
      <c r="M449" s="6"/>
    </row>
    <row r="450" spans="1:13" ht="15.75" customHeight="1" x14ac:dyDescent="0.25">
      <c r="A450" s="4">
        <v>44433</v>
      </c>
      <c r="B450" s="6">
        <v>8</v>
      </c>
      <c r="C450" s="6" t="s">
        <v>94</v>
      </c>
      <c r="D450" s="6"/>
      <c r="E450" s="3" t="e">
        <f t="array" aca="1" ref="E450" ca="1">_xludf.XLOOKUP(sessions_2!$G450&amp;sessions_2!$I450&amp;sessions_2!$J450,exercises_2!$C$2:$C$156&amp;exercises_2!$F$2:$F$156&amp;exercises_2!$G$2:$G$156,exercises_2!$A$2:$A$156)</f>
        <v>#NAME?</v>
      </c>
      <c r="F450" s="6" t="s">
        <v>65</v>
      </c>
      <c r="G450" s="6" t="s">
        <v>96</v>
      </c>
      <c r="H450" s="6">
        <v>2</v>
      </c>
      <c r="I450" s="6">
        <v>4</v>
      </c>
      <c r="J450" s="6">
        <v>6</v>
      </c>
      <c r="K450" s="6">
        <v>80</v>
      </c>
      <c r="L450" s="6">
        <v>6</v>
      </c>
      <c r="M450" s="6"/>
    </row>
    <row r="451" spans="1:13" ht="15.75" customHeight="1" x14ac:dyDescent="0.25">
      <c r="A451" s="4">
        <v>44433</v>
      </c>
      <c r="B451" s="6">
        <v>9</v>
      </c>
      <c r="C451" s="6" t="s">
        <v>94</v>
      </c>
      <c r="D451" s="6"/>
      <c r="E451" s="3" t="e">
        <f t="array" aca="1" ref="E451" ca="1">_xludf.XLOOKUP(sessions_2!$G451&amp;sessions_2!$I451&amp;sessions_2!$J451,exercises_2!$C$2:$C$156&amp;exercises_2!$F$2:$F$156&amp;exercises_2!$G$2:$G$156,exercises_2!$A$2:$A$156)</f>
        <v>#NAME?</v>
      </c>
      <c r="F451" s="6" t="s">
        <v>65</v>
      </c>
      <c r="G451" s="6" t="s">
        <v>96</v>
      </c>
      <c r="H451" s="6">
        <v>3</v>
      </c>
      <c r="I451" s="6">
        <v>4</v>
      </c>
      <c r="J451" s="6">
        <v>6</v>
      </c>
      <c r="K451" s="6">
        <v>90</v>
      </c>
      <c r="L451" s="6">
        <v>5</v>
      </c>
      <c r="M451" s="6"/>
    </row>
    <row r="452" spans="1:13" ht="15.75" customHeight="1" x14ac:dyDescent="0.25">
      <c r="A452" s="4">
        <v>44433</v>
      </c>
      <c r="B452" s="6">
        <v>10</v>
      </c>
      <c r="C452" s="6" t="s">
        <v>94</v>
      </c>
      <c r="D452" s="6"/>
      <c r="E452" s="3" t="e">
        <f t="array" aca="1" ref="E452" ca="1">_xludf.XLOOKUP(sessions_2!$G452&amp;sessions_2!$I452&amp;sessions_2!$J452,exercises_2!$C$2:$C$156&amp;exercises_2!$F$2:$F$156&amp;exercises_2!$G$2:$G$156,exercises_2!$A$2:$A$156)</f>
        <v>#NAME?</v>
      </c>
      <c r="F452" s="6" t="s">
        <v>65</v>
      </c>
      <c r="G452" s="6" t="s">
        <v>98</v>
      </c>
      <c r="H452" s="6">
        <v>1</v>
      </c>
      <c r="I452" s="6">
        <v>4</v>
      </c>
      <c r="J452" s="6">
        <v>6</v>
      </c>
      <c r="K452" s="6">
        <v>75</v>
      </c>
      <c r="L452" s="6">
        <v>6</v>
      </c>
      <c r="M452" s="6"/>
    </row>
    <row r="453" spans="1:13" ht="15.75" customHeight="1" x14ac:dyDescent="0.25">
      <c r="A453" s="4">
        <v>44433</v>
      </c>
      <c r="B453" s="6">
        <v>11</v>
      </c>
      <c r="C453" s="6" t="s">
        <v>94</v>
      </c>
      <c r="D453" s="6"/>
      <c r="E453" s="3" t="e">
        <f t="array" aca="1" ref="E453" ca="1">_xludf.XLOOKUP(sessions_2!$G453&amp;sessions_2!$I453&amp;sessions_2!$J453,exercises_2!$C$2:$C$156&amp;exercises_2!$F$2:$F$156&amp;exercises_2!$G$2:$G$156,exercises_2!$A$2:$A$156)</f>
        <v>#NAME?</v>
      </c>
      <c r="F453" s="6" t="s">
        <v>65</v>
      </c>
      <c r="G453" s="6" t="s">
        <v>98</v>
      </c>
      <c r="H453" s="6">
        <v>2</v>
      </c>
      <c r="I453" s="6">
        <v>4</v>
      </c>
      <c r="J453" s="6">
        <v>6</v>
      </c>
      <c r="K453" s="6">
        <v>80</v>
      </c>
      <c r="L453" s="6">
        <v>4</v>
      </c>
      <c r="M453" s="6"/>
    </row>
    <row r="454" spans="1:13" ht="15.75" customHeight="1" x14ac:dyDescent="0.25">
      <c r="A454" s="4">
        <v>44433</v>
      </c>
      <c r="B454" s="6">
        <v>12</v>
      </c>
      <c r="C454" s="6" t="s">
        <v>94</v>
      </c>
      <c r="D454" s="6"/>
      <c r="E454" s="3" t="e">
        <f t="array" aca="1" ref="E454" ca="1">_xludf.XLOOKUP(sessions_2!$G454&amp;sessions_2!$I454&amp;sessions_2!$J454,exercises_2!$C$2:$C$156&amp;exercises_2!$F$2:$F$156&amp;exercises_2!$G$2:$G$156,exercises_2!$A$2:$A$156)</f>
        <v>#NAME?</v>
      </c>
      <c r="F454" s="6" t="s">
        <v>65</v>
      </c>
      <c r="G454" s="6" t="s">
        <v>98</v>
      </c>
      <c r="H454" s="6">
        <v>3</v>
      </c>
      <c r="I454" s="6">
        <v>4</v>
      </c>
      <c r="J454" s="6">
        <v>6</v>
      </c>
      <c r="K454" s="6">
        <v>80</v>
      </c>
      <c r="L454" s="6">
        <v>4</v>
      </c>
      <c r="M454" s="6"/>
    </row>
    <row r="455" spans="1:13" ht="15.75" customHeight="1" x14ac:dyDescent="0.25">
      <c r="A455" s="4">
        <v>44433</v>
      </c>
      <c r="B455" s="6">
        <v>13</v>
      </c>
      <c r="C455" s="6" t="s">
        <v>94</v>
      </c>
      <c r="D455" s="6"/>
      <c r="E455" s="3" t="e">
        <f t="array" aca="1" ref="E455" ca="1">_xludf.XLOOKUP(sessions_2!$G455&amp;sessions_2!$I455&amp;sessions_2!$J455,exercises_2!$C$2:$C$156&amp;exercises_2!$F$2:$F$156&amp;exercises_2!$G$2:$G$156,exercises_2!$A$2:$A$156)</f>
        <v>#NAME?</v>
      </c>
      <c r="F455" s="6" t="s">
        <v>65</v>
      </c>
      <c r="G455" s="6" t="s">
        <v>99</v>
      </c>
      <c r="H455" s="6">
        <v>1</v>
      </c>
      <c r="I455" s="6">
        <v>0</v>
      </c>
      <c r="J455" s="6"/>
      <c r="K455" s="6">
        <v>0</v>
      </c>
      <c r="L455" s="6">
        <v>44</v>
      </c>
      <c r="M455" s="6"/>
    </row>
    <row r="456" spans="1:13" ht="15.75" customHeight="1" x14ac:dyDescent="0.25">
      <c r="A456" s="4">
        <v>44433</v>
      </c>
      <c r="B456" s="6">
        <v>14</v>
      </c>
      <c r="C456" s="6" t="s">
        <v>94</v>
      </c>
      <c r="D456" s="6"/>
      <c r="E456" s="3" t="e">
        <f t="array" aca="1" ref="E456" ca="1">_xludf.XLOOKUP(sessions_2!$G456&amp;sessions_2!$I456&amp;sessions_2!$J456,exercises_2!$C$2:$C$156&amp;exercises_2!$F$2:$F$156&amp;exercises_2!$G$2:$G$156,exercises_2!$A$2:$A$156)</f>
        <v>#NAME?</v>
      </c>
      <c r="F456" s="6" t="s">
        <v>65</v>
      </c>
      <c r="G456" s="6" t="s">
        <v>99</v>
      </c>
      <c r="H456" s="6">
        <v>2</v>
      </c>
      <c r="I456" s="6">
        <v>0</v>
      </c>
      <c r="J456" s="6"/>
      <c r="K456" s="6">
        <v>0</v>
      </c>
      <c r="L456" s="6">
        <v>37</v>
      </c>
      <c r="M456" s="6"/>
    </row>
    <row r="457" spans="1:13" ht="15.75" customHeight="1" x14ac:dyDescent="0.25">
      <c r="A457" s="4">
        <v>44433</v>
      </c>
      <c r="B457" s="6">
        <v>15</v>
      </c>
      <c r="C457" s="6" t="s">
        <v>94</v>
      </c>
      <c r="D457" s="6"/>
      <c r="E457" s="3" t="e">
        <f t="array" aca="1" ref="E457" ca="1">_xludf.XLOOKUP(sessions_2!$G457&amp;sessions_2!$I457&amp;sessions_2!$J457,exercises_2!$C$2:$C$156&amp;exercises_2!$F$2:$F$156&amp;exercises_2!$G$2:$G$156,exercises_2!$A$2:$A$156)</f>
        <v>#NAME?</v>
      </c>
      <c r="F457" s="6" t="s">
        <v>65</v>
      </c>
      <c r="G457" s="6" t="s">
        <v>99</v>
      </c>
      <c r="H457" s="6">
        <v>3</v>
      </c>
      <c r="I457" s="6">
        <v>0</v>
      </c>
      <c r="J457" s="6"/>
      <c r="K457" s="6">
        <v>0</v>
      </c>
      <c r="L457" s="6">
        <v>34</v>
      </c>
      <c r="M457" s="6"/>
    </row>
    <row r="458" spans="1:13" ht="15.75" customHeight="1" x14ac:dyDescent="0.25">
      <c r="A458" s="4">
        <v>44412</v>
      </c>
      <c r="B458" s="6">
        <v>15</v>
      </c>
      <c r="C458" s="6" t="s">
        <v>100</v>
      </c>
      <c r="D458" s="6"/>
      <c r="E458" s="3" t="e">
        <f t="array" aca="1" ref="E458" ca="1">_xludf.XLOOKUP(sessions_2!$G458&amp;sessions_2!$I458&amp;sessions_2!$J458,exercises_2!$C$2:$C$156&amp;exercises_2!$F$2:$F$156&amp;exercises_2!$G$2:$G$156,exercises_2!$A$2:$A$156)</f>
        <v>#NAME?</v>
      </c>
      <c r="F458" s="6" t="s">
        <v>65</v>
      </c>
      <c r="G458" s="6" t="s">
        <v>111</v>
      </c>
      <c r="H458" s="6">
        <v>3</v>
      </c>
      <c r="I458" s="6">
        <v>6</v>
      </c>
      <c r="J458" s="6">
        <v>10</v>
      </c>
      <c r="K458" s="6">
        <v>160</v>
      </c>
      <c r="L458" s="6">
        <v>8</v>
      </c>
      <c r="M458" s="6"/>
    </row>
    <row r="459" spans="1:13" ht="15.75" customHeight="1" x14ac:dyDescent="0.25">
      <c r="A459" s="4">
        <v>44422</v>
      </c>
      <c r="B459" s="6">
        <v>10</v>
      </c>
      <c r="C459" s="6" t="s">
        <v>100</v>
      </c>
      <c r="D459" s="6"/>
      <c r="E459" s="3" t="e">
        <f t="array" aca="1" ref="E459" ca="1">_xludf.XLOOKUP(sessions_2!$G459&amp;sessions_2!$I459&amp;sessions_2!$J459,exercises_2!$C$2:$C$156&amp;exercises_2!$F$2:$F$156&amp;exercises_2!$G$2:$G$156,exercises_2!$A$2:$A$156)</f>
        <v>#NAME?</v>
      </c>
      <c r="F459" s="6" t="s">
        <v>65</v>
      </c>
      <c r="G459" s="6" t="s">
        <v>111</v>
      </c>
      <c r="H459" s="6">
        <v>1</v>
      </c>
      <c r="I459" s="6">
        <v>6</v>
      </c>
      <c r="J459" s="6">
        <v>10</v>
      </c>
      <c r="K459" s="6">
        <v>180</v>
      </c>
      <c r="L459" s="6">
        <v>8</v>
      </c>
      <c r="M459" s="6"/>
    </row>
    <row r="460" spans="1:13" ht="15.75" customHeight="1" x14ac:dyDescent="0.25">
      <c r="A460" s="4">
        <v>44422</v>
      </c>
      <c r="B460" s="6">
        <v>11</v>
      </c>
      <c r="C460" s="6" t="s">
        <v>100</v>
      </c>
      <c r="D460" s="6"/>
      <c r="E460" s="3" t="e">
        <f t="array" aca="1" ref="E460" ca="1">_xludf.XLOOKUP(sessions_2!$G460&amp;sessions_2!$I460&amp;sessions_2!$J460,exercises_2!$C$2:$C$156&amp;exercises_2!$F$2:$F$156&amp;exercises_2!$G$2:$G$156,exercises_2!$A$2:$A$156)</f>
        <v>#NAME?</v>
      </c>
      <c r="F460" s="6" t="s">
        <v>65</v>
      </c>
      <c r="G460" s="6" t="s">
        <v>111</v>
      </c>
      <c r="H460" s="6">
        <v>2</v>
      </c>
      <c r="I460" s="6">
        <v>6</v>
      </c>
      <c r="J460" s="6">
        <v>10</v>
      </c>
      <c r="K460" s="6">
        <v>180</v>
      </c>
      <c r="L460" s="6">
        <v>7</v>
      </c>
      <c r="M460" s="6"/>
    </row>
    <row r="461" spans="1:13" ht="15.75" customHeight="1" x14ac:dyDescent="0.25">
      <c r="A461" s="4">
        <v>44435</v>
      </c>
      <c r="B461" s="6">
        <v>1</v>
      </c>
      <c r="C461" s="6" t="s">
        <v>100</v>
      </c>
      <c r="D461" s="6"/>
      <c r="E461" s="3" t="e">
        <f t="array" aca="1" ref="E461" ca="1">_xludf.XLOOKUP(sessions_2!$G461&amp;sessions_2!$I461&amp;sessions_2!$J461,exercises_2!$C$2:$C$156&amp;exercises_2!$F$2:$F$156&amp;exercises_2!$G$2:$G$156,exercises_2!$A$2:$A$156)</f>
        <v>#NAME?</v>
      </c>
      <c r="F461" s="6" t="s">
        <v>65</v>
      </c>
      <c r="G461" s="6" t="s">
        <v>92</v>
      </c>
      <c r="H461" s="6">
        <v>1</v>
      </c>
      <c r="I461" s="6">
        <v>4</v>
      </c>
      <c r="J461" s="6">
        <v>6</v>
      </c>
      <c r="K461" s="6">
        <v>215</v>
      </c>
      <c r="L461" s="6">
        <v>6</v>
      </c>
      <c r="M461" s="6"/>
    </row>
    <row r="462" spans="1:13" ht="15.75" customHeight="1" x14ac:dyDescent="0.25">
      <c r="A462" s="4">
        <v>44435</v>
      </c>
      <c r="B462" s="6">
        <v>2</v>
      </c>
      <c r="C462" s="6" t="s">
        <v>100</v>
      </c>
      <c r="D462" s="6"/>
      <c r="E462" s="3" t="e">
        <f t="array" aca="1" ref="E462" ca="1">_xludf.XLOOKUP(sessions_2!$G462&amp;sessions_2!$I462&amp;sessions_2!$J462,exercises_2!$C$2:$C$156&amp;exercises_2!$F$2:$F$156&amp;exercises_2!$G$2:$G$156,exercises_2!$A$2:$A$156)</f>
        <v>#NAME?</v>
      </c>
      <c r="F462" s="6" t="s">
        <v>65</v>
      </c>
      <c r="G462" s="6" t="s">
        <v>92</v>
      </c>
      <c r="H462" s="6">
        <v>2</v>
      </c>
      <c r="I462" s="6">
        <v>4</v>
      </c>
      <c r="J462" s="6">
        <v>6</v>
      </c>
      <c r="K462" s="6">
        <v>215</v>
      </c>
      <c r="L462" s="6">
        <v>6</v>
      </c>
      <c r="M462" s="6"/>
    </row>
    <row r="463" spans="1:13" ht="15.75" customHeight="1" x14ac:dyDescent="0.25">
      <c r="A463" s="4">
        <v>44435</v>
      </c>
      <c r="B463" s="6">
        <v>3</v>
      </c>
      <c r="C463" s="6" t="s">
        <v>100</v>
      </c>
      <c r="D463" s="6"/>
      <c r="E463" s="3" t="e">
        <f t="array" aca="1" ref="E463" ca="1">_xludf.XLOOKUP(sessions_2!$G463&amp;sessions_2!$I463&amp;sessions_2!$J463,exercises_2!$C$2:$C$156&amp;exercises_2!$F$2:$F$156&amp;exercises_2!$G$2:$G$156,exercises_2!$A$2:$A$156)</f>
        <v>#NAME?</v>
      </c>
      <c r="F463" s="6" t="s">
        <v>65</v>
      </c>
      <c r="G463" s="6" t="s">
        <v>92</v>
      </c>
      <c r="H463" s="6">
        <v>3</v>
      </c>
      <c r="I463" s="6">
        <v>4</v>
      </c>
      <c r="J463" s="6">
        <v>6</v>
      </c>
      <c r="K463" s="6">
        <v>220</v>
      </c>
      <c r="L463" s="6">
        <v>4</v>
      </c>
      <c r="M463" s="6"/>
    </row>
    <row r="464" spans="1:13" ht="15.75" customHeight="1" x14ac:dyDescent="0.25">
      <c r="A464" s="4">
        <v>44435</v>
      </c>
      <c r="B464" s="6">
        <v>4</v>
      </c>
      <c r="C464" s="6" t="s">
        <v>100</v>
      </c>
      <c r="D464" s="6"/>
      <c r="E464" s="3" t="e">
        <f t="array" aca="1" ref="E464" ca="1">_xludf.XLOOKUP(sessions_2!$G464&amp;sessions_2!$I464&amp;sessions_2!$J464,exercises_2!$C$2:$C$156&amp;exercises_2!$F$2:$F$156&amp;exercises_2!$G$2:$G$156,exercises_2!$A$2:$A$156)</f>
        <v>#NAME?</v>
      </c>
      <c r="F464" s="6" t="s">
        <v>65</v>
      </c>
      <c r="G464" s="6" t="s">
        <v>110</v>
      </c>
      <c r="H464" s="6">
        <v>1</v>
      </c>
      <c r="I464" s="6">
        <v>4</v>
      </c>
      <c r="J464" s="6">
        <v>6</v>
      </c>
      <c r="K464" s="6">
        <v>50</v>
      </c>
      <c r="L464" s="6">
        <v>5</v>
      </c>
      <c r="M464" s="6"/>
    </row>
    <row r="465" spans="1:13" ht="15.75" customHeight="1" x14ac:dyDescent="0.25">
      <c r="A465" s="4">
        <v>44435</v>
      </c>
      <c r="B465" s="6">
        <v>5</v>
      </c>
      <c r="C465" s="6" t="s">
        <v>100</v>
      </c>
      <c r="D465" s="6"/>
      <c r="E465" s="3" t="e">
        <f t="array" aca="1" ref="E465" ca="1">_xludf.XLOOKUP(sessions_2!$G465&amp;sessions_2!$I465&amp;sessions_2!$J465,exercises_2!$C$2:$C$156&amp;exercises_2!$F$2:$F$156&amp;exercises_2!$G$2:$G$156,exercises_2!$A$2:$A$156)</f>
        <v>#NAME?</v>
      </c>
      <c r="F465" s="6" t="s">
        <v>65</v>
      </c>
      <c r="G465" s="6" t="s">
        <v>110</v>
      </c>
      <c r="H465" s="6">
        <v>2</v>
      </c>
      <c r="I465" s="6">
        <v>4</v>
      </c>
      <c r="J465" s="6">
        <v>6</v>
      </c>
      <c r="K465" s="6">
        <v>50</v>
      </c>
      <c r="L465" s="6">
        <v>5</v>
      </c>
      <c r="M465" s="6"/>
    </row>
    <row r="466" spans="1:13" ht="15.75" customHeight="1" x14ac:dyDescent="0.25">
      <c r="A466" s="4">
        <v>44435</v>
      </c>
      <c r="B466" s="6">
        <v>6</v>
      </c>
      <c r="C466" s="6" t="s">
        <v>100</v>
      </c>
      <c r="D466" s="6"/>
      <c r="E466" s="3" t="e">
        <f t="array" aca="1" ref="E466" ca="1">_xludf.XLOOKUP(sessions_2!$G466&amp;sessions_2!$I466&amp;sessions_2!$J466,exercises_2!$C$2:$C$156&amp;exercises_2!$F$2:$F$156&amp;exercises_2!$G$2:$G$156,exercises_2!$A$2:$A$156)</f>
        <v>#NAME?</v>
      </c>
      <c r="F466" s="6" t="s">
        <v>65</v>
      </c>
      <c r="G466" s="6" t="s">
        <v>110</v>
      </c>
      <c r="H466" s="6">
        <v>3</v>
      </c>
      <c r="I466" s="6">
        <v>4</v>
      </c>
      <c r="J466" s="6">
        <v>6</v>
      </c>
      <c r="K466" s="6">
        <v>50</v>
      </c>
      <c r="L466" s="6">
        <v>4</v>
      </c>
      <c r="M466" s="6"/>
    </row>
    <row r="467" spans="1:13" ht="15.75" customHeight="1" x14ac:dyDescent="0.25">
      <c r="A467" s="4">
        <v>44435</v>
      </c>
      <c r="B467" s="6">
        <v>7</v>
      </c>
      <c r="C467" s="6" t="s">
        <v>100</v>
      </c>
      <c r="D467" s="6"/>
      <c r="E467" s="3" t="e">
        <f t="array" aca="1" ref="E467" ca="1">_xludf.XLOOKUP(sessions_2!$G467&amp;sessions_2!$I467&amp;sessions_2!$J467,exercises_2!$C$2:$C$156&amp;exercises_2!$F$2:$F$156&amp;exercises_2!$G$2:$G$156,exercises_2!$A$2:$A$156)</f>
        <v>#NAME?</v>
      </c>
      <c r="F467" s="6" t="s">
        <v>65</v>
      </c>
      <c r="G467" s="1" t="s">
        <v>76</v>
      </c>
      <c r="H467" s="6">
        <v>1</v>
      </c>
      <c r="I467" s="6">
        <v>5</v>
      </c>
      <c r="J467" s="6">
        <v>10</v>
      </c>
      <c r="K467" s="6">
        <v>0</v>
      </c>
      <c r="L467" s="6">
        <v>4</v>
      </c>
      <c r="M467" s="6"/>
    </row>
    <row r="468" spans="1:13" ht="15.75" customHeight="1" x14ac:dyDescent="0.25">
      <c r="A468" s="4">
        <v>44435</v>
      </c>
      <c r="B468" s="6">
        <v>8</v>
      </c>
      <c r="C468" s="6" t="s">
        <v>100</v>
      </c>
      <c r="D468" s="6"/>
      <c r="E468" s="3" t="e">
        <f t="array" aca="1" ref="E468" ca="1">_xludf.XLOOKUP(sessions_2!$G468&amp;sessions_2!$I468&amp;sessions_2!$J468,exercises_2!$C$2:$C$156&amp;exercises_2!$F$2:$F$156&amp;exercises_2!$G$2:$G$156,exercises_2!$A$2:$A$156)</f>
        <v>#NAME?</v>
      </c>
      <c r="F468" s="6" t="s">
        <v>65</v>
      </c>
      <c r="G468" s="1" t="s">
        <v>76</v>
      </c>
      <c r="H468" s="6">
        <v>2</v>
      </c>
      <c r="I468" s="6">
        <v>5</v>
      </c>
      <c r="J468" s="6">
        <v>10</v>
      </c>
      <c r="K468" s="6">
        <v>0</v>
      </c>
      <c r="L468" s="6">
        <v>4</v>
      </c>
      <c r="M468" s="6"/>
    </row>
    <row r="469" spans="1:13" ht="15.75" customHeight="1" x14ac:dyDescent="0.25">
      <c r="A469" s="4">
        <v>44435</v>
      </c>
      <c r="B469" s="6">
        <v>9</v>
      </c>
      <c r="C469" s="6" t="s">
        <v>100</v>
      </c>
      <c r="D469" s="6"/>
      <c r="E469" s="3" t="e">
        <f t="array" aca="1" ref="E469" ca="1">_xludf.XLOOKUP(sessions_2!$G469&amp;sessions_2!$I469&amp;sessions_2!$J469,exercises_2!$C$2:$C$156&amp;exercises_2!$F$2:$F$156&amp;exercises_2!$G$2:$G$156,exercises_2!$A$2:$A$156)</f>
        <v>#NAME?</v>
      </c>
      <c r="F469" s="6" t="s">
        <v>65</v>
      </c>
      <c r="G469" s="1" t="s">
        <v>76</v>
      </c>
      <c r="H469" s="6">
        <v>3</v>
      </c>
      <c r="I469" s="6">
        <v>5</v>
      </c>
      <c r="J469" s="6">
        <v>10</v>
      </c>
      <c r="K469" s="6">
        <v>0</v>
      </c>
      <c r="L469" s="6">
        <v>3</v>
      </c>
      <c r="M469" s="6"/>
    </row>
    <row r="470" spans="1:13" ht="15.75" customHeight="1" x14ac:dyDescent="0.25">
      <c r="A470" s="4">
        <v>44435</v>
      </c>
      <c r="B470" s="6">
        <v>10</v>
      </c>
      <c r="C470" s="6" t="s">
        <v>100</v>
      </c>
      <c r="D470" s="6"/>
      <c r="E470" s="3" t="e">
        <f t="array" aca="1" ref="E470" ca="1">_xludf.XLOOKUP(sessions_2!$G470&amp;sessions_2!$I470&amp;sessions_2!$J470,exercises_2!$C$2:$C$156&amp;exercises_2!$F$2:$F$156&amp;exercises_2!$G$2:$G$156,exercises_2!$A$2:$A$156)</f>
        <v>#NAME?</v>
      </c>
      <c r="F470" s="6" t="s">
        <v>65</v>
      </c>
      <c r="G470" s="6" t="s">
        <v>103</v>
      </c>
      <c r="H470" s="6">
        <v>1</v>
      </c>
      <c r="I470" s="6">
        <v>4</v>
      </c>
      <c r="J470" s="6">
        <v>6</v>
      </c>
      <c r="K470" s="6">
        <v>55</v>
      </c>
      <c r="L470" s="6">
        <v>5</v>
      </c>
      <c r="M470" s="6"/>
    </row>
    <row r="471" spans="1:13" ht="15.75" customHeight="1" x14ac:dyDescent="0.25">
      <c r="A471" s="4">
        <v>44435</v>
      </c>
      <c r="B471" s="6">
        <v>11</v>
      </c>
      <c r="C471" s="6" t="s">
        <v>100</v>
      </c>
      <c r="D471" s="6"/>
      <c r="E471" s="3" t="e">
        <f t="array" aca="1" ref="E471" ca="1">_xludf.XLOOKUP(sessions_2!$G471&amp;sessions_2!$I471&amp;sessions_2!$J471,exercises_2!$C$2:$C$156&amp;exercises_2!$F$2:$F$156&amp;exercises_2!$G$2:$G$156,exercises_2!$A$2:$A$156)</f>
        <v>#NAME?</v>
      </c>
      <c r="F471" s="6" t="s">
        <v>65</v>
      </c>
      <c r="G471" s="6" t="s">
        <v>103</v>
      </c>
      <c r="H471" s="6">
        <v>2</v>
      </c>
      <c r="I471" s="6">
        <v>4</v>
      </c>
      <c r="J471" s="6">
        <v>6</v>
      </c>
      <c r="K471" s="6">
        <v>55</v>
      </c>
      <c r="L471" s="6">
        <v>4</v>
      </c>
      <c r="M471" s="6"/>
    </row>
    <row r="472" spans="1:13" ht="15.75" customHeight="1" x14ac:dyDescent="0.25">
      <c r="A472" s="4">
        <v>44435</v>
      </c>
      <c r="B472" s="6">
        <v>12</v>
      </c>
      <c r="C472" s="6" t="s">
        <v>100</v>
      </c>
      <c r="D472" s="6"/>
      <c r="E472" s="3" t="e">
        <f t="array" aca="1" ref="E472" ca="1">_xludf.XLOOKUP(sessions_2!$G472&amp;sessions_2!$I472&amp;sessions_2!$J472,exercises_2!$C$2:$C$156&amp;exercises_2!$F$2:$F$156&amp;exercises_2!$G$2:$G$156,exercises_2!$A$2:$A$156)</f>
        <v>#NAME?</v>
      </c>
      <c r="F472" s="6" t="s">
        <v>65</v>
      </c>
      <c r="G472" s="6" t="s">
        <v>103</v>
      </c>
      <c r="H472" s="6">
        <v>3</v>
      </c>
      <c r="I472" s="6">
        <v>4</v>
      </c>
      <c r="J472" s="6">
        <v>6</v>
      </c>
      <c r="K472" s="6">
        <v>55</v>
      </c>
      <c r="L472" s="6">
        <v>3</v>
      </c>
      <c r="M472" s="6"/>
    </row>
    <row r="473" spans="1:13" ht="15.75" customHeight="1" x14ac:dyDescent="0.25">
      <c r="A473" s="4">
        <v>44438</v>
      </c>
      <c r="B473" s="6">
        <v>1</v>
      </c>
      <c r="C473" s="6" t="s">
        <v>104</v>
      </c>
      <c r="D473" s="6"/>
      <c r="E473" s="3" t="e">
        <f t="array" aca="1" ref="E473" ca="1">_xludf.XLOOKUP(sessions_2!$G473&amp;sessions_2!$I473&amp;sessions_2!$J473,exercises_2!$C$2:$C$156&amp;exercises_2!$F$2:$F$156&amp;exercises_2!$G$2:$G$156,exercises_2!$A$2:$A$156)</f>
        <v>#NAME?</v>
      </c>
      <c r="F473" s="6" t="s">
        <v>65</v>
      </c>
      <c r="G473" s="6" t="s">
        <v>105</v>
      </c>
      <c r="H473" s="6">
        <v>1</v>
      </c>
      <c r="I473" s="6">
        <v>4</v>
      </c>
      <c r="J473" s="6">
        <v>6</v>
      </c>
      <c r="K473" s="6">
        <v>175</v>
      </c>
      <c r="L473" s="6">
        <v>5</v>
      </c>
      <c r="M473" s="6"/>
    </row>
    <row r="474" spans="1:13" ht="15.75" customHeight="1" x14ac:dyDescent="0.25">
      <c r="A474" s="4">
        <v>44438</v>
      </c>
      <c r="B474" s="6">
        <v>2</v>
      </c>
      <c r="C474" s="6" t="s">
        <v>104</v>
      </c>
      <c r="D474" s="6"/>
      <c r="E474" s="3" t="e">
        <f t="array" aca="1" ref="E474" ca="1">_xludf.XLOOKUP(sessions_2!$G474&amp;sessions_2!$I474&amp;sessions_2!$J474,exercises_2!$C$2:$C$156&amp;exercises_2!$F$2:$F$156&amp;exercises_2!$G$2:$G$156,exercises_2!$A$2:$A$156)</f>
        <v>#NAME?</v>
      </c>
      <c r="F474" s="6" t="s">
        <v>65</v>
      </c>
      <c r="G474" s="6" t="s">
        <v>105</v>
      </c>
      <c r="H474" s="6">
        <v>2</v>
      </c>
      <c r="I474" s="6">
        <v>4</v>
      </c>
      <c r="J474" s="6">
        <v>6</v>
      </c>
      <c r="K474" s="6">
        <v>175</v>
      </c>
      <c r="L474" s="6">
        <v>4</v>
      </c>
      <c r="M474" s="6"/>
    </row>
    <row r="475" spans="1:13" ht="15.75" customHeight="1" x14ac:dyDescent="0.25">
      <c r="A475" s="4">
        <v>44438</v>
      </c>
      <c r="B475" s="6">
        <v>3</v>
      </c>
      <c r="C475" s="6" t="s">
        <v>104</v>
      </c>
      <c r="D475" s="6"/>
      <c r="E475" s="3" t="e">
        <f t="array" aca="1" ref="E475" ca="1">_xludf.XLOOKUP(sessions_2!$G475&amp;sessions_2!$I475&amp;sessions_2!$J475,exercises_2!$C$2:$C$156&amp;exercises_2!$F$2:$F$156&amp;exercises_2!$G$2:$G$156,exercises_2!$A$2:$A$156)</f>
        <v>#NAME?</v>
      </c>
      <c r="F475" s="6" t="s">
        <v>65</v>
      </c>
      <c r="G475" s="6" t="s">
        <v>105</v>
      </c>
      <c r="H475" s="6">
        <v>3</v>
      </c>
      <c r="I475" s="6">
        <v>4</v>
      </c>
      <c r="J475" s="6">
        <v>6</v>
      </c>
      <c r="K475" s="6">
        <v>175</v>
      </c>
      <c r="L475" s="6">
        <v>3</v>
      </c>
      <c r="M475" s="6"/>
    </row>
    <row r="476" spans="1:13" ht="15.75" customHeight="1" x14ac:dyDescent="0.25">
      <c r="A476" s="4">
        <v>44438</v>
      </c>
      <c r="B476" s="6">
        <v>4</v>
      </c>
      <c r="C476" s="6" t="s">
        <v>104</v>
      </c>
      <c r="D476" s="6"/>
      <c r="E476" s="3" t="e">
        <f t="array" aca="1" ref="E476" ca="1">_xludf.XLOOKUP(sessions_2!$G476&amp;sessions_2!$I476&amp;sessions_2!$J476,exercises_2!$C$2:$C$156&amp;exercises_2!$F$2:$F$156&amp;exercises_2!$G$2:$G$156,exercises_2!$A$2:$A$156)</f>
        <v>#NAME?</v>
      </c>
      <c r="F476" s="6" t="s">
        <v>65</v>
      </c>
      <c r="G476" s="6" t="s">
        <v>106</v>
      </c>
      <c r="H476" s="6">
        <v>1</v>
      </c>
      <c r="I476" s="6">
        <v>4</v>
      </c>
      <c r="J476" s="6">
        <v>6</v>
      </c>
      <c r="K476" s="6">
        <v>270</v>
      </c>
      <c r="L476" s="6">
        <v>5</v>
      </c>
      <c r="M476" s="6"/>
    </row>
    <row r="477" spans="1:13" ht="15.75" customHeight="1" x14ac:dyDescent="0.25">
      <c r="A477" s="4">
        <v>44438</v>
      </c>
      <c r="B477" s="6">
        <v>5</v>
      </c>
      <c r="C477" s="6" t="s">
        <v>104</v>
      </c>
      <c r="D477" s="6"/>
      <c r="E477" s="3" t="e">
        <f t="array" aca="1" ref="E477" ca="1">_xludf.XLOOKUP(sessions_2!$G477&amp;sessions_2!$I477&amp;sessions_2!$J477,exercises_2!$C$2:$C$156&amp;exercises_2!$F$2:$F$156&amp;exercises_2!$G$2:$G$156,exercises_2!$A$2:$A$156)</f>
        <v>#NAME?</v>
      </c>
      <c r="F477" s="6" t="s">
        <v>65</v>
      </c>
      <c r="G477" s="6" t="s">
        <v>106</v>
      </c>
      <c r="H477" s="6">
        <v>2</v>
      </c>
      <c r="I477" s="6">
        <v>4</v>
      </c>
      <c r="J477" s="6">
        <v>6</v>
      </c>
      <c r="K477" s="6">
        <v>270</v>
      </c>
      <c r="L477" s="6">
        <v>5</v>
      </c>
      <c r="M477" s="6"/>
    </row>
    <row r="478" spans="1:13" ht="15.75" customHeight="1" x14ac:dyDescent="0.25">
      <c r="A478" s="4">
        <v>44438</v>
      </c>
      <c r="B478" s="6">
        <v>6</v>
      </c>
      <c r="C478" s="6" t="s">
        <v>104</v>
      </c>
      <c r="D478" s="6"/>
      <c r="E478" s="3" t="e">
        <f t="array" aca="1" ref="E478" ca="1">_xludf.XLOOKUP(sessions_2!$G478&amp;sessions_2!$I478&amp;sessions_2!$J478,exercises_2!$C$2:$C$156&amp;exercises_2!$F$2:$F$156&amp;exercises_2!$G$2:$G$156,exercises_2!$A$2:$A$156)</f>
        <v>#NAME?</v>
      </c>
      <c r="F478" s="6" t="s">
        <v>65</v>
      </c>
      <c r="G478" s="6" t="s">
        <v>106</v>
      </c>
      <c r="H478" s="6">
        <v>3</v>
      </c>
      <c r="I478" s="6">
        <v>4</v>
      </c>
      <c r="J478" s="6">
        <v>6</v>
      </c>
      <c r="K478" s="6">
        <v>270</v>
      </c>
      <c r="L478" s="6">
        <v>3</v>
      </c>
      <c r="M478" s="6"/>
    </row>
    <row r="479" spans="1:13" ht="15.75" customHeight="1" x14ac:dyDescent="0.25">
      <c r="A479" s="4">
        <v>44438</v>
      </c>
      <c r="B479" s="6">
        <v>7</v>
      </c>
      <c r="C479" s="6" t="s">
        <v>104</v>
      </c>
      <c r="D479" s="6"/>
      <c r="E479" s="3" t="e">
        <f t="array" aca="1" ref="E479" ca="1">_xludf.XLOOKUP(sessions_2!$G479&amp;sessions_2!$I479&amp;sessions_2!$J479,exercises_2!$C$2:$C$156&amp;exercises_2!$F$2:$F$156&amp;exercises_2!$G$2:$G$156,exercises_2!$A$2:$A$156)</f>
        <v>#NAME?</v>
      </c>
      <c r="F479" s="6" t="s">
        <v>65</v>
      </c>
      <c r="G479" s="6" t="s">
        <v>107</v>
      </c>
      <c r="H479" s="6">
        <v>1</v>
      </c>
      <c r="I479" s="6">
        <v>6</v>
      </c>
      <c r="J479" s="6">
        <v>10</v>
      </c>
      <c r="K479" s="6">
        <v>135</v>
      </c>
      <c r="L479" s="6">
        <v>10</v>
      </c>
      <c r="M479" s="6"/>
    </row>
    <row r="480" spans="1:13" ht="15.75" customHeight="1" x14ac:dyDescent="0.25">
      <c r="A480" s="4">
        <v>44438</v>
      </c>
      <c r="B480" s="6">
        <v>8</v>
      </c>
      <c r="C480" s="6" t="s">
        <v>104</v>
      </c>
      <c r="D480" s="6"/>
      <c r="E480" s="3" t="e">
        <f t="array" aca="1" ref="E480" ca="1">_xludf.XLOOKUP(sessions_2!$G480&amp;sessions_2!$I480&amp;sessions_2!$J480,exercises_2!$C$2:$C$156&amp;exercises_2!$F$2:$F$156&amp;exercises_2!$G$2:$G$156,exercises_2!$A$2:$A$156)</f>
        <v>#NAME?</v>
      </c>
      <c r="F480" s="6" t="s">
        <v>65</v>
      </c>
      <c r="G480" s="6" t="s">
        <v>107</v>
      </c>
      <c r="H480" s="6">
        <v>2</v>
      </c>
      <c r="I480" s="6">
        <v>6</v>
      </c>
      <c r="J480" s="6">
        <v>10</v>
      </c>
      <c r="K480" s="6">
        <v>140</v>
      </c>
      <c r="L480" s="6">
        <v>7</v>
      </c>
      <c r="M480" s="6"/>
    </row>
    <row r="481" spans="1:13" ht="15.75" customHeight="1" x14ac:dyDescent="0.25">
      <c r="A481" s="4">
        <v>44438</v>
      </c>
      <c r="B481" s="6">
        <v>9</v>
      </c>
      <c r="C481" s="6" t="s">
        <v>104</v>
      </c>
      <c r="D481" s="6"/>
      <c r="E481" s="3" t="e">
        <f t="array" aca="1" ref="E481" ca="1">_xludf.XLOOKUP(sessions_2!$G481&amp;sessions_2!$I481&amp;sessions_2!$J481,exercises_2!$C$2:$C$156&amp;exercises_2!$F$2:$F$156&amp;exercises_2!$G$2:$G$156,exercises_2!$A$2:$A$156)</f>
        <v>#NAME?</v>
      </c>
      <c r="F481" s="6" t="s">
        <v>65</v>
      </c>
      <c r="G481" s="6" t="s">
        <v>107</v>
      </c>
      <c r="H481" s="6">
        <v>3</v>
      </c>
      <c r="I481" s="6">
        <v>6</v>
      </c>
      <c r="J481" s="6">
        <v>10</v>
      </c>
      <c r="K481" s="6">
        <v>140</v>
      </c>
      <c r="L481" s="6">
        <v>7</v>
      </c>
      <c r="M481" s="6"/>
    </row>
    <row r="482" spans="1:13" ht="15.75" customHeight="1" x14ac:dyDescent="0.25">
      <c r="A482" s="4">
        <v>44438</v>
      </c>
      <c r="B482" s="6">
        <v>10</v>
      </c>
      <c r="C482" s="6" t="s">
        <v>104</v>
      </c>
      <c r="D482" s="6"/>
      <c r="E482" s="3" t="e">
        <f t="array" aca="1" ref="E482" ca="1">_xludf.XLOOKUP(sessions_2!$G482&amp;sessions_2!$I482&amp;sessions_2!$J482,exercises_2!$C$2:$C$156&amp;exercises_2!$F$2:$F$156&amp;exercises_2!$G$2:$G$156,exercises_2!$A$2:$A$156)</f>
        <v>#NAME?</v>
      </c>
      <c r="F482" s="6" t="s">
        <v>65</v>
      </c>
      <c r="G482" s="6" t="s">
        <v>112</v>
      </c>
      <c r="H482" s="6">
        <v>1</v>
      </c>
      <c r="I482" s="6">
        <v>10</v>
      </c>
      <c r="J482" s="6">
        <v>15</v>
      </c>
      <c r="K482" s="6">
        <v>70</v>
      </c>
      <c r="L482" s="6">
        <v>14</v>
      </c>
      <c r="M482" s="6"/>
    </row>
    <row r="483" spans="1:13" ht="15.75" customHeight="1" x14ac:dyDescent="0.25">
      <c r="A483" s="4">
        <v>44438</v>
      </c>
      <c r="B483" s="6">
        <v>11</v>
      </c>
      <c r="C483" s="6" t="s">
        <v>104</v>
      </c>
      <c r="D483" s="6"/>
      <c r="E483" s="3" t="e">
        <f t="array" aca="1" ref="E483" ca="1">_xludf.XLOOKUP(sessions_2!$G483&amp;sessions_2!$I483&amp;sessions_2!$J483,exercises_2!$C$2:$C$156&amp;exercises_2!$F$2:$F$156&amp;exercises_2!$G$2:$G$156,exercises_2!$A$2:$A$156)</f>
        <v>#NAME?</v>
      </c>
      <c r="F483" s="6" t="s">
        <v>65</v>
      </c>
      <c r="G483" s="6" t="s">
        <v>112</v>
      </c>
      <c r="H483" s="6">
        <v>2</v>
      </c>
      <c r="I483" s="6">
        <v>10</v>
      </c>
      <c r="J483" s="6">
        <v>15</v>
      </c>
      <c r="K483" s="6">
        <v>70</v>
      </c>
      <c r="L483" s="6">
        <v>13</v>
      </c>
      <c r="M483" s="6"/>
    </row>
    <row r="484" spans="1:13" ht="15.75" customHeight="1" x14ac:dyDescent="0.25">
      <c r="A484" s="4">
        <v>44438</v>
      </c>
      <c r="B484" s="6">
        <v>12</v>
      </c>
      <c r="C484" s="6" t="s">
        <v>104</v>
      </c>
      <c r="D484" s="6"/>
      <c r="E484" s="3" t="e">
        <f t="array" aca="1" ref="E484" ca="1">_xludf.XLOOKUP(sessions_2!$G484&amp;sessions_2!$I484&amp;sessions_2!$J484,exercises_2!$C$2:$C$156&amp;exercises_2!$F$2:$F$156&amp;exercises_2!$G$2:$G$156,exercises_2!$A$2:$A$156)</f>
        <v>#NAME?</v>
      </c>
      <c r="F484" s="6" t="s">
        <v>65</v>
      </c>
      <c r="G484" s="6" t="s">
        <v>112</v>
      </c>
      <c r="H484" s="6">
        <v>3</v>
      </c>
      <c r="I484" s="6">
        <v>10</v>
      </c>
      <c r="J484" s="6">
        <v>15</v>
      </c>
      <c r="K484" s="6">
        <v>70</v>
      </c>
      <c r="L484" s="6">
        <v>13</v>
      </c>
      <c r="M484" s="6"/>
    </row>
    <row r="485" spans="1:13" ht="15.75" customHeight="1" x14ac:dyDescent="0.25">
      <c r="A485" s="4">
        <v>44440</v>
      </c>
      <c r="B485" s="6">
        <v>1</v>
      </c>
      <c r="C485" s="6" t="s">
        <v>94</v>
      </c>
      <c r="D485" s="6"/>
      <c r="E485" s="3" t="e">
        <f t="array" aca="1" ref="E485" ca="1">_xludf.XLOOKUP(sessions_2!$G485&amp;sessions_2!$I485&amp;sessions_2!$J485,exercises_2!$C$2:$C$156&amp;exercises_2!$F$2:$F$156&amp;exercises_2!$G$2:$G$156,exercises_2!$A$2:$A$156)</f>
        <v>#NAME?</v>
      </c>
      <c r="F485" s="6" t="s">
        <v>65</v>
      </c>
      <c r="G485" s="6" t="s">
        <v>89</v>
      </c>
      <c r="H485" s="6">
        <v>1</v>
      </c>
      <c r="I485" s="6">
        <v>4</v>
      </c>
      <c r="J485" s="6">
        <v>6</v>
      </c>
      <c r="K485" s="6">
        <v>150</v>
      </c>
      <c r="L485" s="6">
        <v>5</v>
      </c>
      <c r="M485" s="6"/>
    </row>
    <row r="486" spans="1:13" ht="15.75" customHeight="1" x14ac:dyDescent="0.25">
      <c r="A486" s="4">
        <v>44440</v>
      </c>
      <c r="B486" s="6">
        <v>2</v>
      </c>
      <c r="C486" s="6" t="s">
        <v>94</v>
      </c>
      <c r="D486" s="6"/>
      <c r="E486" s="3" t="e">
        <f t="array" aca="1" ref="E486" ca="1">_xludf.XLOOKUP(sessions_2!$G486&amp;sessions_2!$I486&amp;sessions_2!$J486,exercises_2!$C$2:$C$156&amp;exercises_2!$F$2:$F$156&amp;exercises_2!$G$2:$G$156,exercises_2!$A$2:$A$156)</f>
        <v>#NAME?</v>
      </c>
      <c r="F486" s="6" t="s">
        <v>65</v>
      </c>
      <c r="G486" s="6" t="s">
        <v>89</v>
      </c>
      <c r="H486" s="6">
        <v>2</v>
      </c>
      <c r="I486" s="6">
        <v>4</v>
      </c>
      <c r="J486" s="6">
        <v>6</v>
      </c>
      <c r="K486" s="6">
        <v>150</v>
      </c>
      <c r="L486" s="6">
        <v>4</v>
      </c>
      <c r="M486" s="6"/>
    </row>
    <row r="487" spans="1:13" ht="15.75" customHeight="1" x14ac:dyDescent="0.25">
      <c r="A487" s="4">
        <v>44440</v>
      </c>
      <c r="B487" s="6">
        <v>3</v>
      </c>
      <c r="C487" s="6" t="s">
        <v>94</v>
      </c>
      <c r="D487" s="6"/>
      <c r="E487" s="3" t="e">
        <f t="array" aca="1" ref="E487" ca="1">_xludf.XLOOKUP(sessions_2!$G487&amp;sessions_2!$I487&amp;sessions_2!$J487,exercises_2!$C$2:$C$156&amp;exercises_2!$F$2:$F$156&amp;exercises_2!$G$2:$G$156,exercises_2!$A$2:$A$156)</f>
        <v>#NAME?</v>
      </c>
      <c r="F487" s="6" t="s">
        <v>65</v>
      </c>
      <c r="G487" s="6" t="s">
        <v>89</v>
      </c>
      <c r="H487" s="6">
        <v>3</v>
      </c>
      <c r="I487" s="6">
        <v>4</v>
      </c>
      <c r="J487" s="6">
        <v>6</v>
      </c>
      <c r="K487" s="6">
        <v>150</v>
      </c>
      <c r="L487" s="6">
        <v>4</v>
      </c>
      <c r="M487" s="6"/>
    </row>
    <row r="488" spans="1:13" ht="15.75" customHeight="1" x14ac:dyDescent="0.25">
      <c r="A488" s="4">
        <v>44440</v>
      </c>
      <c r="B488" s="6">
        <v>4</v>
      </c>
      <c r="C488" s="6" t="s">
        <v>94</v>
      </c>
      <c r="D488" s="6"/>
      <c r="E488" s="3" t="e">
        <f t="array" aca="1" ref="E488" ca="1">_xludf.XLOOKUP(sessions_2!$G488&amp;sessions_2!$I488&amp;sessions_2!$J488,exercises_2!$C$2:$C$156&amp;exercises_2!$F$2:$F$156&amp;exercises_2!$G$2:$G$156,exercises_2!$A$2:$A$156)</f>
        <v>#NAME?</v>
      </c>
      <c r="F488" s="6" t="s">
        <v>65</v>
      </c>
      <c r="G488" s="6" t="s">
        <v>95</v>
      </c>
      <c r="H488" s="6">
        <v>1</v>
      </c>
      <c r="I488" s="6">
        <v>4</v>
      </c>
      <c r="J488" s="6">
        <v>6</v>
      </c>
      <c r="K488" s="6">
        <v>120</v>
      </c>
      <c r="L488" s="6">
        <v>6</v>
      </c>
      <c r="M488" s="6"/>
    </row>
    <row r="489" spans="1:13" ht="15.75" customHeight="1" x14ac:dyDescent="0.25">
      <c r="A489" s="4">
        <v>44440</v>
      </c>
      <c r="B489" s="6">
        <v>5</v>
      </c>
      <c r="C489" s="6" t="s">
        <v>94</v>
      </c>
      <c r="D489" s="6"/>
      <c r="E489" s="3" t="e">
        <f t="array" aca="1" ref="E489" ca="1">_xludf.XLOOKUP(sessions_2!$G489&amp;sessions_2!$I489&amp;sessions_2!$J489,exercises_2!$C$2:$C$156&amp;exercises_2!$F$2:$F$156&amp;exercises_2!$G$2:$G$156,exercises_2!$A$2:$A$156)</f>
        <v>#NAME?</v>
      </c>
      <c r="F489" s="6" t="s">
        <v>65</v>
      </c>
      <c r="G489" s="6" t="s">
        <v>95</v>
      </c>
      <c r="H489" s="6">
        <v>2</v>
      </c>
      <c r="I489" s="6">
        <v>4</v>
      </c>
      <c r="J489" s="6">
        <v>6</v>
      </c>
      <c r="K489" s="6">
        <v>120</v>
      </c>
      <c r="L489" s="6">
        <v>6</v>
      </c>
      <c r="M489" s="6"/>
    </row>
    <row r="490" spans="1:13" ht="15.75" customHeight="1" x14ac:dyDescent="0.25">
      <c r="A490" s="4">
        <v>44440</v>
      </c>
      <c r="B490" s="6">
        <v>6</v>
      </c>
      <c r="C490" s="6" t="s">
        <v>94</v>
      </c>
      <c r="D490" s="6"/>
      <c r="E490" s="3" t="e">
        <f t="array" aca="1" ref="E490" ca="1">_xludf.XLOOKUP(sessions_2!$G490&amp;sessions_2!$I490&amp;sessions_2!$J490,exercises_2!$C$2:$C$156&amp;exercises_2!$F$2:$F$156&amp;exercises_2!$G$2:$G$156,exercises_2!$A$2:$A$156)</f>
        <v>#NAME?</v>
      </c>
      <c r="F490" s="6" t="s">
        <v>65</v>
      </c>
      <c r="G490" s="6" t="s">
        <v>95</v>
      </c>
      <c r="H490" s="6">
        <v>3</v>
      </c>
      <c r="I490" s="6">
        <v>4</v>
      </c>
      <c r="J490" s="6">
        <v>6</v>
      </c>
      <c r="K490" s="6">
        <v>125</v>
      </c>
      <c r="L490" s="6">
        <v>4</v>
      </c>
      <c r="M490" s="6"/>
    </row>
    <row r="491" spans="1:13" ht="15.75" customHeight="1" x14ac:dyDescent="0.25">
      <c r="A491" s="4">
        <v>44440</v>
      </c>
      <c r="B491" s="6">
        <v>7</v>
      </c>
      <c r="C491" s="6" t="s">
        <v>94</v>
      </c>
      <c r="D491" s="6"/>
      <c r="E491" s="3" t="e">
        <f t="array" aca="1" ref="E491" ca="1">_xludf.XLOOKUP(sessions_2!$G491&amp;sessions_2!$I491&amp;sessions_2!$J491,exercises_2!$C$2:$C$156&amp;exercises_2!$F$2:$F$156&amp;exercises_2!$G$2:$G$156,exercises_2!$A$2:$A$156)</f>
        <v>#NAME?</v>
      </c>
      <c r="F491" s="6" t="s">
        <v>65</v>
      </c>
      <c r="G491" s="6" t="s">
        <v>96</v>
      </c>
      <c r="H491" s="6">
        <v>1</v>
      </c>
      <c r="I491" s="6">
        <v>4</v>
      </c>
      <c r="J491" s="6">
        <v>6</v>
      </c>
      <c r="K491" s="6">
        <v>90</v>
      </c>
      <c r="L491" s="6">
        <v>5</v>
      </c>
      <c r="M491" s="6"/>
    </row>
    <row r="492" spans="1:13" ht="15.75" customHeight="1" x14ac:dyDescent="0.25">
      <c r="A492" s="4">
        <v>44440</v>
      </c>
      <c r="B492" s="6">
        <v>8</v>
      </c>
      <c r="C492" s="6" t="s">
        <v>94</v>
      </c>
      <c r="D492" s="6"/>
      <c r="E492" s="3" t="e">
        <f t="array" aca="1" ref="E492" ca="1">_xludf.XLOOKUP(sessions_2!$G492&amp;sessions_2!$I492&amp;sessions_2!$J492,exercises_2!$C$2:$C$156&amp;exercises_2!$F$2:$F$156&amp;exercises_2!$G$2:$G$156,exercises_2!$A$2:$A$156)</f>
        <v>#NAME?</v>
      </c>
      <c r="F492" s="6" t="s">
        <v>65</v>
      </c>
      <c r="G492" s="6" t="s">
        <v>96</v>
      </c>
      <c r="H492" s="6">
        <v>2</v>
      </c>
      <c r="I492" s="6">
        <v>4</v>
      </c>
      <c r="J492" s="6">
        <v>6</v>
      </c>
      <c r="K492" s="6">
        <v>90</v>
      </c>
      <c r="L492" s="6">
        <v>4</v>
      </c>
      <c r="M492" s="6"/>
    </row>
    <row r="493" spans="1:13" ht="15.75" customHeight="1" x14ac:dyDescent="0.25">
      <c r="A493" s="4">
        <v>44440</v>
      </c>
      <c r="B493" s="6">
        <v>9</v>
      </c>
      <c r="C493" s="6" t="s">
        <v>94</v>
      </c>
      <c r="D493" s="6"/>
      <c r="E493" s="3" t="e">
        <f t="array" aca="1" ref="E493" ca="1">_xludf.XLOOKUP(sessions_2!$G493&amp;sessions_2!$I493&amp;sessions_2!$J493,exercises_2!$C$2:$C$156&amp;exercises_2!$F$2:$F$156&amp;exercises_2!$G$2:$G$156,exercises_2!$A$2:$A$156)</f>
        <v>#NAME?</v>
      </c>
      <c r="F493" s="6" t="s">
        <v>65</v>
      </c>
      <c r="G493" s="6" t="s">
        <v>96</v>
      </c>
      <c r="H493" s="6">
        <v>3</v>
      </c>
      <c r="I493" s="6">
        <v>4</v>
      </c>
      <c r="J493" s="6">
        <v>6</v>
      </c>
      <c r="K493" s="6">
        <v>90</v>
      </c>
      <c r="L493" s="6">
        <v>4</v>
      </c>
      <c r="M493" s="6"/>
    </row>
    <row r="494" spans="1:13" ht="15.75" customHeight="1" x14ac:dyDescent="0.25">
      <c r="A494" s="4">
        <v>44440</v>
      </c>
      <c r="B494" s="6">
        <v>10</v>
      </c>
      <c r="C494" s="6" t="s">
        <v>94</v>
      </c>
      <c r="D494" s="6"/>
      <c r="E494" s="3" t="e">
        <f t="array" aca="1" ref="E494" ca="1">_xludf.XLOOKUP(sessions_2!$G494&amp;sessions_2!$I494&amp;sessions_2!$J494,exercises_2!$C$2:$C$156&amp;exercises_2!$F$2:$F$156&amp;exercises_2!$G$2:$G$156,exercises_2!$A$2:$A$156)</f>
        <v>#NAME?</v>
      </c>
      <c r="F494" s="6" t="s">
        <v>65</v>
      </c>
      <c r="G494" s="6" t="s">
        <v>98</v>
      </c>
      <c r="H494" s="6">
        <v>1</v>
      </c>
      <c r="I494" s="6">
        <v>4</v>
      </c>
      <c r="J494" s="6">
        <v>6</v>
      </c>
      <c r="K494" s="6">
        <v>80</v>
      </c>
      <c r="L494" s="6">
        <v>6</v>
      </c>
      <c r="M494" s="6"/>
    </row>
    <row r="495" spans="1:13" ht="15.75" customHeight="1" x14ac:dyDescent="0.25">
      <c r="A495" s="4">
        <v>44440</v>
      </c>
      <c r="B495" s="6">
        <v>11</v>
      </c>
      <c r="C495" s="6" t="s">
        <v>94</v>
      </c>
      <c r="D495" s="6"/>
      <c r="E495" s="3" t="e">
        <f t="array" aca="1" ref="E495" ca="1">_xludf.XLOOKUP(sessions_2!$G495&amp;sessions_2!$I495&amp;sessions_2!$J495,exercises_2!$C$2:$C$156&amp;exercises_2!$F$2:$F$156&amp;exercises_2!$G$2:$G$156,exercises_2!$A$2:$A$156)</f>
        <v>#NAME?</v>
      </c>
      <c r="F495" s="6" t="s">
        <v>65</v>
      </c>
      <c r="G495" s="6" t="s">
        <v>98</v>
      </c>
      <c r="H495" s="6">
        <v>2</v>
      </c>
      <c r="I495" s="6">
        <v>4</v>
      </c>
      <c r="J495" s="6">
        <v>6</v>
      </c>
      <c r="K495" s="6">
        <v>85</v>
      </c>
      <c r="L495" s="6">
        <v>3</v>
      </c>
      <c r="M495" s="6"/>
    </row>
    <row r="496" spans="1:13" ht="15.75" customHeight="1" x14ac:dyDescent="0.25">
      <c r="A496" s="4">
        <v>44440</v>
      </c>
      <c r="B496" s="6">
        <v>12</v>
      </c>
      <c r="C496" s="6" t="s">
        <v>94</v>
      </c>
      <c r="D496" s="6"/>
      <c r="E496" s="3" t="e">
        <f t="array" aca="1" ref="E496" ca="1">_xludf.XLOOKUP(sessions_2!$G496&amp;sessions_2!$I496&amp;sessions_2!$J496,exercises_2!$C$2:$C$156&amp;exercises_2!$F$2:$F$156&amp;exercises_2!$G$2:$G$156,exercises_2!$A$2:$A$156)</f>
        <v>#NAME?</v>
      </c>
      <c r="F496" s="6" t="s">
        <v>65</v>
      </c>
      <c r="G496" s="6" t="s">
        <v>98</v>
      </c>
      <c r="H496" s="6">
        <v>3</v>
      </c>
      <c r="I496" s="6">
        <v>4</v>
      </c>
      <c r="J496" s="6">
        <v>6</v>
      </c>
      <c r="K496" s="6">
        <v>85</v>
      </c>
      <c r="L496" s="6">
        <v>2</v>
      </c>
      <c r="M496" s="6"/>
    </row>
    <row r="497" spans="1:13" ht="15.75" customHeight="1" x14ac:dyDescent="0.25">
      <c r="A497" s="4">
        <v>44440</v>
      </c>
      <c r="B497" s="6">
        <v>13</v>
      </c>
      <c r="C497" s="6" t="s">
        <v>94</v>
      </c>
      <c r="D497" s="6"/>
      <c r="E497" s="3" t="e">
        <f t="array" aca="1" ref="E497" ca="1">_xludf.XLOOKUP(sessions_2!$G497&amp;sessions_2!$I497&amp;sessions_2!$J497,exercises_2!$C$2:$C$156&amp;exercises_2!$F$2:$F$156&amp;exercises_2!$G$2:$G$156,exercises_2!$A$2:$A$156)</f>
        <v>#NAME?</v>
      </c>
      <c r="F497" s="6" t="s">
        <v>65</v>
      </c>
      <c r="G497" s="6" t="s">
        <v>99</v>
      </c>
      <c r="H497" s="6">
        <v>1</v>
      </c>
      <c r="I497" s="6">
        <v>0</v>
      </c>
      <c r="J497" s="6"/>
      <c r="K497" s="6">
        <v>0</v>
      </c>
      <c r="L497" s="6">
        <v>50</v>
      </c>
      <c r="M497" s="6"/>
    </row>
    <row r="498" spans="1:13" ht="15.75" customHeight="1" x14ac:dyDescent="0.25">
      <c r="A498" s="4">
        <v>44440</v>
      </c>
      <c r="B498" s="6">
        <v>14</v>
      </c>
      <c r="C498" s="6" t="s">
        <v>94</v>
      </c>
      <c r="D498" s="6"/>
      <c r="E498" s="3" t="e">
        <f t="array" aca="1" ref="E498" ca="1">_xludf.XLOOKUP(sessions_2!$G498&amp;sessions_2!$I498&amp;sessions_2!$J498,exercises_2!$C$2:$C$156&amp;exercises_2!$F$2:$F$156&amp;exercises_2!$G$2:$G$156,exercises_2!$A$2:$A$156)</f>
        <v>#NAME?</v>
      </c>
      <c r="F498" s="6" t="s">
        <v>65</v>
      </c>
      <c r="G498" s="6" t="s">
        <v>99</v>
      </c>
      <c r="H498" s="6">
        <v>2</v>
      </c>
      <c r="I498" s="6">
        <v>0</v>
      </c>
      <c r="J498" s="6"/>
      <c r="K498" s="6">
        <v>0</v>
      </c>
      <c r="L498" s="6">
        <v>30</v>
      </c>
      <c r="M498" s="6"/>
    </row>
    <row r="499" spans="1:13" ht="15.75" customHeight="1" x14ac:dyDescent="0.25">
      <c r="A499" s="4">
        <v>44440</v>
      </c>
      <c r="B499" s="6">
        <v>15</v>
      </c>
      <c r="C499" s="6" t="s">
        <v>94</v>
      </c>
      <c r="D499" s="6"/>
      <c r="E499" s="3" t="e">
        <f t="array" aca="1" ref="E499" ca="1">_xludf.XLOOKUP(sessions_2!$G499&amp;sessions_2!$I499&amp;sessions_2!$J499,exercises_2!$C$2:$C$156&amp;exercises_2!$F$2:$F$156&amp;exercises_2!$G$2:$G$156,exercises_2!$A$2:$A$156)</f>
        <v>#NAME?</v>
      </c>
      <c r="F499" s="6" t="s">
        <v>65</v>
      </c>
      <c r="G499" s="6" t="s">
        <v>99</v>
      </c>
      <c r="H499" s="6">
        <v>3</v>
      </c>
      <c r="I499" s="6">
        <v>0</v>
      </c>
      <c r="J499" s="6"/>
      <c r="K499" s="6">
        <v>0</v>
      </c>
      <c r="L499" s="6">
        <v>32</v>
      </c>
      <c r="M499" s="6"/>
    </row>
    <row r="500" spans="1:13" ht="15.75" customHeight="1" x14ac:dyDescent="0.25">
      <c r="A500" s="4">
        <v>44422</v>
      </c>
      <c r="B500" s="6">
        <v>12</v>
      </c>
      <c r="C500" s="6" t="s">
        <v>100</v>
      </c>
      <c r="D500" s="6"/>
      <c r="E500" s="3" t="e">
        <f t="array" aca="1" ref="E500" ca="1">_xludf.XLOOKUP(sessions_2!$G500&amp;sessions_2!$I500&amp;sessions_2!$J500,exercises_2!$C$2:$C$156&amp;exercises_2!$F$2:$F$156&amp;exercises_2!$G$2:$G$156,exercises_2!$A$2:$A$156)</f>
        <v>#NAME?</v>
      </c>
      <c r="F500" s="6" t="s">
        <v>65</v>
      </c>
      <c r="G500" s="6" t="s">
        <v>111</v>
      </c>
      <c r="H500" s="6">
        <v>3</v>
      </c>
      <c r="I500" s="6">
        <v>6</v>
      </c>
      <c r="J500" s="6">
        <v>10</v>
      </c>
      <c r="K500" s="6">
        <v>180</v>
      </c>
      <c r="L500" s="6">
        <v>6</v>
      </c>
      <c r="M500" s="6"/>
    </row>
    <row r="501" spans="1:13" ht="15.75" customHeight="1" x14ac:dyDescent="0.25">
      <c r="A501" s="4">
        <v>44428</v>
      </c>
      <c r="B501" s="6">
        <v>13</v>
      </c>
      <c r="C501" s="6" t="s">
        <v>100</v>
      </c>
      <c r="D501" s="6"/>
      <c r="E501" s="3" t="e">
        <f t="array" aca="1" ref="E501" ca="1">_xludf.XLOOKUP(sessions_2!$G501&amp;sessions_2!$I501&amp;sessions_2!$J501,exercises_2!$C$2:$C$156&amp;exercises_2!$F$2:$F$156&amp;exercises_2!$G$2:$G$156,exercises_2!$A$2:$A$156)</f>
        <v>#NAME?</v>
      </c>
      <c r="F501" s="6" t="s">
        <v>65</v>
      </c>
      <c r="G501" s="6" t="s">
        <v>111</v>
      </c>
      <c r="H501" s="6">
        <v>1</v>
      </c>
      <c r="I501" s="6">
        <v>6</v>
      </c>
      <c r="J501" s="6">
        <v>10</v>
      </c>
      <c r="K501" s="6">
        <v>170</v>
      </c>
      <c r="L501" s="6">
        <v>10</v>
      </c>
      <c r="M501" s="6"/>
    </row>
    <row r="502" spans="1:13" ht="15.75" customHeight="1" x14ac:dyDescent="0.25">
      <c r="A502" s="4">
        <v>44428</v>
      </c>
      <c r="B502" s="6">
        <v>14</v>
      </c>
      <c r="C502" s="6" t="s">
        <v>100</v>
      </c>
      <c r="D502" s="6"/>
      <c r="E502" s="3" t="e">
        <f t="array" aca="1" ref="E502" ca="1">_xludf.XLOOKUP(sessions_2!$G502&amp;sessions_2!$I502&amp;sessions_2!$J502,exercises_2!$C$2:$C$156&amp;exercises_2!$F$2:$F$156&amp;exercises_2!$G$2:$G$156,exercises_2!$A$2:$A$156)</f>
        <v>#NAME?</v>
      </c>
      <c r="F502" s="6" t="s">
        <v>65</v>
      </c>
      <c r="G502" s="6" t="s">
        <v>111</v>
      </c>
      <c r="H502" s="6">
        <v>2</v>
      </c>
      <c r="I502" s="6">
        <v>6</v>
      </c>
      <c r="J502" s="6">
        <v>10</v>
      </c>
      <c r="K502" s="6">
        <v>170</v>
      </c>
      <c r="L502" s="6">
        <v>8</v>
      </c>
      <c r="M502" s="6"/>
    </row>
    <row r="503" spans="1:13" ht="15.75" customHeight="1" x14ac:dyDescent="0.25">
      <c r="A503" s="4">
        <v>44442</v>
      </c>
      <c r="B503" s="6">
        <v>1</v>
      </c>
      <c r="C503" s="6" t="s">
        <v>100</v>
      </c>
      <c r="D503" s="6"/>
      <c r="E503" s="3" t="e">
        <f t="array" aca="1" ref="E503" ca="1">_xludf.XLOOKUP(sessions_2!$G503&amp;sessions_2!$I503&amp;sessions_2!$J503,exercises_2!$C$2:$C$156&amp;exercises_2!$F$2:$F$156&amp;exercises_2!$G$2:$G$156,exercises_2!$A$2:$A$156)</f>
        <v>#NAME?</v>
      </c>
      <c r="F503" s="6" t="s">
        <v>65</v>
      </c>
      <c r="G503" s="6" t="s">
        <v>92</v>
      </c>
      <c r="H503" s="6">
        <v>1</v>
      </c>
      <c r="I503" s="6">
        <v>4</v>
      </c>
      <c r="J503" s="6">
        <v>6</v>
      </c>
      <c r="K503" s="6">
        <v>220</v>
      </c>
      <c r="L503" s="6">
        <v>6</v>
      </c>
      <c r="M503" s="6"/>
    </row>
    <row r="504" spans="1:13" ht="15.75" customHeight="1" x14ac:dyDescent="0.25">
      <c r="A504" s="4">
        <v>44442</v>
      </c>
      <c r="B504" s="6">
        <v>2</v>
      </c>
      <c r="C504" s="6" t="s">
        <v>100</v>
      </c>
      <c r="D504" s="6"/>
      <c r="E504" s="3" t="e">
        <f t="array" aca="1" ref="E504" ca="1">_xludf.XLOOKUP(sessions_2!$G504&amp;sessions_2!$I504&amp;sessions_2!$J504,exercises_2!$C$2:$C$156&amp;exercises_2!$F$2:$F$156&amp;exercises_2!$G$2:$G$156,exercises_2!$A$2:$A$156)</f>
        <v>#NAME?</v>
      </c>
      <c r="F504" s="6" t="s">
        <v>65</v>
      </c>
      <c r="G504" s="6" t="s">
        <v>92</v>
      </c>
      <c r="H504" s="6">
        <v>2</v>
      </c>
      <c r="I504" s="6">
        <v>4</v>
      </c>
      <c r="J504" s="6">
        <v>6</v>
      </c>
      <c r="K504" s="6">
        <v>225</v>
      </c>
      <c r="L504" s="6">
        <v>4</v>
      </c>
      <c r="M504" s="6"/>
    </row>
    <row r="505" spans="1:13" ht="15.75" customHeight="1" x14ac:dyDescent="0.25">
      <c r="A505" s="4">
        <v>44442</v>
      </c>
      <c r="B505" s="6">
        <v>3</v>
      </c>
      <c r="C505" s="6" t="s">
        <v>100</v>
      </c>
      <c r="D505" s="6"/>
      <c r="E505" s="3" t="e">
        <f t="array" aca="1" ref="E505" ca="1">_xludf.XLOOKUP(sessions_2!$G505&amp;sessions_2!$I505&amp;sessions_2!$J505,exercises_2!$C$2:$C$156&amp;exercises_2!$F$2:$F$156&amp;exercises_2!$G$2:$G$156,exercises_2!$A$2:$A$156)</f>
        <v>#NAME?</v>
      </c>
      <c r="F505" s="6" t="s">
        <v>65</v>
      </c>
      <c r="G505" s="6" t="s">
        <v>92</v>
      </c>
      <c r="H505" s="6">
        <v>3</v>
      </c>
      <c r="I505" s="6">
        <v>4</v>
      </c>
      <c r="J505" s="6">
        <v>6</v>
      </c>
      <c r="K505" s="6">
        <v>225</v>
      </c>
      <c r="L505" s="6">
        <v>4</v>
      </c>
      <c r="M505" s="6"/>
    </row>
    <row r="506" spans="1:13" ht="15.75" customHeight="1" x14ac:dyDescent="0.25">
      <c r="A506" s="4">
        <v>44442</v>
      </c>
      <c r="B506" s="6">
        <v>4</v>
      </c>
      <c r="C506" s="6" t="s">
        <v>100</v>
      </c>
      <c r="D506" s="6"/>
      <c r="E506" s="3" t="e">
        <f t="array" aca="1" ref="E506" ca="1">_xludf.XLOOKUP(sessions_2!$G506&amp;sessions_2!$I506&amp;sessions_2!$J506,exercises_2!$C$2:$C$156&amp;exercises_2!$F$2:$F$156&amp;exercises_2!$G$2:$G$156,exercises_2!$A$2:$A$156)</f>
        <v>#NAME?</v>
      </c>
      <c r="F506" s="6" t="s">
        <v>65</v>
      </c>
      <c r="G506" s="6" t="s">
        <v>110</v>
      </c>
      <c r="H506" s="6">
        <v>1</v>
      </c>
      <c r="I506" s="6">
        <v>4</v>
      </c>
      <c r="J506" s="6">
        <v>6</v>
      </c>
      <c r="K506" s="6">
        <v>50</v>
      </c>
      <c r="L506" s="6">
        <v>5</v>
      </c>
      <c r="M506" s="6"/>
    </row>
    <row r="507" spans="1:13" ht="15.75" customHeight="1" x14ac:dyDescent="0.25">
      <c r="A507" s="4">
        <v>44442</v>
      </c>
      <c r="B507" s="6">
        <v>5</v>
      </c>
      <c r="C507" s="6" t="s">
        <v>100</v>
      </c>
      <c r="D507" s="6"/>
      <c r="E507" s="3" t="e">
        <f t="array" aca="1" ref="E507" ca="1">_xludf.XLOOKUP(sessions_2!$G507&amp;sessions_2!$I507&amp;sessions_2!$J507,exercises_2!$C$2:$C$156&amp;exercises_2!$F$2:$F$156&amp;exercises_2!$G$2:$G$156,exercises_2!$A$2:$A$156)</f>
        <v>#NAME?</v>
      </c>
      <c r="F507" s="6" t="s">
        <v>65</v>
      </c>
      <c r="G507" s="6" t="s">
        <v>110</v>
      </c>
      <c r="H507" s="6">
        <v>2</v>
      </c>
      <c r="I507" s="6">
        <v>4</v>
      </c>
      <c r="J507" s="6">
        <v>6</v>
      </c>
      <c r="K507" s="6">
        <v>50</v>
      </c>
      <c r="L507" s="6">
        <v>5</v>
      </c>
      <c r="M507" s="6"/>
    </row>
    <row r="508" spans="1:13" ht="15.75" customHeight="1" x14ac:dyDescent="0.25">
      <c r="A508" s="4">
        <v>44442</v>
      </c>
      <c r="B508" s="6">
        <v>6</v>
      </c>
      <c r="C508" s="6" t="s">
        <v>100</v>
      </c>
      <c r="D508" s="6"/>
      <c r="E508" s="3" t="e">
        <f t="array" aca="1" ref="E508" ca="1">_xludf.XLOOKUP(sessions_2!$G508&amp;sessions_2!$I508&amp;sessions_2!$J508,exercises_2!$C$2:$C$156&amp;exercises_2!$F$2:$F$156&amp;exercises_2!$G$2:$G$156,exercises_2!$A$2:$A$156)</f>
        <v>#NAME?</v>
      </c>
      <c r="F508" s="6" t="s">
        <v>65</v>
      </c>
      <c r="G508" s="6" t="s">
        <v>110</v>
      </c>
      <c r="H508" s="6">
        <v>3</v>
      </c>
      <c r="I508" s="6">
        <v>4</v>
      </c>
      <c r="J508" s="6">
        <v>6</v>
      </c>
      <c r="K508" s="6">
        <v>50</v>
      </c>
      <c r="L508" s="6">
        <v>5</v>
      </c>
      <c r="M508" s="6"/>
    </row>
    <row r="509" spans="1:13" ht="15.75" customHeight="1" x14ac:dyDescent="0.25">
      <c r="A509" s="4">
        <v>44442</v>
      </c>
      <c r="B509" s="6">
        <v>7</v>
      </c>
      <c r="C509" s="6" t="s">
        <v>100</v>
      </c>
      <c r="D509" s="6"/>
      <c r="E509" s="3" t="e">
        <f t="array" aca="1" ref="E509" ca="1">_xludf.XLOOKUP(sessions_2!$G509&amp;sessions_2!$I509&amp;sessions_2!$J509,exercises_2!$C$2:$C$156&amp;exercises_2!$F$2:$F$156&amp;exercises_2!$G$2:$G$156,exercises_2!$A$2:$A$156)</f>
        <v>#NAME?</v>
      </c>
      <c r="F509" s="6" t="s">
        <v>65</v>
      </c>
      <c r="G509" s="1" t="s">
        <v>76</v>
      </c>
      <c r="H509" s="6">
        <v>1</v>
      </c>
      <c r="I509" s="6">
        <v>5</v>
      </c>
      <c r="J509" s="6">
        <v>10</v>
      </c>
      <c r="K509" s="6">
        <v>-20</v>
      </c>
      <c r="L509" s="6">
        <v>5</v>
      </c>
      <c r="M509" s="6"/>
    </row>
    <row r="510" spans="1:13" ht="15.75" customHeight="1" x14ac:dyDescent="0.25">
      <c r="A510" s="4">
        <v>44442</v>
      </c>
      <c r="B510" s="6">
        <v>8</v>
      </c>
      <c r="C510" s="6" t="s">
        <v>100</v>
      </c>
      <c r="D510" s="6"/>
      <c r="E510" s="3" t="e">
        <f t="array" aca="1" ref="E510" ca="1">_xludf.XLOOKUP(sessions_2!$G510&amp;sessions_2!$I510&amp;sessions_2!$J510,exercises_2!$C$2:$C$156&amp;exercises_2!$F$2:$F$156&amp;exercises_2!$G$2:$G$156,exercises_2!$A$2:$A$156)</f>
        <v>#NAME?</v>
      </c>
      <c r="F510" s="6" t="s">
        <v>65</v>
      </c>
      <c r="G510" s="1" t="s">
        <v>76</v>
      </c>
      <c r="H510" s="6">
        <v>2</v>
      </c>
      <c r="I510" s="6">
        <v>5</v>
      </c>
      <c r="J510" s="6">
        <v>10</v>
      </c>
      <c r="K510" s="6">
        <v>-40</v>
      </c>
      <c r="L510" s="6">
        <v>5</v>
      </c>
      <c r="M510" s="6"/>
    </row>
    <row r="511" spans="1:13" ht="15.75" customHeight="1" x14ac:dyDescent="0.25">
      <c r="A511" s="4">
        <v>44442</v>
      </c>
      <c r="B511" s="6">
        <v>9</v>
      </c>
      <c r="C511" s="6" t="s">
        <v>100</v>
      </c>
      <c r="D511" s="6"/>
      <c r="E511" s="3" t="e">
        <f t="array" aca="1" ref="E511" ca="1">_xludf.XLOOKUP(sessions_2!$G511&amp;sessions_2!$I511&amp;sessions_2!$J511,exercises_2!$C$2:$C$156&amp;exercises_2!$F$2:$F$156&amp;exercises_2!$G$2:$G$156,exercises_2!$A$2:$A$156)</f>
        <v>#NAME?</v>
      </c>
      <c r="F511" s="6" t="s">
        <v>65</v>
      </c>
      <c r="G511" s="1" t="s">
        <v>76</v>
      </c>
      <c r="H511" s="6">
        <v>3</v>
      </c>
      <c r="I511" s="6">
        <v>5</v>
      </c>
      <c r="J511" s="6">
        <v>10</v>
      </c>
      <c r="K511" s="6">
        <v>-40</v>
      </c>
      <c r="L511" s="6">
        <v>5</v>
      </c>
      <c r="M511" s="6"/>
    </row>
    <row r="512" spans="1:13" ht="15.75" customHeight="1" x14ac:dyDescent="0.25">
      <c r="A512" s="4">
        <v>44442</v>
      </c>
      <c r="B512" s="6">
        <v>10</v>
      </c>
      <c r="C512" s="6" t="s">
        <v>100</v>
      </c>
      <c r="D512" s="6"/>
      <c r="E512" s="3" t="e">
        <f t="array" aca="1" ref="E512" ca="1">_xludf.XLOOKUP(sessions_2!$G512&amp;sessions_2!$I512&amp;sessions_2!$J512,exercises_2!$C$2:$C$156&amp;exercises_2!$F$2:$F$156&amp;exercises_2!$G$2:$G$156,exercises_2!$A$2:$A$156)</f>
        <v>#NAME?</v>
      </c>
      <c r="F512" s="6" t="s">
        <v>65</v>
      </c>
      <c r="G512" s="6" t="s">
        <v>103</v>
      </c>
      <c r="H512" s="6">
        <v>1</v>
      </c>
      <c r="I512" s="6">
        <v>4</v>
      </c>
      <c r="J512" s="6">
        <v>6</v>
      </c>
      <c r="K512" s="6">
        <v>45</v>
      </c>
      <c r="L512" s="6">
        <v>6</v>
      </c>
      <c r="M512" s="6"/>
    </row>
    <row r="513" spans="1:13" ht="15.75" customHeight="1" x14ac:dyDescent="0.25">
      <c r="A513" s="4">
        <v>44442</v>
      </c>
      <c r="B513" s="6">
        <v>11</v>
      </c>
      <c r="C513" s="6" t="s">
        <v>100</v>
      </c>
      <c r="D513" s="6"/>
      <c r="E513" s="3" t="e">
        <f t="array" aca="1" ref="E513" ca="1">_xludf.XLOOKUP(sessions_2!$G513&amp;sessions_2!$I513&amp;sessions_2!$J513,exercises_2!$C$2:$C$156&amp;exercises_2!$F$2:$F$156&amp;exercises_2!$G$2:$G$156,exercises_2!$A$2:$A$156)</f>
        <v>#NAME?</v>
      </c>
      <c r="F513" s="6" t="s">
        <v>65</v>
      </c>
      <c r="G513" s="6" t="s">
        <v>103</v>
      </c>
      <c r="H513" s="6">
        <v>2</v>
      </c>
      <c r="I513" s="6">
        <v>4</v>
      </c>
      <c r="J513" s="6">
        <v>6</v>
      </c>
      <c r="K513" s="6">
        <v>45</v>
      </c>
      <c r="L513" s="6">
        <v>6</v>
      </c>
      <c r="M513" s="6"/>
    </row>
    <row r="514" spans="1:13" ht="15.75" customHeight="1" x14ac:dyDescent="0.25">
      <c r="A514" s="4">
        <v>44442</v>
      </c>
      <c r="B514" s="6">
        <v>12</v>
      </c>
      <c r="C514" s="6" t="s">
        <v>100</v>
      </c>
      <c r="D514" s="6"/>
      <c r="E514" s="3" t="e">
        <f t="array" aca="1" ref="E514" ca="1">_xludf.XLOOKUP(sessions_2!$G514&amp;sessions_2!$I514&amp;sessions_2!$J514,exercises_2!$C$2:$C$156&amp;exercises_2!$F$2:$F$156&amp;exercises_2!$G$2:$G$156,exercises_2!$A$2:$A$156)</f>
        <v>#NAME?</v>
      </c>
      <c r="F514" s="6" t="s">
        <v>65</v>
      </c>
      <c r="G514" s="6" t="s">
        <v>103</v>
      </c>
      <c r="H514" s="6">
        <v>3</v>
      </c>
      <c r="I514" s="6">
        <v>4</v>
      </c>
      <c r="J514" s="6">
        <v>6</v>
      </c>
      <c r="K514" s="6">
        <v>50</v>
      </c>
      <c r="L514" s="6">
        <v>2</v>
      </c>
      <c r="M514" s="6"/>
    </row>
    <row r="515" spans="1:13" ht="15.75" customHeight="1" x14ac:dyDescent="0.25">
      <c r="A515" s="4">
        <v>44445</v>
      </c>
      <c r="B515" s="6">
        <v>1</v>
      </c>
      <c r="C515" s="6" t="s">
        <v>104</v>
      </c>
      <c r="D515" s="6"/>
      <c r="E515" s="3" t="e">
        <f t="array" aca="1" ref="E515" ca="1">_xludf.XLOOKUP(sessions_2!$G515&amp;sessions_2!$I515&amp;sessions_2!$J515,exercises_2!$C$2:$C$156&amp;exercises_2!$F$2:$F$156&amp;exercises_2!$G$2:$G$156,exercises_2!$A$2:$A$156)</f>
        <v>#NAME?</v>
      </c>
      <c r="F515" s="6" t="s">
        <v>65</v>
      </c>
      <c r="G515" s="6" t="s">
        <v>105</v>
      </c>
      <c r="H515" s="6">
        <v>1</v>
      </c>
      <c r="I515" s="6">
        <v>4</v>
      </c>
      <c r="J515" s="6">
        <v>6</v>
      </c>
      <c r="K515" s="6">
        <v>170</v>
      </c>
      <c r="L515" s="6">
        <v>6</v>
      </c>
      <c r="M515" s="6"/>
    </row>
    <row r="516" spans="1:13" ht="15.75" customHeight="1" x14ac:dyDescent="0.25">
      <c r="A516" s="4">
        <v>44445</v>
      </c>
      <c r="B516" s="6">
        <v>2</v>
      </c>
      <c r="C516" s="6" t="s">
        <v>104</v>
      </c>
      <c r="D516" s="6"/>
      <c r="E516" s="3" t="e">
        <f t="array" aca="1" ref="E516" ca="1">_xludf.XLOOKUP(sessions_2!$G516&amp;sessions_2!$I516&amp;sessions_2!$J516,exercises_2!$C$2:$C$156&amp;exercises_2!$F$2:$F$156&amp;exercises_2!$G$2:$G$156,exercises_2!$A$2:$A$156)</f>
        <v>#NAME?</v>
      </c>
      <c r="F516" s="6" t="s">
        <v>65</v>
      </c>
      <c r="G516" s="6" t="s">
        <v>105</v>
      </c>
      <c r="H516" s="6">
        <v>2</v>
      </c>
      <c r="I516" s="6">
        <v>4</v>
      </c>
      <c r="J516" s="6">
        <v>6</v>
      </c>
      <c r="K516" s="6">
        <v>170</v>
      </c>
      <c r="L516" s="6">
        <v>4</v>
      </c>
      <c r="M516" s="6"/>
    </row>
    <row r="517" spans="1:13" ht="15.75" customHeight="1" x14ac:dyDescent="0.25">
      <c r="A517" s="4">
        <v>44445</v>
      </c>
      <c r="B517" s="6">
        <v>3</v>
      </c>
      <c r="C517" s="6" t="s">
        <v>104</v>
      </c>
      <c r="D517" s="6"/>
      <c r="E517" s="3" t="e">
        <f t="array" aca="1" ref="E517" ca="1">_xludf.XLOOKUP(sessions_2!$G517&amp;sessions_2!$I517&amp;sessions_2!$J517,exercises_2!$C$2:$C$156&amp;exercises_2!$F$2:$F$156&amp;exercises_2!$G$2:$G$156,exercises_2!$A$2:$A$156)</f>
        <v>#NAME?</v>
      </c>
      <c r="F517" s="6" t="s">
        <v>65</v>
      </c>
      <c r="G517" s="6" t="s">
        <v>105</v>
      </c>
      <c r="H517" s="6">
        <v>3</v>
      </c>
      <c r="I517" s="6">
        <v>4</v>
      </c>
      <c r="J517" s="6">
        <v>6</v>
      </c>
      <c r="K517" s="6">
        <v>170</v>
      </c>
      <c r="L517" s="6">
        <v>4</v>
      </c>
      <c r="M517" s="6"/>
    </row>
    <row r="518" spans="1:13" ht="15.75" customHeight="1" x14ac:dyDescent="0.25">
      <c r="A518" s="4">
        <v>44445</v>
      </c>
      <c r="B518" s="6">
        <v>4</v>
      </c>
      <c r="C518" s="6" t="s">
        <v>104</v>
      </c>
      <c r="D518" s="6"/>
      <c r="E518" s="3" t="e">
        <f t="array" aca="1" ref="E518" ca="1">_xludf.XLOOKUP(sessions_2!$G518&amp;sessions_2!$I518&amp;sessions_2!$J518,exercises_2!$C$2:$C$156&amp;exercises_2!$F$2:$F$156&amp;exercises_2!$G$2:$G$156,exercises_2!$A$2:$A$156)</f>
        <v>#NAME?</v>
      </c>
      <c r="F518" s="6" t="s">
        <v>65</v>
      </c>
      <c r="G518" s="6" t="s">
        <v>106</v>
      </c>
      <c r="H518" s="6">
        <v>1</v>
      </c>
      <c r="I518" s="6">
        <v>4</v>
      </c>
      <c r="J518" s="6">
        <v>6</v>
      </c>
      <c r="K518" s="6">
        <v>270</v>
      </c>
      <c r="L518" s="6">
        <v>6</v>
      </c>
      <c r="M518" s="6"/>
    </row>
    <row r="519" spans="1:13" ht="15.75" customHeight="1" x14ac:dyDescent="0.25">
      <c r="A519" s="4">
        <v>44445</v>
      </c>
      <c r="B519" s="6">
        <v>5</v>
      </c>
      <c r="C519" s="6" t="s">
        <v>104</v>
      </c>
      <c r="D519" s="6"/>
      <c r="E519" s="3" t="e">
        <f t="array" aca="1" ref="E519" ca="1">_xludf.XLOOKUP(sessions_2!$G519&amp;sessions_2!$I519&amp;sessions_2!$J519,exercises_2!$C$2:$C$156&amp;exercises_2!$F$2:$F$156&amp;exercises_2!$G$2:$G$156,exercises_2!$A$2:$A$156)</f>
        <v>#NAME?</v>
      </c>
      <c r="F519" s="6" t="s">
        <v>65</v>
      </c>
      <c r="G519" s="6" t="s">
        <v>106</v>
      </c>
      <c r="H519" s="6">
        <v>2</v>
      </c>
      <c r="I519" s="6">
        <v>4</v>
      </c>
      <c r="J519" s="6">
        <v>6</v>
      </c>
      <c r="K519" s="6">
        <v>280</v>
      </c>
      <c r="L519" s="6">
        <v>4</v>
      </c>
      <c r="M519" s="6"/>
    </row>
    <row r="520" spans="1:13" ht="15.75" customHeight="1" x14ac:dyDescent="0.25">
      <c r="A520" s="4">
        <v>44445</v>
      </c>
      <c r="B520" s="6">
        <v>6</v>
      </c>
      <c r="C520" s="6" t="s">
        <v>104</v>
      </c>
      <c r="D520" s="6"/>
      <c r="E520" s="3" t="e">
        <f t="array" aca="1" ref="E520" ca="1">_xludf.XLOOKUP(sessions_2!$G520&amp;sessions_2!$I520&amp;sessions_2!$J520,exercises_2!$C$2:$C$156&amp;exercises_2!$F$2:$F$156&amp;exercises_2!$G$2:$G$156,exercises_2!$A$2:$A$156)</f>
        <v>#NAME?</v>
      </c>
      <c r="F520" s="6" t="s">
        <v>65</v>
      </c>
      <c r="G520" s="6" t="s">
        <v>106</v>
      </c>
      <c r="H520" s="6">
        <v>3</v>
      </c>
      <c r="I520" s="6">
        <v>4</v>
      </c>
      <c r="J520" s="6">
        <v>6</v>
      </c>
      <c r="K520" s="6">
        <v>280</v>
      </c>
      <c r="L520" s="6">
        <v>3</v>
      </c>
      <c r="M520" s="6"/>
    </row>
    <row r="521" spans="1:13" ht="15.75" customHeight="1" x14ac:dyDescent="0.25">
      <c r="A521" s="4">
        <v>44445</v>
      </c>
      <c r="B521" s="6">
        <v>7</v>
      </c>
      <c r="C521" s="6" t="s">
        <v>104</v>
      </c>
      <c r="D521" s="6"/>
      <c r="E521" s="3" t="e">
        <f t="array" aca="1" ref="E521" ca="1">_xludf.XLOOKUP(sessions_2!$G521&amp;sessions_2!$I521&amp;sessions_2!$J521,exercises_2!$C$2:$C$156&amp;exercises_2!$F$2:$F$156&amp;exercises_2!$G$2:$G$156,exercises_2!$A$2:$A$156)</f>
        <v>#NAME?</v>
      </c>
      <c r="F521" s="6" t="s">
        <v>65</v>
      </c>
      <c r="G521" s="6" t="s">
        <v>107</v>
      </c>
      <c r="H521" s="6">
        <v>1</v>
      </c>
      <c r="I521" s="6">
        <v>6</v>
      </c>
      <c r="J521" s="6">
        <v>10</v>
      </c>
      <c r="K521" s="6">
        <v>140</v>
      </c>
      <c r="L521" s="6">
        <v>9</v>
      </c>
      <c r="M521" s="6"/>
    </row>
    <row r="522" spans="1:13" ht="15.75" customHeight="1" x14ac:dyDescent="0.25">
      <c r="A522" s="4">
        <v>44445</v>
      </c>
      <c r="B522" s="6">
        <v>8</v>
      </c>
      <c r="C522" s="6" t="s">
        <v>104</v>
      </c>
      <c r="D522" s="6"/>
      <c r="E522" s="3" t="e">
        <f t="array" aca="1" ref="E522" ca="1">_xludf.XLOOKUP(sessions_2!$G522&amp;sessions_2!$I522&amp;sessions_2!$J522,exercises_2!$C$2:$C$156&amp;exercises_2!$F$2:$F$156&amp;exercises_2!$G$2:$G$156,exercises_2!$A$2:$A$156)</f>
        <v>#NAME?</v>
      </c>
      <c r="F522" s="6" t="s">
        <v>65</v>
      </c>
      <c r="G522" s="6" t="s">
        <v>107</v>
      </c>
      <c r="H522" s="6">
        <v>2</v>
      </c>
      <c r="I522" s="6">
        <v>6</v>
      </c>
      <c r="J522" s="6">
        <v>10</v>
      </c>
      <c r="K522" s="6">
        <v>140</v>
      </c>
      <c r="L522" s="6">
        <v>8</v>
      </c>
      <c r="M522" s="6"/>
    </row>
    <row r="523" spans="1:13" ht="15.75" customHeight="1" x14ac:dyDescent="0.25">
      <c r="A523" s="4">
        <v>44445</v>
      </c>
      <c r="B523" s="6">
        <v>9</v>
      </c>
      <c r="C523" s="6" t="s">
        <v>104</v>
      </c>
      <c r="D523" s="6"/>
      <c r="E523" s="3" t="e">
        <f t="array" aca="1" ref="E523" ca="1">_xludf.XLOOKUP(sessions_2!$G523&amp;sessions_2!$I523&amp;sessions_2!$J523,exercises_2!$C$2:$C$156&amp;exercises_2!$F$2:$F$156&amp;exercises_2!$G$2:$G$156,exercises_2!$A$2:$A$156)</f>
        <v>#NAME?</v>
      </c>
      <c r="F523" s="6" t="s">
        <v>65</v>
      </c>
      <c r="G523" s="6" t="s">
        <v>107</v>
      </c>
      <c r="H523" s="6">
        <v>3</v>
      </c>
      <c r="I523" s="6">
        <v>6</v>
      </c>
      <c r="J523" s="6">
        <v>10</v>
      </c>
      <c r="K523" s="6">
        <v>140</v>
      </c>
      <c r="L523" s="6">
        <v>7</v>
      </c>
      <c r="M523" s="6"/>
    </row>
    <row r="524" spans="1:13" ht="15.75" customHeight="1" x14ac:dyDescent="0.25">
      <c r="A524" s="4">
        <v>44445</v>
      </c>
      <c r="B524" s="6">
        <v>10</v>
      </c>
      <c r="C524" s="6" t="s">
        <v>104</v>
      </c>
      <c r="D524" s="6"/>
      <c r="E524" s="3" t="e">
        <f t="array" aca="1" ref="E524" ca="1">_xludf.XLOOKUP(sessions_2!$G524&amp;sessions_2!$I524&amp;sessions_2!$J524,exercises_2!$C$2:$C$156&amp;exercises_2!$F$2:$F$156&amp;exercises_2!$G$2:$G$156,exercises_2!$A$2:$A$156)</f>
        <v>#NAME?</v>
      </c>
      <c r="F524" s="6" t="s">
        <v>65</v>
      </c>
      <c r="G524" s="6" t="s">
        <v>112</v>
      </c>
      <c r="H524" s="6">
        <v>1</v>
      </c>
      <c r="I524" s="6">
        <v>10</v>
      </c>
      <c r="J524" s="6">
        <v>15</v>
      </c>
      <c r="K524" s="6">
        <v>80</v>
      </c>
      <c r="L524" s="6">
        <v>13</v>
      </c>
      <c r="M524" s="6"/>
    </row>
    <row r="525" spans="1:13" ht="15.75" customHeight="1" x14ac:dyDescent="0.25">
      <c r="A525" s="4">
        <v>44445</v>
      </c>
      <c r="B525" s="6">
        <v>11</v>
      </c>
      <c r="C525" s="6" t="s">
        <v>104</v>
      </c>
      <c r="D525" s="6"/>
      <c r="E525" s="3" t="e">
        <f t="array" aca="1" ref="E525" ca="1">_xludf.XLOOKUP(sessions_2!$G525&amp;sessions_2!$I525&amp;sessions_2!$J525,exercises_2!$C$2:$C$156&amp;exercises_2!$F$2:$F$156&amp;exercises_2!$G$2:$G$156,exercises_2!$A$2:$A$156)</f>
        <v>#NAME?</v>
      </c>
      <c r="F525" s="6" t="s">
        <v>65</v>
      </c>
      <c r="G525" s="6" t="s">
        <v>112</v>
      </c>
      <c r="H525" s="6">
        <v>2</v>
      </c>
      <c r="I525" s="6">
        <v>10</v>
      </c>
      <c r="J525" s="6">
        <v>15</v>
      </c>
      <c r="K525" s="6">
        <v>80</v>
      </c>
      <c r="L525" s="6">
        <v>11</v>
      </c>
      <c r="M525" s="6"/>
    </row>
    <row r="526" spans="1:13" ht="15.75" customHeight="1" x14ac:dyDescent="0.25">
      <c r="A526" s="4">
        <v>44445</v>
      </c>
      <c r="B526" s="6">
        <v>12</v>
      </c>
      <c r="C526" s="6" t="s">
        <v>104</v>
      </c>
      <c r="D526" s="6"/>
      <c r="E526" s="3" t="e">
        <f t="array" aca="1" ref="E526" ca="1">_xludf.XLOOKUP(sessions_2!$G526&amp;sessions_2!$I526&amp;sessions_2!$J526,exercises_2!$C$2:$C$156&amp;exercises_2!$F$2:$F$156&amp;exercises_2!$G$2:$G$156,exercises_2!$A$2:$A$156)</f>
        <v>#NAME?</v>
      </c>
      <c r="F526" s="6" t="s">
        <v>65</v>
      </c>
      <c r="G526" s="6" t="s">
        <v>112</v>
      </c>
      <c r="H526" s="6">
        <v>3</v>
      </c>
      <c r="I526" s="6">
        <v>10</v>
      </c>
      <c r="J526" s="6">
        <v>15</v>
      </c>
      <c r="K526" s="6">
        <v>80</v>
      </c>
      <c r="L526" s="6">
        <v>12</v>
      </c>
      <c r="M526" s="6"/>
    </row>
    <row r="527" spans="1:13" ht="15.75" customHeight="1" x14ac:dyDescent="0.25">
      <c r="A527" s="4">
        <v>44448</v>
      </c>
      <c r="B527" s="6">
        <v>1</v>
      </c>
      <c r="C527" s="6" t="s">
        <v>94</v>
      </c>
      <c r="D527" s="6"/>
      <c r="E527" s="3" t="e">
        <f t="array" aca="1" ref="E527" ca="1">_xludf.XLOOKUP(sessions_2!$G527&amp;sessions_2!$I527&amp;sessions_2!$J527,exercises_2!$C$2:$C$156&amp;exercises_2!$F$2:$F$156&amp;exercises_2!$G$2:$G$156,exercises_2!$A$2:$A$156)</f>
        <v>#NAME?</v>
      </c>
      <c r="F527" s="6" t="s">
        <v>65</v>
      </c>
      <c r="G527" s="6" t="s">
        <v>89</v>
      </c>
      <c r="H527" s="6">
        <v>1</v>
      </c>
      <c r="I527" s="6">
        <v>4</v>
      </c>
      <c r="J527" s="6">
        <v>6</v>
      </c>
      <c r="K527" s="6">
        <v>150</v>
      </c>
      <c r="L527" s="6">
        <v>6</v>
      </c>
      <c r="M527" s="6"/>
    </row>
    <row r="528" spans="1:13" ht="15.75" customHeight="1" x14ac:dyDescent="0.25">
      <c r="A528" s="4">
        <v>44448</v>
      </c>
      <c r="B528" s="6">
        <v>2</v>
      </c>
      <c r="C528" s="6" t="s">
        <v>94</v>
      </c>
      <c r="D528" s="6"/>
      <c r="E528" s="3" t="e">
        <f t="array" aca="1" ref="E528" ca="1">_xludf.XLOOKUP(sessions_2!$G528&amp;sessions_2!$I528&amp;sessions_2!$J528,exercises_2!$C$2:$C$156&amp;exercises_2!$F$2:$F$156&amp;exercises_2!$G$2:$G$156,exercises_2!$A$2:$A$156)</f>
        <v>#NAME?</v>
      </c>
      <c r="F528" s="6" t="s">
        <v>65</v>
      </c>
      <c r="G528" s="6" t="s">
        <v>89</v>
      </c>
      <c r="H528" s="6">
        <v>2</v>
      </c>
      <c r="I528" s="6">
        <v>4</v>
      </c>
      <c r="J528" s="6">
        <v>6</v>
      </c>
      <c r="K528" s="6">
        <v>150</v>
      </c>
      <c r="L528" s="6">
        <v>6</v>
      </c>
      <c r="M528" s="6"/>
    </row>
    <row r="529" spans="1:13" ht="15.75" customHeight="1" x14ac:dyDescent="0.25">
      <c r="A529" s="4">
        <v>44448</v>
      </c>
      <c r="B529" s="6">
        <v>3</v>
      </c>
      <c r="C529" s="6" t="s">
        <v>94</v>
      </c>
      <c r="D529" s="6"/>
      <c r="E529" s="3" t="e">
        <f t="array" aca="1" ref="E529" ca="1">_xludf.XLOOKUP(sessions_2!$G529&amp;sessions_2!$I529&amp;sessions_2!$J529,exercises_2!$C$2:$C$156&amp;exercises_2!$F$2:$F$156&amp;exercises_2!$G$2:$G$156,exercises_2!$A$2:$A$156)</f>
        <v>#NAME?</v>
      </c>
      <c r="F529" s="6" t="s">
        <v>65</v>
      </c>
      <c r="G529" s="6" t="s">
        <v>89</v>
      </c>
      <c r="H529" s="6">
        <v>3</v>
      </c>
      <c r="I529" s="6">
        <v>4</v>
      </c>
      <c r="J529" s="6">
        <v>6</v>
      </c>
      <c r="K529" s="6">
        <v>155</v>
      </c>
      <c r="L529" s="6">
        <v>3</v>
      </c>
      <c r="M529" s="6"/>
    </row>
    <row r="530" spans="1:13" ht="15.75" customHeight="1" x14ac:dyDescent="0.25">
      <c r="A530" s="4">
        <v>44448</v>
      </c>
      <c r="B530" s="6">
        <v>4</v>
      </c>
      <c r="C530" s="6" t="s">
        <v>94</v>
      </c>
      <c r="D530" s="6"/>
      <c r="E530" s="3" t="e">
        <f t="array" aca="1" ref="E530" ca="1">_xludf.XLOOKUP(sessions_2!$G530&amp;sessions_2!$I530&amp;sessions_2!$J530,exercises_2!$C$2:$C$156&amp;exercises_2!$F$2:$F$156&amp;exercises_2!$G$2:$G$156,exercises_2!$A$2:$A$156)</f>
        <v>#NAME?</v>
      </c>
      <c r="F530" s="6" t="s">
        <v>65</v>
      </c>
      <c r="G530" s="6" t="s">
        <v>95</v>
      </c>
      <c r="H530" s="6">
        <v>1</v>
      </c>
      <c r="I530" s="6">
        <v>4</v>
      </c>
      <c r="J530" s="6">
        <v>6</v>
      </c>
      <c r="K530" s="6">
        <v>125</v>
      </c>
      <c r="L530" s="6">
        <v>4</v>
      </c>
      <c r="M530" s="6"/>
    </row>
    <row r="531" spans="1:13" ht="15.75" customHeight="1" x14ac:dyDescent="0.25">
      <c r="A531" s="4">
        <v>44448</v>
      </c>
      <c r="B531" s="6">
        <v>5</v>
      </c>
      <c r="C531" s="6" t="s">
        <v>94</v>
      </c>
      <c r="D531" s="6"/>
      <c r="E531" s="3" t="e">
        <f t="array" aca="1" ref="E531" ca="1">_xludf.XLOOKUP(sessions_2!$G531&amp;sessions_2!$I531&amp;sessions_2!$J531,exercises_2!$C$2:$C$156&amp;exercises_2!$F$2:$F$156&amp;exercises_2!$G$2:$G$156,exercises_2!$A$2:$A$156)</f>
        <v>#NAME?</v>
      </c>
      <c r="F531" s="6" t="s">
        <v>65</v>
      </c>
      <c r="G531" s="6" t="s">
        <v>95</v>
      </c>
      <c r="H531" s="6">
        <v>2</v>
      </c>
      <c r="I531" s="6">
        <v>4</v>
      </c>
      <c r="J531" s="6">
        <v>6</v>
      </c>
      <c r="K531" s="6">
        <v>125</v>
      </c>
      <c r="L531" s="6">
        <v>5</v>
      </c>
      <c r="M531" s="6"/>
    </row>
    <row r="532" spans="1:13" ht="15.75" customHeight="1" x14ac:dyDescent="0.25">
      <c r="A532" s="4">
        <v>44448</v>
      </c>
      <c r="B532" s="6">
        <v>6</v>
      </c>
      <c r="C532" s="6" t="s">
        <v>94</v>
      </c>
      <c r="D532" s="6"/>
      <c r="E532" s="3" t="e">
        <f t="array" aca="1" ref="E532" ca="1">_xludf.XLOOKUP(sessions_2!$G532&amp;sessions_2!$I532&amp;sessions_2!$J532,exercises_2!$C$2:$C$156&amp;exercises_2!$F$2:$F$156&amp;exercises_2!$G$2:$G$156,exercises_2!$A$2:$A$156)</f>
        <v>#NAME?</v>
      </c>
      <c r="F532" s="6" t="s">
        <v>65</v>
      </c>
      <c r="G532" s="6" t="s">
        <v>95</v>
      </c>
      <c r="H532" s="6">
        <v>3</v>
      </c>
      <c r="I532" s="6">
        <v>4</v>
      </c>
      <c r="J532" s="6">
        <v>6</v>
      </c>
      <c r="K532" s="6">
        <v>125</v>
      </c>
      <c r="L532" s="6">
        <v>3</v>
      </c>
      <c r="M532" s="6"/>
    </row>
    <row r="533" spans="1:13" ht="15.75" customHeight="1" x14ac:dyDescent="0.25">
      <c r="A533" s="4">
        <v>44448</v>
      </c>
      <c r="B533" s="6">
        <v>7</v>
      </c>
      <c r="C533" s="6" t="s">
        <v>94</v>
      </c>
      <c r="D533" s="6"/>
      <c r="E533" s="3" t="e">
        <f t="array" aca="1" ref="E533" ca="1">_xludf.XLOOKUP(sessions_2!$G533&amp;sessions_2!$I533&amp;sessions_2!$J533,exercises_2!$C$2:$C$156&amp;exercises_2!$F$2:$F$156&amp;exercises_2!$G$2:$G$156,exercises_2!$A$2:$A$156)</f>
        <v>#NAME?</v>
      </c>
      <c r="F533" s="6" t="s">
        <v>65</v>
      </c>
      <c r="G533" s="6" t="s">
        <v>96</v>
      </c>
      <c r="H533" s="6">
        <v>1</v>
      </c>
      <c r="I533" s="6">
        <v>4</v>
      </c>
      <c r="J533" s="6">
        <v>6</v>
      </c>
      <c r="K533" s="6">
        <v>90</v>
      </c>
      <c r="L533" s="6">
        <v>5</v>
      </c>
      <c r="M533" s="6"/>
    </row>
    <row r="534" spans="1:13" ht="15.75" customHeight="1" x14ac:dyDescent="0.25">
      <c r="A534" s="4">
        <v>44448</v>
      </c>
      <c r="B534" s="6">
        <v>8</v>
      </c>
      <c r="C534" s="6" t="s">
        <v>94</v>
      </c>
      <c r="D534" s="6"/>
      <c r="E534" s="3" t="e">
        <f t="array" aca="1" ref="E534" ca="1">_xludf.XLOOKUP(sessions_2!$G534&amp;sessions_2!$I534&amp;sessions_2!$J534,exercises_2!$C$2:$C$156&amp;exercises_2!$F$2:$F$156&amp;exercises_2!$G$2:$G$156,exercises_2!$A$2:$A$156)</f>
        <v>#NAME?</v>
      </c>
      <c r="F534" s="6" t="s">
        <v>65</v>
      </c>
      <c r="G534" s="6" t="s">
        <v>96</v>
      </c>
      <c r="H534" s="6">
        <v>2</v>
      </c>
      <c r="I534" s="6">
        <v>4</v>
      </c>
      <c r="J534" s="6">
        <v>6</v>
      </c>
      <c r="K534" s="6">
        <v>90</v>
      </c>
      <c r="L534" s="6">
        <v>4</v>
      </c>
      <c r="M534" s="6"/>
    </row>
    <row r="535" spans="1:13" ht="15.75" customHeight="1" x14ac:dyDescent="0.25">
      <c r="A535" s="4">
        <v>44448</v>
      </c>
      <c r="B535" s="6">
        <v>9</v>
      </c>
      <c r="C535" s="6" t="s">
        <v>94</v>
      </c>
      <c r="D535" s="6"/>
      <c r="E535" s="3" t="e">
        <f t="array" aca="1" ref="E535" ca="1">_xludf.XLOOKUP(sessions_2!$G535&amp;sessions_2!$I535&amp;sessions_2!$J535,exercises_2!$C$2:$C$156&amp;exercises_2!$F$2:$F$156&amp;exercises_2!$G$2:$G$156,exercises_2!$A$2:$A$156)</f>
        <v>#NAME?</v>
      </c>
      <c r="F535" s="6" t="s">
        <v>65</v>
      </c>
      <c r="G535" s="6" t="s">
        <v>96</v>
      </c>
      <c r="H535" s="6">
        <v>3</v>
      </c>
      <c r="I535" s="6">
        <v>4</v>
      </c>
      <c r="J535" s="6">
        <v>6</v>
      </c>
      <c r="K535" s="6">
        <v>90</v>
      </c>
      <c r="L535" s="6">
        <v>4</v>
      </c>
      <c r="M535" s="6"/>
    </row>
    <row r="536" spans="1:13" ht="15.75" customHeight="1" x14ac:dyDescent="0.25">
      <c r="A536" s="4">
        <v>44448</v>
      </c>
      <c r="B536" s="6">
        <v>10</v>
      </c>
      <c r="C536" s="6" t="s">
        <v>94</v>
      </c>
      <c r="D536" s="6"/>
      <c r="E536" s="3" t="e">
        <f t="array" aca="1" ref="E536" ca="1">_xludf.XLOOKUP(sessions_2!$G536&amp;sessions_2!$I536&amp;sessions_2!$J536,exercises_2!$C$2:$C$156&amp;exercises_2!$F$2:$F$156&amp;exercises_2!$G$2:$G$156,exercises_2!$A$2:$A$156)</f>
        <v>#NAME?</v>
      </c>
      <c r="F536" s="6" t="s">
        <v>65</v>
      </c>
      <c r="G536" s="6" t="s">
        <v>98</v>
      </c>
      <c r="H536" s="6">
        <v>1</v>
      </c>
      <c r="I536" s="6">
        <v>4</v>
      </c>
      <c r="J536" s="6">
        <v>6</v>
      </c>
      <c r="K536" s="6">
        <v>80</v>
      </c>
      <c r="L536" s="6">
        <v>4</v>
      </c>
      <c r="M536" s="6"/>
    </row>
    <row r="537" spans="1:13" ht="15.75" customHeight="1" x14ac:dyDescent="0.25">
      <c r="A537" s="4">
        <v>44448</v>
      </c>
      <c r="B537" s="6">
        <v>11</v>
      </c>
      <c r="C537" s="6" t="s">
        <v>94</v>
      </c>
      <c r="D537" s="6"/>
      <c r="E537" s="3" t="e">
        <f t="array" aca="1" ref="E537" ca="1">_xludf.XLOOKUP(sessions_2!$G537&amp;sessions_2!$I537&amp;sessions_2!$J537,exercises_2!$C$2:$C$156&amp;exercises_2!$F$2:$F$156&amp;exercises_2!$G$2:$G$156,exercises_2!$A$2:$A$156)</f>
        <v>#NAME?</v>
      </c>
      <c r="F537" s="6" t="s">
        <v>65</v>
      </c>
      <c r="G537" s="6" t="s">
        <v>98</v>
      </c>
      <c r="H537" s="6">
        <v>2</v>
      </c>
      <c r="I537" s="6">
        <v>4</v>
      </c>
      <c r="J537" s="6">
        <v>6</v>
      </c>
      <c r="K537" s="6">
        <v>80</v>
      </c>
      <c r="L537" s="6">
        <v>4</v>
      </c>
      <c r="M537" s="6"/>
    </row>
    <row r="538" spans="1:13" ht="15.75" customHeight="1" x14ac:dyDescent="0.25">
      <c r="A538" s="4">
        <v>44448</v>
      </c>
      <c r="B538" s="6">
        <v>12</v>
      </c>
      <c r="C538" s="6" t="s">
        <v>94</v>
      </c>
      <c r="D538" s="6"/>
      <c r="E538" s="3" t="e">
        <f t="array" aca="1" ref="E538" ca="1">_xludf.XLOOKUP(sessions_2!$G538&amp;sessions_2!$I538&amp;sessions_2!$J538,exercises_2!$C$2:$C$156&amp;exercises_2!$F$2:$F$156&amp;exercises_2!$G$2:$G$156,exercises_2!$A$2:$A$156)</f>
        <v>#NAME?</v>
      </c>
      <c r="F538" s="6" t="s">
        <v>65</v>
      </c>
      <c r="G538" s="6" t="s">
        <v>98</v>
      </c>
      <c r="H538" s="6">
        <v>3</v>
      </c>
      <c r="I538" s="6">
        <v>4</v>
      </c>
      <c r="J538" s="6">
        <v>6</v>
      </c>
      <c r="K538" s="6">
        <v>80</v>
      </c>
      <c r="L538" s="6">
        <v>3</v>
      </c>
      <c r="M538" s="6"/>
    </row>
    <row r="539" spans="1:13" ht="15.75" customHeight="1" x14ac:dyDescent="0.25">
      <c r="A539" s="4">
        <v>44448</v>
      </c>
      <c r="B539" s="6">
        <v>13</v>
      </c>
      <c r="C539" s="6" t="s">
        <v>94</v>
      </c>
      <c r="D539" s="6"/>
      <c r="E539" s="3" t="e">
        <f t="array" aca="1" ref="E539" ca="1">_xludf.XLOOKUP(sessions_2!$G539&amp;sessions_2!$I539&amp;sessions_2!$J539,exercises_2!$C$2:$C$156&amp;exercises_2!$F$2:$F$156&amp;exercises_2!$G$2:$G$156,exercises_2!$A$2:$A$156)</f>
        <v>#NAME?</v>
      </c>
      <c r="F539" s="6" t="s">
        <v>65</v>
      </c>
      <c r="G539" s="6" t="s">
        <v>99</v>
      </c>
      <c r="H539" s="6">
        <v>1</v>
      </c>
      <c r="I539" s="6">
        <v>0</v>
      </c>
      <c r="J539" s="6"/>
      <c r="K539" s="6">
        <v>0</v>
      </c>
      <c r="L539" s="6">
        <v>40</v>
      </c>
      <c r="M539" s="6"/>
    </row>
    <row r="540" spans="1:13" ht="15.75" customHeight="1" x14ac:dyDescent="0.25">
      <c r="A540" s="4">
        <v>44448</v>
      </c>
      <c r="B540" s="6">
        <v>14</v>
      </c>
      <c r="C540" s="6" t="s">
        <v>94</v>
      </c>
      <c r="D540" s="6"/>
      <c r="E540" s="3" t="e">
        <f t="array" aca="1" ref="E540" ca="1">_xludf.XLOOKUP(sessions_2!$G540&amp;sessions_2!$I540&amp;sessions_2!$J540,exercises_2!$C$2:$C$156&amp;exercises_2!$F$2:$F$156&amp;exercises_2!$G$2:$G$156,exercises_2!$A$2:$A$156)</f>
        <v>#NAME?</v>
      </c>
      <c r="F540" s="6" t="s">
        <v>65</v>
      </c>
      <c r="G540" s="6" t="s">
        <v>99</v>
      </c>
      <c r="H540" s="6">
        <v>2</v>
      </c>
      <c r="I540" s="6">
        <v>0</v>
      </c>
      <c r="J540" s="6"/>
      <c r="K540" s="6">
        <v>0</v>
      </c>
      <c r="L540" s="6">
        <v>40</v>
      </c>
      <c r="M540" s="6"/>
    </row>
    <row r="541" spans="1:13" ht="15.75" customHeight="1" x14ac:dyDescent="0.25">
      <c r="A541" s="4">
        <v>44448</v>
      </c>
      <c r="B541" s="6">
        <v>15</v>
      </c>
      <c r="C541" s="6" t="s">
        <v>94</v>
      </c>
      <c r="D541" s="6"/>
      <c r="E541" s="3" t="e">
        <f t="array" aca="1" ref="E541" ca="1">_xludf.XLOOKUP(sessions_2!$G541&amp;sessions_2!$I541&amp;sessions_2!$J541,exercises_2!$C$2:$C$156&amp;exercises_2!$F$2:$F$156&amp;exercises_2!$G$2:$G$156,exercises_2!$A$2:$A$156)</f>
        <v>#NAME?</v>
      </c>
      <c r="F541" s="6" t="s">
        <v>65</v>
      </c>
      <c r="G541" s="6" t="s">
        <v>99</v>
      </c>
      <c r="H541" s="6">
        <v>3</v>
      </c>
      <c r="I541" s="6">
        <v>0</v>
      </c>
      <c r="J541" s="6"/>
      <c r="K541" s="6">
        <v>0</v>
      </c>
      <c r="L541" s="6">
        <v>40</v>
      </c>
      <c r="M541" s="6"/>
    </row>
    <row r="542" spans="1:13" ht="15.75" customHeight="1" x14ac:dyDescent="0.25">
      <c r="A542" s="4">
        <v>44428</v>
      </c>
      <c r="B542" s="6">
        <v>15</v>
      </c>
      <c r="C542" s="6" t="s">
        <v>100</v>
      </c>
      <c r="D542" s="6"/>
      <c r="E542" s="3" t="e">
        <f t="array" aca="1" ref="E542" ca="1">_xludf.XLOOKUP(sessions_2!$G542&amp;sessions_2!$I542&amp;sessions_2!$J542,exercises_2!$C$2:$C$156&amp;exercises_2!$F$2:$F$156&amp;exercises_2!$G$2:$G$156,exercises_2!$A$2:$A$156)</f>
        <v>#NAME?</v>
      </c>
      <c r="F542" s="6" t="s">
        <v>65</v>
      </c>
      <c r="G542" s="6" t="s">
        <v>111</v>
      </c>
      <c r="H542" s="6">
        <v>3</v>
      </c>
      <c r="I542" s="6">
        <v>6</v>
      </c>
      <c r="J542" s="6">
        <v>10</v>
      </c>
      <c r="K542" s="6">
        <v>170</v>
      </c>
      <c r="L542" s="6">
        <v>7</v>
      </c>
      <c r="M542" s="6"/>
    </row>
    <row r="543" spans="1:13" ht="15.75" customHeight="1" x14ac:dyDescent="0.25">
      <c r="A543" s="4">
        <v>44435</v>
      </c>
      <c r="B543" s="6">
        <v>13</v>
      </c>
      <c r="C543" s="6" t="s">
        <v>100</v>
      </c>
      <c r="D543" s="6"/>
      <c r="E543" s="3" t="e">
        <f t="array" aca="1" ref="E543" ca="1">_xludf.XLOOKUP(sessions_2!$G543&amp;sessions_2!$I543&amp;sessions_2!$J543,exercises_2!$C$2:$C$156&amp;exercises_2!$F$2:$F$156&amp;exercises_2!$G$2:$G$156,exercises_2!$A$2:$A$156)</f>
        <v>#NAME?</v>
      </c>
      <c r="F543" s="6" t="s">
        <v>65</v>
      </c>
      <c r="G543" s="6" t="s">
        <v>111</v>
      </c>
      <c r="H543" s="6">
        <v>1</v>
      </c>
      <c r="I543" s="6">
        <v>6</v>
      </c>
      <c r="J543" s="6">
        <v>10</v>
      </c>
      <c r="K543" s="6">
        <v>180</v>
      </c>
      <c r="L543" s="6">
        <v>8</v>
      </c>
      <c r="M543" s="6"/>
    </row>
    <row r="544" spans="1:13" ht="15.75" customHeight="1" x14ac:dyDescent="0.25">
      <c r="A544" s="4">
        <v>44435</v>
      </c>
      <c r="B544" s="6">
        <v>14</v>
      </c>
      <c r="C544" s="6" t="s">
        <v>100</v>
      </c>
      <c r="D544" s="6"/>
      <c r="E544" s="3" t="e">
        <f t="array" aca="1" ref="E544" ca="1">_xludf.XLOOKUP(sessions_2!$G544&amp;sessions_2!$I544&amp;sessions_2!$J544,exercises_2!$C$2:$C$156&amp;exercises_2!$F$2:$F$156&amp;exercises_2!$G$2:$G$156,exercises_2!$A$2:$A$156)</f>
        <v>#NAME?</v>
      </c>
      <c r="F544" s="6" t="s">
        <v>65</v>
      </c>
      <c r="G544" s="6" t="s">
        <v>111</v>
      </c>
      <c r="H544" s="6">
        <v>2</v>
      </c>
      <c r="I544" s="6">
        <v>6</v>
      </c>
      <c r="J544" s="6">
        <v>10</v>
      </c>
      <c r="K544" s="6">
        <v>180</v>
      </c>
      <c r="L544" s="6">
        <v>7</v>
      </c>
      <c r="M544" s="6"/>
    </row>
    <row r="545" spans="1:13" ht="15.75" customHeight="1" x14ac:dyDescent="0.25">
      <c r="A545" s="4">
        <v>44452</v>
      </c>
      <c r="B545" s="6">
        <v>1</v>
      </c>
      <c r="C545" s="6" t="s">
        <v>100</v>
      </c>
      <c r="D545" s="6"/>
      <c r="E545" s="3" t="e">
        <f t="array" aca="1" ref="E545" ca="1">_xludf.XLOOKUP(sessions_2!$G545&amp;sessions_2!$I545&amp;sessions_2!$J545,exercises_2!$C$2:$C$156&amp;exercises_2!$F$2:$F$156&amp;exercises_2!$G$2:$G$156,exercises_2!$A$2:$A$156)</f>
        <v>#NAME?</v>
      </c>
      <c r="F545" s="6" t="s">
        <v>65</v>
      </c>
      <c r="G545" s="6" t="s">
        <v>92</v>
      </c>
      <c r="H545" s="6">
        <v>1</v>
      </c>
      <c r="I545" s="6">
        <v>4</v>
      </c>
      <c r="J545" s="6">
        <v>6</v>
      </c>
      <c r="K545" s="6">
        <v>225</v>
      </c>
      <c r="L545" s="6">
        <v>5</v>
      </c>
      <c r="M545" s="6"/>
    </row>
    <row r="546" spans="1:13" ht="15.75" customHeight="1" x14ac:dyDescent="0.25">
      <c r="A546" s="4">
        <v>44452</v>
      </c>
      <c r="B546" s="6">
        <v>2</v>
      </c>
      <c r="C546" s="6" t="s">
        <v>100</v>
      </c>
      <c r="D546" s="6"/>
      <c r="E546" s="3" t="e">
        <f t="array" aca="1" ref="E546" ca="1">_xludf.XLOOKUP(sessions_2!$G546&amp;sessions_2!$I546&amp;sessions_2!$J546,exercises_2!$C$2:$C$156&amp;exercises_2!$F$2:$F$156&amp;exercises_2!$G$2:$G$156,exercises_2!$A$2:$A$156)</f>
        <v>#NAME?</v>
      </c>
      <c r="F546" s="6" t="s">
        <v>65</v>
      </c>
      <c r="G546" s="6" t="s">
        <v>92</v>
      </c>
      <c r="H546" s="6">
        <v>2</v>
      </c>
      <c r="I546" s="6">
        <v>4</v>
      </c>
      <c r="J546" s="6">
        <v>6</v>
      </c>
      <c r="K546" s="6">
        <v>225</v>
      </c>
      <c r="L546" s="6">
        <v>4</v>
      </c>
      <c r="M546" s="6"/>
    </row>
    <row r="547" spans="1:13" ht="15.75" customHeight="1" x14ac:dyDescent="0.25">
      <c r="A547" s="4">
        <v>44452</v>
      </c>
      <c r="B547" s="6">
        <v>3</v>
      </c>
      <c r="C547" s="6" t="s">
        <v>100</v>
      </c>
      <c r="D547" s="6"/>
      <c r="E547" s="3" t="e">
        <f t="array" aca="1" ref="E547" ca="1">_xludf.XLOOKUP(sessions_2!$G547&amp;sessions_2!$I547&amp;sessions_2!$J547,exercises_2!$C$2:$C$156&amp;exercises_2!$F$2:$F$156&amp;exercises_2!$G$2:$G$156,exercises_2!$A$2:$A$156)</f>
        <v>#NAME?</v>
      </c>
      <c r="F547" s="6" t="s">
        <v>65</v>
      </c>
      <c r="G547" s="6" t="s">
        <v>92</v>
      </c>
      <c r="H547" s="6">
        <v>3</v>
      </c>
      <c r="I547" s="6">
        <v>4</v>
      </c>
      <c r="J547" s="6">
        <v>6</v>
      </c>
      <c r="K547" s="6">
        <v>225</v>
      </c>
      <c r="L547" s="6">
        <v>4</v>
      </c>
      <c r="M547" s="6"/>
    </row>
    <row r="548" spans="1:13" ht="15.75" customHeight="1" x14ac:dyDescent="0.25">
      <c r="A548" s="4">
        <v>44452</v>
      </c>
      <c r="B548" s="6">
        <v>4</v>
      </c>
      <c r="C548" s="6" t="s">
        <v>100</v>
      </c>
      <c r="D548" s="6"/>
      <c r="E548" s="3" t="e">
        <f t="array" aca="1" ref="E548" ca="1">_xludf.XLOOKUP(sessions_2!$G548&amp;sessions_2!$I548&amp;sessions_2!$J548,exercises_2!$C$2:$C$156&amp;exercises_2!$F$2:$F$156&amp;exercises_2!$G$2:$G$156,exercises_2!$A$2:$A$156)</f>
        <v>#NAME?</v>
      </c>
      <c r="F548" s="6" t="s">
        <v>65</v>
      </c>
      <c r="G548" s="6" t="s">
        <v>110</v>
      </c>
      <c r="H548" s="6">
        <v>1</v>
      </c>
      <c r="I548" s="6">
        <v>4</v>
      </c>
      <c r="J548" s="6">
        <v>6</v>
      </c>
      <c r="K548" s="6">
        <v>50</v>
      </c>
      <c r="L548" s="6">
        <v>4</v>
      </c>
      <c r="M548" s="6"/>
    </row>
    <row r="549" spans="1:13" ht="15.75" customHeight="1" x14ac:dyDescent="0.25">
      <c r="A549" s="4">
        <v>44452</v>
      </c>
      <c r="B549" s="6">
        <v>5</v>
      </c>
      <c r="C549" s="6" t="s">
        <v>100</v>
      </c>
      <c r="D549" s="6"/>
      <c r="E549" s="3" t="e">
        <f t="array" aca="1" ref="E549" ca="1">_xludf.XLOOKUP(sessions_2!$G549&amp;sessions_2!$I549&amp;sessions_2!$J549,exercises_2!$C$2:$C$156&amp;exercises_2!$F$2:$F$156&amp;exercises_2!$G$2:$G$156,exercises_2!$A$2:$A$156)</f>
        <v>#NAME?</v>
      </c>
      <c r="F549" s="6" t="s">
        <v>65</v>
      </c>
      <c r="G549" s="6" t="s">
        <v>110</v>
      </c>
      <c r="H549" s="6">
        <v>2</v>
      </c>
      <c r="I549" s="6">
        <v>4</v>
      </c>
      <c r="J549" s="6">
        <v>6</v>
      </c>
      <c r="K549" s="6">
        <v>50</v>
      </c>
      <c r="L549" s="6">
        <v>5</v>
      </c>
      <c r="M549" s="6"/>
    </row>
    <row r="550" spans="1:13" ht="15.75" customHeight="1" x14ac:dyDescent="0.25">
      <c r="A550" s="4">
        <v>44452</v>
      </c>
      <c r="B550" s="6">
        <v>6</v>
      </c>
      <c r="C550" s="6" t="s">
        <v>100</v>
      </c>
      <c r="D550" s="6"/>
      <c r="E550" s="3" t="e">
        <f t="array" aca="1" ref="E550" ca="1">_xludf.XLOOKUP(sessions_2!$G550&amp;sessions_2!$I550&amp;sessions_2!$J550,exercises_2!$C$2:$C$156&amp;exercises_2!$F$2:$F$156&amp;exercises_2!$G$2:$G$156,exercises_2!$A$2:$A$156)</f>
        <v>#NAME?</v>
      </c>
      <c r="F550" s="6" t="s">
        <v>65</v>
      </c>
      <c r="G550" s="6" t="s">
        <v>110</v>
      </c>
      <c r="H550" s="6">
        <v>3</v>
      </c>
      <c r="I550" s="6">
        <v>4</v>
      </c>
      <c r="J550" s="6">
        <v>6</v>
      </c>
      <c r="K550" s="6">
        <v>50</v>
      </c>
      <c r="L550" s="6">
        <v>4</v>
      </c>
      <c r="M550" s="6"/>
    </row>
    <row r="551" spans="1:13" ht="15.75" customHeight="1" x14ac:dyDescent="0.25">
      <c r="A551" s="4">
        <v>44452</v>
      </c>
      <c r="B551" s="6">
        <v>7</v>
      </c>
      <c r="C551" s="6" t="s">
        <v>100</v>
      </c>
      <c r="D551" s="6"/>
      <c r="E551" s="3" t="e">
        <f t="array" aca="1" ref="E551" ca="1">_xludf.XLOOKUP(sessions_2!$G551&amp;sessions_2!$I551&amp;sessions_2!$J551,exercises_2!$C$2:$C$156&amp;exercises_2!$F$2:$F$156&amp;exercises_2!$G$2:$G$156,exercises_2!$A$2:$A$156)</f>
        <v>#NAME?</v>
      </c>
      <c r="F551" s="6" t="s">
        <v>65</v>
      </c>
      <c r="G551" s="1" t="s">
        <v>76</v>
      </c>
      <c r="H551" s="6">
        <v>1</v>
      </c>
      <c r="I551" s="6">
        <v>5</v>
      </c>
      <c r="J551" s="6">
        <v>10</v>
      </c>
      <c r="K551" s="6">
        <v>-40</v>
      </c>
      <c r="L551" s="6">
        <v>7</v>
      </c>
      <c r="M551" s="6"/>
    </row>
    <row r="552" spans="1:13" ht="15.75" customHeight="1" x14ac:dyDescent="0.25">
      <c r="A552" s="4">
        <v>44452</v>
      </c>
      <c r="B552" s="6">
        <v>8</v>
      </c>
      <c r="C552" s="6" t="s">
        <v>100</v>
      </c>
      <c r="D552" s="6"/>
      <c r="E552" s="3" t="e">
        <f t="array" aca="1" ref="E552" ca="1">_xludf.XLOOKUP(sessions_2!$G552&amp;sessions_2!$I552&amp;sessions_2!$J552,exercises_2!$C$2:$C$156&amp;exercises_2!$F$2:$F$156&amp;exercises_2!$G$2:$G$156,exercises_2!$A$2:$A$156)</f>
        <v>#NAME?</v>
      </c>
      <c r="F552" s="6" t="s">
        <v>65</v>
      </c>
      <c r="G552" s="1" t="s">
        <v>76</v>
      </c>
      <c r="H552" s="6">
        <v>2</v>
      </c>
      <c r="I552" s="6">
        <v>5</v>
      </c>
      <c r="J552" s="6">
        <v>10</v>
      </c>
      <c r="K552" s="6">
        <v>-40</v>
      </c>
      <c r="L552" s="6">
        <v>7</v>
      </c>
      <c r="M552" s="6"/>
    </row>
    <row r="553" spans="1:13" ht="15.75" customHeight="1" x14ac:dyDescent="0.25">
      <c r="A553" s="4">
        <v>44452</v>
      </c>
      <c r="B553" s="6">
        <v>9</v>
      </c>
      <c r="C553" s="6" t="s">
        <v>100</v>
      </c>
      <c r="D553" s="6"/>
      <c r="E553" s="3" t="e">
        <f t="array" aca="1" ref="E553" ca="1">_xludf.XLOOKUP(sessions_2!$G553&amp;sessions_2!$I553&amp;sessions_2!$J553,exercises_2!$C$2:$C$156&amp;exercises_2!$F$2:$F$156&amp;exercises_2!$G$2:$G$156,exercises_2!$A$2:$A$156)</f>
        <v>#NAME?</v>
      </c>
      <c r="F553" s="6" t="s">
        <v>65</v>
      </c>
      <c r="G553" s="1" t="s">
        <v>76</v>
      </c>
      <c r="H553" s="6">
        <v>3</v>
      </c>
      <c r="I553" s="6">
        <v>5</v>
      </c>
      <c r="J553" s="6">
        <v>10</v>
      </c>
      <c r="K553" s="6">
        <v>-40</v>
      </c>
      <c r="L553" s="6">
        <v>5</v>
      </c>
      <c r="M553" s="6"/>
    </row>
    <row r="554" spans="1:13" ht="15.75" customHeight="1" x14ac:dyDescent="0.25">
      <c r="A554" s="4">
        <v>44452</v>
      </c>
      <c r="B554" s="6">
        <v>10</v>
      </c>
      <c r="C554" s="6" t="s">
        <v>100</v>
      </c>
      <c r="D554" s="6"/>
      <c r="E554" s="3" t="e">
        <f t="array" aca="1" ref="E554" ca="1">_xludf.XLOOKUP(sessions_2!$G554&amp;sessions_2!$I554&amp;sessions_2!$J554,exercises_2!$C$2:$C$156&amp;exercises_2!$F$2:$F$156&amp;exercises_2!$G$2:$G$156,exercises_2!$A$2:$A$156)</f>
        <v>#NAME?</v>
      </c>
      <c r="F554" s="6" t="s">
        <v>65</v>
      </c>
      <c r="G554" s="6" t="s">
        <v>103</v>
      </c>
      <c r="H554" s="6">
        <v>1</v>
      </c>
      <c r="I554" s="6">
        <v>4</v>
      </c>
      <c r="J554" s="6">
        <v>6</v>
      </c>
      <c r="K554" s="6">
        <v>45</v>
      </c>
      <c r="L554" s="6">
        <v>6</v>
      </c>
      <c r="M554" s="6"/>
    </row>
    <row r="555" spans="1:13" ht="15.75" customHeight="1" x14ac:dyDescent="0.25">
      <c r="A555" s="4">
        <v>44452</v>
      </c>
      <c r="B555" s="6">
        <v>11</v>
      </c>
      <c r="C555" s="6" t="s">
        <v>100</v>
      </c>
      <c r="D555" s="6"/>
      <c r="E555" s="3" t="e">
        <f t="array" aca="1" ref="E555" ca="1">_xludf.XLOOKUP(sessions_2!$G555&amp;sessions_2!$I555&amp;sessions_2!$J555,exercises_2!$C$2:$C$156&amp;exercises_2!$F$2:$F$156&amp;exercises_2!$G$2:$G$156,exercises_2!$A$2:$A$156)</f>
        <v>#NAME?</v>
      </c>
      <c r="F555" s="6" t="s">
        <v>65</v>
      </c>
      <c r="G555" s="6" t="s">
        <v>103</v>
      </c>
      <c r="H555" s="6">
        <v>2</v>
      </c>
      <c r="I555" s="6">
        <v>4</v>
      </c>
      <c r="J555" s="6">
        <v>6</v>
      </c>
      <c r="K555" s="6">
        <v>45</v>
      </c>
      <c r="L555" s="6">
        <v>6</v>
      </c>
      <c r="M555" s="6"/>
    </row>
    <row r="556" spans="1:13" ht="15.75" customHeight="1" x14ac:dyDescent="0.25">
      <c r="A556" s="4">
        <v>44452</v>
      </c>
      <c r="B556" s="6">
        <v>12</v>
      </c>
      <c r="C556" s="6" t="s">
        <v>100</v>
      </c>
      <c r="D556" s="6"/>
      <c r="E556" s="3" t="e">
        <f t="array" aca="1" ref="E556" ca="1">_xludf.XLOOKUP(sessions_2!$G556&amp;sessions_2!$I556&amp;sessions_2!$J556,exercises_2!$C$2:$C$156&amp;exercises_2!$F$2:$F$156&amp;exercises_2!$G$2:$G$156,exercises_2!$A$2:$A$156)</f>
        <v>#NAME?</v>
      </c>
      <c r="F556" s="6" t="s">
        <v>65</v>
      </c>
      <c r="G556" s="6" t="s">
        <v>103</v>
      </c>
      <c r="H556" s="6">
        <v>3</v>
      </c>
      <c r="I556" s="6">
        <v>4</v>
      </c>
      <c r="J556" s="6">
        <v>6</v>
      </c>
      <c r="K556" s="6">
        <v>45</v>
      </c>
      <c r="L556" s="6">
        <v>6</v>
      </c>
      <c r="M556" s="6"/>
    </row>
    <row r="557" spans="1:13" ht="15.75" customHeight="1" x14ac:dyDescent="0.25">
      <c r="A557" s="4">
        <v>44454</v>
      </c>
      <c r="B557" s="6">
        <v>1</v>
      </c>
      <c r="C557" s="6" t="s">
        <v>104</v>
      </c>
      <c r="D557" s="6"/>
      <c r="E557" s="3" t="e">
        <f t="array" aca="1" ref="E557" ca="1">_xludf.XLOOKUP(sessions_2!$G557&amp;sessions_2!$I557&amp;sessions_2!$J557,exercises_2!$C$2:$C$156&amp;exercises_2!$F$2:$F$156&amp;exercises_2!$G$2:$G$156,exercises_2!$A$2:$A$156)</f>
        <v>#NAME?</v>
      </c>
      <c r="F557" s="6" t="s">
        <v>65</v>
      </c>
      <c r="G557" s="6" t="s">
        <v>105</v>
      </c>
      <c r="H557" s="6">
        <v>1</v>
      </c>
      <c r="I557" s="6">
        <v>4</v>
      </c>
      <c r="J557" s="6">
        <v>6</v>
      </c>
      <c r="K557" s="6">
        <v>170</v>
      </c>
      <c r="L557" s="6">
        <v>6</v>
      </c>
      <c r="M557" s="6"/>
    </row>
    <row r="558" spans="1:13" ht="15.75" customHeight="1" x14ac:dyDescent="0.25">
      <c r="A558" s="4">
        <v>44454</v>
      </c>
      <c r="B558" s="6">
        <v>2</v>
      </c>
      <c r="C558" s="6" t="s">
        <v>104</v>
      </c>
      <c r="D558" s="6"/>
      <c r="E558" s="3" t="e">
        <f t="array" aca="1" ref="E558" ca="1">_xludf.XLOOKUP(sessions_2!$G558&amp;sessions_2!$I558&amp;sessions_2!$J558,exercises_2!$C$2:$C$156&amp;exercises_2!$F$2:$F$156&amp;exercises_2!$G$2:$G$156,exercises_2!$A$2:$A$156)</f>
        <v>#NAME?</v>
      </c>
      <c r="F558" s="6" t="s">
        <v>65</v>
      </c>
      <c r="G558" s="6" t="s">
        <v>105</v>
      </c>
      <c r="H558" s="6">
        <v>2</v>
      </c>
      <c r="I558" s="6">
        <v>4</v>
      </c>
      <c r="J558" s="6">
        <v>6</v>
      </c>
      <c r="K558" s="6">
        <v>170</v>
      </c>
      <c r="L558" s="6">
        <v>5</v>
      </c>
      <c r="M558" s="6"/>
    </row>
    <row r="559" spans="1:13" ht="15.75" customHeight="1" x14ac:dyDescent="0.25">
      <c r="A559" s="4">
        <v>44454</v>
      </c>
      <c r="B559" s="6">
        <v>3</v>
      </c>
      <c r="C559" s="6" t="s">
        <v>104</v>
      </c>
      <c r="D559" s="6"/>
      <c r="E559" s="3" t="e">
        <f t="array" aca="1" ref="E559" ca="1">_xludf.XLOOKUP(sessions_2!$G559&amp;sessions_2!$I559&amp;sessions_2!$J559,exercises_2!$C$2:$C$156&amp;exercises_2!$F$2:$F$156&amp;exercises_2!$G$2:$G$156,exercises_2!$A$2:$A$156)</f>
        <v>#NAME?</v>
      </c>
      <c r="F559" s="6" t="s">
        <v>65</v>
      </c>
      <c r="G559" s="6" t="s">
        <v>105</v>
      </c>
      <c r="H559" s="6">
        <v>3</v>
      </c>
      <c r="I559" s="6">
        <v>4</v>
      </c>
      <c r="J559" s="6">
        <v>6</v>
      </c>
      <c r="K559" s="6">
        <v>170</v>
      </c>
      <c r="L559" s="6">
        <v>4</v>
      </c>
      <c r="M559" s="6"/>
    </row>
    <row r="560" spans="1:13" ht="15.75" customHeight="1" x14ac:dyDescent="0.25">
      <c r="A560" s="4">
        <v>44454</v>
      </c>
      <c r="B560" s="6">
        <v>4</v>
      </c>
      <c r="C560" s="6" t="s">
        <v>104</v>
      </c>
      <c r="D560" s="6"/>
      <c r="E560" s="3" t="e">
        <f t="array" aca="1" ref="E560" ca="1">_xludf.XLOOKUP(sessions_2!$G560&amp;sessions_2!$I560&amp;sessions_2!$J560,exercises_2!$C$2:$C$156&amp;exercises_2!$F$2:$F$156&amp;exercises_2!$G$2:$G$156,exercises_2!$A$2:$A$156)</f>
        <v>#NAME?</v>
      </c>
      <c r="F560" s="6" t="s">
        <v>65</v>
      </c>
      <c r="G560" s="6" t="s">
        <v>106</v>
      </c>
      <c r="H560" s="6">
        <v>1</v>
      </c>
      <c r="I560" s="6">
        <v>4</v>
      </c>
      <c r="J560" s="6">
        <v>6</v>
      </c>
      <c r="K560" s="6">
        <v>270</v>
      </c>
      <c r="L560" s="6">
        <v>6</v>
      </c>
      <c r="M560" s="6"/>
    </row>
    <row r="561" spans="1:13" ht="15.75" customHeight="1" x14ac:dyDescent="0.25">
      <c r="A561" s="4">
        <v>44454</v>
      </c>
      <c r="B561" s="6">
        <v>5</v>
      </c>
      <c r="C561" s="6" t="s">
        <v>104</v>
      </c>
      <c r="D561" s="6"/>
      <c r="E561" s="3" t="e">
        <f t="array" aca="1" ref="E561" ca="1">_xludf.XLOOKUP(sessions_2!$G561&amp;sessions_2!$I561&amp;sessions_2!$J561,exercises_2!$C$2:$C$156&amp;exercises_2!$F$2:$F$156&amp;exercises_2!$G$2:$G$156,exercises_2!$A$2:$A$156)</f>
        <v>#NAME?</v>
      </c>
      <c r="F561" s="6" t="s">
        <v>65</v>
      </c>
      <c r="G561" s="6" t="s">
        <v>106</v>
      </c>
      <c r="H561" s="6">
        <v>2</v>
      </c>
      <c r="I561" s="6">
        <v>4</v>
      </c>
      <c r="J561" s="6">
        <v>6</v>
      </c>
      <c r="K561" s="6">
        <v>270</v>
      </c>
      <c r="L561" s="6">
        <v>6</v>
      </c>
      <c r="M561" s="6"/>
    </row>
    <row r="562" spans="1:13" ht="15.75" customHeight="1" x14ac:dyDescent="0.25">
      <c r="A562" s="4">
        <v>44454</v>
      </c>
      <c r="B562" s="6">
        <v>6</v>
      </c>
      <c r="C562" s="6" t="s">
        <v>104</v>
      </c>
      <c r="D562" s="6"/>
      <c r="E562" s="3" t="e">
        <f t="array" aca="1" ref="E562" ca="1">_xludf.XLOOKUP(sessions_2!$G562&amp;sessions_2!$I562&amp;sessions_2!$J562,exercises_2!$C$2:$C$156&amp;exercises_2!$F$2:$F$156&amp;exercises_2!$G$2:$G$156,exercises_2!$A$2:$A$156)</f>
        <v>#NAME?</v>
      </c>
      <c r="F562" s="6" t="s">
        <v>65</v>
      </c>
      <c r="G562" s="6" t="s">
        <v>106</v>
      </c>
      <c r="H562" s="6">
        <v>3</v>
      </c>
      <c r="I562" s="6">
        <v>4</v>
      </c>
      <c r="J562" s="6">
        <v>6</v>
      </c>
      <c r="K562" s="6">
        <v>280</v>
      </c>
      <c r="L562" s="6">
        <v>4</v>
      </c>
      <c r="M562" s="6"/>
    </row>
    <row r="563" spans="1:13" ht="15.75" customHeight="1" x14ac:dyDescent="0.25">
      <c r="A563" s="4">
        <v>44454</v>
      </c>
      <c r="B563" s="6">
        <v>7</v>
      </c>
      <c r="C563" s="6" t="s">
        <v>104</v>
      </c>
      <c r="D563" s="6"/>
      <c r="E563" s="3" t="e">
        <f t="array" aca="1" ref="E563" ca="1">_xludf.XLOOKUP(sessions_2!$G563&amp;sessions_2!$I563&amp;sessions_2!$J563,exercises_2!$C$2:$C$156&amp;exercises_2!$F$2:$F$156&amp;exercises_2!$G$2:$G$156,exercises_2!$A$2:$A$156)</f>
        <v>#NAME?</v>
      </c>
      <c r="F563" s="6" t="s">
        <v>65</v>
      </c>
      <c r="G563" s="6" t="s">
        <v>107</v>
      </c>
      <c r="H563" s="6">
        <v>1</v>
      </c>
      <c r="I563" s="6">
        <v>6</v>
      </c>
      <c r="J563" s="6">
        <v>10</v>
      </c>
      <c r="K563" s="6">
        <v>140</v>
      </c>
      <c r="L563" s="6">
        <v>10</v>
      </c>
      <c r="M563" s="6"/>
    </row>
    <row r="564" spans="1:13" ht="15.75" customHeight="1" x14ac:dyDescent="0.25">
      <c r="A564" s="4">
        <v>44454</v>
      </c>
      <c r="B564" s="6">
        <v>8</v>
      </c>
      <c r="C564" s="6" t="s">
        <v>104</v>
      </c>
      <c r="D564" s="6"/>
      <c r="E564" s="3" t="e">
        <f t="array" aca="1" ref="E564" ca="1">_xludf.XLOOKUP(sessions_2!$G564&amp;sessions_2!$I564&amp;sessions_2!$J564,exercises_2!$C$2:$C$156&amp;exercises_2!$F$2:$F$156&amp;exercises_2!$G$2:$G$156,exercises_2!$A$2:$A$156)</f>
        <v>#NAME?</v>
      </c>
      <c r="F564" s="6" t="s">
        <v>65</v>
      </c>
      <c r="G564" s="6" t="s">
        <v>107</v>
      </c>
      <c r="H564" s="6">
        <v>2</v>
      </c>
      <c r="I564" s="6">
        <v>6</v>
      </c>
      <c r="J564" s="6">
        <v>10</v>
      </c>
      <c r="K564" s="6">
        <v>145</v>
      </c>
      <c r="L564" s="6">
        <v>7</v>
      </c>
      <c r="M564" s="6"/>
    </row>
    <row r="565" spans="1:13" ht="15.75" customHeight="1" x14ac:dyDescent="0.25">
      <c r="A565" s="4">
        <v>44454</v>
      </c>
      <c r="B565" s="6">
        <v>9</v>
      </c>
      <c r="C565" s="6" t="s">
        <v>104</v>
      </c>
      <c r="D565" s="6"/>
      <c r="E565" s="3" t="e">
        <f t="array" aca="1" ref="E565" ca="1">_xludf.XLOOKUP(sessions_2!$G565&amp;sessions_2!$I565&amp;sessions_2!$J565,exercises_2!$C$2:$C$156&amp;exercises_2!$F$2:$F$156&amp;exercises_2!$G$2:$G$156,exercises_2!$A$2:$A$156)</f>
        <v>#NAME?</v>
      </c>
      <c r="F565" s="6" t="s">
        <v>65</v>
      </c>
      <c r="G565" s="6" t="s">
        <v>107</v>
      </c>
      <c r="H565" s="6">
        <v>3</v>
      </c>
      <c r="I565" s="6">
        <v>6</v>
      </c>
      <c r="J565" s="6">
        <v>10</v>
      </c>
      <c r="K565" s="6">
        <v>145</v>
      </c>
      <c r="L565" s="6">
        <v>6</v>
      </c>
      <c r="M565" s="6"/>
    </row>
    <row r="566" spans="1:13" ht="15.75" customHeight="1" x14ac:dyDescent="0.25">
      <c r="A566" s="4">
        <v>44454</v>
      </c>
      <c r="B566" s="6">
        <v>10</v>
      </c>
      <c r="C566" s="6" t="s">
        <v>104</v>
      </c>
      <c r="D566" s="6"/>
      <c r="E566" s="3" t="e">
        <f t="array" aca="1" ref="E566" ca="1">_xludf.XLOOKUP(sessions_2!$G566&amp;sessions_2!$I566&amp;sessions_2!$J566,exercises_2!$C$2:$C$156&amp;exercises_2!$F$2:$F$156&amp;exercises_2!$G$2:$G$156,exercises_2!$A$2:$A$156)</f>
        <v>#NAME?</v>
      </c>
      <c r="F566" s="6" t="s">
        <v>65</v>
      </c>
      <c r="G566" s="6" t="s">
        <v>112</v>
      </c>
      <c r="H566" s="6">
        <v>1</v>
      </c>
      <c r="I566" s="6">
        <v>10</v>
      </c>
      <c r="J566" s="6">
        <v>15</v>
      </c>
      <c r="K566" s="6">
        <v>80</v>
      </c>
      <c r="L566" s="6">
        <v>15</v>
      </c>
      <c r="M566" s="6"/>
    </row>
    <row r="567" spans="1:13" ht="15.75" customHeight="1" x14ac:dyDescent="0.25">
      <c r="A567" s="4">
        <v>44454</v>
      </c>
      <c r="B567" s="6">
        <v>11</v>
      </c>
      <c r="C567" s="6" t="s">
        <v>104</v>
      </c>
      <c r="D567" s="6"/>
      <c r="E567" s="3" t="e">
        <f t="array" aca="1" ref="E567" ca="1">_xludf.XLOOKUP(sessions_2!$G567&amp;sessions_2!$I567&amp;sessions_2!$J567,exercises_2!$C$2:$C$156&amp;exercises_2!$F$2:$F$156&amp;exercises_2!$G$2:$G$156,exercises_2!$A$2:$A$156)</f>
        <v>#NAME?</v>
      </c>
      <c r="F567" s="6" t="s">
        <v>65</v>
      </c>
      <c r="G567" s="6" t="s">
        <v>112</v>
      </c>
      <c r="H567" s="6">
        <v>2</v>
      </c>
      <c r="I567" s="6">
        <v>10</v>
      </c>
      <c r="J567" s="6">
        <v>15</v>
      </c>
      <c r="K567" s="6">
        <v>90</v>
      </c>
      <c r="L567" s="6">
        <v>10</v>
      </c>
      <c r="M567" s="6"/>
    </row>
    <row r="568" spans="1:13" ht="15.75" customHeight="1" x14ac:dyDescent="0.25">
      <c r="A568" s="4">
        <v>44454</v>
      </c>
      <c r="B568" s="6">
        <v>12</v>
      </c>
      <c r="C568" s="6" t="s">
        <v>104</v>
      </c>
      <c r="D568" s="6"/>
      <c r="E568" s="3" t="e">
        <f t="array" aca="1" ref="E568" ca="1">_xludf.XLOOKUP(sessions_2!$G568&amp;sessions_2!$I568&amp;sessions_2!$J568,exercises_2!$C$2:$C$156&amp;exercises_2!$F$2:$F$156&amp;exercises_2!$G$2:$G$156,exercises_2!$A$2:$A$156)</f>
        <v>#NAME?</v>
      </c>
      <c r="F568" s="6" t="s">
        <v>65</v>
      </c>
      <c r="G568" s="6" t="s">
        <v>112</v>
      </c>
      <c r="H568" s="6">
        <v>3</v>
      </c>
      <c r="I568" s="6">
        <v>10</v>
      </c>
      <c r="J568" s="6">
        <v>15</v>
      </c>
      <c r="K568" s="6">
        <v>90</v>
      </c>
      <c r="L568" s="6">
        <v>13</v>
      </c>
      <c r="M568" s="6"/>
    </row>
    <row r="569" spans="1:13" ht="15.75" customHeight="1" x14ac:dyDescent="0.25">
      <c r="A569" s="4">
        <v>44456</v>
      </c>
      <c r="B569" s="6">
        <v>1</v>
      </c>
      <c r="C569" s="6" t="s">
        <v>94</v>
      </c>
      <c r="D569" s="6"/>
      <c r="E569" s="3" t="e">
        <f t="array" aca="1" ref="E569" ca="1">_xludf.XLOOKUP(sessions_2!$G569&amp;sessions_2!$I569&amp;sessions_2!$J569,exercises_2!$C$2:$C$156&amp;exercises_2!$F$2:$F$156&amp;exercises_2!$G$2:$G$156,exercises_2!$A$2:$A$156)</f>
        <v>#NAME?</v>
      </c>
      <c r="F569" s="6" t="s">
        <v>65</v>
      </c>
      <c r="G569" s="6" t="s">
        <v>89</v>
      </c>
      <c r="H569" s="6">
        <v>1</v>
      </c>
      <c r="I569" s="6">
        <v>4</v>
      </c>
      <c r="J569" s="6">
        <v>6</v>
      </c>
      <c r="K569" s="6">
        <v>150</v>
      </c>
      <c r="L569" s="6">
        <v>6</v>
      </c>
      <c r="M569" s="6"/>
    </row>
    <row r="570" spans="1:13" ht="15.75" customHeight="1" x14ac:dyDescent="0.25">
      <c r="A570" s="4">
        <v>44456</v>
      </c>
      <c r="B570" s="6">
        <v>2</v>
      </c>
      <c r="C570" s="6" t="s">
        <v>94</v>
      </c>
      <c r="D570" s="6"/>
      <c r="E570" s="3" t="e">
        <f t="array" aca="1" ref="E570" ca="1">_xludf.XLOOKUP(sessions_2!$G570&amp;sessions_2!$I570&amp;sessions_2!$J570,exercises_2!$C$2:$C$156&amp;exercises_2!$F$2:$F$156&amp;exercises_2!$G$2:$G$156,exercises_2!$A$2:$A$156)</f>
        <v>#NAME?</v>
      </c>
      <c r="F570" s="6" t="s">
        <v>65</v>
      </c>
      <c r="G570" s="6" t="s">
        <v>89</v>
      </c>
      <c r="H570" s="6">
        <v>2</v>
      </c>
      <c r="I570" s="6">
        <v>4</v>
      </c>
      <c r="J570" s="6">
        <v>6</v>
      </c>
      <c r="K570" s="6">
        <v>150</v>
      </c>
      <c r="L570" s="6">
        <v>6</v>
      </c>
      <c r="M570" s="6"/>
    </row>
    <row r="571" spans="1:13" ht="15.75" customHeight="1" x14ac:dyDescent="0.25">
      <c r="A571" s="4">
        <v>44456</v>
      </c>
      <c r="B571" s="6">
        <v>3</v>
      </c>
      <c r="C571" s="6" t="s">
        <v>94</v>
      </c>
      <c r="D571" s="6"/>
      <c r="E571" s="3" t="e">
        <f t="array" aca="1" ref="E571" ca="1">_xludf.XLOOKUP(sessions_2!$G571&amp;sessions_2!$I571&amp;sessions_2!$J571,exercises_2!$C$2:$C$156&amp;exercises_2!$F$2:$F$156&amp;exercises_2!$G$2:$G$156,exercises_2!$A$2:$A$156)</f>
        <v>#NAME?</v>
      </c>
      <c r="F571" s="6" t="s">
        <v>65</v>
      </c>
      <c r="G571" s="6" t="s">
        <v>89</v>
      </c>
      <c r="H571" s="6">
        <v>3</v>
      </c>
      <c r="I571" s="6">
        <v>4</v>
      </c>
      <c r="J571" s="6">
        <v>6</v>
      </c>
      <c r="K571" s="6">
        <v>150</v>
      </c>
      <c r="L571" s="6">
        <v>4</v>
      </c>
      <c r="M571" s="6"/>
    </row>
    <row r="572" spans="1:13" ht="15.75" customHeight="1" x14ac:dyDescent="0.25">
      <c r="A572" s="4">
        <v>44456</v>
      </c>
      <c r="B572" s="6">
        <v>4</v>
      </c>
      <c r="C572" s="6" t="s">
        <v>94</v>
      </c>
      <c r="D572" s="6"/>
      <c r="E572" s="3" t="e">
        <f t="array" aca="1" ref="E572" ca="1">_xludf.XLOOKUP(sessions_2!$G572&amp;sessions_2!$I572&amp;sessions_2!$J572,exercises_2!$C$2:$C$156&amp;exercises_2!$F$2:$F$156&amp;exercises_2!$G$2:$G$156,exercises_2!$A$2:$A$156)</f>
        <v>#NAME?</v>
      </c>
      <c r="F572" s="6" t="s">
        <v>65</v>
      </c>
      <c r="G572" s="6" t="s">
        <v>95</v>
      </c>
      <c r="H572" s="6">
        <v>1</v>
      </c>
      <c r="I572" s="6">
        <v>4</v>
      </c>
      <c r="J572" s="6">
        <v>6</v>
      </c>
      <c r="K572" s="6">
        <v>120</v>
      </c>
      <c r="L572" s="6">
        <v>6</v>
      </c>
      <c r="M572" s="6"/>
    </row>
    <row r="573" spans="1:13" ht="15.75" customHeight="1" x14ac:dyDescent="0.25">
      <c r="A573" s="4">
        <v>44456</v>
      </c>
      <c r="B573" s="6">
        <v>5</v>
      </c>
      <c r="C573" s="6" t="s">
        <v>94</v>
      </c>
      <c r="D573" s="6"/>
      <c r="E573" s="3" t="e">
        <f t="array" aca="1" ref="E573" ca="1">_xludf.XLOOKUP(sessions_2!$G573&amp;sessions_2!$I573&amp;sessions_2!$J573,exercises_2!$C$2:$C$156&amp;exercises_2!$F$2:$F$156&amp;exercises_2!$G$2:$G$156,exercises_2!$A$2:$A$156)</f>
        <v>#NAME?</v>
      </c>
      <c r="F573" s="6" t="s">
        <v>65</v>
      </c>
      <c r="G573" s="6" t="s">
        <v>95</v>
      </c>
      <c r="H573" s="6">
        <v>2</v>
      </c>
      <c r="I573" s="6">
        <v>4</v>
      </c>
      <c r="J573" s="6">
        <v>6</v>
      </c>
      <c r="K573" s="6">
        <v>120</v>
      </c>
      <c r="L573" s="6">
        <v>5</v>
      </c>
      <c r="M573" s="6"/>
    </row>
    <row r="574" spans="1:13" ht="15.75" customHeight="1" x14ac:dyDescent="0.25">
      <c r="A574" s="4">
        <v>44456</v>
      </c>
      <c r="B574" s="6">
        <v>6</v>
      </c>
      <c r="C574" s="6" t="s">
        <v>94</v>
      </c>
      <c r="D574" s="6"/>
      <c r="E574" s="3" t="e">
        <f t="array" aca="1" ref="E574" ca="1">_xludf.XLOOKUP(sessions_2!$G574&amp;sessions_2!$I574&amp;sessions_2!$J574,exercises_2!$C$2:$C$156&amp;exercises_2!$F$2:$F$156&amp;exercises_2!$G$2:$G$156,exercises_2!$A$2:$A$156)</f>
        <v>#NAME?</v>
      </c>
      <c r="F574" s="6" t="s">
        <v>65</v>
      </c>
      <c r="G574" s="6" t="s">
        <v>95</v>
      </c>
      <c r="H574" s="6">
        <v>3</v>
      </c>
      <c r="I574" s="6">
        <v>4</v>
      </c>
      <c r="J574" s="6">
        <v>6</v>
      </c>
      <c r="K574" s="6">
        <v>120</v>
      </c>
      <c r="L574" s="6">
        <v>4</v>
      </c>
      <c r="M574" s="6"/>
    </row>
    <row r="575" spans="1:13" ht="15.75" customHeight="1" x14ac:dyDescent="0.25">
      <c r="A575" s="4">
        <v>44456</v>
      </c>
      <c r="B575" s="6">
        <v>7</v>
      </c>
      <c r="C575" s="6" t="s">
        <v>94</v>
      </c>
      <c r="D575" s="6"/>
      <c r="E575" s="3" t="e">
        <f t="array" aca="1" ref="E575" ca="1">_xludf.XLOOKUP(sessions_2!$G575&amp;sessions_2!$I575&amp;sessions_2!$J575,exercises_2!$C$2:$C$156&amp;exercises_2!$F$2:$F$156&amp;exercises_2!$G$2:$G$156,exercises_2!$A$2:$A$156)</f>
        <v>#NAME?</v>
      </c>
      <c r="F575" s="6" t="s">
        <v>65</v>
      </c>
      <c r="G575" s="6" t="s">
        <v>96</v>
      </c>
      <c r="H575" s="6">
        <v>1</v>
      </c>
      <c r="I575" s="6">
        <v>4</v>
      </c>
      <c r="J575" s="6">
        <v>6</v>
      </c>
      <c r="K575" s="6">
        <v>90</v>
      </c>
      <c r="L575" s="6">
        <v>5</v>
      </c>
      <c r="M575" s="6"/>
    </row>
    <row r="576" spans="1:13" ht="15.75" customHeight="1" x14ac:dyDescent="0.25">
      <c r="A576" s="4">
        <v>44456</v>
      </c>
      <c r="B576" s="6">
        <v>8</v>
      </c>
      <c r="C576" s="6" t="s">
        <v>94</v>
      </c>
      <c r="D576" s="6"/>
      <c r="E576" s="3" t="e">
        <f t="array" aca="1" ref="E576" ca="1">_xludf.XLOOKUP(sessions_2!$G576&amp;sessions_2!$I576&amp;sessions_2!$J576,exercises_2!$C$2:$C$156&amp;exercises_2!$F$2:$F$156&amp;exercises_2!$G$2:$G$156,exercises_2!$A$2:$A$156)</f>
        <v>#NAME?</v>
      </c>
      <c r="F576" s="6" t="s">
        <v>65</v>
      </c>
      <c r="G576" s="6" t="s">
        <v>96</v>
      </c>
      <c r="H576" s="6">
        <v>2</v>
      </c>
      <c r="I576" s="6">
        <v>4</v>
      </c>
      <c r="J576" s="6">
        <v>6</v>
      </c>
      <c r="K576" s="6">
        <v>90</v>
      </c>
      <c r="L576" s="6">
        <v>3</v>
      </c>
      <c r="M576" s="6"/>
    </row>
    <row r="577" spans="1:15" ht="15.75" customHeight="1" x14ac:dyDescent="0.25">
      <c r="A577" s="4">
        <v>44456</v>
      </c>
      <c r="B577" s="6">
        <v>9</v>
      </c>
      <c r="C577" s="6" t="s">
        <v>94</v>
      </c>
      <c r="D577" s="6"/>
      <c r="E577" s="3" t="e">
        <f t="array" aca="1" ref="E577" ca="1">_xludf.XLOOKUP(sessions_2!$G577&amp;sessions_2!$I577&amp;sessions_2!$J577,exercises_2!$C$2:$C$156&amp;exercises_2!$F$2:$F$156&amp;exercises_2!$G$2:$G$156,exercises_2!$A$2:$A$156)</f>
        <v>#NAME?</v>
      </c>
      <c r="F577" s="6" t="s">
        <v>65</v>
      </c>
      <c r="G577" s="6" t="s">
        <v>96</v>
      </c>
      <c r="H577" s="6">
        <v>3</v>
      </c>
      <c r="I577" s="6">
        <v>4</v>
      </c>
      <c r="J577" s="6">
        <v>6</v>
      </c>
      <c r="K577" s="6">
        <v>90</v>
      </c>
      <c r="L577" s="6">
        <v>3</v>
      </c>
      <c r="M577" s="6"/>
    </row>
    <row r="578" spans="1:15" ht="15.75" customHeight="1" x14ac:dyDescent="0.25">
      <c r="A578" s="4">
        <v>44456</v>
      </c>
      <c r="B578" s="6">
        <v>10</v>
      </c>
      <c r="C578" s="6" t="s">
        <v>94</v>
      </c>
      <c r="D578" s="6"/>
      <c r="E578" s="3" t="e">
        <f t="array" aca="1" ref="E578" ca="1">_xludf.XLOOKUP(sessions_2!$G578&amp;sessions_2!$I578&amp;sessions_2!$J578,exercises_2!$C$2:$C$156&amp;exercises_2!$F$2:$F$156&amp;exercises_2!$G$2:$G$156,exercises_2!$A$2:$A$156)</f>
        <v>#NAME?</v>
      </c>
      <c r="F578" s="6" t="s">
        <v>65</v>
      </c>
      <c r="G578" s="6" t="s">
        <v>98</v>
      </c>
      <c r="H578" s="6">
        <v>1</v>
      </c>
      <c r="I578" s="6">
        <v>4</v>
      </c>
      <c r="J578" s="6">
        <v>6</v>
      </c>
      <c r="K578" s="6">
        <v>75</v>
      </c>
      <c r="L578" s="6">
        <v>4</v>
      </c>
      <c r="M578" s="6"/>
    </row>
    <row r="579" spans="1:15" ht="15.75" customHeight="1" x14ac:dyDescent="0.25">
      <c r="A579" s="4">
        <v>44456</v>
      </c>
      <c r="B579" s="6">
        <v>11</v>
      </c>
      <c r="C579" s="6" t="s">
        <v>94</v>
      </c>
      <c r="D579" s="6"/>
      <c r="E579" s="3" t="e">
        <f t="array" aca="1" ref="E579" ca="1">_xludf.XLOOKUP(sessions_2!$G579&amp;sessions_2!$I579&amp;sessions_2!$J579,exercises_2!$C$2:$C$156&amp;exercises_2!$F$2:$F$156&amp;exercises_2!$G$2:$G$156,exercises_2!$A$2:$A$156)</f>
        <v>#NAME?</v>
      </c>
      <c r="F579" s="6" t="s">
        <v>65</v>
      </c>
      <c r="G579" s="6" t="s">
        <v>98</v>
      </c>
      <c r="H579" s="6">
        <v>2</v>
      </c>
      <c r="I579" s="6">
        <v>4</v>
      </c>
      <c r="J579" s="6">
        <v>6</v>
      </c>
      <c r="K579" s="6">
        <v>75</v>
      </c>
      <c r="L579" s="6">
        <v>4</v>
      </c>
      <c r="M579" s="6"/>
    </row>
    <row r="580" spans="1:15" ht="15.75" customHeight="1" x14ac:dyDescent="0.25">
      <c r="A580" s="4">
        <v>44456</v>
      </c>
      <c r="B580" s="6">
        <v>12</v>
      </c>
      <c r="C580" s="6" t="s">
        <v>94</v>
      </c>
      <c r="D580" s="6"/>
      <c r="E580" s="3" t="e">
        <f t="array" aca="1" ref="E580" ca="1">_xludf.XLOOKUP(sessions_2!$G580&amp;sessions_2!$I580&amp;sessions_2!$J580,exercises_2!$C$2:$C$156&amp;exercises_2!$F$2:$F$156&amp;exercises_2!$G$2:$G$156,exercises_2!$A$2:$A$156)</f>
        <v>#NAME?</v>
      </c>
      <c r="F580" s="6" t="s">
        <v>65</v>
      </c>
      <c r="G580" s="6" t="s">
        <v>98</v>
      </c>
      <c r="H580" s="6">
        <v>3</v>
      </c>
      <c r="I580" s="6">
        <v>4</v>
      </c>
      <c r="J580" s="6">
        <v>6</v>
      </c>
      <c r="K580" s="6">
        <v>75</v>
      </c>
      <c r="L580" s="6">
        <v>3</v>
      </c>
      <c r="M580" s="6"/>
    </row>
    <row r="581" spans="1:15" ht="15.75" customHeight="1" x14ac:dyDescent="0.25">
      <c r="A581" s="4">
        <v>44456</v>
      </c>
      <c r="B581" s="6">
        <v>13</v>
      </c>
      <c r="C581" s="6" t="s">
        <v>94</v>
      </c>
      <c r="D581" s="6"/>
      <c r="E581" s="3" t="e">
        <f t="array" aca="1" ref="E581" ca="1">_xludf.XLOOKUP(sessions_2!$G581&amp;sessions_2!$I581&amp;sessions_2!$J581,exercises_2!$C$2:$C$156&amp;exercises_2!$F$2:$F$156&amp;exercises_2!$G$2:$G$156,exercises_2!$A$2:$A$156)</f>
        <v>#NAME?</v>
      </c>
      <c r="F581" s="6" t="s">
        <v>65</v>
      </c>
      <c r="G581" s="6" t="s">
        <v>99</v>
      </c>
      <c r="H581" s="6">
        <v>1</v>
      </c>
      <c r="I581" s="6">
        <v>0</v>
      </c>
      <c r="J581" s="6"/>
      <c r="K581" s="6">
        <v>0</v>
      </c>
      <c r="L581" s="6">
        <v>42</v>
      </c>
      <c r="M581" s="6"/>
    </row>
    <row r="582" spans="1:15" ht="15.75" customHeight="1" x14ac:dyDescent="0.25">
      <c r="A582" s="4">
        <v>44456</v>
      </c>
      <c r="B582" s="6">
        <v>14</v>
      </c>
      <c r="C582" s="6" t="s">
        <v>94</v>
      </c>
      <c r="D582" s="6"/>
      <c r="E582" s="3" t="e">
        <f t="array" aca="1" ref="E582" ca="1">_xludf.XLOOKUP(sessions_2!$G582&amp;sessions_2!$I582&amp;sessions_2!$J582,exercises_2!$C$2:$C$156&amp;exercises_2!$F$2:$F$156&amp;exercises_2!$G$2:$G$156,exercises_2!$A$2:$A$156)</f>
        <v>#NAME?</v>
      </c>
      <c r="F582" s="6" t="s">
        <v>65</v>
      </c>
      <c r="G582" s="6" t="s">
        <v>99</v>
      </c>
      <c r="H582" s="6">
        <v>2</v>
      </c>
      <c r="I582" s="6">
        <v>0</v>
      </c>
      <c r="J582" s="6"/>
      <c r="K582" s="6">
        <v>0</v>
      </c>
      <c r="L582" s="6">
        <v>36</v>
      </c>
      <c r="M582" s="6"/>
    </row>
    <row r="583" spans="1:15" ht="15.75" customHeight="1" x14ac:dyDescent="0.25">
      <c r="A583" s="4">
        <v>44456</v>
      </c>
      <c r="B583" s="6">
        <v>15</v>
      </c>
      <c r="C583" s="6" t="s">
        <v>94</v>
      </c>
      <c r="D583" s="6"/>
      <c r="E583" s="3" t="e">
        <f t="array" aca="1" ref="E583" ca="1">_xludf.XLOOKUP(sessions_2!$G583&amp;sessions_2!$I583&amp;sessions_2!$J583,exercises_2!$C$2:$C$156&amp;exercises_2!$F$2:$F$156&amp;exercises_2!$G$2:$G$156,exercises_2!$A$2:$A$156)</f>
        <v>#NAME?</v>
      </c>
      <c r="F583" s="6" t="s">
        <v>65</v>
      </c>
      <c r="G583" s="6" t="s">
        <v>99</v>
      </c>
      <c r="H583" s="6">
        <v>3</v>
      </c>
      <c r="I583" s="6">
        <v>0</v>
      </c>
      <c r="J583" s="6"/>
      <c r="K583" s="6">
        <v>0</v>
      </c>
      <c r="L583" s="6">
        <v>42</v>
      </c>
      <c r="M583" s="6"/>
    </row>
    <row r="584" spans="1:15" ht="15.75" customHeight="1" x14ac:dyDescent="0.25">
      <c r="A584" s="4">
        <v>44435</v>
      </c>
      <c r="B584" s="6">
        <v>15</v>
      </c>
      <c r="C584" s="6" t="s">
        <v>100</v>
      </c>
      <c r="D584" s="6"/>
      <c r="E584" s="3" t="e">
        <f t="array" aca="1" ref="E584" ca="1">_xludf.XLOOKUP(sessions_2!$G584&amp;sessions_2!$I584&amp;sessions_2!$J584,exercises_2!$C$2:$C$156&amp;exercises_2!$F$2:$F$156&amp;exercises_2!$G$2:$G$156,exercises_2!$A$2:$A$156)</f>
        <v>#NAME?</v>
      </c>
      <c r="F584" s="6" t="s">
        <v>65</v>
      </c>
      <c r="G584" s="6" t="s">
        <v>111</v>
      </c>
      <c r="H584" s="6">
        <v>3</v>
      </c>
      <c r="I584" s="6">
        <v>6</v>
      </c>
      <c r="J584" s="6">
        <v>10</v>
      </c>
      <c r="K584" s="6">
        <v>180</v>
      </c>
      <c r="L584" s="6">
        <v>7</v>
      </c>
      <c r="M584" s="6"/>
    </row>
    <row r="585" spans="1:15" ht="15.75" customHeight="1" x14ac:dyDescent="0.25">
      <c r="A585" s="4">
        <v>44442</v>
      </c>
      <c r="B585" s="6">
        <v>13</v>
      </c>
      <c r="C585" s="6" t="s">
        <v>100</v>
      </c>
      <c r="D585" s="6"/>
      <c r="E585" s="3" t="e">
        <f t="array" aca="1" ref="E585" ca="1">_xludf.XLOOKUP(sessions_2!$G585&amp;sessions_2!$I585&amp;sessions_2!$J585,exercises_2!$C$2:$C$156&amp;exercises_2!$F$2:$F$156&amp;exercises_2!$G$2:$G$156,exercises_2!$A$2:$A$156)</f>
        <v>#NAME?</v>
      </c>
      <c r="F585" s="6" t="s">
        <v>65</v>
      </c>
      <c r="G585" s="6" t="s">
        <v>111</v>
      </c>
      <c r="H585" s="6">
        <v>1</v>
      </c>
      <c r="I585" s="6">
        <v>6</v>
      </c>
      <c r="J585" s="6">
        <v>10</v>
      </c>
      <c r="K585" s="6">
        <v>180</v>
      </c>
      <c r="L585" s="6">
        <v>0</v>
      </c>
      <c r="M585" s="6"/>
    </row>
    <row r="586" spans="1:15" ht="15.75" customHeight="1" x14ac:dyDescent="0.25">
      <c r="A586" s="4">
        <v>44442</v>
      </c>
      <c r="B586" s="6">
        <v>14</v>
      </c>
      <c r="C586" s="6" t="s">
        <v>100</v>
      </c>
      <c r="D586" s="6"/>
      <c r="E586" s="3" t="e">
        <f t="array" aca="1" ref="E586" ca="1">_xludf.XLOOKUP(sessions_2!$G586&amp;sessions_2!$I586&amp;sessions_2!$J586,exercises_2!$C$2:$C$156&amp;exercises_2!$F$2:$F$156&amp;exercises_2!$G$2:$G$156,exercises_2!$A$2:$A$156)</f>
        <v>#NAME?</v>
      </c>
      <c r="F586" s="6" t="s">
        <v>65</v>
      </c>
      <c r="G586" s="6" t="s">
        <v>111</v>
      </c>
      <c r="H586" s="6">
        <v>2</v>
      </c>
      <c r="I586" s="6">
        <v>6</v>
      </c>
      <c r="J586" s="6">
        <v>10</v>
      </c>
      <c r="K586" s="6">
        <v>180</v>
      </c>
      <c r="L586" s="6">
        <v>0</v>
      </c>
      <c r="M586" s="6"/>
      <c r="N586" s="8"/>
      <c r="O586" s="8"/>
    </row>
    <row r="587" spans="1:15" ht="15.75" customHeight="1" x14ac:dyDescent="0.25">
      <c r="A587" s="4">
        <v>44459</v>
      </c>
      <c r="B587" s="6">
        <v>1</v>
      </c>
      <c r="C587" s="6" t="s">
        <v>100</v>
      </c>
      <c r="D587" s="6"/>
      <c r="E587" s="3" t="e">
        <f t="array" aca="1" ref="E587" ca="1">_xludf.XLOOKUP(sessions_2!$G587&amp;sessions_2!$I587&amp;sessions_2!$J587,exercises_2!$C$2:$C$156&amp;exercises_2!$F$2:$F$156&amp;exercises_2!$G$2:$G$156,exercises_2!$A$2:$A$156)</f>
        <v>#NAME?</v>
      </c>
      <c r="F587" s="6" t="s">
        <v>65</v>
      </c>
      <c r="G587" s="6" t="s">
        <v>92</v>
      </c>
      <c r="H587" s="6">
        <v>1</v>
      </c>
      <c r="I587" s="6">
        <v>4</v>
      </c>
      <c r="J587" s="6">
        <v>6</v>
      </c>
      <c r="K587" s="6">
        <v>225</v>
      </c>
      <c r="L587" s="6">
        <v>5</v>
      </c>
      <c r="M587" s="6"/>
      <c r="N587" s="8"/>
      <c r="O587" s="8"/>
    </row>
    <row r="588" spans="1:15" ht="15.75" customHeight="1" x14ac:dyDescent="0.25">
      <c r="A588" s="4">
        <v>44459</v>
      </c>
      <c r="B588" s="6">
        <v>2</v>
      </c>
      <c r="C588" s="6" t="s">
        <v>100</v>
      </c>
      <c r="D588" s="6"/>
      <c r="E588" s="3" t="e">
        <f t="array" aca="1" ref="E588" ca="1">_xludf.XLOOKUP(sessions_2!$G588&amp;sessions_2!$I588&amp;sessions_2!$J588,exercises_2!$C$2:$C$156&amp;exercises_2!$F$2:$F$156&amp;exercises_2!$G$2:$G$156,exercises_2!$A$2:$A$156)</f>
        <v>#NAME?</v>
      </c>
      <c r="F588" s="6" t="s">
        <v>65</v>
      </c>
      <c r="G588" s="6" t="s">
        <v>92</v>
      </c>
      <c r="H588" s="6">
        <v>2</v>
      </c>
      <c r="I588" s="6">
        <v>4</v>
      </c>
      <c r="J588" s="6">
        <v>6</v>
      </c>
      <c r="K588" s="6">
        <v>225</v>
      </c>
      <c r="L588" s="6">
        <v>5</v>
      </c>
      <c r="M588" s="6"/>
    </row>
    <row r="589" spans="1:15" ht="15.75" customHeight="1" x14ac:dyDescent="0.25">
      <c r="A589" s="4">
        <v>44459</v>
      </c>
      <c r="B589" s="6">
        <v>3</v>
      </c>
      <c r="C589" s="6" t="s">
        <v>100</v>
      </c>
      <c r="D589" s="6"/>
      <c r="E589" s="3" t="e">
        <f t="array" aca="1" ref="E589" ca="1">_xludf.XLOOKUP(sessions_2!$G589&amp;sessions_2!$I589&amp;sessions_2!$J589,exercises_2!$C$2:$C$156&amp;exercises_2!$F$2:$F$156&amp;exercises_2!$G$2:$G$156,exercises_2!$A$2:$A$156)</f>
        <v>#NAME?</v>
      </c>
      <c r="F589" s="6" t="s">
        <v>65</v>
      </c>
      <c r="G589" s="6" t="s">
        <v>92</v>
      </c>
      <c r="H589" s="6">
        <v>3</v>
      </c>
      <c r="I589" s="6">
        <v>4</v>
      </c>
      <c r="J589" s="6">
        <v>6</v>
      </c>
      <c r="K589" s="6">
        <v>225</v>
      </c>
      <c r="L589" s="6">
        <v>4</v>
      </c>
      <c r="M589" s="6"/>
    </row>
    <row r="590" spans="1:15" ht="15.75" customHeight="1" x14ac:dyDescent="0.25">
      <c r="A590" s="4">
        <v>44459</v>
      </c>
      <c r="B590" s="6">
        <v>4</v>
      </c>
      <c r="C590" s="6" t="s">
        <v>100</v>
      </c>
      <c r="D590" s="6"/>
      <c r="E590" s="3" t="e">
        <f t="array" aca="1" ref="E590" ca="1">_xludf.XLOOKUP(sessions_2!$G590&amp;sessions_2!$I590&amp;sessions_2!$J590,exercises_2!$C$2:$C$156&amp;exercises_2!$F$2:$F$156&amp;exercises_2!$G$2:$G$156,exercises_2!$A$2:$A$156)</f>
        <v>#NAME?</v>
      </c>
      <c r="F590" s="6" t="s">
        <v>65</v>
      </c>
      <c r="G590" s="6" t="s">
        <v>110</v>
      </c>
      <c r="H590" s="6">
        <v>1</v>
      </c>
      <c r="I590" s="6">
        <v>4</v>
      </c>
      <c r="J590" s="6">
        <v>6</v>
      </c>
      <c r="K590" s="6">
        <v>50</v>
      </c>
      <c r="L590" s="6">
        <v>6</v>
      </c>
      <c r="M590" s="6"/>
    </row>
    <row r="591" spans="1:15" ht="15.75" customHeight="1" x14ac:dyDescent="0.25">
      <c r="A591" s="4">
        <v>44459</v>
      </c>
      <c r="B591" s="6">
        <v>5</v>
      </c>
      <c r="C591" s="6" t="s">
        <v>100</v>
      </c>
      <c r="D591" s="6"/>
      <c r="E591" s="3" t="e">
        <f t="array" aca="1" ref="E591" ca="1">_xludf.XLOOKUP(sessions_2!$G591&amp;sessions_2!$I591&amp;sessions_2!$J591,exercises_2!$C$2:$C$156&amp;exercises_2!$F$2:$F$156&amp;exercises_2!$G$2:$G$156,exercises_2!$A$2:$A$156)</f>
        <v>#NAME?</v>
      </c>
      <c r="F591" s="6" t="s">
        <v>65</v>
      </c>
      <c r="G591" s="6" t="s">
        <v>110</v>
      </c>
      <c r="H591" s="6">
        <v>2</v>
      </c>
      <c r="I591" s="6">
        <v>4</v>
      </c>
      <c r="J591" s="6">
        <v>6</v>
      </c>
      <c r="K591" s="6">
        <v>55</v>
      </c>
      <c r="L591" s="6">
        <v>5</v>
      </c>
      <c r="M591" s="6"/>
    </row>
    <row r="592" spans="1:15" ht="15.75" customHeight="1" x14ac:dyDescent="0.25">
      <c r="A592" s="4">
        <v>44459</v>
      </c>
      <c r="B592" s="6">
        <v>6</v>
      </c>
      <c r="C592" s="6" t="s">
        <v>100</v>
      </c>
      <c r="D592" s="6"/>
      <c r="E592" s="3" t="e">
        <f t="array" aca="1" ref="E592" ca="1">_xludf.XLOOKUP(sessions_2!$G592&amp;sessions_2!$I592&amp;sessions_2!$J592,exercises_2!$C$2:$C$156&amp;exercises_2!$F$2:$F$156&amp;exercises_2!$G$2:$G$156,exercises_2!$A$2:$A$156)</f>
        <v>#NAME?</v>
      </c>
      <c r="F592" s="6" t="s">
        <v>65</v>
      </c>
      <c r="G592" s="6" t="s">
        <v>110</v>
      </c>
      <c r="H592" s="6">
        <v>3</v>
      </c>
      <c r="I592" s="6">
        <v>4</v>
      </c>
      <c r="J592" s="6">
        <v>6</v>
      </c>
      <c r="K592" s="6">
        <v>55</v>
      </c>
      <c r="L592" s="6">
        <v>5</v>
      </c>
      <c r="M592" s="6"/>
    </row>
    <row r="593" spans="1:13" ht="15.75" customHeight="1" x14ac:dyDescent="0.25">
      <c r="A593" s="4">
        <v>44459</v>
      </c>
      <c r="B593" s="6">
        <v>7</v>
      </c>
      <c r="C593" s="6" t="s">
        <v>100</v>
      </c>
      <c r="D593" s="6"/>
      <c r="E593" s="3" t="e">
        <f t="array" aca="1" ref="E593" ca="1">_xludf.XLOOKUP(sessions_2!$G593&amp;sessions_2!$I593&amp;sessions_2!$J593,exercises_2!$C$2:$C$156&amp;exercises_2!$F$2:$F$156&amp;exercises_2!$G$2:$G$156,exercises_2!$A$2:$A$156)</f>
        <v>#NAME?</v>
      </c>
      <c r="F593" s="6" t="s">
        <v>65</v>
      </c>
      <c r="G593" s="1" t="s">
        <v>76</v>
      </c>
      <c r="H593" s="6">
        <v>1</v>
      </c>
      <c r="I593" s="6">
        <v>5</v>
      </c>
      <c r="J593" s="6">
        <v>10</v>
      </c>
      <c r="K593" s="6">
        <v>-40</v>
      </c>
      <c r="L593" s="6">
        <v>10</v>
      </c>
      <c r="M593" s="6"/>
    </row>
    <row r="594" spans="1:13" ht="15.75" customHeight="1" x14ac:dyDescent="0.25">
      <c r="A594" s="4">
        <v>44459</v>
      </c>
      <c r="B594" s="6">
        <v>8</v>
      </c>
      <c r="C594" s="6" t="s">
        <v>100</v>
      </c>
      <c r="D594" s="6"/>
      <c r="E594" s="3" t="e">
        <f t="array" aca="1" ref="E594" ca="1">_xludf.XLOOKUP(sessions_2!$G594&amp;sessions_2!$I594&amp;sessions_2!$J594,exercises_2!$C$2:$C$156&amp;exercises_2!$F$2:$F$156&amp;exercises_2!$G$2:$G$156,exercises_2!$A$2:$A$156)</f>
        <v>#NAME?</v>
      </c>
      <c r="F594" s="6" t="s">
        <v>65</v>
      </c>
      <c r="G594" s="1" t="s">
        <v>76</v>
      </c>
      <c r="H594" s="6">
        <v>2</v>
      </c>
      <c r="I594" s="6">
        <v>5</v>
      </c>
      <c r="J594" s="6">
        <v>10</v>
      </c>
      <c r="K594" s="6">
        <v>-35</v>
      </c>
      <c r="L594" s="6">
        <v>8</v>
      </c>
      <c r="M594" s="6"/>
    </row>
    <row r="595" spans="1:13" ht="15.75" customHeight="1" x14ac:dyDescent="0.25">
      <c r="A595" s="4">
        <v>44459</v>
      </c>
      <c r="B595" s="6">
        <v>9</v>
      </c>
      <c r="C595" s="6" t="s">
        <v>100</v>
      </c>
      <c r="D595" s="6"/>
      <c r="E595" s="3" t="e">
        <f t="array" aca="1" ref="E595" ca="1">_xludf.XLOOKUP(sessions_2!$G595&amp;sessions_2!$I595&amp;sessions_2!$J595,exercises_2!$C$2:$C$156&amp;exercises_2!$F$2:$F$156&amp;exercises_2!$G$2:$G$156,exercises_2!$A$2:$A$156)</f>
        <v>#NAME?</v>
      </c>
      <c r="F595" s="6" t="s">
        <v>65</v>
      </c>
      <c r="G595" s="1" t="s">
        <v>76</v>
      </c>
      <c r="H595" s="6">
        <v>3</v>
      </c>
      <c r="I595" s="6">
        <v>5</v>
      </c>
      <c r="J595" s="6">
        <v>10</v>
      </c>
      <c r="K595" s="6">
        <v>-35</v>
      </c>
      <c r="L595" s="6">
        <v>6</v>
      </c>
      <c r="M595" s="6"/>
    </row>
    <row r="596" spans="1:13" ht="15.75" customHeight="1" x14ac:dyDescent="0.25">
      <c r="A596" s="4">
        <v>44459</v>
      </c>
      <c r="B596" s="6">
        <v>10</v>
      </c>
      <c r="C596" s="6" t="s">
        <v>100</v>
      </c>
      <c r="D596" s="6"/>
      <c r="E596" s="3" t="e">
        <f t="array" aca="1" ref="E596" ca="1">_xludf.XLOOKUP(sessions_2!$G596&amp;sessions_2!$I596&amp;sessions_2!$J596,exercises_2!$C$2:$C$156&amp;exercises_2!$F$2:$F$156&amp;exercises_2!$G$2:$G$156,exercises_2!$A$2:$A$156)</f>
        <v>#NAME?</v>
      </c>
      <c r="F596" s="6" t="s">
        <v>65</v>
      </c>
      <c r="G596" s="6" t="s">
        <v>103</v>
      </c>
      <c r="H596" s="6">
        <v>1</v>
      </c>
      <c r="I596" s="6">
        <v>4</v>
      </c>
      <c r="J596" s="6">
        <v>6</v>
      </c>
      <c r="K596" s="6">
        <v>50</v>
      </c>
      <c r="L596" s="6">
        <v>5</v>
      </c>
      <c r="M596" s="6"/>
    </row>
    <row r="597" spans="1:13" ht="15.75" customHeight="1" x14ac:dyDescent="0.25">
      <c r="A597" s="4">
        <v>44459</v>
      </c>
      <c r="B597" s="6">
        <v>11</v>
      </c>
      <c r="C597" s="6" t="s">
        <v>100</v>
      </c>
      <c r="D597" s="6"/>
      <c r="E597" s="3" t="e">
        <f t="array" aca="1" ref="E597" ca="1">_xludf.XLOOKUP(sessions_2!$G597&amp;sessions_2!$I597&amp;sessions_2!$J597,exercises_2!$C$2:$C$156&amp;exercises_2!$F$2:$F$156&amp;exercises_2!$G$2:$G$156,exercises_2!$A$2:$A$156)</f>
        <v>#NAME?</v>
      </c>
      <c r="F597" s="6" t="s">
        <v>65</v>
      </c>
      <c r="G597" s="6" t="s">
        <v>103</v>
      </c>
      <c r="H597" s="6">
        <v>2</v>
      </c>
      <c r="I597" s="6">
        <v>4</v>
      </c>
      <c r="J597" s="6">
        <v>6</v>
      </c>
      <c r="K597" s="6">
        <v>50</v>
      </c>
      <c r="L597" s="6">
        <v>5</v>
      </c>
      <c r="M597" s="6"/>
    </row>
    <row r="598" spans="1:13" ht="15.75" customHeight="1" x14ac:dyDescent="0.25">
      <c r="A598" s="4">
        <v>44459</v>
      </c>
      <c r="B598" s="6">
        <v>12</v>
      </c>
      <c r="C598" s="6" t="s">
        <v>100</v>
      </c>
      <c r="D598" s="6"/>
      <c r="E598" s="3" t="e">
        <f t="array" aca="1" ref="E598" ca="1">_xludf.XLOOKUP(sessions_2!$G598&amp;sessions_2!$I598&amp;sessions_2!$J598,exercises_2!$C$2:$C$156&amp;exercises_2!$F$2:$F$156&amp;exercises_2!$G$2:$G$156,exercises_2!$A$2:$A$156)</f>
        <v>#NAME?</v>
      </c>
      <c r="F598" s="6" t="s">
        <v>65</v>
      </c>
      <c r="G598" s="6" t="s">
        <v>103</v>
      </c>
      <c r="H598" s="6">
        <v>3</v>
      </c>
      <c r="I598" s="6">
        <v>4</v>
      </c>
      <c r="J598" s="6">
        <v>6</v>
      </c>
      <c r="K598" s="6">
        <v>50</v>
      </c>
      <c r="L598" s="6">
        <v>5</v>
      </c>
      <c r="M598" s="6"/>
    </row>
    <row r="599" spans="1:13" ht="15.75" customHeight="1" x14ac:dyDescent="0.25">
      <c r="A599" s="4">
        <v>44461</v>
      </c>
      <c r="B599" s="6">
        <v>1</v>
      </c>
      <c r="C599" s="6" t="s">
        <v>104</v>
      </c>
      <c r="D599" s="6"/>
      <c r="E599" s="3" t="e">
        <f t="array" aca="1" ref="E599" ca="1">_xludf.XLOOKUP(sessions_2!$G599&amp;sessions_2!$I599&amp;sessions_2!$J599,exercises_2!$C$2:$C$156&amp;exercises_2!$F$2:$F$156&amp;exercises_2!$G$2:$G$156,exercises_2!$A$2:$A$156)</f>
        <v>#NAME?</v>
      </c>
      <c r="F599" s="6" t="s">
        <v>65</v>
      </c>
      <c r="G599" s="6" t="s">
        <v>105</v>
      </c>
      <c r="H599" s="6">
        <v>1</v>
      </c>
      <c r="I599" s="6">
        <v>4</v>
      </c>
      <c r="J599" s="6">
        <v>6</v>
      </c>
      <c r="K599" s="6">
        <v>170</v>
      </c>
      <c r="L599" s="6">
        <v>6</v>
      </c>
      <c r="M599" s="6"/>
    </row>
    <row r="600" spans="1:13" ht="15.75" customHeight="1" x14ac:dyDescent="0.25">
      <c r="A600" s="4">
        <v>44461</v>
      </c>
      <c r="B600" s="6">
        <v>2</v>
      </c>
      <c r="C600" s="6" t="s">
        <v>104</v>
      </c>
      <c r="D600" s="6"/>
      <c r="E600" s="3" t="e">
        <f t="array" aca="1" ref="E600" ca="1">_xludf.XLOOKUP(sessions_2!$G600&amp;sessions_2!$I600&amp;sessions_2!$J600,exercises_2!$C$2:$C$156&amp;exercises_2!$F$2:$F$156&amp;exercises_2!$G$2:$G$156,exercises_2!$A$2:$A$156)</f>
        <v>#NAME?</v>
      </c>
      <c r="F600" s="6" t="s">
        <v>65</v>
      </c>
      <c r="G600" s="6" t="s">
        <v>105</v>
      </c>
      <c r="H600" s="6">
        <v>2</v>
      </c>
      <c r="I600" s="6">
        <v>4</v>
      </c>
      <c r="J600" s="6">
        <v>6</v>
      </c>
      <c r="K600" s="6">
        <v>170</v>
      </c>
      <c r="L600" s="6">
        <v>5</v>
      </c>
      <c r="M600" s="6"/>
    </row>
    <row r="601" spans="1:13" ht="15.75" customHeight="1" x14ac:dyDescent="0.25">
      <c r="A601" s="4">
        <v>44461</v>
      </c>
      <c r="B601" s="6">
        <v>3</v>
      </c>
      <c r="C601" s="6" t="s">
        <v>104</v>
      </c>
      <c r="D601" s="6"/>
      <c r="E601" s="3" t="e">
        <f t="array" aca="1" ref="E601" ca="1">_xludf.XLOOKUP(sessions_2!$G601&amp;sessions_2!$I601&amp;sessions_2!$J601,exercises_2!$C$2:$C$156&amp;exercises_2!$F$2:$F$156&amp;exercises_2!$G$2:$G$156,exercises_2!$A$2:$A$156)</f>
        <v>#NAME?</v>
      </c>
      <c r="F601" s="6" t="s">
        <v>65</v>
      </c>
      <c r="G601" s="6" t="s">
        <v>105</v>
      </c>
      <c r="H601" s="6">
        <v>3</v>
      </c>
      <c r="I601" s="6">
        <v>4</v>
      </c>
      <c r="J601" s="6">
        <v>6</v>
      </c>
      <c r="K601" s="6">
        <v>170</v>
      </c>
      <c r="L601" s="6">
        <v>6</v>
      </c>
      <c r="M601" s="6"/>
    </row>
    <row r="602" spans="1:13" ht="15.75" customHeight="1" x14ac:dyDescent="0.25">
      <c r="A602" s="4">
        <v>44461</v>
      </c>
      <c r="B602" s="6">
        <v>4</v>
      </c>
      <c r="C602" s="6" t="s">
        <v>104</v>
      </c>
      <c r="D602" s="6"/>
      <c r="E602" s="3" t="e">
        <f t="array" aca="1" ref="E602" ca="1">_xludf.XLOOKUP(sessions_2!$G602&amp;sessions_2!$I602&amp;sessions_2!$J602,exercises_2!$C$2:$C$156&amp;exercises_2!$F$2:$F$156&amp;exercises_2!$G$2:$G$156,exercises_2!$A$2:$A$156)</f>
        <v>#NAME?</v>
      </c>
      <c r="F602" s="6" t="s">
        <v>65</v>
      </c>
      <c r="G602" s="6" t="s">
        <v>106</v>
      </c>
      <c r="H602" s="6">
        <v>1</v>
      </c>
      <c r="I602" s="6">
        <v>4</v>
      </c>
      <c r="J602" s="6">
        <v>6</v>
      </c>
      <c r="K602" s="6">
        <v>280</v>
      </c>
      <c r="L602" s="6">
        <v>6</v>
      </c>
      <c r="M602" s="6"/>
    </row>
    <row r="603" spans="1:13" ht="15.75" customHeight="1" x14ac:dyDescent="0.25">
      <c r="A603" s="4">
        <v>44461</v>
      </c>
      <c r="B603" s="6">
        <v>5</v>
      </c>
      <c r="C603" s="6" t="s">
        <v>104</v>
      </c>
      <c r="D603" s="6"/>
      <c r="E603" s="3" t="e">
        <f t="array" aca="1" ref="E603" ca="1">_xludf.XLOOKUP(sessions_2!$G603&amp;sessions_2!$I603&amp;sessions_2!$J603,exercises_2!$C$2:$C$156&amp;exercises_2!$F$2:$F$156&amp;exercises_2!$G$2:$G$156,exercises_2!$A$2:$A$156)</f>
        <v>#NAME?</v>
      </c>
      <c r="F603" s="6" t="s">
        <v>65</v>
      </c>
      <c r="G603" s="6" t="s">
        <v>106</v>
      </c>
      <c r="H603" s="6">
        <v>2</v>
      </c>
      <c r="I603" s="6">
        <v>4</v>
      </c>
      <c r="J603" s="6">
        <v>6</v>
      </c>
      <c r="K603" s="6">
        <v>290</v>
      </c>
      <c r="L603" s="6">
        <v>5</v>
      </c>
      <c r="M603" s="6"/>
    </row>
    <row r="604" spans="1:13" ht="15.75" customHeight="1" x14ac:dyDescent="0.25">
      <c r="A604" s="4">
        <v>44461</v>
      </c>
      <c r="B604" s="6">
        <v>6</v>
      </c>
      <c r="C604" s="6" t="s">
        <v>104</v>
      </c>
      <c r="D604" s="6"/>
      <c r="E604" s="3" t="e">
        <f t="array" aca="1" ref="E604" ca="1">_xludf.XLOOKUP(sessions_2!$G604&amp;sessions_2!$I604&amp;sessions_2!$J604,exercises_2!$C$2:$C$156&amp;exercises_2!$F$2:$F$156&amp;exercises_2!$G$2:$G$156,exercises_2!$A$2:$A$156)</f>
        <v>#NAME?</v>
      </c>
      <c r="F604" s="6" t="s">
        <v>65</v>
      </c>
      <c r="G604" s="6" t="s">
        <v>106</v>
      </c>
      <c r="H604" s="6">
        <v>3</v>
      </c>
      <c r="I604" s="6">
        <v>4</v>
      </c>
      <c r="J604" s="6">
        <v>6</v>
      </c>
      <c r="K604" s="6">
        <v>290</v>
      </c>
      <c r="L604" s="6">
        <v>6</v>
      </c>
      <c r="M604" s="6"/>
    </row>
    <row r="605" spans="1:13" ht="15.75" customHeight="1" x14ac:dyDescent="0.25">
      <c r="A605" s="4">
        <v>44461</v>
      </c>
      <c r="B605" s="6">
        <v>7</v>
      </c>
      <c r="C605" s="6" t="s">
        <v>104</v>
      </c>
      <c r="D605" s="6"/>
      <c r="E605" s="3" t="e">
        <f t="array" aca="1" ref="E605" ca="1">_xludf.XLOOKUP(sessions_2!$G605&amp;sessions_2!$I605&amp;sessions_2!$J605,exercises_2!$C$2:$C$156&amp;exercises_2!$F$2:$F$156&amp;exercises_2!$G$2:$G$156,exercises_2!$A$2:$A$156)</f>
        <v>#NAME?</v>
      </c>
      <c r="F605" s="6" t="s">
        <v>65</v>
      </c>
      <c r="G605" s="6" t="s">
        <v>107</v>
      </c>
      <c r="H605" s="6">
        <v>1</v>
      </c>
      <c r="I605" s="6">
        <v>6</v>
      </c>
      <c r="J605" s="6">
        <v>10</v>
      </c>
      <c r="K605" s="6">
        <v>145</v>
      </c>
      <c r="L605" s="6">
        <v>7</v>
      </c>
      <c r="M605" s="6"/>
    </row>
    <row r="606" spans="1:13" ht="15.75" customHeight="1" x14ac:dyDescent="0.25">
      <c r="A606" s="4">
        <v>44461</v>
      </c>
      <c r="B606" s="6">
        <v>8</v>
      </c>
      <c r="C606" s="6" t="s">
        <v>104</v>
      </c>
      <c r="D606" s="6"/>
      <c r="E606" s="3" t="e">
        <f t="array" aca="1" ref="E606" ca="1">_xludf.XLOOKUP(sessions_2!$G606&amp;sessions_2!$I606&amp;sessions_2!$J606,exercises_2!$C$2:$C$156&amp;exercises_2!$F$2:$F$156&amp;exercises_2!$G$2:$G$156,exercises_2!$A$2:$A$156)</f>
        <v>#NAME?</v>
      </c>
      <c r="F606" s="6" t="s">
        <v>65</v>
      </c>
      <c r="G606" s="6" t="s">
        <v>107</v>
      </c>
      <c r="H606" s="6">
        <v>2</v>
      </c>
      <c r="I606" s="6">
        <v>6</v>
      </c>
      <c r="J606" s="6">
        <v>10</v>
      </c>
      <c r="K606" s="6">
        <v>145</v>
      </c>
      <c r="L606" s="6">
        <v>7</v>
      </c>
      <c r="M606" s="6"/>
    </row>
    <row r="607" spans="1:13" ht="15.75" customHeight="1" x14ac:dyDescent="0.25">
      <c r="A607" s="4">
        <v>44461</v>
      </c>
      <c r="B607" s="6">
        <v>9</v>
      </c>
      <c r="C607" s="6" t="s">
        <v>104</v>
      </c>
      <c r="D607" s="6"/>
      <c r="E607" s="3" t="e">
        <f t="array" aca="1" ref="E607" ca="1">_xludf.XLOOKUP(sessions_2!$G607&amp;sessions_2!$I607&amp;sessions_2!$J607,exercises_2!$C$2:$C$156&amp;exercises_2!$F$2:$F$156&amp;exercises_2!$G$2:$G$156,exercises_2!$A$2:$A$156)</f>
        <v>#NAME?</v>
      </c>
      <c r="F607" s="6" t="s">
        <v>65</v>
      </c>
      <c r="G607" s="6" t="s">
        <v>107</v>
      </c>
      <c r="H607" s="6">
        <v>3</v>
      </c>
      <c r="I607" s="6">
        <v>6</v>
      </c>
      <c r="J607" s="6">
        <v>10</v>
      </c>
      <c r="K607" s="6">
        <v>145</v>
      </c>
      <c r="L607" s="6">
        <v>6</v>
      </c>
      <c r="M607" s="6"/>
    </row>
    <row r="608" spans="1:13" ht="15.75" customHeight="1" x14ac:dyDescent="0.25">
      <c r="A608" s="4">
        <v>44461</v>
      </c>
      <c r="B608" s="6">
        <v>10</v>
      </c>
      <c r="C608" s="6" t="s">
        <v>104</v>
      </c>
      <c r="D608" s="6"/>
      <c r="E608" s="3" t="e">
        <f t="array" aca="1" ref="E608" ca="1">_xludf.XLOOKUP(sessions_2!$G608&amp;sessions_2!$I608&amp;sessions_2!$J608,exercises_2!$C$2:$C$156&amp;exercises_2!$F$2:$F$156&amp;exercises_2!$G$2:$G$156,exercises_2!$A$2:$A$156)</f>
        <v>#NAME?</v>
      </c>
      <c r="F608" s="6" t="s">
        <v>65</v>
      </c>
      <c r="G608" s="6" t="s">
        <v>112</v>
      </c>
      <c r="H608" s="6">
        <v>1</v>
      </c>
      <c r="I608" s="6">
        <v>10</v>
      </c>
      <c r="J608" s="6">
        <v>15</v>
      </c>
      <c r="K608" s="6">
        <v>90</v>
      </c>
      <c r="L608" s="6">
        <v>15</v>
      </c>
      <c r="M608" s="6"/>
    </row>
    <row r="609" spans="1:13" ht="15.75" customHeight="1" x14ac:dyDescent="0.25">
      <c r="A609" s="4">
        <v>44461</v>
      </c>
      <c r="B609" s="6">
        <v>11</v>
      </c>
      <c r="C609" s="6" t="s">
        <v>104</v>
      </c>
      <c r="D609" s="6"/>
      <c r="E609" s="3" t="e">
        <f t="array" aca="1" ref="E609" ca="1">_xludf.XLOOKUP(sessions_2!$G609&amp;sessions_2!$I609&amp;sessions_2!$J609,exercises_2!$C$2:$C$156&amp;exercises_2!$F$2:$F$156&amp;exercises_2!$G$2:$G$156,exercises_2!$A$2:$A$156)</f>
        <v>#NAME?</v>
      </c>
      <c r="F609" s="6" t="s">
        <v>65</v>
      </c>
      <c r="G609" s="6" t="s">
        <v>112</v>
      </c>
      <c r="H609" s="6">
        <v>2</v>
      </c>
      <c r="I609" s="6">
        <v>10</v>
      </c>
      <c r="J609" s="6">
        <v>15</v>
      </c>
      <c r="K609" s="6">
        <v>110</v>
      </c>
      <c r="L609" s="6">
        <v>10</v>
      </c>
      <c r="M609" s="6"/>
    </row>
    <row r="610" spans="1:13" ht="15.75" customHeight="1" x14ac:dyDescent="0.25">
      <c r="A610" s="4">
        <v>44461</v>
      </c>
      <c r="B610" s="6">
        <v>12</v>
      </c>
      <c r="C610" s="6" t="s">
        <v>104</v>
      </c>
      <c r="D610" s="6"/>
      <c r="E610" s="3" t="e">
        <f t="array" aca="1" ref="E610" ca="1">_xludf.XLOOKUP(sessions_2!$G610&amp;sessions_2!$I610&amp;sessions_2!$J610,exercises_2!$C$2:$C$156&amp;exercises_2!$F$2:$F$156&amp;exercises_2!$G$2:$G$156,exercises_2!$A$2:$A$156)</f>
        <v>#NAME?</v>
      </c>
      <c r="F610" s="6" t="s">
        <v>65</v>
      </c>
      <c r="G610" s="6" t="s">
        <v>112</v>
      </c>
      <c r="H610" s="6">
        <v>3</v>
      </c>
      <c r="I610" s="6">
        <v>10</v>
      </c>
      <c r="J610" s="6">
        <v>15</v>
      </c>
      <c r="K610" s="6">
        <v>110</v>
      </c>
      <c r="L610" s="6">
        <v>10</v>
      </c>
      <c r="M610" s="6"/>
    </row>
    <row r="611" spans="1:13" ht="15.75" customHeight="1" x14ac:dyDescent="0.25">
      <c r="A611" s="4">
        <v>44442</v>
      </c>
      <c r="B611" s="6">
        <v>15</v>
      </c>
      <c r="C611" s="6" t="s">
        <v>100</v>
      </c>
      <c r="D611" s="6"/>
      <c r="E611" s="3" t="e">
        <f t="array" aca="1" ref="E611" ca="1">_xludf.XLOOKUP(sessions_2!$G611&amp;sessions_2!$I611&amp;sessions_2!$J611,exercises_2!$C$2:$C$156&amp;exercises_2!$F$2:$F$156&amp;exercises_2!$G$2:$G$156,exercises_2!$A$2:$A$156)</f>
        <v>#NAME?</v>
      </c>
      <c r="F611" s="6" t="s">
        <v>65</v>
      </c>
      <c r="G611" s="6" t="s">
        <v>111</v>
      </c>
      <c r="H611" s="6">
        <v>3</v>
      </c>
      <c r="I611" s="6">
        <v>6</v>
      </c>
      <c r="J611" s="6">
        <v>10</v>
      </c>
      <c r="K611" s="6">
        <v>180</v>
      </c>
      <c r="L611" s="6">
        <v>0</v>
      </c>
      <c r="M611" s="6"/>
    </row>
    <row r="612" spans="1:13" ht="15.75" customHeight="1" x14ac:dyDescent="0.25">
      <c r="A612" s="4">
        <v>44452</v>
      </c>
      <c r="B612" s="6">
        <v>13</v>
      </c>
      <c r="C612" s="6" t="s">
        <v>100</v>
      </c>
      <c r="D612" s="6"/>
      <c r="E612" s="3" t="e">
        <f t="array" aca="1" ref="E612" ca="1">_xludf.XLOOKUP(sessions_2!$G612&amp;sessions_2!$I612&amp;sessions_2!$J612,exercises_2!$C$2:$C$156&amp;exercises_2!$F$2:$F$156&amp;exercises_2!$G$2:$G$156,exercises_2!$A$2:$A$156)</f>
        <v>#NAME?</v>
      </c>
      <c r="F612" s="6" t="s">
        <v>65</v>
      </c>
      <c r="G612" s="6" t="s">
        <v>111</v>
      </c>
      <c r="H612" s="6">
        <v>1</v>
      </c>
      <c r="I612" s="6">
        <v>6</v>
      </c>
      <c r="J612" s="6">
        <v>10</v>
      </c>
      <c r="K612" s="6">
        <v>180</v>
      </c>
      <c r="L612" s="6">
        <v>7</v>
      </c>
      <c r="M612" s="6"/>
    </row>
    <row r="613" spans="1:13" ht="15.75" customHeight="1" x14ac:dyDescent="0.25">
      <c r="A613" s="4">
        <v>44452</v>
      </c>
      <c r="B613" s="6">
        <v>14</v>
      </c>
      <c r="C613" s="6" t="s">
        <v>100</v>
      </c>
      <c r="D613" s="6"/>
      <c r="E613" s="3" t="e">
        <f t="array" aca="1" ref="E613" ca="1">_xludf.XLOOKUP(sessions_2!$G613&amp;sessions_2!$I613&amp;sessions_2!$J613,exercises_2!$C$2:$C$156&amp;exercises_2!$F$2:$F$156&amp;exercises_2!$G$2:$G$156,exercises_2!$A$2:$A$156)</f>
        <v>#NAME?</v>
      </c>
      <c r="F613" s="6" t="s">
        <v>65</v>
      </c>
      <c r="G613" s="6" t="s">
        <v>111</v>
      </c>
      <c r="H613" s="6">
        <v>2</v>
      </c>
      <c r="I613" s="6">
        <v>6</v>
      </c>
      <c r="J613" s="6">
        <v>10</v>
      </c>
      <c r="K613" s="6">
        <v>180</v>
      </c>
      <c r="L613" s="6">
        <v>7</v>
      </c>
      <c r="M613" s="6"/>
    </row>
    <row r="614" spans="1:13" ht="15.75" customHeight="1" x14ac:dyDescent="0.25">
      <c r="A614" s="4">
        <v>44452</v>
      </c>
      <c r="B614" s="6">
        <v>15</v>
      </c>
      <c r="C614" s="6" t="s">
        <v>100</v>
      </c>
      <c r="D614" s="6"/>
      <c r="E614" s="3" t="e">
        <f t="array" aca="1" ref="E614" ca="1">_xludf.XLOOKUP(sessions_2!$G614&amp;sessions_2!$I614&amp;sessions_2!$J614,exercises_2!$C$2:$C$156&amp;exercises_2!$F$2:$F$156&amp;exercises_2!$G$2:$G$156,exercises_2!$A$2:$A$156)</f>
        <v>#NAME?</v>
      </c>
      <c r="F614" s="6" t="s">
        <v>65</v>
      </c>
      <c r="G614" s="6" t="s">
        <v>111</v>
      </c>
      <c r="H614" s="6">
        <v>3</v>
      </c>
      <c r="I614" s="6">
        <v>6</v>
      </c>
      <c r="J614" s="6">
        <v>10</v>
      </c>
      <c r="K614" s="6">
        <v>180</v>
      </c>
      <c r="L614" s="6">
        <v>6</v>
      </c>
      <c r="M614" s="6"/>
    </row>
    <row r="615" spans="1:13" ht="15.75" customHeight="1" x14ac:dyDescent="0.25">
      <c r="A615" s="4">
        <v>44463</v>
      </c>
      <c r="B615" s="6">
        <v>13</v>
      </c>
      <c r="C615" s="6" t="s">
        <v>94</v>
      </c>
      <c r="D615" s="6"/>
      <c r="E615" s="3" t="e">
        <f t="array" aca="1" ref="E615" ca="1">_xludf.XLOOKUP(sessions_2!$G615&amp;sessions_2!$I615&amp;sessions_2!$J615,exercises_2!$C$2:$C$156&amp;exercises_2!$F$2:$F$156&amp;exercises_2!$G$2:$G$156,exercises_2!$A$2:$A$156)</f>
        <v>#NAME?</v>
      </c>
      <c r="F615" s="6" t="s">
        <v>65</v>
      </c>
      <c r="G615" s="6" t="s">
        <v>99</v>
      </c>
      <c r="H615" s="6">
        <v>1</v>
      </c>
      <c r="I615" s="6">
        <v>0</v>
      </c>
      <c r="J615" s="6"/>
      <c r="K615" s="6">
        <v>0</v>
      </c>
      <c r="L615" s="6">
        <v>42</v>
      </c>
      <c r="M615" s="6"/>
    </row>
    <row r="616" spans="1:13" ht="15.75" customHeight="1" x14ac:dyDescent="0.25">
      <c r="A616" s="4">
        <v>44463</v>
      </c>
      <c r="B616" s="6">
        <v>14</v>
      </c>
      <c r="C616" s="6" t="s">
        <v>94</v>
      </c>
      <c r="D616" s="6"/>
      <c r="E616" s="3" t="e">
        <f t="array" aca="1" ref="E616" ca="1">_xludf.XLOOKUP(sessions_2!$G616&amp;sessions_2!$I616&amp;sessions_2!$J616,exercises_2!$C$2:$C$156&amp;exercises_2!$F$2:$F$156&amp;exercises_2!$G$2:$G$156,exercises_2!$A$2:$A$156)</f>
        <v>#NAME?</v>
      </c>
      <c r="F616" s="6" t="s">
        <v>65</v>
      </c>
      <c r="G616" s="6" t="s">
        <v>99</v>
      </c>
      <c r="H616" s="6">
        <v>2</v>
      </c>
      <c r="I616" s="6">
        <v>0</v>
      </c>
      <c r="J616" s="6"/>
      <c r="K616" s="6">
        <v>0</v>
      </c>
      <c r="L616" s="6">
        <v>40</v>
      </c>
      <c r="M616" s="6"/>
    </row>
    <row r="617" spans="1:13" ht="15.75" customHeight="1" x14ac:dyDescent="0.25">
      <c r="A617" s="4">
        <v>44463</v>
      </c>
      <c r="B617" s="6">
        <v>15</v>
      </c>
      <c r="C617" s="6" t="s">
        <v>94</v>
      </c>
      <c r="D617" s="6"/>
      <c r="E617" s="3" t="e">
        <f t="array" aca="1" ref="E617" ca="1">_xludf.XLOOKUP(sessions_2!$G617&amp;sessions_2!$I617&amp;sessions_2!$J617,exercises_2!$C$2:$C$156&amp;exercises_2!$F$2:$F$156&amp;exercises_2!$G$2:$G$156,exercises_2!$A$2:$A$156)</f>
        <v>#NAME?</v>
      </c>
      <c r="F617" s="6" t="s">
        <v>65</v>
      </c>
      <c r="G617" s="6" t="s">
        <v>99</v>
      </c>
      <c r="H617" s="6">
        <v>3</v>
      </c>
      <c r="I617" s="6">
        <v>0</v>
      </c>
      <c r="J617" s="6"/>
      <c r="K617" s="6">
        <v>0</v>
      </c>
      <c r="L617" s="6">
        <v>44</v>
      </c>
      <c r="M617" s="6"/>
    </row>
    <row r="618" spans="1:13" ht="15.75" customHeight="1" x14ac:dyDescent="0.25">
      <c r="A618" s="4">
        <v>44459</v>
      </c>
      <c r="B618" s="6">
        <v>13</v>
      </c>
      <c r="C618" s="6" t="s">
        <v>100</v>
      </c>
      <c r="D618" s="6"/>
      <c r="E618" s="3" t="e">
        <f t="array" aca="1" ref="E618" ca="1">_xludf.XLOOKUP(sessions_2!$G618&amp;sessions_2!$I618&amp;sessions_2!$J618,exercises_2!$C$2:$C$156&amp;exercises_2!$F$2:$F$156&amp;exercises_2!$G$2:$G$156,exercises_2!$A$2:$A$156)</f>
        <v>#NAME?</v>
      </c>
      <c r="F618" s="6" t="s">
        <v>65</v>
      </c>
      <c r="G618" s="6" t="s">
        <v>111</v>
      </c>
      <c r="H618" s="6">
        <v>1</v>
      </c>
      <c r="I618" s="6">
        <v>6</v>
      </c>
      <c r="J618" s="6">
        <v>10</v>
      </c>
      <c r="K618" s="6">
        <v>180</v>
      </c>
      <c r="L618" s="6">
        <v>10</v>
      </c>
      <c r="M618" s="6"/>
    </row>
    <row r="619" spans="1:13" ht="15.75" customHeight="1" x14ac:dyDescent="0.25">
      <c r="A619" s="4">
        <v>44459</v>
      </c>
      <c r="B619" s="6">
        <v>14</v>
      </c>
      <c r="C619" s="6" t="s">
        <v>100</v>
      </c>
      <c r="D619" s="6"/>
      <c r="E619" s="3" t="e">
        <f t="array" aca="1" ref="E619" ca="1">_xludf.XLOOKUP(sessions_2!$G619&amp;sessions_2!$I619&amp;sessions_2!$J619,exercises_2!$C$2:$C$156&amp;exercises_2!$F$2:$F$156&amp;exercises_2!$G$2:$G$156,exercises_2!$A$2:$A$156)</f>
        <v>#NAME?</v>
      </c>
      <c r="F619" s="6" t="s">
        <v>65</v>
      </c>
      <c r="G619" s="6" t="s">
        <v>111</v>
      </c>
      <c r="H619" s="6">
        <v>2</v>
      </c>
      <c r="I619" s="6">
        <v>6</v>
      </c>
      <c r="J619" s="6">
        <v>10</v>
      </c>
      <c r="K619" s="6">
        <v>180</v>
      </c>
      <c r="L619" s="6">
        <v>8</v>
      </c>
      <c r="M619" s="6"/>
    </row>
    <row r="620" spans="1:13" ht="15.75" customHeight="1" x14ac:dyDescent="0.25">
      <c r="A620" s="4">
        <v>44459</v>
      </c>
      <c r="B620" s="6">
        <v>15</v>
      </c>
      <c r="C620" s="6" t="s">
        <v>100</v>
      </c>
      <c r="D620" s="6"/>
      <c r="E620" s="3" t="e">
        <f t="array" aca="1" ref="E620" ca="1">_xludf.XLOOKUP(sessions_2!$G620&amp;sessions_2!$I620&amp;sessions_2!$J620,exercises_2!$C$2:$C$156&amp;exercises_2!$F$2:$F$156&amp;exercises_2!$G$2:$G$156,exercises_2!$A$2:$A$156)</f>
        <v>#NAME?</v>
      </c>
      <c r="F620" s="6" t="s">
        <v>65</v>
      </c>
      <c r="G620" s="6" t="s">
        <v>111</v>
      </c>
      <c r="H620" s="6">
        <v>3</v>
      </c>
      <c r="I620" s="6">
        <v>6</v>
      </c>
      <c r="J620" s="6">
        <v>10</v>
      </c>
      <c r="K620" s="6">
        <v>180</v>
      </c>
      <c r="L620" s="6">
        <v>7</v>
      </c>
      <c r="M620" s="6"/>
    </row>
    <row r="621" spans="1:13" ht="15.75" customHeight="1" x14ac:dyDescent="0.25">
      <c r="A621" s="4">
        <v>44468</v>
      </c>
      <c r="B621" s="6">
        <v>13</v>
      </c>
      <c r="C621" s="6" t="s">
        <v>100</v>
      </c>
      <c r="D621" s="6"/>
      <c r="E621" s="3" t="e">
        <f t="array" aca="1" ref="E621" ca="1">_xludf.XLOOKUP(sessions_2!$G621&amp;sessions_2!$I621&amp;sessions_2!$J621,exercises_2!$C$2:$C$156&amp;exercises_2!$F$2:$F$156&amp;exercises_2!$G$2:$G$156,exercises_2!$A$2:$A$156)</f>
        <v>#NAME?</v>
      </c>
      <c r="F621" s="6" t="s">
        <v>65</v>
      </c>
      <c r="G621" s="6" t="s">
        <v>111</v>
      </c>
      <c r="H621" s="6">
        <v>1</v>
      </c>
      <c r="I621" s="6">
        <v>6</v>
      </c>
      <c r="J621" s="6">
        <v>10</v>
      </c>
      <c r="K621" s="6">
        <v>190</v>
      </c>
      <c r="L621" s="6">
        <v>9</v>
      </c>
      <c r="M621" s="6"/>
    </row>
    <row r="622" spans="1:13" ht="15.75" customHeight="1" x14ac:dyDescent="0.25">
      <c r="A622" s="4">
        <v>44468</v>
      </c>
      <c r="B622" s="6">
        <v>14</v>
      </c>
      <c r="C622" s="6" t="s">
        <v>100</v>
      </c>
      <c r="D622" s="6"/>
      <c r="E622" s="3" t="e">
        <f t="array" aca="1" ref="E622" ca="1">_xludf.XLOOKUP(sessions_2!$G622&amp;sessions_2!$I622&amp;sessions_2!$J622,exercises_2!$C$2:$C$156&amp;exercises_2!$F$2:$F$156&amp;exercises_2!$G$2:$G$156,exercises_2!$A$2:$A$156)</f>
        <v>#NAME?</v>
      </c>
      <c r="F622" s="6" t="s">
        <v>65</v>
      </c>
      <c r="G622" s="6" t="s">
        <v>111</v>
      </c>
      <c r="H622" s="6">
        <v>2</v>
      </c>
      <c r="I622" s="6">
        <v>6</v>
      </c>
      <c r="J622" s="6">
        <v>10</v>
      </c>
      <c r="K622" s="6">
        <v>190</v>
      </c>
      <c r="L622" s="6">
        <v>8</v>
      </c>
      <c r="M622" s="6"/>
    </row>
    <row r="623" spans="1:13" ht="15.75" customHeight="1" x14ac:dyDescent="0.25">
      <c r="A623" s="4">
        <v>44468</v>
      </c>
      <c r="B623" s="6">
        <v>15</v>
      </c>
      <c r="C623" s="6" t="s">
        <v>100</v>
      </c>
      <c r="D623" s="6"/>
      <c r="E623" s="3" t="e">
        <f t="array" aca="1" ref="E623" ca="1">_xludf.XLOOKUP(sessions_2!$G623&amp;sessions_2!$I623&amp;sessions_2!$J623,exercises_2!$C$2:$C$156&amp;exercises_2!$F$2:$F$156&amp;exercises_2!$G$2:$G$156,exercises_2!$A$2:$A$156)</f>
        <v>#NAME?</v>
      </c>
      <c r="F623" s="6" t="s">
        <v>65</v>
      </c>
      <c r="G623" s="6" t="s">
        <v>111</v>
      </c>
      <c r="H623" s="6">
        <v>3</v>
      </c>
      <c r="I623" s="6">
        <v>6</v>
      </c>
      <c r="J623" s="6">
        <v>10</v>
      </c>
      <c r="K623" s="6">
        <v>190</v>
      </c>
      <c r="L623" s="6">
        <v>7</v>
      </c>
      <c r="M623" s="6"/>
    </row>
    <row r="624" spans="1:13" ht="15.75" customHeight="1" x14ac:dyDescent="0.25">
      <c r="A624" s="4">
        <v>44480</v>
      </c>
      <c r="B624" s="6">
        <v>13</v>
      </c>
      <c r="C624" s="6" t="s">
        <v>100</v>
      </c>
      <c r="D624" s="6"/>
      <c r="E624" s="3" t="e">
        <f t="array" aca="1" ref="E624" ca="1">_xludf.XLOOKUP(sessions_2!$G624&amp;sessions_2!$I624&amp;sessions_2!$J624,exercises_2!$C$2:$C$156&amp;exercises_2!$F$2:$F$156&amp;exercises_2!$G$2:$G$156,exercises_2!$A$2:$A$156)</f>
        <v>#NAME?</v>
      </c>
      <c r="F624" s="6" t="s">
        <v>65</v>
      </c>
      <c r="G624" s="6" t="s">
        <v>111</v>
      </c>
      <c r="H624" s="6">
        <v>1</v>
      </c>
      <c r="I624" s="6">
        <v>6</v>
      </c>
      <c r="J624" s="6">
        <v>10</v>
      </c>
      <c r="K624" s="6">
        <v>190</v>
      </c>
      <c r="L624" s="6">
        <v>10</v>
      </c>
      <c r="M624" s="6"/>
    </row>
    <row r="625" spans="1:13" ht="15.75" customHeight="1" x14ac:dyDescent="0.25">
      <c r="A625" s="4">
        <v>44480</v>
      </c>
      <c r="B625" s="6">
        <v>14</v>
      </c>
      <c r="C625" s="6" t="s">
        <v>100</v>
      </c>
      <c r="D625" s="6"/>
      <c r="E625" s="3" t="e">
        <f t="array" aca="1" ref="E625" ca="1">_xludf.XLOOKUP(sessions_2!$G625&amp;sessions_2!$I625&amp;sessions_2!$J625,exercises_2!$C$2:$C$156&amp;exercises_2!$F$2:$F$156&amp;exercises_2!$G$2:$G$156,exercises_2!$A$2:$A$156)</f>
        <v>#NAME?</v>
      </c>
      <c r="F625" s="6" t="s">
        <v>65</v>
      </c>
      <c r="G625" s="6" t="s">
        <v>111</v>
      </c>
      <c r="H625" s="6">
        <v>2</v>
      </c>
      <c r="I625" s="6">
        <v>6</v>
      </c>
      <c r="J625" s="6">
        <v>10</v>
      </c>
      <c r="K625" s="6">
        <v>200</v>
      </c>
      <c r="L625" s="6">
        <v>6</v>
      </c>
      <c r="M625" s="6"/>
    </row>
    <row r="626" spans="1:13" ht="15.75" customHeight="1" x14ac:dyDescent="0.25">
      <c r="A626" s="4">
        <v>44466</v>
      </c>
      <c r="B626" s="6">
        <v>1</v>
      </c>
      <c r="C626" s="6" t="s">
        <v>94</v>
      </c>
      <c r="D626" s="6"/>
      <c r="E626" s="3" t="e">
        <f t="array" aca="1" ref="E626" ca="1">_xludf.XLOOKUP(sessions_2!$G626&amp;sessions_2!$I626&amp;sessions_2!$J626,exercises_2!$C$2:$C$156&amp;exercises_2!$F$2:$F$156&amp;exercises_2!$G$2:$G$156,exercises_2!$A$2:$A$156)</f>
        <v>#NAME?</v>
      </c>
      <c r="F626" s="6" t="s">
        <v>65</v>
      </c>
      <c r="G626" s="6" t="s">
        <v>89</v>
      </c>
      <c r="H626" s="6">
        <v>1</v>
      </c>
      <c r="I626" s="6">
        <v>4</v>
      </c>
      <c r="J626" s="6">
        <v>6</v>
      </c>
      <c r="K626" s="6">
        <v>150</v>
      </c>
      <c r="L626" s="6">
        <v>6</v>
      </c>
      <c r="M626" s="6"/>
    </row>
    <row r="627" spans="1:13" ht="15.75" customHeight="1" x14ac:dyDescent="0.25">
      <c r="A627" s="4">
        <v>44466</v>
      </c>
      <c r="B627" s="6">
        <v>2</v>
      </c>
      <c r="C627" s="6" t="s">
        <v>94</v>
      </c>
      <c r="D627" s="6"/>
      <c r="E627" s="3" t="e">
        <f t="array" aca="1" ref="E627" ca="1">_xludf.XLOOKUP(sessions_2!$G627&amp;sessions_2!$I627&amp;sessions_2!$J627,exercises_2!$C$2:$C$156&amp;exercises_2!$F$2:$F$156&amp;exercises_2!$G$2:$G$156,exercises_2!$A$2:$A$156)</f>
        <v>#NAME?</v>
      </c>
      <c r="F627" s="6" t="s">
        <v>65</v>
      </c>
      <c r="G627" s="6" t="s">
        <v>89</v>
      </c>
      <c r="H627" s="6">
        <v>2</v>
      </c>
      <c r="I627" s="6">
        <v>4</v>
      </c>
      <c r="J627" s="6">
        <v>6</v>
      </c>
      <c r="K627" s="6">
        <v>150</v>
      </c>
      <c r="L627" s="6">
        <v>5</v>
      </c>
      <c r="M627" s="6"/>
    </row>
    <row r="628" spans="1:13" ht="15.75" customHeight="1" x14ac:dyDescent="0.25">
      <c r="A628" s="4">
        <v>44466</v>
      </c>
      <c r="B628" s="6">
        <v>3</v>
      </c>
      <c r="C628" s="6" t="s">
        <v>94</v>
      </c>
      <c r="D628" s="6"/>
      <c r="E628" s="3" t="e">
        <f t="array" aca="1" ref="E628" ca="1">_xludf.XLOOKUP(sessions_2!$G628&amp;sessions_2!$I628&amp;sessions_2!$J628,exercises_2!$C$2:$C$156&amp;exercises_2!$F$2:$F$156&amp;exercises_2!$G$2:$G$156,exercises_2!$A$2:$A$156)</f>
        <v>#NAME?</v>
      </c>
      <c r="F628" s="6" t="s">
        <v>65</v>
      </c>
      <c r="G628" s="6" t="s">
        <v>89</v>
      </c>
      <c r="H628" s="6">
        <v>3</v>
      </c>
      <c r="I628" s="6">
        <v>4</v>
      </c>
      <c r="J628" s="6">
        <v>6</v>
      </c>
      <c r="K628" s="6">
        <v>150</v>
      </c>
      <c r="L628" s="6">
        <v>5</v>
      </c>
      <c r="M628" s="6"/>
    </row>
    <row r="629" spans="1:13" ht="15.75" customHeight="1" x14ac:dyDescent="0.25">
      <c r="A629" s="4">
        <v>44466</v>
      </c>
      <c r="B629" s="6">
        <v>4</v>
      </c>
      <c r="C629" s="6" t="s">
        <v>94</v>
      </c>
      <c r="D629" s="6"/>
      <c r="E629" s="3" t="e">
        <f t="array" aca="1" ref="E629" ca="1">_xludf.XLOOKUP(sessions_2!$G629&amp;sessions_2!$I629&amp;sessions_2!$J629,exercises_2!$C$2:$C$156&amp;exercises_2!$F$2:$F$156&amp;exercises_2!$G$2:$G$156,exercises_2!$A$2:$A$156)</f>
        <v>#NAME?</v>
      </c>
      <c r="F629" s="6" t="s">
        <v>65</v>
      </c>
      <c r="G629" s="6" t="s">
        <v>95</v>
      </c>
      <c r="H629" s="6">
        <v>1</v>
      </c>
      <c r="I629" s="6">
        <v>4</v>
      </c>
      <c r="J629" s="6">
        <v>6</v>
      </c>
      <c r="K629" s="6">
        <v>120</v>
      </c>
      <c r="L629" s="6">
        <v>6</v>
      </c>
      <c r="M629" s="6"/>
    </row>
    <row r="630" spans="1:13" ht="15.75" customHeight="1" x14ac:dyDescent="0.25">
      <c r="A630" s="4">
        <v>44466</v>
      </c>
      <c r="B630" s="6">
        <v>5</v>
      </c>
      <c r="C630" s="6" t="s">
        <v>94</v>
      </c>
      <c r="D630" s="6"/>
      <c r="E630" s="3" t="e">
        <f t="array" aca="1" ref="E630" ca="1">_xludf.XLOOKUP(sessions_2!$G630&amp;sessions_2!$I630&amp;sessions_2!$J630,exercises_2!$C$2:$C$156&amp;exercises_2!$F$2:$F$156&amp;exercises_2!$G$2:$G$156,exercises_2!$A$2:$A$156)</f>
        <v>#NAME?</v>
      </c>
      <c r="F630" s="6" t="s">
        <v>65</v>
      </c>
      <c r="G630" s="6" t="s">
        <v>95</v>
      </c>
      <c r="H630" s="6">
        <v>2</v>
      </c>
      <c r="I630" s="6">
        <v>4</v>
      </c>
      <c r="J630" s="6">
        <v>6</v>
      </c>
      <c r="K630" s="6">
        <v>120</v>
      </c>
      <c r="L630" s="6">
        <v>6</v>
      </c>
      <c r="M630" s="6"/>
    </row>
    <row r="631" spans="1:13" ht="15.75" customHeight="1" x14ac:dyDescent="0.25">
      <c r="A631" s="4">
        <v>44466</v>
      </c>
      <c r="B631" s="6">
        <v>6</v>
      </c>
      <c r="C631" s="6" t="s">
        <v>94</v>
      </c>
      <c r="D631" s="6"/>
      <c r="E631" s="3" t="e">
        <f t="array" aca="1" ref="E631" ca="1">_xludf.XLOOKUP(sessions_2!$G631&amp;sessions_2!$I631&amp;sessions_2!$J631,exercises_2!$C$2:$C$156&amp;exercises_2!$F$2:$F$156&amp;exercises_2!$G$2:$G$156,exercises_2!$A$2:$A$156)</f>
        <v>#NAME?</v>
      </c>
      <c r="F631" s="6" t="s">
        <v>65</v>
      </c>
      <c r="G631" s="6" t="s">
        <v>95</v>
      </c>
      <c r="H631" s="6">
        <v>3</v>
      </c>
      <c r="I631" s="6">
        <v>4</v>
      </c>
      <c r="J631" s="6">
        <v>6</v>
      </c>
      <c r="K631" s="6">
        <v>120</v>
      </c>
      <c r="L631" s="6">
        <v>6</v>
      </c>
      <c r="M631" s="6"/>
    </row>
    <row r="632" spans="1:13" ht="15.75" customHeight="1" x14ac:dyDescent="0.25">
      <c r="A632" s="4">
        <v>44466</v>
      </c>
      <c r="B632" s="6">
        <v>7</v>
      </c>
      <c r="C632" s="6" t="s">
        <v>94</v>
      </c>
      <c r="D632" s="6"/>
      <c r="E632" s="3" t="e">
        <f t="array" aca="1" ref="E632" ca="1">_xludf.XLOOKUP(sessions_2!$G632&amp;sessions_2!$I632&amp;sessions_2!$J632,exercises_2!$C$2:$C$156&amp;exercises_2!$F$2:$F$156&amp;exercises_2!$G$2:$G$156,exercises_2!$A$2:$A$156)</f>
        <v>#NAME?</v>
      </c>
      <c r="F632" s="6" t="s">
        <v>65</v>
      </c>
      <c r="G632" s="6" t="s">
        <v>96</v>
      </c>
      <c r="H632" s="6">
        <v>1</v>
      </c>
      <c r="I632" s="6">
        <v>4</v>
      </c>
      <c r="J632" s="6">
        <v>6</v>
      </c>
      <c r="K632" s="6">
        <v>90</v>
      </c>
      <c r="L632" s="6">
        <v>6</v>
      </c>
      <c r="M632" s="6"/>
    </row>
    <row r="633" spans="1:13" ht="15.75" customHeight="1" x14ac:dyDescent="0.25">
      <c r="A633" s="4">
        <v>44466</v>
      </c>
      <c r="B633" s="6">
        <v>8</v>
      </c>
      <c r="C633" s="6" t="s">
        <v>94</v>
      </c>
      <c r="D633" s="6"/>
      <c r="E633" s="3" t="e">
        <f t="array" aca="1" ref="E633" ca="1">_xludf.XLOOKUP(sessions_2!$G633&amp;sessions_2!$I633&amp;sessions_2!$J633,exercises_2!$C$2:$C$156&amp;exercises_2!$F$2:$F$156&amp;exercises_2!$G$2:$G$156,exercises_2!$A$2:$A$156)</f>
        <v>#NAME?</v>
      </c>
      <c r="F633" s="6" t="s">
        <v>65</v>
      </c>
      <c r="G633" s="6" t="s">
        <v>96</v>
      </c>
      <c r="H633" s="6">
        <v>2</v>
      </c>
      <c r="I633" s="6">
        <v>4</v>
      </c>
      <c r="J633" s="6">
        <v>6</v>
      </c>
      <c r="K633" s="6">
        <v>90</v>
      </c>
      <c r="L633" s="6">
        <v>5</v>
      </c>
      <c r="M633" s="6"/>
    </row>
    <row r="634" spans="1:13" ht="15.75" customHeight="1" x14ac:dyDescent="0.25">
      <c r="A634" s="4">
        <v>44466</v>
      </c>
      <c r="B634" s="6">
        <v>9</v>
      </c>
      <c r="C634" s="6" t="s">
        <v>94</v>
      </c>
      <c r="D634" s="6"/>
      <c r="E634" s="3" t="e">
        <f t="array" aca="1" ref="E634" ca="1">_xludf.XLOOKUP(sessions_2!$G634&amp;sessions_2!$I634&amp;sessions_2!$J634,exercises_2!$C$2:$C$156&amp;exercises_2!$F$2:$F$156&amp;exercises_2!$G$2:$G$156,exercises_2!$A$2:$A$156)</f>
        <v>#NAME?</v>
      </c>
      <c r="F634" s="6" t="s">
        <v>65</v>
      </c>
      <c r="G634" s="6" t="s">
        <v>96</v>
      </c>
      <c r="H634" s="6">
        <v>3</v>
      </c>
      <c r="I634" s="6">
        <v>4</v>
      </c>
      <c r="J634" s="6">
        <v>6</v>
      </c>
      <c r="K634" s="6">
        <v>90</v>
      </c>
      <c r="L634" s="6">
        <v>5</v>
      </c>
      <c r="M634" s="6"/>
    </row>
    <row r="635" spans="1:13" ht="15.75" customHeight="1" x14ac:dyDescent="0.25">
      <c r="A635" s="4">
        <v>44466</v>
      </c>
      <c r="B635" s="6">
        <v>10</v>
      </c>
      <c r="C635" s="6" t="s">
        <v>94</v>
      </c>
      <c r="D635" s="6"/>
      <c r="E635" s="3" t="e">
        <f t="array" aca="1" ref="E635" ca="1">_xludf.XLOOKUP(sessions_2!$G635&amp;sessions_2!$I635&amp;sessions_2!$J635,exercises_2!$C$2:$C$156&amp;exercises_2!$F$2:$F$156&amp;exercises_2!$G$2:$G$156,exercises_2!$A$2:$A$156)</f>
        <v>#NAME?</v>
      </c>
      <c r="F635" s="6" t="s">
        <v>65</v>
      </c>
      <c r="G635" s="6" t="s">
        <v>98</v>
      </c>
      <c r="H635" s="6">
        <v>1</v>
      </c>
      <c r="I635" s="6">
        <v>4</v>
      </c>
      <c r="J635" s="6">
        <v>6</v>
      </c>
      <c r="K635" s="6">
        <v>75</v>
      </c>
      <c r="L635" s="6">
        <v>6</v>
      </c>
      <c r="M635" s="6"/>
    </row>
    <row r="636" spans="1:13" ht="15.75" customHeight="1" x14ac:dyDescent="0.25">
      <c r="A636" s="4">
        <v>44466</v>
      </c>
      <c r="B636" s="6">
        <v>11</v>
      </c>
      <c r="C636" s="6" t="s">
        <v>94</v>
      </c>
      <c r="D636" s="6"/>
      <c r="E636" s="3" t="e">
        <f t="array" aca="1" ref="E636" ca="1">_xludf.XLOOKUP(sessions_2!$G636&amp;sessions_2!$I636&amp;sessions_2!$J636,exercises_2!$C$2:$C$156&amp;exercises_2!$F$2:$F$156&amp;exercises_2!$G$2:$G$156,exercises_2!$A$2:$A$156)</f>
        <v>#NAME?</v>
      </c>
      <c r="F636" s="6" t="s">
        <v>65</v>
      </c>
      <c r="G636" s="6" t="s">
        <v>98</v>
      </c>
      <c r="H636" s="6">
        <v>2</v>
      </c>
      <c r="I636" s="6">
        <v>4</v>
      </c>
      <c r="J636" s="6">
        <v>6</v>
      </c>
      <c r="K636" s="6">
        <v>75</v>
      </c>
      <c r="L636" s="6">
        <v>6</v>
      </c>
      <c r="M636" s="6"/>
    </row>
    <row r="637" spans="1:13" ht="15.75" customHeight="1" x14ac:dyDescent="0.25">
      <c r="A637" s="4">
        <v>44466</v>
      </c>
      <c r="B637" s="6">
        <v>12</v>
      </c>
      <c r="C637" s="6" t="s">
        <v>94</v>
      </c>
      <c r="D637" s="6"/>
      <c r="E637" s="3" t="e">
        <f t="array" aca="1" ref="E637" ca="1">_xludf.XLOOKUP(sessions_2!$G637&amp;sessions_2!$I637&amp;sessions_2!$J637,exercises_2!$C$2:$C$156&amp;exercises_2!$F$2:$F$156&amp;exercises_2!$G$2:$G$156,exercises_2!$A$2:$A$156)</f>
        <v>#NAME?</v>
      </c>
      <c r="F637" s="6" t="s">
        <v>65</v>
      </c>
      <c r="G637" s="6" t="s">
        <v>98</v>
      </c>
      <c r="H637" s="6">
        <v>3</v>
      </c>
      <c r="I637" s="6">
        <v>4</v>
      </c>
      <c r="J637" s="6">
        <v>6</v>
      </c>
      <c r="K637" s="6">
        <v>80</v>
      </c>
      <c r="L637" s="6">
        <v>4</v>
      </c>
      <c r="M637" s="6"/>
    </row>
    <row r="638" spans="1:13" ht="15.75" customHeight="1" x14ac:dyDescent="0.25">
      <c r="A638" s="4">
        <v>44466</v>
      </c>
      <c r="B638" s="6">
        <v>13</v>
      </c>
      <c r="C638" s="6" t="s">
        <v>94</v>
      </c>
      <c r="D638" s="6"/>
      <c r="E638" s="3" t="e">
        <f t="array" aca="1" ref="E638" ca="1">_xludf.XLOOKUP(sessions_2!$G638&amp;sessions_2!$I638&amp;sessions_2!$J638,exercises_2!$C$2:$C$156&amp;exercises_2!$F$2:$F$156&amp;exercises_2!$G$2:$G$156,exercises_2!$A$2:$A$156)</f>
        <v>#NAME?</v>
      </c>
      <c r="F638" s="6" t="s">
        <v>65</v>
      </c>
      <c r="G638" s="6" t="s">
        <v>113</v>
      </c>
      <c r="H638" s="6">
        <v>1</v>
      </c>
      <c r="I638" s="6">
        <v>0</v>
      </c>
      <c r="J638" s="6"/>
      <c r="K638" s="6">
        <v>0</v>
      </c>
      <c r="L638" s="6">
        <v>7</v>
      </c>
      <c r="M638" s="6"/>
    </row>
    <row r="639" spans="1:13" ht="15.75" customHeight="1" x14ac:dyDescent="0.25">
      <c r="A639" s="4">
        <v>44466</v>
      </c>
      <c r="B639" s="6">
        <v>14</v>
      </c>
      <c r="C639" s="6" t="s">
        <v>94</v>
      </c>
      <c r="D639" s="6"/>
      <c r="E639" s="3" t="e">
        <f t="array" aca="1" ref="E639" ca="1">_xludf.XLOOKUP(sessions_2!$G639&amp;sessions_2!$I639&amp;sessions_2!$J639,exercises_2!$C$2:$C$156&amp;exercises_2!$F$2:$F$156&amp;exercises_2!$G$2:$G$156,exercises_2!$A$2:$A$156)</f>
        <v>#NAME?</v>
      </c>
      <c r="F639" s="6" t="s">
        <v>65</v>
      </c>
      <c r="G639" s="6" t="s">
        <v>113</v>
      </c>
      <c r="H639" s="6">
        <v>1</v>
      </c>
      <c r="I639" s="6">
        <v>0</v>
      </c>
      <c r="J639" s="6"/>
      <c r="K639" s="6">
        <v>0</v>
      </c>
      <c r="L639" s="6">
        <v>7</v>
      </c>
      <c r="M639" s="6"/>
    </row>
    <row r="640" spans="1:13" ht="15.75" customHeight="1" x14ac:dyDescent="0.25">
      <c r="A640" s="4">
        <v>44466</v>
      </c>
      <c r="B640" s="6">
        <v>15</v>
      </c>
      <c r="C640" s="6" t="s">
        <v>94</v>
      </c>
      <c r="D640" s="6"/>
      <c r="E640" s="3" t="e">
        <f t="array" aca="1" ref="E640" ca="1">_xludf.XLOOKUP(sessions_2!$G640&amp;sessions_2!$I640&amp;sessions_2!$J640,exercises_2!$C$2:$C$156&amp;exercises_2!$F$2:$F$156&amp;exercises_2!$G$2:$G$156,exercises_2!$A$2:$A$156)</f>
        <v>#NAME?</v>
      </c>
      <c r="F640" s="6" t="s">
        <v>65</v>
      </c>
      <c r="G640" s="6" t="s">
        <v>113</v>
      </c>
      <c r="H640" s="6">
        <v>3</v>
      </c>
      <c r="I640" s="6">
        <v>0</v>
      </c>
      <c r="J640" s="6"/>
      <c r="K640" s="6">
        <v>0</v>
      </c>
      <c r="L640" s="6">
        <v>8</v>
      </c>
      <c r="M640" s="6"/>
    </row>
    <row r="641" spans="1:13" ht="15.75" customHeight="1" x14ac:dyDescent="0.25">
      <c r="A641" s="4">
        <v>44480</v>
      </c>
      <c r="B641" s="6">
        <v>15</v>
      </c>
      <c r="C641" s="6" t="s">
        <v>100</v>
      </c>
      <c r="D641" s="6"/>
      <c r="E641" s="3" t="e">
        <f t="array" aca="1" ref="E641" ca="1">_xludf.XLOOKUP(sessions_2!$G641&amp;sessions_2!$I641&amp;sessions_2!$J641,exercises_2!$C$2:$C$156&amp;exercises_2!$F$2:$F$156&amp;exercises_2!$G$2:$G$156,exercises_2!$A$2:$A$156)</f>
        <v>#NAME?</v>
      </c>
      <c r="F641" s="6" t="s">
        <v>65</v>
      </c>
      <c r="G641" s="6" t="s">
        <v>111</v>
      </c>
      <c r="H641" s="6">
        <v>3</v>
      </c>
      <c r="I641" s="6">
        <v>6</v>
      </c>
      <c r="J641" s="6">
        <v>10</v>
      </c>
      <c r="K641" s="6">
        <v>200</v>
      </c>
      <c r="L641" s="6">
        <v>6</v>
      </c>
      <c r="M641" s="6"/>
    </row>
    <row r="642" spans="1:13" ht="15.75" customHeight="1" x14ac:dyDescent="0.25">
      <c r="A642" s="4">
        <v>44487</v>
      </c>
      <c r="B642" s="6">
        <v>13</v>
      </c>
      <c r="C642" s="6" t="s">
        <v>100</v>
      </c>
      <c r="D642" s="6"/>
      <c r="E642" s="3" t="e">
        <f t="array" aca="1" ref="E642" ca="1">_xludf.XLOOKUP(sessions_2!$G642&amp;sessions_2!$I642&amp;sessions_2!$J642,exercises_2!$C$2:$C$156&amp;exercises_2!$F$2:$F$156&amp;exercises_2!$G$2:$G$156,exercises_2!$A$2:$A$156)</f>
        <v>#NAME?</v>
      </c>
      <c r="F642" s="6" t="s">
        <v>65</v>
      </c>
      <c r="G642" s="6" t="s">
        <v>111</v>
      </c>
      <c r="H642" s="6">
        <v>1</v>
      </c>
      <c r="I642" s="6">
        <v>6</v>
      </c>
      <c r="J642" s="6">
        <v>10</v>
      </c>
      <c r="K642" s="6">
        <v>190</v>
      </c>
      <c r="L642" s="6">
        <v>9</v>
      </c>
      <c r="M642" s="6"/>
    </row>
    <row r="643" spans="1:13" ht="15.75" customHeight="1" x14ac:dyDescent="0.25">
      <c r="A643" s="4">
        <v>44487</v>
      </c>
      <c r="B643" s="6">
        <v>14</v>
      </c>
      <c r="C643" s="6" t="s">
        <v>100</v>
      </c>
      <c r="D643" s="6"/>
      <c r="E643" s="3" t="e">
        <f t="array" aca="1" ref="E643" ca="1">_xludf.XLOOKUP(sessions_2!$G643&amp;sessions_2!$I643&amp;sessions_2!$J643,exercises_2!$C$2:$C$156&amp;exercises_2!$F$2:$F$156&amp;exercises_2!$G$2:$G$156,exercises_2!$A$2:$A$156)</f>
        <v>#NAME?</v>
      </c>
      <c r="F643" s="6" t="s">
        <v>65</v>
      </c>
      <c r="G643" s="6" t="s">
        <v>111</v>
      </c>
      <c r="H643" s="6">
        <v>2</v>
      </c>
      <c r="I643" s="6">
        <v>6</v>
      </c>
      <c r="J643" s="6">
        <v>10</v>
      </c>
      <c r="K643" s="6">
        <v>190</v>
      </c>
      <c r="L643" s="6">
        <v>8</v>
      </c>
      <c r="M643" s="6"/>
    </row>
    <row r="644" spans="1:13" ht="15.75" customHeight="1" x14ac:dyDescent="0.25">
      <c r="A644" s="4">
        <v>44468</v>
      </c>
      <c r="B644" s="6">
        <v>1</v>
      </c>
      <c r="C644" s="6" t="s">
        <v>100</v>
      </c>
      <c r="D644" s="6"/>
      <c r="E644" s="3" t="e">
        <f t="array" aca="1" ref="E644" ca="1">_xludf.XLOOKUP(sessions_2!$G644&amp;sessions_2!$I644&amp;sessions_2!$J644,exercises_2!$C$2:$C$156&amp;exercises_2!$F$2:$F$156&amp;exercises_2!$G$2:$G$156,exercises_2!$A$2:$A$156)</f>
        <v>#NAME?</v>
      </c>
      <c r="F644" s="6" t="s">
        <v>65</v>
      </c>
      <c r="G644" s="6" t="s">
        <v>92</v>
      </c>
      <c r="H644" s="6">
        <v>1</v>
      </c>
      <c r="I644" s="6">
        <v>4</v>
      </c>
      <c r="J644" s="6">
        <v>6</v>
      </c>
      <c r="K644" s="6">
        <v>22</v>
      </c>
      <c r="L644" s="6">
        <v>6</v>
      </c>
      <c r="M644" s="6"/>
    </row>
    <row r="645" spans="1:13" ht="15.75" customHeight="1" x14ac:dyDescent="0.25">
      <c r="A645" s="4">
        <v>44468</v>
      </c>
      <c r="B645" s="6">
        <v>2</v>
      </c>
      <c r="C645" s="6" t="s">
        <v>100</v>
      </c>
      <c r="D645" s="6"/>
      <c r="E645" s="3" t="e">
        <f t="array" aca="1" ref="E645" ca="1">_xludf.XLOOKUP(sessions_2!$G645&amp;sessions_2!$I645&amp;sessions_2!$J645,exercises_2!$C$2:$C$156&amp;exercises_2!$F$2:$F$156&amp;exercises_2!$G$2:$G$156,exercises_2!$A$2:$A$156)</f>
        <v>#NAME?</v>
      </c>
      <c r="F645" s="6" t="s">
        <v>65</v>
      </c>
      <c r="G645" s="6" t="s">
        <v>92</v>
      </c>
      <c r="H645" s="6">
        <v>2</v>
      </c>
      <c r="I645" s="6">
        <v>4</v>
      </c>
      <c r="J645" s="6">
        <v>6</v>
      </c>
      <c r="K645" s="6">
        <v>230</v>
      </c>
      <c r="L645" s="6">
        <v>5</v>
      </c>
      <c r="M645" s="6"/>
    </row>
    <row r="646" spans="1:13" ht="15.75" customHeight="1" x14ac:dyDescent="0.25">
      <c r="A646" s="4">
        <v>44468</v>
      </c>
      <c r="B646" s="6">
        <v>3</v>
      </c>
      <c r="C646" s="6" t="s">
        <v>100</v>
      </c>
      <c r="D646" s="6"/>
      <c r="E646" s="3" t="e">
        <f t="array" aca="1" ref="E646" ca="1">_xludf.XLOOKUP(sessions_2!$G646&amp;sessions_2!$I646&amp;sessions_2!$J646,exercises_2!$C$2:$C$156&amp;exercises_2!$F$2:$F$156&amp;exercises_2!$G$2:$G$156,exercises_2!$A$2:$A$156)</f>
        <v>#NAME?</v>
      </c>
      <c r="F646" s="6" t="s">
        <v>65</v>
      </c>
      <c r="G646" s="6" t="s">
        <v>92</v>
      </c>
      <c r="H646" s="6">
        <v>3</v>
      </c>
      <c r="I646" s="6">
        <v>4</v>
      </c>
      <c r="J646" s="6">
        <v>6</v>
      </c>
      <c r="K646" s="6">
        <v>230</v>
      </c>
      <c r="L646" s="6">
        <v>4</v>
      </c>
      <c r="M646" s="6"/>
    </row>
    <row r="647" spans="1:13" ht="15.75" customHeight="1" x14ac:dyDescent="0.25">
      <c r="A647" s="4">
        <v>44468</v>
      </c>
      <c r="B647" s="6">
        <v>4</v>
      </c>
      <c r="C647" s="6" t="s">
        <v>100</v>
      </c>
      <c r="D647" s="6"/>
      <c r="E647" s="3" t="e">
        <f t="array" aca="1" ref="E647" ca="1">_xludf.XLOOKUP(sessions_2!$G647&amp;sessions_2!$I647&amp;sessions_2!$J647,exercises_2!$C$2:$C$156&amp;exercises_2!$F$2:$F$156&amp;exercises_2!$G$2:$G$156,exercises_2!$A$2:$A$156)</f>
        <v>#NAME?</v>
      </c>
      <c r="F647" s="6" t="s">
        <v>65</v>
      </c>
      <c r="G647" s="1" t="s">
        <v>76</v>
      </c>
      <c r="H647" s="6">
        <v>1</v>
      </c>
      <c r="I647" s="6">
        <v>5</v>
      </c>
      <c r="J647" s="6">
        <v>10</v>
      </c>
      <c r="K647" s="6">
        <v>-35</v>
      </c>
      <c r="L647" s="6">
        <v>10</v>
      </c>
      <c r="M647" s="6"/>
    </row>
    <row r="648" spans="1:13" ht="15.75" customHeight="1" x14ac:dyDescent="0.25">
      <c r="A648" s="4">
        <v>44468</v>
      </c>
      <c r="B648" s="6">
        <v>5</v>
      </c>
      <c r="C648" s="6" t="s">
        <v>100</v>
      </c>
      <c r="D648" s="6"/>
      <c r="E648" s="3" t="e">
        <f t="array" aca="1" ref="E648" ca="1">_xludf.XLOOKUP(sessions_2!$G648&amp;sessions_2!$I648&amp;sessions_2!$J648,exercises_2!$C$2:$C$156&amp;exercises_2!$F$2:$F$156&amp;exercises_2!$G$2:$G$156,exercises_2!$A$2:$A$156)</f>
        <v>#NAME?</v>
      </c>
      <c r="F648" s="6" t="s">
        <v>65</v>
      </c>
      <c r="G648" s="1" t="s">
        <v>76</v>
      </c>
      <c r="H648" s="6">
        <v>2</v>
      </c>
      <c r="I648" s="6">
        <v>5</v>
      </c>
      <c r="J648" s="6">
        <v>10</v>
      </c>
      <c r="K648" s="6">
        <v>-30</v>
      </c>
      <c r="L648" s="6">
        <v>10</v>
      </c>
      <c r="M648" s="6"/>
    </row>
    <row r="649" spans="1:13" ht="15.75" customHeight="1" x14ac:dyDescent="0.25">
      <c r="A649" s="4">
        <v>44468</v>
      </c>
      <c r="B649" s="6">
        <v>6</v>
      </c>
      <c r="C649" s="6" t="s">
        <v>100</v>
      </c>
      <c r="D649" s="6"/>
      <c r="E649" s="3" t="e">
        <f t="array" aca="1" ref="E649" ca="1">_xludf.XLOOKUP(sessions_2!$G649&amp;sessions_2!$I649&amp;sessions_2!$J649,exercises_2!$C$2:$C$156&amp;exercises_2!$F$2:$F$156&amp;exercises_2!$G$2:$G$156,exercises_2!$A$2:$A$156)</f>
        <v>#NAME?</v>
      </c>
      <c r="F649" s="6" t="s">
        <v>65</v>
      </c>
      <c r="G649" s="1" t="s">
        <v>76</v>
      </c>
      <c r="H649" s="6">
        <v>3</v>
      </c>
      <c r="I649" s="6">
        <v>5</v>
      </c>
      <c r="J649" s="6">
        <v>10</v>
      </c>
      <c r="K649" s="6">
        <v>-15</v>
      </c>
      <c r="L649" s="6">
        <v>5</v>
      </c>
      <c r="M649" s="6"/>
    </row>
    <row r="650" spans="1:13" ht="15.75" customHeight="1" x14ac:dyDescent="0.25">
      <c r="A650" s="4">
        <v>44468</v>
      </c>
      <c r="B650" s="6">
        <v>7</v>
      </c>
      <c r="C650" s="6" t="s">
        <v>100</v>
      </c>
      <c r="D650" s="6"/>
      <c r="E650" s="3" t="e">
        <f t="array" aca="1" ref="E650" ca="1">_xludf.XLOOKUP(sessions_2!$G650&amp;sessions_2!$I650&amp;sessions_2!$J650,exercises_2!$C$2:$C$156&amp;exercises_2!$F$2:$F$156&amp;exercises_2!$G$2:$G$156,exercises_2!$A$2:$A$156)</f>
        <v>#NAME?</v>
      </c>
      <c r="F650" s="6" t="s">
        <v>65</v>
      </c>
      <c r="G650" s="6" t="s">
        <v>110</v>
      </c>
      <c r="H650" s="6">
        <v>1</v>
      </c>
      <c r="I650" s="6">
        <v>4</v>
      </c>
      <c r="J650" s="6">
        <v>6</v>
      </c>
      <c r="K650" s="6">
        <v>55</v>
      </c>
      <c r="L650" s="6">
        <v>5</v>
      </c>
      <c r="M650" s="6"/>
    </row>
    <row r="651" spans="1:13" ht="15.75" customHeight="1" x14ac:dyDescent="0.25">
      <c r="A651" s="4">
        <v>44468</v>
      </c>
      <c r="B651" s="6">
        <v>8</v>
      </c>
      <c r="C651" s="6" t="s">
        <v>100</v>
      </c>
      <c r="D651" s="6"/>
      <c r="E651" s="3" t="e">
        <f t="array" aca="1" ref="E651" ca="1">_xludf.XLOOKUP(sessions_2!$G651&amp;sessions_2!$I651&amp;sessions_2!$J651,exercises_2!$C$2:$C$156&amp;exercises_2!$F$2:$F$156&amp;exercises_2!$G$2:$G$156,exercises_2!$A$2:$A$156)</f>
        <v>#NAME?</v>
      </c>
      <c r="F651" s="6" t="s">
        <v>65</v>
      </c>
      <c r="G651" s="6" t="s">
        <v>110</v>
      </c>
      <c r="H651" s="6">
        <v>2</v>
      </c>
      <c r="I651" s="6">
        <v>4</v>
      </c>
      <c r="J651" s="6">
        <v>6</v>
      </c>
      <c r="K651" s="6">
        <v>55</v>
      </c>
      <c r="L651" s="6">
        <v>5</v>
      </c>
      <c r="M651" s="6"/>
    </row>
    <row r="652" spans="1:13" ht="15.75" customHeight="1" x14ac:dyDescent="0.25">
      <c r="A652" s="4">
        <v>44468</v>
      </c>
      <c r="B652" s="6">
        <v>9</v>
      </c>
      <c r="C652" s="6" t="s">
        <v>100</v>
      </c>
      <c r="D652" s="6"/>
      <c r="E652" s="3" t="e">
        <f t="array" aca="1" ref="E652" ca="1">_xludf.XLOOKUP(sessions_2!$G652&amp;sessions_2!$I652&amp;sessions_2!$J652,exercises_2!$C$2:$C$156&amp;exercises_2!$F$2:$F$156&amp;exercises_2!$G$2:$G$156,exercises_2!$A$2:$A$156)</f>
        <v>#NAME?</v>
      </c>
      <c r="F652" s="6" t="s">
        <v>65</v>
      </c>
      <c r="G652" s="6" t="s">
        <v>110</v>
      </c>
      <c r="H652" s="6">
        <v>3</v>
      </c>
      <c r="I652" s="6">
        <v>4</v>
      </c>
      <c r="J652" s="6">
        <v>6</v>
      </c>
      <c r="K652" s="6">
        <v>55</v>
      </c>
      <c r="L652" s="6">
        <v>6</v>
      </c>
      <c r="M652" s="6"/>
    </row>
    <row r="653" spans="1:13" ht="15.75" customHeight="1" x14ac:dyDescent="0.25">
      <c r="A653" s="4">
        <v>44468</v>
      </c>
      <c r="B653" s="6">
        <v>10</v>
      </c>
      <c r="C653" s="6" t="s">
        <v>100</v>
      </c>
      <c r="D653" s="6"/>
      <c r="E653" s="3" t="e">
        <f t="array" aca="1" ref="E653" ca="1">_xludf.XLOOKUP(sessions_2!$G653&amp;sessions_2!$I653&amp;sessions_2!$J653,exercises_2!$C$2:$C$156&amp;exercises_2!$F$2:$F$156&amp;exercises_2!$G$2:$G$156,exercises_2!$A$2:$A$156)</f>
        <v>#NAME?</v>
      </c>
      <c r="F653" s="6" t="s">
        <v>65</v>
      </c>
      <c r="G653" s="6" t="s">
        <v>103</v>
      </c>
      <c r="H653" s="6">
        <v>1</v>
      </c>
      <c r="I653" s="6">
        <v>4</v>
      </c>
      <c r="J653" s="6">
        <v>6</v>
      </c>
      <c r="K653" s="6">
        <v>50</v>
      </c>
      <c r="L653" s="6">
        <v>6</v>
      </c>
      <c r="M653" s="6"/>
    </row>
    <row r="654" spans="1:13" ht="15.75" customHeight="1" x14ac:dyDescent="0.25">
      <c r="A654" s="4">
        <v>44468</v>
      </c>
      <c r="B654" s="6">
        <v>11</v>
      </c>
      <c r="C654" s="6" t="s">
        <v>100</v>
      </c>
      <c r="D654" s="6"/>
      <c r="E654" s="3" t="e">
        <f t="array" aca="1" ref="E654" ca="1">_xludf.XLOOKUP(sessions_2!$G654&amp;sessions_2!$I654&amp;sessions_2!$J654,exercises_2!$C$2:$C$156&amp;exercises_2!$F$2:$F$156&amp;exercises_2!$G$2:$G$156,exercises_2!$A$2:$A$156)</f>
        <v>#NAME?</v>
      </c>
      <c r="F654" s="6" t="s">
        <v>65</v>
      </c>
      <c r="G654" s="6" t="s">
        <v>103</v>
      </c>
      <c r="H654" s="6">
        <v>2</v>
      </c>
      <c r="I654" s="6">
        <v>4</v>
      </c>
      <c r="J654" s="6">
        <v>6</v>
      </c>
      <c r="K654" s="6">
        <v>55</v>
      </c>
      <c r="L654" s="6">
        <v>5</v>
      </c>
      <c r="M654" s="6"/>
    </row>
    <row r="655" spans="1:13" ht="15.75" customHeight="1" x14ac:dyDescent="0.25">
      <c r="A655" s="4">
        <v>44468</v>
      </c>
      <c r="B655" s="6">
        <v>12</v>
      </c>
      <c r="C655" s="6" t="s">
        <v>100</v>
      </c>
      <c r="D655" s="6"/>
      <c r="E655" s="3" t="e">
        <f t="array" aca="1" ref="E655" ca="1">_xludf.XLOOKUP(sessions_2!$G655&amp;sessions_2!$I655&amp;sessions_2!$J655,exercises_2!$C$2:$C$156&amp;exercises_2!$F$2:$F$156&amp;exercises_2!$G$2:$G$156,exercises_2!$A$2:$A$156)</f>
        <v>#NAME?</v>
      </c>
      <c r="F655" s="6" t="s">
        <v>65</v>
      </c>
      <c r="G655" s="6" t="s">
        <v>103</v>
      </c>
      <c r="H655" s="6">
        <v>3</v>
      </c>
      <c r="I655" s="6">
        <v>4</v>
      </c>
      <c r="J655" s="6">
        <v>6</v>
      </c>
      <c r="K655" s="6">
        <v>55</v>
      </c>
      <c r="L655" s="6">
        <v>4</v>
      </c>
      <c r="M655" s="6"/>
    </row>
    <row r="656" spans="1:13" ht="15.75" customHeight="1" x14ac:dyDescent="0.25">
      <c r="A656" s="4">
        <v>44470</v>
      </c>
      <c r="B656" s="6">
        <v>1</v>
      </c>
      <c r="C656" s="6" t="s">
        <v>104</v>
      </c>
      <c r="D656" s="6"/>
      <c r="E656" s="3" t="e">
        <f t="array" aca="1" ref="E656" ca="1">_xludf.XLOOKUP(sessions_2!$G656&amp;sessions_2!$I656&amp;sessions_2!$J656,exercises_2!$C$2:$C$156&amp;exercises_2!$F$2:$F$156&amp;exercises_2!$G$2:$G$156,exercises_2!$A$2:$A$156)</f>
        <v>#NAME?</v>
      </c>
      <c r="F656" s="6" t="s">
        <v>65</v>
      </c>
      <c r="G656" s="6" t="s">
        <v>105</v>
      </c>
      <c r="H656" s="6">
        <v>1</v>
      </c>
      <c r="I656" s="6">
        <v>4</v>
      </c>
      <c r="J656" s="6">
        <v>6</v>
      </c>
      <c r="K656" s="6">
        <v>175</v>
      </c>
      <c r="L656" s="6">
        <v>6</v>
      </c>
      <c r="M656" s="6"/>
    </row>
    <row r="657" spans="1:13" ht="15.75" customHeight="1" x14ac:dyDescent="0.25">
      <c r="A657" s="4">
        <v>44470</v>
      </c>
      <c r="B657" s="6">
        <v>2</v>
      </c>
      <c r="C657" s="6" t="s">
        <v>104</v>
      </c>
      <c r="D657" s="6"/>
      <c r="E657" s="3" t="e">
        <f t="array" aca="1" ref="E657" ca="1">_xludf.XLOOKUP(sessions_2!$G657&amp;sessions_2!$I657&amp;sessions_2!$J657,exercises_2!$C$2:$C$156&amp;exercises_2!$F$2:$F$156&amp;exercises_2!$G$2:$G$156,exercises_2!$A$2:$A$156)</f>
        <v>#NAME?</v>
      </c>
      <c r="F657" s="6" t="s">
        <v>65</v>
      </c>
      <c r="G657" s="6" t="s">
        <v>105</v>
      </c>
      <c r="H657" s="6">
        <v>2</v>
      </c>
      <c r="I657" s="6">
        <v>4</v>
      </c>
      <c r="J657" s="6">
        <v>6</v>
      </c>
      <c r="K657" s="6">
        <v>180</v>
      </c>
      <c r="L657" s="6">
        <v>5</v>
      </c>
      <c r="M657" s="6"/>
    </row>
    <row r="658" spans="1:13" ht="15.75" customHeight="1" x14ac:dyDescent="0.25">
      <c r="A658" s="4">
        <v>44470</v>
      </c>
      <c r="B658" s="6">
        <v>3</v>
      </c>
      <c r="C658" s="6" t="s">
        <v>104</v>
      </c>
      <c r="D658" s="6"/>
      <c r="E658" s="3" t="e">
        <f t="array" aca="1" ref="E658" ca="1">_xludf.XLOOKUP(sessions_2!$G658&amp;sessions_2!$I658&amp;sessions_2!$J658,exercises_2!$C$2:$C$156&amp;exercises_2!$F$2:$F$156&amp;exercises_2!$G$2:$G$156,exercises_2!$A$2:$A$156)</f>
        <v>#NAME?</v>
      </c>
      <c r="F658" s="6" t="s">
        <v>65</v>
      </c>
      <c r="G658" s="6" t="s">
        <v>105</v>
      </c>
      <c r="H658" s="6">
        <v>3</v>
      </c>
      <c r="I658" s="6">
        <v>4</v>
      </c>
      <c r="J658" s="6">
        <v>6</v>
      </c>
      <c r="K658" s="6">
        <v>180</v>
      </c>
      <c r="L658" s="6">
        <v>4</v>
      </c>
      <c r="M658" s="6"/>
    </row>
    <row r="659" spans="1:13" ht="15.75" customHeight="1" x14ac:dyDescent="0.25">
      <c r="A659" s="4">
        <v>44470</v>
      </c>
      <c r="B659" s="6">
        <v>4</v>
      </c>
      <c r="C659" s="6" t="s">
        <v>104</v>
      </c>
      <c r="D659" s="6"/>
      <c r="E659" s="3" t="e">
        <f t="array" aca="1" ref="E659" ca="1">_xludf.XLOOKUP(sessions_2!$G659&amp;sessions_2!$I659&amp;sessions_2!$J659,exercises_2!$C$2:$C$156&amp;exercises_2!$F$2:$F$156&amp;exercises_2!$G$2:$G$156,exercises_2!$A$2:$A$156)</f>
        <v>#NAME?</v>
      </c>
      <c r="F659" s="6" t="s">
        <v>65</v>
      </c>
      <c r="G659" s="6" t="s">
        <v>106</v>
      </c>
      <c r="H659" s="6">
        <v>1</v>
      </c>
      <c r="I659" s="6">
        <v>4</v>
      </c>
      <c r="J659" s="6">
        <v>6</v>
      </c>
      <c r="K659" s="6">
        <v>300</v>
      </c>
      <c r="L659" s="6">
        <v>6</v>
      </c>
      <c r="M659" s="6"/>
    </row>
    <row r="660" spans="1:13" ht="15.75" customHeight="1" x14ac:dyDescent="0.25">
      <c r="A660" s="4">
        <v>44470</v>
      </c>
      <c r="B660" s="6">
        <v>5</v>
      </c>
      <c r="C660" s="6" t="s">
        <v>104</v>
      </c>
      <c r="D660" s="6"/>
      <c r="E660" s="3" t="e">
        <f t="array" aca="1" ref="E660" ca="1">_xludf.XLOOKUP(sessions_2!$G660&amp;sessions_2!$I660&amp;sessions_2!$J660,exercises_2!$C$2:$C$156&amp;exercises_2!$F$2:$F$156&amp;exercises_2!$G$2:$G$156,exercises_2!$A$2:$A$156)</f>
        <v>#NAME?</v>
      </c>
      <c r="F660" s="6" t="s">
        <v>65</v>
      </c>
      <c r="G660" s="6" t="s">
        <v>106</v>
      </c>
      <c r="H660" s="6">
        <v>2</v>
      </c>
      <c r="I660" s="6">
        <v>4</v>
      </c>
      <c r="J660" s="6">
        <v>6</v>
      </c>
      <c r="K660" s="6">
        <v>310</v>
      </c>
      <c r="L660" s="6">
        <v>4</v>
      </c>
      <c r="M660" s="6"/>
    </row>
    <row r="661" spans="1:13" ht="15.75" customHeight="1" x14ac:dyDescent="0.25">
      <c r="A661" s="4">
        <v>44470</v>
      </c>
      <c r="B661" s="6">
        <v>6</v>
      </c>
      <c r="C661" s="6" t="s">
        <v>104</v>
      </c>
      <c r="D661" s="6"/>
      <c r="E661" s="3" t="e">
        <f t="array" aca="1" ref="E661" ca="1">_xludf.XLOOKUP(sessions_2!$G661&amp;sessions_2!$I661&amp;sessions_2!$J661,exercises_2!$C$2:$C$156&amp;exercises_2!$F$2:$F$156&amp;exercises_2!$G$2:$G$156,exercises_2!$A$2:$A$156)</f>
        <v>#NAME?</v>
      </c>
      <c r="F661" s="6" t="s">
        <v>65</v>
      </c>
      <c r="G661" s="6" t="s">
        <v>106</v>
      </c>
      <c r="H661" s="6">
        <v>3</v>
      </c>
      <c r="I661" s="6">
        <v>4</v>
      </c>
      <c r="J661" s="6">
        <v>6</v>
      </c>
      <c r="K661" s="6">
        <v>310</v>
      </c>
      <c r="L661" s="6">
        <v>3</v>
      </c>
      <c r="M661" s="6"/>
    </row>
    <row r="662" spans="1:13" ht="15.75" customHeight="1" x14ac:dyDescent="0.25">
      <c r="A662" s="4">
        <v>44470</v>
      </c>
      <c r="B662" s="6">
        <v>7</v>
      </c>
      <c r="C662" s="6" t="s">
        <v>104</v>
      </c>
      <c r="D662" s="6"/>
      <c r="E662" s="3" t="e">
        <f t="array" aca="1" ref="E662" ca="1">_xludf.XLOOKUP(sessions_2!$G662&amp;sessions_2!$I662&amp;sessions_2!$J662,exercises_2!$C$2:$C$156&amp;exercises_2!$F$2:$F$156&amp;exercises_2!$G$2:$G$156,exercises_2!$A$2:$A$156)</f>
        <v>#NAME?</v>
      </c>
      <c r="F662" s="6" t="s">
        <v>65</v>
      </c>
      <c r="G662" s="6" t="s">
        <v>107</v>
      </c>
      <c r="H662" s="6">
        <v>1</v>
      </c>
      <c r="I662" s="6">
        <v>6</v>
      </c>
      <c r="J662" s="6">
        <v>10</v>
      </c>
      <c r="K662" s="6">
        <v>154</v>
      </c>
      <c r="L662" s="6">
        <v>9</v>
      </c>
      <c r="M662" s="6"/>
    </row>
    <row r="663" spans="1:13" ht="15.75" customHeight="1" x14ac:dyDescent="0.25">
      <c r="A663" s="4">
        <v>44470</v>
      </c>
      <c r="B663" s="6">
        <v>8</v>
      </c>
      <c r="C663" s="6" t="s">
        <v>104</v>
      </c>
      <c r="D663" s="6"/>
      <c r="E663" s="3" t="e">
        <f t="array" aca="1" ref="E663" ca="1">_xludf.XLOOKUP(sessions_2!$G663&amp;sessions_2!$I663&amp;sessions_2!$J663,exercises_2!$C$2:$C$156&amp;exercises_2!$F$2:$F$156&amp;exercises_2!$G$2:$G$156,exercises_2!$A$2:$A$156)</f>
        <v>#NAME?</v>
      </c>
      <c r="F663" s="6" t="s">
        <v>65</v>
      </c>
      <c r="G663" s="6" t="s">
        <v>107</v>
      </c>
      <c r="H663" s="6">
        <v>2</v>
      </c>
      <c r="I663" s="6">
        <v>6</v>
      </c>
      <c r="J663" s="6">
        <v>10</v>
      </c>
      <c r="K663" s="6">
        <v>145</v>
      </c>
      <c r="L663" s="6">
        <v>7</v>
      </c>
      <c r="M663" s="6"/>
    </row>
    <row r="664" spans="1:13" ht="15.75" customHeight="1" x14ac:dyDescent="0.25">
      <c r="A664" s="4">
        <v>44470</v>
      </c>
      <c r="B664" s="6">
        <v>9</v>
      </c>
      <c r="C664" s="6" t="s">
        <v>104</v>
      </c>
      <c r="D664" s="6"/>
      <c r="E664" s="3" t="e">
        <f t="array" aca="1" ref="E664" ca="1">_xludf.XLOOKUP(sessions_2!$G664&amp;sessions_2!$I664&amp;sessions_2!$J664,exercises_2!$C$2:$C$156&amp;exercises_2!$F$2:$F$156&amp;exercises_2!$G$2:$G$156,exercises_2!$A$2:$A$156)</f>
        <v>#NAME?</v>
      </c>
      <c r="F664" s="6" t="s">
        <v>65</v>
      </c>
      <c r="G664" s="6" t="s">
        <v>107</v>
      </c>
      <c r="H664" s="6">
        <v>3</v>
      </c>
      <c r="I664" s="6">
        <v>6</v>
      </c>
      <c r="J664" s="6">
        <v>10</v>
      </c>
      <c r="K664" s="6">
        <v>145</v>
      </c>
      <c r="L664" s="6">
        <v>6</v>
      </c>
      <c r="M664" s="6"/>
    </row>
    <row r="665" spans="1:13" ht="15.75" customHeight="1" x14ac:dyDescent="0.25">
      <c r="A665" s="4">
        <v>44470</v>
      </c>
      <c r="B665" s="6">
        <v>10</v>
      </c>
      <c r="C665" s="6" t="s">
        <v>104</v>
      </c>
      <c r="D665" s="6"/>
      <c r="E665" s="3" t="e">
        <f t="array" aca="1" ref="E665" ca="1">_xludf.XLOOKUP(sessions_2!$G665&amp;sessions_2!$I665&amp;sessions_2!$J665,exercises_2!$C$2:$C$156&amp;exercises_2!$F$2:$F$156&amp;exercises_2!$G$2:$G$156,exercises_2!$A$2:$A$156)</f>
        <v>#NAME?</v>
      </c>
      <c r="F665" s="6" t="s">
        <v>65</v>
      </c>
      <c r="G665" s="6" t="s">
        <v>112</v>
      </c>
      <c r="H665" s="6">
        <v>1</v>
      </c>
      <c r="I665" s="6">
        <v>10</v>
      </c>
      <c r="J665" s="6">
        <v>15</v>
      </c>
      <c r="K665" s="6">
        <v>110</v>
      </c>
      <c r="L665" s="6">
        <v>14</v>
      </c>
      <c r="M665" s="6"/>
    </row>
    <row r="666" spans="1:13" ht="15.75" customHeight="1" x14ac:dyDescent="0.25">
      <c r="A666" s="4">
        <v>44470</v>
      </c>
      <c r="B666" s="6">
        <v>11</v>
      </c>
      <c r="C666" s="6" t="s">
        <v>104</v>
      </c>
      <c r="D666" s="6"/>
      <c r="E666" s="3" t="e">
        <f t="array" aca="1" ref="E666" ca="1">_xludf.XLOOKUP(sessions_2!$G666&amp;sessions_2!$I666&amp;sessions_2!$J666,exercises_2!$C$2:$C$156&amp;exercises_2!$F$2:$F$156&amp;exercises_2!$G$2:$G$156,exercises_2!$A$2:$A$156)</f>
        <v>#NAME?</v>
      </c>
      <c r="F666" s="6" t="s">
        <v>65</v>
      </c>
      <c r="G666" s="6" t="s">
        <v>112</v>
      </c>
      <c r="H666" s="6">
        <v>2</v>
      </c>
      <c r="I666" s="6">
        <v>10</v>
      </c>
      <c r="J666" s="6">
        <v>15</v>
      </c>
      <c r="K666" s="6">
        <v>110</v>
      </c>
      <c r="L666" s="6">
        <v>11</v>
      </c>
      <c r="M666" s="6"/>
    </row>
    <row r="667" spans="1:13" ht="15.75" customHeight="1" x14ac:dyDescent="0.25">
      <c r="A667" s="4">
        <v>44470</v>
      </c>
      <c r="B667" s="6">
        <v>12</v>
      </c>
      <c r="C667" s="6" t="s">
        <v>104</v>
      </c>
      <c r="D667" s="6"/>
      <c r="E667" s="3" t="e">
        <f t="array" aca="1" ref="E667" ca="1">_xludf.XLOOKUP(sessions_2!$G667&amp;sessions_2!$I667&amp;sessions_2!$J667,exercises_2!$C$2:$C$156&amp;exercises_2!$F$2:$F$156&amp;exercises_2!$G$2:$G$156,exercises_2!$A$2:$A$156)</f>
        <v>#NAME?</v>
      </c>
      <c r="F667" s="6" t="s">
        <v>65</v>
      </c>
      <c r="G667" s="6" t="s">
        <v>112</v>
      </c>
      <c r="H667" s="6">
        <v>3</v>
      </c>
      <c r="I667" s="6">
        <v>10</v>
      </c>
      <c r="J667" s="6">
        <v>15</v>
      </c>
      <c r="K667" s="6">
        <v>110</v>
      </c>
      <c r="L667" s="6">
        <v>11</v>
      </c>
      <c r="M667" s="6"/>
    </row>
    <row r="668" spans="1:13" ht="15.75" customHeight="1" x14ac:dyDescent="0.25">
      <c r="A668" s="4">
        <v>44477</v>
      </c>
      <c r="B668" s="6">
        <v>1</v>
      </c>
      <c r="C668" s="6" t="s">
        <v>94</v>
      </c>
      <c r="D668" s="6"/>
      <c r="E668" s="3" t="e">
        <f t="array" aca="1" ref="E668" ca="1">_xludf.XLOOKUP(sessions_2!$G668&amp;sessions_2!$I668&amp;sessions_2!$J668,exercises_2!$C$2:$C$156&amp;exercises_2!$F$2:$F$156&amp;exercises_2!$G$2:$G$156,exercises_2!$A$2:$A$156)</f>
        <v>#NAME?</v>
      </c>
      <c r="F668" s="6" t="s">
        <v>65</v>
      </c>
      <c r="G668" s="6" t="s">
        <v>89</v>
      </c>
      <c r="H668" s="6">
        <v>1</v>
      </c>
      <c r="I668" s="6">
        <v>4</v>
      </c>
      <c r="J668" s="6">
        <v>6</v>
      </c>
      <c r="K668" s="6">
        <v>150</v>
      </c>
      <c r="L668" s="6">
        <v>6</v>
      </c>
      <c r="M668" s="6"/>
    </row>
    <row r="669" spans="1:13" ht="15.75" customHeight="1" x14ac:dyDescent="0.25">
      <c r="A669" s="4">
        <v>44477</v>
      </c>
      <c r="B669" s="6">
        <v>2</v>
      </c>
      <c r="C669" s="6" t="s">
        <v>94</v>
      </c>
      <c r="D669" s="6"/>
      <c r="E669" s="3" t="e">
        <f t="array" aca="1" ref="E669" ca="1">_xludf.XLOOKUP(sessions_2!$G669&amp;sessions_2!$I669&amp;sessions_2!$J669,exercises_2!$C$2:$C$156&amp;exercises_2!$F$2:$F$156&amp;exercises_2!$G$2:$G$156,exercises_2!$A$2:$A$156)</f>
        <v>#NAME?</v>
      </c>
      <c r="F669" s="6" t="s">
        <v>65</v>
      </c>
      <c r="G669" s="6" t="s">
        <v>89</v>
      </c>
      <c r="H669" s="6">
        <v>2</v>
      </c>
      <c r="I669" s="6">
        <v>4</v>
      </c>
      <c r="J669" s="6">
        <v>6</v>
      </c>
      <c r="K669" s="6">
        <v>150</v>
      </c>
      <c r="L669" s="6">
        <v>6</v>
      </c>
      <c r="M669" s="6"/>
    </row>
    <row r="670" spans="1:13" ht="15.75" customHeight="1" x14ac:dyDescent="0.25">
      <c r="A670" s="4">
        <v>44477</v>
      </c>
      <c r="B670" s="6">
        <v>3</v>
      </c>
      <c r="C670" s="6" t="s">
        <v>94</v>
      </c>
      <c r="D670" s="6"/>
      <c r="E670" s="3" t="e">
        <f t="array" aca="1" ref="E670" ca="1">_xludf.XLOOKUP(sessions_2!$G670&amp;sessions_2!$I670&amp;sessions_2!$J670,exercises_2!$C$2:$C$156&amp;exercises_2!$F$2:$F$156&amp;exercises_2!$G$2:$G$156,exercises_2!$A$2:$A$156)</f>
        <v>#NAME?</v>
      </c>
      <c r="F670" s="6" t="s">
        <v>65</v>
      </c>
      <c r="G670" s="6" t="s">
        <v>89</v>
      </c>
      <c r="H670" s="6">
        <v>3</v>
      </c>
      <c r="I670" s="6">
        <v>4</v>
      </c>
      <c r="J670" s="6">
        <v>6</v>
      </c>
      <c r="K670" s="6">
        <v>150</v>
      </c>
      <c r="L670" s="6">
        <v>4</v>
      </c>
      <c r="M670" s="6"/>
    </row>
    <row r="671" spans="1:13" ht="15.75" customHeight="1" x14ac:dyDescent="0.25">
      <c r="A671" s="4">
        <v>44477</v>
      </c>
      <c r="B671" s="6">
        <v>4</v>
      </c>
      <c r="C671" s="6" t="s">
        <v>94</v>
      </c>
      <c r="D671" s="6"/>
      <c r="E671" s="3" t="e">
        <f t="array" aca="1" ref="E671" ca="1">_xludf.XLOOKUP(sessions_2!$G671&amp;sessions_2!$I671&amp;sessions_2!$J671,exercises_2!$C$2:$C$156&amp;exercises_2!$F$2:$F$156&amp;exercises_2!$G$2:$G$156,exercises_2!$A$2:$A$156)</f>
        <v>#NAME?</v>
      </c>
      <c r="F671" s="6" t="s">
        <v>65</v>
      </c>
      <c r="G671" s="6" t="s">
        <v>95</v>
      </c>
      <c r="H671" s="6">
        <v>1</v>
      </c>
      <c r="I671" s="6">
        <v>4</v>
      </c>
      <c r="J671" s="6">
        <v>6</v>
      </c>
      <c r="K671" s="6">
        <v>125</v>
      </c>
      <c r="L671" s="6">
        <v>6</v>
      </c>
      <c r="M671" s="6"/>
    </row>
    <row r="672" spans="1:13" ht="15.75" customHeight="1" x14ac:dyDescent="0.25">
      <c r="A672" s="4">
        <v>44477</v>
      </c>
      <c r="B672" s="6">
        <v>5</v>
      </c>
      <c r="C672" s="6" t="s">
        <v>94</v>
      </c>
      <c r="D672" s="6"/>
      <c r="E672" s="3" t="e">
        <f t="array" aca="1" ref="E672" ca="1">_xludf.XLOOKUP(sessions_2!$G672&amp;sessions_2!$I672&amp;sessions_2!$J672,exercises_2!$C$2:$C$156&amp;exercises_2!$F$2:$F$156&amp;exercises_2!$G$2:$G$156,exercises_2!$A$2:$A$156)</f>
        <v>#NAME?</v>
      </c>
      <c r="F672" s="6" t="s">
        <v>65</v>
      </c>
      <c r="G672" s="6" t="s">
        <v>95</v>
      </c>
      <c r="H672" s="6">
        <v>2</v>
      </c>
      <c r="I672" s="6">
        <v>4</v>
      </c>
      <c r="J672" s="6">
        <v>6</v>
      </c>
      <c r="K672" s="6">
        <v>130</v>
      </c>
      <c r="L672" s="6">
        <v>4</v>
      </c>
      <c r="M672" s="6"/>
    </row>
    <row r="673" spans="1:13" ht="15.75" customHeight="1" x14ac:dyDescent="0.25">
      <c r="A673" s="4">
        <v>44477</v>
      </c>
      <c r="B673" s="6">
        <v>6</v>
      </c>
      <c r="C673" s="6" t="s">
        <v>94</v>
      </c>
      <c r="D673" s="6"/>
      <c r="E673" s="3" t="e">
        <f t="array" aca="1" ref="E673" ca="1">_xludf.XLOOKUP(sessions_2!$G673&amp;sessions_2!$I673&amp;sessions_2!$J673,exercises_2!$C$2:$C$156&amp;exercises_2!$F$2:$F$156&amp;exercises_2!$G$2:$G$156,exercises_2!$A$2:$A$156)</f>
        <v>#NAME?</v>
      </c>
      <c r="F673" s="6" t="s">
        <v>65</v>
      </c>
      <c r="G673" s="6" t="s">
        <v>95</v>
      </c>
      <c r="H673" s="6">
        <v>3</v>
      </c>
      <c r="I673" s="6">
        <v>4</v>
      </c>
      <c r="J673" s="6">
        <v>6</v>
      </c>
      <c r="K673" s="6">
        <v>130</v>
      </c>
      <c r="L673" s="6">
        <v>4</v>
      </c>
      <c r="M673" s="6"/>
    </row>
    <row r="674" spans="1:13" ht="15.75" customHeight="1" x14ac:dyDescent="0.25">
      <c r="A674" s="4">
        <v>44477</v>
      </c>
      <c r="B674" s="6">
        <v>7</v>
      </c>
      <c r="C674" s="6" t="s">
        <v>94</v>
      </c>
      <c r="D674" s="6"/>
      <c r="E674" s="3" t="e">
        <f t="array" aca="1" ref="E674" ca="1">_xludf.XLOOKUP(sessions_2!$G674&amp;sessions_2!$I674&amp;sessions_2!$J674,exercises_2!$C$2:$C$156&amp;exercises_2!$F$2:$F$156&amp;exercises_2!$G$2:$G$156,exercises_2!$A$2:$A$156)</f>
        <v>#NAME?</v>
      </c>
      <c r="F674" s="6" t="s">
        <v>65</v>
      </c>
      <c r="G674" s="6" t="s">
        <v>96</v>
      </c>
      <c r="H674" s="6">
        <v>1</v>
      </c>
      <c r="I674" s="6">
        <v>4</v>
      </c>
      <c r="J674" s="6">
        <v>6</v>
      </c>
      <c r="K674" s="6">
        <v>90</v>
      </c>
      <c r="L674" s="6">
        <v>6</v>
      </c>
      <c r="M674" s="6"/>
    </row>
    <row r="675" spans="1:13" ht="15.75" customHeight="1" x14ac:dyDescent="0.25">
      <c r="A675" s="4">
        <v>44477</v>
      </c>
      <c r="B675" s="6">
        <v>8</v>
      </c>
      <c r="C675" s="6" t="s">
        <v>94</v>
      </c>
      <c r="D675" s="6"/>
      <c r="E675" s="3" t="e">
        <f t="array" aca="1" ref="E675" ca="1">_xludf.XLOOKUP(sessions_2!$G675&amp;sessions_2!$I675&amp;sessions_2!$J675,exercises_2!$C$2:$C$156&amp;exercises_2!$F$2:$F$156&amp;exercises_2!$G$2:$G$156,exercises_2!$A$2:$A$156)</f>
        <v>#NAME?</v>
      </c>
      <c r="F675" s="6" t="s">
        <v>65</v>
      </c>
      <c r="G675" s="6" t="s">
        <v>96</v>
      </c>
      <c r="H675" s="6">
        <v>2</v>
      </c>
      <c r="I675" s="6">
        <v>4</v>
      </c>
      <c r="J675" s="6">
        <v>6</v>
      </c>
      <c r="K675" s="6">
        <v>100</v>
      </c>
      <c r="L675" s="6">
        <v>4</v>
      </c>
      <c r="M675" s="6"/>
    </row>
    <row r="676" spans="1:13" ht="15.75" customHeight="1" x14ac:dyDescent="0.25">
      <c r="A676" s="4">
        <v>44477</v>
      </c>
      <c r="B676" s="6">
        <v>9</v>
      </c>
      <c r="C676" s="6" t="s">
        <v>94</v>
      </c>
      <c r="D676" s="6"/>
      <c r="E676" s="3" t="e">
        <f t="array" aca="1" ref="E676" ca="1">_xludf.XLOOKUP(sessions_2!$G676&amp;sessions_2!$I676&amp;sessions_2!$J676,exercises_2!$C$2:$C$156&amp;exercises_2!$F$2:$F$156&amp;exercises_2!$G$2:$G$156,exercises_2!$A$2:$A$156)</f>
        <v>#NAME?</v>
      </c>
      <c r="F676" s="6" t="s">
        <v>65</v>
      </c>
      <c r="G676" s="6" t="s">
        <v>96</v>
      </c>
      <c r="H676" s="6">
        <v>3</v>
      </c>
      <c r="I676" s="6">
        <v>4</v>
      </c>
      <c r="J676" s="6">
        <v>6</v>
      </c>
      <c r="K676" s="6">
        <v>100</v>
      </c>
      <c r="L676" s="6">
        <v>5</v>
      </c>
      <c r="M676" s="6"/>
    </row>
    <row r="677" spans="1:13" ht="15.75" customHeight="1" x14ac:dyDescent="0.25">
      <c r="A677" s="4">
        <v>44477</v>
      </c>
      <c r="B677" s="6">
        <v>10</v>
      </c>
      <c r="C677" s="6" t="s">
        <v>94</v>
      </c>
      <c r="D677" s="6"/>
      <c r="E677" s="3" t="e">
        <f t="array" aca="1" ref="E677" ca="1">_xludf.XLOOKUP(sessions_2!$G677&amp;sessions_2!$I677&amp;sessions_2!$J677,exercises_2!$C$2:$C$156&amp;exercises_2!$F$2:$F$156&amp;exercises_2!$G$2:$G$156,exercises_2!$A$2:$A$156)</f>
        <v>#NAME?</v>
      </c>
      <c r="F677" s="6" t="s">
        <v>65</v>
      </c>
      <c r="G677" s="6" t="s">
        <v>98</v>
      </c>
      <c r="H677" s="6">
        <v>1</v>
      </c>
      <c r="I677" s="6">
        <v>4</v>
      </c>
      <c r="J677" s="6">
        <v>6</v>
      </c>
      <c r="K677" s="6">
        <v>80</v>
      </c>
      <c r="L677" s="6">
        <v>5</v>
      </c>
      <c r="M677" s="6"/>
    </row>
    <row r="678" spans="1:13" ht="15.75" customHeight="1" x14ac:dyDescent="0.25">
      <c r="A678" s="4">
        <v>44477</v>
      </c>
      <c r="B678" s="6">
        <v>11</v>
      </c>
      <c r="C678" s="6" t="s">
        <v>94</v>
      </c>
      <c r="D678" s="6"/>
      <c r="E678" s="3" t="e">
        <f t="array" aca="1" ref="E678" ca="1">_xludf.XLOOKUP(sessions_2!$G678&amp;sessions_2!$I678&amp;sessions_2!$J678,exercises_2!$C$2:$C$156&amp;exercises_2!$F$2:$F$156&amp;exercises_2!$G$2:$G$156,exercises_2!$A$2:$A$156)</f>
        <v>#NAME?</v>
      </c>
      <c r="F678" s="6" t="s">
        <v>65</v>
      </c>
      <c r="G678" s="6" t="s">
        <v>98</v>
      </c>
      <c r="H678" s="6">
        <v>2</v>
      </c>
      <c r="I678" s="6">
        <v>4</v>
      </c>
      <c r="J678" s="6">
        <v>6</v>
      </c>
      <c r="K678" s="6">
        <v>80</v>
      </c>
      <c r="L678" s="6">
        <v>3</v>
      </c>
      <c r="M678" s="6"/>
    </row>
    <row r="679" spans="1:13" ht="15.75" customHeight="1" x14ac:dyDescent="0.25">
      <c r="A679" s="4">
        <v>44477</v>
      </c>
      <c r="B679" s="6">
        <v>12</v>
      </c>
      <c r="C679" s="6" t="s">
        <v>94</v>
      </c>
      <c r="D679" s="6"/>
      <c r="E679" s="3" t="e">
        <f t="array" aca="1" ref="E679" ca="1">_xludf.XLOOKUP(sessions_2!$G679&amp;sessions_2!$I679&amp;sessions_2!$J679,exercises_2!$C$2:$C$156&amp;exercises_2!$F$2:$F$156&amp;exercises_2!$G$2:$G$156,exercises_2!$A$2:$A$156)</f>
        <v>#NAME?</v>
      </c>
      <c r="F679" s="6" t="s">
        <v>65</v>
      </c>
      <c r="G679" s="6" t="s">
        <v>98</v>
      </c>
      <c r="H679" s="6">
        <v>3</v>
      </c>
      <c r="I679" s="6">
        <v>4</v>
      </c>
      <c r="J679" s="6">
        <v>6</v>
      </c>
      <c r="K679" s="6">
        <v>80</v>
      </c>
      <c r="L679" s="6">
        <v>3</v>
      </c>
      <c r="M679" s="6"/>
    </row>
    <row r="680" spans="1:13" ht="15.75" customHeight="1" x14ac:dyDescent="0.25">
      <c r="A680" s="4">
        <v>44477</v>
      </c>
      <c r="B680" s="6">
        <v>13</v>
      </c>
      <c r="C680" s="6" t="s">
        <v>94</v>
      </c>
      <c r="D680" s="6"/>
      <c r="E680" s="3" t="e">
        <f t="array" aca="1" ref="E680" ca="1">_xludf.XLOOKUP(sessions_2!$G680&amp;sessions_2!$I680&amp;sessions_2!$J680,exercises_2!$C$2:$C$156&amp;exercises_2!$F$2:$F$156&amp;exercises_2!$G$2:$G$156,exercises_2!$A$2:$A$156)</f>
        <v>#NAME?</v>
      </c>
      <c r="F680" s="6" t="s">
        <v>65</v>
      </c>
      <c r="G680" s="6" t="s">
        <v>114</v>
      </c>
      <c r="H680" s="6">
        <v>1</v>
      </c>
      <c r="I680" s="6">
        <v>10</v>
      </c>
      <c r="J680" s="6">
        <v>15</v>
      </c>
      <c r="K680" s="6">
        <v>5</v>
      </c>
      <c r="L680" s="6">
        <v>15</v>
      </c>
      <c r="M680" s="6"/>
    </row>
    <row r="681" spans="1:13" ht="15.75" customHeight="1" x14ac:dyDescent="0.25">
      <c r="A681" s="4">
        <v>44477</v>
      </c>
      <c r="B681" s="6">
        <v>14</v>
      </c>
      <c r="C681" s="6" t="s">
        <v>94</v>
      </c>
      <c r="D681" s="6"/>
      <c r="E681" s="3" t="e">
        <f t="array" aca="1" ref="E681" ca="1">_xludf.XLOOKUP(sessions_2!$G681&amp;sessions_2!$I681&amp;sessions_2!$J681,exercises_2!$C$2:$C$156&amp;exercises_2!$F$2:$F$156&amp;exercises_2!$G$2:$G$156,exercises_2!$A$2:$A$156)</f>
        <v>#NAME?</v>
      </c>
      <c r="F681" s="6" t="s">
        <v>65</v>
      </c>
      <c r="G681" s="6" t="s">
        <v>114</v>
      </c>
      <c r="H681" s="6">
        <v>1</v>
      </c>
      <c r="I681" s="6">
        <v>10</v>
      </c>
      <c r="J681" s="6">
        <v>15</v>
      </c>
      <c r="K681" s="6">
        <v>7</v>
      </c>
      <c r="L681" s="6">
        <v>7</v>
      </c>
      <c r="M681" s="6"/>
    </row>
    <row r="682" spans="1:13" ht="15.75" customHeight="1" x14ac:dyDescent="0.25">
      <c r="A682" s="4">
        <v>44477</v>
      </c>
      <c r="B682" s="6">
        <v>15</v>
      </c>
      <c r="C682" s="6" t="s">
        <v>94</v>
      </c>
      <c r="D682" s="6"/>
      <c r="E682" s="3" t="e">
        <f t="array" aca="1" ref="E682" ca="1">_xludf.XLOOKUP(sessions_2!$G682&amp;sessions_2!$I682&amp;sessions_2!$J682,exercises_2!$C$2:$C$156&amp;exercises_2!$F$2:$F$156&amp;exercises_2!$G$2:$G$156,exercises_2!$A$2:$A$156)</f>
        <v>#NAME?</v>
      </c>
      <c r="F682" s="6" t="s">
        <v>65</v>
      </c>
      <c r="G682" s="6" t="s">
        <v>114</v>
      </c>
      <c r="H682" s="6">
        <v>3</v>
      </c>
      <c r="I682" s="6">
        <v>10</v>
      </c>
      <c r="J682" s="6">
        <v>15</v>
      </c>
      <c r="K682" s="6">
        <v>7</v>
      </c>
      <c r="L682" s="6">
        <v>4</v>
      </c>
      <c r="M682" s="6"/>
    </row>
    <row r="683" spans="1:13" ht="15.75" customHeight="1" x14ac:dyDescent="0.25">
      <c r="A683" s="4">
        <v>44487</v>
      </c>
      <c r="B683" s="6">
        <v>15</v>
      </c>
      <c r="C683" s="6" t="s">
        <v>100</v>
      </c>
      <c r="D683" s="6"/>
      <c r="E683" s="3" t="e">
        <f t="array" aca="1" ref="E683" ca="1">_xludf.XLOOKUP(sessions_2!$G683&amp;sessions_2!$I683&amp;sessions_2!$J683,exercises_2!$C$2:$C$156&amp;exercises_2!$F$2:$F$156&amp;exercises_2!$G$2:$G$156,exercises_2!$A$2:$A$156)</f>
        <v>#NAME?</v>
      </c>
      <c r="F683" s="6" t="s">
        <v>65</v>
      </c>
      <c r="G683" s="6" t="s">
        <v>111</v>
      </c>
      <c r="H683" s="6">
        <v>3</v>
      </c>
      <c r="I683" s="6">
        <v>6</v>
      </c>
      <c r="J683" s="6">
        <v>10</v>
      </c>
      <c r="K683" s="6">
        <v>190</v>
      </c>
      <c r="L683" s="6">
        <v>7</v>
      </c>
      <c r="M683" s="6"/>
    </row>
    <row r="684" spans="1:13" ht="15.75" customHeight="1" x14ac:dyDescent="0.25">
      <c r="A684" s="4">
        <v>44496</v>
      </c>
      <c r="B684" s="6">
        <v>13</v>
      </c>
      <c r="C684" s="6" t="s">
        <v>100</v>
      </c>
      <c r="D684" s="6"/>
      <c r="E684" s="3" t="e">
        <f t="array" aca="1" ref="E684" ca="1">_xludf.XLOOKUP(sessions_2!$G684&amp;sessions_2!$I684&amp;sessions_2!$J684,exercises_2!$C$2:$C$156&amp;exercises_2!$F$2:$F$156&amp;exercises_2!$G$2:$G$156,exercises_2!$A$2:$A$156)</f>
        <v>#NAME?</v>
      </c>
      <c r="F684" s="6" t="s">
        <v>65</v>
      </c>
      <c r="G684" s="6" t="s">
        <v>111</v>
      </c>
      <c r="H684" s="6">
        <v>1</v>
      </c>
      <c r="I684" s="6">
        <v>6</v>
      </c>
      <c r="J684" s="6">
        <v>10</v>
      </c>
      <c r="K684" s="6">
        <v>190</v>
      </c>
      <c r="L684" s="6">
        <v>10</v>
      </c>
      <c r="M684" s="6"/>
    </row>
    <row r="685" spans="1:13" ht="15.75" customHeight="1" x14ac:dyDescent="0.25">
      <c r="A685" s="4">
        <v>44496</v>
      </c>
      <c r="B685" s="6">
        <v>14</v>
      </c>
      <c r="C685" s="6" t="s">
        <v>100</v>
      </c>
      <c r="D685" s="6"/>
      <c r="E685" s="3" t="e">
        <f t="array" aca="1" ref="E685" ca="1">_xludf.XLOOKUP(sessions_2!$G685&amp;sessions_2!$I685&amp;sessions_2!$J685,exercises_2!$C$2:$C$156&amp;exercises_2!$F$2:$F$156&amp;exercises_2!$G$2:$G$156,exercises_2!$A$2:$A$156)</f>
        <v>#NAME?</v>
      </c>
      <c r="F685" s="6" t="s">
        <v>65</v>
      </c>
      <c r="G685" s="6" t="s">
        <v>111</v>
      </c>
      <c r="H685" s="6">
        <v>2</v>
      </c>
      <c r="I685" s="6">
        <v>6</v>
      </c>
      <c r="J685" s="6">
        <v>10</v>
      </c>
      <c r="K685" s="6">
        <v>190</v>
      </c>
      <c r="L685" s="6">
        <v>10</v>
      </c>
      <c r="M685" s="6"/>
    </row>
    <row r="686" spans="1:13" ht="15.75" customHeight="1" x14ac:dyDescent="0.25">
      <c r="A686" s="4">
        <v>44480</v>
      </c>
      <c r="B686" s="6">
        <v>1</v>
      </c>
      <c r="C686" s="6" t="s">
        <v>100</v>
      </c>
      <c r="D686" s="6"/>
      <c r="E686" s="3" t="e">
        <f t="array" aca="1" ref="E686" ca="1">_xludf.XLOOKUP(sessions_2!$G686&amp;sessions_2!$I686&amp;sessions_2!$J686,exercises_2!$C$2:$C$156&amp;exercises_2!$F$2:$F$156&amp;exercises_2!$G$2:$G$156,exercises_2!$A$2:$A$156)</f>
        <v>#NAME?</v>
      </c>
      <c r="F686" s="6" t="s">
        <v>65</v>
      </c>
      <c r="G686" s="6" t="s">
        <v>92</v>
      </c>
      <c r="H686" s="6">
        <v>1</v>
      </c>
      <c r="I686" s="6">
        <v>4</v>
      </c>
      <c r="J686" s="6">
        <v>6</v>
      </c>
      <c r="K686" s="6">
        <v>230</v>
      </c>
      <c r="L686" s="6">
        <v>5</v>
      </c>
      <c r="M686" s="6"/>
    </row>
    <row r="687" spans="1:13" ht="15.75" customHeight="1" x14ac:dyDescent="0.25">
      <c r="A687" s="4">
        <v>44480</v>
      </c>
      <c r="B687" s="6">
        <v>2</v>
      </c>
      <c r="C687" s="6" t="s">
        <v>100</v>
      </c>
      <c r="D687" s="6"/>
      <c r="E687" s="3" t="e">
        <f t="array" aca="1" ref="E687" ca="1">_xludf.XLOOKUP(sessions_2!$G687&amp;sessions_2!$I687&amp;sessions_2!$J687,exercises_2!$C$2:$C$156&amp;exercises_2!$F$2:$F$156&amp;exercises_2!$G$2:$G$156,exercises_2!$A$2:$A$156)</f>
        <v>#NAME?</v>
      </c>
      <c r="F687" s="6" t="s">
        <v>65</v>
      </c>
      <c r="G687" s="6" t="s">
        <v>92</v>
      </c>
      <c r="H687" s="6">
        <v>2</v>
      </c>
      <c r="I687" s="6">
        <v>4</v>
      </c>
      <c r="J687" s="6">
        <v>6</v>
      </c>
      <c r="K687" s="6">
        <v>230</v>
      </c>
      <c r="L687" s="6">
        <v>5</v>
      </c>
      <c r="M687" s="6"/>
    </row>
    <row r="688" spans="1:13" ht="15.75" customHeight="1" x14ac:dyDescent="0.25">
      <c r="A688" s="4">
        <v>44480</v>
      </c>
      <c r="B688" s="6">
        <v>3</v>
      </c>
      <c r="C688" s="6" t="s">
        <v>100</v>
      </c>
      <c r="D688" s="6"/>
      <c r="E688" s="3" t="e">
        <f t="array" aca="1" ref="E688" ca="1">_xludf.XLOOKUP(sessions_2!$G688&amp;sessions_2!$I688&amp;sessions_2!$J688,exercises_2!$C$2:$C$156&amp;exercises_2!$F$2:$F$156&amp;exercises_2!$G$2:$G$156,exercises_2!$A$2:$A$156)</f>
        <v>#NAME?</v>
      </c>
      <c r="F688" s="6" t="s">
        <v>65</v>
      </c>
      <c r="G688" s="6" t="s">
        <v>92</v>
      </c>
      <c r="H688" s="6">
        <v>3</v>
      </c>
      <c r="I688" s="6">
        <v>4</v>
      </c>
      <c r="J688" s="6">
        <v>6</v>
      </c>
      <c r="K688" s="6">
        <v>230</v>
      </c>
      <c r="L688" s="6">
        <v>4</v>
      </c>
      <c r="M688" s="6"/>
    </row>
    <row r="689" spans="1:13" ht="15.75" customHeight="1" x14ac:dyDescent="0.25">
      <c r="A689" s="4">
        <v>44480</v>
      </c>
      <c r="B689" s="6">
        <v>4</v>
      </c>
      <c r="C689" s="6" t="s">
        <v>100</v>
      </c>
      <c r="D689" s="6"/>
      <c r="E689" s="3" t="e">
        <f t="array" aca="1" ref="E689" ca="1">_xludf.XLOOKUP(sessions_2!$G689&amp;sessions_2!$I689&amp;sessions_2!$J689,exercises_2!$C$2:$C$156&amp;exercises_2!$F$2:$F$156&amp;exercises_2!$G$2:$G$156,exercises_2!$A$2:$A$156)</f>
        <v>#NAME?</v>
      </c>
      <c r="F689" s="6" t="s">
        <v>65</v>
      </c>
      <c r="G689" s="1" t="s">
        <v>76</v>
      </c>
      <c r="H689" s="6">
        <v>1</v>
      </c>
      <c r="I689" s="6">
        <v>5</v>
      </c>
      <c r="J689" s="6">
        <v>10</v>
      </c>
      <c r="K689" s="6">
        <v>-15</v>
      </c>
      <c r="L689" s="6">
        <v>10</v>
      </c>
      <c r="M689" s="6"/>
    </row>
    <row r="690" spans="1:13" ht="15.75" customHeight="1" x14ac:dyDescent="0.25">
      <c r="A690" s="4">
        <v>44480</v>
      </c>
      <c r="B690" s="6">
        <v>5</v>
      </c>
      <c r="C690" s="6" t="s">
        <v>100</v>
      </c>
      <c r="D690" s="6"/>
      <c r="E690" s="3" t="e">
        <f t="array" aca="1" ref="E690" ca="1">_xludf.XLOOKUP(sessions_2!$G690&amp;sessions_2!$I690&amp;sessions_2!$J690,exercises_2!$C$2:$C$156&amp;exercises_2!$F$2:$F$156&amp;exercises_2!$G$2:$G$156,exercises_2!$A$2:$A$156)</f>
        <v>#NAME?</v>
      </c>
      <c r="F690" s="6" t="s">
        <v>65</v>
      </c>
      <c r="G690" s="1" t="s">
        <v>76</v>
      </c>
      <c r="H690" s="6">
        <v>2</v>
      </c>
      <c r="I690" s="6">
        <v>5</v>
      </c>
      <c r="J690" s="6">
        <v>10</v>
      </c>
      <c r="K690" s="6">
        <v>0</v>
      </c>
      <c r="L690" s="6">
        <v>6</v>
      </c>
      <c r="M690" s="6"/>
    </row>
    <row r="691" spans="1:13" ht="15.75" customHeight="1" x14ac:dyDescent="0.25">
      <c r="A691" s="4">
        <v>44480</v>
      </c>
      <c r="B691" s="6">
        <v>6</v>
      </c>
      <c r="C691" s="6" t="s">
        <v>100</v>
      </c>
      <c r="D691" s="6"/>
      <c r="E691" s="3" t="e">
        <f t="array" aca="1" ref="E691" ca="1">_xludf.XLOOKUP(sessions_2!$G691&amp;sessions_2!$I691&amp;sessions_2!$J691,exercises_2!$C$2:$C$156&amp;exercises_2!$F$2:$F$156&amp;exercises_2!$G$2:$G$156,exercises_2!$A$2:$A$156)</f>
        <v>#NAME?</v>
      </c>
      <c r="F691" s="6" t="s">
        <v>65</v>
      </c>
      <c r="G691" s="1" t="s">
        <v>76</v>
      </c>
      <c r="H691" s="6">
        <v>3</v>
      </c>
      <c r="I691" s="6">
        <v>5</v>
      </c>
      <c r="J691" s="6">
        <v>10</v>
      </c>
      <c r="K691" s="6">
        <v>0</v>
      </c>
      <c r="L691" s="6">
        <v>5</v>
      </c>
      <c r="M691" s="6"/>
    </row>
    <row r="692" spans="1:13" ht="15.75" customHeight="1" x14ac:dyDescent="0.25">
      <c r="A692" s="4">
        <v>44480</v>
      </c>
      <c r="B692" s="6">
        <v>7</v>
      </c>
      <c r="C692" s="6" t="s">
        <v>100</v>
      </c>
      <c r="D692" s="6"/>
      <c r="E692" s="3" t="e">
        <f t="array" aca="1" ref="E692" ca="1">_xludf.XLOOKUP(sessions_2!$G692&amp;sessions_2!$I692&amp;sessions_2!$J692,exercises_2!$C$2:$C$156&amp;exercises_2!$F$2:$F$156&amp;exercises_2!$G$2:$G$156,exercises_2!$A$2:$A$156)</f>
        <v>#NAME?</v>
      </c>
      <c r="F692" s="6" t="s">
        <v>65</v>
      </c>
      <c r="G692" s="6" t="s">
        <v>110</v>
      </c>
      <c r="H692" s="6">
        <v>1</v>
      </c>
      <c r="I692" s="6">
        <v>4</v>
      </c>
      <c r="J692" s="6">
        <v>6</v>
      </c>
      <c r="K692" s="6">
        <v>60</v>
      </c>
      <c r="L692" s="6">
        <v>4</v>
      </c>
      <c r="M692" s="6"/>
    </row>
    <row r="693" spans="1:13" ht="15.75" customHeight="1" x14ac:dyDescent="0.25">
      <c r="A693" s="4">
        <v>44480</v>
      </c>
      <c r="B693" s="6">
        <v>8</v>
      </c>
      <c r="C693" s="6" t="s">
        <v>100</v>
      </c>
      <c r="D693" s="6"/>
      <c r="E693" s="3" t="e">
        <f t="array" aca="1" ref="E693" ca="1">_xludf.XLOOKUP(sessions_2!$G693&amp;sessions_2!$I693&amp;sessions_2!$J693,exercises_2!$C$2:$C$156&amp;exercises_2!$F$2:$F$156&amp;exercises_2!$G$2:$G$156,exercises_2!$A$2:$A$156)</f>
        <v>#NAME?</v>
      </c>
      <c r="F693" s="6" t="s">
        <v>65</v>
      </c>
      <c r="G693" s="6" t="s">
        <v>110</v>
      </c>
      <c r="H693" s="6">
        <v>2</v>
      </c>
      <c r="I693" s="6">
        <v>4</v>
      </c>
      <c r="J693" s="6">
        <v>6</v>
      </c>
      <c r="K693" s="6">
        <v>60</v>
      </c>
      <c r="L693" s="6">
        <v>4</v>
      </c>
      <c r="M693" s="6"/>
    </row>
    <row r="694" spans="1:13" ht="15.75" customHeight="1" x14ac:dyDescent="0.25">
      <c r="A694" s="4">
        <v>44480</v>
      </c>
      <c r="B694" s="6">
        <v>9</v>
      </c>
      <c r="C694" s="6" t="s">
        <v>100</v>
      </c>
      <c r="D694" s="6"/>
      <c r="E694" s="3" t="e">
        <f t="array" aca="1" ref="E694" ca="1">_xludf.XLOOKUP(sessions_2!$G694&amp;sessions_2!$I694&amp;sessions_2!$J694,exercises_2!$C$2:$C$156&amp;exercises_2!$F$2:$F$156&amp;exercises_2!$G$2:$G$156,exercises_2!$A$2:$A$156)</f>
        <v>#NAME?</v>
      </c>
      <c r="F694" s="6" t="s">
        <v>65</v>
      </c>
      <c r="G694" s="6" t="s">
        <v>110</v>
      </c>
      <c r="H694" s="6">
        <v>3</v>
      </c>
      <c r="I694" s="6">
        <v>4</v>
      </c>
      <c r="J694" s="6">
        <v>6</v>
      </c>
      <c r="K694" s="6">
        <v>60</v>
      </c>
      <c r="L694" s="6">
        <v>4</v>
      </c>
      <c r="M694" s="6"/>
    </row>
    <row r="695" spans="1:13" ht="15.75" customHeight="1" x14ac:dyDescent="0.25">
      <c r="A695" s="4">
        <v>44480</v>
      </c>
      <c r="B695" s="6">
        <v>10</v>
      </c>
      <c r="C695" s="6" t="s">
        <v>100</v>
      </c>
      <c r="D695" s="6"/>
      <c r="E695" s="3" t="e">
        <f t="array" aca="1" ref="E695" ca="1">_xludf.XLOOKUP(sessions_2!$G695&amp;sessions_2!$I695&amp;sessions_2!$J695,exercises_2!$C$2:$C$156&amp;exercises_2!$F$2:$F$156&amp;exercises_2!$G$2:$G$156,exercises_2!$A$2:$A$156)</f>
        <v>#NAME?</v>
      </c>
      <c r="F695" s="6" t="s">
        <v>65</v>
      </c>
      <c r="G695" s="6" t="s">
        <v>103</v>
      </c>
      <c r="H695" s="6">
        <v>1</v>
      </c>
      <c r="I695" s="6">
        <v>4</v>
      </c>
      <c r="J695" s="6">
        <v>6</v>
      </c>
      <c r="K695" s="6">
        <v>55</v>
      </c>
      <c r="L695" s="6">
        <v>5</v>
      </c>
      <c r="M695" s="6"/>
    </row>
    <row r="696" spans="1:13" ht="15.75" customHeight="1" x14ac:dyDescent="0.25">
      <c r="A696" s="4">
        <v>44480</v>
      </c>
      <c r="B696" s="6">
        <v>11</v>
      </c>
      <c r="C696" s="6" t="s">
        <v>100</v>
      </c>
      <c r="D696" s="6"/>
      <c r="E696" s="3" t="e">
        <f t="array" aca="1" ref="E696" ca="1">_xludf.XLOOKUP(sessions_2!$G696&amp;sessions_2!$I696&amp;sessions_2!$J696,exercises_2!$C$2:$C$156&amp;exercises_2!$F$2:$F$156&amp;exercises_2!$G$2:$G$156,exercises_2!$A$2:$A$156)</f>
        <v>#NAME?</v>
      </c>
      <c r="F696" s="6" t="s">
        <v>65</v>
      </c>
      <c r="G696" s="6" t="s">
        <v>103</v>
      </c>
      <c r="H696" s="6">
        <v>2</v>
      </c>
      <c r="I696" s="6">
        <v>4</v>
      </c>
      <c r="J696" s="6">
        <v>6</v>
      </c>
      <c r="K696" s="6">
        <v>55</v>
      </c>
      <c r="L696" s="6">
        <v>4</v>
      </c>
      <c r="M696" s="6"/>
    </row>
    <row r="697" spans="1:13" ht="15.75" customHeight="1" x14ac:dyDescent="0.25">
      <c r="A697" s="4">
        <v>44480</v>
      </c>
      <c r="B697" s="6">
        <v>12</v>
      </c>
      <c r="C697" s="6" t="s">
        <v>100</v>
      </c>
      <c r="D697" s="6"/>
      <c r="E697" s="3" t="e">
        <f t="array" aca="1" ref="E697" ca="1">_xludf.XLOOKUP(sessions_2!$G697&amp;sessions_2!$I697&amp;sessions_2!$J697,exercises_2!$C$2:$C$156&amp;exercises_2!$F$2:$F$156&amp;exercises_2!$G$2:$G$156,exercises_2!$A$2:$A$156)</f>
        <v>#NAME?</v>
      </c>
      <c r="F697" s="6" t="s">
        <v>65</v>
      </c>
      <c r="G697" s="6" t="s">
        <v>103</v>
      </c>
      <c r="H697" s="6">
        <v>3</v>
      </c>
      <c r="I697" s="6">
        <v>4</v>
      </c>
      <c r="J697" s="6">
        <v>6</v>
      </c>
      <c r="K697" s="6">
        <v>55</v>
      </c>
      <c r="L697" s="6">
        <v>4</v>
      </c>
      <c r="M697" s="6"/>
    </row>
    <row r="698" spans="1:13" ht="15.75" customHeight="1" x14ac:dyDescent="0.25">
      <c r="A698" s="4">
        <v>44482</v>
      </c>
      <c r="B698" s="6">
        <v>1</v>
      </c>
      <c r="C698" s="6" t="s">
        <v>104</v>
      </c>
      <c r="D698" s="6"/>
      <c r="E698" s="3" t="e">
        <f t="array" aca="1" ref="E698" ca="1">_xludf.XLOOKUP(sessions_2!$G698&amp;sessions_2!$I698&amp;sessions_2!$J698,exercises_2!$C$2:$C$156&amp;exercises_2!$F$2:$F$156&amp;exercises_2!$G$2:$G$156,exercises_2!$A$2:$A$156)</f>
        <v>#NAME?</v>
      </c>
      <c r="F698" s="6" t="s">
        <v>65</v>
      </c>
      <c r="G698" s="6" t="s">
        <v>105</v>
      </c>
      <c r="H698" s="6">
        <v>1</v>
      </c>
      <c r="I698" s="6">
        <v>4</v>
      </c>
      <c r="J698" s="6">
        <v>6</v>
      </c>
      <c r="K698" s="6">
        <v>180</v>
      </c>
      <c r="L698" s="6">
        <v>4</v>
      </c>
      <c r="M698" s="6"/>
    </row>
    <row r="699" spans="1:13" ht="15.75" customHeight="1" x14ac:dyDescent="0.25">
      <c r="A699" s="4">
        <v>44482</v>
      </c>
      <c r="B699" s="6">
        <v>2</v>
      </c>
      <c r="C699" s="6" t="s">
        <v>104</v>
      </c>
      <c r="D699" s="6"/>
      <c r="E699" s="3" t="e">
        <f t="array" aca="1" ref="E699" ca="1">_xludf.XLOOKUP(sessions_2!$G699&amp;sessions_2!$I699&amp;sessions_2!$J699,exercises_2!$C$2:$C$156&amp;exercises_2!$F$2:$F$156&amp;exercises_2!$G$2:$G$156,exercises_2!$A$2:$A$156)</f>
        <v>#NAME?</v>
      </c>
      <c r="F699" s="6" t="s">
        <v>65</v>
      </c>
      <c r="G699" s="6" t="s">
        <v>105</v>
      </c>
      <c r="H699" s="6">
        <v>2</v>
      </c>
      <c r="I699" s="6">
        <v>4</v>
      </c>
      <c r="J699" s="6">
        <v>6</v>
      </c>
      <c r="K699" s="6">
        <v>180</v>
      </c>
      <c r="L699" s="6">
        <v>3</v>
      </c>
      <c r="M699" s="6"/>
    </row>
    <row r="700" spans="1:13" ht="15.75" customHeight="1" x14ac:dyDescent="0.25">
      <c r="A700" s="4">
        <v>44482</v>
      </c>
      <c r="B700" s="6">
        <v>3</v>
      </c>
      <c r="C700" s="6" t="s">
        <v>104</v>
      </c>
      <c r="D700" s="6"/>
      <c r="E700" s="3" t="e">
        <f t="array" aca="1" ref="E700" ca="1">_xludf.XLOOKUP(sessions_2!$G700&amp;sessions_2!$I700&amp;sessions_2!$J700,exercises_2!$C$2:$C$156&amp;exercises_2!$F$2:$F$156&amp;exercises_2!$G$2:$G$156,exercises_2!$A$2:$A$156)</f>
        <v>#NAME?</v>
      </c>
      <c r="F700" s="6" t="s">
        <v>65</v>
      </c>
      <c r="G700" s="6" t="s">
        <v>105</v>
      </c>
      <c r="H700" s="6">
        <v>3</v>
      </c>
      <c r="I700" s="6">
        <v>4</v>
      </c>
      <c r="J700" s="6">
        <v>6</v>
      </c>
      <c r="K700" s="6">
        <v>180</v>
      </c>
      <c r="L700" s="6">
        <v>2</v>
      </c>
      <c r="M700" s="6"/>
    </row>
    <row r="701" spans="1:13" ht="15.75" customHeight="1" x14ac:dyDescent="0.25">
      <c r="A701" s="4">
        <v>44482</v>
      </c>
      <c r="B701" s="6">
        <v>4</v>
      </c>
      <c r="C701" s="6" t="s">
        <v>104</v>
      </c>
      <c r="D701" s="6"/>
      <c r="E701" s="3" t="e">
        <f t="array" aca="1" ref="E701" ca="1">_xludf.XLOOKUP(sessions_2!$G701&amp;sessions_2!$I701&amp;sessions_2!$J701,exercises_2!$C$2:$C$156&amp;exercises_2!$F$2:$F$156&amp;exercises_2!$G$2:$G$156,exercises_2!$A$2:$A$156)</f>
        <v>#NAME?</v>
      </c>
      <c r="F701" s="6" t="s">
        <v>65</v>
      </c>
      <c r="G701" s="6" t="s">
        <v>106</v>
      </c>
      <c r="H701" s="6">
        <v>1</v>
      </c>
      <c r="I701" s="6">
        <v>4</v>
      </c>
      <c r="J701" s="6">
        <v>6</v>
      </c>
      <c r="K701" s="6">
        <v>300</v>
      </c>
      <c r="L701" s="6">
        <v>4</v>
      </c>
      <c r="M701" s="6"/>
    </row>
    <row r="702" spans="1:13" ht="15.75" customHeight="1" x14ac:dyDescent="0.25">
      <c r="A702" s="4">
        <v>44482</v>
      </c>
      <c r="B702" s="6">
        <v>5</v>
      </c>
      <c r="C702" s="6" t="s">
        <v>104</v>
      </c>
      <c r="D702" s="6"/>
      <c r="E702" s="3" t="e">
        <f t="array" aca="1" ref="E702" ca="1">_xludf.XLOOKUP(sessions_2!$G702&amp;sessions_2!$I702&amp;sessions_2!$J702,exercises_2!$C$2:$C$156&amp;exercises_2!$F$2:$F$156&amp;exercises_2!$G$2:$G$156,exercises_2!$A$2:$A$156)</f>
        <v>#NAME?</v>
      </c>
      <c r="F702" s="6" t="s">
        <v>65</v>
      </c>
      <c r="G702" s="6" t="s">
        <v>106</v>
      </c>
      <c r="H702" s="6">
        <v>2</v>
      </c>
      <c r="I702" s="6">
        <v>4</v>
      </c>
      <c r="J702" s="6">
        <v>6</v>
      </c>
      <c r="K702" s="6">
        <v>300</v>
      </c>
      <c r="L702" s="6">
        <v>3</v>
      </c>
      <c r="M702" s="6"/>
    </row>
    <row r="703" spans="1:13" ht="15.75" customHeight="1" x14ac:dyDescent="0.25">
      <c r="A703" s="4">
        <v>44482</v>
      </c>
      <c r="B703" s="6">
        <v>6</v>
      </c>
      <c r="C703" s="6" t="s">
        <v>104</v>
      </c>
      <c r="D703" s="6"/>
      <c r="E703" s="3" t="e">
        <f t="array" aca="1" ref="E703" ca="1">_xludf.XLOOKUP(sessions_2!$G703&amp;sessions_2!$I703&amp;sessions_2!$J703,exercises_2!$C$2:$C$156&amp;exercises_2!$F$2:$F$156&amp;exercises_2!$G$2:$G$156,exercises_2!$A$2:$A$156)</f>
        <v>#NAME?</v>
      </c>
      <c r="F703" s="6" t="s">
        <v>65</v>
      </c>
      <c r="G703" s="6" t="s">
        <v>106</v>
      </c>
      <c r="H703" s="6">
        <v>3</v>
      </c>
      <c r="I703" s="6">
        <v>4</v>
      </c>
      <c r="J703" s="6">
        <v>6</v>
      </c>
      <c r="K703" s="6">
        <v>220</v>
      </c>
      <c r="L703" s="6">
        <v>6</v>
      </c>
      <c r="M703" s="6"/>
    </row>
    <row r="704" spans="1:13" ht="15.75" customHeight="1" x14ac:dyDescent="0.25">
      <c r="A704" s="4">
        <v>44482</v>
      </c>
      <c r="B704" s="6">
        <v>7</v>
      </c>
      <c r="C704" s="6" t="s">
        <v>104</v>
      </c>
      <c r="D704" s="6"/>
      <c r="E704" s="3" t="e">
        <f t="array" aca="1" ref="E704" ca="1">_xludf.XLOOKUP(sessions_2!$G704&amp;sessions_2!$I704&amp;sessions_2!$J704,exercises_2!$C$2:$C$156&amp;exercises_2!$F$2:$F$156&amp;exercises_2!$G$2:$G$156,exercises_2!$A$2:$A$156)</f>
        <v>#NAME?</v>
      </c>
      <c r="F704" s="6" t="s">
        <v>65</v>
      </c>
      <c r="G704" s="6" t="s">
        <v>107</v>
      </c>
      <c r="H704" s="6">
        <v>1</v>
      </c>
      <c r="I704" s="6">
        <v>6</v>
      </c>
      <c r="J704" s="6">
        <v>10</v>
      </c>
      <c r="K704" s="6">
        <v>145</v>
      </c>
      <c r="L704" s="6">
        <v>10</v>
      </c>
      <c r="M704" s="6"/>
    </row>
    <row r="705" spans="1:13" ht="15.75" customHeight="1" x14ac:dyDescent="0.25">
      <c r="A705" s="4">
        <v>44482</v>
      </c>
      <c r="B705" s="6">
        <v>8</v>
      </c>
      <c r="C705" s="6" t="s">
        <v>104</v>
      </c>
      <c r="D705" s="6"/>
      <c r="E705" s="3" t="e">
        <f t="array" aca="1" ref="E705" ca="1">_xludf.XLOOKUP(sessions_2!$G705&amp;sessions_2!$I705&amp;sessions_2!$J705,exercises_2!$C$2:$C$156&amp;exercises_2!$F$2:$F$156&amp;exercises_2!$G$2:$G$156,exercises_2!$A$2:$A$156)</f>
        <v>#NAME?</v>
      </c>
      <c r="F705" s="6" t="s">
        <v>65</v>
      </c>
      <c r="G705" s="6" t="s">
        <v>107</v>
      </c>
      <c r="H705" s="6">
        <v>2</v>
      </c>
      <c r="I705" s="6">
        <v>6</v>
      </c>
      <c r="J705" s="6">
        <v>10</v>
      </c>
      <c r="K705" s="6">
        <v>150</v>
      </c>
      <c r="L705" s="6">
        <v>6</v>
      </c>
      <c r="M705" s="6"/>
    </row>
    <row r="706" spans="1:13" ht="15.75" customHeight="1" x14ac:dyDescent="0.25">
      <c r="A706" s="4">
        <v>44482</v>
      </c>
      <c r="B706" s="6">
        <v>9</v>
      </c>
      <c r="C706" s="6" t="s">
        <v>104</v>
      </c>
      <c r="D706" s="6"/>
      <c r="E706" s="3" t="e">
        <f t="array" aca="1" ref="E706" ca="1">_xludf.XLOOKUP(sessions_2!$G706&amp;sessions_2!$I706&amp;sessions_2!$J706,exercises_2!$C$2:$C$156&amp;exercises_2!$F$2:$F$156&amp;exercises_2!$G$2:$G$156,exercises_2!$A$2:$A$156)</f>
        <v>#NAME?</v>
      </c>
      <c r="F706" s="6" t="s">
        <v>65</v>
      </c>
      <c r="G706" s="6" t="s">
        <v>107</v>
      </c>
      <c r="H706" s="6">
        <v>3</v>
      </c>
      <c r="I706" s="6">
        <v>6</v>
      </c>
      <c r="J706" s="6">
        <v>10</v>
      </c>
      <c r="K706" s="6">
        <v>150</v>
      </c>
      <c r="L706" s="6">
        <v>6</v>
      </c>
      <c r="M706" s="6"/>
    </row>
    <row r="707" spans="1:13" ht="15.75" customHeight="1" x14ac:dyDescent="0.25">
      <c r="A707" s="4">
        <v>44482</v>
      </c>
      <c r="B707" s="6">
        <v>10</v>
      </c>
      <c r="C707" s="6" t="s">
        <v>104</v>
      </c>
      <c r="D707" s="6"/>
      <c r="E707" s="3" t="e">
        <f t="array" aca="1" ref="E707" ca="1">_xludf.XLOOKUP(sessions_2!$G707&amp;sessions_2!$I707&amp;sessions_2!$J707,exercises_2!$C$2:$C$156&amp;exercises_2!$F$2:$F$156&amp;exercises_2!$G$2:$G$156,exercises_2!$A$2:$A$156)</f>
        <v>#NAME?</v>
      </c>
      <c r="F707" s="6" t="s">
        <v>65</v>
      </c>
      <c r="G707" s="6" t="s">
        <v>112</v>
      </c>
      <c r="H707" s="6">
        <v>1</v>
      </c>
      <c r="I707" s="6">
        <v>10</v>
      </c>
      <c r="J707" s="6">
        <v>15</v>
      </c>
      <c r="K707" s="6">
        <v>110</v>
      </c>
      <c r="L707" s="6">
        <v>13</v>
      </c>
      <c r="M707" s="6"/>
    </row>
    <row r="708" spans="1:13" ht="15.75" customHeight="1" x14ac:dyDescent="0.25">
      <c r="A708" s="4">
        <v>44482</v>
      </c>
      <c r="B708" s="6">
        <v>11</v>
      </c>
      <c r="C708" s="6" t="s">
        <v>104</v>
      </c>
      <c r="D708" s="6"/>
      <c r="E708" s="3" t="e">
        <f t="array" aca="1" ref="E708" ca="1">_xludf.XLOOKUP(sessions_2!$G708&amp;sessions_2!$I708&amp;sessions_2!$J708,exercises_2!$C$2:$C$156&amp;exercises_2!$F$2:$F$156&amp;exercises_2!$G$2:$G$156,exercises_2!$A$2:$A$156)</f>
        <v>#NAME?</v>
      </c>
      <c r="F708" s="6" t="s">
        <v>65</v>
      </c>
      <c r="G708" s="6" t="s">
        <v>112</v>
      </c>
      <c r="H708" s="6">
        <v>2</v>
      </c>
      <c r="I708" s="6">
        <v>10</v>
      </c>
      <c r="J708" s="6">
        <v>15</v>
      </c>
      <c r="K708" s="6">
        <v>110</v>
      </c>
      <c r="L708" s="6">
        <v>11</v>
      </c>
      <c r="M708" s="6"/>
    </row>
    <row r="709" spans="1:13" ht="15.75" customHeight="1" x14ac:dyDescent="0.25">
      <c r="A709" s="4">
        <v>44482</v>
      </c>
      <c r="B709" s="6">
        <v>12</v>
      </c>
      <c r="C709" s="6" t="s">
        <v>104</v>
      </c>
      <c r="D709" s="6"/>
      <c r="E709" s="3" t="e">
        <f t="array" aca="1" ref="E709" ca="1">_xludf.XLOOKUP(sessions_2!$G709&amp;sessions_2!$I709&amp;sessions_2!$J709,exercises_2!$C$2:$C$156&amp;exercises_2!$F$2:$F$156&amp;exercises_2!$G$2:$G$156,exercises_2!$A$2:$A$156)</f>
        <v>#NAME?</v>
      </c>
      <c r="F709" s="6" t="s">
        <v>65</v>
      </c>
      <c r="G709" s="6" t="s">
        <v>112</v>
      </c>
      <c r="H709" s="6">
        <v>3</v>
      </c>
      <c r="I709" s="6">
        <v>10</v>
      </c>
      <c r="J709" s="6">
        <v>15</v>
      </c>
      <c r="K709" s="6">
        <v>110</v>
      </c>
      <c r="L709" s="6">
        <v>10</v>
      </c>
      <c r="M709" s="6"/>
    </row>
    <row r="710" spans="1:13" ht="15.75" customHeight="1" x14ac:dyDescent="0.25">
      <c r="A710" s="4">
        <v>44484</v>
      </c>
      <c r="B710" s="6">
        <v>1</v>
      </c>
      <c r="C710" s="6" t="s">
        <v>94</v>
      </c>
      <c r="D710" s="6"/>
      <c r="E710" s="3" t="e">
        <f t="array" aca="1" ref="E710" ca="1">_xludf.XLOOKUP(sessions_2!$G710&amp;sessions_2!$I710&amp;sessions_2!$J710,exercises_2!$C$2:$C$156&amp;exercises_2!$F$2:$F$156&amp;exercises_2!$G$2:$G$156,exercises_2!$A$2:$A$156)</f>
        <v>#NAME?</v>
      </c>
      <c r="F710" s="6" t="s">
        <v>65</v>
      </c>
      <c r="G710" s="6" t="s">
        <v>89</v>
      </c>
      <c r="H710" s="6">
        <v>1</v>
      </c>
      <c r="I710" s="6">
        <v>4</v>
      </c>
      <c r="J710" s="6">
        <v>6</v>
      </c>
      <c r="K710" s="6">
        <v>150</v>
      </c>
      <c r="L710" s="6">
        <v>6</v>
      </c>
      <c r="M710" s="6"/>
    </row>
    <row r="711" spans="1:13" ht="15.75" customHeight="1" x14ac:dyDescent="0.25">
      <c r="A711" s="4">
        <v>44484</v>
      </c>
      <c r="B711" s="6">
        <v>2</v>
      </c>
      <c r="C711" s="6" t="s">
        <v>94</v>
      </c>
      <c r="D711" s="6"/>
      <c r="E711" s="3" t="e">
        <f t="array" aca="1" ref="E711" ca="1">_xludf.XLOOKUP(sessions_2!$G711&amp;sessions_2!$I711&amp;sessions_2!$J711,exercises_2!$C$2:$C$156&amp;exercises_2!$F$2:$F$156&amp;exercises_2!$G$2:$G$156,exercises_2!$A$2:$A$156)</f>
        <v>#NAME?</v>
      </c>
      <c r="F711" s="6" t="s">
        <v>65</v>
      </c>
      <c r="G711" s="6" t="s">
        <v>89</v>
      </c>
      <c r="H711" s="6">
        <v>2</v>
      </c>
      <c r="I711" s="6">
        <v>4</v>
      </c>
      <c r="J711" s="6">
        <v>6</v>
      </c>
      <c r="K711" s="6">
        <v>150</v>
      </c>
      <c r="L711" s="6">
        <v>6</v>
      </c>
      <c r="M711" s="6"/>
    </row>
    <row r="712" spans="1:13" ht="15.75" customHeight="1" x14ac:dyDescent="0.25">
      <c r="A712" s="4">
        <v>44484</v>
      </c>
      <c r="B712" s="6">
        <v>3</v>
      </c>
      <c r="C712" s="6" t="s">
        <v>94</v>
      </c>
      <c r="D712" s="6"/>
      <c r="E712" s="3" t="e">
        <f t="array" aca="1" ref="E712" ca="1">_xludf.XLOOKUP(sessions_2!$G712&amp;sessions_2!$I712&amp;sessions_2!$J712,exercises_2!$C$2:$C$156&amp;exercises_2!$F$2:$F$156&amp;exercises_2!$G$2:$G$156,exercises_2!$A$2:$A$156)</f>
        <v>#NAME?</v>
      </c>
      <c r="F712" s="6" t="s">
        <v>65</v>
      </c>
      <c r="G712" s="6" t="s">
        <v>89</v>
      </c>
      <c r="H712" s="6">
        <v>3</v>
      </c>
      <c r="I712" s="6">
        <v>4</v>
      </c>
      <c r="J712" s="6">
        <v>6</v>
      </c>
      <c r="K712" s="6">
        <v>150</v>
      </c>
      <c r="L712" s="6">
        <v>6</v>
      </c>
      <c r="M712" s="6"/>
    </row>
    <row r="713" spans="1:13" ht="15.75" customHeight="1" x14ac:dyDescent="0.25">
      <c r="A713" s="4">
        <v>44484</v>
      </c>
      <c r="B713" s="6">
        <v>4</v>
      </c>
      <c r="C713" s="6" t="s">
        <v>94</v>
      </c>
      <c r="D713" s="6"/>
      <c r="E713" s="3" t="e">
        <f t="array" aca="1" ref="E713" ca="1">_xludf.XLOOKUP(sessions_2!$G713&amp;sessions_2!$I713&amp;sessions_2!$J713,exercises_2!$C$2:$C$156&amp;exercises_2!$F$2:$F$156&amp;exercises_2!$G$2:$G$156,exercises_2!$A$2:$A$156)</f>
        <v>#NAME?</v>
      </c>
      <c r="F713" s="6" t="s">
        <v>65</v>
      </c>
      <c r="G713" s="6" t="s">
        <v>95</v>
      </c>
      <c r="H713" s="6">
        <v>1</v>
      </c>
      <c r="I713" s="6">
        <v>4</v>
      </c>
      <c r="J713" s="6">
        <v>6</v>
      </c>
      <c r="K713" s="6">
        <v>130</v>
      </c>
      <c r="L713" s="6">
        <v>6</v>
      </c>
      <c r="M713" s="6"/>
    </row>
    <row r="714" spans="1:13" ht="15.75" customHeight="1" x14ac:dyDescent="0.25">
      <c r="A714" s="4">
        <v>44484</v>
      </c>
      <c r="B714" s="6">
        <v>5</v>
      </c>
      <c r="C714" s="6" t="s">
        <v>94</v>
      </c>
      <c r="D714" s="6"/>
      <c r="E714" s="3" t="e">
        <f t="array" aca="1" ref="E714" ca="1">_xludf.XLOOKUP(sessions_2!$G714&amp;sessions_2!$I714&amp;sessions_2!$J714,exercises_2!$C$2:$C$156&amp;exercises_2!$F$2:$F$156&amp;exercises_2!$G$2:$G$156,exercises_2!$A$2:$A$156)</f>
        <v>#NAME?</v>
      </c>
      <c r="F714" s="6" t="s">
        <v>65</v>
      </c>
      <c r="G714" s="6" t="s">
        <v>95</v>
      </c>
      <c r="H714" s="6">
        <v>2</v>
      </c>
      <c r="I714" s="6">
        <v>4</v>
      </c>
      <c r="J714" s="6">
        <v>6</v>
      </c>
      <c r="K714" s="6">
        <v>135</v>
      </c>
      <c r="L714" s="6">
        <v>5</v>
      </c>
      <c r="M714" s="6"/>
    </row>
    <row r="715" spans="1:13" ht="15.75" customHeight="1" x14ac:dyDescent="0.25">
      <c r="A715" s="4">
        <v>44484</v>
      </c>
      <c r="B715" s="6">
        <v>6</v>
      </c>
      <c r="C715" s="6" t="s">
        <v>94</v>
      </c>
      <c r="D715" s="6"/>
      <c r="E715" s="3" t="e">
        <f t="array" aca="1" ref="E715" ca="1">_xludf.XLOOKUP(sessions_2!$G715&amp;sessions_2!$I715&amp;sessions_2!$J715,exercises_2!$C$2:$C$156&amp;exercises_2!$F$2:$F$156&amp;exercises_2!$G$2:$G$156,exercises_2!$A$2:$A$156)</f>
        <v>#NAME?</v>
      </c>
      <c r="F715" s="6" t="s">
        <v>65</v>
      </c>
      <c r="G715" s="6" t="s">
        <v>95</v>
      </c>
      <c r="H715" s="6">
        <v>3</v>
      </c>
      <c r="I715" s="6">
        <v>4</v>
      </c>
      <c r="J715" s="6">
        <v>6</v>
      </c>
      <c r="K715" s="6">
        <v>135</v>
      </c>
      <c r="L715" s="6">
        <v>4</v>
      </c>
      <c r="M715" s="6"/>
    </row>
    <row r="716" spans="1:13" ht="15.75" customHeight="1" x14ac:dyDescent="0.25">
      <c r="A716" s="4">
        <v>44484</v>
      </c>
      <c r="B716" s="6">
        <v>7</v>
      </c>
      <c r="C716" s="6" t="s">
        <v>94</v>
      </c>
      <c r="D716" s="6"/>
      <c r="E716" s="3" t="e">
        <f t="array" aca="1" ref="E716" ca="1">_xludf.XLOOKUP(sessions_2!$G716&amp;sessions_2!$I716&amp;sessions_2!$J716,exercises_2!$C$2:$C$156&amp;exercises_2!$F$2:$F$156&amp;exercises_2!$G$2:$G$156,exercises_2!$A$2:$A$156)</f>
        <v>#NAME?</v>
      </c>
      <c r="F716" s="6" t="s">
        <v>65</v>
      </c>
      <c r="G716" s="6" t="s">
        <v>96</v>
      </c>
      <c r="H716" s="6">
        <v>1</v>
      </c>
      <c r="I716" s="6">
        <v>4</v>
      </c>
      <c r="J716" s="6">
        <v>6</v>
      </c>
      <c r="K716" s="6">
        <v>100</v>
      </c>
      <c r="L716" s="6">
        <v>4</v>
      </c>
      <c r="M716" s="6"/>
    </row>
    <row r="717" spans="1:13" ht="15.75" customHeight="1" x14ac:dyDescent="0.25">
      <c r="A717" s="4">
        <v>44484</v>
      </c>
      <c r="B717" s="6">
        <v>8</v>
      </c>
      <c r="C717" s="6" t="s">
        <v>94</v>
      </c>
      <c r="D717" s="6"/>
      <c r="E717" s="3" t="e">
        <f t="array" aca="1" ref="E717" ca="1">_xludf.XLOOKUP(sessions_2!$G717&amp;sessions_2!$I717&amp;sessions_2!$J717,exercises_2!$C$2:$C$156&amp;exercises_2!$F$2:$F$156&amp;exercises_2!$G$2:$G$156,exercises_2!$A$2:$A$156)</f>
        <v>#NAME?</v>
      </c>
      <c r="F717" s="6" t="s">
        <v>65</v>
      </c>
      <c r="G717" s="6" t="s">
        <v>96</v>
      </c>
      <c r="H717" s="6">
        <v>2</v>
      </c>
      <c r="I717" s="6">
        <v>4</v>
      </c>
      <c r="J717" s="6">
        <v>6</v>
      </c>
      <c r="K717" s="6">
        <v>100</v>
      </c>
      <c r="L717" s="6">
        <v>4</v>
      </c>
      <c r="M717" s="6"/>
    </row>
    <row r="718" spans="1:13" ht="15.75" customHeight="1" x14ac:dyDescent="0.25">
      <c r="A718" s="4">
        <v>44484</v>
      </c>
      <c r="B718" s="6">
        <v>9</v>
      </c>
      <c r="C718" s="6" t="s">
        <v>94</v>
      </c>
      <c r="D718" s="6"/>
      <c r="E718" s="3" t="e">
        <f t="array" aca="1" ref="E718" ca="1">_xludf.XLOOKUP(sessions_2!$G718&amp;sessions_2!$I718&amp;sessions_2!$J718,exercises_2!$C$2:$C$156&amp;exercises_2!$F$2:$F$156&amp;exercises_2!$G$2:$G$156,exercises_2!$A$2:$A$156)</f>
        <v>#NAME?</v>
      </c>
      <c r="F718" s="6" t="s">
        <v>65</v>
      </c>
      <c r="G718" s="6" t="s">
        <v>96</v>
      </c>
      <c r="H718" s="6">
        <v>3</v>
      </c>
      <c r="I718" s="6">
        <v>4</v>
      </c>
      <c r="J718" s="6">
        <v>6</v>
      </c>
      <c r="K718" s="6">
        <v>100</v>
      </c>
      <c r="L718" s="6">
        <v>4</v>
      </c>
      <c r="M718" s="6"/>
    </row>
    <row r="719" spans="1:13" ht="15.75" customHeight="1" x14ac:dyDescent="0.25">
      <c r="A719" s="4">
        <v>44484</v>
      </c>
      <c r="B719" s="6">
        <v>10</v>
      </c>
      <c r="C719" s="6" t="s">
        <v>94</v>
      </c>
      <c r="D719" s="6"/>
      <c r="E719" s="3" t="e">
        <f t="array" aca="1" ref="E719" ca="1">_xludf.XLOOKUP(sessions_2!$G719&amp;sessions_2!$I719&amp;sessions_2!$J719,exercises_2!$C$2:$C$156&amp;exercises_2!$F$2:$F$156&amp;exercises_2!$G$2:$G$156,exercises_2!$A$2:$A$156)</f>
        <v>#NAME?</v>
      </c>
      <c r="F719" s="6" t="s">
        <v>65</v>
      </c>
      <c r="G719" s="6" t="s">
        <v>98</v>
      </c>
      <c r="H719" s="6">
        <v>1</v>
      </c>
      <c r="I719" s="6">
        <v>4</v>
      </c>
      <c r="J719" s="6">
        <v>6</v>
      </c>
      <c r="K719" s="6">
        <v>75</v>
      </c>
      <c r="L719" s="6">
        <v>6</v>
      </c>
      <c r="M719" s="6"/>
    </row>
    <row r="720" spans="1:13" ht="15.75" customHeight="1" x14ac:dyDescent="0.25">
      <c r="A720" s="4">
        <v>44484</v>
      </c>
      <c r="B720" s="6">
        <v>11</v>
      </c>
      <c r="C720" s="6" t="s">
        <v>94</v>
      </c>
      <c r="D720" s="6"/>
      <c r="E720" s="3" t="e">
        <f t="array" aca="1" ref="E720" ca="1">_xludf.XLOOKUP(sessions_2!$G720&amp;sessions_2!$I720&amp;sessions_2!$J720,exercises_2!$C$2:$C$156&amp;exercises_2!$F$2:$F$156&amp;exercises_2!$G$2:$G$156,exercises_2!$A$2:$A$156)</f>
        <v>#NAME?</v>
      </c>
      <c r="F720" s="6" t="s">
        <v>65</v>
      </c>
      <c r="G720" s="6" t="s">
        <v>98</v>
      </c>
      <c r="H720" s="6">
        <v>2</v>
      </c>
      <c r="I720" s="6">
        <v>4</v>
      </c>
      <c r="J720" s="6">
        <v>6</v>
      </c>
      <c r="K720" s="6">
        <v>75</v>
      </c>
      <c r="L720" s="6">
        <v>6</v>
      </c>
      <c r="M720" s="6"/>
    </row>
    <row r="721" spans="1:13" ht="15.75" customHeight="1" x14ac:dyDescent="0.25">
      <c r="A721" s="4">
        <v>44484</v>
      </c>
      <c r="B721" s="6">
        <v>12</v>
      </c>
      <c r="C721" s="6" t="s">
        <v>94</v>
      </c>
      <c r="D721" s="6"/>
      <c r="E721" s="3" t="e">
        <f t="array" aca="1" ref="E721" ca="1">_xludf.XLOOKUP(sessions_2!$G721&amp;sessions_2!$I721&amp;sessions_2!$J721,exercises_2!$C$2:$C$156&amp;exercises_2!$F$2:$F$156&amp;exercises_2!$G$2:$G$156,exercises_2!$A$2:$A$156)</f>
        <v>#NAME?</v>
      </c>
      <c r="F721" s="6" t="s">
        <v>65</v>
      </c>
      <c r="G721" s="6" t="s">
        <v>98</v>
      </c>
      <c r="H721" s="6">
        <v>3</v>
      </c>
      <c r="I721" s="6">
        <v>4</v>
      </c>
      <c r="J721" s="6">
        <v>6</v>
      </c>
      <c r="K721" s="6">
        <v>75</v>
      </c>
      <c r="L721" s="6">
        <v>6</v>
      </c>
      <c r="M721" s="6"/>
    </row>
    <row r="722" spans="1:13" ht="15.75" customHeight="1" x14ac:dyDescent="0.25">
      <c r="A722" s="4">
        <v>44484</v>
      </c>
      <c r="B722" s="6">
        <v>13</v>
      </c>
      <c r="C722" s="6" t="s">
        <v>94</v>
      </c>
      <c r="D722" s="6"/>
      <c r="E722" s="3" t="e">
        <f t="array" aca="1" ref="E722" ca="1">_xludf.XLOOKUP(sessions_2!$G722&amp;sessions_2!$I722&amp;sessions_2!$J722,exercises_2!$C$2:$C$156&amp;exercises_2!$F$2:$F$156&amp;exercises_2!$G$2:$G$156,exercises_2!$A$2:$A$156)</f>
        <v>#NAME?</v>
      </c>
      <c r="F722" s="6" t="s">
        <v>65</v>
      </c>
      <c r="G722" s="6" t="s">
        <v>114</v>
      </c>
      <c r="H722" s="6">
        <v>1</v>
      </c>
      <c r="I722" s="6">
        <v>10</v>
      </c>
      <c r="J722" s="6">
        <v>15</v>
      </c>
      <c r="K722" s="6">
        <v>5</v>
      </c>
      <c r="L722" s="6">
        <v>15</v>
      </c>
      <c r="M722" s="6"/>
    </row>
    <row r="723" spans="1:13" ht="15.75" customHeight="1" x14ac:dyDescent="0.25">
      <c r="A723" s="4">
        <v>44484</v>
      </c>
      <c r="B723" s="6">
        <v>14</v>
      </c>
      <c r="C723" s="6" t="s">
        <v>94</v>
      </c>
      <c r="D723" s="6"/>
      <c r="E723" s="3" t="e">
        <f t="array" aca="1" ref="E723" ca="1">_xludf.XLOOKUP(sessions_2!$G723&amp;sessions_2!$I723&amp;sessions_2!$J723,exercises_2!$C$2:$C$156&amp;exercises_2!$F$2:$F$156&amp;exercises_2!$G$2:$G$156,exercises_2!$A$2:$A$156)</f>
        <v>#NAME?</v>
      </c>
      <c r="F723" s="6" t="s">
        <v>65</v>
      </c>
      <c r="G723" s="6" t="s">
        <v>114</v>
      </c>
      <c r="H723" s="6">
        <v>1</v>
      </c>
      <c r="I723" s="6">
        <v>10</v>
      </c>
      <c r="J723" s="6">
        <v>15</v>
      </c>
      <c r="K723" s="6">
        <v>5</v>
      </c>
      <c r="L723" s="6">
        <v>10</v>
      </c>
      <c r="M723" s="6"/>
    </row>
    <row r="724" spans="1:13" ht="15.75" customHeight="1" x14ac:dyDescent="0.25">
      <c r="A724" s="4">
        <v>44484</v>
      </c>
      <c r="B724" s="6">
        <v>15</v>
      </c>
      <c r="C724" s="6" t="s">
        <v>94</v>
      </c>
      <c r="D724" s="6"/>
      <c r="E724" s="3" t="e">
        <f t="array" aca="1" ref="E724" ca="1">_xludf.XLOOKUP(sessions_2!$G724&amp;sessions_2!$I724&amp;sessions_2!$J724,exercises_2!$C$2:$C$156&amp;exercises_2!$F$2:$F$156&amp;exercises_2!$G$2:$G$156,exercises_2!$A$2:$A$156)</f>
        <v>#NAME?</v>
      </c>
      <c r="F724" s="6" t="s">
        <v>65</v>
      </c>
      <c r="G724" s="6" t="s">
        <v>114</v>
      </c>
      <c r="H724" s="6">
        <v>3</v>
      </c>
      <c r="I724" s="6">
        <v>10</v>
      </c>
      <c r="J724" s="6">
        <v>15</v>
      </c>
      <c r="K724" s="6">
        <v>5</v>
      </c>
      <c r="L724" s="6">
        <v>10</v>
      </c>
      <c r="M724" s="6"/>
    </row>
    <row r="725" spans="1:13" ht="15.75" customHeight="1" x14ac:dyDescent="0.25">
      <c r="A725" s="4">
        <v>44496</v>
      </c>
      <c r="B725" s="6">
        <v>15</v>
      </c>
      <c r="C725" s="6" t="s">
        <v>100</v>
      </c>
      <c r="D725" s="6"/>
      <c r="E725" s="3" t="e">
        <f t="array" aca="1" ref="E725" ca="1">_xludf.XLOOKUP(sessions_2!$G725&amp;sessions_2!$I725&amp;sessions_2!$J725,exercises_2!$C$2:$C$156&amp;exercises_2!$F$2:$F$156&amp;exercises_2!$G$2:$G$156,exercises_2!$A$2:$A$156)</f>
        <v>#NAME?</v>
      </c>
      <c r="F725" s="6" t="s">
        <v>65</v>
      </c>
      <c r="G725" s="6" t="s">
        <v>111</v>
      </c>
      <c r="H725" s="6">
        <v>3</v>
      </c>
      <c r="I725" s="6">
        <v>6</v>
      </c>
      <c r="J725" s="6">
        <v>10</v>
      </c>
      <c r="K725" s="6">
        <v>200</v>
      </c>
      <c r="L725" s="6">
        <v>8</v>
      </c>
      <c r="M725" s="6"/>
    </row>
    <row r="726" spans="1:13" ht="15.75" customHeight="1" x14ac:dyDescent="0.25">
      <c r="A726" s="4">
        <v>44503</v>
      </c>
      <c r="B726" s="6">
        <v>13</v>
      </c>
      <c r="C726" s="6" t="s">
        <v>100</v>
      </c>
      <c r="D726" s="6"/>
      <c r="E726" s="3" t="e">
        <f t="array" aca="1" ref="E726" ca="1">_xludf.XLOOKUP(sessions_2!$G726&amp;sessions_2!$I726&amp;sessions_2!$J726,exercises_2!$C$2:$C$156&amp;exercises_2!$F$2:$F$156&amp;exercises_2!$G$2:$G$156,exercises_2!$A$2:$A$156)</f>
        <v>#NAME?</v>
      </c>
      <c r="F726" s="6" t="s">
        <v>65</v>
      </c>
      <c r="G726" s="6" t="s">
        <v>111</v>
      </c>
      <c r="H726" s="6">
        <v>1</v>
      </c>
      <c r="I726" s="6">
        <v>6</v>
      </c>
      <c r="J726" s="6">
        <v>10</v>
      </c>
      <c r="K726" s="6">
        <v>190</v>
      </c>
      <c r="L726" s="6">
        <v>10</v>
      </c>
      <c r="M726" s="6"/>
    </row>
    <row r="727" spans="1:13" ht="15.75" customHeight="1" x14ac:dyDescent="0.25">
      <c r="A727" s="4">
        <v>44503</v>
      </c>
      <c r="B727" s="6">
        <v>14</v>
      </c>
      <c r="C727" s="6" t="s">
        <v>100</v>
      </c>
      <c r="D727" s="6"/>
      <c r="E727" s="3" t="e">
        <f t="array" aca="1" ref="E727" ca="1">_xludf.XLOOKUP(sessions_2!$G727&amp;sessions_2!$I727&amp;sessions_2!$J727,exercises_2!$C$2:$C$156&amp;exercises_2!$F$2:$F$156&amp;exercises_2!$G$2:$G$156,exercises_2!$A$2:$A$156)</f>
        <v>#NAME?</v>
      </c>
      <c r="F727" s="6" t="s">
        <v>65</v>
      </c>
      <c r="G727" s="6" t="s">
        <v>111</v>
      </c>
      <c r="H727" s="6">
        <v>2</v>
      </c>
      <c r="I727" s="6">
        <v>6</v>
      </c>
      <c r="J727" s="6">
        <v>10</v>
      </c>
      <c r="K727" s="6">
        <v>200</v>
      </c>
      <c r="L727" s="6">
        <v>8</v>
      </c>
      <c r="M727" s="6"/>
    </row>
    <row r="728" spans="1:13" ht="15.75" customHeight="1" x14ac:dyDescent="0.25">
      <c r="A728" s="4">
        <v>44487</v>
      </c>
      <c r="B728" s="6">
        <v>1</v>
      </c>
      <c r="C728" s="6" t="s">
        <v>100</v>
      </c>
      <c r="D728" s="6"/>
      <c r="E728" s="3" t="e">
        <f t="array" aca="1" ref="E728" ca="1">_xludf.XLOOKUP(sessions_2!$G728&amp;sessions_2!$I728&amp;sessions_2!$J728,exercises_2!$C$2:$C$156&amp;exercises_2!$F$2:$F$156&amp;exercises_2!$G$2:$G$156,exercises_2!$A$2:$A$156)</f>
        <v>#NAME?</v>
      </c>
      <c r="F728" s="6" t="s">
        <v>65</v>
      </c>
      <c r="G728" s="6" t="s">
        <v>92</v>
      </c>
      <c r="H728" s="6">
        <v>1</v>
      </c>
      <c r="I728" s="6">
        <v>4</v>
      </c>
      <c r="J728" s="6">
        <v>6</v>
      </c>
      <c r="K728" s="6">
        <v>230</v>
      </c>
      <c r="L728" s="6">
        <v>6</v>
      </c>
      <c r="M728" s="6"/>
    </row>
    <row r="729" spans="1:13" ht="15.75" customHeight="1" x14ac:dyDescent="0.25">
      <c r="A729" s="4">
        <v>44487</v>
      </c>
      <c r="B729" s="6">
        <v>2</v>
      </c>
      <c r="C729" s="6" t="s">
        <v>100</v>
      </c>
      <c r="D729" s="6"/>
      <c r="E729" s="3" t="e">
        <f t="array" aca="1" ref="E729" ca="1">_xludf.XLOOKUP(sessions_2!$G729&amp;sessions_2!$I729&amp;sessions_2!$J729,exercises_2!$C$2:$C$156&amp;exercises_2!$F$2:$F$156&amp;exercises_2!$G$2:$G$156,exercises_2!$A$2:$A$156)</f>
        <v>#NAME?</v>
      </c>
      <c r="F729" s="6" t="s">
        <v>65</v>
      </c>
      <c r="G729" s="6" t="s">
        <v>92</v>
      </c>
      <c r="H729" s="6">
        <v>2</v>
      </c>
      <c r="I729" s="6">
        <v>4</v>
      </c>
      <c r="J729" s="6">
        <v>6</v>
      </c>
      <c r="K729" s="6">
        <v>235</v>
      </c>
      <c r="L729" s="6">
        <v>5</v>
      </c>
      <c r="M729" s="6"/>
    </row>
    <row r="730" spans="1:13" ht="15.75" customHeight="1" x14ac:dyDescent="0.25">
      <c r="A730" s="4">
        <v>44487</v>
      </c>
      <c r="B730" s="6">
        <v>3</v>
      </c>
      <c r="C730" s="6" t="s">
        <v>100</v>
      </c>
      <c r="D730" s="6"/>
      <c r="E730" s="3" t="e">
        <f t="array" aca="1" ref="E730" ca="1">_xludf.XLOOKUP(sessions_2!$G730&amp;sessions_2!$I730&amp;sessions_2!$J730,exercises_2!$C$2:$C$156&amp;exercises_2!$F$2:$F$156&amp;exercises_2!$G$2:$G$156,exercises_2!$A$2:$A$156)</f>
        <v>#NAME?</v>
      </c>
      <c r="F730" s="6" t="s">
        <v>65</v>
      </c>
      <c r="G730" s="6" t="s">
        <v>92</v>
      </c>
      <c r="H730" s="6">
        <v>3</v>
      </c>
      <c r="I730" s="6">
        <v>4</v>
      </c>
      <c r="J730" s="6">
        <v>6</v>
      </c>
      <c r="K730" s="6">
        <v>235</v>
      </c>
      <c r="L730" s="6">
        <v>4</v>
      </c>
      <c r="M730" s="6"/>
    </row>
    <row r="731" spans="1:13" ht="15.75" customHeight="1" x14ac:dyDescent="0.25">
      <c r="A731" s="4">
        <v>44487</v>
      </c>
      <c r="B731" s="6">
        <v>4</v>
      </c>
      <c r="C731" s="6" t="s">
        <v>100</v>
      </c>
      <c r="D731" s="6"/>
      <c r="E731" s="3" t="e">
        <f t="array" aca="1" ref="E731" ca="1">_xludf.XLOOKUP(sessions_2!$G731&amp;sessions_2!$I731&amp;sessions_2!$J731,exercises_2!$C$2:$C$156&amp;exercises_2!$F$2:$F$156&amp;exercises_2!$G$2:$G$156,exercises_2!$A$2:$A$156)</f>
        <v>#NAME?</v>
      </c>
      <c r="F731" s="6" t="s">
        <v>65</v>
      </c>
      <c r="G731" s="1" t="s">
        <v>76</v>
      </c>
      <c r="H731" s="6">
        <v>1</v>
      </c>
      <c r="I731" s="6">
        <v>5</v>
      </c>
      <c r="J731" s="6">
        <v>10</v>
      </c>
      <c r="K731" s="6">
        <v>0</v>
      </c>
      <c r="L731" s="6">
        <v>8</v>
      </c>
      <c r="M731" s="6"/>
    </row>
    <row r="732" spans="1:13" ht="15.75" customHeight="1" x14ac:dyDescent="0.25">
      <c r="A732" s="4">
        <v>44487</v>
      </c>
      <c r="B732" s="6">
        <v>5</v>
      </c>
      <c r="C732" s="6" t="s">
        <v>100</v>
      </c>
      <c r="D732" s="6"/>
      <c r="E732" s="3" t="e">
        <f t="array" aca="1" ref="E732" ca="1">_xludf.XLOOKUP(sessions_2!$G732&amp;sessions_2!$I732&amp;sessions_2!$J732,exercises_2!$C$2:$C$156&amp;exercises_2!$F$2:$F$156&amp;exercises_2!$G$2:$G$156,exercises_2!$A$2:$A$156)</f>
        <v>#NAME?</v>
      </c>
      <c r="F732" s="6" t="s">
        <v>65</v>
      </c>
      <c r="G732" s="1" t="s">
        <v>76</v>
      </c>
      <c r="H732" s="6">
        <v>2</v>
      </c>
      <c r="I732" s="6">
        <v>5</v>
      </c>
      <c r="J732" s="6">
        <v>10</v>
      </c>
      <c r="K732" s="6">
        <v>0</v>
      </c>
      <c r="L732" s="6">
        <v>4</v>
      </c>
      <c r="M732" s="6"/>
    </row>
    <row r="733" spans="1:13" ht="15.75" customHeight="1" x14ac:dyDescent="0.25">
      <c r="A733" s="4">
        <v>44487</v>
      </c>
      <c r="B733" s="6">
        <v>6</v>
      </c>
      <c r="C733" s="6" t="s">
        <v>100</v>
      </c>
      <c r="D733" s="6"/>
      <c r="E733" s="3" t="e">
        <f t="array" aca="1" ref="E733" ca="1">_xludf.XLOOKUP(sessions_2!$G733&amp;sessions_2!$I733&amp;sessions_2!$J733,exercises_2!$C$2:$C$156&amp;exercises_2!$F$2:$F$156&amp;exercises_2!$G$2:$G$156,exercises_2!$A$2:$A$156)</f>
        <v>#NAME?</v>
      </c>
      <c r="F733" s="6" t="s">
        <v>65</v>
      </c>
      <c r="G733" s="1" t="s">
        <v>76</v>
      </c>
      <c r="H733" s="6">
        <v>3</v>
      </c>
      <c r="I733" s="6">
        <v>5</v>
      </c>
      <c r="J733" s="6">
        <v>10</v>
      </c>
      <c r="K733" s="6">
        <v>0</v>
      </c>
      <c r="L733" s="6">
        <v>3</v>
      </c>
      <c r="M733" s="6"/>
    </row>
    <row r="734" spans="1:13" ht="15.75" customHeight="1" x14ac:dyDescent="0.25">
      <c r="A734" s="4">
        <v>44487</v>
      </c>
      <c r="B734" s="6">
        <v>7</v>
      </c>
      <c r="C734" s="6" t="s">
        <v>100</v>
      </c>
      <c r="D734" s="6"/>
      <c r="E734" s="3" t="e">
        <f t="array" aca="1" ref="E734" ca="1">_xludf.XLOOKUP(sessions_2!$G734&amp;sessions_2!$I734&amp;sessions_2!$J734,exercises_2!$C$2:$C$156&amp;exercises_2!$F$2:$F$156&amp;exercises_2!$G$2:$G$156,exercises_2!$A$2:$A$156)</f>
        <v>#NAME?</v>
      </c>
      <c r="F734" s="6" t="s">
        <v>65</v>
      </c>
      <c r="G734" s="6" t="s">
        <v>110</v>
      </c>
      <c r="H734" s="6">
        <v>1</v>
      </c>
      <c r="I734" s="6">
        <v>4</v>
      </c>
      <c r="J734" s="6">
        <v>6</v>
      </c>
      <c r="K734" s="6">
        <v>55</v>
      </c>
      <c r="L734" s="6">
        <v>6</v>
      </c>
      <c r="M734" s="6"/>
    </row>
    <row r="735" spans="1:13" ht="15.75" customHeight="1" x14ac:dyDescent="0.25">
      <c r="A735" s="4">
        <v>44487</v>
      </c>
      <c r="B735" s="6">
        <v>8</v>
      </c>
      <c r="C735" s="6" t="s">
        <v>100</v>
      </c>
      <c r="D735" s="6"/>
      <c r="E735" s="3" t="e">
        <f t="array" aca="1" ref="E735" ca="1">_xludf.XLOOKUP(sessions_2!$G735&amp;sessions_2!$I735&amp;sessions_2!$J735,exercises_2!$C$2:$C$156&amp;exercises_2!$F$2:$F$156&amp;exercises_2!$G$2:$G$156,exercises_2!$A$2:$A$156)</f>
        <v>#NAME?</v>
      </c>
      <c r="F735" s="6" t="s">
        <v>65</v>
      </c>
      <c r="G735" s="6" t="s">
        <v>110</v>
      </c>
      <c r="H735" s="6">
        <v>2</v>
      </c>
      <c r="I735" s="6">
        <v>4</v>
      </c>
      <c r="J735" s="6">
        <v>6</v>
      </c>
      <c r="K735" s="6">
        <v>55</v>
      </c>
      <c r="L735" s="6">
        <v>6</v>
      </c>
      <c r="M735" s="6"/>
    </row>
    <row r="736" spans="1:13" ht="15.75" customHeight="1" x14ac:dyDescent="0.25">
      <c r="A736" s="4">
        <v>44487</v>
      </c>
      <c r="B736" s="6">
        <v>9</v>
      </c>
      <c r="C736" s="6" t="s">
        <v>100</v>
      </c>
      <c r="D736" s="6"/>
      <c r="E736" s="3" t="e">
        <f t="array" aca="1" ref="E736" ca="1">_xludf.XLOOKUP(sessions_2!$G736&amp;sessions_2!$I736&amp;sessions_2!$J736,exercises_2!$C$2:$C$156&amp;exercises_2!$F$2:$F$156&amp;exercises_2!$G$2:$G$156,exercises_2!$A$2:$A$156)</f>
        <v>#NAME?</v>
      </c>
      <c r="F736" s="6" t="s">
        <v>65</v>
      </c>
      <c r="G736" s="6" t="s">
        <v>110</v>
      </c>
      <c r="H736" s="6">
        <v>3</v>
      </c>
      <c r="I736" s="6">
        <v>4</v>
      </c>
      <c r="J736" s="6">
        <v>6</v>
      </c>
      <c r="K736" s="6">
        <v>60</v>
      </c>
      <c r="L736" s="6">
        <v>4</v>
      </c>
      <c r="M736" s="6"/>
    </row>
    <row r="737" spans="1:13" ht="15.75" customHeight="1" x14ac:dyDescent="0.25">
      <c r="A737" s="4">
        <v>44487</v>
      </c>
      <c r="B737" s="6">
        <v>10</v>
      </c>
      <c r="C737" s="6" t="s">
        <v>100</v>
      </c>
      <c r="D737" s="6"/>
      <c r="E737" s="3" t="e">
        <f t="array" aca="1" ref="E737" ca="1">_xludf.XLOOKUP(sessions_2!$G737&amp;sessions_2!$I737&amp;sessions_2!$J737,exercises_2!$C$2:$C$156&amp;exercises_2!$F$2:$F$156&amp;exercises_2!$G$2:$G$156,exercises_2!$A$2:$A$156)</f>
        <v>#NAME?</v>
      </c>
      <c r="F737" s="6" t="s">
        <v>65</v>
      </c>
      <c r="G737" s="6" t="s">
        <v>103</v>
      </c>
      <c r="H737" s="6">
        <v>1</v>
      </c>
      <c r="I737" s="6">
        <v>4</v>
      </c>
      <c r="J737" s="6">
        <v>6</v>
      </c>
      <c r="K737" s="6">
        <v>55</v>
      </c>
      <c r="L737" s="6">
        <v>6</v>
      </c>
      <c r="M737" s="6"/>
    </row>
    <row r="738" spans="1:13" ht="15.75" customHeight="1" x14ac:dyDescent="0.25">
      <c r="A738" s="4">
        <v>44487</v>
      </c>
      <c r="B738" s="6">
        <v>11</v>
      </c>
      <c r="C738" s="6" t="s">
        <v>100</v>
      </c>
      <c r="D738" s="6"/>
      <c r="E738" s="3" t="e">
        <f t="array" aca="1" ref="E738" ca="1">_xludf.XLOOKUP(sessions_2!$G738&amp;sessions_2!$I738&amp;sessions_2!$J738,exercises_2!$C$2:$C$156&amp;exercises_2!$F$2:$F$156&amp;exercises_2!$G$2:$G$156,exercises_2!$A$2:$A$156)</f>
        <v>#NAME?</v>
      </c>
      <c r="F738" s="6" t="s">
        <v>65</v>
      </c>
      <c r="G738" s="6" t="s">
        <v>103</v>
      </c>
      <c r="H738" s="6">
        <v>2</v>
      </c>
      <c r="I738" s="6">
        <v>4</v>
      </c>
      <c r="J738" s="6">
        <v>6</v>
      </c>
      <c r="K738" s="6">
        <v>60</v>
      </c>
      <c r="L738" s="6">
        <v>4</v>
      </c>
      <c r="M738" s="6"/>
    </row>
    <row r="739" spans="1:13" ht="15.75" customHeight="1" x14ac:dyDescent="0.25">
      <c r="A739" s="4">
        <v>44487</v>
      </c>
      <c r="B739" s="6">
        <v>12</v>
      </c>
      <c r="C739" s="6" t="s">
        <v>100</v>
      </c>
      <c r="D739" s="6"/>
      <c r="E739" s="3" t="e">
        <f t="array" aca="1" ref="E739" ca="1">_xludf.XLOOKUP(sessions_2!$G739&amp;sessions_2!$I739&amp;sessions_2!$J739,exercises_2!$C$2:$C$156&amp;exercises_2!$F$2:$F$156&amp;exercises_2!$G$2:$G$156,exercises_2!$A$2:$A$156)</f>
        <v>#NAME?</v>
      </c>
      <c r="F739" s="6" t="s">
        <v>65</v>
      </c>
      <c r="G739" s="6" t="s">
        <v>103</v>
      </c>
      <c r="H739" s="6">
        <v>3</v>
      </c>
      <c r="I739" s="6">
        <v>4</v>
      </c>
      <c r="J739" s="6">
        <v>6</v>
      </c>
      <c r="K739" s="6">
        <v>60</v>
      </c>
      <c r="L739" s="6">
        <v>3</v>
      </c>
      <c r="M739" s="6"/>
    </row>
    <row r="740" spans="1:13" ht="15.75" customHeight="1" x14ac:dyDescent="0.25">
      <c r="A740" s="4">
        <v>44489</v>
      </c>
      <c r="B740" s="6">
        <v>1</v>
      </c>
      <c r="C740" s="6" t="s">
        <v>104</v>
      </c>
      <c r="D740" s="6"/>
      <c r="E740" s="3" t="e">
        <f t="array" aca="1" ref="E740" ca="1">_xludf.XLOOKUP(sessions_2!$G740&amp;sessions_2!$I740&amp;sessions_2!$J740,exercises_2!$C$2:$C$156&amp;exercises_2!$F$2:$F$156&amp;exercises_2!$G$2:$G$156,exercises_2!$A$2:$A$156)</f>
        <v>#NAME?</v>
      </c>
      <c r="F740" s="6" t="s">
        <v>65</v>
      </c>
      <c r="G740" s="6" t="s">
        <v>105</v>
      </c>
      <c r="H740" s="6">
        <v>1</v>
      </c>
      <c r="I740" s="6">
        <v>4</v>
      </c>
      <c r="J740" s="6">
        <v>6</v>
      </c>
      <c r="K740" s="6">
        <v>180</v>
      </c>
      <c r="L740" s="6">
        <v>4</v>
      </c>
      <c r="M740" s="6"/>
    </row>
    <row r="741" spans="1:13" ht="15.75" customHeight="1" x14ac:dyDescent="0.25">
      <c r="A741" s="4">
        <v>44489</v>
      </c>
      <c r="B741" s="6">
        <v>2</v>
      </c>
      <c r="C741" s="6" t="s">
        <v>104</v>
      </c>
      <c r="D741" s="6"/>
      <c r="E741" s="3" t="e">
        <f t="array" aca="1" ref="E741" ca="1">_xludf.XLOOKUP(sessions_2!$G741&amp;sessions_2!$I741&amp;sessions_2!$J741,exercises_2!$C$2:$C$156&amp;exercises_2!$F$2:$F$156&amp;exercises_2!$G$2:$G$156,exercises_2!$A$2:$A$156)</f>
        <v>#NAME?</v>
      </c>
      <c r="F741" s="6" t="s">
        <v>65</v>
      </c>
      <c r="G741" s="6" t="s">
        <v>105</v>
      </c>
      <c r="H741" s="6">
        <v>2</v>
      </c>
      <c r="I741" s="6">
        <v>4</v>
      </c>
      <c r="J741" s="6">
        <v>6</v>
      </c>
      <c r="K741" s="6">
        <v>180</v>
      </c>
      <c r="L741" s="6">
        <v>3</v>
      </c>
      <c r="M741" s="6"/>
    </row>
    <row r="742" spans="1:13" ht="15.75" customHeight="1" x14ac:dyDescent="0.25">
      <c r="A742" s="4">
        <v>44489</v>
      </c>
      <c r="B742" s="6">
        <v>3</v>
      </c>
      <c r="C742" s="6" t="s">
        <v>104</v>
      </c>
      <c r="D742" s="6"/>
      <c r="E742" s="3" t="e">
        <f t="array" aca="1" ref="E742" ca="1">_xludf.XLOOKUP(sessions_2!$G742&amp;sessions_2!$I742&amp;sessions_2!$J742,exercises_2!$C$2:$C$156&amp;exercises_2!$F$2:$F$156&amp;exercises_2!$G$2:$G$156,exercises_2!$A$2:$A$156)</f>
        <v>#NAME?</v>
      </c>
      <c r="F742" s="6" t="s">
        <v>65</v>
      </c>
      <c r="G742" s="6" t="s">
        <v>105</v>
      </c>
      <c r="H742" s="6">
        <v>3</v>
      </c>
      <c r="I742" s="6">
        <v>4</v>
      </c>
      <c r="J742" s="6">
        <v>6</v>
      </c>
      <c r="K742" s="6">
        <v>180</v>
      </c>
      <c r="L742" s="6">
        <v>3</v>
      </c>
      <c r="M742" s="6"/>
    </row>
    <row r="743" spans="1:13" ht="15.75" customHeight="1" x14ac:dyDescent="0.25">
      <c r="A743" s="4">
        <v>44489</v>
      </c>
      <c r="B743" s="6">
        <v>4</v>
      </c>
      <c r="C743" s="6" t="s">
        <v>104</v>
      </c>
      <c r="D743" s="6"/>
      <c r="E743" s="3" t="e">
        <f t="array" aca="1" ref="E743" ca="1">_xludf.XLOOKUP(sessions_2!$G743&amp;sessions_2!$I743&amp;sessions_2!$J743,exercises_2!$C$2:$C$156&amp;exercises_2!$F$2:$F$156&amp;exercises_2!$G$2:$G$156,exercises_2!$A$2:$A$156)</f>
        <v>#NAME?</v>
      </c>
      <c r="F743" s="6" t="s">
        <v>65</v>
      </c>
      <c r="G743" s="6" t="s">
        <v>106</v>
      </c>
      <c r="H743" s="6">
        <v>1</v>
      </c>
      <c r="I743" s="6">
        <v>4</v>
      </c>
      <c r="J743" s="6">
        <v>6</v>
      </c>
      <c r="K743" s="6">
        <v>300</v>
      </c>
      <c r="L743" s="6">
        <v>4</v>
      </c>
      <c r="M743" s="6"/>
    </row>
    <row r="744" spans="1:13" ht="15.75" customHeight="1" x14ac:dyDescent="0.25">
      <c r="A744" s="4">
        <v>44489</v>
      </c>
      <c r="B744" s="6">
        <v>5</v>
      </c>
      <c r="C744" s="6" t="s">
        <v>104</v>
      </c>
      <c r="D744" s="6"/>
      <c r="E744" s="3" t="e">
        <f t="array" aca="1" ref="E744" ca="1">_xludf.XLOOKUP(sessions_2!$G744&amp;sessions_2!$I744&amp;sessions_2!$J744,exercises_2!$C$2:$C$156&amp;exercises_2!$F$2:$F$156&amp;exercises_2!$G$2:$G$156,exercises_2!$A$2:$A$156)</f>
        <v>#NAME?</v>
      </c>
      <c r="F744" s="6" t="s">
        <v>65</v>
      </c>
      <c r="G744" s="6" t="s">
        <v>106</v>
      </c>
      <c r="H744" s="6">
        <v>2</v>
      </c>
      <c r="I744" s="6">
        <v>4</v>
      </c>
      <c r="J744" s="6">
        <v>6</v>
      </c>
      <c r="K744" s="6">
        <v>300</v>
      </c>
      <c r="L744" s="6">
        <v>3</v>
      </c>
      <c r="M744" s="6"/>
    </row>
    <row r="745" spans="1:13" ht="15.75" customHeight="1" x14ac:dyDescent="0.25">
      <c r="A745" s="4">
        <v>44489</v>
      </c>
      <c r="B745" s="6">
        <v>6</v>
      </c>
      <c r="C745" s="6" t="s">
        <v>104</v>
      </c>
      <c r="D745" s="6"/>
      <c r="E745" s="3" t="e">
        <f t="array" aca="1" ref="E745" ca="1">_xludf.XLOOKUP(sessions_2!$G745&amp;sessions_2!$I745&amp;sessions_2!$J745,exercises_2!$C$2:$C$156&amp;exercises_2!$F$2:$F$156&amp;exercises_2!$G$2:$G$156,exercises_2!$A$2:$A$156)</f>
        <v>#NAME?</v>
      </c>
      <c r="F745" s="6" t="s">
        <v>65</v>
      </c>
      <c r="G745" s="6" t="s">
        <v>106</v>
      </c>
      <c r="H745" s="6">
        <v>3</v>
      </c>
      <c r="I745" s="6">
        <v>4</v>
      </c>
      <c r="J745" s="6">
        <v>6</v>
      </c>
      <c r="K745" s="6">
        <v>300</v>
      </c>
      <c r="L745" s="6">
        <v>2</v>
      </c>
      <c r="M745" s="6"/>
    </row>
    <row r="746" spans="1:13" ht="15.75" customHeight="1" x14ac:dyDescent="0.25">
      <c r="A746" s="4">
        <v>44489</v>
      </c>
      <c r="B746" s="6">
        <v>7</v>
      </c>
      <c r="C746" s="6" t="s">
        <v>104</v>
      </c>
      <c r="D746" s="6"/>
      <c r="E746" s="3" t="e">
        <f t="array" aca="1" ref="E746" ca="1">_xludf.XLOOKUP(sessions_2!$G746&amp;sessions_2!$I746&amp;sessions_2!$J746,exercises_2!$C$2:$C$156&amp;exercises_2!$F$2:$F$156&amp;exercises_2!$G$2:$G$156,exercises_2!$A$2:$A$156)</f>
        <v>#NAME?</v>
      </c>
      <c r="F746" s="6" t="s">
        <v>65</v>
      </c>
      <c r="G746" s="6" t="s">
        <v>107</v>
      </c>
      <c r="H746" s="6">
        <v>1</v>
      </c>
      <c r="I746" s="6">
        <v>6</v>
      </c>
      <c r="J746" s="6">
        <v>10</v>
      </c>
      <c r="K746" s="6">
        <v>150</v>
      </c>
      <c r="L746" s="6">
        <v>6</v>
      </c>
      <c r="M746" s="6"/>
    </row>
    <row r="747" spans="1:13" ht="15.75" customHeight="1" x14ac:dyDescent="0.25">
      <c r="A747" s="4">
        <v>44489</v>
      </c>
      <c r="B747" s="6">
        <v>8</v>
      </c>
      <c r="C747" s="6" t="s">
        <v>104</v>
      </c>
      <c r="D747" s="6"/>
      <c r="E747" s="3" t="e">
        <f t="array" aca="1" ref="E747" ca="1">_xludf.XLOOKUP(sessions_2!$G747&amp;sessions_2!$I747&amp;sessions_2!$J747,exercises_2!$C$2:$C$156&amp;exercises_2!$F$2:$F$156&amp;exercises_2!$G$2:$G$156,exercises_2!$A$2:$A$156)</f>
        <v>#NAME?</v>
      </c>
      <c r="F747" s="6" t="s">
        <v>65</v>
      </c>
      <c r="G747" s="6" t="s">
        <v>107</v>
      </c>
      <c r="H747" s="6">
        <v>2</v>
      </c>
      <c r="I747" s="6">
        <v>6</v>
      </c>
      <c r="J747" s="6">
        <v>10</v>
      </c>
      <c r="K747" s="6">
        <v>150</v>
      </c>
      <c r="L747" s="6">
        <v>7</v>
      </c>
      <c r="M747" s="6"/>
    </row>
    <row r="748" spans="1:13" ht="15.75" customHeight="1" x14ac:dyDescent="0.25">
      <c r="A748" s="4">
        <v>44489</v>
      </c>
      <c r="B748" s="6">
        <v>9</v>
      </c>
      <c r="C748" s="6" t="s">
        <v>104</v>
      </c>
      <c r="D748" s="6"/>
      <c r="E748" s="3" t="e">
        <f t="array" aca="1" ref="E748" ca="1">_xludf.XLOOKUP(sessions_2!$G748&amp;sessions_2!$I748&amp;sessions_2!$J748,exercises_2!$C$2:$C$156&amp;exercises_2!$F$2:$F$156&amp;exercises_2!$G$2:$G$156,exercises_2!$A$2:$A$156)</f>
        <v>#NAME?</v>
      </c>
      <c r="F748" s="6" t="s">
        <v>65</v>
      </c>
      <c r="G748" s="6" t="s">
        <v>107</v>
      </c>
      <c r="H748" s="6">
        <v>3</v>
      </c>
      <c r="I748" s="6">
        <v>6</v>
      </c>
      <c r="J748" s="6">
        <v>10</v>
      </c>
      <c r="K748" s="6">
        <v>150</v>
      </c>
      <c r="L748" s="6">
        <v>7</v>
      </c>
      <c r="M748" s="6"/>
    </row>
    <row r="749" spans="1:13" ht="15.75" customHeight="1" x14ac:dyDescent="0.25">
      <c r="A749" s="4">
        <v>44489</v>
      </c>
      <c r="B749" s="6">
        <v>10</v>
      </c>
      <c r="C749" s="6" t="s">
        <v>104</v>
      </c>
      <c r="D749" s="6"/>
      <c r="E749" s="3" t="e">
        <f t="array" aca="1" ref="E749" ca="1">_xludf.XLOOKUP(sessions_2!$G749&amp;sessions_2!$I749&amp;sessions_2!$J749,exercises_2!$C$2:$C$156&amp;exercises_2!$F$2:$F$156&amp;exercises_2!$G$2:$G$156,exercises_2!$A$2:$A$156)</f>
        <v>#NAME?</v>
      </c>
      <c r="F749" s="6" t="s">
        <v>65</v>
      </c>
      <c r="G749" s="6" t="s">
        <v>112</v>
      </c>
      <c r="H749" s="6">
        <v>1</v>
      </c>
      <c r="I749" s="6">
        <v>10</v>
      </c>
      <c r="J749" s="6">
        <v>15</v>
      </c>
      <c r="K749" s="6">
        <v>110</v>
      </c>
      <c r="L749" s="6">
        <v>10</v>
      </c>
      <c r="M749" s="6"/>
    </row>
    <row r="750" spans="1:13" ht="15.75" customHeight="1" x14ac:dyDescent="0.25">
      <c r="A750" s="4">
        <v>44489</v>
      </c>
      <c r="B750" s="6">
        <v>11</v>
      </c>
      <c r="C750" s="6" t="s">
        <v>104</v>
      </c>
      <c r="D750" s="6"/>
      <c r="E750" s="3" t="e">
        <f t="array" aca="1" ref="E750" ca="1">_xludf.XLOOKUP(sessions_2!$G750&amp;sessions_2!$I750&amp;sessions_2!$J750,exercises_2!$C$2:$C$156&amp;exercises_2!$F$2:$F$156&amp;exercises_2!$G$2:$G$156,exercises_2!$A$2:$A$156)</f>
        <v>#NAME?</v>
      </c>
      <c r="F750" s="6" t="s">
        <v>65</v>
      </c>
      <c r="G750" s="6" t="s">
        <v>112</v>
      </c>
      <c r="H750" s="6">
        <v>2</v>
      </c>
      <c r="I750" s="6">
        <v>10</v>
      </c>
      <c r="J750" s="6">
        <v>15</v>
      </c>
      <c r="K750" s="6">
        <v>110</v>
      </c>
      <c r="L750" s="6">
        <v>11</v>
      </c>
      <c r="M750" s="6"/>
    </row>
    <row r="751" spans="1:13" ht="15.75" customHeight="1" x14ac:dyDescent="0.25">
      <c r="A751" s="4">
        <v>44489</v>
      </c>
      <c r="B751" s="6">
        <v>12</v>
      </c>
      <c r="C751" s="6" t="s">
        <v>104</v>
      </c>
      <c r="D751" s="6"/>
      <c r="E751" s="3" t="e">
        <f t="array" aca="1" ref="E751" ca="1">_xludf.XLOOKUP(sessions_2!$G751&amp;sessions_2!$I751&amp;sessions_2!$J751,exercises_2!$C$2:$C$156&amp;exercises_2!$F$2:$F$156&amp;exercises_2!$G$2:$G$156,exercises_2!$A$2:$A$156)</f>
        <v>#NAME?</v>
      </c>
      <c r="F751" s="6" t="s">
        <v>65</v>
      </c>
      <c r="G751" s="6" t="s">
        <v>112</v>
      </c>
      <c r="H751" s="6">
        <v>3</v>
      </c>
      <c r="I751" s="6">
        <v>10</v>
      </c>
      <c r="J751" s="6">
        <v>15</v>
      </c>
      <c r="K751" s="6">
        <v>110</v>
      </c>
      <c r="L751" s="6">
        <v>11</v>
      </c>
      <c r="M751" s="6"/>
    </row>
    <row r="752" spans="1:13" ht="15.75" customHeight="1" x14ac:dyDescent="0.25">
      <c r="A752" s="4">
        <v>44491</v>
      </c>
      <c r="B752" s="6">
        <v>1</v>
      </c>
      <c r="C752" s="6" t="s">
        <v>94</v>
      </c>
      <c r="D752" s="6"/>
      <c r="E752" s="3" t="e">
        <f t="array" aca="1" ref="E752" ca="1">_xludf.XLOOKUP(sessions_2!$G752&amp;sessions_2!$I752&amp;sessions_2!$J752,exercises_2!$C$2:$C$156&amp;exercises_2!$F$2:$F$156&amp;exercises_2!$G$2:$G$156,exercises_2!$A$2:$A$156)</f>
        <v>#NAME?</v>
      </c>
      <c r="F752" s="6" t="s">
        <v>65</v>
      </c>
      <c r="G752" s="6" t="s">
        <v>89</v>
      </c>
      <c r="H752" s="6">
        <v>1</v>
      </c>
      <c r="I752" s="6">
        <v>4</v>
      </c>
      <c r="J752" s="6">
        <v>6</v>
      </c>
      <c r="K752" s="6">
        <v>155</v>
      </c>
      <c r="L752" s="6">
        <v>6</v>
      </c>
      <c r="M752" s="6"/>
    </row>
    <row r="753" spans="1:13" ht="15.75" customHeight="1" x14ac:dyDescent="0.25">
      <c r="A753" s="4">
        <v>44491</v>
      </c>
      <c r="B753" s="6">
        <v>2</v>
      </c>
      <c r="C753" s="6" t="s">
        <v>94</v>
      </c>
      <c r="D753" s="6"/>
      <c r="E753" s="3" t="e">
        <f t="array" aca="1" ref="E753" ca="1">_xludf.XLOOKUP(sessions_2!$G753&amp;sessions_2!$I753&amp;sessions_2!$J753,exercises_2!$C$2:$C$156&amp;exercises_2!$F$2:$F$156&amp;exercises_2!$G$2:$G$156,exercises_2!$A$2:$A$156)</f>
        <v>#NAME?</v>
      </c>
      <c r="F753" s="6" t="s">
        <v>65</v>
      </c>
      <c r="G753" s="6" t="s">
        <v>89</v>
      </c>
      <c r="H753" s="6">
        <v>2</v>
      </c>
      <c r="I753" s="6">
        <v>4</v>
      </c>
      <c r="J753" s="6">
        <v>6</v>
      </c>
      <c r="K753" s="6">
        <v>160</v>
      </c>
      <c r="L753" s="6">
        <v>4</v>
      </c>
      <c r="M753" s="6"/>
    </row>
    <row r="754" spans="1:13" ht="15.75" customHeight="1" x14ac:dyDescent="0.25">
      <c r="A754" s="4">
        <v>44491</v>
      </c>
      <c r="B754" s="6">
        <v>3</v>
      </c>
      <c r="C754" s="6" t="s">
        <v>94</v>
      </c>
      <c r="D754" s="6"/>
      <c r="E754" s="3" t="e">
        <f t="array" aca="1" ref="E754" ca="1">_xludf.XLOOKUP(sessions_2!$G754&amp;sessions_2!$I754&amp;sessions_2!$J754,exercises_2!$C$2:$C$156&amp;exercises_2!$F$2:$F$156&amp;exercises_2!$G$2:$G$156,exercises_2!$A$2:$A$156)</f>
        <v>#NAME?</v>
      </c>
      <c r="F754" s="6" t="s">
        <v>65</v>
      </c>
      <c r="G754" s="6" t="s">
        <v>89</v>
      </c>
      <c r="H754" s="6">
        <v>3</v>
      </c>
      <c r="I754" s="6">
        <v>4</v>
      </c>
      <c r="J754" s="6">
        <v>6</v>
      </c>
      <c r="K754" s="6">
        <v>160</v>
      </c>
      <c r="L754" s="6">
        <v>4</v>
      </c>
      <c r="M754" s="6"/>
    </row>
    <row r="755" spans="1:13" ht="15.75" customHeight="1" x14ac:dyDescent="0.25">
      <c r="A755" s="4">
        <v>44491</v>
      </c>
      <c r="B755" s="6">
        <v>4</v>
      </c>
      <c r="C755" s="6" t="s">
        <v>94</v>
      </c>
      <c r="D755" s="6"/>
      <c r="E755" s="3" t="e">
        <f t="array" aca="1" ref="E755" ca="1">_xludf.XLOOKUP(sessions_2!$G755&amp;sessions_2!$I755&amp;sessions_2!$J755,exercises_2!$C$2:$C$156&amp;exercises_2!$F$2:$F$156&amp;exercises_2!$G$2:$G$156,exercises_2!$A$2:$A$156)</f>
        <v>#NAME?</v>
      </c>
      <c r="F755" s="6" t="s">
        <v>65</v>
      </c>
      <c r="G755" s="6" t="s">
        <v>95</v>
      </c>
      <c r="H755" s="6">
        <v>1</v>
      </c>
      <c r="I755" s="6">
        <v>4</v>
      </c>
      <c r="J755" s="6">
        <v>6</v>
      </c>
      <c r="K755" s="6">
        <v>135</v>
      </c>
      <c r="L755" s="6">
        <v>5</v>
      </c>
      <c r="M755" s="6"/>
    </row>
    <row r="756" spans="1:13" ht="15.75" customHeight="1" x14ac:dyDescent="0.25">
      <c r="A756" s="4">
        <v>44491</v>
      </c>
      <c r="B756" s="6">
        <v>5</v>
      </c>
      <c r="C756" s="6" t="s">
        <v>94</v>
      </c>
      <c r="D756" s="6"/>
      <c r="E756" s="3" t="e">
        <f t="array" aca="1" ref="E756" ca="1">_xludf.XLOOKUP(sessions_2!$G756&amp;sessions_2!$I756&amp;sessions_2!$J756,exercises_2!$C$2:$C$156&amp;exercises_2!$F$2:$F$156&amp;exercises_2!$G$2:$G$156,exercises_2!$A$2:$A$156)</f>
        <v>#NAME?</v>
      </c>
      <c r="F756" s="6" t="s">
        <v>65</v>
      </c>
      <c r="G756" s="6" t="s">
        <v>95</v>
      </c>
      <c r="H756" s="6">
        <v>2</v>
      </c>
      <c r="I756" s="6">
        <v>4</v>
      </c>
      <c r="J756" s="6">
        <v>6</v>
      </c>
      <c r="K756" s="6">
        <v>135</v>
      </c>
      <c r="L756" s="6">
        <v>3</v>
      </c>
      <c r="M756" s="6"/>
    </row>
    <row r="757" spans="1:13" ht="15.75" customHeight="1" x14ac:dyDescent="0.25">
      <c r="A757" s="4">
        <v>44491</v>
      </c>
      <c r="B757" s="6">
        <v>6</v>
      </c>
      <c r="C757" s="6" t="s">
        <v>94</v>
      </c>
      <c r="D757" s="6"/>
      <c r="E757" s="3" t="e">
        <f t="array" aca="1" ref="E757" ca="1">_xludf.XLOOKUP(sessions_2!$G757&amp;sessions_2!$I757&amp;sessions_2!$J757,exercises_2!$C$2:$C$156&amp;exercises_2!$F$2:$F$156&amp;exercises_2!$G$2:$G$156,exercises_2!$A$2:$A$156)</f>
        <v>#NAME?</v>
      </c>
      <c r="F757" s="6" t="s">
        <v>65</v>
      </c>
      <c r="G757" s="6" t="s">
        <v>95</v>
      </c>
      <c r="H757" s="6">
        <v>3</v>
      </c>
      <c r="I757" s="6">
        <v>4</v>
      </c>
      <c r="J757" s="6">
        <v>6</v>
      </c>
      <c r="K757" s="6">
        <v>135</v>
      </c>
      <c r="L757" s="6">
        <v>3</v>
      </c>
      <c r="M757" s="6"/>
    </row>
    <row r="758" spans="1:13" ht="15.75" customHeight="1" x14ac:dyDescent="0.25">
      <c r="A758" s="4">
        <v>44491</v>
      </c>
      <c r="B758" s="6">
        <v>7</v>
      </c>
      <c r="C758" s="6" t="s">
        <v>94</v>
      </c>
      <c r="D758" s="6"/>
      <c r="E758" s="3" t="e">
        <f t="array" aca="1" ref="E758" ca="1">_xludf.XLOOKUP(sessions_2!$G758&amp;sessions_2!$I758&amp;sessions_2!$J758,exercises_2!$C$2:$C$156&amp;exercises_2!$F$2:$F$156&amp;exercises_2!$G$2:$G$156,exercises_2!$A$2:$A$156)</f>
        <v>#NAME?</v>
      </c>
      <c r="F758" s="6" t="s">
        <v>65</v>
      </c>
      <c r="G758" s="6" t="s">
        <v>96</v>
      </c>
      <c r="H758" s="6">
        <v>1</v>
      </c>
      <c r="I758" s="6">
        <v>4</v>
      </c>
      <c r="J758" s="6">
        <v>6</v>
      </c>
      <c r="K758" s="6">
        <v>100</v>
      </c>
      <c r="L758" s="6">
        <v>5</v>
      </c>
      <c r="M758" s="6"/>
    </row>
    <row r="759" spans="1:13" ht="15.75" customHeight="1" x14ac:dyDescent="0.25">
      <c r="A759" s="4">
        <v>44491</v>
      </c>
      <c r="B759" s="6">
        <v>8</v>
      </c>
      <c r="C759" s="6" t="s">
        <v>94</v>
      </c>
      <c r="D759" s="6"/>
      <c r="E759" s="3" t="e">
        <f t="array" aca="1" ref="E759" ca="1">_xludf.XLOOKUP(sessions_2!$G759&amp;sessions_2!$I759&amp;sessions_2!$J759,exercises_2!$C$2:$C$156&amp;exercises_2!$F$2:$F$156&amp;exercises_2!$G$2:$G$156,exercises_2!$A$2:$A$156)</f>
        <v>#NAME?</v>
      </c>
      <c r="F759" s="6" t="s">
        <v>65</v>
      </c>
      <c r="G759" s="6" t="s">
        <v>96</v>
      </c>
      <c r="H759" s="6">
        <v>2</v>
      </c>
      <c r="I759" s="6">
        <v>4</v>
      </c>
      <c r="J759" s="6">
        <v>6</v>
      </c>
      <c r="K759" s="6">
        <v>100</v>
      </c>
      <c r="L759" s="6">
        <v>4</v>
      </c>
      <c r="M759" s="6"/>
    </row>
    <row r="760" spans="1:13" ht="15.75" customHeight="1" x14ac:dyDescent="0.25">
      <c r="A760" s="4">
        <v>44491</v>
      </c>
      <c r="B760" s="6">
        <v>9</v>
      </c>
      <c r="C760" s="6" t="s">
        <v>94</v>
      </c>
      <c r="D760" s="6"/>
      <c r="E760" s="3" t="e">
        <f t="array" aca="1" ref="E760" ca="1">_xludf.XLOOKUP(sessions_2!$G760&amp;sessions_2!$I760&amp;sessions_2!$J760,exercises_2!$C$2:$C$156&amp;exercises_2!$F$2:$F$156&amp;exercises_2!$G$2:$G$156,exercises_2!$A$2:$A$156)</f>
        <v>#NAME?</v>
      </c>
      <c r="F760" s="6" t="s">
        <v>65</v>
      </c>
      <c r="G760" s="6" t="s">
        <v>96</v>
      </c>
      <c r="H760" s="6">
        <v>3</v>
      </c>
      <c r="I760" s="6">
        <v>4</v>
      </c>
      <c r="J760" s="6">
        <v>6</v>
      </c>
      <c r="K760" s="6">
        <v>100</v>
      </c>
      <c r="L760" s="6">
        <v>4</v>
      </c>
      <c r="M760" s="6"/>
    </row>
    <row r="761" spans="1:13" ht="15.75" customHeight="1" x14ac:dyDescent="0.25">
      <c r="A761" s="4">
        <v>44491</v>
      </c>
      <c r="B761" s="6">
        <v>10</v>
      </c>
      <c r="C761" s="6" t="s">
        <v>94</v>
      </c>
      <c r="D761" s="6"/>
      <c r="E761" s="3" t="e">
        <f t="array" aca="1" ref="E761" ca="1">_xludf.XLOOKUP(sessions_2!$G761&amp;sessions_2!$I761&amp;sessions_2!$J761,exercises_2!$C$2:$C$156&amp;exercises_2!$F$2:$F$156&amp;exercises_2!$G$2:$G$156,exercises_2!$A$2:$A$156)</f>
        <v>#NAME?</v>
      </c>
      <c r="F761" s="6" t="s">
        <v>65</v>
      </c>
      <c r="G761" s="6" t="s">
        <v>98</v>
      </c>
      <c r="H761" s="6">
        <v>1</v>
      </c>
      <c r="I761" s="6">
        <v>4</v>
      </c>
      <c r="J761" s="6">
        <v>6</v>
      </c>
      <c r="K761" s="6">
        <v>80</v>
      </c>
      <c r="L761" s="6">
        <v>4</v>
      </c>
      <c r="M761" s="6"/>
    </row>
    <row r="762" spans="1:13" ht="15.75" customHeight="1" x14ac:dyDescent="0.25">
      <c r="A762" s="4">
        <v>44491</v>
      </c>
      <c r="B762" s="6">
        <v>11</v>
      </c>
      <c r="C762" s="6" t="s">
        <v>94</v>
      </c>
      <c r="D762" s="6"/>
      <c r="E762" s="3" t="e">
        <f t="array" aca="1" ref="E762" ca="1">_xludf.XLOOKUP(sessions_2!$G762&amp;sessions_2!$I762&amp;sessions_2!$J762,exercises_2!$C$2:$C$156&amp;exercises_2!$F$2:$F$156&amp;exercises_2!$G$2:$G$156,exercises_2!$A$2:$A$156)</f>
        <v>#NAME?</v>
      </c>
      <c r="F762" s="6" t="s">
        <v>65</v>
      </c>
      <c r="G762" s="6" t="s">
        <v>98</v>
      </c>
      <c r="H762" s="6">
        <v>2</v>
      </c>
      <c r="I762" s="6">
        <v>4</v>
      </c>
      <c r="J762" s="6">
        <v>6</v>
      </c>
      <c r="K762" s="6">
        <v>80</v>
      </c>
      <c r="L762" s="6">
        <v>4</v>
      </c>
      <c r="M762" s="6"/>
    </row>
    <row r="763" spans="1:13" ht="15.75" customHeight="1" x14ac:dyDescent="0.25">
      <c r="A763" s="4">
        <v>44491</v>
      </c>
      <c r="B763" s="6">
        <v>12</v>
      </c>
      <c r="C763" s="6" t="s">
        <v>94</v>
      </c>
      <c r="D763" s="6"/>
      <c r="E763" s="3" t="e">
        <f t="array" aca="1" ref="E763" ca="1">_xludf.XLOOKUP(sessions_2!$G763&amp;sessions_2!$I763&amp;sessions_2!$J763,exercises_2!$C$2:$C$156&amp;exercises_2!$F$2:$F$156&amp;exercises_2!$G$2:$G$156,exercises_2!$A$2:$A$156)</f>
        <v>#NAME?</v>
      </c>
      <c r="F763" s="6" t="s">
        <v>65</v>
      </c>
      <c r="G763" s="6" t="s">
        <v>98</v>
      </c>
      <c r="H763" s="6">
        <v>3</v>
      </c>
      <c r="I763" s="6">
        <v>4</v>
      </c>
      <c r="J763" s="6">
        <v>6</v>
      </c>
      <c r="K763" s="6">
        <v>80</v>
      </c>
      <c r="L763" s="6">
        <v>3</v>
      </c>
      <c r="M763" s="6"/>
    </row>
    <row r="764" spans="1:13" ht="15.75" customHeight="1" x14ac:dyDescent="0.25">
      <c r="A764" s="4">
        <v>44491</v>
      </c>
      <c r="B764" s="6">
        <v>13</v>
      </c>
      <c r="C764" s="6" t="s">
        <v>94</v>
      </c>
      <c r="D764" s="6"/>
      <c r="E764" s="3" t="e">
        <f t="array" aca="1" ref="E764" ca="1">_xludf.XLOOKUP(sessions_2!$G764&amp;sessions_2!$I764&amp;sessions_2!$J764,exercises_2!$C$2:$C$156&amp;exercises_2!$F$2:$F$156&amp;exercises_2!$G$2:$G$156,exercises_2!$A$2:$A$156)</f>
        <v>#NAME?</v>
      </c>
      <c r="F764" s="6" t="s">
        <v>65</v>
      </c>
      <c r="G764" s="6" t="s">
        <v>114</v>
      </c>
      <c r="H764" s="6">
        <v>1</v>
      </c>
      <c r="I764" s="6">
        <v>6</v>
      </c>
      <c r="J764" s="6">
        <v>10</v>
      </c>
      <c r="K764" s="6">
        <v>10</v>
      </c>
      <c r="L764" s="6">
        <v>10</v>
      </c>
      <c r="M764" s="6"/>
    </row>
    <row r="765" spans="1:13" ht="15.75" customHeight="1" x14ac:dyDescent="0.25">
      <c r="A765" s="4">
        <v>44491</v>
      </c>
      <c r="B765" s="6">
        <v>14</v>
      </c>
      <c r="C765" s="6" t="s">
        <v>94</v>
      </c>
      <c r="D765" s="6"/>
      <c r="E765" s="3" t="e">
        <f t="array" aca="1" ref="E765" ca="1">_xludf.XLOOKUP(sessions_2!$G765&amp;sessions_2!$I765&amp;sessions_2!$J765,exercises_2!$C$2:$C$156&amp;exercises_2!$F$2:$F$156&amp;exercises_2!$G$2:$G$156,exercises_2!$A$2:$A$156)</f>
        <v>#NAME?</v>
      </c>
      <c r="F765" s="6" t="s">
        <v>65</v>
      </c>
      <c r="G765" s="6" t="s">
        <v>114</v>
      </c>
      <c r="H765" s="6">
        <v>1</v>
      </c>
      <c r="I765" s="6">
        <v>6</v>
      </c>
      <c r="J765" s="6">
        <v>10</v>
      </c>
      <c r="K765" s="6">
        <v>15</v>
      </c>
      <c r="L765" s="6">
        <v>10</v>
      </c>
      <c r="M765" s="6"/>
    </row>
    <row r="766" spans="1:13" ht="15.75" customHeight="1" x14ac:dyDescent="0.25">
      <c r="A766" s="4">
        <v>44491</v>
      </c>
      <c r="B766" s="6">
        <v>15</v>
      </c>
      <c r="C766" s="6" t="s">
        <v>94</v>
      </c>
      <c r="D766" s="6"/>
      <c r="E766" s="3" t="e">
        <f t="array" aca="1" ref="E766" ca="1">_xludf.XLOOKUP(sessions_2!$G766&amp;sessions_2!$I766&amp;sessions_2!$J766,exercises_2!$C$2:$C$156&amp;exercises_2!$F$2:$F$156&amp;exercises_2!$G$2:$G$156,exercises_2!$A$2:$A$156)</f>
        <v>#NAME?</v>
      </c>
      <c r="F766" s="6" t="s">
        <v>65</v>
      </c>
      <c r="G766" s="6" t="s">
        <v>114</v>
      </c>
      <c r="H766" s="6">
        <v>3</v>
      </c>
      <c r="I766" s="6">
        <v>8</v>
      </c>
      <c r="J766" s="6">
        <v>10</v>
      </c>
      <c r="K766" s="6">
        <v>20</v>
      </c>
      <c r="L766" s="6">
        <v>9</v>
      </c>
      <c r="M766" s="6"/>
    </row>
    <row r="767" spans="1:13" ht="15.75" customHeight="1" x14ac:dyDescent="0.25">
      <c r="A767" s="4">
        <v>44503</v>
      </c>
      <c r="B767" s="6">
        <v>15</v>
      </c>
      <c r="C767" s="6" t="s">
        <v>100</v>
      </c>
      <c r="D767" s="6"/>
      <c r="E767" s="3" t="e">
        <f t="array" aca="1" ref="E767" ca="1">_xludf.XLOOKUP(sessions_2!$G767&amp;sessions_2!$I767&amp;sessions_2!$J767,exercises_2!$C$2:$C$156&amp;exercises_2!$F$2:$F$156&amp;exercises_2!$G$2:$G$156,exercises_2!$A$2:$A$156)</f>
        <v>#NAME?</v>
      </c>
      <c r="F767" s="6" t="s">
        <v>65</v>
      </c>
      <c r="G767" s="6" t="s">
        <v>111</v>
      </c>
      <c r="H767" s="6">
        <v>3</v>
      </c>
      <c r="I767" s="6">
        <v>6</v>
      </c>
      <c r="J767" s="6">
        <v>10</v>
      </c>
      <c r="K767" s="6">
        <v>200</v>
      </c>
      <c r="L767" s="6">
        <v>8</v>
      </c>
      <c r="M767" s="6"/>
    </row>
    <row r="768" spans="1:13" ht="15.75" customHeight="1" x14ac:dyDescent="0.25">
      <c r="A768" s="4">
        <v>44510</v>
      </c>
      <c r="B768" s="6">
        <v>13</v>
      </c>
      <c r="C768" s="6" t="s">
        <v>100</v>
      </c>
      <c r="D768" s="6"/>
      <c r="E768" s="3" t="e">
        <f t="array" aca="1" ref="E768" ca="1">_xludf.XLOOKUP(sessions_2!$G768&amp;sessions_2!$I768&amp;sessions_2!$J768,exercises_2!$C$2:$C$156&amp;exercises_2!$F$2:$F$156&amp;exercises_2!$G$2:$G$156,exercises_2!$A$2:$A$156)</f>
        <v>#NAME?</v>
      </c>
      <c r="F768" s="6" t="s">
        <v>65</v>
      </c>
      <c r="G768" s="6" t="s">
        <v>111</v>
      </c>
      <c r="H768" s="6">
        <v>1</v>
      </c>
      <c r="I768" s="6">
        <v>6</v>
      </c>
      <c r="J768" s="6">
        <v>10</v>
      </c>
      <c r="K768" s="6">
        <v>200</v>
      </c>
      <c r="L768" s="6">
        <v>8</v>
      </c>
      <c r="M768" s="6"/>
    </row>
    <row r="769" spans="1:13" ht="15.75" customHeight="1" x14ac:dyDescent="0.25">
      <c r="A769" s="4">
        <v>44510</v>
      </c>
      <c r="B769" s="6">
        <v>14</v>
      </c>
      <c r="C769" s="6" t="s">
        <v>100</v>
      </c>
      <c r="D769" s="6"/>
      <c r="E769" s="3" t="e">
        <f t="array" aca="1" ref="E769" ca="1">_xludf.XLOOKUP(sessions_2!$G769&amp;sessions_2!$I769&amp;sessions_2!$J769,exercises_2!$C$2:$C$156&amp;exercises_2!$F$2:$F$156&amp;exercises_2!$G$2:$G$156,exercises_2!$A$2:$A$156)</f>
        <v>#NAME?</v>
      </c>
      <c r="F769" s="6" t="s">
        <v>65</v>
      </c>
      <c r="G769" s="6" t="s">
        <v>111</v>
      </c>
      <c r="H769" s="6">
        <v>2</v>
      </c>
      <c r="I769" s="6">
        <v>6</v>
      </c>
      <c r="J769" s="6">
        <v>10</v>
      </c>
      <c r="K769" s="6">
        <v>200</v>
      </c>
      <c r="L769" s="6">
        <v>7</v>
      </c>
      <c r="M769" s="6"/>
    </row>
    <row r="770" spans="1:13" ht="15.75" customHeight="1" x14ac:dyDescent="0.25">
      <c r="A770" s="4">
        <v>44496</v>
      </c>
      <c r="B770" s="6">
        <v>1</v>
      </c>
      <c r="C770" s="6" t="s">
        <v>100</v>
      </c>
      <c r="D770" s="6"/>
      <c r="E770" s="3" t="e">
        <f t="array" aca="1" ref="E770" ca="1">_xludf.XLOOKUP(sessions_2!$G770&amp;sessions_2!$I770&amp;sessions_2!$J770,exercises_2!$C$2:$C$156&amp;exercises_2!$F$2:$F$156&amp;exercises_2!$G$2:$G$156,exercises_2!$A$2:$A$156)</f>
        <v>#NAME?</v>
      </c>
      <c r="F770" s="6" t="s">
        <v>65</v>
      </c>
      <c r="G770" s="6" t="s">
        <v>92</v>
      </c>
      <c r="H770" s="6">
        <v>1</v>
      </c>
      <c r="I770" s="6">
        <v>4</v>
      </c>
      <c r="J770" s="6">
        <v>6</v>
      </c>
      <c r="K770" s="6">
        <v>235</v>
      </c>
      <c r="L770" s="6">
        <v>6</v>
      </c>
      <c r="M770" s="6"/>
    </row>
    <row r="771" spans="1:13" ht="15.75" customHeight="1" x14ac:dyDescent="0.25">
      <c r="A771" s="4">
        <v>44496</v>
      </c>
      <c r="B771" s="6">
        <v>2</v>
      </c>
      <c r="C771" s="6" t="s">
        <v>100</v>
      </c>
      <c r="D771" s="6"/>
      <c r="E771" s="3" t="e">
        <f t="array" aca="1" ref="E771" ca="1">_xludf.XLOOKUP(sessions_2!$G771&amp;sessions_2!$I771&amp;sessions_2!$J771,exercises_2!$C$2:$C$156&amp;exercises_2!$F$2:$F$156&amp;exercises_2!$G$2:$G$156,exercises_2!$A$2:$A$156)</f>
        <v>#NAME?</v>
      </c>
      <c r="F771" s="6" t="s">
        <v>65</v>
      </c>
      <c r="G771" s="6" t="s">
        <v>92</v>
      </c>
      <c r="H771" s="6">
        <v>2</v>
      </c>
      <c r="I771" s="6">
        <v>4</v>
      </c>
      <c r="J771" s="6">
        <v>6</v>
      </c>
      <c r="K771" s="6">
        <v>240</v>
      </c>
      <c r="L771" s="6">
        <v>4</v>
      </c>
      <c r="M771" s="6"/>
    </row>
    <row r="772" spans="1:13" ht="15.75" customHeight="1" x14ac:dyDescent="0.25">
      <c r="A772" s="4">
        <v>44496</v>
      </c>
      <c r="B772" s="6">
        <v>3</v>
      </c>
      <c r="C772" s="6" t="s">
        <v>100</v>
      </c>
      <c r="D772" s="6"/>
      <c r="E772" s="3" t="e">
        <f t="array" aca="1" ref="E772" ca="1">_xludf.XLOOKUP(sessions_2!$G772&amp;sessions_2!$I772&amp;sessions_2!$J772,exercises_2!$C$2:$C$156&amp;exercises_2!$F$2:$F$156&amp;exercises_2!$G$2:$G$156,exercises_2!$A$2:$A$156)</f>
        <v>#NAME?</v>
      </c>
      <c r="F772" s="6" t="s">
        <v>65</v>
      </c>
      <c r="G772" s="6" t="s">
        <v>92</v>
      </c>
      <c r="H772" s="6">
        <v>3</v>
      </c>
      <c r="I772" s="6">
        <v>4</v>
      </c>
      <c r="J772" s="6">
        <v>6</v>
      </c>
      <c r="K772" s="6">
        <v>240</v>
      </c>
      <c r="L772" s="6">
        <v>4</v>
      </c>
      <c r="M772" s="6"/>
    </row>
    <row r="773" spans="1:13" ht="15.75" customHeight="1" x14ac:dyDescent="0.25">
      <c r="A773" s="4">
        <v>44496</v>
      </c>
      <c r="B773" s="6">
        <v>4</v>
      </c>
      <c r="C773" s="6" t="s">
        <v>100</v>
      </c>
      <c r="D773" s="6"/>
      <c r="E773" s="3" t="e">
        <f t="array" aca="1" ref="E773" ca="1">_xludf.XLOOKUP(sessions_2!$G773&amp;sessions_2!$I773&amp;sessions_2!$J773,exercises_2!$C$2:$C$156&amp;exercises_2!$F$2:$F$156&amp;exercises_2!$G$2:$G$156,exercises_2!$A$2:$A$156)</f>
        <v>#NAME?</v>
      </c>
      <c r="F773" s="6" t="s">
        <v>65</v>
      </c>
      <c r="G773" s="6" t="s">
        <v>115</v>
      </c>
      <c r="H773" s="6">
        <v>1</v>
      </c>
      <c r="I773" s="6">
        <v>5</v>
      </c>
      <c r="J773" s="6">
        <v>10</v>
      </c>
      <c r="K773" s="6">
        <v>0</v>
      </c>
      <c r="L773" s="6">
        <v>10</v>
      </c>
      <c r="M773" s="6"/>
    </row>
    <row r="774" spans="1:13" ht="15.75" customHeight="1" x14ac:dyDescent="0.25">
      <c r="A774" s="4">
        <v>44496</v>
      </c>
      <c r="B774" s="6">
        <v>5</v>
      </c>
      <c r="C774" s="6" t="s">
        <v>100</v>
      </c>
      <c r="D774" s="6"/>
      <c r="E774" s="3" t="e">
        <f t="array" aca="1" ref="E774" ca="1">_xludf.XLOOKUP(sessions_2!$G774&amp;sessions_2!$I774&amp;sessions_2!$J774,exercises_2!$C$2:$C$156&amp;exercises_2!$F$2:$F$156&amp;exercises_2!$G$2:$G$156,exercises_2!$A$2:$A$156)</f>
        <v>#NAME?</v>
      </c>
      <c r="F774" s="6" t="s">
        <v>65</v>
      </c>
      <c r="G774" s="6" t="s">
        <v>115</v>
      </c>
      <c r="H774" s="6">
        <v>2</v>
      </c>
      <c r="I774" s="6">
        <v>5</v>
      </c>
      <c r="J774" s="6">
        <v>10</v>
      </c>
      <c r="K774" s="6">
        <v>5</v>
      </c>
      <c r="L774" s="6">
        <v>4</v>
      </c>
      <c r="M774" s="6"/>
    </row>
    <row r="775" spans="1:13" ht="15.75" customHeight="1" x14ac:dyDescent="0.25">
      <c r="A775" s="4">
        <v>44496</v>
      </c>
      <c r="B775" s="6">
        <v>6</v>
      </c>
      <c r="C775" s="6" t="s">
        <v>100</v>
      </c>
      <c r="D775" s="6"/>
      <c r="E775" s="3" t="e">
        <f t="array" aca="1" ref="E775" ca="1">_xludf.XLOOKUP(sessions_2!$G775&amp;sessions_2!$I775&amp;sessions_2!$J775,exercises_2!$C$2:$C$156&amp;exercises_2!$F$2:$F$156&amp;exercises_2!$G$2:$G$156,exercises_2!$A$2:$A$156)</f>
        <v>#NAME?</v>
      </c>
      <c r="F775" s="6" t="s">
        <v>65</v>
      </c>
      <c r="G775" s="6" t="s">
        <v>115</v>
      </c>
      <c r="H775" s="6">
        <v>3</v>
      </c>
      <c r="I775" s="6">
        <v>5</v>
      </c>
      <c r="J775" s="6">
        <v>10</v>
      </c>
      <c r="K775" s="6">
        <v>5</v>
      </c>
      <c r="L775" s="6">
        <v>4</v>
      </c>
      <c r="M775" s="6"/>
    </row>
    <row r="776" spans="1:13" ht="15.75" customHeight="1" x14ac:dyDescent="0.25">
      <c r="A776" s="4">
        <v>44496</v>
      </c>
      <c r="B776" s="6">
        <v>7</v>
      </c>
      <c r="C776" s="6" t="s">
        <v>100</v>
      </c>
      <c r="D776" s="6"/>
      <c r="E776" s="3" t="e">
        <f t="array" aca="1" ref="E776" ca="1">_xludf.XLOOKUP(sessions_2!$G776&amp;sessions_2!$I776&amp;sessions_2!$J776,exercises_2!$C$2:$C$156&amp;exercises_2!$F$2:$F$156&amp;exercises_2!$G$2:$G$156,exercises_2!$A$2:$A$156)</f>
        <v>#NAME?</v>
      </c>
      <c r="F776" s="6" t="s">
        <v>65</v>
      </c>
      <c r="G776" s="6" t="s">
        <v>110</v>
      </c>
      <c r="H776" s="6">
        <v>1</v>
      </c>
      <c r="I776" s="6">
        <v>4</v>
      </c>
      <c r="J776" s="6">
        <v>6</v>
      </c>
      <c r="K776" s="6">
        <v>60</v>
      </c>
      <c r="L776" s="6">
        <v>5</v>
      </c>
      <c r="M776" s="6"/>
    </row>
    <row r="777" spans="1:13" ht="15.75" customHeight="1" x14ac:dyDescent="0.25">
      <c r="A777" s="4">
        <v>44496</v>
      </c>
      <c r="B777" s="6">
        <v>8</v>
      </c>
      <c r="C777" s="6" t="s">
        <v>100</v>
      </c>
      <c r="D777" s="6"/>
      <c r="E777" s="3" t="e">
        <f t="array" aca="1" ref="E777" ca="1">_xludf.XLOOKUP(sessions_2!$G777&amp;sessions_2!$I777&amp;sessions_2!$J777,exercises_2!$C$2:$C$156&amp;exercises_2!$F$2:$F$156&amp;exercises_2!$G$2:$G$156,exercises_2!$A$2:$A$156)</f>
        <v>#NAME?</v>
      </c>
      <c r="F777" s="6" t="s">
        <v>65</v>
      </c>
      <c r="G777" s="6" t="s">
        <v>110</v>
      </c>
      <c r="H777" s="6">
        <v>2</v>
      </c>
      <c r="I777" s="6">
        <v>4</v>
      </c>
      <c r="J777" s="6">
        <v>6</v>
      </c>
      <c r="K777" s="6">
        <v>60</v>
      </c>
      <c r="L777" s="6">
        <v>5</v>
      </c>
      <c r="M777" s="6"/>
    </row>
    <row r="778" spans="1:13" ht="15.75" customHeight="1" x14ac:dyDescent="0.25">
      <c r="A778" s="4">
        <v>44496</v>
      </c>
      <c r="B778" s="6">
        <v>9</v>
      </c>
      <c r="C778" s="6" t="s">
        <v>100</v>
      </c>
      <c r="D778" s="6"/>
      <c r="E778" s="3" t="e">
        <f t="array" aca="1" ref="E778" ca="1">_xludf.XLOOKUP(sessions_2!$G778&amp;sessions_2!$I778&amp;sessions_2!$J778,exercises_2!$C$2:$C$156&amp;exercises_2!$F$2:$F$156&amp;exercises_2!$G$2:$G$156,exercises_2!$A$2:$A$156)</f>
        <v>#NAME?</v>
      </c>
      <c r="F778" s="6" t="s">
        <v>65</v>
      </c>
      <c r="G778" s="6" t="s">
        <v>110</v>
      </c>
      <c r="H778" s="6">
        <v>3</v>
      </c>
      <c r="I778" s="6">
        <v>4</v>
      </c>
      <c r="J778" s="6">
        <v>6</v>
      </c>
      <c r="K778" s="6">
        <v>60</v>
      </c>
      <c r="L778" s="6">
        <v>5</v>
      </c>
      <c r="M778" s="6"/>
    </row>
    <row r="779" spans="1:13" ht="15.75" customHeight="1" x14ac:dyDescent="0.25">
      <c r="A779" s="4">
        <v>44496</v>
      </c>
      <c r="B779" s="6">
        <v>10</v>
      </c>
      <c r="C779" s="6" t="s">
        <v>100</v>
      </c>
      <c r="D779" s="6"/>
      <c r="E779" s="3" t="e">
        <f t="array" aca="1" ref="E779" ca="1">_xludf.XLOOKUP(sessions_2!$G779&amp;sessions_2!$I779&amp;sessions_2!$J779,exercises_2!$C$2:$C$156&amp;exercises_2!$F$2:$F$156&amp;exercises_2!$G$2:$G$156,exercises_2!$A$2:$A$156)</f>
        <v>#NAME?</v>
      </c>
      <c r="F779" s="6" t="s">
        <v>65</v>
      </c>
      <c r="G779" s="6" t="s">
        <v>103</v>
      </c>
      <c r="H779" s="6">
        <v>1</v>
      </c>
      <c r="I779" s="6">
        <v>4</v>
      </c>
      <c r="J779" s="6">
        <v>6</v>
      </c>
      <c r="K779" s="6">
        <v>55</v>
      </c>
      <c r="L779" s="6">
        <v>6</v>
      </c>
      <c r="M779" s="6"/>
    </row>
    <row r="780" spans="1:13" ht="15.75" customHeight="1" x14ac:dyDescent="0.25">
      <c r="A780" s="4">
        <v>44496</v>
      </c>
      <c r="B780" s="6">
        <v>11</v>
      </c>
      <c r="C780" s="6" t="s">
        <v>100</v>
      </c>
      <c r="D780" s="6"/>
      <c r="E780" s="3" t="e">
        <f t="array" aca="1" ref="E780" ca="1">_xludf.XLOOKUP(sessions_2!$G780&amp;sessions_2!$I780&amp;sessions_2!$J780,exercises_2!$C$2:$C$156&amp;exercises_2!$F$2:$F$156&amp;exercises_2!$G$2:$G$156,exercises_2!$A$2:$A$156)</f>
        <v>#NAME?</v>
      </c>
      <c r="F780" s="6" t="s">
        <v>65</v>
      </c>
      <c r="G780" s="6" t="s">
        <v>103</v>
      </c>
      <c r="H780" s="6">
        <v>2</v>
      </c>
      <c r="I780" s="6">
        <v>4</v>
      </c>
      <c r="J780" s="6">
        <v>6</v>
      </c>
      <c r="K780" s="6">
        <v>55</v>
      </c>
      <c r="L780" s="6">
        <v>4</v>
      </c>
      <c r="M780" s="6"/>
    </row>
    <row r="781" spans="1:13" ht="15.75" customHeight="1" x14ac:dyDescent="0.25">
      <c r="A781" s="4">
        <v>44496</v>
      </c>
      <c r="B781" s="6">
        <v>12</v>
      </c>
      <c r="C781" s="6" t="s">
        <v>100</v>
      </c>
      <c r="D781" s="6"/>
      <c r="E781" s="3" t="e">
        <f t="array" aca="1" ref="E781" ca="1">_xludf.XLOOKUP(sessions_2!$G781&amp;sessions_2!$I781&amp;sessions_2!$J781,exercises_2!$C$2:$C$156&amp;exercises_2!$F$2:$F$156&amp;exercises_2!$G$2:$G$156,exercises_2!$A$2:$A$156)</f>
        <v>#NAME?</v>
      </c>
      <c r="F781" s="6" t="s">
        <v>65</v>
      </c>
      <c r="G781" s="6" t="s">
        <v>103</v>
      </c>
      <c r="H781" s="6">
        <v>3</v>
      </c>
      <c r="I781" s="6">
        <v>4</v>
      </c>
      <c r="J781" s="6">
        <v>6</v>
      </c>
      <c r="K781" s="6">
        <v>55</v>
      </c>
      <c r="L781" s="6">
        <v>4</v>
      </c>
      <c r="M781" s="6"/>
    </row>
    <row r="782" spans="1:13" ht="15.75" customHeight="1" x14ac:dyDescent="0.25">
      <c r="A782" s="4">
        <v>44498</v>
      </c>
      <c r="B782" s="6">
        <v>1</v>
      </c>
      <c r="C782" s="6" t="s">
        <v>104</v>
      </c>
      <c r="D782" s="6"/>
      <c r="E782" s="3" t="e">
        <f t="array" aca="1" ref="E782" ca="1">_xludf.XLOOKUP(sessions_2!$G782&amp;sessions_2!$I782&amp;sessions_2!$J782,exercises_2!$C$2:$C$156&amp;exercises_2!$F$2:$F$156&amp;exercises_2!$G$2:$G$156,exercises_2!$A$2:$A$156)</f>
        <v>#NAME?</v>
      </c>
      <c r="F782" s="6" t="s">
        <v>65</v>
      </c>
      <c r="G782" s="6" t="s">
        <v>105</v>
      </c>
      <c r="H782" s="6">
        <v>1</v>
      </c>
      <c r="I782" s="6">
        <v>4</v>
      </c>
      <c r="J782" s="6">
        <v>6</v>
      </c>
      <c r="K782" s="6">
        <v>175</v>
      </c>
      <c r="L782" s="6">
        <v>5</v>
      </c>
      <c r="M782" s="6"/>
    </row>
    <row r="783" spans="1:13" ht="15.75" customHeight="1" x14ac:dyDescent="0.25">
      <c r="A783" s="4">
        <v>44498</v>
      </c>
      <c r="B783" s="6">
        <v>2</v>
      </c>
      <c r="C783" s="6" t="s">
        <v>104</v>
      </c>
      <c r="D783" s="6"/>
      <c r="E783" s="3" t="e">
        <f t="array" aca="1" ref="E783" ca="1">_xludf.XLOOKUP(sessions_2!$G783&amp;sessions_2!$I783&amp;sessions_2!$J783,exercises_2!$C$2:$C$156&amp;exercises_2!$F$2:$F$156&amp;exercises_2!$G$2:$G$156,exercises_2!$A$2:$A$156)</f>
        <v>#NAME?</v>
      </c>
      <c r="F783" s="6" t="s">
        <v>65</v>
      </c>
      <c r="G783" s="6" t="s">
        <v>105</v>
      </c>
      <c r="H783" s="6">
        <v>2</v>
      </c>
      <c r="I783" s="6">
        <v>4</v>
      </c>
      <c r="J783" s="6">
        <v>6</v>
      </c>
      <c r="K783" s="6">
        <v>175</v>
      </c>
      <c r="L783" s="6">
        <v>3</v>
      </c>
      <c r="M783" s="6"/>
    </row>
    <row r="784" spans="1:13" ht="15.75" customHeight="1" x14ac:dyDescent="0.25">
      <c r="A784" s="4">
        <v>44498</v>
      </c>
      <c r="B784" s="6">
        <v>3</v>
      </c>
      <c r="C784" s="6" t="s">
        <v>104</v>
      </c>
      <c r="D784" s="6"/>
      <c r="E784" s="3" t="e">
        <f t="array" aca="1" ref="E784" ca="1">_xludf.XLOOKUP(sessions_2!$G784&amp;sessions_2!$I784&amp;sessions_2!$J784,exercises_2!$C$2:$C$156&amp;exercises_2!$F$2:$F$156&amp;exercises_2!$G$2:$G$156,exercises_2!$A$2:$A$156)</f>
        <v>#NAME?</v>
      </c>
      <c r="F784" s="6" t="s">
        <v>65</v>
      </c>
      <c r="G784" s="6" t="s">
        <v>105</v>
      </c>
      <c r="H784" s="6">
        <v>3</v>
      </c>
      <c r="I784" s="6">
        <v>4</v>
      </c>
      <c r="J784" s="6">
        <v>6</v>
      </c>
      <c r="K784" s="6">
        <v>175</v>
      </c>
      <c r="L784" s="6">
        <v>4</v>
      </c>
      <c r="M784" s="6" t="s">
        <v>13</v>
      </c>
    </row>
    <row r="785" spans="1:13" ht="15.75" customHeight="1" x14ac:dyDescent="0.25">
      <c r="A785" s="4">
        <v>44498</v>
      </c>
      <c r="B785" s="6">
        <v>4</v>
      </c>
      <c r="C785" s="6" t="s">
        <v>104</v>
      </c>
      <c r="D785" s="6"/>
      <c r="E785" s="3" t="e">
        <f t="array" aca="1" ref="E785" ca="1">_xludf.XLOOKUP(sessions_2!$G785&amp;sessions_2!$I785&amp;sessions_2!$J785,exercises_2!$C$2:$C$156&amp;exercises_2!$F$2:$F$156&amp;exercises_2!$G$2:$G$156,exercises_2!$A$2:$A$156)</f>
        <v>#NAME?</v>
      </c>
      <c r="F785" s="6" t="s">
        <v>65</v>
      </c>
      <c r="G785" s="6" t="s">
        <v>106</v>
      </c>
      <c r="H785" s="6">
        <v>1</v>
      </c>
      <c r="I785" s="6">
        <v>4</v>
      </c>
      <c r="J785" s="6">
        <v>6</v>
      </c>
      <c r="K785" s="6">
        <v>290</v>
      </c>
      <c r="L785" s="6">
        <v>6</v>
      </c>
      <c r="M785" s="6"/>
    </row>
    <row r="786" spans="1:13" ht="15.75" customHeight="1" x14ac:dyDescent="0.25">
      <c r="A786" s="4">
        <v>44498</v>
      </c>
      <c r="B786" s="6">
        <v>5</v>
      </c>
      <c r="C786" s="6" t="s">
        <v>104</v>
      </c>
      <c r="D786" s="6"/>
      <c r="E786" s="3" t="e">
        <f t="array" aca="1" ref="E786" ca="1">_xludf.XLOOKUP(sessions_2!$G786&amp;sessions_2!$I786&amp;sessions_2!$J786,exercises_2!$C$2:$C$156&amp;exercises_2!$F$2:$F$156&amp;exercises_2!$G$2:$G$156,exercises_2!$A$2:$A$156)</f>
        <v>#NAME?</v>
      </c>
      <c r="F786" s="6" t="s">
        <v>65</v>
      </c>
      <c r="G786" s="6" t="s">
        <v>106</v>
      </c>
      <c r="H786" s="6">
        <v>2</v>
      </c>
      <c r="I786" s="6">
        <v>4</v>
      </c>
      <c r="J786" s="6">
        <v>6</v>
      </c>
      <c r="K786" s="6">
        <v>290</v>
      </c>
      <c r="L786" s="6">
        <v>66</v>
      </c>
      <c r="M786" s="6"/>
    </row>
    <row r="787" spans="1:13" ht="15.75" customHeight="1" x14ac:dyDescent="0.25">
      <c r="A787" s="4">
        <v>44498</v>
      </c>
      <c r="B787" s="6">
        <v>6</v>
      </c>
      <c r="C787" s="6" t="s">
        <v>104</v>
      </c>
      <c r="D787" s="6"/>
      <c r="E787" s="3" t="e">
        <f t="array" aca="1" ref="E787" ca="1">_xludf.XLOOKUP(sessions_2!$G787&amp;sessions_2!$I787&amp;sessions_2!$J787,exercises_2!$C$2:$C$156&amp;exercises_2!$F$2:$F$156&amp;exercises_2!$G$2:$G$156,exercises_2!$A$2:$A$156)</f>
        <v>#NAME?</v>
      </c>
      <c r="F787" s="6" t="s">
        <v>65</v>
      </c>
      <c r="G787" s="6" t="s">
        <v>106</v>
      </c>
      <c r="H787" s="6">
        <v>3</v>
      </c>
      <c r="I787" s="6">
        <v>4</v>
      </c>
      <c r="J787" s="6">
        <v>6</v>
      </c>
      <c r="K787" s="6">
        <v>300</v>
      </c>
      <c r="L787" s="6">
        <v>5</v>
      </c>
      <c r="M787" s="6"/>
    </row>
    <row r="788" spans="1:13" ht="15.75" customHeight="1" x14ac:dyDescent="0.25">
      <c r="A788" s="4">
        <v>44498</v>
      </c>
      <c r="B788" s="6">
        <v>7</v>
      </c>
      <c r="C788" s="6" t="s">
        <v>104</v>
      </c>
      <c r="D788" s="6"/>
      <c r="E788" s="3" t="e">
        <f t="array" aca="1" ref="E788" ca="1">_xludf.XLOOKUP(sessions_2!$G788&amp;sessions_2!$I788&amp;sessions_2!$J788,exercises_2!$C$2:$C$156&amp;exercises_2!$F$2:$F$156&amp;exercises_2!$G$2:$G$156,exercises_2!$A$2:$A$156)</f>
        <v>#NAME?</v>
      </c>
      <c r="F788" s="6" t="s">
        <v>65</v>
      </c>
      <c r="G788" s="6" t="s">
        <v>107</v>
      </c>
      <c r="H788" s="6">
        <v>1</v>
      </c>
      <c r="I788" s="6">
        <v>6</v>
      </c>
      <c r="J788" s="6">
        <v>10</v>
      </c>
      <c r="K788" s="6">
        <v>150</v>
      </c>
      <c r="L788" s="6">
        <v>10</v>
      </c>
      <c r="M788" s="6"/>
    </row>
    <row r="789" spans="1:13" ht="15.75" customHeight="1" x14ac:dyDescent="0.25">
      <c r="A789" s="4">
        <v>44498</v>
      </c>
      <c r="B789" s="6">
        <v>8</v>
      </c>
      <c r="C789" s="6" t="s">
        <v>104</v>
      </c>
      <c r="D789" s="6"/>
      <c r="E789" s="3" t="e">
        <f t="array" aca="1" ref="E789" ca="1">_xludf.XLOOKUP(sessions_2!$G789&amp;sessions_2!$I789&amp;sessions_2!$J789,exercises_2!$C$2:$C$156&amp;exercises_2!$F$2:$F$156&amp;exercises_2!$G$2:$G$156,exercises_2!$A$2:$A$156)</f>
        <v>#NAME?</v>
      </c>
      <c r="F789" s="6" t="s">
        <v>65</v>
      </c>
      <c r="G789" s="6" t="s">
        <v>107</v>
      </c>
      <c r="H789" s="6">
        <v>2</v>
      </c>
      <c r="I789" s="6">
        <v>6</v>
      </c>
      <c r="J789" s="6">
        <v>10</v>
      </c>
      <c r="K789" s="6">
        <v>155</v>
      </c>
      <c r="L789" s="6">
        <v>6</v>
      </c>
      <c r="M789" s="6"/>
    </row>
    <row r="790" spans="1:13" ht="15.75" customHeight="1" x14ac:dyDescent="0.25">
      <c r="A790" s="4">
        <v>44498</v>
      </c>
      <c r="B790" s="6">
        <v>9</v>
      </c>
      <c r="C790" s="6" t="s">
        <v>104</v>
      </c>
      <c r="D790" s="6"/>
      <c r="E790" s="3" t="e">
        <f t="array" aca="1" ref="E790" ca="1">_xludf.XLOOKUP(sessions_2!$G790&amp;sessions_2!$I790&amp;sessions_2!$J790,exercises_2!$C$2:$C$156&amp;exercises_2!$F$2:$F$156&amp;exercises_2!$G$2:$G$156,exercises_2!$A$2:$A$156)</f>
        <v>#NAME?</v>
      </c>
      <c r="F790" s="6" t="s">
        <v>65</v>
      </c>
      <c r="G790" s="6" t="s">
        <v>107</v>
      </c>
      <c r="H790" s="6">
        <v>3</v>
      </c>
      <c r="I790" s="6">
        <v>6</v>
      </c>
      <c r="J790" s="6">
        <v>10</v>
      </c>
      <c r="K790" s="6">
        <v>155</v>
      </c>
      <c r="L790" s="6">
        <v>6</v>
      </c>
      <c r="M790" s="6"/>
    </row>
    <row r="791" spans="1:13" ht="15.75" customHeight="1" x14ac:dyDescent="0.25">
      <c r="A791" s="4">
        <v>44498</v>
      </c>
      <c r="B791" s="6">
        <v>10</v>
      </c>
      <c r="C791" s="6" t="s">
        <v>104</v>
      </c>
      <c r="D791" s="6"/>
      <c r="E791" s="3" t="e">
        <f t="array" aca="1" ref="E791" ca="1">_xludf.XLOOKUP(sessions_2!$G791&amp;sessions_2!$I791&amp;sessions_2!$J791,exercises_2!$C$2:$C$156&amp;exercises_2!$F$2:$F$156&amp;exercises_2!$G$2:$G$156,exercises_2!$A$2:$A$156)</f>
        <v>#NAME?</v>
      </c>
      <c r="F791" s="6" t="s">
        <v>65</v>
      </c>
      <c r="G791" s="6" t="s">
        <v>112</v>
      </c>
      <c r="H791" s="6">
        <v>1</v>
      </c>
      <c r="I791" s="6">
        <v>10</v>
      </c>
      <c r="J791" s="6">
        <v>15</v>
      </c>
      <c r="K791" s="6">
        <v>100</v>
      </c>
      <c r="L791" s="6">
        <v>15</v>
      </c>
      <c r="M791" s="6"/>
    </row>
    <row r="792" spans="1:13" ht="15.75" customHeight="1" x14ac:dyDescent="0.25">
      <c r="A792" s="4">
        <v>44498</v>
      </c>
      <c r="B792" s="6">
        <v>11</v>
      </c>
      <c r="C792" s="6" t="s">
        <v>104</v>
      </c>
      <c r="D792" s="6"/>
      <c r="E792" s="3" t="e">
        <f t="array" aca="1" ref="E792" ca="1">_xludf.XLOOKUP(sessions_2!$G792&amp;sessions_2!$I792&amp;sessions_2!$J792,exercises_2!$C$2:$C$156&amp;exercises_2!$F$2:$F$156&amp;exercises_2!$G$2:$G$156,exercises_2!$A$2:$A$156)</f>
        <v>#NAME?</v>
      </c>
      <c r="F792" s="6" t="s">
        <v>65</v>
      </c>
      <c r="G792" s="6" t="s">
        <v>112</v>
      </c>
      <c r="H792" s="6">
        <v>2</v>
      </c>
      <c r="I792" s="6">
        <v>10</v>
      </c>
      <c r="J792" s="6">
        <v>15</v>
      </c>
      <c r="K792" s="6">
        <v>100</v>
      </c>
      <c r="L792" s="6">
        <v>14</v>
      </c>
      <c r="M792" s="6"/>
    </row>
    <row r="793" spans="1:13" ht="15.75" customHeight="1" x14ac:dyDescent="0.25">
      <c r="A793" s="4">
        <v>44498</v>
      </c>
      <c r="B793" s="6">
        <v>12</v>
      </c>
      <c r="C793" s="6" t="s">
        <v>104</v>
      </c>
      <c r="D793" s="6"/>
      <c r="E793" s="3" t="e">
        <f t="array" aca="1" ref="E793" ca="1">_xludf.XLOOKUP(sessions_2!$G793&amp;sessions_2!$I793&amp;sessions_2!$J793,exercises_2!$C$2:$C$156&amp;exercises_2!$F$2:$F$156&amp;exercises_2!$G$2:$G$156,exercises_2!$A$2:$A$156)</f>
        <v>#NAME?</v>
      </c>
      <c r="F793" s="6" t="s">
        <v>65</v>
      </c>
      <c r="G793" s="6" t="s">
        <v>112</v>
      </c>
      <c r="H793" s="6">
        <v>3</v>
      </c>
      <c r="I793" s="6">
        <v>10</v>
      </c>
      <c r="J793" s="6">
        <v>15</v>
      </c>
      <c r="K793" s="6">
        <v>100</v>
      </c>
      <c r="L793" s="6">
        <v>14</v>
      </c>
      <c r="M793" s="6"/>
    </row>
    <row r="794" spans="1:13" ht="15.75" customHeight="1" x14ac:dyDescent="0.25">
      <c r="A794" s="4">
        <v>44501</v>
      </c>
      <c r="B794" s="6">
        <v>1</v>
      </c>
      <c r="C794" s="6" t="s">
        <v>94</v>
      </c>
      <c r="D794" s="6"/>
      <c r="E794" s="3" t="e">
        <f t="array" aca="1" ref="E794" ca="1">_xludf.XLOOKUP(sessions_2!$G794&amp;sessions_2!$I794&amp;sessions_2!$J794,exercises_2!$C$2:$C$156&amp;exercises_2!$F$2:$F$156&amp;exercises_2!$G$2:$G$156,exercises_2!$A$2:$A$156)</f>
        <v>#NAME?</v>
      </c>
      <c r="F794" s="6" t="s">
        <v>65</v>
      </c>
      <c r="G794" s="6" t="s">
        <v>89</v>
      </c>
      <c r="H794" s="6">
        <v>1</v>
      </c>
      <c r="I794" s="6">
        <v>4</v>
      </c>
      <c r="J794" s="6">
        <v>6</v>
      </c>
      <c r="K794" s="6">
        <v>160</v>
      </c>
      <c r="L794" s="6">
        <v>3</v>
      </c>
      <c r="M794" s="6"/>
    </row>
    <row r="795" spans="1:13" ht="15.75" customHeight="1" x14ac:dyDescent="0.25">
      <c r="A795" s="4">
        <v>44501</v>
      </c>
      <c r="B795" s="6">
        <v>2</v>
      </c>
      <c r="C795" s="6" t="s">
        <v>94</v>
      </c>
      <c r="D795" s="6"/>
      <c r="E795" s="3" t="e">
        <f t="array" aca="1" ref="E795" ca="1">_xludf.XLOOKUP(sessions_2!$G795&amp;sessions_2!$I795&amp;sessions_2!$J795,exercises_2!$C$2:$C$156&amp;exercises_2!$F$2:$F$156&amp;exercises_2!$G$2:$G$156,exercises_2!$A$2:$A$156)</f>
        <v>#NAME?</v>
      </c>
      <c r="F795" s="6" t="s">
        <v>65</v>
      </c>
      <c r="G795" s="6" t="s">
        <v>89</v>
      </c>
      <c r="H795" s="6">
        <v>2</v>
      </c>
      <c r="I795" s="6">
        <v>4</v>
      </c>
      <c r="J795" s="6">
        <v>6</v>
      </c>
      <c r="K795" s="6">
        <v>160</v>
      </c>
      <c r="L795" s="6">
        <v>3</v>
      </c>
      <c r="M795" s="6"/>
    </row>
    <row r="796" spans="1:13" ht="15.75" customHeight="1" x14ac:dyDescent="0.25">
      <c r="A796" s="4">
        <v>44501</v>
      </c>
      <c r="B796" s="6">
        <v>3</v>
      </c>
      <c r="C796" s="6" t="s">
        <v>94</v>
      </c>
      <c r="D796" s="6"/>
      <c r="E796" s="3" t="e">
        <f t="array" aca="1" ref="E796" ca="1">_xludf.XLOOKUP(sessions_2!$G796&amp;sessions_2!$I796&amp;sessions_2!$J796,exercises_2!$C$2:$C$156&amp;exercises_2!$F$2:$F$156&amp;exercises_2!$G$2:$G$156,exercises_2!$A$2:$A$156)</f>
        <v>#NAME?</v>
      </c>
      <c r="F796" s="6" t="s">
        <v>65</v>
      </c>
      <c r="G796" s="6" t="s">
        <v>89</v>
      </c>
      <c r="H796" s="6">
        <v>3</v>
      </c>
      <c r="I796" s="6">
        <v>4</v>
      </c>
      <c r="J796" s="6">
        <v>6</v>
      </c>
      <c r="K796" s="6">
        <v>160</v>
      </c>
      <c r="L796" s="6">
        <v>3</v>
      </c>
      <c r="M796" s="6"/>
    </row>
    <row r="797" spans="1:13" ht="15.75" customHeight="1" x14ac:dyDescent="0.25">
      <c r="A797" s="4">
        <v>44501</v>
      </c>
      <c r="B797" s="6">
        <v>4</v>
      </c>
      <c r="C797" s="6" t="s">
        <v>94</v>
      </c>
      <c r="D797" s="6"/>
      <c r="E797" s="3" t="e">
        <f t="array" aca="1" ref="E797" ca="1">_xludf.XLOOKUP(sessions_2!$G797&amp;sessions_2!$I797&amp;sessions_2!$J797,exercises_2!$C$2:$C$156&amp;exercises_2!$F$2:$F$156&amp;exercises_2!$G$2:$G$156,exercises_2!$A$2:$A$156)</f>
        <v>#NAME?</v>
      </c>
      <c r="F797" s="6" t="s">
        <v>65</v>
      </c>
      <c r="G797" s="6" t="s">
        <v>95</v>
      </c>
      <c r="H797" s="6">
        <v>1</v>
      </c>
      <c r="I797" s="6">
        <v>4</v>
      </c>
      <c r="J797" s="6">
        <v>6</v>
      </c>
      <c r="K797" s="6">
        <v>135</v>
      </c>
      <c r="L797" s="6">
        <v>4</v>
      </c>
      <c r="M797" s="6"/>
    </row>
    <row r="798" spans="1:13" ht="15.75" customHeight="1" x14ac:dyDescent="0.25">
      <c r="A798" s="4">
        <v>44501</v>
      </c>
      <c r="B798" s="6">
        <v>5</v>
      </c>
      <c r="C798" s="6" t="s">
        <v>94</v>
      </c>
      <c r="D798" s="6"/>
      <c r="E798" s="3" t="e">
        <f t="array" aca="1" ref="E798" ca="1">_xludf.XLOOKUP(sessions_2!$G798&amp;sessions_2!$I798&amp;sessions_2!$J798,exercises_2!$C$2:$C$156&amp;exercises_2!$F$2:$F$156&amp;exercises_2!$G$2:$G$156,exercises_2!$A$2:$A$156)</f>
        <v>#NAME?</v>
      </c>
      <c r="F798" s="6" t="s">
        <v>65</v>
      </c>
      <c r="G798" s="6" t="s">
        <v>95</v>
      </c>
      <c r="H798" s="6">
        <v>2</v>
      </c>
      <c r="I798" s="6">
        <v>4</v>
      </c>
      <c r="J798" s="6">
        <v>6</v>
      </c>
      <c r="K798" s="6">
        <v>135</v>
      </c>
      <c r="L798" s="6">
        <v>4</v>
      </c>
      <c r="M798" s="6"/>
    </row>
    <row r="799" spans="1:13" ht="15.75" customHeight="1" x14ac:dyDescent="0.25">
      <c r="A799" s="4">
        <v>44501</v>
      </c>
      <c r="B799" s="6">
        <v>6</v>
      </c>
      <c r="C799" s="6" t="s">
        <v>94</v>
      </c>
      <c r="D799" s="6"/>
      <c r="E799" s="3" t="e">
        <f t="array" aca="1" ref="E799" ca="1">_xludf.XLOOKUP(sessions_2!$G799&amp;sessions_2!$I799&amp;sessions_2!$J799,exercises_2!$C$2:$C$156&amp;exercises_2!$F$2:$F$156&amp;exercises_2!$G$2:$G$156,exercises_2!$A$2:$A$156)</f>
        <v>#NAME?</v>
      </c>
      <c r="F799" s="6" t="s">
        <v>65</v>
      </c>
      <c r="G799" s="6" t="s">
        <v>95</v>
      </c>
      <c r="H799" s="6">
        <v>3</v>
      </c>
      <c r="I799" s="6">
        <v>4</v>
      </c>
      <c r="J799" s="6">
        <v>6</v>
      </c>
      <c r="K799" s="6">
        <v>135</v>
      </c>
      <c r="L799" s="6">
        <v>4</v>
      </c>
      <c r="M799" s="6"/>
    </row>
    <row r="800" spans="1:13" ht="15.75" customHeight="1" x14ac:dyDescent="0.25">
      <c r="A800" s="4">
        <v>44501</v>
      </c>
      <c r="B800" s="6">
        <v>7</v>
      </c>
      <c r="C800" s="6" t="s">
        <v>94</v>
      </c>
      <c r="D800" s="6"/>
      <c r="E800" s="3" t="e">
        <f t="array" aca="1" ref="E800" ca="1">_xludf.XLOOKUP(sessions_2!$G800&amp;sessions_2!$I800&amp;sessions_2!$J800,exercises_2!$C$2:$C$156&amp;exercises_2!$F$2:$F$156&amp;exercises_2!$G$2:$G$156,exercises_2!$A$2:$A$156)</f>
        <v>#NAME?</v>
      </c>
      <c r="F800" s="6" t="s">
        <v>65</v>
      </c>
      <c r="G800" s="6" t="s">
        <v>96</v>
      </c>
      <c r="H800" s="6">
        <v>1</v>
      </c>
      <c r="I800" s="6">
        <v>4</v>
      </c>
      <c r="J800" s="6">
        <v>6</v>
      </c>
      <c r="K800" s="6">
        <v>100</v>
      </c>
      <c r="L800" s="6">
        <v>4</v>
      </c>
      <c r="M800" s="6"/>
    </row>
    <row r="801" spans="1:13" ht="15.75" customHeight="1" x14ac:dyDescent="0.25">
      <c r="A801" s="4">
        <v>44501</v>
      </c>
      <c r="B801" s="6">
        <v>8</v>
      </c>
      <c r="C801" s="6" t="s">
        <v>94</v>
      </c>
      <c r="D801" s="6"/>
      <c r="E801" s="3" t="e">
        <f t="array" aca="1" ref="E801" ca="1">_xludf.XLOOKUP(sessions_2!$G801&amp;sessions_2!$I801&amp;sessions_2!$J801,exercises_2!$C$2:$C$156&amp;exercises_2!$F$2:$F$156&amp;exercises_2!$G$2:$G$156,exercises_2!$A$2:$A$156)</f>
        <v>#NAME?</v>
      </c>
      <c r="F801" s="6" t="s">
        <v>65</v>
      </c>
      <c r="G801" s="6" t="s">
        <v>96</v>
      </c>
      <c r="H801" s="6">
        <v>2</v>
      </c>
      <c r="I801" s="6">
        <v>4</v>
      </c>
      <c r="J801" s="6">
        <v>6</v>
      </c>
      <c r="K801" s="6">
        <v>100</v>
      </c>
      <c r="L801" s="6">
        <v>4</v>
      </c>
      <c r="M801" s="6"/>
    </row>
    <row r="802" spans="1:13" ht="15.75" customHeight="1" x14ac:dyDescent="0.25">
      <c r="A802" s="4">
        <v>44501</v>
      </c>
      <c r="B802" s="6">
        <v>9</v>
      </c>
      <c r="C802" s="6" t="s">
        <v>94</v>
      </c>
      <c r="D802" s="6"/>
      <c r="E802" s="3" t="e">
        <f t="array" aca="1" ref="E802" ca="1">_xludf.XLOOKUP(sessions_2!$G802&amp;sessions_2!$I802&amp;sessions_2!$J802,exercises_2!$C$2:$C$156&amp;exercises_2!$F$2:$F$156&amp;exercises_2!$G$2:$G$156,exercises_2!$A$2:$A$156)</f>
        <v>#NAME?</v>
      </c>
      <c r="F802" s="6" t="s">
        <v>65</v>
      </c>
      <c r="G802" s="6" t="s">
        <v>96</v>
      </c>
      <c r="H802" s="6">
        <v>3</v>
      </c>
      <c r="I802" s="6">
        <v>4</v>
      </c>
      <c r="J802" s="6">
        <v>6</v>
      </c>
      <c r="K802" s="6">
        <v>100</v>
      </c>
      <c r="L802" s="6">
        <v>5</v>
      </c>
      <c r="M802" s="6"/>
    </row>
    <row r="803" spans="1:13" ht="15.75" customHeight="1" x14ac:dyDescent="0.25">
      <c r="A803" s="4">
        <v>44501</v>
      </c>
      <c r="B803" s="6">
        <v>10</v>
      </c>
      <c r="C803" s="6" t="s">
        <v>94</v>
      </c>
      <c r="D803" s="6"/>
      <c r="E803" s="3" t="e">
        <f t="array" aca="1" ref="E803" ca="1">_xludf.XLOOKUP(sessions_2!$G803&amp;sessions_2!$I803&amp;sessions_2!$J803,exercises_2!$C$2:$C$156&amp;exercises_2!$F$2:$F$156&amp;exercises_2!$G$2:$G$156,exercises_2!$A$2:$A$156)</f>
        <v>#NAME?</v>
      </c>
      <c r="F803" s="6" t="s">
        <v>65</v>
      </c>
      <c r="G803" s="6" t="s">
        <v>98</v>
      </c>
      <c r="H803" s="6">
        <v>1</v>
      </c>
      <c r="I803" s="6">
        <v>4</v>
      </c>
      <c r="J803" s="6">
        <v>6</v>
      </c>
      <c r="K803" s="6">
        <v>80</v>
      </c>
      <c r="L803" s="6">
        <v>6</v>
      </c>
      <c r="M803" s="6"/>
    </row>
    <row r="804" spans="1:13" ht="15.75" customHeight="1" x14ac:dyDescent="0.25">
      <c r="A804" s="4">
        <v>44501</v>
      </c>
      <c r="B804" s="6">
        <v>11</v>
      </c>
      <c r="C804" s="6" t="s">
        <v>94</v>
      </c>
      <c r="D804" s="6"/>
      <c r="E804" s="3" t="e">
        <f t="array" aca="1" ref="E804" ca="1">_xludf.XLOOKUP(sessions_2!$G804&amp;sessions_2!$I804&amp;sessions_2!$J804,exercises_2!$C$2:$C$156&amp;exercises_2!$F$2:$F$156&amp;exercises_2!$G$2:$G$156,exercises_2!$A$2:$A$156)</f>
        <v>#NAME?</v>
      </c>
      <c r="F804" s="6" t="s">
        <v>65</v>
      </c>
      <c r="G804" s="6" t="s">
        <v>98</v>
      </c>
      <c r="H804" s="6">
        <v>2</v>
      </c>
      <c r="I804" s="6">
        <v>4</v>
      </c>
      <c r="J804" s="6">
        <v>6</v>
      </c>
      <c r="K804" s="6">
        <v>80</v>
      </c>
      <c r="L804" s="6">
        <v>5</v>
      </c>
      <c r="M804" s="6"/>
    </row>
    <row r="805" spans="1:13" ht="15.75" customHeight="1" x14ac:dyDescent="0.25">
      <c r="A805" s="4">
        <v>44501</v>
      </c>
      <c r="B805" s="6">
        <v>12</v>
      </c>
      <c r="C805" s="6" t="s">
        <v>94</v>
      </c>
      <c r="D805" s="6"/>
      <c r="E805" s="3" t="e">
        <f t="array" aca="1" ref="E805" ca="1">_xludf.XLOOKUP(sessions_2!$G805&amp;sessions_2!$I805&amp;sessions_2!$J805,exercises_2!$C$2:$C$156&amp;exercises_2!$F$2:$F$156&amp;exercises_2!$G$2:$G$156,exercises_2!$A$2:$A$156)</f>
        <v>#NAME?</v>
      </c>
      <c r="F805" s="6" t="s">
        <v>65</v>
      </c>
      <c r="G805" s="6" t="s">
        <v>98</v>
      </c>
      <c r="H805" s="6">
        <v>3</v>
      </c>
      <c r="I805" s="6">
        <v>4</v>
      </c>
      <c r="J805" s="6">
        <v>6</v>
      </c>
      <c r="K805" s="6">
        <v>80</v>
      </c>
      <c r="L805" s="6">
        <v>4</v>
      </c>
      <c r="M805" s="6"/>
    </row>
    <row r="806" spans="1:13" ht="15.75" customHeight="1" x14ac:dyDescent="0.25">
      <c r="A806" s="4">
        <v>44501</v>
      </c>
      <c r="B806" s="6">
        <v>13</v>
      </c>
      <c r="C806" s="6" t="s">
        <v>94</v>
      </c>
      <c r="D806" s="6"/>
      <c r="E806" s="3" t="e">
        <f t="array" aca="1" ref="E806" ca="1">_xludf.XLOOKUP(sessions_2!$G806&amp;sessions_2!$I806&amp;sessions_2!$J806,exercises_2!$C$2:$C$156&amp;exercises_2!$F$2:$F$156&amp;exercises_2!$G$2:$G$156,exercises_2!$A$2:$A$156)</f>
        <v>#NAME?</v>
      </c>
      <c r="F806" s="6" t="s">
        <v>65</v>
      </c>
      <c r="G806" s="6" t="s">
        <v>114</v>
      </c>
      <c r="H806" s="6">
        <v>1</v>
      </c>
      <c r="I806" s="6">
        <v>6</v>
      </c>
      <c r="J806" s="6">
        <v>10</v>
      </c>
      <c r="K806" s="6">
        <v>20</v>
      </c>
      <c r="L806" s="6">
        <v>10</v>
      </c>
      <c r="M806" s="6"/>
    </row>
    <row r="807" spans="1:13" ht="15.75" customHeight="1" x14ac:dyDescent="0.25">
      <c r="A807" s="4">
        <v>44501</v>
      </c>
      <c r="B807" s="6">
        <v>14</v>
      </c>
      <c r="C807" s="6" t="s">
        <v>94</v>
      </c>
      <c r="D807" s="6"/>
      <c r="E807" s="3" t="e">
        <f t="array" aca="1" ref="E807" ca="1">_xludf.XLOOKUP(sessions_2!$G807&amp;sessions_2!$I807&amp;sessions_2!$J807,exercises_2!$C$2:$C$156&amp;exercises_2!$F$2:$F$156&amp;exercises_2!$G$2:$G$156,exercises_2!$A$2:$A$156)</f>
        <v>#NAME?</v>
      </c>
      <c r="F807" s="6" t="s">
        <v>65</v>
      </c>
      <c r="G807" s="6" t="s">
        <v>114</v>
      </c>
      <c r="H807" s="6">
        <v>1</v>
      </c>
      <c r="I807" s="6">
        <v>6</v>
      </c>
      <c r="J807" s="6">
        <v>10</v>
      </c>
      <c r="K807" s="6">
        <v>25</v>
      </c>
      <c r="L807" s="6">
        <v>10</v>
      </c>
      <c r="M807" s="6"/>
    </row>
    <row r="808" spans="1:13" ht="15.75" customHeight="1" x14ac:dyDescent="0.25">
      <c r="A808" s="4">
        <v>44501</v>
      </c>
      <c r="B808" s="6">
        <v>15</v>
      </c>
      <c r="C808" s="6" t="s">
        <v>94</v>
      </c>
      <c r="D808" s="6"/>
      <c r="E808" s="3" t="e">
        <f t="array" aca="1" ref="E808" ca="1">_xludf.XLOOKUP(sessions_2!$G808&amp;sessions_2!$I808&amp;sessions_2!$J808,exercises_2!$C$2:$C$156&amp;exercises_2!$F$2:$F$156&amp;exercises_2!$G$2:$G$156,exercises_2!$A$2:$A$156)</f>
        <v>#NAME?</v>
      </c>
      <c r="F808" s="6" t="s">
        <v>65</v>
      </c>
      <c r="G808" s="6" t="s">
        <v>114</v>
      </c>
      <c r="H808" s="6">
        <v>3</v>
      </c>
      <c r="I808" s="6">
        <v>8</v>
      </c>
      <c r="J808" s="6">
        <v>10</v>
      </c>
      <c r="K808" s="6">
        <v>30</v>
      </c>
      <c r="L808" s="6">
        <v>7</v>
      </c>
      <c r="M808" s="6"/>
    </row>
    <row r="809" spans="1:13" ht="15.75" customHeight="1" x14ac:dyDescent="0.25">
      <c r="A809" s="4">
        <v>44510</v>
      </c>
      <c r="B809" s="6">
        <v>15</v>
      </c>
      <c r="C809" s="6" t="s">
        <v>100</v>
      </c>
      <c r="D809" s="6"/>
      <c r="E809" s="3" t="e">
        <f t="array" aca="1" ref="E809" ca="1">_xludf.XLOOKUP(sessions_2!$G809&amp;sessions_2!$I809&amp;sessions_2!$J809,exercises_2!$C$2:$C$156&amp;exercises_2!$F$2:$F$156&amp;exercises_2!$G$2:$G$156,exercises_2!$A$2:$A$156)</f>
        <v>#NAME?</v>
      </c>
      <c r="F809" s="6" t="s">
        <v>65</v>
      </c>
      <c r="G809" s="6" t="s">
        <v>111</v>
      </c>
      <c r="H809" s="6">
        <v>3</v>
      </c>
      <c r="I809" s="6">
        <v>6</v>
      </c>
      <c r="J809" s="6">
        <v>10</v>
      </c>
      <c r="K809" s="6">
        <v>200</v>
      </c>
      <c r="L809" s="6">
        <v>6</v>
      </c>
      <c r="M809" s="6"/>
    </row>
    <row r="810" spans="1:13" ht="15.75" customHeight="1" x14ac:dyDescent="0.25">
      <c r="A810" s="4">
        <v>44517</v>
      </c>
      <c r="B810" s="6">
        <v>13</v>
      </c>
      <c r="C810" s="6" t="s">
        <v>100</v>
      </c>
      <c r="D810" s="6"/>
      <c r="E810" s="3" t="e">
        <f t="array" aca="1" ref="E810" ca="1">_xludf.XLOOKUP(sessions_2!$G810&amp;sessions_2!$I810&amp;sessions_2!$J810,exercises_2!$C$2:$C$156&amp;exercises_2!$F$2:$F$156&amp;exercises_2!$G$2:$G$156,exercises_2!$A$2:$A$156)</f>
        <v>#NAME?</v>
      </c>
      <c r="F810" s="6" t="s">
        <v>65</v>
      </c>
      <c r="G810" s="6" t="s">
        <v>111</v>
      </c>
      <c r="H810" s="6">
        <v>1</v>
      </c>
      <c r="I810" s="6">
        <v>6</v>
      </c>
      <c r="J810" s="6">
        <v>10</v>
      </c>
      <c r="K810" s="6">
        <v>200</v>
      </c>
      <c r="L810" s="6">
        <v>9</v>
      </c>
      <c r="M810" s="6"/>
    </row>
    <row r="811" spans="1:13" ht="15.75" customHeight="1" x14ac:dyDescent="0.25">
      <c r="A811" s="4">
        <v>44517</v>
      </c>
      <c r="B811" s="6">
        <v>14</v>
      </c>
      <c r="C811" s="6" t="s">
        <v>100</v>
      </c>
      <c r="D811" s="6"/>
      <c r="E811" s="3" t="e">
        <f t="array" aca="1" ref="E811" ca="1">_xludf.XLOOKUP(sessions_2!$G811&amp;sessions_2!$I811&amp;sessions_2!$J811,exercises_2!$C$2:$C$156&amp;exercises_2!$F$2:$F$156&amp;exercises_2!$G$2:$G$156,exercises_2!$A$2:$A$156)</f>
        <v>#NAME?</v>
      </c>
      <c r="F811" s="6" t="s">
        <v>65</v>
      </c>
      <c r="G811" s="6" t="s">
        <v>111</v>
      </c>
      <c r="H811" s="6">
        <v>2</v>
      </c>
      <c r="I811" s="6">
        <v>6</v>
      </c>
      <c r="J811" s="6">
        <v>10</v>
      </c>
      <c r="K811" s="6">
        <v>200</v>
      </c>
      <c r="L811" s="6">
        <v>8</v>
      </c>
      <c r="M811" s="6"/>
    </row>
    <row r="812" spans="1:13" ht="15.75" customHeight="1" x14ac:dyDescent="0.25">
      <c r="A812" s="4">
        <v>44503</v>
      </c>
      <c r="B812" s="6">
        <v>1</v>
      </c>
      <c r="C812" s="6" t="s">
        <v>100</v>
      </c>
      <c r="D812" s="6"/>
      <c r="E812" s="3" t="e">
        <f t="array" aca="1" ref="E812" ca="1">_xludf.XLOOKUP(sessions_2!$G812&amp;sessions_2!$I812&amp;sessions_2!$J812,exercises_2!$C$2:$C$156&amp;exercises_2!$F$2:$F$156&amp;exercises_2!$G$2:$G$156,exercises_2!$A$2:$A$156)</f>
        <v>#NAME?</v>
      </c>
      <c r="F812" s="6" t="s">
        <v>65</v>
      </c>
      <c r="G812" s="6" t="s">
        <v>92</v>
      </c>
      <c r="H812" s="6">
        <v>1</v>
      </c>
      <c r="I812" s="6">
        <v>4</v>
      </c>
      <c r="J812" s="6">
        <v>6</v>
      </c>
      <c r="K812" s="6">
        <v>235</v>
      </c>
      <c r="L812" s="6">
        <v>6</v>
      </c>
      <c r="M812" s="6"/>
    </row>
    <row r="813" spans="1:13" ht="15.75" customHeight="1" x14ac:dyDescent="0.25">
      <c r="A813" s="4">
        <v>44503</v>
      </c>
      <c r="B813" s="6">
        <v>2</v>
      </c>
      <c r="C813" s="6" t="s">
        <v>100</v>
      </c>
      <c r="D813" s="6"/>
      <c r="E813" s="3" t="e">
        <f t="array" aca="1" ref="E813" ca="1">_xludf.XLOOKUP(sessions_2!$G813&amp;sessions_2!$I813&amp;sessions_2!$J813,exercises_2!$C$2:$C$156&amp;exercises_2!$F$2:$F$156&amp;exercises_2!$G$2:$G$156,exercises_2!$A$2:$A$156)</f>
        <v>#NAME?</v>
      </c>
      <c r="F813" s="6" t="s">
        <v>65</v>
      </c>
      <c r="G813" s="6" t="s">
        <v>92</v>
      </c>
      <c r="H813" s="6">
        <v>2</v>
      </c>
      <c r="I813" s="6">
        <v>4</v>
      </c>
      <c r="J813" s="6">
        <v>6</v>
      </c>
      <c r="K813" s="6">
        <v>240</v>
      </c>
      <c r="L813" s="6">
        <v>6</v>
      </c>
      <c r="M813" s="6"/>
    </row>
    <row r="814" spans="1:13" ht="15.75" customHeight="1" x14ac:dyDescent="0.25">
      <c r="A814" s="4">
        <v>44503</v>
      </c>
      <c r="B814" s="6">
        <v>3</v>
      </c>
      <c r="C814" s="6" t="s">
        <v>100</v>
      </c>
      <c r="D814" s="6"/>
      <c r="E814" s="3" t="e">
        <f t="array" aca="1" ref="E814" ca="1">_xludf.XLOOKUP(sessions_2!$G814&amp;sessions_2!$I814&amp;sessions_2!$J814,exercises_2!$C$2:$C$156&amp;exercises_2!$F$2:$F$156&amp;exercises_2!$G$2:$G$156,exercises_2!$A$2:$A$156)</f>
        <v>#NAME?</v>
      </c>
      <c r="F814" s="6" t="s">
        <v>65</v>
      </c>
      <c r="G814" s="6" t="s">
        <v>92</v>
      </c>
      <c r="H814" s="6">
        <v>3</v>
      </c>
      <c r="I814" s="6">
        <v>4</v>
      </c>
      <c r="J814" s="6">
        <v>6</v>
      </c>
      <c r="K814" s="6">
        <v>245</v>
      </c>
      <c r="L814" s="6">
        <v>5</v>
      </c>
      <c r="M814" s="6"/>
    </row>
    <row r="815" spans="1:13" ht="15.75" customHeight="1" x14ac:dyDescent="0.25">
      <c r="A815" s="4">
        <v>44503</v>
      </c>
      <c r="B815" s="6">
        <v>4</v>
      </c>
      <c r="C815" s="6" t="s">
        <v>100</v>
      </c>
      <c r="D815" s="6"/>
      <c r="E815" s="3" t="e">
        <f t="array" aca="1" ref="E815" ca="1">_xludf.XLOOKUP(sessions_2!$G815&amp;sessions_2!$I815&amp;sessions_2!$J815,exercises_2!$C$2:$C$156&amp;exercises_2!$F$2:$F$156&amp;exercises_2!$G$2:$G$156,exercises_2!$A$2:$A$156)</f>
        <v>#NAME?</v>
      </c>
      <c r="F815" s="6" t="s">
        <v>65</v>
      </c>
      <c r="G815" s="1" t="s">
        <v>76</v>
      </c>
      <c r="H815" s="6">
        <v>1</v>
      </c>
      <c r="I815" s="6">
        <v>5</v>
      </c>
      <c r="J815" s="6">
        <v>10</v>
      </c>
      <c r="K815" s="6">
        <v>0</v>
      </c>
      <c r="L815" s="6">
        <v>8</v>
      </c>
      <c r="M815" s="6"/>
    </row>
    <row r="816" spans="1:13" ht="15.75" customHeight="1" x14ac:dyDescent="0.25">
      <c r="A816" s="4">
        <v>44503</v>
      </c>
      <c r="B816" s="6">
        <v>5</v>
      </c>
      <c r="C816" s="6" t="s">
        <v>100</v>
      </c>
      <c r="D816" s="6"/>
      <c r="E816" s="3" t="e">
        <f t="array" aca="1" ref="E816" ca="1">_xludf.XLOOKUP(sessions_2!$G816&amp;sessions_2!$I816&amp;sessions_2!$J816,exercises_2!$C$2:$C$156&amp;exercises_2!$F$2:$F$156&amp;exercises_2!$G$2:$G$156,exercises_2!$A$2:$A$156)</f>
        <v>#NAME?</v>
      </c>
      <c r="F816" s="6" t="s">
        <v>65</v>
      </c>
      <c r="G816" s="1" t="s">
        <v>76</v>
      </c>
      <c r="H816" s="6">
        <v>2</v>
      </c>
      <c r="I816" s="6">
        <v>5</v>
      </c>
      <c r="J816" s="6">
        <v>10</v>
      </c>
      <c r="K816" s="6">
        <v>0</v>
      </c>
      <c r="L816" s="6">
        <v>7</v>
      </c>
      <c r="M816" s="6"/>
    </row>
    <row r="817" spans="1:13" ht="15.75" customHeight="1" x14ac:dyDescent="0.25">
      <c r="A817" s="4">
        <v>44503</v>
      </c>
      <c r="B817" s="6">
        <v>6</v>
      </c>
      <c r="C817" s="6" t="s">
        <v>100</v>
      </c>
      <c r="D817" s="6"/>
      <c r="E817" s="3" t="e">
        <f t="array" aca="1" ref="E817" ca="1">_xludf.XLOOKUP(sessions_2!$G817&amp;sessions_2!$I817&amp;sessions_2!$J817,exercises_2!$C$2:$C$156&amp;exercises_2!$F$2:$F$156&amp;exercises_2!$G$2:$G$156,exercises_2!$A$2:$A$156)</f>
        <v>#NAME?</v>
      </c>
      <c r="F817" s="6" t="s">
        <v>65</v>
      </c>
      <c r="G817" s="1" t="s">
        <v>76</v>
      </c>
      <c r="H817" s="6">
        <v>3</v>
      </c>
      <c r="I817" s="6">
        <v>5</v>
      </c>
      <c r="J817" s="6">
        <v>10</v>
      </c>
      <c r="K817" s="6">
        <v>0</v>
      </c>
      <c r="L817" s="6">
        <v>5</v>
      </c>
      <c r="M817" s="6"/>
    </row>
    <row r="818" spans="1:13" ht="15.75" customHeight="1" x14ac:dyDescent="0.25">
      <c r="A818" s="4">
        <v>44503</v>
      </c>
      <c r="B818" s="6">
        <v>7</v>
      </c>
      <c r="C818" s="6" t="s">
        <v>100</v>
      </c>
      <c r="D818" s="6"/>
      <c r="E818" s="3" t="e">
        <f t="array" aca="1" ref="E818" ca="1">_xludf.XLOOKUP(sessions_2!$G818&amp;sessions_2!$I818&amp;sessions_2!$J818,exercises_2!$C$2:$C$156&amp;exercises_2!$F$2:$F$156&amp;exercises_2!$G$2:$G$156,exercises_2!$A$2:$A$156)</f>
        <v>#NAME?</v>
      </c>
      <c r="F818" s="6" t="s">
        <v>65</v>
      </c>
      <c r="G818" s="6" t="s">
        <v>110</v>
      </c>
      <c r="H818" s="6">
        <v>1</v>
      </c>
      <c r="I818" s="6">
        <v>4</v>
      </c>
      <c r="J818" s="6">
        <v>6</v>
      </c>
      <c r="K818" s="6">
        <v>60</v>
      </c>
      <c r="L818" s="6">
        <v>5</v>
      </c>
      <c r="M818" s="6"/>
    </row>
    <row r="819" spans="1:13" ht="15.75" customHeight="1" x14ac:dyDescent="0.25">
      <c r="A819" s="4">
        <v>44503</v>
      </c>
      <c r="B819" s="6">
        <v>8</v>
      </c>
      <c r="C819" s="6" t="s">
        <v>100</v>
      </c>
      <c r="D819" s="6"/>
      <c r="E819" s="3" t="e">
        <f t="array" aca="1" ref="E819" ca="1">_xludf.XLOOKUP(sessions_2!$G819&amp;sessions_2!$I819&amp;sessions_2!$J819,exercises_2!$C$2:$C$156&amp;exercises_2!$F$2:$F$156&amp;exercises_2!$G$2:$G$156,exercises_2!$A$2:$A$156)</f>
        <v>#NAME?</v>
      </c>
      <c r="F819" s="6" t="s">
        <v>65</v>
      </c>
      <c r="G819" s="6" t="s">
        <v>110</v>
      </c>
      <c r="H819" s="6">
        <v>2</v>
      </c>
      <c r="I819" s="6">
        <v>4</v>
      </c>
      <c r="J819" s="6">
        <v>6</v>
      </c>
      <c r="K819" s="6">
        <v>60</v>
      </c>
      <c r="L819" s="6">
        <v>4</v>
      </c>
      <c r="M819" s="6"/>
    </row>
    <row r="820" spans="1:13" ht="15.75" customHeight="1" x14ac:dyDescent="0.25">
      <c r="A820" s="4">
        <v>44503</v>
      </c>
      <c r="B820" s="6">
        <v>9</v>
      </c>
      <c r="C820" s="6" t="s">
        <v>100</v>
      </c>
      <c r="D820" s="6"/>
      <c r="E820" s="3" t="e">
        <f t="array" aca="1" ref="E820" ca="1">_xludf.XLOOKUP(sessions_2!$G820&amp;sessions_2!$I820&amp;sessions_2!$J820,exercises_2!$C$2:$C$156&amp;exercises_2!$F$2:$F$156&amp;exercises_2!$G$2:$G$156,exercises_2!$A$2:$A$156)</f>
        <v>#NAME?</v>
      </c>
      <c r="F820" s="6" t="s">
        <v>65</v>
      </c>
      <c r="G820" s="6" t="s">
        <v>110</v>
      </c>
      <c r="H820" s="6">
        <v>3</v>
      </c>
      <c r="I820" s="6">
        <v>4</v>
      </c>
      <c r="J820" s="6">
        <v>6</v>
      </c>
      <c r="K820" s="6">
        <v>60</v>
      </c>
      <c r="L820" s="6">
        <v>4</v>
      </c>
      <c r="M820" s="6"/>
    </row>
    <row r="821" spans="1:13" ht="15.75" customHeight="1" x14ac:dyDescent="0.25">
      <c r="A821" s="4">
        <v>44503</v>
      </c>
      <c r="B821" s="6">
        <v>10</v>
      </c>
      <c r="C821" s="6" t="s">
        <v>100</v>
      </c>
      <c r="D821" s="6"/>
      <c r="E821" s="3" t="e">
        <f t="array" aca="1" ref="E821" ca="1">_xludf.XLOOKUP(sessions_2!$G821&amp;sessions_2!$I821&amp;sessions_2!$J821,exercises_2!$C$2:$C$156&amp;exercises_2!$F$2:$F$156&amp;exercises_2!$G$2:$G$156,exercises_2!$A$2:$A$156)</f>
        <v>#NAME?</v>
      </c>
      <c r="F821" s="6" t="s">
        <v>65</v>
      </c>
      <c r="G821" s="6" t="s">
        <v>103</v>
      </c>
      <c r="H821" s="6">
        <v>1</v>
      </c>
      <c r="I821" s="6">
        <v>4</v>
      </c>
      <c r="J821" s="6">
        <v>6</v>
      </c>
      <c r="K821" s="6">
        <v>55</v>
      </c>
      <c r="L821" s="6">
        <v>6</v>
      </c>
      <c r="M821" s="6"/>
    </row>
    <row r="822" spans="1:13" ht="15.75" customHeight="1" x14ac:dyDescent="0.25">
      <c r="A822" s="4">
        <v>44503</v>
      </c>
      <c r="B822" s="6">
        <v>11</v>
      </c>
      <c r="C822" s="6" t="s">
        <v>100</v>
      </c>
      <c r="D822" s="6"/>
      <c r="E822" s="3" t="e">
        <f t="array" aca="1" ref="E822" ca="1">_xludf.XLOOKUP(sessions_2!$G822&amp;sessions_2!$I822&amp;sessions_2!$J822,exercises_2!$C$2:$C$156&amp;exercises_2!$F$2:$F$156&amp;exercises_2!$G$2:$G$156,exercises_2!$A$2:$A$156)</f>
        <v>#NAME?</v>
      </c>
      <c r="F822" s="6" t="s">
        <v>65</v>
      </c>
      <c r="G822" s="6" t="s">
        <v>103</v>
      </c>
      <c r="H822" s="6">
        <v>2</v>
      </c>
      <c r="I822" s="6">
        <v>4</v>
      </c>
      <c r="J822" s="6">
        <v>6</v>
      </c>
      <c r="K822" s="6">
        <v>55</v>
      </c>
      <c r="L822" s="6">
        <v>6</v>
      </c>
      <c r="M822" s="6"/>
    </row>
    <row r="823" spans="1:13" ht="15.75" customHeight="1" x14ac:dyDescent="0.25">
      <c r="A823" s="4">
        <v>44503</v>
      </c>
      <c r="B823" s="6">
        <v>12</v>
      </c>
      <c r="C823" s="6" t="s">
        <v>100</v>
      </c>
      <c r="D823" s="6"/>
      <c r="E823" s="3" t="e">
        <f t="array" aca="1" ref="E823" ca="1">_xludf.XLOOKUP(sessions_2!$G823&amp;sessions_2!$I823&amp;sessions_2!$J823,exercises_2!$C$2:$C$156&amp;exercises_2!$F$2:$F$156&amp;exercises_2!$G$2:$G$156,exercises_2!$A$2:$A$156)</f>
        <v>#NAME?</v>
      </c>
      <c r="F823" s="6" t="s">
        <v>65</v>
      </c>
      <c r="G823" s="6" t="s">
        <v>103</v>
      </c>
      <c r="H823" s="6">
        <v>3</v>
      </c>
      <c r="I823" s="6">
        <v>4</v>
      </c>
      <c r="J823" s="6">
        <v>6</v>
      </c>
      <c r="K823" s="6">
        <v>60</v>
      </c>
      <c r="L823" s="6">
        <v>5</v>
      </c>
      <c r="M823" s="6"/>
    </row>
    <row r="824" spans="1:13" ht="15.75" customHeight="1" x14ac:dyDescent="0.25">
      <c r="A824" s="4">
        <v>44505</v>
      </c>
      <c r="B824" s="6">
        <v>1</v>
      </c>
      <c r="C824" s="6" t="s">
        <v>104</v>
      </c>
      <c r="D824" s="6"/>
      <c r="E824" s="3" t="e">
        <f t="array" aca="1" ref="E824" ca="1">_xludf.XLOOKUP(sessions_2!$G824&amp;sessions_2!$I824&amp;sessions_2!$J824,exercises_2!$C$2:$C$156&amp;exercises_2!$F$2:$F$156&amp;exercises_2!$G$2:$G$156,exercises_2!$A$2:$A$156)</f>
        <v>#NAME?</v>
      </c>
      <c r="F824" s="6" t="s">
        <v>65</v>
      </c>
      <c r="G824" s="6" t="s">
        <v>105</v>
      </c>
      <c r="H824" s="6">
        <v>1</v>
      </c>
      <c r="I824" s="6">
        <v>4</v>
      </c>
      <c r="J824" s="6">
        <v>6</v>
      </c>
      <c r="K824" s="6">
        <v>175</v>
      </c>
      <c r="L824" s="6">
        <v>6</v>
      </c>
      <c r="M824" s="6" t="s">
        <v>14</v>
      </c>
    </row>
    <row r="825" spans="1:13" ht="15.75" customHeight="1" x14ac:dyDescent="0.25">
      <c r="A825" s="4">
        <v>44505</v>
      </c>
      <c r="B825" s="6">
        <v>2</v>
      </c>
      <c r="C825" s="6" t="s">
        <v>104</v>
      </c>
      <c r="D825" s="6"/>
      <c r="E825" s="3" t="e">
        <f t="array" aca="1" ref="E825" ca="1">_xludf.XLOOKUP(sessions_2!$G825&amp;sessions_2!$I825&amp;sessions_2!$J825,exercises_2!$C$2:$C$156&amp;exercises_2!$F$2:$F$156&amp;exercises_2!$G$2:$G$156,exercises_2!$A$2:$A$156)</f>
        <v>#NAME?</v>
      </c>
      <c r="F825" s="6" t="s">
        <v>65</v>
      </c>
      <c r="G825" s="6" t="s">
        <v>105</v>
      </c>
      <c r="H825" s="6">
        <v>2</v>
      </c>
      <c r="I825" s="6">
        <v>4</v>
      </c>
      <c r="J825" s="6">
        <v>6</v>
      </c>
      <c r="K825" s="6">
        <v>180</v>
      </c>
      <c r="L825" s="6">
        <v>6</v>
      </c>
      <c r="M825" s="6"/>
    </row>
    <row r="826" spans="1:13" ht="15.75" customHeight="1" x14ac:dyDescent="0.25">
      <c r="A826" s="4">
        <v>44505</v>
      </c>
      <c r="B826" s="6">
        <v>3</v>
      </c>
      <c r="C826" s="6" t="s">
        <v>104</v>
      </c>
      <c r="D826" s="6"/>
      <c r="E826" s="3" t="e">
        <f t="array" aca="1" ref="E826" ca="1">_xludf.XLOOKUP(sessions_2!$G826&amp;sessions_2!$I826&amp;sessions_2!$J826,exercises_2!$C$2:$C$156&amp;exercises_2!$F$2:$F$156&amp;exercises_2!$G$2:$G$156,exercises_2!$A$2:$A$156)</f>
        <v>#NAME?</v>
      </c>
      <c r="F826" s="6" t="s">
        <v>65</v>
      </c>
      <c r="G826" s="6" t="s">
        <v>105</v>
      </c>
      <c r="H826" s="6">
        <v>3</v>
      </c>
      <c r="I826" s="6">
        <v>4</v>
      </c>
      <c r="J826" s="6">
        <v>6</v>
      </c>
      <c r="K826" s="6">
        <v>185</v>
      </c>
      <c r="L826" s="6">
        <v>6</v>
      </c>
      <c r="M826" s="6"/>
    </row>
    <row r="827" spans="1:13" ht="15.75" customHeight="1" x14ac:dyDescent="0.25">
      <c r="A827" s="4">
        <v>44505</v>
      </c>
      <c r="B827" s="6">
        <v>4</v>
      </c>
      <c r="C827" s="6" t="s">
        <v>104</v>
      </c>
      <c r="D827" s="6"/>
      <c r="E827" s="3" t="e">
        <f t="array" aca="1" ref="E827" ca="1">_xludf.XLOOKUP(sessions_2!$G827&amp;sessions_2!$I827&amp;sessions_2!$J827,exercises_2!$C$2:$C$156&amp;exercises_2!$F$2:$F$156&amp;exercises_2!$G$2:$G$156,exercises_2!$A$2:$A$156)</f>
        <v>#NAME?</v>
      </c>
      <c r="F827" s="6" t="s">
        <v>65</v>
      </c>
      <c r="G827" s="6" t="s">
        <v>106</v>
      </c>
      <c r="H827" s="6">
        <v>1</v>
      </c>
      <c r="I827" s="6">
        <v>4</v>
      </c>
      <c r="J827" s="6">
        <v>6</v>
      </c>
      <c r="K827" s="6">
        <v>290</v>
      </c>
      <c r="L827" s="6">
        <v>6</v>
      </c>
      <c r="M827" s="6"/>
    </row>
    <row r="828" spans="1:13" ht="15.75" customHeight="1" x14ac:dyDescent="0.25">
      <c r="A828" s="4">
        <v>44505</v>
      </c>
      <c r="B828" s="6">
        <v>5</v>
      </c>
      <c r="C828" s="6" t="s">
        <v>104</v>
      </c>
      <c r="D828" s="6"/>
      <c r="E828" s="3" t="e">
        <f t="array" aca="1" ref="E828" ca="1">_xludf.XLOOKUP(sessions_2!$G828&amp;sessions_2!$I828&amp;sessions_2!$J828,exercises_2!$C$2:$C$156&amp;exercises_2!$F$2:$F$156&amp;exercises_2!$G$2:$G$156,exercises_2!$A$2:$A$156)</f>
        <v>#NAME?</v>
      </c>
      <c r="F828" s="6" t="s">
        <v>65</v>
      </c>
      <c r="G828" s="6" t="s">
        <v>106</v>
      </c>
      <c r="H828" s="6">
        <v>2</v>
      </c>
      <c r="I828" s="6">
        <v>4</v>
      </c>
      <c r="J828" s="6">
        <v>6</v>
      </c>
      <c r="K828" s="6">
        <v>300</v>
      </c>
      <c r="L828" s="6">
        <v>6</v>
      </c>
      <c r="M828" s="6"/>
    </row>
    <row r="829" spans="1:13" ht="15.75" customHeight="1" x14ac:dyDescent="0.25">
      <c r="A829" s="4">
        <v>44505</v>
      </c>
      <c r="B829" s="6">
        <v>6</v>
      </c>
      <c r="C829" s="6" t="s">
        <v>104</v>
      </c>
      <c r="D829" s="6"/>
      <c r="E829" s="3" t="e">
        <f t="array" aca="1" ref="E829" ca="1">_xludf.XLOOKUP(sessions_2!$G829&amp;sessions_2!$I829&amp;sessions_2!$J829,exercises_2!$C$2:$C$156&amp;exercises_2!$F$2:$F$156&amp;exercises_2!$G$2:$G$156,exercises_2!$A$2:$A$156)</f>
        <v>#NAME?</v>
      </c>
      <c r="F829" s="6" t="s">
        <v>65</v>
      </c>
      <c r="G829" s="6" t="s">
        <v>106</v>
      </c>
      <c r="H829" s="6">
        <v>3</v>
      </c>
      <c r="I829" s="6">
        <v>4</v>
      </c>
      <c r="J829" s="6">
        <v>6</v>
      </c>
      <c r="K829" s="6">
        <v>310</v>
      </c>
      <c r="L829" s="6">
        <v>6</v>
      </c>
      <c r="M829" s="6"/>
    </row>
    <row r="830" spans="1:13" ht="15.75" customHeight="1" x14ac:dyDescent="0.25">
      <c r="A830" s="4">
        <v>44505</v>
      </c>
      <c r="B830" s="6">
        <v>7</v>
      </c>
      <c r="C830" s="6" t="s">
        <v>104</v>
      </c>
      <c r="D830" s="6"/>
      <c r="E830" s="3" t="e">
        <f t="array" aca="1" ref="E830" ca="1">_xludf.XLOOKUP(sessions_2!$G830&amp;sessions_2!$I830&amp;sessions_2!$J830,exercises_2!$C$2:$C$156&amp;exercises_2!$F$2:$F$156&amp;exercises_2!$G$2:$G$156,exercises_2!$A$2:$A$156)</f>
        <v>#NAME?</v>
      </c>
      <c r="F830" s="6" t="s">
        <v>65</v>
      </c>
      <c r="G830" s="6" t="s">
        <v>107</v>
      </c>
      <c r="H830" s="6">
        <v>1</v>
      </c>
      <c r="I830" s="6">
        <v>6</v>
      </c>
      <c r="J830" s="6">
        <v>10</v>
      </c>
      <c r="K830" s="6">
        <v>150</v>
      </c>
      <c r="L830" s="6">
        <v>9</v>
      </c>
      <c r="M830" s="6"/>
    </row>
    <row r="831" spans="1:13" ht="15.75" customHeight="1" x14ac:dyDescent="0.25">
      <c r="A831" s="4">
        <v>44505</v>
      </c>
      <c r="B831" s="6">
        <v>8</v>
      </c>
      <c r="C831" s="6" t="s">
        <v>104</v>
      </c>
      <c r="D831" s="6"/>
      <c r="E831" s="3" t="e">
        <f t="array" aca="1" ref="E831" ca="1">_xludf.XLOOKUP(sessions_2!$G831&amp;sessions_2!$I831&amp;sessions_2!$J831,exercises_2!$C$2:$C$156&amp;exercises_2!$F$2:$F$156&amp;exercises_2!$G$2:$G$156,exercises_2!$A$2:$A$156)</f>
        <v>#NAME?</v>
      </c>
      <c r="F831" s="6" t="s">
        <v>65</v>
      </c>
      <c r="G831" s="6" t="s">
        <v>107</v>
      </c>
      <c r="H831" s="6">
        <v>2</v>
      </c>
      <c r="I831" s="6">
        <v>6</v>
      </c>
      <c r="J831" s="6">
        <v>10</v>
      </c>
      <c r="K831" s="6">
        <v>150</v>
      </c>
      <c r="L831" s="6">
        <v>9</v>
      </c>
      <c r="M831" s="6"/>
    </row>
    <row r="832" spans="1:13" ht="15.75" customHeight="1" x14ac:dyDescent="0.25">
      <c r="A832" s="4">
        <v>44505</v>
      </c>
      <c r="B832" s="6">
        <v>9</v>
      </c>
      <c r="C832" s="6" t="s">
        <v>104</v>
      </c>
      <c r="D832" s="6"/>
      <c r="E832" s="3" t="e">
        <f t="array" aca="1" ref="E832" ca="1">_xludf.XLOOKUP(sessions_2!$G832&amp;sessions_2!$I832&amp;sessions_2!$J832,exercises_2!$C$2:$C$156&amp;exercises_2!$F$2:$F$156&amp;exercises_2!$G$2:$G$156,exercises_2!$A$2:$A$156)</f>
        <v>#NAME?</v>
      </c>
      <c r="F832" s="6" t="s">
        <v>65</v>
      </c>
      <c r="G832" s="6" t="s">
        <v>107</v>
      </c>
      <c r="H832" s="6">
        <v>3</v>
      </c>
      <c r="I832" s="6">
        <v>6</v>
      </c>
      <c r="J832" s="6">
        <v>10</v>
      </c>
      <c r="K832" s="6">
        <v>150</v>
      </c>
      <c r="L832" s="6">
        <v>6</v>
      </c>
      <c r="M832" s="6"/>
    </row>
    <row r="833" spans="1:13" ht="15.75" customHeight="1" x14ac:dyDescent="0.25">
      <c r="A833" s="4">
        <v>44505</v>
      </c>
      <c r="B833" s="6">
        <v>10</v>
      </c>
      <c r="C833" s="6" t="s">
        <v>104</v>
      </c>
      <c r="D833" s="6"/>
      <c r="E833" s="3" t="e">
        <f t="array" aca="1" ref="E833" ca="1">_xludf.XLOOKUP(sessions_2!$G833&amp;sessions_2!$I833&amp;sessions_2!$J833,exercises_2!$C$2:$C$156&amp;exercises_2!$F$2:$F$156&amp;exercises_2!$G$2:$G$156,exercises_2!$A$2:$A$156)</f>
        <v>#NAME?</v>
      </c>
      <c r="F833" s="6" t="s">
        <v>65</v>
      </c>
      <c r="G833" s="6" t="s">
        <v>112</v>
      </c>
      <c r="H833" s="6">
        <v>1</v>
      </c>
      <c r="I833" s="6">
        <v>10</v>
      </c>
      <c r="J833" s="6">
        <v>15</v>
      </c>
      <c r="K833" s="6">
        <v>110</v>
      </c>
      <c r="L833" s="6">
        <v>14</v>
      </c>
      <c r="M833" s="6"/>
    </row>
    <row r="834" spans="1:13" ht="15.75" customHeight="1" x14ac:dyDescent="0.25">
      <c r="A834" s="4">
        <v>44505</v>
      </c>
      <c r="B834" s="6">
        <v>11</v>
      </c>
      <c r="C834" s="6" t="s">
        <v>104</v>
      </c>
      <c r="D834" s="6"/>
      <c r="E834" s="3" t="e">
        <f t="array" aca="1" ref="E834" ca="1">_xludf.XLOOKUP(sessions_2!$G834&amp;sessions_2!$I834&amp;sessions_2!$J834,exercises_2!$C$2:$C$156&amp;exercises_2!$F$2:$F$156&amp;exercises_2!$G$2:$G$156,exercises_2!$A$2:$A$156)</f>
        <v>#NAME?</v>
      </c>
      <c r="F834" s="6" t="s">
        <v>65</v>
      </c>
      <c r="G834" s="6" t="s">
        <v>112</v>
      </c>
      <c r="H834" s="6">
        <v>2</v>
      </c>
      <c r="I834" s="6">
        <v>10</v>
      </c>
      <c r="J834" s="6">
        <v>15</v>
      </c>
      <c r="K834" s="6">
        <v>110</v>
      </c>
      <c r="L834" s="6">
        <v>14</v>
      </c>
      <c r="M834" s="6"/>
    </row>
    <row r="835" spans="1:13" ht="15.75" customHeight="1" x14ac:dyDescent="0.25">
      <c r="A835" s="4">
        <v>44505</v>
      </c>
      <c r="B835" s="6">
        <v>12</v>
      </c>
      <c r="C835" s="6" t="s">
        <v>104</v>
      </c>
      <c r="D835" s="6"/>
      <c r="E835" s="3" t="e">
        <f t="array" aca="1" ref="E835" ca="1">_xludf.XLOOKUP(sessions_2!$G835&amp;sessions_2!$I835&amp;sessions_2!$J835,exercises_2!$C$2:$C$156&amp;exercises_2!$F$2:$F$156&amp;exercises_2!$G$2:$G$156,exercises_2!$A$2:$A$156)</f>
        <v>#NAME?</v>
      </c>
      <c r="F835" s="6" t="s">
        <v>65</v>
      </c>
      <c r="G835" s="6" t="s">
        <v>112</v>
      </c>
      <c r="H835" s="6">
        <v>3</v>
      </c>
      <c r="I835" s="6">
        <v>10</v>
      </c>
      <c r="J835" s="6">
        <v>15</v>
      </c>
      <c r="K835" s="6">
        <v>110</v>
      </c>
      <c r="L835" s="6">
        <v>14</v>
      </c>
      <c r="M835" s="6"/>
    </row>
    <row r="836" spans="1:13" ht="15.75" customHeight="1" x14ac:dyDescent="0.25">
      <c r="A836" s="4">
        <v>44508</v>
      </c>
      <c r="B836" s="6">
        <v>1</v>
      </c>
      <c r="C836" s="6" t="s">
        <v>94</v>
      </c>
      <c r="D836" s="6"/>
      <c r="E836" s="3" t="e">
        <f t="array" aca="1" ref="E836" ca="1">_xludf.XLOOKUP(sessions_2!$G836&amp;sessions_2!$I836&amp;sessions_2!$J836,exercises_2!$C$2:$C$156&amp;exercises_2!$F$2:$F$156&amp;exercises_2!$G$2:$G$156,exercises_2!$A$2:$A$156)</f>
        <v>#NAME?</v>
      </c>
      <c r="F836" s="6" t="s">
        <v>65</v>
      </c>
      <c r="G836" s="6" t="s">
        <v>89</v>
      </c>
      <c r="H836" s="6">
        <v>1</v>
      </c>
      <c r="I836" s="6">
        <v>4</v>
      </c>
      <c r="J836" s="6">
        <v>6</v>
      </c>
      <c r="K836" s="6">
        <v>160</v>
      </c>
      <c r="L836" s="6">
        <v>4</v>
      </c>
      <c r="M836" s="6"/>
    </row>
    <row r="837" spans="1:13" ht="15.75" customHeight="1" x14ac:dyDescent="0.25">
      <c r="A837" s="4">
        <v>44508</v>
      </c>
      <c r="B837" s="6">
        <v>2</v>
      </c>
      <c r="C837" s="6" t="s">
        <v>94</v>
      </c>
      <c r="D837" s="6"/>
      <c r="E837" s="3" t="e">
        <f t="array" aca="1" ref="E837" ca="1">_xludf.XLOOKUP(sessions_2!$G837&amp;sessions_2!$I837&amp;sessions_2!$J837,exercises_2!$C$2:$C$156&amp;exercises_2!$F$2:$F$156&amp;exercises_2!$G$2:$G$156,exercises_2!$A$2:$A$156)</f>
        <v>#NAME?</v>
      </c>
      <c r="F837" s="6" t="s">
        <v>65</v>
      </c>
      <c r="G837" s="6" t="s">
        <v>89</v>
      </c>
      <c r="H837" s="6">
        <v>2</v>
      </c>
      <c r="I837" s="6">
        <v>4</v>
      </c>
      <c r="J837" s="6">
        <v>6</v>
      </c>
      <c r="K837" s="6">
        <v>160</v>
      </c>
      <c r="L837" s="6">
        <v>3</v>
      </c>
      <c r="M837" s="6"/>
    </row>
    <row r="838" spans="1:13" ht="15.75" customHeight="1" x14ac:dyDescent="0.25">
      <c r="A838" s="4">
        <v>44508</v>
      </c>
      <c r="B838" s="6">
        <v>3</v>
      </c>
      <c r="C838" s="6" t="s">
        <v>94</v>
      </c>
      <c r="D838" s="6"/>
      <c r="E838" s="3" t="e">
        <f t="array" aca="1" ref="E838" ca="1">_xludf.XLOOKUP(sessions_2!$G838&amp;sessions_2!$I838&amp;sessions_2!$J838,exercises_2!$C$2:$C$156&amp;exercises_2!$F$2:$F$156&amp;exercises_2!$G$2:$G$156,exercises_2!$A$2:$A$156)</f>
        <v>#NAME?</v>
      </c>
      <c r="F838" s="6" t="s">
        <v>65</v>
      </c>
      <c r="G838" s="6" t="s">
        <v>89</v>
      </c>
      <c r="H838" s="6">
        <v>3</v>
      </c>
      <c r="I838" s="6">
        <v>4</v>
      </c>
      <c r="J838" s="6">
        <v>6</v>
      </c>
      <c r="K838" s="6">
        <v>160</v>
      </c>
      <c r="L838" s="6">
        <v>3</v>
      </c>
      <c r="M838" s="6"/>
    </row>
    <row r="839" spans="1:13" ht="15.75" customHeight="1" x14ac:dyDescent="0.25">
      <c r="A839" s="4">
        <v>44508</v>
      </c>
      <c r="B839" s="6">
        <v>4</v>
      </c>
      <c r="C839" s="6" t="s">
        <v>94</v>
      </c>
      <c r="D839" s="6"/>
      <c r="E839" s="3" t="e">
        <f t="array" aca="1" ref="E839" ca="1">_xludf.XLOOKUP(sessions_2!$G839&amp;sessions_2!$I839&amp;sessions_2!$J839,exercises_2!$C$2:$C$156&amp;exercises_2!$F$2:$F$156&amp;exercises_2!$G$2:$G$156,exercises_2!$A$2:$A$156)</f>
        <v>#NAME?</v>
      </c>
      <c r="F839" s="6" t="s">
        <v>65</v>
      </c>
      <c r="G839" s="6" t="s">
        <v>95</v>
      </c>
      <c r="H839" s="6">
        <v>1</v>
      </c>
      <c r="I839" s="6">
        <v>4</v>
      </c>
      <c r="J839" s="6">
        <v>6</v>
      </c>
      <c r="K839" s="6">
        <v>135</v>
      </c>
      <c r="L839" s="6">
        <v>5</v>
      </c>
      <c r="M839" s="6"/>
    </row>
    <row r="840" spans="1:13" ht="15.75" customHeight="1" x14ac:dyDescent="0.25">
      <c r="A840" s="4">
        <v>44508</v>
      </c>
      <c r="B840" s="6">
        <v>5</v>
      </c>
      <c r="C840" s="6" t="s">
        <v>94</v>
      </c>
      <c r="D840" s="6"/>
      <c r="E840" s="3" t="e">
        <f t="array" aca="1" ref="E840" ca="1">_xludf.XLOOKUP(sessions_2!$G840&amp;sessions_2!$I840&amp;sessions_2!$J840,exercises_2!$C$2:$C$156&amp;exercises_2!$F$2:$F$156&amp;exercises_2!$G$2:$G$156,exercises_2!$A$2:$A$156)</f>
        <v>#NAME?</v>
      </c>
      <c r="F840" s="6" t="s">
        <v>65</v>
      </c>
      <c r="G840" s="6" t="s">
        <v>95</v>
      </c>
      <c r="H840" s="6">
        <v>2</v>
      </c>
      <c r="I840" s="6">
        <v>4</v>
      </c>
      <c r="J840" s="6">
        <v>6</v>
      </c>
      <c r="K840" s="6">
        <v>135</v>
      </c>
      <c r="L840" s="6">
        <v>5</v>
      </c>
      <c r="M840" s="6"/>
    </row>
    <row r="841" spans="1:13" ht="15.75" customHeight="1" x14ac:dyDescent="0.25">
      <c r="A841" s="4">
        <v>44508</v>
      </c>
      <c r="B841" s="6">
        <v>6</v>
      </c>
      <c r="C841" s="6" t="s">
        <v>94</v>
      </c>
      <c r="D841" s="6"/>
      <c r="E841" s="3" t="e">
        <f t="array" aca="1" ref="E841" ca="1">_xludf.XLOOKUP(sessions_2!$G841&amp;sessions_2!$I841&amp;sessions_2!$J841,exercises_2!$C$2:$C$156&amp;exercises_2!$F$2:$F$156&amp;exercises_2!$G$2:$G$156,exercises_2!$A$2:$A$156)</f>
        <v>#NAME?</v>
      </c>
      <c r="F841" s="6" t="s">
        <v>65</v>
      </c>
      <c r="G841" s="6" t="s">
        <v>95</v>
      </c>
      <c r="H841" s="6">
        <v>3</v>
      </c>
      <c r="I841" s="6">
        <v>4</v>
      </c>
      <c r="J841" s="6">
        <v>6</v>
      </c>
      <c r="K841" s="6">
        <v>135</v>
      </c>
      <c r="L841" s="6">
        <v>4</v>
      </c>
      <c r="M841" s="6"/>
    </row>
    <row r="842" spans="1:13" ht="15.75" customHeight="1" x14ac:dyDescent="0.25">
      <c r="A842" s="4">
        <v>44508</v>
      </c>
      <c r="B842" s="6">
        <v>7</v>
      </c>
      <c r="C842" s="6" t="s">
        <v>94</v>
      </c>
      <c r="D842" s="6"/>
      <c r="E842" s="3" t="e">
        <f t="array" aca="1" ref="E842" ca="1">_xludf.XLOOKUP(sessions_2!$G842&amp;sessions_2!$I842&amp;sessions_2!$J842,exercises_2!$C$2:$C$156&amp;exercises_2!$F$2:$F$156&amp;exercises_2!$G$2:$G$156,exercises_2!$A$2:$A$156)</f>
        <v>#NAME?</v>
      </c>
      <c r="F842" s="6" t="s">
        <v>65</v>
      </c>
      <c r="G842" s="6" t="s">
        <v>96</v>
      </c>
      <c r="H842" s="6">
        <v>1</v>
      </c>
      <c r="I842" s="6">
        <v>4</v>
      </c>
      <c r="J842" s="6">
        <v>6</v>
      </c>
      <c r="K842" s="6">
        <v>100</v>
      </c>
      <c r="L842" s="6">
        <v>5</v>
      </c>
      <c r="M842" s="6"/>
    </row>
    <row r="843" spans="1:13" ht="15.75" customHeight="1" x14ac:dyDescent="0.25">
      <c r="A843" s="4">
        <v>44508</v>
      </c>
      <c r="B843" s="6">
        <v>8</v>
      </c>
      <c r="C843" s="6" t="s">
        <v>94</v>
      </c>
      <c r="D843" s="6"/>
      <c r="E843" s="3" t="e">
        <f t="array" aca="1" ref="E843" ca="1">_xludf.XLOOKUP(sessions_2!$G843&amp;sessions_2!$I843&amp;sessions_2!$J843,exercises_2!$C$2:$C$156&amp;exercises_2!$F$2:$F$156&amp;exercises_2!$G$2:$G$156,exercises_2!$A$2:$A$156)</f>
        <v>#NAME?</v>
      </c>
      <c r="F843" s="6" t="s">
        <v>65</v>
      </c>
      <c r="G843" s="6" t="s">
        <v>96</v>
      </c>
      <c r="H843" s="6">
        <v>2</v>
      </c>
      <c r="I843" s="6">
        <v>4</v>
      </c>
      <c r="J843" s="6">
        <v>6</v>
      </c>
      <c r="K843" s="6">
        <v>100</v>
      </c>
      <c r="L843" s="6">
        <v>4</v>
      </c>
      <c r="M843" s="6"/>
    </row>
    <row r="844" spans="1:13" ht="15.75" customHeight="1" x14ac:dyDescent="0.25">
      <c r="A844" s="4">
        <v>44508</v>
      </c>
      <c r="B844" s="6">
        <v>9</v>
      </c>
      <c r="C844" s="6" t="s">
        <v>94</v>
      </c>
      <c r="D844" s="6"/>
      <c r="E844" s="3" t="e">
        <f t="array" aca="1" ref="E844" ca="1">_xludf.XLOOKUP(sessions_2!$G844&amp;sessions_2!$I844&amp;sessions_2!$J844,exercises_2!$C$2:$C$156&amp;exercises_2!$F$2:$F$156&amp;exercises_2!$G$2:$G$156,exercises_2!$A$2:$A$156)</f>
        <v>#NAME?</v>
      </c>
      <c r="F844" s="6" t="s">
        <v>65</v>
      </c>
      <c r="G844" s="6" t="s">
        <v>96</v>
      </c>
      <c r="H844" s="6">
        <v>3</v>
      </c>
      <c r="I844" s="6">
        <v>4</v>
      </c>
      <c r="J844" s="6">
        <v>6</v>
      </c>
      <c r="K844" s="6">
        <v>100</v>
      </c>
      <c r="L844" s="6">
        <v>4</v>
      </c>
      <c r="M844" s="6"/>
    </row>
    <row r="845" spans="1:13" ht="15.75" customHeight="1" x14ac:dyDescent="0.25">
      <c r="A845" s="4">
        <v>44508</v>
      </c>
      <c r="B845" s="6">
        <v>10</v>
      </c>
      <c r="C845" s="6" t="s">
        <v>94</v>
      </c>
      <c r="D845" s="6"/>
      <c r="E845" s="3" t="e">
        <f t="array" aca="1" ref="E845" ca="1">_xludf.XLOOKUP(sessions_2!$G845&amp;sessions_2!$I845&amp;sessions_2!$J845,exercises_2!$C$2:$C$156&amp;exercises_2!$F$2:$F$156&amp;exercises_2!$G$2:$G$156,exercises_2!$A$2:$A$156)</f>
        <v>#NAME?</v>
      </c>
      <c r="F845" s="6" t="s">
        <v>65</v>
      </c>
      <c r="G845" s="6" t="s">
        <v>98</v>
      </c>
      <c r="H845" s="6">
        <v>1</v>
      </c>
      <c r="I845" s="6">
        <v>4</v>
      </c>
      <c r="J845" s="6">
        <v>6</v>
      </c>
      <c r="K845" s="6">
        <v>85</v>
      </c>
      <c r="L845" s="6">
        <v>4</v>
      </c>
      <c r="M845" s="6"/>
    </row>
    <row r="846" spans="1:13" ht="15.75" customHeight="1" x14ac:dyDescent="0.25">
      <c r="A846" s="4">
        <v>44508</v>
      </c>
      <c r="B846" s="6">
        <v>11</v>
      </c>
      <c r="C846" s="6" t="s">
        <v>94</v>
      </c>
      <c r="D846" s="6"/>
      <c r="E846" s="3" t="e">
        <f t="array" aca="1" ref="E846" ca="1">_xludf.XLOOKUP(sessions_2!$G846&amp;sessions_2!$I846&amp;sessions_2!$J846,exercises_2!$C$2:$C$156&amp;exercises_2!$F$2:$F$156&amp;exercises_2!$G$2:$G$156,exercises_2!$A$2:$A$156)</f>
        <v>#NAME?</v>
      </c>
      <c r="F846" s="6" t="s">
        <v>65</v>
      </c>
      <c r="G846" s="6" t="s">
        <v>98</v>
      </c>
      <c r="H846" s="6">
        <v>2</v>
      </c>
      <c r="I846" s="6">
        <v>4</v>
      </c>
      <c r="J846" s="6">
        <v>6</v>
      </c>
      <c r="K846" s="6">
        <v>85</v>
      </c>
      <c r="L846" s="6">
        <v>4</v>
      </c>
      <c r="M846" s="6"/>
    </row>
    <row r="847" spans="1:13" ht="15.75" customHeight="1" x14ac:dyDescent="0.25">
      <c r="A847" s="4">
        <v>44508</v>
      </c>
      <c r="B847" s="6">
        <v>12</v>
      </c>
      <c r="C847" s="6" t="s">
        <v>94</v>
      </c>
      <c r="D847" s="6"/>
      <c r="E847" s="3" t="e">
        <f t="array" aca="1" ref="E847" ca="1">_xludf.XLOOKUP(sessions_2!$G847&amp;sessions_2!$I847&amp;sessions_2!$J847,exercises_2!$C$2:$C$156&amp;exercises_2!$F$2:$F$156&amp;exercises_2!$G$2:$G$156,exercises_2!$A$2:$A$156)</f>
        <v>#NAME?</v>
      </c>
      <c r="F847" s="6" t="s">
        <v>65</v>
      </c>
      <c r="G847" s="6" t="s">
        <v>98</v>
      </c>
      <c r="H847" s="6">
        <v>3</v>
      </c>
      <c r="I847" s="6">
        <v>4</v>
      </c>
      <c r="J847" s="6">
        <v>6</v>
      </c>
      <c r="K847" s="6">
        <v>85</v>
      </c>
      <c r="L847" s="6">
        <v>3</v>
      </c>
      <c r="M847" s="6"/>
    </row>
    <row r="848" spans="1:13" ht="15.75" customHeight="1" x14ac:dyDescent="0.25">
      <c r="A848" s="4">
        <v>44508</v>
      </c>
      <c r="B848" s="6">
        <v>13</v>
      </c>
      <c r="C848" s="6" t="s">
        <v>94</v>
      </c>
      <c r="D848" s="6"/>
      <c r="E848" s="3" t="e">
        <f t="array" aca="1" ref="E848" ca="1">_xludf.XLOOKUP(sessions_2!$G848&amp;sessions_2!$I848&amp;sessions_2!$J848,exercises_2!$C$2:$C$156&amp;exercises_2!$F$2:$F$156&amp;exercises_2!$G$2:$G$156,exercises_2!$A$2:$A$156)</f>
        <v>#NAME?</v>
      </c>
      <c r="F848" s="6" t="s">
        <v>65</v>
      </c>
      <c r="G848" s="6" t="s">
        <v>114</v>
      </c>
      <c r="H848" s="6">
        <v>1</v>
      </c>
      <c r="I848" s="6">
        <v>6</v>
      </c>
      <c r="J848" s="6">
        <v>10</v>
      </c>
      <c r="K848" s="6">
        <v>0</v>
      </c>
      <c r="L848" s="6">
        <v>29</v>
      </c>
      <c r="M848" s="6"/>
    </row>
    <row r="849" spans="1:13" ht="15.75" customHeight="1" x14ac:dyDescent="0.25">
      <c r="A849" s="4">
        <v>44508</v>
      </c>
      <c r="B849" s="6">
        <v>14</v>
      </c>
      <c r="C849" s="6" t="s">
        <v>94</v>
      </c>
      <c r="D849" s="6"/>
      <c r="E849" s="3" t="e">
        <f t="array" aca="1" ref="E849" ca="1">_xludf.XLOOKUP(sessions_2!$G849&amp;sessions_2!$I849&amp;sessions_2!$J849,exercises_2!$C$2:$C$156&amp;exercises_2!$F$2:$F$156&amp;exercises_2!$G$2:$G$156,exercises_2!$A$2:$A$156)</f>
        <v>#NAME?</v>
      </c>
      <c r="F849" s="6" t="s">
        <v>65</v>
      </c>
      <c r="G849" s="6" t="s">
        <v>114</v>
      </c>
      <c r="H849" s="6">
        <v>1</v>
      </c>
      <c r="I849" s="6">
        <v>6</v>
      </c>
      <c r="J849" s="6">
        <v>10</v>
      </c>
      <c r="K849" s="6">
        <v>0</v>
      </c>
      <c r="L849" s="6">
        <v>29</v>
      </c>
      <c r="M849" s="6"/>
    </row>
    <row r="850" spans="1:13" ht="15.75" customHeight="1" x14ac:dyDescent="0.25">
      <c r="A850" s="4">
        <v>44508</v>
      </c>
      <c r="B850" s="6">
        <v>15</v>
      </c>
      <c r="C850" s="6" t="s">
        <v>94</v>
      </c>
      <c r="D850" s="6"/>
      <c r="E850" s="3" t="e">
        <f t="array" aca="1" ref="E850" ca="1">_xludf.XLOOKUP(sessions_2!$G850&amp;sessions_2!$I850&amp;sessions_2!$J850,exercises_2!$C$2:$C$156&amp;exercises_2!$F$2:$F$156&amp;exercises_2!$G$2:$G$156,exercises_2!$A$2:$A$156)</f>
        <v>#NAME?</v>
      </c>
      <c r="F850" s="6" t="s">
        <v>65</v>
      </c>
      <c r="G850" s="6" t="s">
        <v>116</v>
      </c>
      <c r="H850" s="6">
        <v>3</v>
      </c>
      <c r="I850" s="6">
        <v>8</v>
      </c>
      <c r="J850" s="6">
        <v>12</v>
      </c>
      <c r="K850" s="6">
        <v>51</v>
      </c>
      <c r="L850" s="6">
        <v>10</v>
      </c>
      <c r="M850" s="6"/>
    </row>
    <row r="851" spans="1:13" ht="15.75" customHeight="1" x14ac:dyDescent="0.25">
      <c r="A851" s="4">
        <v>44517</v>
      </c>
      <c r="B851" s="6">
        <v>15</v>
      </c>
      <c r="C851" s="6" t="s">
        <v>100</v>
      </c>
      <c r="D851" s="6"/>
      <c r="E851" s="3" t="e">
        <f t="array" aca="1" ref="E851" ca="1">_xludf.XLOOKUP(sessions_2!$G851&amp;sessions_2!$I851&amp;sessions_2!$J851,exercises_2!$C$2:$C$156&amp;exercises_2!$F$2:$F$156&amp;exercises_2!$G$2:$G$156,exercises_2!$A$2:$A$156)</f>
        <v>#NAME?</v>
      </c>
      <c r="F851" s="6" t="s">
        <v>65</v>
      </c>
      <c r="G851" s="6" t="s">
        <v>111</v>
      </c>
      <c r="H851" s="6">
        <v>3</v>
      </c>
      <c r="I851" s="6">
        <v>6</v>
      </c>
      <c r="J851" s="6">
        <v>10</v>
      </c>
      <c r="K851" s="6">
        <v>200</v>
      </c>
      <c r="L851" s="6">
        <v>7</v>
      </c>
      <c r="M851" s="6"/>
    </row>
    <row r="852" spans="1:13" ht="15.75" customHeight="1" x14ac:dyDescent="0.25">
      <c r="A852" s="4">
        <v>44531</v>
      </c>
      <c r="B852" s="6">
        <v>13</v>
      </c>
      <c r="C852" s="6" t="s">
        <v>100</v>
      </c>
      <c r="D852" s="6"/>
      <c r="E852" s="3" t="e">
        <f t="array" aca="1" ref="E852" ca="1">_xludf.XLOOKUP(sessions_2!$G852&amp;sessions_2!$I852&amp;sessions_2!$J852,exercises_2!$C$2:$C$156&amp;exercises_2!$F$2:$F$156&amp;exercises_2!$G$2:$G$156,exercises_2!$A$2:$A$156)</f>
        <v>#NAME?</v>
      </c>
      <c r="F852" s="6" t="s">
        <v>65</v>
      </c>
      <c r="G852" s="6" t="s">
        <v>111</v>
      </c>
      <c r="H852" s="6">
        <v>1</v>
      </c>
      <c r="I852" s="6">
        <v>6</v>
      </c>
      <c r="J852" s="6">
        <v>10</v>
      </c>
      <c r="K852" s="6">
        <v>200</v>
      </c>
      <c r="L852" s="6">
        <v>7</v>
      </c>
      <c r="M852" s="6"/>
    </row>
    <row r="853" spans="1:13" ht="15.75" customHeight="1" x14ac:dyDescent="0.25">
      <c r="A853" s="4">
        <v>44531</v>
      </c>
      <c r="B853" s="6">
        <v>14</v>
      </c>
      <c r="C853" s="6" t="s">
        <v>100</v>
      </c>
      <c r="D853" s="6"/>
      <c r="E853" s="3" t="e">
        <f t="array" aca="1" ref="E853" ca="1">_xludf.XLOOKUP(sessions_2!$G853&amp;sessions_2!$I853&amp;sessions_2!$J853,exercises_2!$C$2:$C$156&amp;exercises_2!$F$2:$F$156&amp;exercises_2!$G$2:$G$156,exercises_2!$A$2:$A$156)</f>
        <v>#NAME?</v>
      </c>
      <c r="F853" s="6" t="s">
        <v>65</v>
      </c>
      <c r="G853" s="6" t="s">
        <v>111</v>
      </c>
      <c r="H853" s="6">
        <v>2</v>
      </c>
      <c r="I853" s="6">
        <v>6</v>
      </c>
      <c r="J853" s="6">
        <v>10</v>
      </c>
      <c r="K853" s="6">
        <v>200</v>
      </c>
      <c r="L853" s="6">
        <v>9</v>
      </c>
      <c r="M853" s="6"/>
    </row>
    <row r="854" spans="1:13" ht="15.75" customHeight="1" x14ac:dyDescent="0.25">
      <c r="A854" s="4">
        <v>44510</v>
      </c>
      <c r="B854" s="6">
        <v>1</v>
      </c>
      <c r="C854" s="6" t="s">
        <v>100</v>
      </c>
      <c r="D854" s="6"/>
      <c r="E854" s="3" t="e">
        <f t="array" aca="1" ref="E854" ca="1">_xludf.XLOOKUP(sessions_2!$G854&amp;sessions_2!$I854&amp;sessions_2!$J854,exercises_2!$C$2:$C$156&amp;exercises_2!$F$2:$F$156&amp;exercises_2!$G$2:$G$156,exercises_2!$A$2:$A$156)</f>
        <v>#NAME?</v>
      </c>
      <c r="F854" s="6" t="s">
        <v>65</v>
      </c>
      <c r="G854" s="6" t="s">
        <v>92</v>
      </c>
      <c r="H854" s="6">
        <v>1</v>
      </c>
      <c r="I854" s="6">
        <v>4</v>
      </c>
      <c r="J854" s="6">
        <v>6</v>
      </c>
      <c r="K854" s="6">
        <v>245</v>
      </c>
      <c r="L854" s="6">
        <v>4</v>
      </c>
      <c r="M854" s="6"/>
    </row>
    <row r="855" spans="1:13" ht="15.75" customHeight="1" x14ac:dyDescent="0.25">
      <c r="A855" s="4">
        <v>44510</v>
      </c>
      <c r="B855" s="6">
        <v>2</v>
      </c>
      <c r="C855" s="6" t="s">
        <v>100</v>
      </c>
      <c r="D855" s="6"/>
      <c r="E855" s="3" t="e">
        <f t="array" aca="1" ref="E855" ca="1">_xludf.XLOOKUP(sessions_2!$G855&amp;sessions_2!$I855&amp;sessions_2!$J855,exercises_2!$C$2:$C$156&amp;exercises_2!$F$2:$F$156&amp;exercises_2!$G$2:$G$156,exercises_2!$A$2:$A$156)</f>
        <v>#NAME?</v>
      </c>
      <c r="F855" s="6" t="s">
        <v>65</v>
      </c>
      <c r="G855" s="6" t="s">
        <v>92</v>
      </c>
      <c r="H855" s="6">
        <v>2</v>
      </c>
      <c r="I855" s="6">
        <v>4</v>
      </c>
      <c r="J855" s="6">
        <v>6</v>
      </c>
      <c r="K855" s="6">
        <v>245</v>
      </c>
      <c r="L855" s="6">
        <v>4</v>
      </c>
      <c r="M855" s="6"/>
    </row>
    <row r="856" spans="1:13" ht="15.75" customHeight="1" x14ac:dyDescent="0.25">
      <c r="A856" s="4">
        <v>44510</v>
      </c>
      <c r="B856" s="6">
        <v>3</v>
      </c>
      <c r="C856" s="6" t="s">
        <v>100</v>
      </c>
      <c r="D856" s="6"/>
      <c r="E856" s="3" t="e">
        <f t="array" aca="1" ref="E856" ca="1">_xludf.XLOOKUP(sessions_2!$G856&amp;sessions_2!$I856&amp;sessions_2!$J856,exercises_2!$C$2:$C$156&amp;exercises_2!$F$2:$F$156&amp;exercises_2!$G$2:$G$156,exercises_2!$A$2:$A$156)</f>
        <v>#NAME?</v>
      </c>
      <c r="F856" s="6" t="s">
        <v>65</v>
      </c>
      <c r="G856" s="6" t="s">
        <v>92</v>
      </c>
      <c r="H856" s="6">
        <v>3</v>
      </c>
      <c r="I856" s="6">
        <v>4</v>
      </c>
      <c r="J856" s="6">
        <v>6</v>
      </c>
      <c r="K856" s="6">
        <v>245</v>
      </c>
      <c r="L856" s="6">
        <v>4</v>
      </c>
      <c r="M856" s="6"/>
    </row>
    <row r="857" spans="1:13" ht="15.75" customHeight="1" x14ac:dyDescent="0.25">
      <c r="A857" s="4">
        <v>44510</v>
      </c>
      <c r="B857" s="6">
        <v>4</v>
      </c>
      <c r="C857" s="6" t="s">
        <v>100</v>
      </c>
      <c r="D857" s="6"/>
      <c r="E857" s="3" t="e">
        <f t="array" aca="1" ref="E857" ca="1">_xludf.XLOOKUP(sessions_2!$G857&amp;sessions_2!$I857&amp;sessions_2!$J857,exercises_2!$C$2:$C$156&amp;exercises_2!$F$2:$F$156&amp;exercises_2!$G$2:$G$156,exercises_2!$A$2:$A$156)</f>
        <v>#NAME?</v>
      </c>
      <c r="F857" s="6" t="s">
        <v>65</v>
      </c>
      <c r="G857" s="1" t="s">
        <v>76</v>
      </c>
      <c r="H857" s="6">
        <v>1</v>
      </c>
      <c r="I857" s="6">
        <v>5</v>
      </c>
      <c r="J857" s="6">
        <v>10</v>
      </c>
      <c r="K857" s="6">
        <v>0</v>
      </c>
      <c r="L857" s="6">
        <v>8</v>
      </c>
      <c r="M857" s="6"/>
    </row>
    <row r="858" spans="1:13" ht="15.75" customHeight="1" x14ac:dyDescent="0.25">
      <c r="A858" s="4">
        <v>44510</v>
      </c>
      <c r="B858" s="6">
        <v>5</v>
      </c>
      <c r="C858" s="6" t="s">
        <v>100</v>
      </c>
      <c r="D858" s="6"/>
      <c r="E858" s="3" t="e">
        <f t="array" aca="1" ref="E858" ca="1">_xludf.XLOOKUP(sessions_2!$G858&amp;sessions_2!$I858&amp;sessions_2!$J858,exercises_2!$C$2:$C$156&amp;exercises_2!$F$2:$F$156&amp;exercises_2!$G$2:$G$156,exercises_2!$A$2:$A$156)</f>
        <v>#NAME?</v>
      </c>
      <c r="F858" s="6" t="s">
        <v>65</v>
      </c>
      <c r="G858" s="1" t="s">
        <v>76</v>
      </c>
      <c r="H858" s="6">
        <v>2</v>
      </c>
      <c r="I858" s="6">
        <v>5</v>
      </c>
      <c r="J858" s="6">
        <v>10</v>
      </c>
      <c r="K858" s="6">
        <v>0</v>
      </c>
      <c r="L858" s="6">
        <v>5</v>
      </c>
      <c r="M858" s="6"/>
    </row>
    <row r="859" spans="1:13" ht="15.75" customHeight="1" x14ac:dyDescent="0.25">
      <c r="A859" s="4">
        <v>44510</v>
      </c>
      <c r="B859" s="6">
        <v>6</v>
      </c>
      <c r="C859" s="6" t="s">
        <v>100</v>
      </c>
      <c r="D859" s="6"/>
      <c r="E859" s="3" t="e">
        <f t="array" aca="1" ref="E859" ca="1">_xludf.XLOOKUP(sessions_2!$G859&amp;sessions_2!$I859&amp;sessions_2!$J859,exercises_2!$C$2:$C$156&amp;exercises_2!$F$2:$F$156&amp;exercises_2!$G$2:$G$156,exercises_2!$A$2:$A$156)</f>
        <v>#NAME?</v>
      </c>
      <c r="F859" s="6" t="s">
        <v>65</v>
      </c>
      <c r="G859" s="1" t="s">
        <v>76</v>
      </c>
      <c r="H859" s="6">
        <v>3</v>
      </c>
      <c r="I859" s="6">
        <v>5</v>
      </c>
      <c r="J859" s="6">
        <v>10</v>
      </c>
      <c r="K859" s="6">
        <v>0</v>
      </c>
      <c r="L859" s="6">
        <v>5</v>
      </c>
      <c r="M859" s="6"/>
    </row>
    <row r="860" spans="1:13" ht="15.75" customHeight="1" x14ac:dyDescent="0.25">
      <c r="A860" s="4">
        <v>44510</v>
      </c>
      <c r="B860" s="6">
        <v>7</v>
      </c>
      <c r="C860" s="6" t="s">
        <v>100</v>
      </c>
      <c r="D860" s="6"/>
      <c r="E860" s="3" t="e">
        <f t="array" aca="1" ref="E860" ca="1">_xludf.XLOOKUP(sessions_2!$G860&amp;sessions_2!$I860&amp;sessions_2!$J860,exercises_2!$C$2:$C$156&amp;exercises_2!$F$2:$F$156&amp;exercises_2!$G$2:$G$156,exercises_2!$A$2:$A$156)</f>
        <v>#NAME?</v>
      </c>
      <c r="F860" s="6" t="s">
        <v>65</v>
      </c>
      <c r="G860" s="6" t="s">
        <v>110</v>
      </c>
      <c r="H860" s="6">
        <v>1</v>
      </c>
      <c r="I860" s="6">
        <v>4</v>
      </c>
      <c r="J860" s="6">
        <v>6</v>
      </c>
      <c r="K860" s="6">
        <v>60</v>
      </c>
      <c r="L860" s="6">
        <v>5</v>
      </c>
      <c r="M860" s="6"/>
    </row>
    <row r="861" spans="1:13" ht="15.75" customHeight="1" x14ac:dyDescent="0.25">
      <c r="A861" s="4">
        <v>44510</v>
      </c>
      <c r="B861" s="6">
        <v>8</v>
      </c>
      <c r="C861" s="6" t="s">
        <v>100</v>
      </c>
      <c r="D861" s="6"/>
      <c r="E861" s="3" t="e">
        <f t="array" aca="1" ref="E861" ca="1">_xludf.XLOOKUP(sessions_2!$G861&amp;sessions_2!$I861&amp;sessions_2!$J861,exercises_2!$C$2:$C$156&amp;exercises_2!$F$2:$F$156&amp;exercises_2!$G$2:$G$156,exercises_2!$A$2:$A$156)</f>
        <v>#NAME?</v>
      </c>
      <c r="F861" s="6" t="s">
        <v>65</v>
      </c>
      <c r="G861" s="6" t="s">
        <v>110</v>
      </c>
      <c r="H861" s="6">
        <v>2</v>
      </c>
      <c r="I861" s="6">
        <v>4</v>
      </c>
      <c r="J861" s="6">
        <v>6</v>
      </c>
      <c r="K861" s="6">
        <v>60</v>
      </c>
      <c r="L861" s="6">
        <v>5</v>
      </c>
      <c r="M861" s="6"/>
    </row>
    <row r="862" spans="1:13" ht="15.75" customHeight="1" x14ac:dyDescent="0.25">
      <c r="A862" s="4">
        <v>44510</v>
      </c>
      <c r="B862" s="6">
        <v>9</v>
      </c>
      <c r="C862" s="6" t="s">
        <v>100</v>
      </c>
      <c r="D862" s="6"/>
      <c r="E862" s="3" t="e">
        <f t="array" aca="1" ref="E862" ca="1">_xludf.XLOOKUP(sessions_2!$G862&amp;sessions_2!$I862&amp;sessions_2!$J862,exercises_2!$C$2:$C$156&amp;exercises_2!$F$2:$F$156&amp;exercises_2!$G$2:$G$156,exercises_2!$A$2:$A$156)</f>
        <v>#NAME?</v>
      </c>
      <c r="F862" s="6" t="s">
        <v>65</v>
      </c>
      <c r="G862" s="6" t="s">
        <v>110</v>
      </c>
      <c r="H862" s="6">
        <v>3</v>
      </c>
      <c r="I862" s="6">
        <v>4</v>
      </c>
      <c r="J862" s="6">
        <v>6</v>
      </c>
      <c r="K862" s="6">
        <v>60</v>
      </c>
      <c r="L862" s="6">
        <v>4</v>
      </c>
      <c r="M862" s="6"/>
    </row>
    <row r="863" spans="1:13" ht="15.75" customHeight="1" x14ac:dyDescent="0.25">
      <c r="A863" s="4">
        <v>44510</v>
      </c>
      <c r="B863" s="6">
        <v>10</v>
      </c>
      <c r="C863" s="6" t="s">
        <v>100</v>
      </c>
      <c r="D863" s="6"/>
      <c r="E863" s="3" t="e">
        <f t="array" aca="1" ref="E863" ca="1">_xludf.XLOOKUP(sessions_2!$G863&amp;sessions_2!$I863&amp;sessions_2!$J863,exercises_2!$C$2:$C$156&amp;exercises_2!$F$2:$F$156&amp;exercises_2!$G$2:$G$156,exercises_2!$A$2:$A$156)</f>
        <v>#NAME?</v>
      </c>
      <c r="F863" s="6" t="s">
        <v>65</v>
      </c>
      <c r="G863" s="6" t="s">
        <v>103</v>
      </c>
      <c r="H863" s="6">
        <v>1</v>
      </c>
      <c r="I863" s="6">
        <v>4</v>
      </c>
      <c r="J863" s="6">
        <v>6</v>
      </c>
      <c r="K863" s="6">
        <v>60</v>
      </c>
      <c r="L863" s="6">
        <v>5</v>
      </c>
      <c r="M863" s="6"/>
    </row>
    <row r="864" spans="1:13" ht="15.75" customHeight="1" x14ac:dyDescent="0.25">
      <c r="A864" s="4">
        <v>44510</v>
      </c>
      <c r="B864" s="6">
        <v>11</v>
      </c>
      <c r="C864" s="6" t="s">
        <v>100</v>
      </c>
      <c r="D864" s="6"/>
      <c r="E864" s="3" t="e">
        <f t="array" aca="1" ref="E864" ca="1">_xludf.XLOOKUP(sessions_2!$G864&amp;sessions_2!$I864&amp;sessions_2!$J864,exercises_2!$C$2:$C$156&amp;exercises_2!$F$2:$F$156&amp;exercises_2!$G$2:$G$156,exercises_2!$A$2:$A$156)</f>
        <v>#NAME?</v>
      </c>
      <c r="F864" s="6" t="s">
        <v>65</v>
      </c>
      <c r="G864" s="6" t="s">
        <v>103</v>
      </c>
      <c r="H864" s="6">
        <v>2</v>
      </c>
      <c r="I864" s="6">
        <v>4</v>
      </c>
      <c r="J864" s="6">
        <v>6</v>
      </c>
      <c r="K864" s="6">
        <v>60</v>
      </c>
      <c r="L864" s="6">
        <v>5</v>
      </c>
      <c r="M864" s="6"/>
    </row>
    <row r="865" spans="1:16" ht="15.75" customHeight="1" x14ac:dyDescent="0.25">
      <c r="A865" s="4">
        <v>44510</v>
      </c>
      <c r="B865" s="6">
        <v>12</v>
      </c>
      <c r="C865" s="6" t="s">
        <v>100</v>
      </c>
      <c r="D865" s="6"/>
      <c r="E865" s="3" t="e">
        <f t="array" aca="1" ref="E865" ca="1">_xludf.XLOOKUP(sessions_2!$G865&amp;sessions_2!$I865&amp;sessions_2!$J865,exercises_2!$C$2:$C$156&amp;exercises_2!$F$2:$F$156&amp;exercises_2!$G$2:$G$156,exercises_2!$A$2:$A$156)</f>
        <v>#NAME?</v>
      </c>
      <c r="F865" s="6" t="s">
        <v>65</v>
      </c>
      <c r="G865" s="6" t="s">
        <v>103</v>
      </c>
      <c r="H865" s="6">
        <v>3</v>
      </c>
      <c r="I865" s="6">
        <v>4</v>
      </c>
      <c r="J865" s="6">
        <v>6</v>
      </c>
      <c r="K865" s="6">
        <v>60</v>
      </c>
      <c r="L865" s="6">
        <v>3</v>
      </c>
      <c r="M865" s="6"/>
    </row>
    <row r="866" spans="1:16" ht="15.75" customHeight="1" x14ac:dyDescent="0.25">
      <c r="A866" s="4">
        <v>44512</v>
      </c>
      <c r="B866" s="6">
        <v>1</v>
      </c>
      <c r="C866" s="6" t="s">
        <v>104</v>
      </c>
      <c r="D866" s="6"/>
      <c r="E866" s="3" t="e">
        <f t="array" aca="1" ref="E866" ca="1">_xludf.XLOOKUP(sessions_2!$G866&amp;sessions_2!$I866&amp;sessions_2!$J866,exercises_2!$C$2:$C$156&amp;exercises_2!$F$2:$F$156&amp;exercises_2!$G$2:$G$156,exercises_2!$A$2:$A$156)</f>
        <v>#NAME?</v>
      </c>
      <c r="F866" s="6" t="s">
        <v>65</v>
      </c>
      <c r="G866" s="6" t="s">
        <v>105</v>
      </c>
      <c r="H866" s="6">
        <v>1</v>
      </c>
      <c r="I866" s="6">
        <v>4</v>
      </c>
      <c r="J866" s="6">
        <v>6</v>
      </c>
      <c r="K866" s="6">
        <v>185</v>
      </c>
      <c r="L866" s="6">
        <v>6</v>
      </c>
      <c r="M866" s="6"/>
    </row>
    <row r="867" spans="1:16" ht="15.75" customHeight="1" x14ac:dyDescent="0.25">
      <c r="A867" s="4">
        <v>44512</v>
      </c>
      <c r="B867" s="6">
        <v>2</v>
      </c>
      <c r="C867" s="6" t="s">
        <v>104</v>
      </c>
      <c r="D867" s="6"/>
      <c r="E867" s="3" t="e">
        <f t="array" aca="1" ref="E867" ca="1">_xludf.XLOOKUP(sessions_2!$G867&amp;sessions_2!$I867&amp;sessions_2!$J867,exercises_2!$C$2:$C$156&amp;exercises_2!$F$2:$F$156&amp;exercises_2!$G$2:$G$156,exercises_2!$A$2:$A$156)</f>
        <v>#NAME?</v>
      </c>
      <c r="F867" s="6" t="s">
        <v>65</v>
      </c>
      <c r="G867" s="6" t="s">
        <v>105</v>
      </c>
      <c r="H867" s="6">
        <v>2</v>
      </c>
      <c r="I867" s="6">
        <v>4</v>
      </c>
      <c r="J867" s="6">
        <v>6</v>
      </c>
      <c r="K867" s="6">
        <v>190</v>
      </c>
      <c r="L867" s="6">
        <v>3</v>
      </c>
      <c r="M867" s="6"/>
    </row>
    <row r="868" spans="1:16" ht="15.75" customHeight="1" x14ac:dyDescent="0.25">
      <c r="A868" s="4">
        <v>44512</v>
      </c>
      <c r="B868" s="6">
        <v>3</v>
      </c>
      <c r="C868" s="6" t="s">
        <v>104</v>
      </c>
      <c r="D868" s="6"/>
      <c r="E868" s="3" t="e">
        <f t="array" aca="1" ref="E868" ca="1">_xludf.XLOOKUP(sessions_2!$G868&amp;sessions_2!$I868&amp;sessions_2!$J868,exercises_2!$C$2:$C$156&amp;exercises_2!$F$2:$F$156&amp;exercises_2!$G$2:$G$156,exercises_2!$A$2:$A$156)</f>
        <v>#NAME?</v>
      </c>
      <c r="F868" s="6" t="s">
        <v>65</v>
      </c>
      <c r="G868" s="6" t="s">
        <v>105</v>
      </c>
      <c r="H868" s="6">
        <v>3</v>
      </c>
      <c r="I868" s="6">
        <v>4</v>
      </c>
      <c r="J868" s="6">
        <v>6</v>
      </c>
      <c r="K868" s="6">
        <v>190</v>
      </c>
      <c r="L868" s="6">
        <v>3</v>
      </c>
      <c r="M868" s="6"/>
    </row>
    <row r="869" spans="1:16" ht="15.75" customHeight="1" x14ac:dyDescent="0.25">
      <c r="A869" s="4">
        <v>44512</v>
      </c>
      <c r="B869" s="6">
        <v>4</v>
      </c>
      <c r="C869" s="6" t="s">
        <v>104</v>
      </c>
      <c r="D869" s="6"/>
      <c r="E869" s="3" t="e">
        <f t="array" aca="1" ref="E869" ca="1">_xludf.XLOOKUP(sessions_2!$G869&amp;sessions_2!$I869&amp;sessions_2!$J869,exercises_2!$C$2:$C$156&amp;exercises_2!$F$2:$F$156&amp;exercises_2!$G$2:$G$156,exercises_2!$A$2:$A$156)</f>
        <v>#NAME?</v>
      </c>
      <c r="F869" s="6" t="s">
        <v>65</v>
      </c>
      <c r="G869" s="6" t="s">
        <v>105</v>
      </c>
      <c r="H869" s="6">
        <v>3</v>
      </c>
      <c r="I869" s="6">
        <v>4</v>
      </c>
      <c r="J869" s="6">
        <v>6</v>
      </c>
      <c r="K869" s="6">
        <v>185</v>
      </c>
      <c r="L869" s="6">
        <v>3</v>
      </c>
      <c r="M869" s="6" t="s">
        <v>15</v>
      </c>
      <c r="N869" s="8"/>
      <c r="O869" s="8"/>
      <c r="P869" s="8"/>
    </row>
    <row r="870" spans="1:16" ht="15.75" customHeight="1" x14ac:dyDescent="0.25">
      <c r="A870" s="4">
        <v>44515</v>
      </c>
      <c r="B870" s="6">
        <v>1</v>
      </c>
      <c r="C870" s="6" t="s">
        <v>94</v>
      </c>
      <c r="D870" s="6"/>
      <c r="E870" s="3" t="e">
        <f t="array" aca="1" ref="E870" ca="1">_xludf.XLOOKUP(sessions_2!$G870&amp;sessions_2!$I870&amp;sessions_2!$J870,exercises_2!$C$2:$C$156&amp;exercises_2!$F$2:$F$156&amp;exercises_2!$G$2:$G$156,exercises_2!$A$2:$A$156)</f>
        <v>#NAME?</v>
      </c>
      <c r="F870" s="6" t="s">
        <v>65</v>
      </c>
      <c r="G870" s="6" t="s">
        <v>89</v>
      </c>
      <c r="H870" s="6">
        <v>1</v>
      </c>
      <c r="I870" s="6">
        <v>4</v>
      </c>
      <c r="J870" s="6">
        <v>6</v>
      </c>
      <c r="K870" s="6">
        <v>155</v>
      </c>
      <c r="L870" s="6">
        <v>6</v>
      </c>
      <c r="M870" s="6"/>
    </row>
    <row r="871" spans="1:16" ht="15.75" customHeight="1" x14ac:dyDescent="0.25">
      <c r="A871" s="4">
        <v>44515</v>
      </c>
      <c r="B871" s="6">
        <v>2</v>
      </c>
      <c r="C871" s="6" t="s">
        <v>94</v>
      </c>
      <c r="D871" s="6"/>
      <c r="E871" s="3" t="e">
        <f t="array" aca="1" ref="E871" ca="1">_xludf.XLOOKUP(sessions_2!$G871&amp;sessions_2!$I871&amp;sessions_2!$J871,exercises_2!$C$2:$C$156&amp;exercises_2!$F$2:$F$156&amp;exercises_2!$G$2:$G$156,exercises_2!$A$2:$A$156)</f>
        <v>#NAME?</v>
      </c>
      <c r="F871" s="6" t="s">
        <v>65</v>
      </c>
      <c r="G871" s="6" t="s">
        <v>89</v>
      </c>
      <c r="H871" s="6">
        <v>2</v>
      </c>
      <c r="I871" s="6">
        <v>4</v>
      </c>
      <c r="J871" s="6">
        <v>6</v>
      </c>
      <c r="K871" s="6">
        <v>155</v>
      </c>
      <c r="L871" s="6">
        <v>5</v>
      </c>
      <c r="M871" s="6"/>
    </row>
    <row r="872" spans="1:16" ht="15.75" customHeight="1" x14ac:dyDescent="0.25">
      <c r="A872" s="4">
        <v>44515</v>
      </c>
      <c r="B872" s="6">
        <v>3</v>
      </c>
      <c r="C872" s="6" t="s">
        <v>94</v>
      </c>
      <c r="D872" s="6"/>
      <c r="E872" s="3" t="e">
        <f t="array" aca="1" ref="E872" ca="1">_xludf.XLOOKUP(sessions_2!$G872&amp;sessions_2!$I872&amp;sessions_2!$J872,exercises_2!$C$2:$C$156&amp;exercises_2!$F$2:$F$156&amp;exercises_2!$G$2:$G$156,exercises_2!$A$2:$A$156)</f>
        <v>#NAME?</v>
      </c>
      <c r="F872" s="6" t="s">
        <v>65</v>
      </c>
      <c r="G872" s="6" t="s">
        <v>89</v>
      </c>
      <c r="H872" s="6">
        <v>3</v>
      </c>
      <c r="I872" s="6">
        <v>4</v>
      </c>
      <c r="J872" s="6">
        <v>6</v>
      </c>
      <c r="K872" s="6">
        <v>155</v>
      </c>
      <c r="L872" s="6">
        <v>4</v>
      </c>
      <c r="M872" s="6"/>
    </row>
    <row r="873" spans="1:16" ht="15.75" customHeight="1" x14ac:dyDescent="0.25">
      <c r="A873" s="4">
        <v>44515</v>
      </c>
      <c r="B873" s="6">
        <v>4</v>
      </c>
      <c r="C873" s="6" t="s">
        <v>94</v>
      </c>
      <c r="D873" s="6"/>
      <c r="E873" s="3" t="e">
        <f t="array" aca="1" ref="E873" ca="1">_xludf.XLOOKUP(sessions_2!$G873&amp;sessions_2!$I873&amp;sessions_2!$J873,exercises_2!$C$2:$C$156&amp;exercises_2!$F$2:$F$156&amp;exercises_2!$G$2:$G$156,exercises_2!$A$2:$A$156)</f>
        <v>#NAME?</v>
      </c>
      <c r="F873" s="6" t="s">
        <v>65</v>
      </c>
      <c r="G873" s="6" t="s">
        <v>95</v>
      </c>
      <c r="H873" s="6">
        <v>1</v>
      </c>
      <c r="I873" s="6">
        <v>4</v>
      </c>
      <c r="J873" s="6">
        <v>6</v>
      </c>
      <c r="K873" s="6">
        <v>135</v>
      </c>
      <c r="L873" s="6">
        <v>6</v>
      </c>
      <c r="M873" s="6"/>
    </row>
    <row r="874" spans="1:16" ht="15.75" customHeight="1" x14ac:dyDescent="0.25">
      <c r="A874" s="4">
        <v>44515</v>
      </c>
      <c r="B874" s="6">
        <v>5</v>
      </c>
      <c r="C874" s="6" t="s">
        <v>94</v>
      </c>
      <c r="D874" s="6"/>
      <c r="E874" s="3" t="e">
        <f t="array" aca="1" ref="E874" ca="1">_xludf.XLOOKUP(sessions_2!$G874&amp;sessions_2!$I874&amp;sessions_2!$J874,exercises_2!$C$2:$C$156&amp;exercises_2!$F$2:$F$156&amp;exercises_2!$G$2:$G$156,exercises_2!$A$2:$A$156)</f>
        <v>#NAME?</v>
      </c>
      <c r="F874" s="6" t="s">
        <v>65</v>
      </c>
      <c r="G874" s="6" t="s">
        <v>95</v>
      </c>
      <c r="H874" s="6">
        <v>2</v>
      </c>
      <c r="I874" s="6">
        <v>4</v>
      </c>
      <c r="J874" s="6">
        <v>6</v>
      </c>
      <c r="K874" s="6">
        <v>140</v>
      </c>
      <c r="L874" s="6">
        <v>4</v>
      </c>
      <c r="M874" s="6"/>
    </row>
    <row r="875" spans="1:16" ht="15.75" customHeight="1" x14ac:dyDescent="0.25">
      <c r="A875" s="4">
        <v>44515</v>
      </c>
      <c r="B875" s="6">
        <v>6</v>
      </c>
      <c r="C875" s="6" t="s">
        <v>94</v>
      </c>
      <c r="D875" s="6"/>
      <c r="E875" s="3" t="e">
        <f t="array" aca="1" ref="E875" ca="1">_xludf.XLOOKUP(sessions_2!$G875&amp;sessions_2!$I875&amp;sessions_2!$J875,exercises_2!$C$2:$C$156&amp;exercises_2!$F$2:$F$156&amp;exercises_2!$G$2:$G$156,exercises_2!$A$2:$A$156)</f>
        <v>#NAME?</v>
      </c>
      <c r="F875" s="6" t="s">
        <v>65</v>
      </c>
      <c r="G875" s="6" t="s">
        <v>95</v>
      </c>
      <c r="H875" s="6">
        <v>3</v>
      </c>
      <c r="I875" s="6">
        <v>4</v>
      </c>
      <c r="J875" s="6">
        <v>6</v>
      </c>
      <c r="K875" s="6">
        <v>140</v>
      </c>
      <c r="L875" s="6">
        <v>4</v>
      </c>
      <c r="M875" s="6"/>
    </row>
    <row r="876" spans="1:16" ht="15.75" customHeight="1" x14ac:dyDescent="0.25">
      <c r="A876" s="4">
        <v>44515</v>
      </c>
      <c r="B876" s="6">
        <v>7</v>
      </c>
      <c r="C876" s="6" t="s">
        <v>94</v>
      </c>
      <c r="D876" s="6"/>
      <c r="E876" s="3" t="e">
        <f t="array" aca="1" ref="E876" ca="1">_xludf.XLOOKUP(sessions_2!$G876&amp;sessions_2!$I876&amp;sessions_2!$J876,exercises_2!$C$2:$C$156&amp;exercises_2!$F$2:$F$156&amp;exercises_2!$G$2:$G$156,exercises_2!$A$2:$A$156)</f>
        <v>#NAME?</v>
      </c>
      <c r="F876" s="6" t="s">
        <v>65</v>
      </c>
      <c r="G876" s="6" t="s">
        <v>96</v>
      </c>
      <c r="H876" s="6">
        <v>1</v>
      </c>
      <c r="I876" s="6">
        <v>4</v>
      </c>
      <c r="J876" s="6">
        <v>6</v>
      </c>
      <c r="K876" s="6">
        <v>100</v>
      </c>
      <c r="L876" s="6">
        <v>6</v>
      </c>
      <c r="M876" s="6"/>
    </row>
    <row r="877" spans="1:16" ht="15.75" customHeight="1" x14ac:dyDescent="0.25">
      <c r="A877" s="4">
        <v>44515</v>
      </c>
      <c r="B877" s="6">
        <v>8</v>
      </c>
      <c r="C877" s="6" t="s">
        <v>94</v>
      </c>
      <c r="D877" s="6"/>
      <c r="E877" s="3" t="e">
        <f t="array" aca="1" ref="E877" ca="1">_xludf.XLOOKUP(sessions_2!$G877&amp;sessions_2!$I877&amp;sessions_2!$J877,exercises_2!$C$2:$C$156&amp;exercises_2!$F$2:$F$156&amp;exercises_2!$G$2:$G$156,exercises_2!$A$2:$A$156)</f>
        <v>#NAME?</v>
      </c>
      <c r="F877" s="6" t="s">
        <v>65</v>
      </c>
      <c r="G877" s="6" t="s">
        <v>96</v>
      </c>
      <c r="H877" s="6">
        <v>2</v>
      </c>
      <c r="I877" s="6">
        <v>4</v>
      </c>
      <c r="J877" s="6">
        <v>6</v>
      </c>
      <c r="K877" s="6">
        <v>110</v>
      </c>
      <c r="L877" s="6">
        <v>4</v>
      </c>
      <c r="M877" s="6"/>
    </row>
    <row r="878" spans="1:16" ht="15.75" customHeight="1" x14ac:dyDescent="0.25">
      <c r="A878" s="4">
        <v>44515</v>
      </c>
      <c r="B878" s="6">
        <v>9</v>
      </c>
      <c r="C878" s="6" t="s">
        <v>94</v>
      </c>
      <c r="D878" s="6"/>
      <c r="E878" s="3" t="e">
        <f t="array" aca="1" ref="E878" ca="1">_xludf.XLOOKUP(sessions_2!$G878&amp;sessions_2!$I878&amp;sessions_2!$J878,exercises_2!$C$2:$C$156&amp;exercises_2!$F$2:$F$156&amp;exercises_2!$G$2:$G$156,exercises_2!$A$2:$A$156)</f>
        <v>#NAME?</v>
      </c>
      <c r="F878" s="6" t="s">
        <v>65</v>
      </c>
      <c r="G878" s="6" t="s">
        <v>96</v>
      </c>
      <c r="H878" s="6">
        <v>3</v>
      </c>
      <c r="I878" s="6">
        <v>4</v>
      </c>
      <c r="J878" s="6">
        <v>6</v>
      </c>
      <c r="K878" s="6">
        <v>110</v>
      </c>
      <c r="L878" s="6">
        <v>3</v>
      </c>
      <c r="M878" s="6"/>
    </row>
    <row r="879" spans="1:16" ht="15.75" customHeight="1" x14ac:dyDescent="0.25">
      <c r="A879" s="4">
        <v>44515</v>
      </c>
      <c r="B879" s="6">
        <v>10</v>
      </c>
      <c r="C879" s="6" t="s">
        <v>94</v>
      </c>
      <c r="D879" s="6"/>
      <c r="E879" s="3" t="e">
        <f t="array" aca="1" ref="E879" ca="1">_xludf.XLOOKUP(sessions_2!$G879&amp;sessions_2!$I879&amp;sessions_2!$J879,exercises_2!$C$2:$C$156&amp;exercises_2!$F$2:$F$156&amp;exercises_2!$G$2:$G$156,exercises_2!$A$2:$A$156)</f>
        <v>#NAME?</v>
      </c>
      <c r="F879" s="6" t="s">
        <v>65</v>
      </c>
      <c r="G879" s="6" t="s">
        <v>98</v>
      </c>
      <c r="H879" s="6">
        <v>1</v>
      </c>
      <c r="I879" s="6">
        <v>4</v>
      </c>
      <c r="J879" s="6">
        <v>6</v>
      </c>
      <c r="K879" s="6">
        <v>80</v>
      </c>
      <c r="L879" s="6">
        <v>6</v>
      </c>
      <c r="M879" s="6"/>
    </row>
    <row r="880" spans="1:16" ht="15.75" customHeight="1" x14ac:dyDescent="0.25">
      <c r="A880" s="4">
        <v>44515</v>
      </c>
      <c r="B880" s="6">
        <v>11</v>
      </c>
      <c r="C880" s="6" t="s">
        <v>94</v>
      </c>
      <c r="D880" s="6"/>
      <c r="E880" s="3" t="e">
        <f t="array" aca="1" ref="E880" ca="1">_xludf.XLOOKUP(sessions_2!$G880&amp;sessions_2!$I880&amp;sessions_2!$J880,exercises_2!$C$2:$C$156&amp;exercises_2!$F$2:$F$156&amp;exercises_2!$G$2:$G$156,exercises_2!$A$2:$A$156)</f>
        <v>#NAME?</v>
      </c>
      <c r="F880" s="6" t="s">
        <v>65</v>
      </c>
      <c r="G880" s="6" t="s">
        <v>98</v>
      </c>
      <c r="H880" s="6">
        <v>2</v>
      </c>
      <c r="I880" s="6">
        <v>4</v>
      </c>
      <c r="J880" s="6">
        <v>6</v>
      </c>
      <c r="K880" s="6">
        <v>80</v>
      </c>
      <c r="L880" s="6">
        <v>5</v>
      </c>
      <c r="M880" s="6"/>
    </row>
    <row r="881" spans="1:13" ht="15.75" customHeight="1" x14ac:dyDescent="0.25">
      <c r="A881" s="4">
        <v>44515</v>
      </c>
      <c r="B881" s="6">
        <v>12</v>
      </c>
      <c r="C881" s="6" t="s">
        <v>94</v>
      </c>
      <c r="D881" s="6"/>
      <c r="E881" s="3" t="e">
        <f t="array" aca="1" ref="E881" ca="1">_xludf.XLOOKUP(sessions_2!$G881&amp;sessions_2!$I881&amp;sessions_2!$J881,exercises_2!$C$2:$C$156&amp;exercises_2!$F$2:$F$156&amp;exercises_2!$G$2:$G$156,exercises_2!$A$2:$A$156)</f>
        <v>#NAME?</v>
      </c>
      <c r="F881" s="6" t="s">
        <v>65</v>
      </c>
      <c r="G881" s="6" t="s">
        <v>98</v>
      </c>
      <c r="H881" s="6">
        <v>3</v>
      </c>
      <c r="I881" s="6">
        <v>4</v>
      </c>
      <c r="J881" s="6">
        <v>6</v>
      </c>
      <c r="K881" s="6">
        <v>80</v>
      </c>
      <c r="L881" s="6">
        <v>4</v>
      </c>
      <c r="M881" s="6"/>
    </row>
    <row r="882" spans="1:13" ht="15.75" customHeight="1" x14ac:dyDescent="0.25">
      <c r="A882" s="4">
        <v>44515</v>
      </c>
      <c r="B882" s="6">
        <v>13</v>
      </c>
      <c r="C882" s="6" t="s">
        <v>94</v>
      </c>
      <c r="D882" s="6"/>
      <c r="E882" s="3" t="e">
        <f t="array" aca="1" ref="E882" ca="1">_xludf.XLOOKUP(sessions_2!$G882&amp;sessions_2!$I882&amp;sessions_2!$J882,exercises_2!$C$2:$C$156&amp;exercises_2!$F$2:$F$156&amp;exercises_2!$G$2:$G$156,exercises_2!$A$2:$A$156)</f>
        <v>#NAME?</v>
      </c>
      <c r="F882" s="6" t="s">
        <v>65</v>
      </c>
      <c r="G882" s="6" t="s">
        <v>116</v>
      </c>
      <c r="H882" s="6">
        <v>1</v>
      </c>
      <c r="I882" s="6">
        <v>8</v>
      </c>
      <c r="J882" s="6">
        <v>12</v>
      </c>
      <c r="K882" s="6">
        <v>51</v>
      </c>
      <c r="L882" s="6">
        <v>10</v>
      </c>
      <c r="M882" s="6"/>
    </row>
    <row r="883" spans="1:13" ht="15.75" customHeight="1" x14ac:dyDescent="0.25">
      <c r="A883" s="4">
        <v>44515</v>
      </c>
      <c r="B883" s="6">
        <v>14</v>
      </c>
      <c r="C883" s="6" t="s">
        <v>94</v>
      </c>
      <c r="D883" s="6"/>
      <c r="E883" s="3" t="e">
        <f t="array" aca="1" ref="E883" ca="1">_xludf.XLOOKUP(sessions_2!$G883&amp;sessions_2!$I883&amp;sessions_2!$J883,exercises_2!$C$2:$C$156&amp;exercises_2!$F$2:$F$156&amp;exercises_2!$G$2:$G$156,exercises_2!$A$2:$A$156)</f>
        <v>#NAME?</v>
      </c>
      <c r="F883" s="6" t="s">
        <v>65</v>
      </c>
      <c r="G883" s="6" t="s">
        <v>116</v>
      </c>
      <c r="H883" s="6">
        <v>2</v>
      </c>
      <c r="I883" s="6">
        <v>8</v>
      </c>
      <c r="J883" s="6">
        <v>12</v>
      </c>
      <c r="K883" s="6">
        <v>59</v>
      </c>
      <c r="L883" s="6">
        <v>8</v>
      </c>
      <c r="M883" s="6"/>
    </row>
    <row r="884" spans="1:13" ht="15.75" customHeight="1" x14ac:dyDescent="0.25">
      <c r="A884" s="4">
        <v>44515</v>
      </c>
      <c r="B884" s="6">
        <v>15</v>
      </c>
      <c r="C884" s="6" t="s">
        <v>94</v>
      </c>
      <c r="D884" s="6"/>
      <c r="E884" s="3" t="e">
        <f t="array" aca="1" ref="E884" ca="1">_xludf.XLOOKUP(sessions_2!$G884&amp;sessions_2!$I884&amp;sessions_2!$J884,exercises_2!$C$2:$C$156&amp;exercises_2!$F$2:$F$156&amp;exercises_2!$G$2:$G$156,exercises_2!$A$2:$A$156)</f>
        <v>#NAME?</v>
      </c>
      <c r="F884" s="6" t="s">
        <v>65</v>
      </c>
      <c r="G884" s="6" t="s">
        <v>116</v>
      </c>
      <c r="H884" s="6">
        <v>3</v>
      </c>
      <c r="I884" s="6">
        <v>8</v>
      </c>
      <c r="J884" s="6">
        <v>12</v>
      </c>
      <c r="K884" s="6">
        <v>59</v>
      </c>
      <c r="L884" s="6">
        <v>6</v>
      </c>
      <c r="M884" s="6"/>
    </row>
    <row r="885" spans="1:13" ht="15.75" customHeight="1" x14ac:dyDescent="0.25">
      <c r="A885" s="4">
        <v>44531</v>
      </c>
      <c r="B885" s="6">
        <v>15</v>
      </c>
      <c r="C885" s="6" t="s">
        <v>100</v>
      </c>
      <c r="D885" s="6"/>
      <c r="E885" s="3" t="e">
        <f t="array" aca="1" ref="E885" ca="1">_xludf.XLOOKUP(sessions_2!$G885&amp;sessions_2!$I885&amp;sessions_2!$J885,exercises_2!$C$2:$C$156&amp;exercises_2!$F$2:$F$156&amp;exercises_2!$G$2:$G$156,exercises_2!$A$2:$A$156)</f>
        <v>#NAME?</v>
      </c>
      <c r="F885" s="6" t="s">
        <v>65</v>
      </c>
      <c r="G885" s="6" t="s">
        <v>111</v>
      </c>
      <c r="H885" s="6">
        <v>3</v>
      </c>
      <c r="I885" s="6">
        <v>6</v>
      </c>
      <c r="J885" s="6">
        <v>10</v>
      </c>
      <c r="K885" s="6">
        <v>200</v>
      </c>
      <c r="L885" s="6">
        <v>6</v>
      </c>
      <c r="M885" s="6"/>
    </row>
    <row r="886" spans="1:13" ht="15.75" customHeight="1" x14ac:dyDescent="0.25">
      <c r="A886" s="4">
        <v>44540</v>
      </c>
      <c r="B886" s="6">
        <v>13</v>
      </c>
      <c r="C886" s="6" t="s">
        <v>100</v>
      </c>
      <c r="D886" s="6"/>
      <c r="E886" s="3" t="e">
        <f t="array" aca="1" ref="E886" ca="1">_xludf.XLOOKUP(sessions_2!$G886&amp;sessions_2!$I886&amp;sessions_2!$J886,exercises_2!$C$2:$C$156&amp;exercises_2!$F$2:$F$156&amp;exercises_2!$G$2:$G$156,exercises_2!$A$2:$A$156)</f>
        <v>#NAME?</v>
      </c>
      <c r="F886" s="6" t="s">
        <v>65</v>
      </c>
      <c r="G886" s="6" t="s">
        <v>111</v>
      </c>
      <c r="H886" s="6">
        <v>1</v>
      </c>
      <c r="I886" s="6">
        <v>6</v>
      </c>
      <c r="J886" s="6">
        <v>10</v>
      </c>
      <c r="K886" s="6">
        <v>200</v>
      </c>
      <c r="L886" s="6">
        <v>8</v>
      </c>
      <c r="M886" s="6"/>
    </row>
    <row r="887" spans="1:13" ht="15.75" customHeight="1" x14ac:dyDescent="0.25">
      <c r="A887" s="4">
        <v>44540</v>
      </c>
      <c r="B887" s="6">
        <v>14</v>
      </c>
      <c r="C887" s="6" t="s">
        <v>100</v>
      </c>
      <c r="D887" s="6"/>
      <c r="E887" s="3" t="e">
        <f t="array" aca="1" ref="E887" ca="1">_xludf.XLOOKUP(sessions_2!$G887&amp;sessions_2!$I887&amp;sessions_2!$J887,exercises_2!$C$2:$C$156&amp;exercises_2!$F$2:$F$156&amp;exercises_2!$G$2:$G$156,exercises_2!$A$2:$A$156)</f>
        <v>#NAME?</v>
      </c>
      <c r="F887" s="6" t="s">
        <v>65</v>
      </c>
      <c r="G887" s="6" t="s">
        <v>111</v>
      </c>
      <c r="H887" s="6">
        <v>2</v>
      </c>
      <c r="I887" s="6">
        <v>6</v>
      </c>
      <c r="J887" s="6">
        <v>10</v>
      </c>
      <c r="K887" s="6">
        <v>200</v>
      </c>
      <c r="L887" s="6">
        <v>7</v>
      </c>
      <c r="M887" s="6"/>
    </row>
    <row r="888" spans="1:13" ht="15.75" customHeight="1" x14ac:dyDescent="0.25">
      <c r="A888" s="4">
        <v>44517</v>
      </c>
      <c r="B888" s="6">
        <v>1</v>
      </c>
      <c r="C888" s="6" t="s">
        <v>100</v>
      </c>
      <c r="D888" s="6"/>
      <c r="E888" s="3" t="e">
        <f t="array" aca="1" ref="E888" ca="1">_xludf.XLOOKUP(sessions_2!$G888&amp;sessions_2!$I888&amp;sessions_2!$J888,exercises_2!$C$2:$C$156&amp;exercises_2!$F$2:$F$156&amp;exercises_2!$G$2:$G$156,exercises_2!$A$2:$A$156)</f>
        <v>#NAME?</v>
      </c>
      <c r="F888" s="6" t="s">
        <v>65</v>
      </c>
      <c r="G888" s="6" t="s">
        <v>92</v>
      </c>
      <c r="H888" s="6">
        <v>1</v>
      </c>
      <c r="I888" s="6">
        <v>4</v>
      </c>
      <c r="J888" s="6">
        <v>6</v>
      </c>
      <c r="K888" s="6">
        <v>245</v>
      </c>
      <c r="L888" s="6">
        <v>5</v>
      </c>
      <c r="M888" s="6"/>
    </row>
    <row r="889" spans="1:13" ht="15.75" customHeight="1" x14ac:dyDescent="0.25">
      <c r="A889" s="4">
        <v>44517</v>
      </c>
      <c r="B889" s="6">
        <v>2</v>
      </c>
      <c r="C889" s="6" t="s">
        <v>100</v>
      </c>
      <c r="D889" s="6"/>
      <c r="E889" s="3" t="e">
        <f t="array" aca="1" ref="E889" ca="1">_xludf.XLOOKUP(sessions_2!$G889&amp;sessions_2!$I889&amp;sessions_2!$J889,exercises_2!$C$2:$C$156&amp;exercises_2!$F$2:$F$156&amp;exercises_2!$G$2:$G$156,exercises_2!$A$2:$A$156)</f>
        <v>#NAME?</v>
      </c>
      <c r="F889" s="6" t="s">
        <v>65</v>
      </c>
      <c r="G889" s="6" t="s">
        <v>92</v>
      </c>
      <c r="H889" s="6">
        <v>2</v>
      </c>
      <c r="I889" s="6">
        <v>4</v>
      </c>
      <c r="J889" s="6">
        <v>6</v>
      </c>
      <c r="K889" s="6">
        <v>245</v>
      </c>
      <c r="L889" s="6">
        <v>6</v>
      </c>
      <c r="M889" s="6"/>
    </row>
    <row r="890" spans="1:13" ht="15.75" customHeight="1" x14ac:dyDescent="0.25">
      <c r="A890" s="4">
        <v>44517</v>
      </c>
      <c r="B890" s="6">
        <v>3</v>
      </c>
      <c r="C890" s="6" t="s">
        <v>100</v>
      </c>
      <c r="D890" s="6"/>
      <c r="E890" s="3" t="e">
        <f t="array" aca="1" ref="E890" ca="1">_xludf.XLOOKUP(sessions_2!$G890&amp;sessions_2!$I890&amp;sessions_2!$J890,exercises_2!$C$2:$C$156&amp;exercises_2!$F$2:$F$156&amp;exercises_2!$G$2:$G$156,exercises_2!$A$2:$A$156)</f>
        <v>#NAME?</v>
      </c>
      <c r="F890" s="6" t="s">
        <v>65</v>
      </c>
      <c r="G890" s="6" t="s">
        <v>92</v>
      </c>
      <c r="H890" s="6">
        <v>3</v>
      </c>
      <c r="I890" s="6">
        <v>4</v>
      </c>
      <c r="J890" s="6">
        <v>6</v>
      </c>
      <c r="K890" s="6">
        <v>250</v>
      </c>
      <c r="L890" s="6">
        <v>4</v>
      </c>
      <c r="M890" s="6"/>
    </row>
    <row r="891" spans="1:13" ht="15.75" customHeight="1" x14ac:dyDescent="0.25">
      <c r="A891" s="4">
        <v>44517</v>
      </c>
      <c r="B891" s="6">
        <v>4</v>
      </c>
      <c r="C891" s="6" t="s">
        <v>100</v>
      </c>
      <c r="D891" s="6"/>
      <c r="E891" s="3" t="e">
        <f t="array" aca="1" ref="E891" ca="1">_xludf.XLOOKUP(sessions_2!$G891&amp;sessions_2!$I891&amp;sessions_2!$J891,exercises_2!$C$2:$C$156&amp;exercises_2!$F$2:$F$156&amp;exercises_2!$G$2:$G$156,exercises_2!$A$2:$A$156)</f>
        <v>#NAME?</v>
      </c>
      <c r="F891" s="6" t="s">
        <v>65</v>
      </c>
      <c r="G891" s="1" t="s">
        <v>76</v>
      </c>
      <c r="H891" s="6">
        <v>1</v>
      </c>
      <c r="I891" s="6">
        <v>5</v>
      </c>
      <c r="J891" s="6">
        <v>10</v>
      </c>
      <c r="K891" s="6">
        <v>0</v>
      </c>
      <c r="L891" s="6">
        <v>8</v>
      </c>
      <c r="M891" s="6"/>
    </row>
    <row r="892" spans="1:13" ht="15.75" customHeight="1" x14ac:dyDescent="0.25">
      <c r="A892" s="4">
        <v>44517</v>
      </c>
      <c r="B892" s="6">
        <v>5</v>
      </c>
      <c r="C892" s="6" t="s">
        <v>100</v>
      </c>
      <c r="D892" s="6"/>
      <c r="E892" s="3" t="e">
        <f t="array" aca="1" ref="E892" ca="1">_xludf.XLOOKUP(sessions_2!$G892&amp;sessions_2!$I892&amp;sessions_2!$J892,exercises_2!$C$2:$C$156&amp;exercises_2!$F$2:$F$156&amp;exercises_2!$G$2:$G$156,exercises_2!$A$2:$A$156)</f>
        <v>#NAME?</v>
      </c>
      <c r="F892" s="6" t="s">
        <v>65</v>
      </c>
      <c r="G892" s="1" t="s">
        <v>76</v>
      </c>
      <c r="H892" s="6">
        <v>2</v>
      </c>
      <c r="I892" s="6">
        <v>5</v>
      </c>
      <c r="J892" s="6">
        <v>10</v>
      </c>
      <c r="K892" s="6">
        <v>0</v>
      </c>
      <c r="L892" s="6">
        <v>6</v>
      </c>
      <c r="M892" s="6"/>
    </row>
    <row r="893" spans="1:13" ht="15.75" customHeight="1" x14ac:dyDescent="0.25">
      <c r="A893" s="4">
        <v>44517</v>
      </c>
      <c r="B893" s="6">
        <v>6</v>
      </c>
      <c r="C893" s="6" t="s">
        <v>100</v>
      </c>
      <c r="D893" s="6"/>
      <c r="E893" s="3" t="e">
        <f t="array" aca="1" ref="E893" ca="1">_xludf.XLOOKUP(sessions_2!$G893&amp;sessions_2!$I893&amp;sessions_2!$J893,exercises_2!$C$2:$C$156&amp;exercises_2!$F$2:$F$156&amp;exercises_2!$G$2:$G$156,exercises_2!$A$2:$A$156)</f>
        <v>#NAME?</v>
      </c>
      <c r="F893" s="6" t="s">
        <v>65</v>
      </c>
      <c r="G893" s="1" t="s">
        <v>76</v>
      </c>
      <c r="H893" s="6">
        <v>3</v>
      </c>
      <c r="I893" s="6">
        <v>5</v>
      </c>
      <c r="J893" s="6">
        <v>10</v>
      </c>
      <c r="K893" s="6">
        <v>0</v>
      </c>
      <c r="L893" s="6">
        <v>4</v>
      </c>
      <c r="M893" s="6"/>
    </row>
    <row r="894" spans="1:13" ht="15.75" customHeight="1" x14ac:dyDescent="0.25">
      <c r="A894" s="4">
        <v>44517</v>
      </c>
      <c r="B894" s="6">
        <v>7</v>
      </c>
      <c r="C894" s="6" t="s">
        <v>100</v>
      </c>
      <c r="D894" s="6"/>
      <c r="E894" s="3" t="e">
        <f t="array" aca="1" ref="E894" ca="1">_xludf.XLOOKUP(sessions_2!$G894&amp;sessions_2!$I894&amp;sessions_2!$J894,exercises_2!$C$2:$C$156&amp;exercises_2!$F$2:$F$156&amp;exercises_2!$G$2:$G$156,exercises_2!$A$2:$A$156)</f>
        <v>#NAME?</v>
      </c>
      <c r="F894" s="6" t="s">
        <v>65</v>
      </c>
      <c r="G894" s="6" t="s">
        <v>110</v>
      </c>
      <c r="H894" s="6">
        <v>1</v>
      </c>
      <c r="I894" s="6">
        <v>4</v>
      </c>
      <c r="J894" s="6">
        <v>6</v>
      </c>
      <c r="K894" s="6">
        <v>60</v>
      </c>
      <c r="L894" s="6">
        <v>5</v>
      </c>
      <c r="M894" s="6"/>
    </row>
    <row r="895" spans="1:13" ht="15.75" customHeight="1" x14ac:dyDescent="0.25">
      <c r="A895" s="4">
        <v>44517</v>
      </c>
      <c r="B895" s="6">
        <v>8</v>
      </c>
      <c r="C895" s="6" t="s">
        <v>100</v>
      </c>
      <c r="D895" s="6"/>
      <c r="E895" s="3" t="e">
        <f t="array" aca="1" ref="E895" ca="1">_xludf.XLOOKUP(sessions_2!$G895&amp;sessions_2!$I895&amp;sessions_2!$J895,exercises_2!$C$2:$C$156&amp;exercises_2!$F$2:$F$156&amp;exercises_2!$G$2:$G$156,exercises_2!$A$2:$A$156)</f>
        <v>#NAME?</v>
      </c>
      <c r="F895" s="6" t="s">
        <v>65</v>
      </c>
      <c r="G895" s="6" t="s">
        <v>110</v>
      </c>
      <c r="H895" s="6">
        <v>2</v>
      </c>
      <c r="I895" s="6">
        <v>4</v>
      </c>
      <c r="J895" s="6">
        <v>6</v>
      </c>
      <c r="K895" s="6">
        <v>60</v>
      </c>
      <c r="L895" s="6">
        <v>6</v>
      </c>
      <c r="M895" s="6"/>
    </row>
    <row r="896" spans="1:13" ht="15.75" customHeight="1" x14ac:dyDescent="0.25">
      <c r="A896" s="4">
        <v>44517</v>
      </c>
      <c r="B896" s="6">
        <v>9</v>
      </c>
      <c r="C896" s="6" t="s">
        <v>100</v>
      </c>
      <c r="D896" s="6"/>
      <c r="E896" s="3" t="e">
        <f t="array" aca="1" ref="E896" ca="1">_xludf.XLOOKUP(sessions_2!$G896&amp;sessions_2!$I896&amp;sessions_2!$J896,exercises_2!$C$2:$C$156&amp;exercises_2!$F$2:$F$156&amp;exercises_2!$G$2:$G$156,exercises_2!$A$2:$A$156)</f>
        <v>#NAME?</v>
      </c>
      <c r="F896" s="6" t="s">
        <v>65</v>
      </c>
      <c r="G896" s="6" t="s">
        <v>110</v>
      </c>
      <c r="H896" s="6">
        <v>3</v>
      </c>
      <c r="I896" s="6">
        <v>4</v>
      </c>
      <c r="J896" s="6">
        <v>6</v>
      </c>
      <c r="K896" s="6">
        <v>65</v>
      </c>
      <c r="L896" s="6">
        <v>5</v>
      </c>
      <c r="M896" s="6"/>
    </row>
    <row r="897" spans="1:13" ht="15.75" customHeight="1" x14ac:dyDescent="0.25">
      <c r="A897" s="4">
        <v>44517</v>
      </c>
      <c r="B897" s="6">
        <v>10</v>
      </c>
      <c r="C897" s="6" t="s">
        <v>100</v>
      </c>
      <c r="D897" s="6"/>
      <c r="E897" s="3" t="e">
        <f t="array" aca="1" ref="E897" ca="1">_xludf.XLOOKUP(sessions_2!$G897&amp;sessions_2!$I897&amp;sessions_2!$J897,exercises_2!$C$2:$C$156&amp;exercises_2!$F$2:$F$156&amp;exercises_2!$G$2:$G$156,exercises_2!$A$2:$A$156)</f>
        <v>#NAME?</v>
      </c>
      <c r="F897" s="6" t="s">
        <v>65</v>
      </c>
      <c r="G897" s="6" t="s">
        <v>103</v>
      </c>
      <c r="H897" s="6">
        <v>1</v>
      </c>
      <c r="I897" s="6">
        <v>4</v>
      </c>
      <c r="J897" s="6">
        <v>6</v>
      </c>
      <c r="K897" s="6">
        <v>60</v>
      </c>
      <c r="L897" s="6">
        <v>6</v>
      </c>
      <c r="M897" s="6"/>
    </row>
    <row r="898" spans="1:13" ht="15.75" customHeight="1" x14ac:dyDescent="0.25">
      <c r="A898" s="4">
        <v>44517</v>
      </c>
      <c r="B898" s="6">
        <v>11</v>
      </c>
      <c r="C898" s="6" t="s">
        <v>100</v>
      </c>
      <c r="D898" s="6"/>
      <c r="E898" s="3" t="e">
        <f t="array" aca="1" ref="E898" ca="1">_xludf.XLOOKUP(sessions_2!$G898&amp;sessions_2!$I898&amp;sessions_2!$J898,exercises_2!$C$2:$C$156&amp;exercises_2!$F$2:$F$156&amp;exercises_2!$G$2:$G$156,exercises_2!$A$2:$A$156)</f>
        <v>#NAME?</v>
      </c>
      <c r="F898" s="6" t="s">
        <v>65</v>
      </c>
      <c r="G898" s="6" t="s">
        <v>103</v>
      </c>
      <c r="H898" s="6">
        <v>2</v>
      </c>
      <c r="I898" s="6">
        <v>4</v>
      </c>
      <c r="J898" s="6">
        <v>6</v>
      </c>
      <c r="K898" s="6">
        <v>65</v>
      </c>
      <c r="L898" s="6">
        <v>3</v>
      </c>
      <c r="M898" s="6"/>
    </row>
    <row r="899" spans="1:13" ht="15.75" customHeight="1" x14ac:dyDescent="0.25">
      <c r="A899" s="4">
        <v>44517</v>
      </c>
      <c r="B899" s="6">
        <v>12</v>
      </c>
      <c r="C899" s="6" t="s">
        <v>100</v>
      </c>
      <c r="D899" s="6"/>
      <c r="E899" s="3" t="e">
        <f t="array" aca="1" ref="E899" ca="1">_xludf.XLOOKUP(sessions_2!$G899&amp;sessions_2!$I899&amp;sessions_2!$J899,exercises_2!$C$2:$C$156&amp;exercises_2!$F$2:$F$156&amp;exercises_2!$G$2:$G$156,exercises_2!$A$2:$A$156)</f>
        <v>#NAME?</v>
      </c>
      <c r="F899" s="6" t="s">
        <v>65</v>
      </c>
      <c r="G899" s="6" t="s">
        <v>103</v>
      </c>
      <c r="H899" s="6">
        <v>3</v>
      </c>
      <c r="I899" s="6">
        <v>4</v>
      </c>
      <c r="J899" s="6">
        <v>6</v>
      </c>
      <c r="K899" s="6">
        <v>65</v>
      </c>
      <c r="L899" s="6">
        <v>1</v>
      </c>
      <c r="M899" s="6"/>
    </row>
    <row r="900" spans="1:13" ht="15.75" customHeight="1" x14ac:dyDescent="0.25">
      <c r="A900" s="4">
        <v>44519</v>
      </c>
      <c r="B900" s="6">
        <v>1</v>
      </c>
      <c r="C900" s="6" t="s">
        <v>104</v>
      </c>
      <c r="D900" s="6"/>
      <c r="E900" s="3" t="e">
        <f t="array" aca="1" ref="E900" ca="1">_xludf.XLOOKUP(sessions_2!$G900&amp;sessions_2!$I900&amp;sessions_2!$J900,exercises_2!$C$2:$C$156&amp;exercises_2!$F$2:$F$156&amp;exercises_2!$G$2:$G$156,exercises_2!$A$2:$A$156)</f>
        <v>#NAME?</v>
      </c>
      <c r="F900" s="6" t="s">
        <v>65</v>
      </c>
      <c r="G900" s="6" t="s">
        <v>105</v>
      </c>
      <c r="H900" s="6">
        <v>1</v>
      </c>
      <c r="I900" s="6">
        <v>4</v>
      </c>
      <c r="J900" s="6">
        <v>6</v>
      </c>
      <c r="K900" s="6">
        <v>185</v>
      </c>
      <c r="L900" s="6">
        <v>6</v>
      </c>
      <c r="M900" s="6"/>
    </row>
    <row r="901" spans="1:13" ht="15.75" customHeight="1" x14ac:dyDescent="0.25">
      <c r="A901" s="4">
        <v>44519</v>
      </c>
      <c r="B901" s="6">
        <v>2</v>
      </c>
      <c r="C901" s="6" t="s">
        <v>104</v>
      </c>
      <c r="D901" s="6"/>
      <c r="E901" s="3" t="e">
        <f t="array" aca="1" ref="E901" ca="1">_xludf.XLOOKUP(sessions_2!$G901&amp;sessions_2!$I901&amp;sessions_2!$J901,exercises_2!$C$2:$C$156&amp;exercises_2!$F$2:$F$156&amp;exercises_2!$G$2:$G$156,exercises_2!$A$2:$A$156)</f>
        <v>#NAME?</v>
      </c>
      <c r="F901" s="6" t="s">
        <v>65</v>
      </c>
      <c r="G901" s="6" t="s">
        <v>105</v>
      </c>
      <c r="H901" s="6">
        <v>2</v>
      </c>
      <c r="I901" s="6">
        <v>4</v>
      </c>
      <c r="J901" s="6">
        <v>6</v>
      </c>
      <c r="K901" s="6">
        <v>185</v>
      </c>
      <c r="L901" s="6">
        <v>4</v>
      </c>
      <c r="M901" s="6"/>
    </row>
    <row r="902" spans="1:13" ht="15.75" customHeight="1" x14ac:dyDescent="0.25">
      <c r="A902" s="4">
        <v>44519</v>
      </c>
      <c r="B902" s="6">
        <v>3</v>
      </c>
      <c r="C902" s="6" t="s">
        <v>104</v>
      </c>
      <c r="D902" s="6"/>
      <c r="E902" s="3" t="e">
        <f t="array" aca="1" ref="E902" ca="1">_xludf.XLOOKUP(sessions_2!$G902&amp;sessions_2!$I902&amp;sessions_2!$J902,exercises_2!$C$2:$C$156&amp;exercises_2!$F$2:$F$156&amp;exercises_2!$G$2:$G$156,exercises_2!$A$2:$A$156)</f>
        <v>#NAME?</v>
      </c>
      <c r="F902" s="6" t="s">
        <v>65</v>
      </c>
      <c r="G902" s="6" t="s">
        <v>105</v>
      </c>
      <c r="H902" s="6">
        <v>3</v>
      </c>
      <c r="I902" s="6">
        <v>4</v>
      </c>
      <c r="J902" s="6">
        <v>6</v>
      </c>
      <c r="K902" s="6">
        <v>185</v>
      </c>
      <c r="L902" s="6">
        <v>5</v>
      </c>
      <c r="M902" s="6"/>
    </row>
    <row r="903" spans="1:13" ht="15.75" customHeight="1" x14ac:dyDescent="0.25">
      <c r="A903" s="4">
        <v>44519</v>
      </c>
      <c r="B903" s="6">
        <v>4</v>
      </c>
      <c r="C903" s="6" t="s">
        <v>104</v>
      </c>
      <c r="D903" s="6"/>
      <c r="E903" s="3" t="e">
        <f t="array" aca="1" ref="E903" ca="1">_xludf.XLOOKUP(sessions_2!$G903&amp;sessions_2!$I903&amp;sessions_2!$J903,exercises_2!$C$2:$C$156&amp;exercises_2!$F$2:$F$156&amp;exercises_2!$G$2:$G$156,exercises_2!$A$2:$A$156)</f>
        <v>#NAME?</v>
      </c>
      <c r="F903" s="6" t="s">
        <v>65</v>
      </c>
      <c r="G903" s="6" t="s">
        <v>106</v>
      </c>
      <c r="H903" s="6">
        <v>1</v>
      </c>
      <c r="I903" s="6">
        <v>4</v>
      </c>
      <c r="J903" s="6">
        <v>6</v>
      </c>
      <c r="K903" s="6">
        <v>310</v>
      </c>
      <c r="L903" s="6">
        <v>4</v>
      </c>
      <c r="M903" s="6"/>
    </row>
    <row r="904" spans="1:13" ht="15.75" customHeight="1" x14ac:dyDescent="0.25">
      <c r="A904" s="4">
        <v>44519</v>
      </c>
      <c r="B904" s="6">
        <v>5</v>
      </c>
      <c r="C904" s="6" t="s">
        <v>104</v>
      </c>
      <c r="D904" s="6"/>
      <c r="E904" s="3" t="e">
        <f t="array" aca="1" ref="E904" ca="1">_xludf.XLOOKUP(sessions_2!$G904&amp;sessions_2!$I904&amp;sessions_2!$J904,exercises_2!$C$2:$C$156&amp;exercises_2!$F$2:$F$156&amp;exercises_2!$G$2:$G$156,exercises_2!$A$2:$A$156)</f>
        <v>#NAME?</v>
      </c>
      <c r="F904" s="6" t="s">
        <v>65</v>
      </c>
      <c r="G904" s="6" t="s">
        <v>106</v>
      </c>
      <c r="H904" s="6">
        <v>2</v>
      </c>
      <c r="I904" s="6">
        <v>4</v>
      </c>
      <c r="J904" s="6">
        <v>6</v>
      </c>
      <c r="K904" s="6">
        <v>310</v>
      </c>
      <c r="L904" s="6">
        <v>6</v>
      </c>
      <c r="M904" s="6"/>
    </row>
    <row r="905" spans="1:13" ht="15.75" customHeight="1" x14ac:dyDescent="0.25">
      <c r="A905" s="4">
        <v>44519</v>
      </c>
      <c r="B905" s="6">
        <v>6</v>
      </c>
      <c r="C905" s="6" t="s">
        <v>104</v>
      </c>
      <c r="D905" s="6"/>
      <c r="E905" s="3" t="e">
        <f t="array" aca="1" ref="E905" ca="1">_xludf.XLOOKUP(sessions_2!$G905&amp;sessions_2!$I905&amp;sessions_2!$J905,exercises_2!$C$2:$C$156&amp;exercises_2!$F$2:$F$156&amp;exercises_2!$G$2:$G$156,exercises_2!$A$2:$A$156)</f>
        <v>#NAME?</v>
      </c>
      <c r="F905" s="6" t="s">
        <v>65</v>
      </c>
      <c r="G905" s="6" t="s">
        <v>106</v>
      </c>
      <c r="H905" s="6">
        <v>3</v>
      </c>
      <c r="I905" s="6">
        <v>4</v>
      </c>
      <c r="J905" s="6">
        <v>6</v>
      </c>
      <c r="K905" s="6">
        <v>270</v>
      </c>
      <c r="L905" s="6">
        <v>4</v>
      </c>
      <c r="M905" s="6"/>
    </row>
    <row r="906" spans="1:13" ht="15.75" customHeight="1" x14ac:dyDescent="0.25">
      <c r="A906" s="4">
        <v>44519</v>
      </c>
      <c r="B906" s="6">
        <v>7</v>
      </c>
      <c r="C906" s="6" t="s">
        <v>104</v>
      </c>
      <c r="D906" s="6"/>
      <c r="E906" s="3" t="e">
        <f t="array" aca="1" ref="E906" ca="1">_xludf.XLOOKUP(sessions_2!$G906&amp;sessions_2!$I906&amp;sessions_2!$J906,exercises_2!$C$2:$C$156&amp;exercises_2!$F$2:$F$156&amp;exercises_2!$G$2:$G$156,exercises_2!$A$2:$A$156)</f>
        <v>#NAME?</v>
      </c>
      <c r="F906" s="6" t="s">
        <v>65</v>
      </c>
      <c r="G906" s="6" t="s">
        <v>107</v>
      </c>
      <c r="H906" s="6">
        <v>1</v>
      </c>
      <c r="I906" s="6">
        <v>6</v>
      </c>
      <c r="J906" s="6">
        <v>10</v>
      </c>
      <c r="K906" s="6">
        <v>150</v>
      </c>
      <c r="L906" s="6">
        <v>10</v>
      </c>
      <c r="M906" s="6"/>
    </row>
    <row r="907" spans="1:13" ht="15.75" customHeight="1" x14ac:dyDescent="0.25">
      <c r="A907" s="4">
        <v>44519</v>
      </c>
      <c r="B907" s="6">
        <v>8</v>
      </c>
      <c r="C907" s="6" t="s">
        <v>104</v>
      </c>
      <c r="D907" s="6"/>
      <c r="E907" s="3" t="e">
        <f t="array" aca="1" ref="E907" ca="1">_xludf.XLOOKUP(sessions_2!$G907&amp;sessions_2!$I907&amp;sessions_2!$J907,exercises_2!$C$2:$C$156&amp;exercises_2!$F$2:$F$156&amp;exercises_2!$G$2:$G$156,exercises_2!$A$2:$A$156)</f>
        <v>#NAME?</v>
      </c>
      <c r="F907" s="6" t="s">
        <v>65</v>
      </c>
      <c r="G907" s="6" t="s">
        <v>107</v>
      </c>
      <c r="H907" s="6">
        <v>2</v>
      </c>
      <c r="I907" s="6">
        <v>6</v>
      </c>
      <c r="J907" s="6">
        <v>10</v>
      </c>
      <c r="K907" s="6">
        <v>155</v>
      </c>
      <c r="L907" s="6">
        <v>6</v>
      </c>
      <c r="M907" s="6"/>
    </row>
    <row r="908" spans="1:13" ht="15.75" customHeight="1" x14ac:dyDescent="0.25">
      <c r="A908" s="4">
        <v>44519</v>
      </c>
      <c r="B908" s="6">
        <v>9</v>
      </c>
      <c r="C908" s="6" t="s">
        <v>104</v>
      </c>
      <c r="D908" s="6"/>
      <c r="E908" s="3" t="e">
        <f t="array" aca="1" ref="E908" ca="1">_xludf.XLOOKUP(sessions_2!$G908&amp;sessions_2!$I908&amp;sessions_2!$J908,exercises_2!$C$2:$C$156&amp;exercises_2!$F$2:$F$156&amp;exercises_2!$G$2:$G$156,exercises_2!$A$2:$A$156)</f>
        <v>#NAME?</v>
      </c>
      <c r="F908" s="6" t="s">
        <v>65</v>
      </c>
      <c r="G908" s="6" t="s">
        <v>107</v>
      </c>
      <c r="H908" s="6">
        <v>3</v>
      </c>
      <c r="I908" s="6">
        <v>6</v>
      </c>
      <c r="J908" s="6">
        <v>10</v>
      </c>
      <c r="K908" s="6">
        <v>155</v>
      </c>
      <c r="L908" s="6">
        <v>7</v>
      </c>
      <c r="M908" s="6"/>
    </row>
    <row r="909" spans="1:13" ht="15.75" customHeight="1" x14ac:dyDescent="0.25">
      <c r="A909" s="4">
        <v>44519</v>
      </c>
      <c r="B909" s="6">
        <v>10</v>
      </c>
      <c r="C909" s="6" t="s">
        <v>104</v>
      </c>
      <c r="D909" s="6"/>
      <c r="E909" s="3" t="e">
        <f t="array" aca="1" ref="E909" ca="1">_xludf.XLOOKUP(sessions_2!$G909&amp;sessions_2!$I909&amp;sessions_2!$J909,exercises_2!$C$2:$C$156&amp;exercises_2!$F$2:$F$156&amp;exercises_2!$G$2:$G$156,exercises_2!$A$2:$A$156)</f>
        <v>#NAME?</v>
      </c>
      <c r="F909" s="6" t="s">
        <v>65</v>
      </c>
      <c r="G909" s="6" t="s">
        <v>112</v>
      </c>
      <c r="H909" s="6">
        <v>1</v>
      </c>
      <c r="I909" s="6">
        <v>10</v>
      </c>
      <c r="J909" s="6">
        <v>15</v>
      </c>
      <c r="K909" s="6">
        <v>110</v>
      </c>
      <c r="L909" s="6">
        <v>11</v>
      </c>
      <c r="M909" s="6"/>
    </row>
    <row r="910" spans="1:13" ht="15.75" customHeight="1" x14ac:dyDescent="0.25">
      <c r="A910" s="4">
        <v>44519</v>
      </c>
      <c r="B910" s="6">
        <v>11</v>
      </c>
      <c r="C910" s="6" t="s">
        <v>104</v>
      </c>
      <c r="D910" s="6"/>
      <c r="E910" s="3" t="e">
        <f t="array" aca="1" ref="E910" ca="1">_xludf.XLOOKUP(sessions_2!$G910&amp;sessions_2!$I910&amp;sessions_2!$J910,exercises_2!$C$2:$C$156&amp;exercises_2!$F$2:$F$156&amp;exercises_2!$G$2:$G$156,exercises_2!$A$2:$A$156)</f>
        <v>#NAME?</v>
      </c>
      <c r="F910" s="6" t="s">
        <v>65</v>
      </c>
      <c r="G910" s="6" t="s">
        <v>112</v>
      </c>
      <c r="H910" s="6">
        <v>2</v>
      </c>
      <c r="I910" s="6">
        <v>10</v>
      </c>
      <c r="J910" s="6">
        <v>15</v>
      </c>
      <c r="K910" s="6">
        <v>110</v>
      </c>
      <c r="L910" s="6">
        <v>14</v>
      </c>
      <c r="M910" s="6"/>
    </row>
    <row r="911" spans="1:13" ht="15.75" customHeight="1" x14ac:dyDescent="0.25">
      <c r="A911" s="4">
        <v>44519</v>
      </c>
      <c r="B911" s="6">
        <v>12</v>
      </c>
      <c r="C911" s="6" t="s">
        <v>104</v>
      </c>
      <c r="D911" s="6"/>
      <c r="E911" s="3" t="e">
        <f t="array" aca="1" ref="E911" ca="1">_xludf.XLOOKUP(sessions_2!$G911&amp;sessions_2!$I911&amp;sessions_2!$J911,exercises_2!$C$2:$C$156&amp;exercises_2!$F$2:$F$156&amp;exercises_2!$G$2:$G$156,exercises_2!$A$2:$A$156)</f>
        <v>#NAME?</v>
      </c>
      <c r="F911" s="6" t="s">
        <v>65</v>
      </c>
      <c r="G911" s="6" t="s">
        <v>112</v>
      </c>
      <c r="H911" s="6">
        <v>3</v>
      </c>
      <c r="I911" s="6">
        <v>10</v>
      </c>
      <c r="J911" s="6">
        <v>15</v>
      </c>
      <c r="K911" s="6">
        <v>110</v>
      </c>
      <c r="L911" s="6">
        <v>15</v>
      </c>
      <c r="M911" s="6"/>
    </row>
    <row r="912" spans="1:13" ht="15.75" customHeight="1" x14ac:dyDescent="0.25">
      <c r="A912" s="4">
        <v>44522</v>
      </c>
      <c r="B912" s="6">
        <v>1</v>
      </c>
      <c r="C912" s="6" t="s">
        <v>94</v>
      </c>
      <c r="D912" s="6"/>
      <c r="E912" s="3" t="e">
        <f t="array" aca="1" ref="E912" ca="1">_xludf.XLOOKUP(sessions_2!$G912&amp;sessions_2!$I912&amp;sessions_2!$J912,exercises_2!$C$2:$C$156&amp;exercises_2!$F$2:$F$156&amp;exercises_2!$G$2:$G$156,exercises_2!$A$2:$A$156)</f>
        <v>#NAME?</v>
      </c>
      <c r="F912" s="6" t="s">
        <v>65</v>
      </c>
      <c r="G912" s="6" t="s">
        <v>89</v>
      </c>
      <c r="H912" s="6">
        <v>1</v>
      </c>
      <c r="I912" s="6">
        <v>4</v>
      </c>
      <c r="J912" s="6">
        <v>6</v>
      </c>
      <c r="K912" s="6">
        <v>155</v>
      </c>
      <c r="L912" s="6">
        <v>6</v>
      </c>
      <c r="M912" s="6"/>
    </row>
    <row r="913" spans="1:13" ht="15.75" customHeight="1" x14ac:dyDescent="0.25">
      <c r="A913" s="4">
        <v>44522</v>
      </c>
      <c r="B913" s="6">
        <v>2</v>
      </c>
      <c r="C913" s="6" t="s">
        <v>94</v>
      </c>
      <c r="D913" s="6"/>
      <c r="E913" s="3" t="e">
        <f t="array" aca="1" ref="E913" ca="1">_xludf.XLOOKUP(sessions_2!$G913&amp;sessions_2!$I913&amp;sessions_2!$J913,exercises_2!$C$2:$C$156&amp;exercises_2!$F$2:$F$156&amp;exercises_2!$G$2:$G$156,exercises_2!$A$2:$A$156)</f>
        <v>#NAME?</v>
      </c>
      <c r="F913" s="6" t="s">
        <v>65</v>
      </c>
      <c r="G913" s="6" t="s">
        <v>89</v>
      </c>
      <c r="H913" s="6">
        <v>2</v>
      </c>
      <c r="I913" s="6">
        <v>4</v>
      </c>
      <c r="J913" s="6">
        <v>6</v>
      </c>
      <c r="K913" s="6">
        <v>160</v>
      </c>
      <c r="L913" s="6">
        <v>5</v>
      </c>
      <c r="M913" s="6"/>
    </row>
    <row r="914" spans="1:13" ht="15.75" customHeight="1" x14ac:dyDescent="0.25">
      <c r="A914" s="4">
        <v>44522</v>
      </c>
      <c r="B914" s="6">
        <v>3</v>
      </c>
      <c r="C914" s="6" t="s">
        <v>94</v>
      </c>
      <c r="D914" s="6"/>
      <c r="E914" s="3" t="e">
        <f t="array" aca="1" ref="E914" ca="1">_xludf.XLOOKUP(sessions_2!$G914&amp;sessions_2!$I914&amp;sessions_2!$J914,exercises_2!$C$2:$C$156&amp;exercises_2!$F$2:$F$156&amp;exercises_2!$G$2:$G$156,exercises_2!$A$2:$A$156)</f>
        <v>#NAME?</v>
      </c>
      <c r="F914" s="6" t="s">
        <v>65</v>
      </c>
      <c r="G914" s="6" t="s">
        <v>95</v>
      </c>
      <c r="H914" s="6">
        <v>1</v>
      </c>
      <c r="I914" s="6">
        <v>4</v>
      </c>
      <c r="J914" s="6">
        <v>6</v>
      </c>
      <c r="K914" s="6">
        <v>135</v>
      </c>
      <c r="L914" s="6">
        <v>5</v>
      </c>
      <c r="M914" s="6"/>
    </row>
    <row r="915" spans="1:13" ht="15.75" customHeight="1" x14ac:dyDescent="0.25">
      <c r="A915" s="4">
        <v>44522</v>
      </c>
      <c r="B915" s="6">
        <v>4</v>
      </c>
      <c r="C915" s="6" t="s">
        <v>94</v>
      </c>
      <c r="D915" s="6"/>
      <c r="E915" s="3" t="e">
        <f t="array" aca="1" ref="E915" ca="1">_xludf.XLOOKUP(sessions_2!$G915&amp;sessions_2!$I915&amp;sessions_2!$J915,exercises_2!$C$2:$C$156&amp;exercises_2!$F$2:$F$156&amp;exercises_2!$G$2:$G$156,exercises_2!$A$2:$A$156)</f>
        <v>#NAME?</v>
      </c>
      <c r="F915" s="6" t="s">
        <v>65</v>
      </c>
      <c r="G915" s="6" t="s">
        <v>95</v>
      </c>
      <c r="H915" s="6">
        <v>2</v>
      </c>
      <c r="I915" s="6">
        <v>4</v>
      </c>
      <c r="J915" s="6">
        <v>6</v>
      </c>
      <c r="K915" s="6">
        <v>135</v>
      </c>
      <c r="L915" s="6">
        <v>5</v>
      </c>
      <c r="M915" s="6"/>
    </row>
    <row r="916" spans="1:13" ht="15.75" customHeight="1" x14ac:dyDescent="0.25">
      <c r="A916" s="4">
        <v>44522</v>
      </c>
      <c r="B916" s="6">
        <v>5</v>
      </c>
      <c r="C916" s="6" t="s">
        <v>94</v>
      </c>
      <c r="D916" s="6"/>
      <c r="E916" s="3" t="e">
        <f t="array" aca="1" ref="E916" ca="1">_xludf.XLOOKUP(sessions_2!$G916&amp;sessions_2!$I916&amp;sessions_2!$J916,exercises_2!$C$2:$C$156&amp;exercises_2!$F$2:$F$156&amp;exercises_2!$G$2:$G$156,exercises_2!$A$2:$A$156)</f>
        <v>#NAME?</v>
      </c>
      <c r="F916" s="6" t="s">
        <v>65</v>
      </c>
      <c r="G916" s="6" t="s">
        <v>96</v>
      </c>
      <c r="H916" s="6">
        <v>1</v>
      </c>
      <c r="I916" s="6">
        <v>4</v>
      </c>
      <c r="J916" s="6">
        <v>6</v>
      </c>
      <c r="K916" s="6">
        <v>100</v>
      </c>
      <c r="L916" s="6">
        <v>3</v>
      </c>
      <c r="M916" s="6"/>
    </row>
    <row r="917" spans="1:13" ht="15.75" customHeight="1" x14ac:dyDescent="0.25">
      <c r="A917" s="4">
        <v>44522</v>
      </c>
      <c r="B917" s="6">
        <v>6</v>
      </c>
      <c r="C917" s="6" t="s">
        <v>94</v>
      </c>
      <c r="D917" s="6"/>
      <c r="E917" s="3" t="e">
        <f t="array" aca="1" ref="E917" ca="1">_xludf.XLOOKUP(sessions_2!$G917&amp;sessions_2!$I917&amp;sessions_2!$J917,exercises_2!$C$2:$C$156&amp;exercises_2!$F$2:$F$156&amp;exercises_2!$G$2:$G$156,exercises_2!$A$2:$A$156)</f>
        <v>#NAME?</v>
      </c>
      <c r="F917" s="6" t="s">
        <v>65</v>
      </c>
      <c r="G917" s="6" t="s">
        <v>96</v>
      </c>
      <c r="H917" s="6">
        <v>2</v>
      </c>
      <c r="I917" s="6">
        <v>4</v>
      </c>
      <c r="J917" s="6">
        <v>6</v>
      </c>
      <c r="K917" s="6">
        <v>100</v>
      </c>
      <c r="L917" s="6">
        <v>3</v>
      </c>
      <c r="M917" s="6"/>
    </row>
    <row r="918" spans="1:13" ht="15.75" customHeight="1" x14ac:dyDescent="0.25">
      <c r="A918" s="4">
        <v>44529</v>
      </c>
      <c r="B918" s="6">
        <v>1</v>
      </c>
      <c r="C918" s="6" t="s">
        <v>94</v>
      </c>
      <c r="D918" s="6"/>
      <c r="E918" s="3" t="e">
        <f t="array" aca="1" ref="E918" ca="1">_xludf.XLOOKUP(sessions_2!$G918&amp;sessions_2!$I918&amp;sessions_2!$J918,exercises_2!$C$2:$C$156&amp;exercises_2!$F$2:$F$156&amp;exercises_2!$G$2:$G$156,exercises_2!$A$2:$A$156)</f>
        <v>#NAME?</v>
      </c>
      <c r="F918" s="6" t="s">
        <v>65</v>
      </c>
      <c r="G918" s="6" t="s">
        <v>89</v>
      </c>
      <c r="H918" s="6">
        <v>1</v>
      </c>
      <c r="I918" s="6">
        <v>4</v>
      </c>
      <c r="J918" s="6">
        <v>6</v>
      </c>
      <c r="K918" s="6">
        <v>155</v>
      </c>
      <c r="L918" s="6">
        <v>6</v>
      </c>
      <c r="M918" s="6"/>
    </row>
    <row r="919" spans="1:13" ht="15.75" customHeight="1" x14ac:dyDescent="0.25">
      <c r="A919" s="4">
        <v>44529</v>
      </c>
      <c r="B919" s="6">
        <v>2</v>
      </c>
      <c r="C919" s="6" t="s">
        <v>94</v>
      </c>
      <c r="D919" s="6"/>
      <c r="E919" s="3" t="e">
        <f t="array" aca="1" ref="E919" ca="1">_xludf.XLOOKUP(sessions_2!$G919&amp;sessions_2!$I919&amp;sessions_2!$J919,exercises_2!$C$2:$C$156&amp;exercises_2!$F$2:$F$156&amp;exercises_2!$G$2:$G$156,exercises_2!$A$2:$A$156)</f>
        <v>#NAME?</v>
      </c>
      <c r="F919" s="6" t="s">
        <v>65</v>
      </c>
      <c r="G919" s="6" t="s">
        <v>89</v>
      </c>
      <c r="H919" s="6">
        <v>2</v>
      </c>
      <c r="I919" s="6">
        <v>4</v>
      </c>
      <c r="J919" s="6">
        <v>6</v>
      </c>
      <c r="K919" s="6">
        <v>155</v>
      </c>
      <c r="L919" s="6">
        <v>5</v>
      </c>
      <c r="M919" s="6"/>
    </row>
    <row r="920" spans="1:13" ht="15.75" customHeight="1" x14ac:dyDescent="0.25">
      <c r="A920" s="4">
        <v>44529</v>
      </c>
      <c r="B920" s="6">
        <v>3</v>
      </c>
      <c r="C920" s="6" t="s">
        <v>94</v>
      </c>
      <c r="D920" s="6"/>
      <c r="E920" s="3" t="e">
        <f t="array" aca="1" ref="E920" ca="1">_xludf.XLOOKUP(sessions_2!$G920&amp;sessions_2!$I920&amp;sessions_2!$J920,exercises_2!$C$2:$C$156&amp;exercises_2!$F$2:$F$156&amp;exercises_2!$G$2:$G$156,exercises_2!$A$2:$A$156)</f>
        <v>#NAME?</v>
      </c>
      <c r="F920" s="6" t="s">
        <v>65</v>
      </c>
      <c r="G920" s="6" t="s">
        <v>89</v>
      </c>
      <c r="H920" s="6">
        <v>3</v>
      </c>
      <c r="I920" s="6">
        <v>4</v>
      </c>
      <c r="J920" s="6">
        <v>6</v>
      </c>
      <c r="K920" s="6">
        <v>155</v>
      </c>
      <c r="L920" s="6">
        <v>4</v>
      </c>
      <c r="M920" s="6"/>
    </row>
    <row r="921" spans="1:13" ht="15.75" customHeight="1" x14ac:dyDescent="0.25">
      <c r="A921" s="4">
        <v>44529</v>
      </c>
      <c r="B921" s="6">
        <v>4</v>
      </c>
      <c r="C921" s="6" t="s">
        <v>94</v>
      </c>
      <c r="D921" s="6"/>
      <c r="E921" s="3" t="e">
        <f t="array" aca="1" ref="E921" ca="1">_xludf.XLOOKUP(sessions_2!$G921&amp;sessions_2!$I921&amp;sessions_2!$J921,exercises_2!$C$2:$C$156&amp;exercises_2!$F$2:$F$156&amp;exercises_2!$G$2:$G$156,exercises_2!$A$2:$A$156)</f>
        <v>#NAME?</v>
      </c>
      <c r="F921" s="6" t="s">
        <v>65</v>
      </c>
      <c r="G921" s="6" t="s">
        <v>95</v>
      </c>
      <c r="H921" s="6">
        <v>1</v>
      </c>
      <c r="I921" s="6">
        <v>4</v>
      </c>
      <c r="J921" s="6">
        <v>6</v>
      </c>
      <c r="K921" s="6">
        <v>135</v>
      </c>
      <c r="L921" s="6">
        <v>6</v>
      </c>
      <c r="M921" s="6"/>
    </row>
    <row r="922" spans="1:13" ht="15.75" customHeight="1" x14ac:dyDescent="0.25">
      <c r="A922" s="4">
        <v>44529</v>
      </c>
      <c r="B922" s="6">
        <v>5</v>
      </c>
      <c r="C922" s="6" t="s">
        <v>94</v>
      </c>
      <c r="D922" s="6"/>
      <c r="E922" s="3" t="e">
        <f t="array" aca="1" ref="E922" ca="1">_xludf.XLOOKUP(sessions_2!$G922&amp;sessions_2!$I922&amp;sessions_2!$J922,exercises_2!$C$2:$C$156&amp;exercises_2!$F$2:$F$156&amp;exercises_2!$G$2:$G$156,exercises_2!$A$2:$A$156)</f>
        <v>#NAME?</v>
      </c>
      <c r="F922" s="6" t="s">
        <v>65</v>
      </c>
      <c r="G922" s="6" t="s">
        <v>95</v>
      </c>
      <c r="H922" s="6">
        <v>2</v>
      </c>
      <c r="I922" s="6">
        <v>4</v>
      </c>
      <c r="J922" s="6">
        <v>6</v>
      </c>
      <c r="K922" s="6">
        <v>140</v>
      </c>
      <c r="L922" s="6">
        <v>3</v>
      </c>
      <c r="M922" s="6"/>
    </row>
    <row r="923" spans="1:13" ht="15.75" customHeight="1" x14ac:dyDescent="0.25">
      <c r="A923" s="4">
        <v>44529</v>
      </c>
      <c r="B923" s="6">
        <v>6</v>
      </c>
      <c r="C923" s="6" t="s">
        <v>94</v>
      </c>
      <c r="D923" s="6"/>
      <c r="E923" s="3" t="e">
        <f t="array" aca="1" ref="E923" ca="1">_xludf.XLOOKUP(sessions_2!$G923&amp;sessions_2!$I923&amp;sessions_2!$J923,exercises_2!$C$2:$C$156&amp;exercises_2!$F$2:$F$156&amp;exercises_2!$G$2:$G$156,exercises_2!$A$2:$A$156)</f>
        <v>#NAME?</v>
      </c>
      <c r="F923" s="6" t="s">
        <v>65</v>
      </c>
      <c r="G923" s="6" t="s">
        <v>95</v>
      </c>
      <c r="H923" s="6">
        <v>3</v>
      </c>
      <c r="I923" s="6">
        <v>4</v>
      </c>
      <c r="J923" s="6">
        <v>6</v>
      </c>
      <c r="K923" s="6">
        <v>140</v>
      </c>
      <c r="L923" s="6">
        <v>3</v>
      </c>
      <c r="M923" s="6"/>
    </row>
    <row r="924" spans="1:13" ht="15.75" customHeight="1" x14ac:dyDescent="0.25">
      <c r="A924" s="4">
        <v>44529</v>
      </c>
      <c r="B924" s="6">
        <v>7</v>
      </c>
      <c r="C924" s="6" t="s">
        <v>94</v>
      </c>
      <c r="D924" s="6"/>
      <c r="E924" s="3" t="e">
        <f t="array" aca="1" ref="E924" ca="1">_xludf.XLOOKUP(sessions_2!$G924&amp;sessions_2!$I924&amp;sessions_2!$J924,exercises_2!$C$2:$C$156&amp;exercises_2!$F$2:$F$156&amp;exercises_2!$G$2:$G$156,exercises_2!$A$2:$A$156)</f>
        <v>#NAME?</v>
      </c>
      <c r="F924" s="6" t="s">
        <v>65</v>
      </c>
      <c r="G924" s="6" t="s">
        <v>96</v>
      </c>
      <c r="H924" s="6">
        <v>1</v>
      </c>
      <c r="I924" s="6">
        <v>4</v>
      </c>
      <c r="J924" s="6">
        <v>6</v>
      </c>
      <c r="K924" s="6">
        <v>100</v>
      </c>
      <c r="L924" s="6">
        <v>4</v>
      </c>
      <c r="M924" s="6"/>
    </row>
    <row r="925" spans="1:13" ht="15.75" customHeight="1" x14ac:dyDescent="0.25">
      <c r="A925" s="4">
        <v>44529</v>
      </c>
      <c r="B925" s="6">
        <v>8</v>
      </c>
      <c r="C925" s="6" t="s">
        <v>94</v>
      </c>
      <c r="D925" s="6"/>
      <c r="E925" s="3" t="e">
        <f t="array" aca="1" ref="E925" ca="1">_xludf.XLOOKUP(sessions_2!$G925&amp;sessions_2!$I925&amp;sessions_2!$J925,exercises_2!$C$2:$C$156&amp;exercises_2!$F$2:$F$156&amp;exercises_2!$G$2:$G$156,exercises_2!$A$2:$A$156)</f>
        <v>#NAME?</v>
      </c>
      <c r="F925" s="6" t="s">
        <v>65</v>
      </c>
      <c r="G925" s="6" t="s">
        <v>96</v>
      </c>
      <c r="H925" s="6">
        <v>2</v>
      </c>
      <c r="I925" s="6">
        <v>4</v>
      </c>
      <c r="J925" s="6">
        <v>6</v>
      </c>
      <c r="K925" s="6">
        <v>100</v>
      </c>
      <c r="L925" s="6">
        <v>3</v>
      </c>
      <c r="M925" s="6"/>
    </row>
    <row r="926" spans="1:13" ht="15.75" customHeight="1" x14ac:dyDescent="0.25">
      <c r="A926" s="4">
        <v>44529</v>
      </c>
      <c r="B926" s="6">
        <v>9</v>
      </c>
      <c r="C926" s="6" t="s">
        <v>94</v>
      </c>
      <c r="D926" s="6"/>
      <c r="E926" s="3" t="e">
        <f t="array" aca="1" ref="E926" ca="1">_xludf.XLOOKUP(sessions_2!$G926&amp;sessions_2!$I926&amp;sessions_2!$J926,exercises_2!$C$2:$C$156&amp;exercises_2!$F$2:$F$156&amp;exercises_2!$G$2:$G$156,exercises_2!$A$2:$A$156)</f>
        <v>#NAME?</v>
      </c>
      <c r="F926" s="6" t="s">
        <v>65</v>
      </c>
      <c r="G926" s="6" t="s">
        <v>96</v>
      </c>
      <c r="H926" s="6">
        <v>3</v>
      </c>
      <c r="I926" s="6">
        <v>4</v>
      </c>
      <c r="J926" s="6">
        <v>6</v>
      </c>
      <c r="K926" s="6">
        <v>100</v>
      </c>
      <c r="L926" s="6">
        <v>4</v>
      </c>
      <c r="M926" s="6"/>
    </row>
    <row r="927" spans="1:13" ht="15.75" customHeight="1" x14ac:dyDescent="0.25">
      <c r="A927" s="4">
        <v>44529</v>
      </c>
      <c r="B927" s="6">
        <v>10</v>
      </c>
      <c r="C927" s="6" t="s">
        <v>94</v>
      </c>
      <c r="D927" s="6"/>
      <c r="E927" s="3" t="e">
        <f t="array" aca="1" ref="E927" ca="1">_xludf.XLOOKUP(sessions_2!$G927&amp;sessions_2!$I927&amp;sessions_2!$J927,exercises_2!$C$2:$C$156&amp;exercises_2!$F$2:$F$156&amp;exercises_2!$G$2:$G$156,exercises_2!$A$2:$A$156)</f>
        <v>#NAME?</v>
      </c>
      <c r="F927" s="6" t="s">
        <v>65</v>
      </c>
      <c r="G927" s="6" t="s">
        <v>98</v>
      </c>
      <c r="H927" s="6">
        <v>1</v>
      </c>
      <c r="I927" s="6">
        <v>4</v>
      </c>
      <c r="J927" s="6">
        <v>6</v>
      </c>
      <c r="K927" s="6">
        <v>85</v>
      </c>
      <c r="L927" s="6">
        <v>3</v>
      </c>
      <c r="M927" s="6"/>
    </row>
    <row r="928" spans="1:13" ht="15.75" customHeight="1" x14ac:dyDescent="0.25">
      <c r="A928" s="4">
        <v>44529</v>
      </c>
      <c r="B928" s="6">
        <v>11</v>
      </c>
      <c r="C928" s="6" t="s">
        <v>94</v>
      </c>
      <c r="D928" s="6"/>
      <c r="E928" s="3" t="e">
        <f t="array" aca="1" ref="E928" ca="1">_xludf.XLOOKUP(sessions_2!$G928&amp;sessions_2!$I928&amp;sessions_2!$J928,exercises_2!$C$2:$C$156&amp;exercises_2!$F$2:$F$156&amp;exercises_2!$G$2:$G$156,exercises_2!$A$2:$A$156)</f>
        <v>#NAME?</v>
      </c>
      <c r="F928" s="6" t="s">
        <v>65</v>
      </c>
      <c r="G928" s="6" t="s">
        <v>98</v>
      </c>
      <c r="H928" s="6">
        <v>2</v>
      </c>
      <c r="I928" s="6">
        <v>4</v>
      </c>
      <c r="J928" s="6">
        <v>6</v>
      </c>
      <c r="K928" s="6">
        <v>85</v>
      </c>
      <c r="L928" s="6">
        <v>4</v>
      </c>
      <c r="M928" s="6"/>
    </row>
    <row r="929" spans="1:13" ht="15.75" customHeight="1" x14ac:dyDescent="0.25">
      <c r="A929" s="4">
        <v>44529</v>
      </c>
      <c r="B929" s="6">
        <v>12</v>
      </c>
      <c r="C929" s="6" t="s">
        <v>94</v>
      </c>
      <c r="D929" s="6"/>
      <c r="E929" s="3" t="e">
        <f t="array" aca="1" ref="E929" ca="1">_xludf.XLOOKUP(sessions_2!$G929&amp;sessions_2!$I929&amp;sessions_2!$J929,exercises_2!$C$2:$C$156&amp;exercises_2!$F$2:$F$156&amp;exercises_2!$G$2:$G$156,exercises_2!$A$2:$A$156)</f>
        <v>#NAME?</v>
      </c>
      <c r="F929" s="6" t="s">
        <v>65</v>
      </c>
      <c r="G929" s="6" t="s">
        <v>98</v>
      </c>
      <c r="H929" s="6">
        <v>3</v>
      </c>
      <c r="I929" s="6">
        <v>4</v>
      </c>
      <c r="J929" s="6">
        <v>6</v>
      </c>
      <c r="K929" s="6">
        <v>85</v>
      </c>
      <c r="L929" s="6">
        <v>3</v>
      </c>
      <c r="M929" s="6"/>
    </row>
    <row r="930" spans="1:13" ht="15.75" customHeight="1" x14ac:dyDescent="0.25">
      <c r="A930" s="4">
        <v>44529</v>
      </c>
      <c r="B930" s="6">
        <v>13</v>
      </c>
      <c r="C930" s="6" t="s">
        <v>94</v>
      </c>
      <c r="D930" s="6"/>
      <c r="E930" s="3" t="e">
        <f t="array" aca="1" ref="E930" ca="1">_xludf.XLOOKUP(sessions_2!$G930&amp;sessions_2!$I930&amp;sessions_2!$J930,exercises_2!$C$2:$C$156&amp;exercises_2!$F$2:$F$156&amp;exercises_2!$G$2:$G$156,exercises_2!$A$2:$A$156)</f>
        <v>#NAME?</v>
      </c>
      <c r="F930" s="6" t="s">
        <v>65</v>
      </c>
      <c r="G930" s="6" t="s">
        <v>116</v>
      </c>
      <c r="H930" s="6">
        <v>1</v>
      </c>
      <c r="I930" s="6">
        <v>8</v>
      </c>
      <c r="J930" s="6">
        <v>12</v>
      </c>
      <c r="K930" s="6">
        <v>51</v>
      </c>
      <c r="L930" s="6">
        <v>10</v>
      </c>
      <c r="M930" s="6"/>
    </row>
    <row r="931" spans="1:13" ht="15.75" customHeight="1" x14ac:dyDescent="0.25">
      <c r="A931" s="4">
        <v>44529</v>
      </c>
      <c r="B931" s="6">
        <v>14</v>
      </c>
      <c r="C931" s="6" t="s">
        <v>94</v>
      </c>
      <c r="D931" s="6"/>
      <c r="E931" s="3" t="e">
        <f t="array" aca="1" ref="E931" ca="1">_xludf.XLOOKUP(sessions_2!$G931&amp;sessions_2!$I931&amp;sessions_2!$J931,exercises_2!$C$2:$C$156&amp;exercises_2!$F$2:$F$156&amp;exercises_2!$G$2:$G$156,exercises_2!$A$2:$A$156)</f>
        <v>#NAME?</v>
      </c>
      <c r="F931" s="6" t="s">
        <v>65</v>
      </c>
      <c r="G931" s="6" t="s">
        <v>116</v>
      </c>
      <c r="H931" s="6">
        <v>2</v>
      </c>
      <c r="I931" s="6">
        <v>8</v>
      </c>
      <c r="J931" s="6">
        <v>12</v>
      </c>
      <c r="K931" s="6">
        <v>51</v>
      </c>
      <c r="L931" s="6">
        <v>10</v>
      </c>
      <c r="M931" s="6"/>
    </row>
    <row r="932" spans="1:13" ht="15.75" customHeight="1" x14ac:dyDescent="0.25">
      <c r="A932" s="4">
        <v>44529</v>
      </c>
      <c r="B932" s="6">
        <v>15</v>
      </c>
      <c r="C932" s="6" t="s">
        <v>94</v>
      </c>
      <c r="D932" s="6"/>
      <c r="E932" s="3" t="e">
        <f t="array" aca="1" ref="E932" ca="1">_xludf.XLOOKUP(sessions_2!$G932&amp;sessions_2!$I932&amp;sessions_2!$J932,exercises_2!$C$2:$C$156&amp;exercises_2!$F$2:$F$156&amp;exercises_2!$G$2:$G$156,exercises_2!$A$2:$A$156)</f>
        <v>#NAME?</v>
      </c>
      <c r="F932" s="6" t="s">
        <v>65</v>
      </c>
      <c r="G932" s="6" t="s">
        <v>116</v>
      </c>
      <c r="H932" s="6">
        <v>3</v>
      </c>
      <c r="I932" s="6">
        <v>8</v>
      </c>
      <c r="J932" s="6">
        <v>12</v>
      </c>
      <c r="K932" s="6">
        <v>51</v>
      </c>
      <c r="L932" s="6">
        <v>10</v>
      </c>
      <c r="M932" s="6"/>
    </row>
    <row r="933" spans="1:13" ht="15.75" customHeight="1" x14ac:dyDescent="0.25">
      <c r="A933" s="4">
        <v>44540</v>
      </c>
      <c r="B933" s="6">
        <v>15</v>
      </c>
      <c r="C933" s="6" t="s">
        <v>100</v>
      </c>
      <c r="D933" s="6"/>
      <c r="E933" s="3" t="e">
        <f t="array" aca="1" ref="E933" ca="1">_xludf.XLOOKUP(sessions_2!$G933&amp;sessions_2!$I933&amp;sessions_2!$J933,exercises_2!$C$2:$C$156&amp;exercises_2!$F$2:$F$156&amp;exercises_2!$G$2:$G$156,exercises_2!$A$2:$A$156)</f>
        <v>#NAME?</v>
      </c>
      <c r="F933" s="6" t="s">
        <v>65</v>
      </c>
      <c r="G933" s="6" t="s">
        <v>111</v>
      </c>
      <c r="H933" s="6">
        <v>3</v>
      </c>
      <c r="I933" s="6">
        <v>6</v>
      </c>
      <c r="J933" s="6">
        <v>10</v>
      </c>
      <c r="K933" s="6">
        <v>200</v>
      </c>
      <c r="L933" s="6">
        <v>6</v>
      </c>
      <c r="M933" s="6"/>
    </row>
    <row r="934" spans="1:13" ht="15.75" customHeight="1" x14ac:dyDescent="0.25">
      <c r="A934" s="4">
        <v>44550</v>
      </c>
      <c r="B934" s="6">
        <v>13</v>
      </c>
      <c r="C934" s="6" t="s">
        <v>100</v>
      </c>
      <c r="D934" s="6"/>
      <c r="E934" s="3" t="e">
        <f t="array" aca="1" ref="E934" ca="1">_xludf.XLOOKUP(sessions_2!$G934&amp;sessions_2!$I934&amp;sessions_2!$J934,exercises_2!$C$2:$C$156&amp;exercises_2!$F$2:$F$156&amp;exercises_2!$G$2:$G$156,exercises_2!$A$2:$A$156)</f>
        <v>#NAME?</v>
      </c>
      <c r="F934" s="6" t="s">
        <v>65</v>
      </c>
      <c r="G934" s="6" t="s">
        <v>111</v>
      </c>
      <c r="H934" s="6">
        <v>1</v>
      </c>
      <c r="I934" s="6">
        <v>6</v>
      </c>
      <c r="J934" s="6">
        <v>10</v>
      </c>
      <c r="K934" s="6">
        <v>200</v>
      </c>
      <c r="L934" s="6">
        <v>10</v>
      </c>
      <c r="M934" s="6"/>
    </row>
    <row r="935" spans="1:13" ht="15.75" customHeight="1" x14ac:dyDescent="0.25">
      <c r="A935" s="4">
        <v>44550</v>
      </c>
      <c r="B935" s="6">
        <v>14</v>
      </c>
      <c r="C935" s="6" t="s">
        <v>100</v>
      </c>
      <c r="D935" s="6"/>
      <c r="E935" s="3" t="e">
        <f t="array" aca="1" ref="E935" ca="1">_xludf.XLOOKUP(sessions_2!$G935&amp;sessions_2!$I935&amp;sessions_2!$J935,exercises_2!$C$2:$C$156&amp;exercises_2!$F$2:$F$156&amp;exercises_2!$G$2:$G$156,exercises_2!$A$2:$A$156)</f>
        <v>#NAME?</v>
      </c>
      <c r="F935" s="6" t="s">
        <v>65</v>
      </c>
      <c r="G935" s="6" t="s">
        <v>111</v>
      </c>
      <c r="H935" s="6">
        <v>2</v>
      </c>
      <c r="I935" s="6">
        <v>6</v>
      </c>
      <c r="J935" s="6">
        <v>10</v>
      </c>
      <c r="K935" s="6">
        <v>200</v>
      </c>
      <c r="L935" s="6">
        <v>9</v>
      </c>
      <c r="M935" s="6"/>
    </row>
    <row r="936" spans="1:13" ht="15.75" customHeight="1" x14ac:dyDescent="0.25">
      <c r="A936" s="4">
        <v>44531</v>
      </c>
      <c r="B936" s="6">
        <v>1</v>
      </c>
      <c r="C936" s="6" t="s">
        <v>100</v>
      </c>
      <c r="D936" s="6"/>
      <c r="E936" s="3" t="e">
        <f t="array" aca="1" ref="E936" ca="1">_xludf.XLOOKUP(sessions_2!$G936&amp;sessions_2!$I936&amp;sessions_2!$J936,exercises_2!$C$2:$C$156&amp;exercises_2!$F$2:$F$156&amp;exercises_2!$G$2:$G$156,exercises_2!$A$2:$A$156)</f>
        <v>#NAME?</v>
      </c>
      <c r="F936" s="6" t="s">
        <v>65</v>
      </c>
      <c r="G936" s="6" t="s">
        <v>92</v>
      </c>
      <c r="H936" s="6">
        <v>1</v>
      </c>
      <c r="I936" s="6">
        <v>4</v>
      </c>
      <c r="J936" s="6">
        <v>6</v>
      </c>
      <c r="K936" s="6">
        <v>245</v>
      </c>
      <c r="L936" s="6">
        <v>6</v>
      </c>
      <c r="M936" s="6"/>
    </row>
    <row r="937" spans="1:13" ht="15.75" customHeight="1" x14ac:dyDescent="0.25">
      <c r="A937" s="4">
        <v>44531</v>
      </c>
      <c r="B937" s="6">
        <v>2</v>
      </c>
      <c r="C937" s="6" t="s">
        <v>100</v>
      </c>
      <c r="D937" s="6"/>
      <c r="E937" s="3" t="e">
        <f t="array" aca="1" ref="E937" ca="1">_xludf.XLOOKUP(sessions_2!$G937&amp;sessions_2!$I937&amp;sessions_2!$J937,exercises_2!$C$2:$C$156&amp;exercises_2!$F$2:$F$156&amp;exercises_2!$G$2:$G$156,exercises_2!$A$2:$A$156)</f>
        <v>#NAME?</v>
      </c>
      <c r="F937" s="6" t="s">
        <v>65</v>
      </c>
      <c r="G937" s="6" t="s">
        <v>92</v>
      </c>
      <c r="H937" s="6">
        <v>2</v>
      </c>
      <c r="I937" s="6">
        <v>4</v>
      </c>
      <c r="J937" s="6">
        <v>6</v>
      </c>
      <c r="K937" s="6">
        <v>250</v>
      </c>
      <c r="L937" s="6">
        <v>3</v>
      </c>
      <c r="M937" s="6"/>
    </row>
    <row r="938" spans="1:13" ht="15.75" customHeight="1" x14ac:dyDescent="0.25">
      <c r="A938" s="4">
        <v>44531</v>
      </c>
      <c r="B938" s="6">
        <v>3</v>
      </c>
      <c r="C938" s="6" t="s">
        <v>100</v>
      </c>
      <c r="D938" s="6"/>
      <c r="E938" s="3" t="e">
        <f t="array" aca="1" ref="E938" ca="1">_xludf.XLOOKUP(sessions_2!$G938&amp;sessions_2!$I938&amp;sessions_2!$J938,exercises_2!$C$2:$C$156&amp;exercises_2!$F$2:$F$156&amp;exercises_2!$G$2:$G$156,exercises_2!$A$2:$A$156)</f>
        <v>#NAME?</v>
      </c>
      <c r="F938" s="6" t="s">
        <v>65</v>
      </c>
      <c r="G938" s="6" t="s">
        <v>92</v>
      </c>
      <c r="H938" s="6">
        <v>3</v>
      </c>
      <c r="I938" s="6">
        <v>4</v>
      </c>
      <c r="J938" s="6">
        <v>6</v>
      </c>
      <c r="K938" s="6">
        <v>250</v>
      </c>
      <c r="L938" s="6">
        <v>2</v>
      </c>
      <c r="M938" s="6"/>
    </row>
    <row r="939" spans="1:13" ht="15.75" customHeight="1" x14ac:dyDescent="0.25">
      <c r="A939" s="4">
        <v>44531</v>
      </c>
      <c r="B939" s="6">
        <v>4</v>
      </c>
      <c r="C939" s="6" t="s">
        <v>100</v>
      </c>
      <c r="D939" s="6"/>
      <c r="E939" s="3" t="e">
        <f t="array" aca="1" ref="E939" ca="1">_xludf.XLOOKUP(sessions_2!$G939&amp;sessions_2!$I939&amp;sessions_2!$J939,exercises_2!$C$2:$C$156&amp;exercises_2!$F$2:$F$156&amp;exercises_2!$G$2:$G$156,exercises_2!$A$2:$A$156)</f>
        <v>#NAME?</v>
      </c>
      <c r="F939" s="6" t="s">
        <v>65</v>
      </c>
      <c r="G939" s="1" t="s">
        <v>76</v>
      </c>
      <c r="H939" s="6">
        <v>1</v>
      </c>
      <c r="I939" s="6">
        <v>5</v>
      </c>
      <c r="J939" s="6">
        <v>10</v>
      </c>
      <c r="K939" s="6">
        <v>-15</v>
      </c>
      <c r="L939" s="6">
        <v>8</v>
      </c>
      <c r="M939" s="6"/>
    </row>
    <row r="940" spans="1:13" ht="15.75" customHeight="1" x14ac:dyDescent="0.25">
      <c r="A940" s="4">
        <v>44531</v>
      </c>
      <c r="B940" s="6">
        <v>5</v>
      </c>
      <c r="C940" s="6" t="s">
        <v>100</v>
      </c>
      <c r="D940" s="6"/>
      <c r="E940" s="3" t="e">
        <f t="array" aca="1" ref="E940" ca="1">_xludf.XLOOKUP(sessions_2!$G940&amp;sessions_2!$I940&amp;sessions_2!$J940,exercises_2!$C$2:$C$156&amp;exercises_2!$F$2:$F$156&amp;exercises_2!$G$2:$G$156,exercises_2!$A$2:$A$156)</f>
        <v>#NAME?</v>
      </c>
      <c r="F940" s="6" t="s">
        <v>65</v>
      </c>
      <c r="G940" s="1" t="s">
        <v>76</v>
      </c>
      <c r="H940" s="6">
        <v>2</v>
      </c>
      <c r="I940" s="6">
        <v>5</v>
      </c>
      <c r="J940" s="6">
        <v>10</v>
      </c>
      <c r="K940" s="6">
        <v>-15</v>
      </c>
      <c r="L940" s="6">
        <v>5</v>
      </c>
      <c r="M940" s="6"/>
    </row>
    <row r="941" spans="1:13" ht="15.75" customHeight="1" x14ac:dyDescent="0.25">
      <c r="A941" s="4">
        <v>44531</v>
      </c>
      <c r="B941" s="6">
        <v>6</v>
      </c>
      <c r="C941" s="6" t="s">
        <v>100</v>
      </c>
      <c r="D941" s="6"/>
      <c r="E941" s="3" t="e">
        <f t="array" aca="1" ref="E941" ca="1">_xludf.XLOOKUP(sessions_2!$G941&amp;sessions_2!$I941&amp;sessions_2!$J941,exercises_2!$C$2:$C$156&amp;exercises_2!$F$2:$F$156&amp;exercises_2!$G$2:$G$156,exercises_2!$A$2:$A$156)</f>
        <v>#NAME?</v>
      </c>
      <c r="F941" s="6" t="s">
        <v>65</v>
      </c>
      <c r="G941" s="1" t="s">
        <v>76</v>
      </c>
      <c r="H941" s="6">
        <v>3</v>
      </c>
      <c r="I941" s="6">
        <v>5</v>
      </c>
      <c r="J941" s="6">
        <v>10</v>
      </c>
      <c r="K941" s="6">
        <v>-15</v>
      </c>
      <c r="L941" s="6">
        <v>5</v>
      </c>
      <c r="M941" s="6"/>
    </row>
    <row r="942" spans="1:13" ht="15.75" customHeight="1" x14ac:dyDescent="0.25">
      <c r="A942" s="4">
        <v>44531</v>
      </c>
      <c r="B942" s="6">
        <v>7</v>
      </c>
      <c r="C942" s="6" t="s">
        <v>100</v>
      </c>
      <c r="D942" s="6"/>
      <c r="E942" s="3" t="e">
        <f t="array" aca="1" ref="E942" ca="1">_xludf.XLOOKUP(sessions_2!$G942&amp;sessions_2!$I942&amp;sessions_2!$J942,exercises_2!$C$2:$C$156&amp;exercises_2!$F$2:$F$156&amp;exercises_2!$G$2:$G$156,exercises_2!$A$2:$A$156)</f>
        <v>#NAME?</v>
      </c>
      <c r="F942" s="6" t="s">
        <v>65</v>
      </c>
      <c r="G942" s="6" t="s">
        <v>110</v>
      </c>
      <c r="H942" s="6">
        <v>1</v>
      </c>
      <c r="I942" s="6">
        <v>4</v>
      </c>
      <c r="J942" s="6">
        <v>6</v>
      </c>
      <c r="K942" s="6">
        <v>60</v>
      </c>
      <c r="L942" s="6">
        <v>5</v>
      </c>
      <c r="M942" s="6"/>
    </row>
    <row r="943" spans="1:13" ht="15.75" customHeight="1" x14ac:dyDescent="0.25">
      <c r="A943" s="4">
        <v>44531</v>
      </c>
      <c r="B943" s="6">
        <v>8</v>
      </c>
      <c r="C943" s="6" t="s">
        <v>100</v>
      </c>
      <c r="D943" s="6"/>
      <c r="E943" s="3" t="e">
        <f t="array" aca="1" ref="E943" ca="1">_xludf.XLOOKUP(sessions_2!$G943&amp;sessions_2!$I943&amp;sessions_2!$J943,exercises_2!$C$2:$C$156&amp;exercises_2!$F$2:$F$156&amp;exercises_2!$G$2:$G$156,exercises_2!$A$2:$A$156)</f>
        <v>#NAME?</v>
      </c>
      <c r="F943" s="6" t="s">
        <v>65</v>
      </c>
      <c r="G943" s="6" t="s">
        <v>110</v>
      </c>
      <c r="H943" s="6">
        <v>2</v>
      </c>
      <c r="I943" s="6">
        <v>4</v>
      </c>
      <c r="J943" s="6">
        <v>6</v>
      </c>
      <c r="K943" s="6">
        <v>60</v>
      </c>
      <c r="L943" s="6">
        <v>5</v>
      </c>
      <c r="M943" s="6"/>
    </row>
    <row r="944" spans="1:13" ht="15.75" customHeight="1" x14ac:dyDescent="0.25">
      <c r="A944" s="4">
        <v>44531</v>
      </c>
      <c r="B944" s="6">
        <v>9</v>
      </c>
      <c r="C944" s="6" t="s">
        <v>100</v>
      </c>
      <c r="D944" s="6"/>
      <c r="E944" s="3" t="e">
        <f t="array" aca="1" ref="E944" ca="1">_xludf.XLOOKUP(sessions_2!$G944&amp;sessions_2!$I944&amp;sessions_2!$J944,exercises_2!$C$2:$C$156&amp;exercises_2!$F$2:$F$156&amp;exercises_2!$G$2:$G$156,exercises_2!$A$2:$A$156)</f>
        <v>#NAME?</v>
      </c>
      <c r="F944" s="6" t="s">
        <v>65</v>
      </c>
      <c r="G944" s="6" t="s">
        <v>110</v>
      </c>
      <c r="H944" s="6">
        <v>3</v>
      </c>
      <c r="I944" s="6">
        <v>4</v>
      </c>
      <c r="J944" s="6">
        <v>6</v>
      </c>
      <c r="K944" s="6">
        <v>60</v>
      </c>
      <c r="L944" s="6">
        <v>6</v>
      </c>
      <c r="M944" s="6"/>
    </row>
    <row r="945" spans="1:13" ht="15.75" customHeight="1" x14ac:dyDescent="0.25">
      <c r="A945" s="4">
        <v>44531</v>
      </c>
      <c r="B945" s="6">
        <v>10</v>
      </c>
      <c r="C945" s="6" t="s">
        <v>100</v>
      </c>
      <c r="D945" s="6"/>
      <c r="E945" s="3" t="e">
        <f t="array" aca="1" ref="E945" ca="1">_xludf.XLOOKUP(sessions_2!$G945&amp;sessions_2!$I945&amp;sessions_2!$J945,exercises_2!$C$2:$C$156&amp;exercises_2!$F$2:$F$156&amp;exercises_2!$G$2:$G$156,exercises_2!$A$2:$A$156)</f>
        <v>#NAME?</v>
      </c>
      <c r="F945" s="6" t="s">
        <v>65</v>
      </c>
      <c r="G945" s="6" t="s">
        <v>103</v>
      </c>
      <c r="H945" s="6">
        <v>1</v>
      </c>
      <c r="I945" s="6">
        <v>4</v>
      </c>
      <c r="J945" s="6">
        <v>6</v>
      </c>
      <c r="K945" s="6">
        <v>60</v>
      </c>
      <c r="L945" s="6">
        <v>5</v>
      </c>
      <c r="M945" s="6"/>
    </row>
    <row r="946" spans="1:13" ht="15.75" customHeight="1" x14ac:dyDescent="0.25">
      <c r="A946" s="4">
        <v>44531</v>
      </c>
      <c r="B946" s="6">
        <v>11</v>
      </c>
      <c r="C946" s="6" t="s">
        <v>100</v>
      </c>
      <c r="D946" s="6"/>
      <c r="E946" s="3" t="e">
        <f t="array" aca="1" ref="E946" ca="1">_xludf.XLOOKUP(sessions_2!$G946&amp;sessions_2!$I946&amp;sessions_2!$J946,exercises_2!$C$2:$C$156&amp;exercises_2!$F$2:$F$156&amp;exercises_2!$G$2:$G$156,exercises_2!$A$2:$A$156)</f>
        <v>#NAME?</v>
      </c>
      <c r="F946" s="6" t="s">
        <v>65</v>
      </c>
      <c r="G946" s="6" t="s">
        <v>103</v>
      </c>
      <c r="H946" s="6">
        <v>2</v>
      </c>
      <c r="I946" s="6">
        <v>4</v>
      </c>
      <c r="J946" s="6">
        <v>6</v>
      </c>
      <c r="K946" s="6">
        <v>60</v>
      </c>
      <c r="L946" s="6">
        <v>4</v>
      </c>
      <c r="M946" s="6"/>
    </row>
    <row r="947" spans="1:13" ht="15.75" customHeight="1" x14ac:dyDescent="0.25">
      <c r="A947" s="4">
        <v>44531</v>
      </c>
      <c r="B947" s="6">
        <v>12</v>
      </c>
      <c r="C947" s="6" t="s">
        <v>100</v>
      </c>
      <c r="D947" s="6"/>
      <c r="E947" s="3" t="e">
        <f t="array" aca="1" ref="E947" ca="1">_xludf.XLOOKUP(sessions_2!$G947&amp;sessions_2!$I947&amp;sessions_2!$J947,exercises_2!$C$2:$C$156&amp;exercises_2!$F$2:$F$156&amp;exercises_2!$G$2:$G$156,exercises_2!$A$2:$A$156)</f>
        <v>#NAME?</v>
      </c>
      <c r="F947" s="6" t="s">
        <v>65</v>
      </c>
      <c r="G947" s="6" t="s">
        <v>103</v>
      </c>
      <c r="H947" s="6">
        <v>3</v>
      </c>
      <c r="I947" s="6">
        <v>4</v>
      </c>
      <c r="J947" s="6">
        <v>6</v>
      </c>
      <c r="K947" s="6">
        <v>60</v>
      </c>
      <c r="L947" s="6">
        <v>2</v>
      </c>
      <c r="M947" s="6"/>
    </row>
    <row r="948" spans="1:13" ht="15.75" customHeight="1" x14ac:dyDescent="0.25">
      <c r="A948" s="4">
        <v>44536</v>
      </c>
      <c r="B948" s="6">
        <v>1</v>
      </c>
      <c r="C948" s="6" t="s">
        <v>104</v>
      </c>
      <c r="D948" s="6"/>
      <c r="E948" s="3" t="e">
        <f t="array" aca="1" ref="E948" ca="1">_xludf.XLOOKUP(sessions_2!$G948&amp;sessions_2!$I948&amp;sessions_2!$J948,exercises_2!$C$2:$C$156&amp;exercises_2!$F$2:$F$156&amp;exercises_2!$G$2:$G$156,exercises_2!$A$2:$A$156)</f>
        <v>#NAME?</v>
      </c>
      <c r="F948" s="6" t="s">
        <v>65</v>
      </c>
      <c r="G948" s="6" t="s">
        <v>105</v>
      </c>
      <c r="H948" s="6">
        <v>1</v>
      </c>
      <c r="I948" s="6">
        <v>4</v>
      </c>
      <c r="J948" s="6">
        <v>6</v>
      </c>
      <c r="K948" s="6">
        <v>185</v>
      </c>
      <c r="L948" s="6">
        <v>6</v>
      </c>
      <c r="M948" s="6" t="s">
        <v>16</v>
      </c>
    </row>
    <row r="949" spans="1:13" ht="15.75" customHeight="1" x14ac:dyDescent="0.25">
      <c r="A949" s="4">
        <v>44536</v>
      </c>
      <c r="B949" s="6">
        <v>2</v>
      </c>
      <c r="C949" s="6" t="s">
        <v>104</v>
      </c>
      <c r="D949" s="6"/>
      <c r="E949" s="3" t="e">
        <f t="array" aca="1" ref="E949" ca="1">_xludf.XLOOKUP(sessions_2!$G949&amp;sessions_2!$I949&amp;sessions_2!$J949,exercises_2!$C$2:$C$156&amp;exercises_2!$F$2:$F$156&amp;exercises_2!$G$2:$G$156,exercises_2!$A$2:$A$156)</f>
        <v>#NAME?</v>
      </c>
      <c r="F949" s="6" t="s">
        <v>65</v>
      </c>
      <c r="G949" s="6" t="s">
        <v>105</v>
      </c>
      <c r="H949" s="6">
        <v>2</v>
      </c>
      <c r="I949" s="6">
        <v>4</v>
      </c>
      <c r="J949" s="6">
        <v>6</v>
      </c>
      <c r="K949" s="6">
        <v>185</v>
      </c>
      <c r="L949" s="6">
        <v>6</v>
      </c>
      <c r="M949" s="6"/>
    </row>
    <row r="950" spans="1:13" ht="15.75" customHeight="1" x14ac:dyDescent="0.25">
      <c r="A950" s="4">
        <v>44536</v>
      </c>
      <c r="B950" s="6">
        <v>3</v>
      </c>
      <c r="C950" s="6" t="s">
        <v>104</v>
      </c>
      <c r="D950" s="6"/>
      <c r="E950" s="3" t="e">
        <f t="array" aca="1" ref="E950" ca="1">_xludf.XLOOKUP(sessions_2!$G950&amp;sessions_2!$I950&amp;sessions_2!$J950,exercises_2!$C$2:$C$156&amp;exercises_2!$F$2:$F$156&amp;exercises_2!$G$2:$G$156,exercises_2!$A$2:$A$156)</f>
        <v>#NAME?</v>
      </c>
      <c r="F950" s="6" t="s">
        <v>65</v>
      </c>
      <c r="G950" s="6" t="s">
        <v>105</v>
      </c>
      <c r="H950" s="6">
        <v>3</v>
      </c>
      <c r="I950" s="6">
        <v>4</v>
      </c>
      <c r="J950" s="6">
        <v>6</v>
      </c>
      <c r="K950" s="6">
        <v>190</v>
      </c>
      <c r="L950" s="6">
        <v>5</v>
      </c>
      <c r="M950" s="6"/>
    </row>
    <row r="951" spans="1:13" ht="15.75" customHeight="1" x14ac:dyDescent="0.25">
      <c r="A951" s="4">
        <v>44536</v>
      </c>
      <c r="B951" s="6">
        <v>4</v>
      </c>
      <c r="C951" s="6" t="s">
        <v>104</v>
      </c>
      <c r="D951" s="6"/>
      <c r="E951" s="3" t="e">
        <f t="array" aca="1" ref="E951" ca="1">_xludf.XLOOKUP(sessions_2!$G951&amp;sessions_2!$I951&amp;sessions_2!$J951,exercises_2!$C$2:$C$156&amp;exercises_2!$F$2:$F$156&amp;exercises_2!$G$2:$G$156,exercises_2!$A$2:$A$156)</f>
        <v>#NAME?</v>
      </c>
      <c r="F951" s="6" t="s">
        <v>65</v>
      </c>
      <c r="G951" s="6" t="s">
        <v>106</v>
      </c>
      <c r="H951" s="6">
        <v>1</v>
      </c>
      <c r="I951" s="6">
        <v>4</v>
      </c>
      <c r="J951" s="6">
        <v>6</v>
      </c>
      <c r="K951" s="6">
        <v>310</v>
      </c>
      <c r="L951" s="6">
        <v>6</v>
      </c>
      <c r="M951" s="6"/>
    </row>
    <row r="952" spans="1:13" ht="15.75" customHeight="1" x14ac:dyDescent="0.25">
      <c r="A952" s="4">
        <v>44536</v>
      </c>
      <c r="B952" s="6">
        <v>5</v>
      </c>
      <c r="C952" s="6" t="s">
        <v>104</v>
      </c>
      <c r="D952" s="6"/>
      <c r="E952" s="3" t="e">
        <f t="array" aca="1" ref="E952" ca="1">_xludf.XLOOKUP(sessions_2!$G952&amp;sessions_2!$I952&amp;sessions_2!$J952,exercises_2!$C$2:$C$156&amp;exercises_2!$F$2:$F$156&amp;exercises_2!$G$2:$G$156,exercises_2!$A$2:$A$156)</f>
        <v>#NAME?</v>
      </c>
      <c r="F952" s="6" t="s">
        <v>65</v>
      </c>
      <c r="G952" s="6" t="s">
        <v>106</v>
      </c>
      <c r="H952" s="6">
        <v>2</v>
      </c>
      <c r="I952" s="6">
        <v>4</v>
      </c>
      <c r="J952" s="6">
        <v>6</v>
      </c>
      <c r="K952" s="6">
        <v>310</v>
      </c>
      <c r="L952" s="6">
        <v>5</v>
      </c>
      <c r="M952" s="6" t="s">
        <v>17</v>
      </c>
    </row>
    <row r="953" spans="1:13" ht="15.75" customHeight="1" x14ac:dyDescent="0.25">
      <c r="A953" s="4">
        <v>44536</v>
      </c>
      <c r="B953" s="6">
        <v>6</v>
      </c>
      <c r="C953" s="6" t="s">
        <v>104</v>
      </c>
      <c r="D953" s="6"/>
      <c r="E953" s="3" t="e">
        <f t="array" aca="1" ref="E953" ca="1">_xludf.XLOOKUP(sessions_2!$G953&amp;sessions_2!$I953&amp;sessions_2!$J953,exercises_2!$C$2:$C$156&amp;exercises_2!$F$2:$F$156&amp;exercises_2!$G$2:$G$156,exercises_2!$A$2:$A$156)</f>
        <v>#NAME?</v>
      </c>
      <c r="F953" s="6" t="s">
        <v>65</v>
      </c>
      <c r="G953" s="6" t="s">
        <v>106</v>
      </c>
      <c r="H953" s="6">
        <v>3</v>
      </c>
      <c r="I953" s="6">
        <v>4</v>
      </c>
      <c r="J953" s="6">
        <v>6</v>
      </c>
      <c r="K953" s="6">
        <v>310</v>
      </c>
      <c r="L953" s="6">
        <v>6</v>
      </c>
      <c r="M953" s="6"/>
    </row>
    <row r="954" spans="1:13" ht="15.75" customHeight="1" x14ac:dyDescent="0.25">
      <c r="A954" s="4">
        <v>44536</v>
      </c>
      <c r="B954" s="6">
        <v>7</v>
      </c>
      <c r="C954" s="6" t="s">
        <v>104</v>
      </c>
      <c r="D954" s="6"/>
      <c r="E954" s="3" t="e">
        <f t="array" aca="1" ref="E954" ca="1">_xludf.XLOOKUP(sessions_2!$G954&amp;sessions_2!$I954&amp;sessions_2!$J954,exercises_2!$C$2:$C$156&amp;exercises_2!$F$2:$F$156&amp;exercises_2!$G$2:$G$156,exercises_2!$A$2:$A$156)</f>
        <v>#NAME?</v>
      </c>
      <c r="F954" s="6" t="s">
        <v>65</v>
      </c>
      <c r="G954" s="6" t="s">
        <v>107</v>
      </c>
      <c r="H954" s="6">
        <v>1</v>
      </c>
      <c r="I954" s="6">
        <v>6</v>
      </c>
      <c r="J954" s="6">
        <v>10</v>
      </c>
      <c r="K954" s="6">
        <v>155</v>
      </c>
      <c r="L954" s="6">
        <v>10</v>
      </c>
      <c r="M954" s="6"/>
    </row>
    <row r="955" spans="1:13" ht="15.75" customHeight="1" x14ac:dyDescent="0.25">
      <c r="A955" s="4">
        <v>44536</v>
      </c>
      <c r="B955" s="6">
        <v>8</v>
      </c>
      <c r="C955" s="6" t="s">
        <v>104</v>
      </c>
      <c r="D955" s="6"/>
      <c r="E955" s="3" t="e">
        <f t="array" aca="1" ref="E955" ca="1">_xludf.XLOOKUP(sessions_2!$G955&amp;sessions_2!$I955&amp;sessions_2!$J955,exercises_2!$C$2:$C$156&amp;exercises_2!$F$2:$F$156&amp;exercises_2!$G$2:$G$156,exercises_2!$A$2:$A$156)</f>
        <v>#NAME?</v>
      </c>
      <c r="F955" s="6" t="s">
        <v>65</v>
      </c>
      <c r="G955" s="6" t="s">
        <v>107</v>
      </c>
      <c r="H955" s="6">
        <v>2</v>
      </c>
      <c r="I955" s="6">
        <v>6</v>
      </c>
      <c r="J955" s="6">
        <v>10</v>
      </c>
      <c r="K955" s="6">
        <v>160</v>
      </c>
      <c r="L955" s="6">
        <v>4</v>
      </c>
      <c r="M955" s="6"/>
    </row>
    <row r="956" spans="1:13" ht="15.75" customHeight="1" x14ac:dyDescent="0.25">
      <c r="A956" s="4">
        <v>44536</v>
      </c>
      <c r="B956" s="6">
        <v>9</v>
      </c>
      <c r="C956" s="6" t="s">
        <v>104</v>
      </c>
      <c r="D956" s="6"/>
      <c r="E956" s="3" t="e">
        <f t="array" aca="1" ref="E956" ca="1">_xludf.XLOOKUP(sessions_2!$G956&amp;sessions_2!$I956&amp;sessions_2!$J956,exercises_2!$C$2:$C$156&amp;exercises_2!$F$2:$F$156&amp;exercises_2!$G$2:$G$156,exercises_2!$A$2:$A$156)</f>
        <v>#NAME?</v>
      </c>
      <c r="F956" s="6" t="s">
        <v>65</v>
      </c>
      <c r="G956" s="6" t="s">
        <v>107</v>
      </c>
      <c r="H956" s="6">
        <v>3</v>
      </c>
      <c r="I956" s="6">
        <v>6</v>
      </c>
      <c r="J956" s="6">
        <v>10</v>
      </c>
      <c r="K956" s="6">
        <v>160</v>
      </c>
      <c r="L956" s="6">
        <v>6</v>
      </c>
      <c r="M956" s="6"/>
    </row>
    <row r="957" spans="1:13" ht="15.75" customHeight="1" x14ac:dyDescent="0.25">
      <c r="A957" s="4">
        <v>44536</v>
      </c>
      <c r="B957" s="6">
        <v>10</v>
      </c>
      <c r="C957" s="6" t="s">
        <v>104</v>
      </c>
      <c r="D957" s="6"/>
      <c r="E957" s="3" t="e">
        <f t="array" aca="1" ref="E957" ca="1">_xludf.XLOOKUP(sessions_2!$G957&amp;sessions_2!$I957&amp;sessions_2!$J957,exercises_2!$C$2:$C$156&amp;exercises_2!$F$2:$F$156&amp;exercises_2!$G$2:$G$156,exercises_2!$A$2:$A$156)</f>
        <v>#NAME?</v>
      </c>
      <c r="F957" s="6" t="s">
        <v>65</v>
      </c>
      <c r="G957" s="6" t="s">
        <v>112</v>
      </c>
      <c r="H957" s="6">
        <v>1</v>
      </c>
      <c r="I957" s="6">
        <v>10</v>
      </c>
      <c r="J957" s="6">
        <v>15</v>
      </c>
      <c r="K957" s="6">
        <v>110</v>
      </c>
      <c r="L957" s="6">
        <v>15</v>
      </c>
      <c r="M957" s="6"/>
    </row>
    <row r="958" spans="1:13" ht="15.75" customHeight="1" x14ac:dyDescent="0.25">
      <c r="A958" s="4">
        <v>44536</v>
      </c>
      <c r="B958" s="6">
        <v>11</v>
      </c>
      <c r="C958" s="6" t="s">
        <v>104</v>
      </c>
      <c r="D958" s="6"/>
      <c r="E958" s="3" t="e">
        <f t="array" aca="1" ref="E958" ca="1">_xludf.XLOOKUP(sessions_2!$G958&amp;sessions_2!$I958&amp;sessions_2!$J958,exercises_2!$C$2:$C$156&amp;exercises_2!$F$2:$F$156&amp;exercises_2!$G$2:$G$156,exercises_2!$A$2:$A$156)</f>
        <v>#NAME?</v>
      </c>
      <c r="F958" s="6" t="s">
        <v>65</v>
      </c>
      <c r="G958" s="6" t="s">
        <v>112</v>
      </c>
      <c r="H958" s="6">
        <v>2</v>
      </c>
      <c r="I958" s="6">
        <v>10</v>
      </c>
      <c r="J958" s="6">
        <v>15</v>
      </c>
      <c r="K958" s="6">
        <v>120</v>
      </c>
      <c r="L958" s="6">
        <v>12</v>
      </c>
      <c r="M958" s="6"/>
    </row>
    <row r="959" spans="1:13" ht="15.75" customHeight="1" x14ac:dyDescent="0.25">
      <c r="A959" s="4">
        <v>44536</v>
      </c>
      <c r="B959" s="6">
        <v>12</v>
      </c>
      <c r="C959" s="6" t="s">
        <v>104</v>
      </c>
      <c r="D959" s="6"/>
      <c r="E959" s="3" t="e">
        <f t="array" aca="1" ref="E959" ca="1">_xludf.XLOOKUP(sessions_2!$G959&amp;sessions_2!$I959&amp;sessions_2!$J959,exercises_2!$C$2:$C$156&amp;exercises_2!$F$2:$F$156&amp;exercises_2!$G$2:$G$156,exercises_2!$A$2:$A$156)</f>
        <v>#NAME?</v>
      </c>
      <c r="F959" s="6" t="s">
        <v>65</v>
      </c>
      <c r="G959" s="6" t="s">
        <v>112</v>
      </c>
      <c r="H959" s="6">
        <v>3</v>
      </c>
      <c r="I959" s="6">
        <v>10</v>
      </c>
      <c r="J959" s="6">
        <v>15</v>
      </c>
      <c r="K959" s="6">
        <v>120</v>
      </c>
      <c r="L959" s="6">
        <v>12</v>
      </c>
      <c r="M959" s="6"/>
    </row>
    <row r="960" spans="1:13" ht="15.75" customHeight="1" x14ac:dyDescent="0.25">
      <c r="A960" s="4">
        <v>44538</v>
      </c>
      <c r="B960" s="6">
        <v>1</v>
      </c>
      <c r="C960" s="6" t="s">
        <v>94</v>
      </c>
      <c r="D960" s="6"/>
      <c r="E960" s="3" t="e">
        <f t="array" aca="1" ref="E960" ca="1">_xludf.XLOOKUP(sessions_2!$G960&amp;sessions_2!$I960&amp;sessions_2!$J960,exercises_2!$C$2:$C$156&amp;exercises_2!$F$2:$F$156&amp;exercises_2!$G$2:$G$156,exercises_2!$A$2:$A$156)</f>
        <v>#NAME?</v>
      </c>
      <c r="F960" s="6" t="s">
        <v>65</v>
      </c>
      <c r="G960" s="6" t="s">
        <v>89</v>
      </c>
      <c r="H960" s="6">
        <v>1</v>
      </c>
      <c r="I960" s="6">
        <v>4</v>
      </c>
      <c r="J960" s="6">
        <v>6</v>
      </c>
      <c r="K960" s="6">
        <v>155</v>
      </c>
      <c r="L960" s="6">
        <v>6</v>
      </c>
      <c r="M960" s="6"/>
    </row>
    <row r="961" spans="1:13" ht="15.75" customHeight="1" x14ac:dyDescent="0.25">
      <c r="A961" s="4">
        <v>44538</v>
      </c>
      <c r="B961" s="6">
        <v>2</v>
      </c>
      <c r="C961" s="6" t="s">
        <v>94</v>
      </c>
      <c r="D961" s="6"/>
      <c r="E961" s="3" t="e">
        <f t="array" aca="1" ref="E961" ca="1">_xludf.XLOOKUP(sessions_2!$G961&amp;sessions_2!$I961&amp;sessions_2!$J961,exercises_2!$C$2:$C$156&amp;exercises_2!$F$2:$F$156&amp;exercises_2!$G$2:$G$156,exercises_2!$A$2:$A$156)</f>
        <v>#NAME?</v>
      </c>
      <c r="F961" s="6" t="s">
        <v>65</v>
      </c>
      <c r="G961" s="6" t="s">
        <v>89</v>
      </c>
      <c r="H961" s="6">
        <v>2</v>
      </c>
      <c r="I961" s="6">
        <v>4</v>
      </c>
      <c r="J961" s="6">
        <v>6</v>
      </c>
      <c r="K961" s="6">
        <v>155</v>
      </c>
      <c r="L961" s="6">
        <v>5</v>
      </c>
      <c r="M961" s="6"/>
    </row>
    <row r="962" spans="1:13" ht="15.75" customHeight="1" x14ac:dyDescent="0.25">
      <c r="A962" s="4">
        <v>44538</v>
      </c>
      <c r="B962" s="6">
        <v>3</v>
      </c>
      <c r="C962" s="6" t="s">
        <v>94</v>
      </c>
      <c r="D962" s="6"/>
      <c r="E962" s="3" t="e">
        <f t="array" aca="1" ref="E962" ca="1">_xludf.XLOOKUP(sessions_2!$G962&amp;sessions_2!$I962&amp;sessions_2!$J962,exercises_2!$C$2:$C$156&amp;exercises_2!$F$2:$F$156&amp;exercises_2!$G$2:$G$156,exercises_2!$A$2:$A$156)</f>
        <v>#NAME?</v>
      </c>
      <c r="F962" s="6" t="s">
        <v>65</v>
      </c>
      <c r="G962" s="6" t="s">
        <v>89</v>
      </c>
      <c r="H962" s="6">
        <v>3</v>
      </c>
      <c r="I962" s="6">
        <v>4</v>
      </c>
      <c r="J962" s="6">
        <v>6</v>
      </c>
      <c r="K962" s="6">
        <v>155</v>
      </c>
      <c r="L962" s="6">
        <v>5</v>
      </c>
      <c r="M962" s="6"/>
    </row>
    <row r="963" spans="1:13" ht="15.75" customHeight="1" x14ac:dyDescent="0.25">
      <c r="A963" s="4">
        <v>44538</v>
      </c>
      <c r="B963" s="6">
        <v>4</v>
      </c>
      <c r="C963" s="6" t="s">
        <v>94</v>
      </c>
      <c r="D963" s="6"/>
      <c r="E963" s="3" t="e">
        <f t="array" aca="1" ref="E963" ca="1">_xludf.XLOOKUP(sessions_2!$G963&amp;sessions_2!$I963&amp;sessions_2!$J963,exercises_2!$C$2:$C$156&amp;exercises_2!$F$2:$F$156&amp;exercises_2!$G$2:$G$156,exercises_2!$A$2:$A$156)</f>
        <v>#NAME?</v>
      </c>
      <c r="F963" s="6" t="s">
        <v>65</v>
      </c>
      <c r="G963" s="6" t="s">
        <v>95</v>
      </c>
      <c r="H963" s="6">
        <v>1</v>
      </c>
      <c r="I963" s="6">
        <v>4</v>
      </c>
      <c r="J963" s="6">
        <v>6</v>
      </c>
      <c r="K963" s="6">
        <v>135</v>
      </c>
      <c r="L963" s="6">
        <v>6</v>
      </c>
      <c r="M963" s="6"/>
    </row>
    <row r="964" spans="1:13" ht="15.75" customHeight="1" x14ac:dyDescent="0.25">
      <c r="A964" s="4">
        <v>44538</v>
      </c>
      <c r="B964" s="6">
        <v>5</v>
      </c>
      <c r="C964" s="6" t="s">
        <v>94</v>
      </c>
      <c r="D964" s="6"/>
      <c r="E964" s="3" t="e">
        <f t="array" aca="1" ref="E964" ca="1">_xludf.XLOOKUP(sessions_2!$G964&amp;sessions_2!$I964&amp;sessions_2!$J964,exercises_2!$C$2:$C$156&amp;exercises_2!$F$2:$F$156&amp;exercises_2!$G$2:$G$156,exercises_2!$A$2:$A$156)</f>
        <v>#NAME?</v>
      </c>
      <c r="F964" s="6" t="s">
        <v>65</v>
      </c>
      <c r="G964" s="6" t="s">
        <v>95</v>
      </c>
      <c r="H964" s="6">
        <v>2</v>
      </c>
      <c r="I964" s="6">
        <v>4</v>
      </c>
      <c r="J964" s="6">
        <v>6</v>
      </c>
      <c r="K964" s="6">
        <v>135</v>
      </c>
      <c r="L964" s="6">
        <v>6</v>
      </c>
      <c r="M964" s="6" t="s">
        <v>18</v>
      </c>
    </row>
    <row r="965" spans="1:13" ht="15.75" customHeight="1" x14ac:dyDescent="0.25">
      <c r="A965" s="4">
        <v>44538</v>
      </c>
      <c r="B965" s="6">
        <v>6</v>
      </c>
      <c r="C965" s="6" t="s">
        <v>94</v>
      </c>
      <c r="D965" s="6"/>
      <c r="E965" s="3" t="e">
        <f t="array" aca="1" ref="E965" ca="1">_xludf.XLOOKUP(sessions_2!$G965&amp;sessions_2!$I965&amp;sessions_2!$J965,exercises_2!$C$2:$C$156&amp;exercises_2!$F$2:$F$156&amp;exercises_2!$G$2:$G$156,exercises_2!$A$2:$A$156)</f>
        <v>#NAME?</v>
      </c>
      <c r="F965" s="6" t="s">
        <v>65</v>
      </c>
      <c r="G965" s="6" t="s">
        <v>95</v>
      </c>
      <c r="H965" s="6">
        <v>3</v>
      </c>
      <c r="I965" s="6">
        <v>4</v>
      </c>
      <c r="J965" s="6">
        <v>6</v>
      </c>
      <c r="K965" s="6">
        <v>135</v>
      </c>
      <c r="L965" s="6">
        <v>3</v>
      </c>
      <c r="M965" s="6"/>
    </row>
    <row r="966" spans="1:13" ht="15.75" customHeight="1" x14ac:dyDescent="0.25">
      <c r="A966" s="4">
        <v>44538</v>
      </c>
      <c r="B966" s="6">
        <v>7</v>
      </c>
      <c r="C966" s="6" t="s">
        <v>94</v>
      </c>
      <c r="D966" s="6"/>
      <c r="E966" s="3" t="e">
        <f t="array" aca="1" ref="E966" ca="1">_xludf.XLOOKUP(sessions_2!$G966&amp;sessions_2!$I966&amp;sessions_2!$J966,exercises_2!$C$2:$C$156&amp;exercises_2!$F$2:$F$156&amp;exercises_2!$G$2:$G$156,exercises_2!$A$2:$A$156)</f>
        <v>#NAME?</v>
      </c>
      <c r="F966" s="6" t="s">
        <v>65</v>
      </c>
      <c r="G966" s="6" t="s">
        <v>96</v>
      </c>
      <c r="H966" s="6">
        <v>1</v>
      </c>
      <c r="I966" s="6">
        <v>4</v>
      </c>
      <c r="J966" s="6">
        <v>6</v>
      </c>
      <c r="K966" s="6">
        <v>100</v>
      </c>
      <c r="L966" s="6">
        <v>6</v>
      </c>
      <c r="M966" s="6"/>
    </row>
    <row r="967" spans="1:13" ht="15.75" customHeight="1" x14ac:dyDescent="0.25">
      <c r="A967" s="4">
        <v>44538</v>
      </c>
      <c r="B967" s="6">
        <v>8</v>
      </c>
      <c r="C967" s="6" t="s">
        <v>94</v>
      </c>
      <c r="D967" s="6"/>
      <c r="E967" s="3" t="e">
        <f t="array" aca="1" ref="E967" ca="1">_xludf.XLOOKUP(sessions_2!$G967&amp;sessions_2!$I967&amp;sessions_2!$J967,exercises_2!$C$2:$C$156&amp;exercises_2!$F$2:$F$156&amp;exercises_2!$G$2:$G$156,exercises_2!$A$2:$A$156)</f>
        <v>#NAME?</v>
      </c>
      <c r="F967" s="6" t="s">
        <v>65</v>
      </c>
      <c r="G967" s="6" t="s">
        <v>96</v>
      </c>
      <c r="H967" s="6">
        <v>2</v>
      </c>
      <c r="I967" s="6">
        <v>4</v>
      </c>
      <c r="J967" s="6">
        <v>6</v>
      </c>
      <c r="K967" s="6">
        <v>100</v>
      </c>
      <c r="L967" s="6">
        <v>6</v>
      </c>
      <c r="M967" s="6"/>
    </row>
    <row r="968" spans="1:13" ht="15.75" customHeight="1" x14ac:dyDescent="0.25">
      <c r="A968" s="4">
        <v>44538</v>
      </c>
      <c r="B968" s="6">
        <v>9</v>
      </c>
      <c r="C968" s="6" t="s">
        <v>94</v>
      </c>
      <c r="D968" s="6"/>
      <c r="E968" s="3" t="e">
        <f t="array" aca="1" ref="E968" ca="1">_xludf.XLOOKUP(sessions_2!$G968&amp;sessions_2!$I968&amp;sessions_2!$J968,exercises_2!$C$2:$C$156&amp;exercises_2!$F$2:$F$156&amp;exercises_2!$G$2:$G$156,exercises_2!$A$2:$A$156)</f>
        <v>#NAME?</v>
      </c>
      <c r="F968" s="6" t="s">
        <v>65</v>
      </c>
      <c r="G968" s="6" t="s">
        <v>96</v>
      </c>
      <c r="H968" s="6">
        <v>3</v>
      </c>
      <c r="I968" s="6">
        <v>4</v>
      </c>
      <c r="J968" s="6">
        <v>6</v>
      </c>
      <c r="K968" s="6">
        <v>110</v>
      </c>
      <c r="L968" s="6">
        <v>4</v>
      </c>
      <c r="M968" s="6"/>
    </row>
    <row r="969" spans="1:13" ht="15.75" customHeight="1" x14ac:dyDescent="0.25">
      <c r="A969" s="4">
        <v>44538</v>
      </c>
      <c r="B969" s="6">
        <v>10</v>
      </c>
      <c r="C969" s="6" t="s">
        <v>94</v>
      </c>
      <c r="D969" s="6"/>
      <c r="E969" s="3" t="e">
        <f t="array" aca="1" ref="E969" ca="1">_xludf.XLOOKUP(sessions_2!$G969&amp;sessions_2!$I969&amp;sessions_2!$J969,exercises_2!$C$2:$C$156&amp;exercises_2!$F$2:$F$156&amp;exercises_2!$G$2:$G$156,exercises_2!$A$2:$A$156)</f>
        <v>#NAME?</v>
      </c>
      <c r="F969" s="6" t="s">
        <v>65</v>
      </c>
      <c r="G969" s="6" t="s">
        <v>98</v>
      </c>
      <c r="H969" s="6">
        <v>1</v>
      </c>
      <c r="I969" s="6">
        <v>4</v>
      </c>
      <c r="J969" s="6">
        <v>6</v>
      </c>
      <c r="K969" s="6">
        <v>80</v>
      </c>
      <c r="L969" s="6">
        <v>6</v>
      </c>
      <c r="M969" s="6"/>
    </row>
    <row r="970" spans="1:13" ht="15.75" customHeight="1" x14ac:dyDescent="0.25">
      <c r="A970" s="4">
        <v>44538</v>
      </c>
      <c r="B970" s="6">
        <v>11</v>
      </c>
      <c r="C970" s="6" t="s">
        <v>94</v>
      </c>
      <c r="D970" s="6"/>
      <c r="E970" s="3" t="e">
        <f t="array" aca="1" ref="E970" ca="1">_xludf.XLOOKUP(sessions_2!$G970&amp;sessions_2!$I970&amp;sessions_2!$J970,exercises_2!$C$2:$C$156&amp;exercises_2!$F$2:$F$156&amp;exercises_2!$G$2:$G$156,exercises_2!$A$2:$A$156)</f>
        <v>#NAME?</v>
      </c>
      <c r="F970" s="6" t="s">
        <v>65</v>
      </c>
      <c r="G970" s="6" t="s">
        <v>98</v>
      </c>
      <c r="H970" s="6">
        <v>2</v>
      </c>
      <c r="I970" s="6">
        <v>4</v>
      </c>
      <c r="J970" s="6">
        <v>6</v>
      </c>
      <c r="K970" s="6">
        <v>80</v>
      </c>
      <c r="L970" s="6">
        <v>6</v>
      </c>
      <c r="M970" s="6"/>
    </row>
    <row r="971" spans="1:13" ht="15.75" customHeight="1" x14ac:dyDescent="0.25">
      <c r="A971" s="4">
        <v>44538</v>
      </c>
      <c r="B971" s="6">
        <v>12</v>
      </c>
      <c r="C971" s="6" t="s">
        <v>94</v>
      </c>
      <c r="D971" s="6"/>
      <c r="E971" s="3" t="e">
        <f t="array" aca="1" ref="E971" ca="1">_xludf.XLOOKUP(sessions_2!$G971&amp;sessions_2!$I971&amp;sessions_2!$J971,exercises_2!$C$2:$C$156&amp;exercises_2!$F$2:$F$156&amp;exercises_2!$G$2:$G$156,exercises_2!$A$2:$A$156)</f>
        <v>#NAME?</v>
      </c>
      <c r="F971" s="6" t="s">
        <v>65</v>
      </c>
      <c r="G971" s="6" t="s">
        <v>98</v>
      </c>
      <c r="H971" s="6">
        <v>3</v>
      </c>
      <c r="I971" s="6">
        <v>4</v>
      </c>
      <c r="J971" s="6">
        <v>6</v>
      </c>
      <c r="K971" s="6">
        <v>85</v>
      </c>
      <c r="L971" s="6">
        <v>4</v>
      </c>
      <c r="M971" s="6"/>
    </row>
    <row r="972" spans="1:13" ht="15.75" customHeight="1" x14ac:dyDescent="0.25">
      <c r="A972" s="4">
        <v>44538</v>
      </c>
      <c r="B972" s="6">
        <v>13</v>
      </c>
      <c r="C972" s="6" t="s">
        <v>94</v>
      </c>
      <c r="D972" s="6"/>
      <c r="E972" s="3" t="e">
        <f t="array" aca="1" ref="E972" ca="1">_xludf.XLOOKUP(sessions_2!$G972&amp;sessions_2!$I972&amp;sessions_2!$J972,exercises_2!$C$2:$C$156&amp;exercises_2!$F$2:$F$156&amp;exercises_2!$G$2:$G$156,exercises_2!$A$2:$A$156)</f>
        <v>#NAME?</v>
      </c>
      <c r="F972" s="6" t="s">
        <v>65</v>
      </c>
      <c r="G972" s="6" t="s">
        <v>117</v>
      </c>
      <c r="H972" s="6">
        <v>1</v>
      </c>
      <c r="I972" s="6">
        <v>0</v>
      </c>
      <c r="J972" s="6"/>
      <c r="K972" s="6">
        <v>12</v>
      </c>
      <c r="L972" s="6">
        <v>44</v>
      </c>
      <c r="M972" s="6"/>
    </row>
    <row r="973" spans="1:13" ht="15.75" customHeight="1" x14ac:dyDescent="0.25">
      <c r="A973" s="4">
        <v>44538</v>
      </c>
      <c r="B973" s="6">
        <v>14</v>
      </c>
      <c r="C973" s="6" t="s">
        <v>94</v>
      </c>
      <c r="D973" s="6"/>
      <c r="E973" s="3" t="e">
        <f t="array" aca="1" ref="E973" ca="1">_xludf.XLOOKUP(sessions_2!$G973&amp;sessions_2!$I973&amp;sessions_2!$J973,exercises_2!$C$2:$C$156&amp;exercises_2!$F$2:$F$156&amp;exercises_2!$G$2:$G$156,exercises_2!$A$2:$A$156)</f>
        <v>#NAME?</v>
      </c>
      <c r="F973" s="6" t="s">
        <v>65</v>
      </c>
      <c r="G973" s="6" t="s">
        <v>117</v>
      </c>
      <c r="H973" s="6">
        <v>2</v>
      </c>
      <c r="I973" s="6">
        <v>0</v>
      </c>
      <c r="J973" s="6"/>
      <c r="K973" s="6">
        <v>12</v>
      </c>
      <c r="L973" s="6">
        <v>41</v>
      </c>
      <c r="M973" s="6"/>
    </row>
    <row r="974" spans="1:13" ht="15.75" customHeight="1" x14ac:dyDescent="0.25">
      <c r="A974" s="4">
        <v>44538</v>
      </c>
      <c r="B974" s="6">
        <v>15</v>
      </c>
      <c r="C974" s="6" t="s">
        <v>94</v>
      </c>
      <c r="D974" s="6"/>
      <c r="E974" s="3" t="e">
        <f t="array" aca="1" ref="E974" ca="1">_xludf.XLOOKUP(sessions_2!$G974&amp;sessions_2!$I974&amp;sessions_2!$J974,exercises_2!$C$2:$C$156&amp;exercises_2!$F$2:$F$156&amp;exercises_2!$G$2:$G$156,exercises_2!$A$2:$A$156)</f>
        <v>#NAME?</v>
      </c>
      <c r="F974" s="6" t="s">
        <v>65</v>
      </c>
      <c r="G974" s="6" t="s">
        <v>117</v>
      </c>
      <c r="H974" s="6">
        <v>3</v>
      </c>
      <c r="I974" s="6">
        <v>0</v>
      </c>
      <c r="J974" s="6"/>
      <c r="K974" s="6">
        <v>12</v>
      </c>
      <c r="L974" s="6">
        <v>38</v>
      </c>
      <c r="M974" s="6" t="s">
        <v>19</v>
      </c>
    </row>
    <row r="975" spans="1:13" ht="15.75" customHeight="1" x14ac:dyDescent="0.25">
      <c r="A975" s="4">
        <v>44550</v>
      </c>
      <c r="B975" s="6">
        <v>15</v>
      </c>
      <c r="C975" s="6" t="s">
        <v>100</v>
      </c>
      <c r="D975" s="6"/>
      <c r="E975" s="3" t="e">
        <f t="array" aca="1" ref="E975" ca="1">_xludf.XLOOKUP(sessions_2!$G975&amp;sessions_2!$I975&amp;sessions_2!$J975,exercises_2!$C$2:$C$156&amp;exercises_2!$F$2:$F$156&amp;exercises_2!$G$2:$G$156,exercises_2!$A$2:$A$156)</f>
        <v>#NAME?</v>
      </c>
      <c r="F975" s="6" t="s">
        <v>65</v>
      </c>
      <c r="G975" s="6" t="s">
        <v>111</v>
      </c>
      <c r="H975" s="6">
        <v>3</v>
      </c>
      <c r="I975" s="6">
        <v>6</v>
      </c>
      <c r="J975" s="6">
        <v>10</v>
      </c>
      <c r="K975" s="6">
        <v>200</v>
      </c>
      <c r="L975" s="6">
        <v>8</v>
      </c>
      <c r="M975" s="6"/>
    </row>
    <row r="976" spans="1:13" ht="15.75" customHeight="1" x14ac:dyDescent="0.25">
      <c r="A976" s="4">
        <v>44559</v>
      </c>
      <c r="B976" s="6">
        <v>13</v>
      </c>
      <c r="C976" s="6" t="s">
        <v>100</v>
      </c>
      <c r="D976" s="6"/>
      <c r="E976" s="3" t="e">
        <f t="array" aca="1" ref="E976" ca="1">_xludf.XLOOKUP(sessions_2!$G976&amp;sessions_2!$I976&amp;sessions_2!$J976,exercises_2!$C$2:$C$156&amp;exercises_2!$F$2:$F$156&amp;exercises_2!$G$2:$G$156,exercises_2!$A$2:$A$156)</f>
        <v>#NAME?</v>
      </c>
      <c r="F976" s="6" t="s">
        <v>65</v>
      </c>
      <c r="G976" s="6" t="s">
        <v>111</v>
      </c>
      <c r="H976" s="6">
        <v>1</v>
      </c>
      <c r="I976" s="6">
        <v>6</v>
      </c>
      <c r="J976" s="6">
        <v>10</v>
      </c>
      <c r="K976" s="6">
        <v>200</v>
      </c>
      <c r="L976" s="6">
        <v>10</v>
      </c>
      <c r="M976" s="6"/>
    </row>
    <row r="977" spans="1:13" ht="15.75" customHeight="1" x14ac:dyDescent="0.25">
      <c r="A977" s="4">
        <v>44559</v>
      </c>
      <c r="B977" s="6">
        <v>14</v>
      </c>
      <c r="C977" s="6" t="s">
        <v>100</v>
      </c>
      <c r="D977" s="6"/>
      <c r="E977" s="3" t="e">
        <f t="array" aca="1" ref="E977" ca="1">_xludf.XLOOKUP(sessions_2!$G977&amp;sessions_2!$I977&amp;sessions_2!$J977,exercises_2!$C$2:$C$156&amp;exercises_2!$F$2:$F$156&amp;exercises_2!$G$2:$G$156,exercises_2!$A$2:$A$156)</f>
        <v>#NAME?</v>
      </c>
      <c r="F977" s="6" t="s">
        <v>65</v>
      </c>
      <c r="G977" s="6" t="s">
        <v>111</v>
      </c>
      <c r="H977" s="6">
        <v>2</v>
      </c>
      <c r="I977" s="6">
        <v>6</v>
      </c>
      <c r="J977" s="6">
        <v>10</v>
      </c>
      <c r="K977" s="6">
        <v>200</v>
      </c>
      <c r="L977" s="6">
        <v>9</v>
      </c>
      <c r="M977" s="6"/>
    </row>
    <row r="978" spans="1:13" ht="15.75" customHeight="1" x14ac:dyDescent="0.25">
      <c r="A978" s="4">
        <v>44540</v>
      </c>
      <c r="B978" s="6">
        <v>1</v>
      </c>
      <c r="C978" s="6" t="s">
        <v>100</v>
      </c>
      <c r="D978" s="6"/>
      <c r="E978" s="3" t="e">
        <f t="array" aca="1" ref="E978" ca="1">_xludf.XLOOKUP(sessions_2!$G978&amp;sessions_2!$I978&amp;sessions_2!$J978,exercises_2!$C$2:$C$156&amp;exercises_2!$F$2:$F$156&amp;exercises_2!$G$2:$G$156,exercises_2!$A$2:$A$156)</f>
        <v>#NAME?</v>
      </c>
      <c r="F978" s="6" t="s">
        <v>65</v>
      </c>
      <c r="G978" s="6" t="s">
        <v>92</v>
      </c>
      <c r="H978" s="6">
        <v>1</v>
      </c>
      <c r="I978" s="6">
        <v>4</v>
      </c>
      <c r="J978" s="6">
        <v>6</v>
      </c>
      <c r="K978" s="6">
        <v>245</v>
      </c>
      <c r="L978" s="6">
        <v>5</v>
      </c>
      <c r="M978" s="6"/>
    </row>
    <row r="979" spans="1:13" ht="15.75" customHeight="1" x14ac:dyDescent="0.25">
      <c r="A979" s="4">
        <v>44540</v>
      </c>
      <c r="B979" s="6">
        <v>2</v>
      </c>
      <c r="C979" s="6" t="s">
        <v>100</v>
      </c>
      <c r="D979" s="6"/>
      <c r="E979" s="3" t="e">
        <f t="array" aca="1" ref="E979" ca="1">_xludf.XLOOKUP(sessions_2!$G979&amp;sessions_2!$I979&amp;sessions_2!$J979,exercises_2!$C$2:$C$156&amp;exercises_2!$F$2:$F$156&amp;exercises_2!$G$2:$G$156,exercises_2!$A$2:$A$156)</f>
        <v>#NAME?</v>
      </c>
      <c r="F979" s="6" t="s">
        <v>65</v>
      </c>
      <c r="G979" s="6" t="s">
        <v>92</v>
      </c>
      <c r="H979" s="6">
        <v>2</v>
      </c>
      <c r="I979" s="6">
        <v>4</v>
      </c>
      <c r="J979" s="6">
        <v>6</v>
      </c>
      <c r="K979" s="6">
        <v>245</v>
      </c>
      <c r="L979" s="6">
        <v>5</v>
      </c>
      <c r="M979" s="6"/>
    </row>
    <row r="980" spans="1:13" ht="15.75" customHeight="1" x14ac:dyDescent="0.25">
      <c r="A980" s="4">
        <v>44540</v>
      </c>
      <c r="B980" s="6">
        <v>3</v>
      </c>
      <c r="C980" s="6" t="s">
        <v>100</v>
      </c>
      <c r="D980" s="6"/>
      <c r="E980" s="3" t="e">
        <f t="array" aca="1" ref="E980" ca="1">_xludf.XLOOKUP(sessions_2!$G980&amp;sessions_2!$I980&amp;sessions_2!$J980,exercises_2!$C$2:$C$156&amp;exercises_2!$F$2:$F$156&amp;exercises_2!$G$2:$G$156,exercises_2!$A$2:$A$156)</f>
        <v>#NAME?</v>
      </c>
      <c r="F980" s="6" t="s">
        <v>65</v>
      </c>
      <c r="G980" s="6" t="s">
        <v>92</v>
      </c>
      <c r="H980" s="6">
        <v>3</v>
      </c>
      <c r="I980" s="6">
        <v>4</v>
      </c>
      <c r="J980" s="6">
        <v>6</v>
      </c>
      <c r="K980" s="6">
        <v>245</v>
      </c>
      <c r="L980" s="6">
        <v>4</v>
      </c>
      <c r="M980" s="6"/>
    </row>
    <row r="981" spans="1:13" ht="15.75" customHeight="1" x14ac:dyDescent="0.25">
      <c r="A981" s="4">
        <v>44540</v>
      </c>
      <c r="B981" s="6">
        <v>4</v>
      </c>
      <c r="C981" s="6" t="s">
        <v>100</v>
      </c>
      <c r="D981" s="6"/>
      <c r="E981" s="3" t="e">
        <f t="array" aca="1" ref="E981" ca="1">_xludf.XLOOKUP(sessions_2!$G981&amp;sessions_2!$I981&amp;sessions_2!$J981,exercises_2!$C$2:$C$156&amp;exercises_2!$F$2:$F$156&amp;exercises_2!$G$2:$G$156,exercises_2!$A$2:$A$156)</f>
        <v>#NAME?</v>
      </c>
      <c r="F981" s="6" t="s">
        <v>65</v>
      </c>
      <c r="G981" s="6" t="s">
        <v>118</v>
      </c>
      <c r="H981" s="6">
        <v>1</v>
      </c>
      <c r="I981" s="6">
        <v>5</v>
      </c>
      <c r="J981" s="6">
        <v>10</v>
      </c>
      <c r="K981" s="6">
        <v>110</v>
      </c>
      <c r="L981" s="6">
        <v>10</v>
      </c>
      <c r="M981" s="6"/>
    </row>
    <row r="982" spans="1:13" ht="15.75" customHeight="1" x14ac:dyDescent="0.25">
      <c r="A982" s="4">
        <v>44540</v>
      </c>
      <c r="B982" s="6">
        <v>5</v>
      </c>
      <c r="C982" s="6" t="s">
        <v>100</v>
      </c>
      <c r="D982" s="6"/>
      <c r="E982" s="3" t="e">
        <f t="array" aca="1" ref="E982" ca="1">_xludf.XLOOKUP(sessions_2!$G982&amp;sessions_2!$I982&amp;sessions_2!$J982,exercises_2!$C$2:$C$156&amp;exercises_2!$F$2:$F$156&amp;exercises_2!$G$2:$G$156,exercises_2!$A$2:$A$156)</f>
        <v>#NAME?</v>
      </c>
      <c r="F982" s="6" t="s">
        <v>65</v>
      </c>
      <c r="G982" s="6" t="s">
        <v>118</v>
      </c>
      <c r="H982" s="6">
        <v>2</v>
      </c>
      <c r="I982" s="6">
        <v>5</v>
      </c>
      <c r="J982" s="6">
        <v>10</v>
      </c>
      <c r="K982" s="6">
        <v>120</v>
      </c>
      <c r="L982" s="6">
        <v>7</v>
      </c>
      <c r="M982" s="6"/>
    </row>
    <row r="983" spans="1:13" ht="15.75" customHeight="1" x14ac:dyDescent="0.25">
      <c r="A983" s="4">
        <v>44540</v>
      </c>
      <c r="B983" s="6">
        <v>6</v>
      </c>
      <c r="C983" s="6" t="s">
        <v>100</v>
      </c>
      <c r="D983" s="6"/>
      <c r="E983" s="3" t="e">
        <f t="array" aca="1" ref="E983" ca="1">_xludf.XLOOKUP(sessions_2!$G983&amp;sessions_2!$I983&amp;sessions_2!$J983,exercises_2!$C$2:$C$156&amp;exercises_2!$F$2:$F$156&amp;exercises_2!$G$2:$G$156,exercises_2!$A$2:$A$156)</f>
        <v>#NAME?</v>
      </c>
      <c r="F983" s="6" t="s">
        <v>65</v>
      </c>
      <c r="G983" s="6" t="s">
        <v>118</v>
      </c>
      <c r="H983" s="6">
        <v>3</v>
      </c>
      <c r="I983" s="6">
        <v>5</v>
      </c>
      <c r="J983" s="6">
        <v>10</v>
      </c>
      <c r="K983" s="6">
        <v>120</v>
      </c>
      <c r="L983" s="6">
        <v>6</v>
      </c>
      <c r="M983" s="6"/>
    </row>
    <row r="984" spans="1:13" ht="15.75" customHeight="1" x14ac:dyDescent="0.25">
      <c r="A984" s="4">
        <v>44540</v>
      </c>
      <c r="B984" s="6">
        <v>7</v>
      </c>
      <c r="C984" s="6" t="s">
        <v>100</v>
      </c>
      <c r="D984" s="6"/>
      <c r="E984" s="3" t="e">
        <f t="array" aca="1" ref="E984" ca="1">_xludf.XLOOKUP(sessions_2!$G984&amp;sessions_2!$I984&amp;sessions_2!$J984,exercises_2!$C$2:$C$156&amp;exercises_2!$F$2:$F$156&amp;exercises_2!$G$2:$G$156,exercises_2!$A$2:$A$156)</f>
        <v>#NAME?</v>
      </c>
      <c r="F984" s="6" t="s">
        <v>65</v>
      </c>
      <c r="G984" s="6" t="s">
        <v>110</v>
      </c>
      <c r="H984" s="6">
        <v>1</v>
      </c>
      <c r="I984" s="6">
        <v>4</v>
      </c>
      <c r="J984" s="6">
        <v>6</v>
      </c>
      <c r="K984" s="6">
        <v>65</v>
      </c>
      <c r="L984" s="6">
        <v>4</v>
      </c>
      <c r="M984" s="6"/>
    </row>
    <row r="985" spans="1:13" ht="15.75" customHeight="1" x14ac:dyDescent="0.25">
      <c r="A985" s="4">
        <v>44540</v>
      </c>
      <c r="B985" s="6">
        <v>8</v>
      </c>
      <c r="C985" s="6" t="s">
        <v>100</v>
      </c>
      <c r="D985" s="6"/>
      <c r="E985" s="3" t="e">
        <f t="array" aca="1" ref="E985" ca="1">_xludf.XLOOKUP(sessions_2!$G985&amp;sessions_2!$I985&amp;sessions_2!$J985,exercises_2!$C$2:$C$156&amp;exercises_2!$F$2:$F$156&amp;exercises_2!$G$2:$G$156,exercises_2!$A$2:$A$156)</f>
        <v>#NAME?</v>
      </c>
      <c r="F985" s="6" t="s">
        <v>65</v>
      </c>
      <c r="G985" s="6" t="s">
        <v>110</v>
      </c>
      <c r="H985" s="6">
        <v>2</v>
      </c>
      <c r="I985" s="6">
        <v>4</v>
      </c>
      <c r="J985" s="6">
        <v>6</v>
      </c>
      <c r="K985" s="6">
        <v>65</v>
      </c>
      <c r="L985" s="6">
        <v>5</v>
      </c>
      <c r="M985" s="6"/>
    </row>
    <row r="986" spans="1:13" ht="15.75" customHeight="1" x14ac:dyDescent="0.25">
      <c r="A986" s="4">
        <v>44540</v>
      </c>
      <c r="B986" s="6">
        <v>9</v>
      </c>
      <c r="C986" s="6" t="s">
        <v>100</v>
      </c>
      <c r="D986" s="6"/>
      <c r="E986" s="3" t="e">
        <f t="array" aca="1" ref="E986" ca="1">_xludf.XLOOKUP(sessions_2!$G986&amp;sessions_2!$I986&amp;sessions_2!$J986,exercises_2!$C$2:$C$156&amp;exercises_2!$F$2:$F$156&amp;exercises_2!$G$2:$G$156,exercises_2!$A$2:$A$156)</f>
        <v>#NAME?</v>
      </c>
      <c r="F986" s="6" t="s">
        <v>65</v>
      </c>
      <c r="G986" s="6" t="s">
        <v>110</v>
      </c>
      <c r="H986" s="6">
        <v>3</v>
      </c>
      <c r="I986" s="6">
        <v>4</v>
      </c>
      <c r="J986" s="6">
        <v>6</v>
      </c>
      <c r="K986" s="6">
        <v>65</v>
      </c>
      <c r="L986" s="6">
        <v>4</v>
      </c>
      <c r="M986" s="6" t="s">
        <v>20</v>
      </c>
    </row>
    <row r="987" spans="1:13" ht="15.75" customHeight="1" x14ac:dyDescent="0.25">
      <c r="A987" s="4">
        <v>44540</v>
      </c>
      <c r="B987" s="6">
        <v>10</v>
      </c>
      <c r="C987" s="6" t="s">
        <v>100</v>
      </c>
      <c r="D987" s="6"/>
      <c r="E987" s="3" t="e">
        <f t="array" aca="1" ref="E987" ca="1">_xludf.XLOOKUP(sessions_2!$G987&amp;sessions_2!$I987&amp;sessions_2!$J987,exercises_2!$C$2:$C$156&amp;exercises_2!$F$2:$F$156&amp;exercises_2!$G$2:$G$156,exercises_2!$A$2:$A$156)</f>
        <v>#NAME?</v>
      </c>
      <c r="F987" s="6" t="s">
        <v>65</v>
      </c>
      <c r="G987" s="6" t="s">
        <v>103</v>
      </c>
      <c r="H987" s="6">
        <v>1</v>
      </c>
      <c r="I987" s="6">
        <v>4</v>
      </c>
      <c r="J987" s="6">
        <v>6</v>
      </c>
      <c r="K987" s="6">
        <v>55</v>
      </c>
      <c r="L987" s="6">
        <v>6</v>
      </c>
      <c r="M987" s="6"/>
    </row>
    <row r="988" spans="1:13" ht="15.75" customHeight="1" x14ac:dyDescent="0.25">
      <c r="A988" s="4">
        <v>44540</v>
      </c>
      <c r="B988" s="6">
        <v>11</v>
      </c>
      <c r="C988" s="6" t="s">
        <v>100</v>
      </c>
      <c r="D988" s="6"/>
      <c r="E988" s="3" t="e">
        <f t="array" aca="1" ref="E988" ca="1">_xludf.XLOOKUP(sessions_2!$G988&amp;sessions_2!$I988&amp;sessions_2!$J988,exercises_2!$C$2:$C$156&amp;exercises_2!$F$2:$F$156&amp;exercises_2!$G$2:$G$156,exercises_2!$A$2:$A$156)</f>
        <v>#NAME?</v>
      </c>
      <c r="F988" s="6" t="s">
        <v>65</v>
      </c>
      <c r="G988" s="6" t="s">
        <v>103</v>
      </c>
      <c r="H988" s="6">
        <v>2</v>
      </c>
      <c r="I988" s="6">
        <v>4</v>
      </c>
      <c r="J988" s="6">
        <v>6</v>
      </c>
      <c r="K988" s="6">
        <v>55</v>
      </c>
      <c r="L988" s="6">
        <v>6</v>
      </c>
      <c r="M988" s="6"/>
    </row>
    <row r="989" spans="1:13" ht="15.75" customHeight="1" x14ac:dyDescent="0.25">
      <c r="A989" s="4">
        <v>44540</v>
      </c>
      <c r="B989" s="6">
        <v>12</v>
      </c>
      <c r="C989" s="6" t="s">
        <v>100</v>
      </c>
      <c r="D989" s="6"/>
      <c r="E989" s="3" t="e">
        <f t="array" aca="1" ref="E989" ca="1">_xludf.XLOOKUP(sessions_2!$G989&amp;sessions_2!$I989&amp;sessions_2!$J989,exercises_2!$C$2:$C$156&amp;exercises_2!$F$2:$F$156&amp;exercises_2!$G$2:$G$156,exercises_2!$A$2:$A$156)</f>
        <v>#NAME?</v>
      </c>
      <c r="F989" s="6" t="s">
        <v>65</v>
      </c>
      <c r="G989" s="6" t="s">
        <v>103</v>
      </c>
      <c r="H989" s="6">
        <v>3</v>
      </c>
      <c r="I989" s="6">
        <v>4</v>
      </c>
      <c r="J989" s="6">
        <v>6</v>
      </c>
      <c r="K989" s="6">
        <v>60</v>
      </c>
      <c r="L989" s="6">
        <v>4</v>
      </c>
      <c r="M989" s="6"/>
    </row>
    <row r="990" spans="1:13" ht="15.75" customHeight="1" x14ac:dyDescent="0.25">
      <c r="A990" s="4">
        <v>44545</v>
      </c>
      <c r="B990" s="6">
        <v>1</v>
      </c>
      <c r="C990" s="6" t="s">
        <v>104</v>
      </c>
      <c r="D990" s="6"/>
      <c r="E990" s="3" t="e">
        <f t="array" aca="1" ref="E990" ca="1">_xludf.XLOOKUP(sessions_2!$G990&amp;sessions_2!$I990&amp;sessions_2!$J990,exercises_2!$C$2:$C$156&amp;exercises_2!$F$2:$F$156&amp;exercises_2!$G$2:$G$156,exercises_2!$A$2:$A$156)</f>
        <v>#NAME?</v>
      </c>
      <c r="F990" s="6" t="s">
        <v>65</v>
      </c>
      <c r="G990" s="6" t="s">
        <v>105</v>
      </c>
      <c r="H990" s="6">
        <v>1</v>
      </c>
      <c r="I990" s="6">
        <v>4</v>
      </c>
      <c r="J990" s="6">
        <v>6</v>
      </c>
      <c r="K990" s="6">
        <v>190</v>
      </c>
      <c r="L990" s="6">
        <v>6</v>
      </c>
      <c r="M990" s="6"/>
    </row>
    <row r="991" spans="1:13" ht="15.75" customHeight="1" x14ac:dyDescent="0.25">
      <c r="A991" s="4">
        <v>44545</v>
      </c>
      <c r="B991" s="6">
        <v>2</v>
      </c>
      <c r="C991" s="6" t="s">
        <v>104</v>
      </c>
      <c r="D991" s="6"/>
      <c r="E991" s="3" t="e">
        <f t="array" aca="1" ref="E991" ca="1">_xludf.XLOOKUP(sessions_2!$G991&amp;sessions_2!$I991&amp;sessions_2!$J991,exercises_2!$C$2:$C$156&amp;exercises_2!$F$2:$F$156&amp;exercises_2!$G$2:$G$156,exercises_2!$A$2:$A$156)</f>
        <v>#NAME?</v>
      </c>
      <c r="F991" s="6" t="s">
        <v>65</v>
      </c>
      <c r="G991" s="6" t="s">
        <v>105</v>
      </c>
      <c r="H991" s="6">
        <v>2</v>
      </c>
      <c r="I991" s="6">
        <v>4</v>
      </c>
      <c r="J991" s="6">
        <v>6</v>
      </c>
      <c r="K991" s="6">
        <v>195</v>
      </c>
      <c r="L991" s="6">
        <v>4</v>
      </c>
      <c r="M991" s="6"/>
    </row>
    <row r="992" spans="1:13" ht="15.75" customHeight="1" x14ac:dyDescent="0.25">
      <c r="A992" s="4">
        <v>44545</v>
      </c>
      <c r="B992" s="6">
        <v>3</v>
      </c>
      <c r="C992" s="6" t="s">
        <v>104</v>
      </c>
      <c r="D992" s="6"/>
      <c r="E992" s="3" t="e">
        <f t="array" aca="1" ref="E992" ca="1">_xludf.XLOOKUP(sessions_2!$G992&amp;sessions_2!$I992&amp;sessions_2!$J992,exercises_2!$C$2:$C$156&amp;exercises_2!$F$2:$F$156&amp;exercises_2!$G$2:$G$156,exercises_2!$A$2:$A$156)</f>
        <v>#NAME?</v>
      </c>
      <c r="F992" s="6" t="s">
        <v>65</v>
      </c>
      <c r="G992" s="6" t="s">
        <v>105</v>
      </c>
      <c r="H992" s="6">
        <v>3</v>
      </c>
      <c r="I992" s="6">
        <v>4</v>
      </c>
      <c r="J992" s="6">
        <v>6</v>
      </c>
      <c r="K992" s="6">
        <v>195</v>
      </c>
      <c r="L992" s="6">
        <v>4</v>
      </c>
      <c r="M992" s="6"/>
    </row>
    <row r="993" spans="1:13" ht="15.75" customHeight="1" x14ac:dyDescent="0.25">
      <c r="A993" s="4">
        <v>44545</v>
      </c>
      <c r="B993" s="6">
        <v>4</v>
      </c>
      <c r="C993" s="6" t="s">
        <v>104</v>
      </c>
      <c r="D993" s="6"/>
      <c r="E993" s="3" t="e">
        <f t="array" aca="1" ref="E993" ca="1">_xludf.XLOOKUP(sessions_2!$G993&amp;sessions_2!$I993&amp;sessions_2!$J993,exercises_2!$C$2:$C$156&amp;exercises_2!$F$2:$F$156&amp;exercises_2!$G$2:$G$156,exercises_2!$A$2:$A$156)</f>
        <v>#NAME?</v>
      </c>
      <c r="F993" s="6" t="s">
        <v>65</v>
      </c>
      <c r="G993" s="6" t="s">
        <v>106</v>
      </c>
      <c r="H993" s="6">
        <v>1</v>
      </c>
      <c r="I993" s="6">
        <v>4</v>
      </c>
      <c r="J993" s="6">
        <v>6</v>
      </c>
      <c r="K993" s="6">
        <v>320</v>
      </c>
      <c r="L993" s="6">
        <v>6</v>
      </c>
      <c r="M993" s="6"/>
    </row>
    <row r="994" spans="1:13" ht="15.75" customHeight="1" x14ac:dyDescent="0.25">
      <c r="A994" s="4">
        <v>44545</v>
      </c>
      <c r="B994" s="6">
        <v>5</v>
      </c>
      <c r="C994" s="6" t="s">
        <v>104</v>
      </c>
      <c r="D994" s="6"/>
      <c r="E994" s="3" t="e">
        <f t="array" aca="1" ref="E994" ca="1">_xludf.XLOOKUP(sessions_2!$G994&amp;sessions_2!$I994&amp;sessions_2!$J994,exercises_2!$C$2:$C$156&amp;exercises_2!$F$2:$F$156&amp;exercises_2!$G$2:$G$156,exercises_2!$A$2:$A$156)</f>
        <v>#NAME?</v>
      </c>
      <c r="F994" s="6" t="s">
        <v>65</v>
      </c>
      <c r="G994" s="6" t="s">
        <v>106</v>
      </c>
      <c r="H994" s="6">
        <v>2</v>
      </c>
      <c r="I994" s="6">
        <v>4</v>
      </c>
      <c r="J994" s="6">
        <v>6</v>
      </c>
      <c r="K994" s="6">
        <v>330</v>
      </c>
      <c r="L994" s="6">
        <v>5</v>
      </c>
      <c r="M994" s="6"/>
    </row>
    <row r="995" spans="1:13" ht="15.75" customHeight="1" x14ac:dyDescent="0.25">
      <c r="A995" s="4">
        <v>44545</v>
      </c>
      <c r="B995" s="6">
        <v>6</v>
      </c>
      <c r="C995" s="6" t="s">
        <v>104</v>
      </c>
      <c r="D995" s="6"/>
      <c r="E995" s="3" t="e">
        <f t="array" aca="1" ref="E995" ca="1">_xludf.XLOOKUP(sessions_2!$G995&amp;sessions_2!$I995&amp;sessions_2!$J995,exercises_2!$C$2:$C$156&amp;exercises_2!$F$2:$F$156&amp;exercises_2!$G$2:$G$156,exercises_2!$A$2:$A$156)</f>
        <v>#NAME?</v>
      </c>
      <c r="F995" s="6" t="s">
        <v>65</v>
      </c>
      <c r="G995" s="6" t="s">
        <v>106</v>
      </c>
      <c r="H995" s="6">
        <v>3</v>
      </c>
      <c r="I995" s="6">
        <v>4</v>
      </c>
      <c r="J995" s="6">
        <v>6</v>
      </c>
      <c r="K995" s="6">
        <v>330</v>
      </c>
      <c r="L995" s="6">
        <v>4</v>
      </c>
      <c r="M995" s="6"/>
    </row>
    <row r="996" spans="1:13" ht="15.75" customHeight="1" x14ac:dyDescent="0.25">
      <c r="A996" s="4">
        <v>44545</v>
      </c>
      <c r="B996" s="6">
        <v>7</v>
      </c>
      <c r="C996" s="6" t="s">
        <v>104</v>
      </c>
      <c r="D996" s="6"/>
      <c r="E996" s="3" t="e">
        <f t="array" aca="1" ref="E996" ca="1">_xludf.XLOOKUP(sessions_2!$G996&amp;sessions_2!$I996&amp;sessions_2!$J996,exercises_2!$C$2:$C$156&amp;exercises_2!$F$2:$F$156&amp;exercises_2!$G$2:$G$156,exercises_2!$A$2:$A$156)</f>
        <v>#NAME?</v>
      </c>
      <c r="F996" s="6" t="s">
        <v>65</v>
      </c>
      <c r="G996" s="6" t="s">
        <v>107</v>
      </c>
      <c r="H996" s="6">
        <v>1</v>
      </c>
      <c r="I996" s="6">
        <v>6</v>
      </c>
      <c r="J996" s="6">
        <v>10</v>
      </c>
      <c r="K996" s="6">
        <v>160</v>
      </c>
      <c r="L996" s="6">
        <v>7</v>
      </c>
      <c r="M996" s="6"/>
    </row>
    <row r="997" spans="1:13" ht="15.75" customHeight="1" x14ac:dyDescent="0.25">
      <c r="A997" s="4">
        <v>44545</v>
      </c>
      <c r="B997" s="6">
        <v>8</v>
      </c>
      <c r="C997" s="6" t="s">
        <v>104</v>
      </c>
      <c r="D997" s="6"/>
      <c r="E997" s="3" t="e">
        <f t="array" aca="1" ref="E997" ca="1">_xludf.XLOOKUP(sessions_2!$G997&amp;sessions_2!$I997&amp;sessions_2!$J997,exercises_2!$C$2:$C$156&amp;exercises_2!$F$2:$F$156&amp;exercises_2!$G$2:$G$156,exercises_2!$A$2:$A$156)</f>
        <v>#NAME?</v>
      </c>
      <c r="F997" s="6" t="s">
        <v>65</v>
      </c>
      <c r="G997" s="6" t="s">
        <v>107</v>
      </c>
      <c r="H997" s="6">
        <v>2</v>
      </c>
      <c r="I997" s="6">
        <v>6</v>
      </c>
      <c r="J997" s="6">
        <v>10</v>
      </c>
      <c r="K997" s="6">
        <v>160</v>
      </c>
      <c r="L997" s="6">
        <v>5</v>
      </c>
      <c r="M997" s="6"/>
    </row>
    <row r="998" spans="1:13" ht="15.75" customHeight="1" x14ac:dyDescent="0.25">
      <c r="A998" s="4">
        <v>44545</v>
      </c>
      <c r="B998" s="6">
        <v>9</v>
      </c>
      <c r="C998" s="6" t="s">
        <v>104</v>
      </c>
      <c r="D998" s="6"/>
      <c r="E998" s="3" t="e">
        <f t="array" aca="1" ref="E998" ca="1">_xludf.XLOOKUP(sessions_2!$G998&amp;sessions_2!$I998&amp;sessions_2!$J998,exercises_2!$C$2:$C$156&amp;exercises_2!$F$2:$F$156&amp;exercises_2!$G$2:$G$156,exercises_2!$A$2:$A$156)</f>
        <v>#NAME?</v>
      </c>
      <c r="F998" s="6" t="s">
        <v>65</v>
      </c>
      <c r="G998" s="6" t="s">
        <v>107</v>
      </c>
      <c r="H998" s="6">
        <v>3</v>
      </c>
      <c r="I998" s="6">
        <v>6</v>
      </c>
      <c r="J998" s="6">
        <v>10</v>
      </c>
      <c r="K998" s="6">
        <v>160</v>
      </c>
      <c r="L998" s="6">
        <v>5</v>
      </c>
      <c r="M998" s="6"/>
    </row>
    <row r="999" spans="1:13" ht="15.75" customHeight="1" x14ac:dyDescent="0.25">
      <c r="A999" s="4">
        <v>44545</v>
      </c>
      <c r="B999" s="6">
        <v>10</v>
      </c>
      <c r="C999" s="6" t="s">
        <v>104</v>
      </c>
      <c r="D999" s="6"/>
      <c r="E999" s="3" t="e">
        <f t="array" aca="1" ref="E999" ca="1">_xludf.XLOOKUP(sessions_2!$G999&amp;sessions_2!$I999&amp;sessions_2!$J999,exercises_2!$C$2:$C$156&amp;exercises_2!$F$2:$F$156&amp;exercises_2!$G$2:$G$156,exercises_2!$A$2:$A$156)</f>
        <v>#NAME?</v>
      </c>
      <c r="F999" s="6" t="s">
        <v>65</v>
      </c>
      <c r="G999" s="6" t="s">
        <v>112</v>
      </c>
      <c r="H999" s="6">
        <v>1</v>
      </c>
      <c r="I999" s="6">
        <v>10</v>
      </c>
      <c r="J999" s="6">
        <v>15</v>
      </c>
      <c r="K999" s="6">
        <v>120</v>
      </c>
      <c r="L999" s="6">
        <v>10</v>
      </c>
      <c r="M999" s="6"/>
    </row>
    <row r="1000" spans="1:13" ht="15.75" customHeight="1" x14ac:dyDescent="0.25">
      <c r="A1000" s="4">
        <v>44545</v>
      </c>
      <c r="B1000" s="6">
        <v>11</v>
      </c>
      <c r="C1000" s="6" t="s">
        <v>104</v>
      </c>
      <c r="D1000" s="6"/>
      <c r="E1000" s="3" t="e">
        <f t="array" aca="1" ref="E1000" ca="1">_xludf.XLOOKUP(sessions_2!$G1000&amp;sessions_2!$I1000&amp;sessions_2!$J1000,exercises_2!$C$2:$C$156&amp;exercises_2!$F$2:$F$156&amp;exercises_2!$G$2:$G$156,exercises_2!$A$2:$A$156)</f>
        <v>#NAME?</v>
      </c>
      <c r="F1000" s="6" t="s">
        <v>65</v>
      </c>
      <c r="G1000" s="6" t="s">
        <v>112</v>
      </c>
      <c r="H1000" s="6">
        <v>2</v>
      </c>
      <c r="I1000" s="6">
        <v>10</v>
      </c>
      <c r="J1000" s="6">
        <v>15</v>
      </c>
      <c r="K1000" s="6">
        <v>120</v>
      </c>
      <c r="L1000" s="6">
        <v>11</v>
      </c>
      <c r="M1000" s="6"/>
    </row>
    <row r="1001" spans="1:13" ht="15.75" customHeight="1" x14ac:dyDescent="0.25">
      <c r="A1001" s="4">
        <v>44545</v>
      </c>
      <c r="B1001" s="6">
        <v>12</v>
      </c>
      <c r="C1001" s="6" t="s">
        <v>104</v>
      </c>
      <c r="D1001" s="6"/>
      <c r="E1001" s="3" t="e">
        <f t="array" aca="1" ref="E1001" ca="1">_xludf.XLOOKUP(sessions_2!$G1001&amp;sessions_2!$I1001&amp;sessions_2!$J1001,exercises_2!$C$2:$C$156&amp;exercises_2!$F$2:$F$156&amp;exercises_2!$G$2:$G$156,exercises_2!$A$2:$A$156)</f>
        <v>#NAME?</v>
      </c>
      <c r="F1001" s="6" t="s">
        <v>65</v>
      </c>
      <c r="G1001" s="6" t="s">
        <v>112</v>
      </c>
      <c r="H1001" s="6">
        <v>3</v>
      </c>
      <c r="I1001" s="6">
        <v>10</v>
      </c>
      <c r="J1001" s="6">
        <v>15</v>
      </c>
      <c r="K1001" s="6">
        <v>120</v>
      </c>
      <c r="L1001" s="6">
        <v>11</v>
      </c>
      <c r="M1001" s="6"/>
    </row>
    <row r="1002" spans="1:13" ht="15.75" customHeight="1" x14ac:dyDescent="0.25">
      <c r="A1002" s="4">
        <v>44547</v>
      </c>
      <c r="B1002" s="6">
        <v>1</v>
      </c>
      <c r="C1002" s="6" t="s">
        <v>94</v>
      </c>
      <c r="D1002" s="6"/>
      <c r="E1002" s="3" t="e">
        <f t="array" aca="1" ref="E1002" ca="1">_xludf.XLOOKUP(sessions_2!$G1002&amp;sessions_2!$I1002&amp;sessions_2!$J1002,exercises_2!$C$2:$C$156&amp;exercises_2!$F$2:$F$156&amp;exercises_2!$G$2:$G$156,exercises_2!$A$2:$A$156)</f>
        <v>#NAME?</v>
      </c>
      <c r="F1002" s="6" t="s">
        <v>65</v>
      </c>
      <c r="G1002" s="6" t="s">
        <v>89</v>
      </c>
      <c r="H1002" s="6">
        <v>1</v>
      </c>
      <c r="I1002" s="6">
        <v>4</v>
      </c>
      <c r="J1002" s="6">
        <v>6</v>
      </c>
      <c r="K1002" s="6">
        <v>155</v>
      </c>
      <c r="L1002" s="6">
        <v>6</v>
      </c>
      <c r="M1002" s="6"/>
    </row>
    <row r="1003" spans="1:13" ht="15.75" customHeight="1" x14ac:dyDescent="0.25">
      <c r="A1003" s="4">
        <v>44547</v>
      </c>
      <c r="B1003" s="6">
        <v>2</v>
      </c>
      <c r="C1003" s="6" t="s">
        <v>94</v>
      </c>
      <c r="D1003" s="6"/>
      <c r="E1003" s="3" t="e">
        <f t="array" aca="1" ref="E1003" ca="1">_xludf.XLOOKUP(sessions_2!$G1003&amp;sessions_2!$I1003&amp;sessions_2!$J1003,exercises_2!$C$2:$C$156&amp;exercises_2!$F$2:$F$156&amp;exercises_2!$G$2:$G$156,exercises_2!$A$2:$A$156)</f>
        <v>#NAME?</v>
      </c>
      <c r="F1003" s="6" t="s">
        <v>65</v>
      </c>
      <c r="G1003" s="6" t="s">
        <v>89</v>
      </c>
      <c r="H1003" s="6">
        <v>2</v>
      </c>
      <c r="I1003" s="6">
        <v>4</v>
      </c>
      <c r="J1003" s="6">
        <v>6</v>
      </c>
      <c r="K1003" s="6">
        <v>155</v>
      </c>
      <c r="L1003" s="6">
        <v>6</v>
      </c>
      <c r="M1003" s="6"/>
    </row>
    <row r="1004" spans="1:13" ht="15.75" customHeight="1" x14ac:dyDescent="0.25">
      <c r="A1004" s="4">
        <v>44547</v>
      </c>
      <c r="B1004" s="6">
        <v>3</v>
      </c>
      <c r="C1004" s="6" t="s">
        <v>94</v>
      </c>
      <c r="D1004" s="6"/>
      <c r="E1004" s="3" t="e">
        <f t="array" aca="1" ref="E1004" ca="1">_xludf.XLOOKUP(sessions_2!$G1004&amp;sessions_2!$I1004&amp;sessions_2!$J1004,exercises_2!$C$2:$C$156&amp;exercises_2!$F$2:$F$156&amp;exercises_2!$G$2:$G$156,exercises_2!$A$2:$A$156)</f>
        <v>#NAME?</v>
      </c>
      <c r="F1004" s="6" t="s">
        <v>65</v>
      </c>
      <c r="G1004" s="6" t="s">
        <v>89</v>
      </c>
      <c r="H1004" s="6">
        <v>3</v>
      </c>
      <c r="I1004" s="6">
        <v>4</v>
      </c>
      <c r="J1004" s="6">
        <v>6</v>
      </c>
      <c r="K1004" s="6">
        <v>160</v>
      </c>
      <c r="L1004" s="6">
        <v>4</v>
      </c>
      <c r="M1004" s="6"/>
    </row>
    <row r="1005" spans="1:13" ht="15.75" customHeight="1" x14ac:dyDescent="0.25">
      <c r="A1005" s="4">
        <v>44547</v>
      </c>
      <c r="B1005" s="6">
        <v>4</v>
      </c>
      <c r="C1005" s="6" t="s">
        <v>94</v>
      </c>
      <c r="D1005" s="6"/>
      <c r="E1005" s="3" t="e">
        <f t="array" aca="1" ref="E1005" ca="1">_xludf.XLOOKUP(sessions_2!$G1005&amp;sessions_2!$I1005&amp;sessions_2!$J1005,exercises_2!$C$2:$C$156&amp;exercises_2!$F$2:$F$156&amp;exercises_2!$G$2:$G$156,exercises_2!$A$2:$A$156)</f>
        <v>#NAME?</v>
      </c>
      <c r="F1005" s="6" t="s">
        <v>65</v>
      </c>
      <c r="G1005" s="6" t="s">
        <v>95</v>
      </c>
      <c r="H1005" s="6">
        <v>1</v>
      </c>
      <c r="I1005" s="6">
        <v>4</v>
      </c>
      <c r="J1005" s="6">
        <v>6</v>
      </c>
      <c r="K1005" s="6">
        <v>135</v>
      </c>
      <c r="L1005" s="6">
        <v>6</v>
      </c>
      <c r="M1005" s="6"/>
    </row>
    <row r="1006" spans="1:13" ht="15.75" customHeight="1" x14ac:dyDescent="0.25">
      <c r="A1006" s="4">
        <v>44547</v>
      </c>
      <c r="B1006" s="6">
        <v>5</v>
      </c>
      <c r="C1006" s="6" t="s">
        <v>94</v>
      </c>
      <c r="D1006" s="6"/>
      <c r="E1006" s="3" t="e">
        <f t="array" aca="1" ref="E1006" ca="1">_xludf.XLOOKUP(sessions_2!$G1006&amp;sessions_2!$I1006&amp;sessions_2!$J1006,exercises_2!$C$2:$C$156&amp;exercises_2!$F$2:$F$156&amp;exercises_2!$G$2:$G$156,exercises_2!$A$2:$A$156)</f>
        <v>#NAME?</v>
      </c>
      <c r="F1006" s="6" t="s">
        <v>65</v>
      </c>
      <c r="G1006" s="6" t="s">
        <v>95</v>
      </c>
      <c r="H1006" s="6">
        <v>2</v>
      </c>
      <c r="I1006" s="6">
        <v>4</v>
      </c>
      <c r="J1006" s="6">
        <v>6</v>
      </c>
      <c r="K1006" s="6">
        <v>135</v>
      </c>
      <c r="L1006" s="6">
        <v>6</v>
      </c>
      <c r="M1006" s="6"/>
    </row>
    <row r="1007" spans="1:13" ht="15.75" customHeight="1" x14ac:dyDescent="0.25">
      <c r="A1007" s="4">
        <v>44547</v>
      </c>
      <c r="B1007" s="6">
        <v>6</v>
      </c>
      <c r="C1007" s="6" t="s">
        <v>94</v>
      </c>
      <c r="D1007" s="6"/>
      <c r="E1007" s="3" t="e">
        <f t="array" aca="1" ref="E1007" ca="1">_xludf.XLOOKUP(sessions_2!$G1007&amp;sessions_2!$I1007&amp;sessions_2!$J1007,exercises_2!$C$2:$C$156&amp;exercises_2!$F$2:$F$156&amp;exercises_2!$G$2:$G$156,exercises_2!$A$2:$A$156)</f>
        <v>#NAME?</v>
      </c>
      <c r="F1007" s="6" t="s">
        <v>65</v>
      </c>
      <c r="G1007" s="6" t="s">
        <v>95</v>
      </c>
      <c r="H1007" s="6">
        <v>3</v>
      </c>
      <c r="I1007" s="6">
        <v>4</v>
      </c>
      <c r="J1007" s="6">
        <v>6</v>
      </c>
      <c r="K1007" s="6">
        <v>135</v>
      </c>
      <c r="L1007" s="6">
        <v>4</v>
      </c>
      <c r="M1007" s="6"/>
    </row>
    <row r="1008" spans="1:13" ht="15.75" customHeight="1" x14ac:dyDescent="0.25">
      <c r="A1008" s="4">
        <v>44547</v>
      </c>
      <c r="B1008" s="6">
        <v>7</v>
      </c>
      <c r="C1008" s="6" t="s">
        <v>94</v>
      </c>
      <c r="D1008" s="6"/>
      <c r="E1008" s="3" t="e">
        <f t="array" aca="1" ref="E1008" ca="1">_xludf.XLOOKUP(sessions_2!$G1008&amp;sessions_2!$I1008&amp;sessions_2!$J1008,exercises_2!$C$2:$C$156&amp;exercises_2!$F$2:$F$156&amp;exercises_2!$G$2:$G$156,exercises_2!$A$2:$A$156)</f>
        <v>#NAME?</v>
      </c>
      <c r="F1008" s="6" t="s">
        <v>65</v>
      </c>
      <c r="G1008" s="6" t="s">
        <v>96</v>
      </c>
      <c r="H1008" s="6">
        <v>1</v>
      </c>
      <c r="I1008" s="6">
        <v>4</v>
      </c>
      <c r="J1008" s="6">
        <v>6</v>
      </c>
      <c r="K1008" s="6">
        <v>110</v>
      </c>
      <c r="L1008" s="6">
        <v>4</v>
      </c>
      <c r="M1008" s="6"/>
    </row>
    <row r="1009" spans="1:13" ht="15.75" customHeight="1" x14ac:dyDescent="0.25">
      <c r="A1009" s="4">
        <v>44547</v>
      </c>
      <c r="B1009" s="6">
        <v>8</v>
      </c>
      <c r="C1009" s="6" t="s">
        <v>94</v>
      </c>
      <c r="D1009" s="6"/>
      <c r="E1009" s="3" t="e">
        <f t="array" aca="1" ref="E1009" ca="1">_xludf.XLOOKUP(sessions_2!$G1009&amp;sessions_2!$I1009&amp;sessions_2!$J1009,exercises_2!$C$2:$C$156&amp;exercises_2!$F$2:$F$156&amp;exercises_2!$G$2:$G$156,exercises_2!$A$2:$A$156)</f>
        <v>#NAME?</v>
      </c>
      <c r="F1009" s="6" t="s">
        <v>65</v>
      </c>
      <c r="G1009" s="6" t="s">
        <v>96</v>
      </c>
      <c r="H1009" s="6">
        <v>2</v>
      </c>
      <c r="I1009" s="6">
        <v>4</v>
      </c>
      <c r="J1009" s="6">
        <v>6</v>
      </c>
      <c r="K1009" s="6">
        <v>110</v>
      </c>
      <c r="L1009" s="6">
        <v>3</v>
      </c>
      <c r="M1009" s="6"/>
    </row>
    <row r="1010" spans="1:13" ht="15.75" customHeight="1" x14ac:dyDescent="0.25">
      <c r="A1010" s="4">
        <v>44547</v>
      </c>
      <c r="B1010" s="6">
        <v>9</v>
      </c>
      <c r="C1010" s="6" t="s">
        <v>94</v>
      </c>
      <c r="D1010" s="6"/>
      <c r="E1010" s="3" t="e">
        <f t="array" aca="1" ref="E1010" ca="1">_xludf.XLOOKUP(sessions_2!$G1010&amp;sessions_2!$I1010&amp;sessions_2!$J1010,exercises_2!$C$2:$C$156&amp;exercises_2!$F$2:$F$156&amp;exercises_2!$G$2:$G$156,exercises_2!$A$2:$A$156)</f>
        <v>#NAME?</v>
      </c>
      <c r="F1010" s="6" t="s">
        <v>65</v>
      </c>
      <c r="G1010" s="6" t="s">
        <v>96</v>
      </c>
      <c r="H1010" s="6">
        <v>3</v>
      </c>
      <c r="I1010" s="6">
        <v>4</v>
      </c>
      <c r="J1010" s="6">
        <v>6</v>
      </c>
      <c r="K1010" s="6">
        <v>110</v>
      </c>
      <c r="L1010" s="6">
        <v>3</v>
      </c>
      <c r="M1010" s="6"/>
    </row>
    <row r="1011" spans="1:13" ht="15.75" customHeight="1" x14ac:dyDescent="0.25">
      <c r="A1011" s="4">
        <v>44547</v>
      </c>
      <c r="B1011" s="6">
        <v>10</v>
      </c>
      <c r="C1011" s="6" t="s">
        <v>94</v>
      </c>
      <c r="D1011" s="6"/>
      <c r="E1011" s="3" t="e">
        <f t="array" aca="1" ref="E1011" ca="1">_xludf.XLOOKUP(sessions_2!$G1011&amp;sessions_2!$I1011&amp;sessions_2!$J1011,exercises_2!$C$2:$C$156&amp;exercises_2!$F$2:$F$156&amp;exercises_2!$G$2:$G$156,exercises_2!$A$2:$A$156)</f>
        <v>#NAME?</v>
      </c>
      <c r="F1011" s="6" t="s">
        <v>65</v>
      </c>
      <c r="G1011" s="6" t="s">
        <v>98</v>
      </c>
      <c r="H1011" s="6">
        <v>1</v>
      </c>
      <c r="I1011" s="6">
        <v>4</v>
      </c>
      <c r="J1011" s="6">
        <v>6</v>
      </c>
      <c r="K1011" s="6">
        <v>85</v>
      </c>
      <c r="L1011" s="6">
        <v>4</v>
      </c>
      <c r="M1011" s="6"/>
    </row>
    <row r="1012" spans="1:13" ht="15.75" customHeight="1" x14ac:dyDescent="0.25">
      <c r="A1012" s="4">
        <v>44547</v>
      </c>
      <c r="B1012" s="6">
        <v>11</v>
      </c>
      <c r="C1012" s="6" t="s">
        <v>94</v>
      </c>
      <c r="D1012" s="6"/>
      <c r="E1012" s="3" t="e">
        <f t="array" aca="1" ref="E1012" ca="1">_xludf.XLOOKUP(sessions_2!$G1012&amp;sessions_2!$I1012&amp;sessions_2!$J1012,exercises_2!$C$2:$C$156&amp;exercises_2!$F$2:$F$156&amp;exercises_2!$G$2:$G$156,exercises_2!$A$2:$A$156)</f>
        <v>#NAME?</v>
      </c>
      <c r="F1012" s="6" t="s">
        <v>65</v>
      </c>
      <c r="G1012" s="6" t="s">
        <v>98</v>
      </c>
      <c r="H1012" s="6">
        <v>2</v>
      </c>
      <c r="I1012" s="6">
        <v>4</v>
      </c>
      <c r="J1012" s="6">
        <v>6</v>
      </c>
      <c r="K1012" s="6">
        <v>85</v>
      </c>
      <c r="L1012" s="6">
        <v>5</v>
      </c>
      <c r="M1012" s="6"/>
    </row>
    <row r="1013" spans="1:13" ht="15.75" customHeight="1" x14ac:dyDescent="0.25">
      <c r="A1013" s="4">
        <v>44547</v>
      </c>
      <c r="B1013" s="6">
        <v>12</v>
      </c>
      <c r="C1013" s="6" t="s">
        <v>94</v>
      </c>
      <c r="D1013" s="6"/>
      <c r="E1013" s="3" t="e">
        <f t="array" aca="1" ref="E1013" ca="1">_xludf.XLOOKUP(sessions_2!$G1013&amp;sessions_2!$I1013&amp;sessions_2!$J1013,exercises_2!$C$2:$C$156&amp;exercises_2!$F$2:$F$156&amp;exercises_2!$G$2:$G$156,exercises_2!$A$2:$A$156)</f>
        <v>#NAME?</v>
      </c>
      <c r="F1013" s="6" t="s">
        <v>65</v>
      </c>
      <c r="G1013" s="6" t="s">
        <v>98</v>
      </c>
      <c r="H1013" s="6">
        <v>3</v>
      </c>
      <c r="I1013" s="6">
        <v>4</v>
      </c>
      <c r="J1013" s="6">
        <v>6</v>
      </c>
      <c r="K1013" s="6">
        <v>85</v>
      </c>
      <c r="L1013" s="6">
        <v>4</v>
      </c>
      <c r="M1013" s="6"/>
    </row>
    <row r="1014" spans="1:13" ht="15.75" customHeight="1" x14ac:dyDescent="0.25">
      <c r="A1014" s="4">
        <v>44547</v>
      </c>
      <c r="B1014" s="6">
        <v>13</v>
      </c>
      <c r="C1014" s="6" t="s">
        <v>94</v>
      </c>
      <c r="D1014" s="6"/>
      <c r="E1014" s="3" t="e">
        <f t="array" aca="1" ref="E1014" ca="1">_xludf.XLOOKUP(sessions_2!$G1014&amp;sessions_2!$I1014&amp;sessions_2!$J1014,exercises_2!$C$2:$C$156&amp;exercises_2!$F$2:$F$156&amp;exercises_2!$G$2:$G$156,exercises_2!$A$2:$A$156)</f>
        <v>#NAME?</v>
      </c>
      <c r="F1014" s="6" t="s">
        <v>65</v>
      </c>
      <c r="G1014" s="6" t="s">
        <v>117</v>
      </c>
      <c r="H1014" s="6">
        <v>1</v>
      </c>
      <c r="I1014" s="6">
        <v>0</v>
      </c>
      <c r="J1014" s="6"/>
      <c r="K1014" s="6">
        <v>12</v>
      </c>
      <c r="L1014" s="6">
        <v>48</v>
      </c>
      <c r="M1014" s="6"/>
    </row>
    <row r="1015" spans="1:13" ht="15.75" customHeight="1" x14ac:dyDescent="0.25">
      <c r="A1015" s="4">
        <v>44547</v>
      </c>
      <c r="B1015" s="6">
        <v>14</v>
      </c>
      <c r="C1015" s="6" t="s">
        <v>94</v>
      </c>
      <c r="D1015" s="6"/>
      <c r="E1015" s="3" t="e">
        <f t="array" aca="1" ref="E1015" ca="1">_xludf.XLOOKUP(sessions_2!$G1015&amp;sessions_2!$I1015&amp;sessions_2!$J1015,exercises_2!$C$2:$C$156&amp;exercises_2!$F$2:$F$156&amp;exercises_2!$G$2:$G$156,exercises_2!$A$2:$A$156)</f>
        <v>#NAME?</v>
      </c>
      <c r="F1015" s="6" t="s">
        <v>65</v>
      </c>
      <c r="G1015" s="6" t="s">
        <v>117</v>
      </c>
      <c r="H1015" s="6">
        <v>2</v>
      </c>
      <c r="I1015" s="6">
        <v>0</v>
      </c>
      <c r="J1015" s="6"/>
      <c r="K1015" s="6">
        <v>12</v>
      </c>
      <c r="L1015" s="6">
        <v>44</v>
      </c>
      <c r="M1015" s="6"/>
    </row>
    <row r="1016" spans="1:13" ht="15.75" customHeight="1" x14ac:dyDescent="0.25">
      <c r="A1016" s="4">
        <v>44547</v>
      </c>
      <c r="B1016" s="6">
        <v>15</v>
      </c>
      <c r="C1016" s="6" t="s">
        <v>94</v>
      </c>
      <c r="D1016" s="6"/>
      <c r="E1016" s="3" t="e">
        <f t="array" aca="1" ref="E1016" ca="1">_xludf.XLOOKUP(sessions_2!$G1016&amp;sessions_2!$I1016&amp;sessions_2!$J1016,exercises_2!$C$2:$C$156&amp;exercises_2!$F$2:$F$156&amp;exercises_2!$G$2:$G$156,exercises_2!$A$2:$A$156)</f>
        <v>#NAME?</v>
      </c>
      <c r="F1016" s="6" t="s">
        <v>65</v>
      </c>
      <c r="G1016" s="6" t="s">
        <v>117</v>
      </c>
      <c r="H1016" s="6">
        <v>3</v>
      </c>
      <c r="I1016" s="6">
        <v>0</v>
      </c>
      <c r="J1016" s="6"/>
      <c r="K1016" s="6">
        <v>12</v>
      </c>
      <c r="L1016" s="6">
        <v>47</v>
      </c>
      <c r="M1016" s="6"/>
    </row>
    <row r="1017" spans="1:13" ht="15.75" customHeight="1" x14ac:dyDescent="0.25">
      <c r="A1017" s="4">
        <v>44559</v>
      </c>
      <c r="B1017" s="6">
        <v>15</v>
      </c>
      <c r="C1017" s="6" t="s">
        <v>100</v>
      </c>
      <c r="D1017" s="6"/>
      <c r="E1017" s="3" t="e">
        <f t="array" aca="1" ref="E1017" ca="1">_xludf.XLOOKUP(sessions_2!$G1017&amp;sessions_2!$I1017&amp;sessions_2!$J1017,exercises_2!$C$2:$C$156&amp;exercises_2!$F$2:$F$156&amp;exercises_2!$G$2:$G$156,exercises_2!$A$2:$A$156)</f>
        <v>#NAME?</v>
      </c>
      <c r="F1017" s="6" t="s">
        <v>65</v>
      </c>
      <c r="G1017" s="6" t="s">
        <v>111</v>
      </c>
      <c r="H1017" s="6">
        <v>3</v>
      </c>
      <c r="I1017" s="6">
        <v>6</v>
      </c>
      <c r="J1017" s="6">
        <v>10</v>
      </c>
      <c r="K1017" s="6">
        <v>200</v>
      </c>
      <c r="L1017" s="6">
        <v>8</v>
      </c>
      <c r="M1017" s="6"/>
    </row>
    <row r="1018" spans="1:13" ht="15.75" customHeight="1" x14ac:dyDescent="0.25">
      <c r="A1018" s="4">
        <v>44571</v>
      </c>
      <c r="B1018" s="6">
        <v>13</v>
      </c>
      <c r="C1018" s="6" t="s">
        <v>100</v>
      </c>
      <c r="D1018" s="6"/>
      <c r="E1018" s="3" t="e">
        <f t="array" aca="1" ref="E1018" ca="1">_xludf.XLOOKUP(sessions_2!$G1018&amp;sessions_2!$I1018&amp;sessions_2!$J1018,exercises_2!$C$2:$C$156&amp;exercises_2!$F$2:$F$156&amp;exercises_2!$G$2:$G$156,exercises_2!$A$2:$A$156)</f>
        <v>#NAME?</v>
      </c>
      <c r="F1018" s="6" t="s">
        <v>65</v>
      </c>
      <c r="G1018" s="6" t="s">
        <v>111</v>
      </c>
      <c r="H1018" s="6">
        <v>1</v>
      </c>
      <c r="I1018" s="6">
        <v>6</v>
      </c>
      <c r="J1018" s="6">
        <v>10</v>
      </c>
      <c r="K1018" s="6">
        <v>200</v>
      </c>
      <c r="L1018" s="6">
        <v>10</v>
      </c>
      <c r="M1018" s="6"/>
    </row>
    <row r="1019" spans="1:13" ht="15.75" customHeight="1" x14ac:dyDescent="0.25">
      <c r="A1019" s="4">
        <v>44571</v>
      </c>
      <c r="B1019" s="6">
        <v>14</v>
      </c>
      <c r="C1019" s="6" t="s">
        <v>100</v>
      </c>
      <c r="D1019" s="6"/>
      <c r="E1019" s="3" t="e">
        <f t="array" aca="1" ref="E1019" ca="1">_xludf.XLOOKUP(sessions_2!$G1019&amp;sessions_2!$I1019&amp;sessions_2!$J1019,exercises_2!$C$2:$C$156&amp;exercises_2!$F$2:$F$156&amp;exercises_2!$G$2:$G$156,exercises_2!$A$2:$A$156)</f>
        <v>#NAME?</v>
      </c>
      <c r="F1019" s="6" t="s">
        <v>65</v>
      </c>
      <c r="G1019" s="6" t="s">
        <v>111</v>
      </c>
      <c r="H1019" s="6">
        <v>2</v>
      </c>
      <c r="I1019" s="6">
        <v>6</v>
      </c>
      <c r="J1019" s="6">
        <v>10</v>
      </c>
      <c r="K1019" s="6">
        <v>200</v>
      </c>
      <c r="L1019" s="6">
        <v>8</v>
      </c>
      <c r="M1019" s="6"/>
    </row>
    <row r="1020" spans="1:13" ht="15.75" customHeight="1" x14ac:dyDescent="0.25">
      <c r="A1020" s="4">
        <v>44550</v>
      </c>
      <c r="B1020" s="6">
        <v>1</v>
      </c>
      <c r="C1020" s="6" t="s">
        <v>100</v>
      </c>
      <c r="D1020" s="6"/>
      <c r="E1020" s="3" t="e">
        <f t="array" aca="1" ref="E1020" ca="1">_xludf.XLOOKUP(sessions_2!$G1020&amp;sessions_2!$I1020&amp;sessions_2!$J1020,exercises_2!$C$2:$C$156&amp;exercises_2!$F$2:$F$156&amp;exercises_2!$G$2:$G$156,exercises_2!$A$2:$A$156)</f>
        <v>#NAME?</v>
      </c>
      <c r="F1020" s="6" t="s">
        <v>65</v>
      </c>
      <c r="G1020" s="6" t="s">
        <v>92</v>
      </c>
      <c r="H1020" s="6">
        <v>1</v>
      </c>
      <c r="I1020" s="6">
        <v>4</v>
      </c>
      <c r="J1020" s="6">
        <v>6</v>
      </c>
      <c r="K1020" s="6">
        <v>245</v>
      </c>
      <c r="L1020" s="6">
        <v>6</v>
      </c>
      <c r="M1020" s="6"/>
    </row>
    <row r="1021" spans="1:13" ht="15.75" customHeight="1" x14ac:dyDescent="0.25">
      <c r="A1021" s="4">
        <v>44550</v>
      </c>
      <c r="B1021" s="6">
        <v>2</v>
      </c>
      <c r="C1021" s="6" t="s">
        <v>100</v>
      </c>
      <c r="D1021" s="6"/>
      <c r="E1021" s="3" t="e">
        <f t="array" aca="1" ref="E1021" ca="1">_xludf.XLOOKUP(sessions_2!$G1021&amp;sessions_2!$I1021&amp;sessions_2!$J1021,exercises_2!$C$2:$C$156&amp;exercises_2!$F$2:$F$156&amp;exercises_2!$G$2:$G$156,exercises_2!$A$2:$A$156)</f>
        <v>#NAME?</v>
      </c>
      <c r="F1021" s="6" t="s">
        <v>65</v>
      </c>
      <c r="G1021" s="6" t="s">
        <v>92</v>
      </c>
      <c r="H1021" s="6">
        <v>2</v>
      </c>
      <c r="I1021" s="6">
        <v>4</v>
      </c>
      <c r="J1021" s="6">
        <v>6</v>
      </c>
      <c r="K1021" s="6">
        <v>245</v>
      </c>
      <c r="L1021" s="6">
        <v>6</v>
      </c>
      <c r="M1021" s="6"/>
    </row>
    <row r="1022" spans="1:13" ht="15.75" customHeight="1" x14ac:dyDescent="0.25">
      <c r="A1022" s="4">
        <v>44550</v>
      </c>
      <c r="B1022" s="6">
        <v>3</v>
      </c>
      <c r="C1022" s="6" t="s">
        <v>100</v>
      </c>
      <c r="D1022" s="6"/>
      <c r="E1022" s="3" t="e">
        <f t="array" aca="1" ref="E1022" ca="1">_xludf.XLOOKUP(sessions_2!$G1022&amp;sessions_2!$I1022&amp;sessions_2!$J1022,exercises_2!$C$2:$C$156&amp;exercises_2!$F$2:$F$156&amp;exercises_2!$G$2:$G$156,exercises_2!$A$2:$A$156)</f>
        <v>#NAME?</v>
      </c>
      <c r="F1022" s="6" t="s">
        <v>65</v>
      </c>
      <c r="G1022" s="6" t="s">
        <v>92</v>
      </c>
      <c r="H1022" s="6">
        <v>3</v>
      </c>
      <c r="I1022" s="6">
        <v>4</v>
      </c>
      <c r="J1022" s="6">
        <v>6</v>
      </c>
      <c r="K1022" s="6">
        <v>250</v>
      </c>
      <c r="L1022" s="6">
        <v>4</v>
      </c>
      <c r="M1022" s="6"/>
    </row>
    <row r="1023" spans="1:13" ht="15.75" customHeight="1" x14ac:dyDescent="0.25">
      <c r="A1023" s="4">
        <v>44550</v>
      </c>
      <c r="B1023" s="6">
        <v>4</v>
      </c>
      <c r="C1023" s="6" t="s">
        <v>100</v>
      </c>
      <c r="D1023" s="6"/>
      <c r="E1023" s="3" t="e">
        <f t="array" aca="1" ref="E1023" ca="1">_xludf.XLOOKUP(sessions_2!$G1023&amp;sessions_2!$I1023&amp;sessions_2!$J1023,exercises_2!$C$2:$C$156&amp;exercises_2!$F$2:$F$156&amp;exercises_2!$G$2:$G$156,exercises_2!$A$2:$A$156)</f>
        <v>#NAME?</v>
      </c>
      <c r="F1023" s="6" t="s">
        <v>65</v>
      </c>
      <c r="G1023" s="6" t="s">
        <v>118</v>
      </c>
      <c r="H1023" s="6">
        <v>1</v>
      </c>
      <c r="I1023" s="6">
        <v>5</v>
      </c>
      <c r="J1023" s="6">
        <v>10</v>
      </c>
      <c r="K1023" s="6">
        <v>120</v>
      </c>
      <c r="L1023" s="6">
        <v>8</v>
      </c>
      <c r="M1023" s="6"/>
    </row>
    <row r="1024" spans="1:13" ht="15.75" customHeight="1" x14ac:dyDescent="0.25">
      <c r="A1024" s="4">
        <v>44550</v>
      </c>
      <c r="B1024" s="6">
        <v>5</v>
      </c>
      <c r="C1024" s="6" t="s">
        <v>100</v>
      </c>
      <c r="D1024" s="6"/>
      <c r="E1024" s="3" t="e">
        <f t="array" aca="1" ref="E1024" ca="1">_xludf.XLOOKUP(sessions_2!$G1024&amp;sessions_2!$I1024&amp;sessions_2!$J1024,exercises_2!$C$2:$C$156&amp;exercises_2!$F$2:$F$156&amp;exercises_2!$G$2:$G$156,exercises_2!$A$2:$A$156)</f>
        <v>#NAME?</v>
      </c>
      <c r="F1024" s="6" t="s">
        <v>65</v>
      </c>
      <c r="G1024" s="6" t="s">
        <v>118</v>
      </c>
      <c r="H1024" s="6">
        <v>2</v>
      </c>
      <c r="I1024" s="6">
        <v>5</v>
      </c>
      <c r="J1024" s="6">
        <v>10</v>
      </c>
      <c r="K1024" s="6">
        <v>120</v>
      </c>
      <c r="L1024" s="6">
        <v>7</v>
      </c>
      <c r="M1024" s="6"/>
    </row>
    <row r="1025" spans="1:13" ht="15.75" customHeight="1" x14ac:dyDescent="0.25">
      <c r="A1025" s="4">
        <v>44550</v>
      </c>
      <c r="B1025" s="6">
        <v>6</v>
      </c>
      <c r="C1025" s="6" t="s">
        <v>100</v>
      </c>
      <c r="D1025" s="6"/>
      <c r="E1025" s="3" t="e">
        <f t="array" aca="1" ref="E1025" ca="1">_xludf.XLOOKUP(sessions_2!$G1025&amp;sessions_2!$I1025&amp;sessions_2!$J1025,exercises_2!$C$2:$C$156&amp;exercises_2!$F$2:$F$156&amp;exercises_2!$G$2:$G$156,exercises_2!$A$2:$A$156)</f>
        <v>#NAME?</v>
      </c>
      <c r="F1025" s="6" t="s">
        <v>65</v>
      </c>
      <c r="G1025" s="6" t="s">
        <v>118</v>
      </c>
      <c r="H1025" s="6">
        <v>3</v>
      </c>
      <c r="I1025" s="6">
        <v>5</v>
      </c>
      <c r="J1025" s="6">
        <v>10</v>
      </c>
      <c r="K1025" s="6">
        <v>120</v>
      </c>
      <c r="L1025" s="6">
        <v>7</v>
      </c>
      <c r="M1025" s="6"/>
    </row>
    <row r="1026" spans="1:13" ht="15.75" customHeight="1" x14ac:dyDescent="0.25">
      <c r="A1026" s="4">
        <v>44550</v>
      </c>
      <c r="B1026" s="6">
        <v>7</v>
      </c>
      <c r="C1026" s="6" t="s">
        <v>100</v>
      </c>
      <c r="D1026" s="6"/>
      <c r="E1026" s="3" t="e">
        <f t="array" aca="1" ref="E1026" ca="1">_xludf.XLOOKUP(sessions_2!$G1026&amp;sessions_2!$I1026&amp;sessions_2!$J1026,exercises_2!$C$2:$C$156&amp;exercises_2!$F$2:$F$156&amp;exercises_2!$G$2:$G$156,exercises_2!$A$2:$A$156)</f>
        <v>#NAME?</v>
      </c>
      <c r="F1026" s="6" t="s">
        <v>65</v>
      </c>
      <c r="G1026" s="6" t="s">
        <v>110</v>
      </c>
      <c r="H1026" s="6">
        <v>1</v>
      </c>
      <c r="I1026" s="6">
        <v>4</v>
      </c>
      <c r="J1026" s="6">
        <v>6</v>
      </c>
      <c r="K1026" s="6">
        <v>65</v>
      </c>
      <c r="L1026" s="6">
        <v>5</v>
      </c>
      <c r="M1026" s="6"/>
    </row>
    <row r="1027" spans="1:13" ht="15.75" customHeight="1" x14ac:dyDescent="0.25">
      <c r="A1027" s="4">
        <v>44550</v>
      </c>
      <c r="B1027" s="6">
        <v>8</v>
      </c>
      <c r="C1027" s="6" t="s">
        <v>100</v>
      </c>
      <c r="D1027" s="6"/>
      <c r="E1027" s="3" t="e">
        <f t="array" aca="1" ref="E1027" ca="1">_xludf.XLOOKUP(sessions_2!$G1027&amp;sessions_2!$I1027&amp;sessions_2!$J1027,exercises_2!$C$2:$C$156&amp;exercises_2!$F$2:$F$156&amp;exercises_2!$G$2:$G$156,exercises_2!$A$2:$A$156)</f>
        <v>#NAME?</v>
      </c>
      <c r="F1027" s="6" t="s">
        <v>65</v>
      </c>
      <c r="G1027" s="6" t="s">
        <v>110</v>
      </c>
      <c r="H1027" s="6">
        <v>2</v>
      </c>
      <c r="I1027" s="6">
        <v>4</v>
      </c>
      <c r="J1027" s="6">
        <v>6</v>
      </c>
      <c r="K1027" s="6">
        <v>65</v>
      </c>
      <c r="L1027" s="6">
        <v>5</v>
      </c>
      <c r="M1027" s="6"/>
    </row>
    <row r="1028" spans="1:13" ht="15.75" customHeight="1" x14ac:dyDescent="0.25">
      <c r="A1028" s="4">
        <v>44550</v>
      </c>
      <c r="B1028" s="6">
        <v>9</v>
      </c>
      <c r="C1028" s="6" t="s">
        <v>100</v>
      </c>
      <c r="D1028" s="6"/>
      <c r="E1028" s="3" t="e">
        <f t="array" aca="1" ref="E1028" ca="1">_xludf.XLOOKUP(sessions_2!$G1028&amp;sessions_2!$I1028&amp;sessions_2!$J1028,exercises_2!$C$2:$C$156&amp;exercises_2!$F$2:$F$156&amp;exercises_2!$G$2:$G$156,exercises_2!$A$2:$A$156)</f>
        <v>#NAME?</v>
      </c>
      <c r="F1028" s="6" t="s">
        <v>65</v>
      </c>
      <c r="G1028" s="6" t="s">
        <v>110</v>
      </c>
      <c r="H1028" s="6">
        <v>3</v>
      </c>
      <c r="I1028" s="6">
        <v>4</v>
      </c>
      <c r="J1028" s="6">
        <v>6</v>
      </c>
      <c r="K1028" s="6">
        <v>65</v>
      </c>
      <c r="L1028" s="6">
        <v>5</v>
      </c>
      <c r="M1028" s="6" t="s">
        <v>21</v>
      </c>
    </row>
    <row r="1029" spans="1:13" ht="15.75" customHeight="1" x14ac:dyDescent="0.25">
      <c r="A1029" s="4">
        <v>44550</v>
      </c>
      <c r="B1029" s="6">
        <v>10</v>
      </c>
      <c r="C1029" s="6" t="s">
        <v>100</v>
      </c>
      <c r="D1029" s="6"/>
      <c r="E1029" s="3" t="e">
        <f t="array" aca="1" ref="E1029" ca="1">_xludf.XLOOKUP(sessions_2!$G1029&amp;sessions_2!$I1029&amp;sessions_2!$J1029,exercises_2!$C$2:$C$156&amp;exercises_2!$F$2:$F$156&amp;exercises_2!$G$2:$G$156,exercises_2!$A$2:$A$156)</f>
        <v>#NAME?</v>
      </c>
      <c r="F1029" s="6" t="s">
        <v>65</v>
      </c>
      <c r="G1029" s="6" t="s">
        <v>103</v>
      </c>
      <c r="H1029" s="6">
        <v>1</v>
      </c>
      <c r="I1029" s="6">
        <v>4</v>
      </c>
      <c r="J1029" s="6">
        <v>6</v>
      </c>
      <c r="K1029" s="6">
        <v>60</v>
      </c>
      <c r="L1029" s="6">
        <v>6</v>
      </c>
      <c r="M1029" s="6"/>
    </row>
    <row r="1030" spans="1:13" ht="15.75" customHeight="1" x14ac:dyDescent="0.25">
      <c r="A1030" s="4">
        <v>44550</v>
      </c>
      <c r="B1030" s="6">
        <v>11</v>
      </c>
      <c r="C1030" s="6" t="s">
        <v>100</v>
      </c>
      <c r="D1030" s="6"/>
      <c r="E1030" s="3" t="e">
        <f t="array" aca="1" ref="E1030" ca="1">_xludf.XLOOKUP(sessions_2!$G1030&amp;sessions_2!$I1030&amp;sessions_2!$J1030,exercises_2!$C$2:$C$156&amp;exercises_2!$F$2:$F$156&amp;exercises_2!$G$2:$G$156,exercises_2!$A$2:$A$156)</f>
        <v>#NAME?</v>
      </c>
      <c r="F1030" s="6" t="s">
        <v>65</v>
      </c>
      <c r="G1030" s="6" t="s">
        <v>103</v>
      </c>
      <c r="H1030" s="6">
        <v>2</v>
      </c>
      <c r="I1030" s="6">
        <v>4</v>
      </c>
      <c r="J1030" s="6">
        <v>6</v>
      </c>
      <c r="K1030" s="6">
        <v>60</v>
      </c>
      <c r="L1030" s="6">
        <v>5</v>
      </c>
      <c r="M1030" s="6"/>
    </row>
    <row r="1031" spans="1:13" ht="15.75" customHeight="1" x14ac:dyDescent="0.25">
      <c r="A1031" s="4">
        <v>44550</v>
      </c>
      <c r="B1031" s="6">
        <v>12</v>
      </c>
      <c r="C1031" s="6" t="s">
        <v>100</v>
      </c>
      <c r="D1031" s="6"/>
      <c r="E1031" s="3" t="e">
        <f t="array" aca="1" ref="E1031" ca="1">_xludf.XLOOKUP(sessions_2!$G1031&amp;sessions_2!$I1031&amp;sessions_2!$J1031,exercises_2!$C$2:$C$156&amp;exercises_2!$F$2:$F$156&amp;exercises_2!$G$2:$G$156,exercises_2!$A$2:$A$156)</f>
        <v>#NAME?</v>
      </c>
      <c r="F1031" s="6" t="s">
        <v>65</v>
      </c>
      <c r="G1031" s="6" t="s">
        <v>103</v>
      </c>
      <c r="H1031" s="6">
        <v>3</v>
      </c>
      <c r="I1031" s="6">
        <v>4</v>
      </c>
      <c r="J1031" s="6">
        <v>6</v>
      </c>
      <c r="K1031" s="6">
        <v>60</v>
      </c>
      <c r="L1031" s="6">
        <v>5</v>
      </c>
      <c r="M1031" s="6"/>
    </row>
    <row r="1032" spans="1:13" ht="15.75" customHeight="1" x14ac:dyDescent="0.25">
      <c r="A1032" s="4">
        <v>44552</v>
      </c>
      <c r="B1032" s="6">
        <v>1</v>
      </c>
      <c r="C1032" s="6" t="s">
        <v>104</v>
      </c>
      <c r="D1032" s="6"/>
      <c r="E1032" s="3" t="e">
        <f t="array" aca="1" ref="E1032" ca="1">_xludf.XLOOKUP(sessions_2!$G1032&amp;sessions_2!$I1032&amp;sessions_2!$J1032,exercises_2!$C$2:$C$156&amp;exercises_2!$F$2:$F$156&amp;exercises_2!$G$2:$G$156,exercises_2!$A$2:$A$156)</f>
        <v>#NAME?</v>
      </c>
      <c r="F1032" s="6" t="s">
        <v>65</v>
      </c>
      <c r="G1032" s="6" t="s">
        <v>105</v>
      </c>
      <c r="H1032" s="6">
        <v>1</v>
      </c>
      <c r="I1032" s="6">
        <v>4</v>
      </c>
      <c r="J1032" s="6">
        <v>6</v>
      </c>
      <c r="K1032" s="6">
        <v>195</v>
      </c>
      <c r="L1032" s="6">
        <v>5</v>
      </c>
      <c r="M1032" s="6"/>
    </row>
    <row r="1033" spans="1:13" ht="15.75" customHeight="1" x14ac:dyDescent="0.25">
      <c r="A1033" s="4">
        <v>44552</v>
      </c>
      <c r="B1033" s="6">
        <v>2</v>
      </c>
      <c r="C1033" s="6" t="s">
        <v>104</v>
      </c>
      <c r="D1033" s="6"/>
      <c r="E1033" s="3" t="e">
        <f t="array" aca="1" ref="E1033" ca="1">_xludf.XLOOKUP(sessions_2!$G1033&amp;sessions_2!$I1033&amp;sessions_2!$J1033,exercises_2!$C$2:$C$156&amp;exercises_2!$F$2:$F$156&amp;exercises_2!$G$2:$G$156,exercises_2!$A$2:$A$156)</f>
        <v>#NAME?</v>
      </c>
      <c r="F1033" s="6" t="s">
        <v>65</v>
      </c>
      <c r="G1033" s="6" t="s">
        <v>105</v>
      </c>
      <c r="H1033" s="6">
        <v>2</v>
      </c>
      <c r="I1033" s="6">
        <v>4</v>
      </c>
      <c r="J1033" s="6">
        <v>6</v>
      </c>
      <c r="K1033" s="6">
        <v>195</v>
      </c>
      <c r="L1033" s="6">
        <v>5</v>
      </c>
      <c r="M1033" s="6"/>
    </row>
    <row r="1034" spans="1:13" ht="15.75" customHeight="1" x14ac:dyDescent="0.25">
      <c r="A1034" s="4">
        <v>44552</v>
      </c>
      <c r="B1034" s="6">
        <v>3</v>
      </c>
      <c r="C1034" s="6" t="s">
        <v>104</v>
      </c>
      <c r="D1034" s="6"/>
      <c r="E1034" s="3" t="e">
        <f t="array" aca="1" ref="E1034" ca="1">_xludf.XLOOKUP(sessions_2!$G1034&amp;sessions_2!$I1034&amp;sessions_2!$J1034,exercises_2!$C$2:$C$156&amp;exercises_2!$F$2:$F$156&amp;exercises_2!$G$2:$G$156,exercises_2!$A$2:$A$156)</f>
        <v>#NAME?</v>
      </c>
      <c r="F1034" s="6" t="s">
        <v>65</v>
      </c>
      <c r="G1034" s="6" t="s">
        <v>105</v>
      </c>
      <c r="H1034" s="6">
        <v>3</v>
      </c>
      <c r="I1034" s="6">
        <v>4</v>
      </c>
      <c r="J1034" s="6">
        <v>6</v>
      </c>
      <c r="K1034" s="6">
        <v>195</v>
      </c>
      <c r="L1034" s="6">
        <v>4</v>
      </c>
      <c r="M1034" s="6"/>
    </row>
    <row r="1035" spans="1:13" ht="15.75" customHeight="1" x14ac:dyDescent="0.25">
      <c r="A1035" s="4">
        <v>44552</v>
      </c>
      <c r="B1035" s="6">
        <v>4</v>
      </c>
      <c r="C1035" s="6" t="s">
        <v>104</v>
      </c>
      <c r="D1035" s="6"/>
      <c r="E1035" s="3" t="e">
        <f t="array" aca="1" ref="E1035" ca="1">_xludf.XLOOKUP(sessions_2!$G1035&amp;sessions_2!$I1035&amp;sessions_2!$J1035,exercises_2!$C$2:$C$156&amp;exercises_2!$F$2:$F$156&amp;exercises_2!$G$2:$G$156,exercises_2!$A$2:$A$156)</f>
        <v>#NAME?</v>
      </c>
      <c r="F1035" s="6" t="s">
        <v>65</v>
      </c>
      <c r="G1035" s="6" t="s">
        <v>106</v>
      </c>
      <c r="H1035" s="6">
        <v>1</v>
      </c>
      <c r="I1035" s="6">
        <v>4</v>
      </c>
      <c r="J1035" s="6">
        <v>6</v>
      </c>
      <c r="K1035" s="6">
        <v>330</v>
      </c>
      <c r="L1035" s="6">
        <v>4</v>
      </c>
      <c r="M1035" s="6"/>
    </row>
    <row r="1036" spans="1:13" ht="15.75" customHeight="1" x14ac:dyDescent="0.25">
      <c r="A1036" s="4">
        <v>44552</v>
      </c>
      <c r="B1036" s="6">
        <v>5</v>
      </c>
      <c r="C1036" s="6" t="s">
        <v>104</v>
      </c>
      <c r="D1036" s="6"/>
      <c r="E1036" s="3" t="e">
        <f t="array" aca="1" ref="E1036" ca="1">_xludf.XLOOKUP(sessions_2!$G1036&amp;sessions_2!$I1036&amp;sessions_2!$J1036,exercises_2!$C$2:$C$156&amp;exercises_2!$F$2:$F$156&amp;exercises_2!$G$2:$G$156,exercises_2!$A$2:$A$156)</f>
        <v>#NAME?</v>
      </c>
      <c r="F1036" s="6" t="s">
        <v>65</v>
      </c>
      <c r="G1036" s="6" t="s">
        <v>106</v>
      </c>
      <c r="H1036" s="6">
        <v>2</v>
      </c>
      <c r="I1036" s="6">
        <v>4</v>
      </c>
      <c r="J1036" s="6">
        <v>6</v>
      </c>
      <c r="K1036" s="6">
        <v>320</v>
      </c>
      <c r="L1036" s="6">
        <v>6</v>
      </c>
      <c r="M1036" s="6"/>
    </row>
    <row r="1037" spans="1:13" ht="15.75" customHeight="1" x14ac:dyDescent="0.25">
      <c r="A1037" s="4">
        <v>44552</v>
      </c>
      <c r="B1037" s="6">
        <v>6</v>
      </c>
      <c r="C1037" s="6" t="s">
        <v>104</v>
      </c>
      <c r="D1037" s="6"/>
      <c r="E1037" s="3" t="e">
        <f t="array" aca="1" ref="E1037" ca="1">_xludf.XLOOKUP(sessions_2!$G1037&amp;sessions_2!$I1037&amp;sessions_2!$J1037,exercises_2!$C$2:$C$156&amp;exercises_2!$F$2:$F$156&amp;exercises_2!$G$2:$G$156,exercises_2!$A$2:$A$156)</f>
        <v>#NAME?</v>
      </c>
      <c r="F1037" s="6" t="s">
        <v>65</v>
      </c>
      <c r="G1037" s="6" t="s">
        <v>106</v>
      </c>
      <c r="H1037" s="6">
        <v>3</v>
      </c>
      <c r="I1037" s="6">
        <v>4</v>
      </c>
      <c r="J1037" s="6">
        <v>6</v>
      </c>
      <c r="K1037" s="6">
        <v>320</v>
      </c>
      <c r="L1037" s="6">
        <v>6</v>
      </c>
      <c r="M1037" s="6"/>
    </row>
    <row r="1038" spans="1:13" ht="15.75" customHeight="1" x14ac:dyDescent="0.25">
      <c r="A1038" s="4">
        <v>44552</v>
      </c>
      <c r="B1038" s="6">
        <v>7</v>
      </c>
      <c r="C1038" s="6" t="s">
        <v>104</v>
      </c>
      <c r="D1038" s="6"/>
      <c r="E1038" s="3" t="e">
        <f t="array" aca="1" ref="E1038" ca="1">_xludf.XLOOKUP(sessions_2!$G1038&amp;sessions_2!$I1038&amp;sessions_2!$J1038,exercises_2!$C$2:$C$156&amp;exercises_2!$F$2:$F$156&amp;exercises_2!$G$2:$G$156,exercises_2!$A$2:$A$156)</f>
        <v>#NAME?</v>
      </c>
      <c r="F1038" s="6" t="s">
        <v>65</v>
      </c>
      <c r="G1038" s="6" t="s">
        <v>107</v>
      </c>
      <c r="H1038" s="6">
        <v>1</v>
      </c>
      <c r="I1038" s="6">
        <v>6</v>
      </c>
      <c r="J1038" s="6">
        <v>10</v>
      </c>
      <c r="K1038" s="6">
        <v>155</v>
      </c>
      <c r="L1038" s="6">
        <v>10</v>
      </c>
      <c r="M1038" s="6"/>
    </row>
    <row r="1039" spans="1:13" ht="15.75" customHeight="1" x14ac:dyDescent="0.25">
      <c r="A1039" s="4">
        <v>44552</v>
      </c>
      <c r="B1039" s="6">
        <v>8</v>
      </c>
      <c r="C1039" s="6" t="s">
        <v>104</v>
      </c>
      <c r="D1039" s="6"/>
      <c r="E1039" s="3" t="e">
        <f t="array" aca="1" ref="E1039" ca="1">_xludf.XLOOKUP(sessions_2!$G1039&amp;sessions_2!$I1039&amp;sessions_2!$J1039,exercises_2!$C$2:$C$156&amp;exercises_2!$F$2:$F$156&amp;exercises_2!$G$2:$G$156,exercises_2!$A$2:$A$156)</f>
        <v>#NAME?</v>
      </c>
      <c r="F1039" s="6" t="s">
        <v>65</v>
      </c>
      <c r="G1039" s="6" t="s">
        <v>107</v>
      </c>
      <c r="H1039" s="6">
        <v>2</v>
      </c>
      <c r="I1039" s="6">
        <v>6</v>
      </c>
      <c r="J1039" s="6">
        <v>10</v>
      </c>
      <c r="K1039" s="6">
        <v>155</v>
      </c>
      <c r="L1039" s="6">
        <v>6</v>
      </c>
      <c r="M1039" s="6"/>
    </row>
    <row r="1040" spans="1:13" ht="15.75" customHeight="1" x14ac:dyDescent="0.25">
      <c r="A1040" s="4">
        <v>44552</v>
      </c>
      <c r="B1040" s="6">
        <v>9</v>
      </c>
      <c r="C1040" s="6" t="s">
        <v>104</v>
      </c>
      <c r="D1040" s="6"/>
      <c r="E1040" s="3" t="e">
        <f t="array" aca="1" ref="E1040" ca="1">_xludf.XLOOKUP(sessions_2!$G1040&amp;sessions_2!$I1040&amp;sessions_2!$J1040,exercises_2!$C$2:$C$156&amp;exercises_2!$F$2:$F$156&amp;exercises_2!$G$2:$G$156,exercises_2!$A$2:$A$156)</f>
        <v>#NAME?</v>
      </c>
      <c r="F1040" s="6" t="s">
        <v>65</v>
      </c>
      <c r="G1040" s="6" t="s">
        <v>107</v>
      </c>
      <c r="H1040" s="6">
        <v>3</v>
      </c>
      <c r="I1040" s="6">
        <v>6</v>
      </c>
      <c r="J1040" s="6">
        <v>10</v>
      </c>
      <c r="K1040" s="6">
        <v>155</v>
      </c>
      <c r="L1040" s="6">
        <v>5</v>
      </c>
      <c r="M1040" s="6"/>
    </row>
    <row r="1041" spans="1:13" ht="15.75" customHeight="1" x14ac:dyDescent="0.25">
      <c r="A1041" s="4">
        <v>44552</v>
      </c>
      <c r="B1041" s="6">
        <v>10</v>
      </c>
      <c r="C1041" s="6" t="s">
        <v>104</v>
      </c>
      <c r="D1041" s="6"/>
      <c r="E1041" s="3" t="e">
        <f t="array" aca="1" ref="E1041" ca="1">_xludf.XLOOKUP(sessions_2!$G1041&amp;sessions_2!$I1041&amp;sessions_2!$J1041,exercises_2!$C$2:$C$156&amp;exercises_2!$F$2:$F$156&amp;exercises_2!$G$2:$G$156,exercises_2!$A$2:$A$156)</f>
        <v>#NAME?</v>
      </c>
      <c r="F1041" s="6" t="s">
        <v>65</v>
      </c>
      <c r="G1041" s="6" t="s">
        <v>112</v>
      </c>
      <c r="H1041" s="6">
        <v>1</v>
      </c>
      <c r="I1041" s="6">
        <v>10</v>
      </c>
      <c r="J1041" s="6">
        <v>15</v>
      </c>
      <c r="K1041" s="6">
        <v>120</v>
      </c>
      <c r="L1041" s="6">
        <v>14</v>
      </c>
      <c r="M1041" s="6"/>
    </row>
    <row r="1042" spans="1:13" ht="15.75" customHeight="1" x14ac:dyDescent="0.25">
      <c r="A1042" s="4">
        <v>44552</v>
      </c>
      <c r="B1042" s="6">
        <v>11</v>
      </c>
      <c r="C1042" s="6" t="s">
        <v>104</v>
      </c>
      <c r="D1042" s="6"/>
      <c r="E1042" s="3" t="e">
        <f t="array" aca="1" ref="E1042" ca="1">_xludf.XLOOKUP(sessions_2!$G1042&amp;sessions_2!$I1042&amp;sessions_2!$J1042,exercises_2!$C$2:$C$156&amp;exercises_2!$F$2:$F$156&amp;exercises_2!$G$2:$G$156,exercises_2!$A$2:$A$156)</f>
        <v>#NAME?</v>
      </c>
      <c r="F1042" s="6" t="s">
        <v>65</v>
      </c>
      <c r="G1042" s="6" t="s">
        <v>112</v>
      </c>
      <c r="H1042" s="6">
        <v>2</v>
      </c>
      <c r="I1042" s="6">
        <v>10</v>
      </c>
      <c r="J1042" s="6">
        <v>15</v>
      </c>
      <c r="K1042" s="6">
        <v>120</v>
      </c>
      <c r="L1042" s="6">
        <v>12</v>
      </c>
      <c r="M1042" s="6"/>
    </row>
    <row r="1043" spans="1:13" ht="15.75" customHeight="1" x14ac:dyDescent="0.25">
      <c r="A1043" s="4">
        <v>44552</v>
      </c>
      <c r="B1043" s="6">
        <v>12</v>
      </c>
      <c r="C1043" s="6" t="s">
        <v>104</v>
      </c>
      <c r="D1043" s="6"/>
      <c r="E1043" s="3" t="e">
        <f t="array" aca="1" ref="E1043" ca="1">_xludf.XLOOKUP(sessions_2!$G1043&amp;sessions_2!$I1043&amp;sessions_2!$J1043,exercises_2!$C$2:$C$156&amp;exercises_2!$F$2:$F$156&amp;exercises_2!$G$2:$G$156,exercises_2!$A$2:$A$156)</f>
        <v>#NAME?</v>
      </c>
      <c r="F1043" s="6" t="s">
        <v>65</v>
      </c>
      <c r="G1043" s="6" t="s">
        <v>112</v>
      </c>
      <c r="H1043" s="6">
        <v>3</v>
      </c>
      <c r="I1043" s="6">
        <v>10</v>
      </c>
      <c r="J1043" s="6">
        <v>15</v>
      </c>
      <c r="K1043" s="6">
        <v>120</v>
      </c>
      <c r="L1043" s="6">
        <v>10</v>
      </c>
      <c r="M1043" s="6"/>
    </row>
    <row r="1044" spans="1:13" ht="15.75" customHeight="1" x14ac:dyDescent="0.25">
      <c r="A1044" s="4">
        <v>44557</v>
      </c>
      <c r="B1044" s="6">
        <v>1</v>
      </c>
      <c r="C1044" s="6" t="s">
        <v>94</v>
      </c>
      <c r="D1044" s="6"/>
      <c r="E1044" s="3" t="e">
        <f t="array" aca="1" ref="E1044" ca="1">_xludf.XLOOKUP(sessions_2!$G1044&amp;sessions_2!$I1044&amp;sessions_2!$J1044,exercises_2!$C$2:$C$156&amp;exercises_2!$F$2:$F$156&amp;exercises_2!$G$2:$G$156,exercises_2!$A$2:$A$156)</f>
        <v>#NAME?</v>
      </c>
      <c r="F1044" s="6" t="s">
        <v>65</v>
      </c>
      <c r="G1044" s="6" t="s">
        <v>89</v>
      </c>
      <c r="H1044" s="6">
        <v>1</v>
      </c>
      <c r="I1044" s="6">
        <v>4</v>
      </c>
      <c r="J1044" s="6">
        <v>6</v>
      </c>
      <c r="K1044" s="6">
        <v>155</v>
      </c>
      <c r="L1044" s="6">
        <v>6</v>
      </c>
      <c r="M1044" s="6"/>
    </row>
    <row r="1045" spans="1:13" ht="15.75" customHeight="1" x14ac:dyDescent="0.25">
      <c r="A1045" s="4">
        <v>44557</v>
      </c>
      <c r="B1045" s="6">
        <v>2</v>
      </c>
      <c r="C1045" s="6" t="s">
        <v>94</v>
      </c>
      <c r="D1045" s="6"/>
      <c r="E1045" s="3" t="e">
        <f t="array" aca="1" ref="E1045" ca="1">_xludf.XLOOKUP(sessions_2!$G1045&amp;sessions_2!$I1045&amp;sessions_2!$J1045,exercises_2!$C$2:$C$156&amp;exercises_2!$F$2:$F$156&amp;exercises_2!$G$2:$G$156,exercises_2!$A$2:$A$156)</f>
        <v>#NAME?</v>
      </c>
      <c r="F1045" s="6" t="s">
        <v>65</v>
      </c>
      <c r="G1045" s="6" t="s">
        <v>89</v>
      </c>
      <c r="H1045" s="6">
        <v>2</v>
      </c>
      <c r="I1045" s="6">
        <v>4</v>
      </c>
      <c r="J1045" s="6">
        <v>6</v>
      </c>
      <c r="K1045" s="6">
        <v>155</v>
      </c>
      <c r="L1045" s="6">
        <v>5</v>
      </c>
      <c r="M1045" s="6"/>
    </row>
    <row r="1046" spans="1:13" ht="15.75" customHeight="1" x14ac:dyDescent="0.25">
      <c r="A1046" s="4">
        <v>44557</v>
      </c>
      <c r="B1046" s="6">
        <v>3</v>
      </c>
      <c r="C1046" s="6" t="s">
        <v>94</v>
      </c>
      <c r="D1046" s="6"/>
      <c r="E1046" s="3" t="e">
        <f t="array" aca="1" ref="E1046" ca="1">_xludf.XLOOKUP(sessions_2!$G1046&amp;sessions_2!$I1046&amp;sessions_2!$J1046,exercises_2!$C$2:$C$156&amp;exercises_2!$F$2:$F$156&amp;exercises_2!$G$2:$G$156,exercises_2!$A$2:$A$156)</f>
        <v>#NAME?</v>
      </c>
      <c r="F1046" s="6" t="s">
        <v>65</v>
      </c>
      <c r="G1046" s="6" t="s">
        <v>89</v>
      </c>
      <c r="H1046" s="6">
        <v>3</v>
      </c>
      <c r="I1046" s="6">
        <v>4</v>
      </c>
      <c r="J1046" s="6">
        <v>6</v>
      </c>
      <c r="K1046" s="6">
        <v>155</v>
      </c>
      <c r="L1046" s="6">
        <v>3</v>
      </c>
      <c r="M1046" s="6"/>
    </row>
    <row r="1047" spans="1:13" ht="15.75" customHeight="1" x14ac:dyDescent="0.25">
      <c r="A1047" s="4">
        <v>44557</v>
      </c>
      <c r="B1047" s="6">
        <v>4</v>
      </c>
      <c r="C1047" s="6" t="s">
        <v>94</v>
      </c>
      <c r="D1047" s="6"/>
      <c r="E1047" s="3" t="e">
        <f t="array" aca="1" ref="E1047" ca="1">_xludf.XLOOKUP(sessions_2!$G1047&amp;sessions_2!$I1047&amp;sessions_2!$J1047,exercises_2!$C$2:$C$156&amp;exercises_2!$F$2:$F$156&amp;exercises_2!$G$2:$G$156,exercises_2!$A$2:$A$156)</f>
        <v>#NAME?</v>
      </c>
      <c r="F1047" s="6" t="s">
        <v>65</v>
      </c>
      <c r="G1047" s="6" t="s">
        <v>95</v>
      </c>
      <c r="H1047" s="6">
        <v>1</v>
      </c>
      <c r="I1047" s="6">
        <v>4</v>
      </c>
      <c r="J1047" s="6">
        <v>6</v>
      </c>
      <c r="K1047" s="6">
        <v>135</v>
      </c>
      <c r="L1047" s="6">
        <v>5</v>
      </c>
      <c r="M1047" s="6"/>
    </row>
    <row r="1048" spans="1:13" ht="15.75" customHeight="1" x14ac:dyDescent="0.25">
      <c r="A1048" s="4">
        <v>44557</v>
      </c>
      <c r="B1048" s="6">
        <v>5</v>
      </c>
      <c r="C1048" s="6" t="s">
        <v>94</v>
      </c>
      <c r="D1048" s="6"/>
      <c r="E1048" s="3" t="e">
        <f t="array" aca="1" ref="E1048" ca="1">_xludf.XLOOKUP(sessions_2!$G1048&amp;sessions_2!$I1048&amp;sessions_2!$J1048,exercises_2!$C$2:$C$156&amp;exercises_2!$F$2:$F$156&amp;exercises_2!$G$2:$G$156,exercises_2!$A$2:$A$156)</f>
        <v>#NAME?</v>
      </c>
      <c r="F1048" s="6" t="s">
        <v>65</v>
      </c>
      <c r="G1048" s="6" t="s">
        <v>95</v>
      </c>
      <c r="H1048" s="6">
        <v>2</v>
      </c>
      <c r="I1048" s="6">
        <v>4</v>
      </c>
      <c r="J1048" s="6">
        <v>6</v>
      </c>
      <c r="K1048" s="6">
        <v>135</v>
      </c>
      <c r="L1048" s="6">
        <v>4</v>
      </c>
      <c r="M1048" s="6"/>
    </row>
    <row r="1049" spans="1:13" ht="15.75" customHeight="1" x14ac:dyDescent="0.25">
      <c r="A1049" s="4">
        <v>44557</v>
      </c>
      <c r="B1049" s="6">
        <v>6</v>
      </c>
      <c r="C1049" s="6" t="s">
        <v>94</v>
      </c>
      <c r="D1049" s="6"/>
      <c r="E1049" s="3" t="e">
        <f t="array" aca="1" ref="E1049" ca="1">_xludf.XLOOKUP(sessions_2!$G1049&amp;sessions_2!$I1049&amp;sessions_2!$J1049,exercises_2!$C$2:$C$156&amp;exercises_2!$F$2:$F$156&amp;exercises_2!$G$2:$G$156,exercises_2!$A$2:$A$156)</f>
        <v>#NAME?</v>
      </c>
      <c r="F1049" s="6" t="s">
        <v>65</v>
      </c>
      <c r="G1049" s="6" t="s">
        <v>95</v>
      </c>
      <c r="H1049" s="6">
        <v>3</v>
      </c>
      <c r="I1049" s="6">
        <v>4</v>
      </c>
      <c r="J1049" s="6">
        <v>6</v>
      </c>
      <c r="K1049" s="6">
        <v>135</v>
      </c>
      <c r="L1049" s="6">
        <v>3</v>
      </c>
      <c r="M1049" s="6"/>
    </row>
    <row r="1050" spans="1:13" ht="15.75" customHeight="1" x14ac:dyDescent="0.25">
      <c r="A1050" s="4">
        <v>44557</v>
      </c>
      <c r="B1050" s="6">
        <v>7</v>
      </c>
      <c r="C1050" s="6" t="s">
        <v>94</v>
      </c>
      <c r="D1050" s="6"/>
      <c r="E1050" s="3" t="e">
        <f t="array" aca="1" ref="E1050" ca="1">_xludf.XLOOKUP(sessions_2!$G1050&amp;sessions_2!$I1050&amp;sessions_2!$J1050,exercises_2!$C$2:$C$156&amp;exercises_2!$F$2:$F$156&amp;exercises_2!$G$2:$G$156,exercises_2!$A$2:$A$156)</f>
        <v>#NAME?</v>
      </c>
      <c r="F1050" s="6" t="s">
        <v>65</v>
      </c>
      <c r="G1050" s="6" t="s">
        <v>96</v>
      </c>
      <c r="H1050" s="6">
        <v>1</v>
      </c>
      <c r="I1050" s="6">
        <v>4</v>
      </c>
      <c r="J1050" s="6">
        <v>6</v>
      </c>
      <c r="K1050" s="6">
        <v>100</v>
      </c>
      <c r="L1050" s="6">
        <v>5</v>
      </c>
      <c r="M1050" s="6"/>
    </row>
    <row r="1051" spans="1:13" ht="15.75" customHeight="1" x14ac:dyDescent="0.25">
      <c r="A1051" s="4">
        <v>44557</v>
      </c>
      <c r="B1051" s="6">
        <v>8</v>
      </c>
      <c r="C1051" s="6" t="s">
        <v>94</v>
      </c>
      <c r="D1051" s="6"/>
      <c r="E1051" s="3" t="e">
        <f t="array" aca="1" ref="E1051" ca="1">_xludf.XLOOKUP(sessions_2!$G1051&amp;sessions_2!$I1051&amp;sessions_2!$J1051,exercises_2!$C$2:$C$156&amp;exercises_2!$F$2:$F$156&amp;exercises_2!$G$2:$G$156,exercises_2!$A$2:$A$156)</f>
        <v>#NAME?</v>
      </c>
      <c r="F1051" s="6" t="s">
        <v>65</v>
      </c>
      <c r="G1051" s="6" t="s">
        <v>96</v>
      </c>
      <c r="H1051" s="6">
        <v>2</v>
      </c>
      <c r="I1051" s="6">
        <v>4</v>
      </c>
      <c r="J1051" s="6">
        <v>6</v>
      </c>
      <c r="K1051" s="6">
        <v>100</v>
      </c>
      <c r="L1051" s="6">
        <v>4</v>
      </c>
      <c r="M1051" s="6"/>
    </row>
    <row r="1052" spans="1:13" ht="15.75" customHeight="1" x14ac:dyDescent="0.25">
      <c r="A1052" s="4">
        <v>44557</v>
      </c>
      <c r="B1052" s="6">
        <v>9</v>
      </c>
      <c r="C1052" s="6" t="s">
        <v>94</v>
      </c>
      <c r="D1052" s="6"/>
      <c r="E1052" s="3" t="e">
        <f t="array" aca="1" ref="E1052" ca="1">_xludf.XLOOKUP(sessions_2!$G1052&amp;sessions_2!$I1052&amp;sessions_2!$J1052,exercises_2!$C$2:$C$156&amp;exercises_2!$F$2:$F$156&amp;exercises_2!$G$2:$G$156,exercises_2!$A$2:$A$156)</f>
        <v>#NAME?</v>
      </c>
      <c r="F1052" s="6" t="s">
        <v>65</v>
      </c>
      <c r="G1052" s="6" t="s">
        <v>96</v>
      </c>
      <c r="H1052" s="6">
        <v>3</v>
      </c>
      <c r="I1052" s="6">
        <v>4</v>
      </c>
      <c r="J1052" s="6">
        <v>6</v>
      </c>
      <c r="K1052" s="6">
        <v>100</v>
      </c>
      <c r="L1052" s="6">
        <v>4</v>
      </c>
      <c r="M1052" s="6"/>
    </row>
    <row r="1053" spans="1:13" ht="15.75" customHeight="1" x14ac:dyDescent="0.25">
      <c r="A1053" s="4">
        <v>44557</v>
      </c>
      <c r="B1053" s="6">
        <v>10</v>
      </c>
      <c r="C1053" s="6" t="s">
        <v>94</v>
      </c>
      <c r="D1053" s="6"/>
      <c r="E1053" s="3" t="e">
        <f t="array" aca="1" ref="E1053" ca="1">_xludf.XLOOKUP(sessions_2!$G1053&amp;sessions_2!$I1053&amp;sessions_2!$J1053,exercises_2!$C$2:$C$156&amp;exercises_2!$F$2:$F$156&amp;exercises_2!$G$2:$G$156,exercises_2!$A$2:$A$156)</f>
        <v>#NAME?</v>
      </c>
      <c r="F1053" s="6" t="s">
        <v>65</v>
      </c>
      <c r="G1053" s="6" t="s">
        <v>98</v>
      </c>
      <c r="H1053" s="6">
        <v>1</v>
      </c>
      <c r="I1053" s="6">
        <v>4</v>
      </c>
      <c r="J1053" s="6">
        <v>6</v>
      </c>
      <c r="K1053" s="6">
        <v>85</v>
      </c>
      <c r="L1053" s="6">
        <v>5</v>
      </c>
      <c r="M1053" s="6"/>
    </row>
    <row r="1054" spans="1:13" ht="15.75" customHeight="1" x14ac:dyDescent="0.25">
      <c r="A1054" s="4">
        <v>44557</v>
      </c>
      <c r="B1054" s="6">
        <v>11</v>
      </c>
      <c r="C1054" s="6" t="s">
        <v>94</v>
      </c>
      <c r="D1054" s="6"/>
      <c r="E1054" s="3" t="e">
        <f t="array" aca="1" ref="E1054" ca="1">_xludf.XLOOKUP(sessions_2!$G1054&amp;sessions_2!$I1054&amp;sessions_2!$J1054,exercises_2!$C$2:$C$156&amp;exercises_2!$F$2:$F$156&amp;exercises_2!$G$2:$G$156,exercises_2!$A$2:$A$156)</f>
        <v>#NAME?</v>
      </c>
      <c r="F1054" s="6" t="s">
        <v>65</v>
      </c>
      <c r="G1054" s="6" t="s">
        <v>98</v>
      </c>
      <c r="H1054" s="6">
        <v>2</v>
      </c>
      <c r="I1054" s="6">
        <v>4</v>
      </c>
      <c r="J1054" s="6">
        <v>6</v>
      </c>
      <c r="K1054" s="6">
        <v>85</v>
      </c>
      <c r="L1054" s="6">
        <v>4</v>
      </c>
      <c r="M1054" s="6"/>
    </row>
    <row r="1055" spans="1:13" ht="15.75" customHeight="1" x14ac:dyDescent="0.25">
      <c r="A1055" s="4">
        <v>44557</v>
      </c>
      <c r="B1055" s="6">
        <v>12</v>
      </c>
      <c r="C1055" s="6" t="s">
        <v>94</v>
      </c>
      <c r="D1055" s="6"/>
      <c r="E1055" s="3" t="e">
        <f t="array" aca="1" ref="E1055" ca="1">_xludf.XLOOKUP(sessions_2!$G1055&amp;sessions_2!$I1055&amp;sessions_2!$J1055,exercises_2!$C$2:$C$156&amp;exercises_2!$F$2:$F$156&amp;exercises_2!$G$2:$G$156,exercises_2!$A$2:$A$156)</f>
        <v>#NAME?</v>
      </c>
      <c r="F1055" s="6" t="s">
        <v>65</v>
      </c>
      <c r="G1055" s="6" t="s">
        <v>98</v>
      </c>
      <c r="H1055" s="6">
        <v>3</v>
      </c>
      <c r="I1055" s="6">
        <v>4</v>
      </c>
      <c r="J1055" s="6">
        <v>6</v>
      </c>
      <c r="K1055" s="6">
        <v>85</v>
      </c>
      <c r="L1055" s="6">
        <v>3</v>
      </c>
      <c r="M1055" s="6"/>
    </row>
    <row r="1056" spans="1:13" ht="15.75" customHeight="1" x14ac:dyDescent="0.25">
      <c r="A1056" s="4">
        <v>44557</v>
      </c>
      <c r="B1056" s="6">
        <v>13</v>
      </c>
      <c r="C1056" s="6" t="s">
        <v>94</v>
      </c>
      <c r="D1056" s="6"/>
      <c r="E1056" s="3" t="e">
        <f t="array" aca="1" ref="E1056" ca="1">_xludf.XLOOKUP(sessions_2!$G1056&amp;sessions_2!$I1056&amp;sessions_2!$J1056,exercises_2!$C$2:$C$156&amp;exercises_2!$F$2:$F$156&amp;exercises_2!$G$2:$G$156,exercises_2!$A$2:$A$156)</f>
        <v>#NAME?</v>
      </c>
      <c r="F1056" s="6" t="s">
        <v>65</v>
      </c>
      <c r="G1056" s="6" t="s">
        <v>117</v>
      </c>
      <c r="H1056" s="6">
        <v>1</v>
      </c>
      <c r="I1056" s="6">
        <v>0</v>
      </c>
      <c r="J1056" s="6"/>
      <c r="K1056" s="6">
        <v>12</v>
      </c>
      <c r="L1056" s="6">
        <v>49</v>
      </c>
      <c r="M1056" s="6"/>
    </row>
    <row r="1057" spans="1:13" ht="15.75" customHeight="1" x14ac:dyDescent="0.25">
      <c r="A1057" s="4">
        <v>44557</v>
      </c>
      <c r="B1057" s="6">
        <v>14</v>
      </c>
      <c r="C1057" s="6" t="s">
        <v>94</v>
      </c>
      <c r="D1057" s="6"/>
      <c r="E1057" s="3" t="e">
        <f t="array" aca="1" ref="E1057" ca="1">_xludf.XLOOKUP(sessions_2!$G1057&amp;sessions_2!$I1057&amp;sessions_2!$J1057,exercises_2!$C$2:$C$156&amp;exercises_2!$F$2:$F$156&amp;exercises_2!$G$2:$G$156,exercises_2!$A$2:$A$156)</f>
        <v>#NAME?</v>
      </c>
      <c r="F1057" s="6" t="s">
        <v>65</v>
      </c>
      <c r="G1057" s="6" t="s">
        <v>117</v>
      </c>
      <c r="H1057" s="6">
        <v>2</v>
      </c>
      <c r="I1057" s="6">
        <v>0</v>
      </c>
      <c r="J1057" s="6"/>
      <c r="K1057" s="6">
        <v>12</v>
      </c>
      <c r="L1057" s="6">
        <v>44</v>
      </c>
      <c r="M1057" s="6"/>
    </row>
    <row r="1058" spans="1:13" ht="15.75" customHeight="1" x14ac:dyDescent="0.25">
      <c r="A1058" s="4">
        <v>44557</v>
      </c>
      <c r="B1058" s="6">
        <v>15</v>
      </c>
      <c r="C1058" s="6" t="s">
        <v>94</v>
      </c>
      <c r="D1058" s="6"/>
      <c r="E1058" s="3" t="e">
        <f t="array" aca="1" ref="E1058" ca="1">_xludf.XLOOKUP(sessions_2!$G1058&amp;sessions_2!$I1058&amp;sessions_2!$J1058,exercises_2!$C$2:$C$156&amp;exercises_2!$F$2:$F$156&amp;exercises_2!$G$2:$G$156,exercises_2!$A$2:$A$156)</f>
        <v>#NAME?</v>
      </c>
      <c r="F1058" s="6" t="s">
        <v>65</v>
      </c>
      <c r="G1058" s="6" t="s">
        <v>117</v>
      </c>
      <c r="H1058" s="6">
        <v>3</v>
      </c>
      <c r="I1058" s="6">
        <v>0</v>
      </c>
      <c r="J1058" s="6"/>
      <c r="K1058" s="6">
        <v>12</v>
      </c>
      <c r="L1058" s="6">
        <v>35</v>
      </c>
      <c r="M1058" s="6"/>
    </row>
    <row r="1059" spans="1:13" ht="15.75" customHeight="1" x14ac:dyDescent="0.25">
      <c r="A1059" s="4">
        <v>44571</v>
      </c>
      <c r="B1059" s="6">
        <v>15</v>
      </c>
      <c r="C1059" s="6" t="s">
        <v>100</v>
      </c>
      <c r="D1059" s="6"/>
      <c r="E1059" s="3" t="e">
        <f t="array" aca="1" ref="E1059" ca="1">_xludf.XLOOKUP(sessions_2!$G1059&amp;sessions_2!$I1059&amp;sessions_2!$J1059,exercises_2!$C$2:$C$156&amp;exercises_2!$F$2:$F$156&amp;exercises_2!$G$2:$G$156,exercises_2!$A$2:$A$156)</f>
        <v>#NAME?</v>
      </c>
      <c r="F1059" s="6" t="s">
        <v>65</v>
      </c>
      <c r="G1059" s="6" t="s">
        <v>111</v>
      </c>
      <c r="H1059" s="6">
        <v>3</v>
      </c>
      <c r="I1059" s="6">
        <v>6</v>
      </c>
      <c r="J1059" s="6">
        <v>10</v>
      </c>
      <c r="K1059" s="6">
        <v>200</v>
      </c>
      <c r="L1059" s="6">
        <v>8</v>
      </c>
      <c r="M1059" s="6"/>
    </row>
    <row r="1060" spans="1:13" ht="15.75" customHeight="1" x14ac:dyDescent="0.25">
      <c r="A1060" s="4">
        <v>44578</v>
      </c>
      <c r="B1060" s="6">
        <v>13</v>
      </c>
      <c r="C1060" s="6" t="s">
        <v>100</v>
      </c>
      <c r="D1060" s="6"/>
      <c r="E1060" s="3" t="e">
        <f t="array" aca="1" ref="E1060" ca="1">_xludf.XLOOKUP(sessions_2!$G1060&amp;sessions_2!$I1060&amp;sessions_2!$J1060,exercises_2!$C$2:$C$156&amp;exercises_2!$F$2:$F$156&amp;exercises_2!$G$2:$G$156,exercises_2!$A$2:$A$156)</f>
        <v>#NAME?</v>
      </c>
      <c r="F1060" s="6" t="s">
        <v>65</v>
      </c>
      <c r="G1060" s="6" t="s">
        <v>111</v>
      </c>
      <c r="H1060" s="6">
        <v>1</v>
      </c>
      <c r="I1060" s="6">
        <v>6</v>
      </c>
      <c r="J1060" s="6">
        <v>10</v>
      </c>
      <c r="K1060" s="6">
        <v>200</v>
      </c>
      <c r="L1060" s="6">
        <v>10</v>
      </c>
      <c r="M1060" s="6"/>
    </row>
    <row r="1061" spans="1:13" ht="15.75" customHeight="1" x14ac:dyDescent="0.25">
      <c r="A1061" s="4">
        <v>44578</v>
      </c>
      <c r="B1061" s="6">
        <v>14</v>
      </c>
      <c r="C1061" s="6" t="s">
        <v>100</v>
      </c>
      <c r="D1061" s="6"/>
      <c r="E1061" s="3" t="e">
        <f t="array" aca="1" ref="E1061" ca="1">_xludf.XLOOKUP(sessions_2!$G1061&amp;sessions_2!$I1061&amp;sessions_2!$J1061,exercises_2!$C$2:$C$156&amp;exercises_2!$F$2:$F$156&amp;exercises_2!$G$2:$G$156,exercises_2!$A$2:$A$156)</f>
        <v>#NAME?</v>
      </c>
      <c r="F1061" s="6" t="s">
        <v>65</v>
      </c>
      <c r="G1061" s="6" t="s">
        <v>111</v>
      </c>
      <c r="H1061" s="6">
        <v>2</v>
      </c>
      <c r="I1061" s="6">
        <v>6</v>
      </c>
      <c r="J1061" s="6">
        <v>10</v>
      </c>
      <c r="K1061" s="6">
        <v>200</v>
      </c>
      <c r="L1061" s="6">
        <v>8</v>
      </c>
      <c r="M1061" s="6"/>
    </row>
    <row r="1062" spans="1:13" ht="15.75" customHeight="1" x14ac:dyDescent="0.25">
      <c r="A1062" s="4">
        <v>44559</v>
      </c>
      <c r="B1062" s="6">
        <v>1</v>
      </c>
      <c r="C1062" s="6" t="s">
        <v>100</v>
      </c>
      <c r="D1062" s="6"/>
      <c r="E1062" s="3" t="e">
        <f t="array" aca="1" ref="E1062" ca="1">_xludf.XLOOKUP(sessions_2!$G1062&amp;sessions_2!$I1062&amp;sessions_2!$J1062,exercises_2!$C$2:$C$156&amp;exercises_2!$F$2:$F$156&amp;exercises_2!$G$2:$G$156,exercises_2!$A$2:$A$156)</f>
        <v>#NAME?</v>
      </c>
      <c r="F1062" s="6" t="s">
        <v>65</v>
      </c>
      <c r="G1062" s="6" t="s">
        <v>92</v>
      </c>
      <c r="H1062" s="6">
        <v>1</v>
      </c>
      <c r="I1062" s="6">
        <v>4</v>
      </c>
      <c r="J1062" s="6">
        <v>6</v>
      </c>
      <c r="K1062" s="6">
        <v>245</v>
      </c>
      <c r="L1062" s="6">
        <v>6</v>
      </c>
      <c r="M1062" s="6"/>
    </row>
    <row r="1063" spans="1:13" ht="15.75" customHeight="1" x14ac:dyDescent="0.25">
      <c r="A1063" s="4">
        <v>44559</v>
      </c>
      <c r="B1063" s="6">
        <v>2</v>
      </c>
      <c r="C1063" s="6" t="s">
        <v>100</v>
      </c>
      <c r="D1063" s="6"/>
      <c r="E1063" s="3" t="e">
        <f t="array" aca="1" ref="E1063" ca="1">_xludf.XLOOKUP(sessions_2!$G1063&amp;sessions_2!$I1063&amp;sessions_2!$J1063,exercises_2!$C$2:$C$156&amp;exercises_2!$F$2:$F$156&amp;exercises_2!$G$2:$G$156,exercises_2!$A$2:$A$156)</f>
        <v>#NAME?</v>
      </c>
      <c r="F1063" s="6" t="s">
        <v>65</v>
      </c>
      <c r="G1063" s="6" t="s">
        <v>92</v>
      </c>
      <c r="H1063" s="6">
        <v>2</v>
      </c>
      <c r="I1063" s="6">
        <v>4</v>
      </c>
      <c r="J1063" s="6">
        <v>6</v>
      </c>
      <c r="K1063" s="6">
        <v>245</v>
      </c>
      <c r="L1063" s="6">
        <v>6</v>
      </c>
      <c r="M1063" s="6"/>
    </row>
    <row r="1064" spans="1:13" ht="15.75" customHeight="1" x14ac:dyDescent="0.25">
      <c r="A1064" s="4">
        <v>44559</v>
      </c>
      <c r="B1064" s="6">
        <v>3</v>
      </c>
      <c r="C1064" s="6" t="s">
        <v>100</v>
      </c>
      <c r="D1064" s="6"/>
      <c r="E1064" s="3" t="e">
        <f t="array" aca="1" ref="E1064" ca="1">_xludf.XLOOKUP(sessions_2!$G1064&amp;sessions_2!$I1064&amp;sessions_2!$J1064,exercises_2!$C$2:$C$156&amp;exercises_2!$F$2:$F$156&amp;exercises_2!$G$2:$G$156,exercises_2!$A$2:$A$156)</f>
        <v>#NAME?</v>
      </c>
      <c r="F1064" s="6" t="s">
        <v>65</v>
      </c>
      <c r="G1064" s="6" t="s">
        <v>92</v>
      </c>
      <c r="H1064" s="6">
        <v>3</v>
      </c>
      <c r="I1064" s="6">
        <v>4</v>
      </c>
      <c r="J1064" s="6">
        <v>6</v>
      </c>
      <c r="K1064" s="6">
        <v>250</v>
      </c>
      <c r="L1064" s="6">
        <v>4</v>
      </c>
      <c r="M1064" s="6"/>
    </row>
    <row r="1065" spans="1:13" ht="15.75" customHeight="1" x14ac:dyDescent="0.25">
      <c r="A1065" s="4">
        <v>44559</v>
      </c>
      <c r="B1065" s="6">
        <v>4</v>
      </c>
      <c r="C1065" s="6" t="s">
        <v>100</v>
      </c>
      <c r="D1065" s="6"/>
      <c r="E1065" s="3" t="e">
        <f t="array" aca="1" ref="E1065" ca="1">_xludf.XLOOKUP(sessions_2!$G1065&amp;sessions_2!$I1065&amp;sessions_2!$J1065,exercises_2!$C$2:$C$156&amp;exercises_2!$F$2:$F$156&amp;exercises_2!$G$2:$G$156,exercises_2!$A$2:$A$156)</f>
        <v>#NAME?</v>
      </c>
      <c r="F1065" s="6" t="s">
        <v>65</v>
      </c>
      <c r="G1065" s="6" t="s">
        <v>118</v>
      </c>
      <c r="H1065" s="6">
        <v>1</v>
      </c>
      <c r="I1065" s="6">
        <v>5</v>
      </c>
      <c r="J1065" s="6">
        <v>10</v>
      </c>
      <c r="K1065" s="6">
        <v>120</v>
      </c>
      <c r="L1065" s="6">
        <v>10</v>
      </c>
      <c r="M1065" s="6"/>
    </row>
    <row r="1066" spans="1:13" ht="15.75" customHeight="1" x14ac:dyDescent="0.25">
      <c r="A1066" s="4">
        <v>44559</v>
      </c>
      <c r="B1066" s="6">
        <v>5</v>
      </c>
      <c r="C1066" s="6" t="s">
        <v>100</v>
      </c>
      <c r="D1066" s="6"/>
      <c r="E1066" s="3" t="e">
        <f t="array" aca="1" ref="E1066" ca="1">_xludf.XLOOKUP(sessions_2!$G1066&amp;sessions_2!$I1066&amp;sessions_2!$J1066,exercises_2!$C$2:$C$156&amp;exercises_2!$F$2:$F$156&amp;exercises_2!$G$2:$G$156,exercises_2!$A$2:$A$156)</f>
        <v>#NAME?</v>
      </c>
      <c r="F1066" s="6" t="s">
        <v>65</v>
      </c>
      <c r="G1066" s="6" t="s">
        <v>118</v>
      </c>
      <c r="H1066" s="6">
        <v>2</v>
      </c>
      <c r="I1066" s="6">
        <v>5</v>
      </c>
      <c r="J1066" s="6">
        <v>10</v>
      </c>
      <c r="K1066" s="6">
        <v>125</v>
      </c>
      <c r="L1066" s="6">
        <v>7</v>
      </c>
      <c r="M1066" s="6"/>
    </row>
    <row r="1067" spans="1:13" ht="15.75" customHeight="1" x14ac:dyDescent="0.25">
      <c r="A1067" s="4">
        <v>44559</v>
      </c>
      <c r="B1067" s="6">
        <v>6</v>
      </c>
      <c r="C1067" s="6" t="s">
        <v>100</v>
      </c>
      <c r="D1067" s="6"/>
      <c r="E1067" s="3" t="e">
        <f t="array" aca="1" ref="E1067" ca="1">_xludf.XLOOKUP(sessions_2!$G1067&amp;sessions_2!$I1067&amp;sessions_2!$J1067,exercises_2!$C$2:$C$156&amp;exercises_2!$F$2:$F$156&amp;exercises_2!$G$2:$G$156,exercises_2!$A$2:$A$156)</f>
        <v>#NAME?</v>
      </c>
      <c r="F1067" s="6" t="s">
        <v>65</v>
      </c>
      <c r="G1067" s="6" t="s">
        <v>118</v>
      </c>
      <c r="H1067" s="6">
        <v>3</v>
      </c>
      <c r="I1067" s="6">
        <v>5</v>
      </c>
      <c r="J1067" s="6">
        <v>10</v>
      </c>
      <c r="K1067" s="6">
        <v>125</v>
      </c>
      <c r="L1067" s="6">
        <v>7</v>
      </c>
      <c r="M1067" s="6"/>
    </row>
    <row r="1068" spans="1:13" ht="15.75" customHeight="1" x14ac:dyDescent="0.25">
      <c r="A1068" s="4">
        <v>44559</v>
      </c>
      <c r="B1068" s="6">
        <v>7</v>
      </c>
      <c r="C1068" s="6" t="s">
        <v>100</v>
      </c>
      <c r="D1068" s="6"/>
      <c r="E1068" s="3" t="e">
        <f t="array" aca="1" ref="E1068" ca="1">_xludf.XLOOKUP(sessions_2!$G1068&amp;sessions_2!$I1068&amp;sessions_2!$J1068,exercises_2!$C$2:$C$156&amp;exercises_2!$F$2:$F$156&amp;exercises_2!$G$2:$G$156,exercises_2!$A$2:$A$156)</f>
        <v>#NAME?</v>
      </c>
      <c r="F1068" s="6" t="s">
        <v>65</v>
      </c>
      <c r="G1068" s="6" t="s">
        <v>110</v>
      </c>
      <c r="H1068" s="6">
        <v>1</v>
      </c>
      <c r="I1068" s="6">
        <v>4</v>
      </c>
      <c r="J1068" s="6">
        <v>6</v>
      </c>
      <c r="K1068" s="6">
        <v>65</v>
      </c>
      <c r="L1068" s="6">
        <v>6</v>
      </c>
      <c r="M1068" s="6"/>
    </row>
    <row r="1069" spans="1:13" ht="15.75" customHeight="1" x14ac:dyDescent="0.25">
      <c r="A1069" s="4">
        <v>44559</v>
      </c>
      <c r="B1069" s="6">
        <v>8</v>
      </c>
      <c r="C1069" s="6" t="s">
        <v>100</v>
      </c>
      <c r="D1069" s="6"/>
      <c r="E1069" s="3" t="e">
        <f t="array" aca="1" ref="E1069" ca="1">_xludf.XLOOKUP(sessions_2!$G1069&amp;sessions_2!$I1069&amp;sessions_2!$J1069,exercises_2!$C$2:$C$156&amp;exercises_2!$F$2:$F$156&amp;exercises_2!$G$2:$G$156,exercises_2!$A$2:$A$156)</f>
        <v>#NAME?</v>
      </c>
      <c r="F1069" s="6" t="s">
        <v>65</v>
      </c>
      <c r="G1069" s="6" t="s">
        <v>110</v>
      </c>
      <c r="H1069" s="6">
        <v>2</v>
      </c>
      <c r="I1069" s="6">
        <v>4</v>
      </c>
      <c r="J1069" s="6">
        <v>6</v>
      </c>
      <c r="K1069" s="6">
        <v>70</v>
      </c>
      <c r="L1069" s="6">
        <v>4</v>
      </c>
      <c r="M1069" s="6"/>
    </row>
    <row r="1070" spans="1:13" ht="15.75" customHeight="1" x14ac:dyDescent="0.25">
      <c r="A1070" s="4">
        <v>44559</v>
      </c>
      <c r="B1070" s="6">
        <v>9</v>
      </c>
      <c r="C1070" s="6" t="s">
        <v>100</v>
      </c>
      <c r="D1070" s="6"/>
      <c r="E1070" s="3" t="e">
        <f t="array" aca="1" ref="E1070" ca="1">_xludf.XLOOKUP(sessions_2!$G1070&amp;sessions_2!$I1070&amp;sessions_2!$J1070,exercises_2!$C$2:$C$156&amp;exercises_2!$F$2:$F$156&amp;exercises_2!$G$2:$G$156,exercises_2!$A$2:$A$156)</f>
        <v>#NAME?</v>
      </c>
      <c r="F1070" s="6" t="s">
        <v>65</v>
      </c>
      <c r="G1070" s="6" t="s">
        <v>110</v>
      </c>
      <c r="H1070" s="6">
        <v>3</v>
      </c>
      <c r="I1070" s="6">
        <v>4</v>
      </c>
      <c r="J1070" s="6">
        <v>6</v>
      </c>
      <c r="K1070" s="6">
        <v>70</v>
      </c>
      <c r="L1070" s="6">
        <v>4</v>
      </c>
      <c r="M1070" s="6"/>
    </row>
    <row r="1071" spans="1:13" ht="15.75" customHeight="1" x14ac:dyDescent="0.25">
      <c r="A1071" s="4">
        <v>44559</v>
      </c>
      <c r="B1071" s="6">
        <v>10</v>
      </c>
      <c r="C1071" s="6" t="s">
        <v>100</v>
      </c>
      <c r="D1071" s="6"/>
      <c r="E1071" s="3" t="e">
        <f t="array" aca="1" ref="E1071" ca="1">_xludf.XLOOKUP(sessions_2!$G1071&amp;sessions_2!$I1071&amp;sessions_2!$J1071,exercises_2!$C$2:$C$156&amp;exercises_2!$F$2:$F$156&amp;exercises_2!$G$2:$G$156,exercises_2!$A$2:$A$156)</f>
        <v>#NAME?</v>
      </c>
      <c r="F1071" s="6" t="s">
        <v>65</v>
      </c>
      <c r="G1071" s="6" t="s">
        <v>103</v>
      </c>
      <c r="H1071" s="6">
        <v>1</v>
      </c>
      <c r="I1071" s="6">
        <v>4</v>
      </c>
      <c r="J1071" s="6">
        <v>6</v>
      </c>
      <c r="K1071" s="6">
        <v>60</v>
      </c>
      <c r="L1071" s="6">
        <v>6</v>
      </c>
      <c r="M1071" s="6"/>
    </row>
    <row r="1072" spans="1:13" ht="15.75" customHeight="1" x14ac:dyDescent="0.25">
      <c r="A1072" s="4">
        <v>44559</v>
      </c>
      <c r="B1072" s="6">
        <v>11</v>
      </c>
      <c r="C1072" s="6" t="s">
        <v>100</v>
      </c>
      <c r="D1072" s="6"/>
      <c r="E1072" s="3" t="e">
        <f t="array" aca="1" ref="E1072" ca="1">_xludf.XLOOKUP(sessions_2!$G1072&amp;sessions_2!$I1072&amp;sessions_2!$J1072,exercises_2!$C$2:$C$156&amp;exercises_2!$F$2:$F$156&amp;exercises_2!$G$2:$G$156,exercises_2!$A$2:$A$156)</f>
        <v>#NAME?</v>
      </c>
      <c r="F1072" s="6" t="s">
        <v>65</v>
      </c>
      <c r="G1072" s="6" t="s">
        <v>103</v>
      </c>
      <c r="H1072" s="6">
        <v>2</v>
      </c>
      <c r="I1072" s="6">
        <v>4</v>
      </c>
      <c r="J1072" s="6">
        <v>6</v>
      </c>
      <c r="K1072" s="6">
        <v>60</v>
      </c>
      <c r="L1072" s="6">
        <v>6</v>
      </c>
      <c r="M1072" s="6"/>
    </row>
    <row r="1073" spans="1:13" ht="15.75" customHeight="1" x14ac:dyDescent="0.25">
      <c r="A1073" s="4">
        <v>44559</v>
      </c>
      <c r="B1073" s="6">
        <v>12</v>
      </c>
      <c r="C1073" s="6" t="s">
        <v>100</v>
      </c>
      <c r="D1073" s="6"/>
      <c r="E1073" s="3" t="e">
        <f t="array" aca="1" ref="E1073" ca="1">_xludf.XLOOKUP(sessions_2!$G1073&amp;sessions_2!$I1073&amp;sessions_2!$J1073,exercises_2!$C$2:$C$156&amp;exercises_2!$F$2:$F$156&amp;exercises_2!$G$2:$G$156,exercises_2!$A$2:$A$156)</f>
        <v>#NAME?</v>
      </c>
      <c r="F1073" s="6" t="s">
        <v>65</v>
      </c>
      <c r="G1073" s="6" t="s">
        <v>103</v>
      </c>
      <c r="H1073" s="6">
        <v>3</v>
      </c>
      <c r="I1073" s="6">
        <v>4</v>
      </c>
      <c r="J1073" s="6">
        <v>6</v>
      </c>
      <c r="K1073" s="6">
        <v>65</v>
      </c>
      <c r="L1073" s="6">
        <v>3</v>
      </c>
      <c r="M1073" s="6"/>
    </row>
    <row r="1074" spans="1:13" ht="15.75" customHeight="1" x14ac:dyDescent="0.25">
      <c r="A1074" s="4">
        <v>44564</v>
      </c>
      <c r="B1074" s="6">
        <v>1</v>
      </c>
      <c r="C1074" s="6" t="s">
        <v>104</v>
      </c>
      <c r="D1074" s="6"/>
      <c r="E1074" s="3" t="e">
        <f t="array" aca="1" ref="E1074" ca="1">_xludf.XLOOKUP(sessions_2!$G1074&amp;sessions_2!$I1074&amp;sessions_2!$J1074,exercises_2!$C$2:$C$156&amp;exercises_2!$F$2:$F$156&amp;exercises_2!$G$2:$G$156,exercises_2!$A$2:$A$156)</f>
        <v>#NAME?</v>
      </c>
      <c r="F1074" s="6" t="s">
        <v>65</v>
      </c>
      <c r="G1074" s="6" t="s">
        <v>105</v>
      </c>
      <c r="H1074" s="6">
        <v>1</v>
      </c>
      <c r="I1074" s="6">
        <v>4</v>
      </c>
      <c r="J1074" s="6">
        <v>6</v>
      </c>
      <c r="K1074" s="6">
        <v>195</v>
      </c>
      <c r="L1074" s="6">
        <v>6</v>
      </c>
      <c r="M1074" s="6"/>
    </row>
    <row r="1075" spans="1:13" ht="15.75" customHeight="1" x14ac:dyDescent="0.25">
      <c r="A1075" s="4">
        <v>44564</v>
      </c>
      <c r="B1075" s="6">
        <v>2</v>
      </c>
      <c r="C1075" s="6" t="s">
        <v>104</v>
      </c>
      <c r="D1075" s="6"/>
      <c r="E1075" s="3" t="e">
        <f t="array" aca="1" ref="E1075" ca="1">_xludf.XLOOKUP(sessions_2!$G1075&amp;sessions_2!$I1075&amp;sessions_2!$J1075,exercises_2!$C$2:$C$156&amp;exercises_2!$F$2:$F$156&amp;exercises_2!$G$2:$G$156,exercises_2!$A$2:$A$156)</f>
        <v>#NAME?</v>
      </c>
      <c r="F1075" s="6" t="s">
        <v>65</v>
      </c>
      <c r="G1075" s="6" t="s">
        <v>105</v>
      </c>
      <c r="H1075" s="6">
        <v>2</v>
      </c>
      <c r="I1075" s="6">
        <v>4</v>
      </c>
      <c r="J1075" s="6">
        <v>6</v>
      </c>
      <c r="K1075" s="6">
        <v>200</v>
      </c>
      <c r="L1075" s="6">
        <v>5</v>
      </c>
      <c r="M1075" s="6"/>
    </row>
    <row r="1076" spans="1:13" ht="15.75" customHeight="1" x14ac:dyDescent="0.25">
      <c r="A1076" s="4">
        <v>44564</v>
      </c>
      <c r="B1076" s="6">
        <v>3</v>
      </c>
      <c r="C1076" s="6" t="s">
        <v>104</v>
      </c>
      <c r="D1076" s="6"/>
      <c r="E1076" s="3" t="e">
        <f t="array" aca="1" ref="E1076" ca="1">_xludf.XLOOKUP(sessions_2!$G1076&amp;sessions_2!$I1076&amp;sessions_2!$J1076,exercises_2!$C$2:$C$156&amp;exercises_2!$F$2:$F$156&amp;exercises_2!$G$2:$G$156,exercises_2!$A$2:$A$156)</f>
        <v>#NAME?</v>
      </c>
      <c r="F1076" s="6" t="s">
        <v>65</v>
      </c>
      <c r="G1076" s="6" t="s">
        <v>105</v>
      </c>
      <c r="H1076" s="6">
        <v>3</v>
      </c>
      <c r="I1076" s="6">
        <v>4</v>
      </c>
      <c r="J1076" s="6">
        <v>6</v>
      </c>
      <c r="K1076" s="6">
        <v>200</v>
      </c>
      <c r="L1076" s="6">
        <v>5</v>
      </c>
      <c r="M1076" s="6"/>
    </row>
    <row r="1077" spans="1:13" ht="15.75" customHeight="1" x14ac:dyDescent="0.25">
      <c r="A1077" s="4">
        <v>44564</v>
      </c>
      <c r="B1077" s="6">
        <v>4</v>
      </c>
      <c r="C1077" s="6" t="s">
        <v>104</v>
      </c>
      <c r="D1077" s="6"/>
      <c r="E1077" s="3" t="e">
        <f t="array" aca="1" ref="E1077" ca="1">_xludf.XLOOKUP(sessions_2!$G1077&amp;sessions_2!$I1077&amp;sessions_2!$J1077,exercises_2!$C$2:$C$156&amp;exercises_2!$F$2:$F$156&amp;exercises_2!$G$2:$G$156,exercises_2!$A$2:$A$156)</f>
        <v>#NAME?</v>
      </c>
      <c r="F1077" s="6" t="s">
        <v>65</v>
      </c>
      <c r="G1077" s="6" t="s">
        <v>106</v>
      </c>
      <c r="H1077" s="6">
        <v>1</v>
      </c>
      <c r="I1077" s="6">
        <v>4</v>
      </c>
      <c r="J1077" s="6">
        <v>6</v>
      </c>
      <c r="K1077" s="6">
        <v>320</v>
      </c>
      <c r="L1077" s="6">
        <v>6</v>
      </c>
      <c r="M1077" s="6"/>
    </row>
    <row r="1078" spans="1:13" ht="15.75" customHeight="1" x14ac:dyDescent="0.25">
      <c r="A1078" s="4">
        <v>44564</v>
      </c>
      <c r="B1078" s="6">
        <v>5</v>
      </c>
      <c r="C1078" s="6" t="s">
        <v>104</v>
      </c>
      <c r="D1078" s="6"/>
      <c r="E1078" s="3" t="e">
        <f t="array" aca="1" ref="E1078" ca="1">_xludf.XLOOKUP(sessions_2!$G1078&amp;sessions_2!$I1078&amp;sessions_2!$J1078,exercises_2!$C$2:$C$156&amp;exercises_2!$F$2:$F$156&amp;exercises_2!$G$2:$G$156,exercises_2!$A$2:$A$156)</f>
        <v>#NAME?</v>
      </c>
      <c r="F1078" s="6" t="s">
        <v>65</v>
      </c>
      <c r="G1078" s="6" t="s">
        <v>106</v>
      </c>
      <c r="H1078" s="6">
        <v>2</v>
      </c>
      <c r="I1078" s="6">
        <v>4</v>
      </c>
      <c r="J1078" s="6">
        <v>6</v>
      </c>
      <c r="K1078" s="6">
        <v>320</v>
      </c>
      <c r="L1078" s="6">
        <v>5</v>
      </c>
      <c r="M1078" s="6"/>
    </row>
    <row r="1079" spans="1:13" ht="15.75" customHeight="1" x14ac:dyDescent="0.25">
      <c r="A1079" s="4">
        <v>44564</v>
      </c>
      <c r="B1079" s="6">
        <v>6</v>
      </c>
      <c r="C1079" s="6" t="s">
        <v>104</v>
      </c>
      <c r="D1079" s="6"/>
      <c r="E1079" s="3" t="e">
        <f t="array" aca="1" ref="E1079" ca="1">_xludf.XLOOKUP(sessions_2!$G1079&amp;sessions_2!$I1079&amp;sessions_2!$J1079,exercises_2!$C$2:$C$156&amp;exercises_2!$F$2:$F$156&amp;exercises_2!$G$2:$G$156,exercises_2!$A$2:$A$156)</f>
        <v>#NAME?</v>
      </c>
      <c r="F1079" s="6" t="s">
        <v>65</v>
      </c>
      <c r="G1079" s="6" t="s">
        <v>106</v>
      </c>
      <c r="H1079" s="6">
        <v>3</v>
      </c>
      <c r="I1079" s="6">
        <v>4</v>
      </c>
      <c r="J1079" s="6">
        <v>6</v>
      </c>
      <c r="K1079" s="6">
        <v>320</v>
      </c>
      <c r="L1079" s="6">
        <v>4</v>
      </c>
      <c r="M1079" s="6"/>
    </row>
    <row r="1080" spans="1:13" ht="15.75" customHeight="1" x14ac:dyDescent="0.25">
      <c r="A1080" s="4">
        <v>44564</v>
      </c>
      <c r="B1080" s="6">
        <v>7</v>
      </c>
      <c r="C1080" s="6" t="s">
        <v>104</v>
      </c>
      <c r="D1080" s="6"/>
      <c r="E1080" s="3" t="e">
        <f t="array" aca="1" ref="E1080" ca="1">_xludf.XLOOKUP(sessions_2!$G1080&amp;sessions_2!$I1080&amp;sessions_2!$J1080,exercises_2!$C$2:$C$156&amp;exercises_2!$F$2:$F$156&amp;exercises_2!$G$2:$G$156,exercises_2!$A$2:$A$156)</f>
        <v>#NAME?</v>
      </c>
      <c r="F1080" s="6" t="s">
        <v>65</v>
      </c>
      <c r="G1080" s="6" t="s">
        <v>107</v>
      </c>
      <c r="H1080" s="6">
        <v>1</v>
      </c>
      <c r="I1080" s="6">
        <v>6</v>
      </c>
      <c r="J1080" s="6">
        <v>10</v>
      </c>
      <c r="K1080" s="6">
        <v>155</v>
      </c>
      <c r="L1080" s="6">
        <v>9</v>
      </c>
      <c r="M1080" s="6"/>
    </row>
    <row r="1081" spans="1:13" ht="15.75" customHeight="1" x14ac:dyDescent="0.25">
      <c r="A1081" s="4">
        <v>44564</v>
      </c>
      <c r="B1081" s="6">
        <v>8</v>
      </c>
      <c r="C1081" s="6" t="s">
        <v>104</v>
      </c>
      <c r="D1081" s="6"/>
      <c r="E1081" s="3" t="e">
        <f t="array" aca="1" ref="E1081" ca="1">_xludf.XLOOKUP(sessions_2!$G1081&amp;sessions_2!$I1081&amp;sessions_2!$J1081,exercises_2!$C$2:$C$156&amp;exercises_2!$F$2:$F$156&amp;exercises_2!$G$2:$G$156,exercises_2!$A$2:$A$156)</f>
        <v>#NAME?</v>
      </c>
      <c r="F1081" s="6" t="s">
        <v>65</v>
      </c>
      <c r="G1081" s="6" t="s">
        <v>107</v>
      </c>
      <c r="H1081" s="6">
        <v>2</v>
      </c>
      <c r="I1081" s="6">
        <v>6</v>
      </c>
      <c r="J1081" s="6">
        <v>10</v>
      </c>
      <c r="K1081" s="6">
        <v>155</v>
      </c>
      <c r="L1081" s="6">
        <v>7</v>
      </c>
      <c r="M1081" s="6"/>
    </row>
    <row r="1082" spans="1:13" ht="15.75" customHeight="1" x14ac:dyDescent="0.25">
      <c r="A1082" s="4">
        <v>44564</v>
      </c>
      <c r="B1082" s="6">
        <v>9</v>
      </c>
      <c r="C1082" s="6" t="s">
        <v>104</v>
      </c>
      <c r="D1082" s="6"/>
      <c r="E1082" s="3" t="e">
        <f t="array" aca="1" ref="E1082" ca="1">_xludf.XLOOKUP(sessions_2!$G1082&amp;sessions_2!$I1082&amp;sessions_2!$J1082,exercises_2!$C$2:$C$156&amp;exercises_2!$F$2:$F$156&amp;exercises_2!$G$2:$G$156,exercises_2!$A$2:$A$156)</f>
        <v>#NAME?</v>
      </c>
      <c r="F1082" s="6" t="s">
        <v>65</v>
      </c>
      <c r="G1082" s="6" t="s">
        <v>107</v>
      </c>
      <c r="H1082" s="6">
        <v>3</v>
      </c>
      <c r="I1082" s="6">
        <v>6</v>
      </c>
      <c r="J1082" s="6">
        <v>10</v>
      </c>
      <c r="K1082" s="6">
        <v>155</v>
      </c>
      <c r="L1082" s="6">
        <v>5</v>
      </c>
      <c r="M1082" s="6"/>
    </row>
    <row r="1083" spans="1:13" ht="15.75" customHeight="1" x14ac:dyDescent="0.25">
      <c r="A1083" s="4">
        <v>44564</v>
      </c>
      <c r="B1083" s="6">
        <v>10</v>
      </c>
      <c r="C1083" s="6" t="s">
        <v>104</v>
      </c>
      <c r="D1083" s="6"/>
      <c r="E1083" s="3" t="e">
        <f t="array" aca="1" ref="E1083" ca="1">_xludf.XLOOKUP(sessions_2!$G1083&amp;sessions_2!$I1083&amp;sessions_2!$J1083,exercises_2!$C$2:$C$156&amp;exercises_2!$F$2:$F$156&amp;exercises_2!$G$2:$G$156,exercises_2!$A$2:$A$156)</f>
        <v>#NAME?</v>
      </c>
      <c r="F1083" s="6" t="s">
        <v>65</v>
      </c>
      <c r="G1083" s="6" t="s">
        <v>112</v>
      </c>
      <c r="H1083" s="6">
        <v>1</v>
      </c>
      <c r="I1083" s="6">
        <v>10</v>
      </c>
      <c r="J1083" s="6">
        <v>15</v>
      </c>
      <c r="K1083" s="6">
        <v>120</v>
      </c>
      <c r="L1083" s="6">
        <v>11</v>
      </c>
      <c r="M1083" s="6"/>
    </row>
    <row r="1084" spans="1:13" ht="15.75" customHeight="1" x14ac:dyDescent="0.25">
      <c r="A1084" s="4">
        <v>44564</v>
      </c>
      <c r="B1084" s="6">
        <v>11</v>
      </c>
      <c r="C1084" s="6" t="s">
        <v>104</v>
      </c>
      <c r="D1084" s="6"/>
      <c r="E1084" s="3" t="e">
        <f t="array" aca="1" ref="E1084" ca="1">_xludf.XLOOKUP(sessions_2!$G1084&amp;sessions_2!$I1084&amp;sessions_2!$J1084,exercises_2!$C$2:$C$156&amp;exercises_2!$F$2:$F$156&amp;exercises_2!$G$2:$G$156,exercises_2!$A$2:$A$156)</f>
        <v>#NAME?</v>
      </c>
      <c r="F1084" s="6" t="s">
        <v>65</v>
      </c>
      <c r="G1084" s="6" t="s">
        <v>112</v>
      </c>
      <c r="H1084" s="6">
        <v>2</v>
      </c>
      <c r="I1084" s="6">
        <v>10</v>
      </c>
      <c r="J1084" s="6">
        <v>15</v>
      </c>
      <c r="K1084" s="6">
        <v>120</v>
      </c>
      <c r="L1084" s="6">
        <v>12</v>
      </c>
      <c r="M1084" s="6"/>
    </row>
    <row r="1085" spans="1:13" ht="15.75" customHeight="1" x14ac:dyDescent="0.25">
      <c r="A1085" s="4">
        <v>44564</v>
      </c>
      <c r="B1085" s="6">
        <v>12</v>
      </c>
      <c r="C1085" s="6" t="s">
        <v>104</v>
      </c>
      <c r="D1085" s="6"/>
      <c r="E1085" s="3" t="e">
        <f t="array" aca="1" ref="E1085" ca="1">_xludf.XLOOKUP(sessions_2!$G1085&amp;sessions_2!$I1085&amp;sessions_2!$J1085,exercises_2!$C$2:$C$156&amp;exercises_2!$F$2:$F$156&amp;exercises_2!$G$2:$G$156,exercises_2!$A$2:$A$156)</f>
        <v>#NAME?</v>
      </c>
      <c r="F1085" s="6" t="s">
        <v>65</v>
      </c>
      <c r="G1085" s="6" t="s">
        <v>112</v>
      </c>
      <c r="H1085" s="6">
        <v>3</v>
      </c>
      <c r="I1085" s="6">
        <v>10</v>
      </c>
      <c r="J1085" s="6">
        <v>15</v>
      </c>
      <c r="K1085" s="6">
        <v>120</v>
      </c>
      <c r="L1085" s="6">
        <v>12</v>
      </c>
      <c r="M1085" s="6"/>
    </row>
    <row r="1086" spans="1:13" ht="15.75" customHeight="1" x14ac:dyDescent="0.25">
      <c r="A1086" s="4">
        <v>44568</v>
      </c>
      <c r="B1086" s="6">
        <v>1</v>
      </c>
      <c r="C1086" s="6" t="s">
        <v>94</v>
      </c>
      <c r="D1086" s="6"/>
      <c r="E1086" s="3" t="e">
        <f t="array" aca="1" ref="E1086" ca="1">_xludf.XLOOKUP(sessions_2!$G1086&amp;sessions_2!$I1086&amp;sessions_2!$J1086,exercises_2!$C$2:$C$156&amp;exercises_2!$F$2:$F$156&amp;exercises_2!$G$2:$G$156,exercises_2!$A$2:$A$156)</f>
        <v>#NAME?</v>
      </c>
      <c r="F1086" s="6" t="s">
        <v>65</v>
      </c>
      <c r="G1086" s="6" t="s">
        <v>89</v>
      </c>
      <c r="H1086" s="6">
        <v>1</v>
      </c>
      <c r="I1086" s="6">
        <v>4</v>
      </c>
      <c r="J1086" s="6">
        <v>6</v>
      </c>
      <c r="K1086" s="6">
        <v>150</v>
      </c>
      <c r="L1086" s="6">
        <v>6</v>
      </c>
      <c r="M1086" s="6"/>
    </row>
    <row r="1087" spans="1:13" ht="15.75" customHeight="1" x14ac:dyDescent="0.25">
      <c r="A1087" s="4">
        <v>44568</v>
      </c>
      <c r="B1087" s="6">
        <v>2</v>
      </c>
      <c r="C1087" s="6" t="s">
        <v>94</v>
      </c>
      <c r="D1087" s="6"/>
      <c r="E1087" s="3" t="e">
        <f t="array" aca="1" ref="E1087" ca="1">_xludf.XLOOKUP(sessions_2!$G1087&amp;sessions_2!$I1087&amp;sessions_2!$J1087,exercises_2!$C$2:$C$156&amp;exercises_2!$F$2:$F$156&amp;exercises_2!$G$2:$G$156,exercises_2!$A$2:$A$156)</f>
        <v>#NAME?</v>
      </c>
      <c r="F1087" s="6" t="s">
        <v>65</v>
      </c>
      <c r="G1087" s="6" t="s">
        <v>89</v>
      </c>
      <c r="H1087" s="6">
        <v>2</v>
      </c>
      <c r="I1087" s="6">
        <v>4</v>
      </c>
      <c r="J1087" s="6">
        <v>6</v>
      </c>
      <c r="K1087" s="6">
        <v>150</v>
      </c>
      <c r="L1087" s="6">
        <v>6</v>
      </c>
      <c r="M1087" s="6"/>
    </row>
    <row r="1088" spans="1:13" ht="15.75" customHeight="1" x14ac:dyDescent="0.25">
      <c r="A1088" s="4">
        <v>44568</v>
      </c>
      <c r="B1088" s="6">
        <v>3</v>
      </c>
      <c r="C1088" s="6" t="s">
        <v>94</v>
      </c>
      <c r="D1088" s="6"/>
      <c r="E1088" s="3" t="e">
        <f t="array" aca="1" ref="E1088" ca="1">_xludf.XLOOKUP(sessions_2!$G1088&amp;sessions_2!$I1088&amp;sessions_2!$J1088,exercises_2!$C$2:$C$156&amp;exercises_2!$F$2:$F$156&amp;exercises_2!$G$2:$G$156,exercises_2!$A$2:$A$156)</f>
        <v>#NAME?</v>
      </c>
      <c r="F1088" s="6" t="s">
        <v>65</v>
      </c>
      <c r="G1088" s="6" t="s">
        <v>89</v>
      </c>
      <c r="H1088" s="6">
        <v>3</v>
      </c>
      <c r="I1088" s="6">
        <v>4</v>
      </c>
      <c r="J1088" s="6">
        <v>6</v>
      </c>
      <c r="K1088" s="6">
        <v>150</v>
      </c>
      <c r="L1088" s="6">
        <v>5</v>
      </c>
      <c r="M1088" s="6"/>
    </row>
    <row r="1089" spans="1:13" ht="15.75" customHeight="1" x14ac:dyDescent="0.25">
      <c r="A1089" s="4">
        <v>44568</v>
      </c>
      <c r="B1089" s="6">
        <v>4</v>
      </c>
      <c r="C1089" s="6" t="s">
        <v>94</v>
      </c>
      <c r="D1089" s="6"/>
      <c r="E1089" s="3" t="e">
        <f t="array" aca="1" ref="E1089" ca="1">_xludf.XLOOKUP(sessions_2!$G1089&amp;sessions_2!$I1089&amp;sessions_2!$J1089,exercises_2!$C$2:$C$156&amp;exercises_2!$F$2:$F$156&amp;exercises_2!$G$2:$G$156,exercises_2!$A$2:$A$156)</f>
        <v>#NAME?</v>
      </c>
      <c r="F1089" s="6" t="s">
        <v>65</v>
      </c>
      <c r="G1089" s="6" t="s">
        <v>95</v>
      </c>
      <c r="H1089" s="6">
        <v>1</v>
      </c>
      <c r="I1089" s="6">
        <v>4</v>
      </c>
      <c r="J1089" s="6">
        <v>6</v>
      </c>
      <c r="K1089" s="6">
        <v>130</v>
      </c>
      <c r="L1089" s="6">
        <v>6</v>
      </c>
      <c r="M1089" s="6"/>
    </row>
    <row r="1090" spans="1:13" ht="15.75" customHeight="1" x14ac:dyDescent="0.25">
      <c r="A1090" s="4">
        <v>44568</v>
      </c>
      <c r="B1090" s="6">
        <v>5</v>
      </c>
      <c r="C1090" s="6" t="s">
        <v>94</v>
      </c>
      <c r="D1090" s="6"/>
      <c r="E1090" s="3" t="e">
        <f t="array" aca="1" ref="E1090" ca="1">_xludf.XLOOKUP(sessions_2!$G1090&amp;sessions_2!$I1090&amp;sessions_2!$J1090,exercises_2!$C$2:$C$156&amp;exercises_2!$F$2:$F$156&amp;exercises_2!$G$2:$G$156,exercises_2!$A$2:$A$156)</f>
        <v>#NAME?</v>
      </c>
      <c r="F1090" s="6" t="s">
        <v>65</v>
      </c>
      <c r="G1090" s="6" t="s">
        <v>95</v>
      </c>
      <c r="H1090" s="6">
        <v>2</v>
      </c>
      <c r="I1090" s="6">
        <v>4</v>
      </c>
      <c r="J1090" s="6">
        <v>6</v>
      </c>
      <c r="K1090" s="6">
        <v>130</v>
      </c>
      <c r="L1090" s="6">
        <v>6</v>
      </c>
      <c r="M1090" s="6"/>
    </row>
    <row r="1091" spans="1:13" ht="15.75" customHeight="1" x14ac:dyDescent="0.25">
      <c r="A1091" s="4">
        <v>44568</v>
      </c>
      <c r="B1091" s="6">
        <v>6</v>
      </c>
      <c r="C1091" s="6" t="s">
        <v>94</v>
      </c>
      <c r="D1091" s="6"/>
      <c r="E1091" s="3" t="e">
        <f t="array" aca="1" ref="E1091" ca="1">_xludf.XLOOKUP(sessions_2!$G1091&amp;sessions_2!$I1091&amp;sessions_2!$J1091,exercises_2!$C$2:$C$156&amp;exercises_2!$F$2:$F$156&amp;exercises_2!$G$2:$G$156,exercises_2!$A$2:$A$156)</f>
        <v>#NAME?</v>
      </c>
      <c r="F1091" s="6" t="s">
        <v>65</v>
      </c>
      <c r="G1091" s="6" t="s">
        <v>95</v>
      </c>
      <c r="H1091" s="6">
        <v>3</v>
      </c>
      <c r="I1091" s="6">
        <v>4</v>
      </c>
      <c r="J1091" s="6">
        <v>6</v>
      </c>
      <c r="K1091" s="6">
        <v>135</v>
      </c>
      <c r="L1091" s="6">
        <v>3</v>
      </c>
      <c r="M1091" s="6"/>
    </row>
    <row r="1092" spans="1:13" ht="15.75" customHeight="1" x14ac:dyDescent="0.25">
      <c r="A1092" s="4">
        <v>44568</v>
      </c>
      <c r="B1092" s="6">
        <v>7</v>
      </c>
      <c r="C1092" s="6" t="s">
        <v>94</v>
      </c>
      <c r="D1092" s="6"/>
      <c r="E1092" s="3" t="e">
        <f t="array" aca="1" ref="E1092" ca="1">_xludf.XLOOKUP(sessions_2!$G1092&amp;sessions_2!$I1092&amp;sessions_2!$J1092,exercises_2!$C$2:$C$156&amp;exercises_2!$F$2:$F$156&amp;exercises_2!$G$2:$G$156,exercises_2!$A$2:$A$156)</f>
        <v>#NAME?</v>
      </c>
      <c r="F1092" s="6" t="s">
        <v>65</v>
      </c>
      <c r="G1092" s="6" t="s">
        <v>96</v>
      </c>
      <c r="H1092" s="6">
        <v>1</v>
      </c>
      <c r="I1092" s="6">
        <v>4</v>
      </c>
      <c r="J1092" s="6">
        <v>6</v>
      </c>
      <c r="K1092" s="6">
        <v>100</v>
      </c>
      <c r="L1092" s="6">
        <v>4</v>
      </c>
      <c r="M1092" s="6"/>
    </row>
    <row r="1093" spans="1:13" ht="15.75" customHeight="1" x14ac:dyDescent="0.25">
      <c r="A1093" s="4">
        <v>44568</v>
      </c>
      <c r="B1093" s="6">
        <v>8</v>
      </c>
      <c r="C1093" s="6" t="s">
        <v>94</v>
      </c>
      <c r="D1093" s="6"/>
      <c r="E1093" s="3" t="e">
        <f t="array" aca="1" ref="E1093" ca="1">_xludf.XLOOKUP(sessions_2!$G1093&amp;sessions_2!$I1093&amp;sessions_2!$J1093,exercises_2!$C$2:$C$156&amp;exercises_2!$F$2:$F$156&amp;exercises_2!$G$2:$G$156,exercises_2!$A$2:$A$156)</f>
        <v>#NAME?</v>
      </c>
      <c r="F1093" s="6" t="s">
        <v>65</v>
      </c>
      <c r="G1093" s="6" t="s">
        <v>96</v>
      </c>
      <c r="H1093" s="6">
        <v>2</v>
      </c>
      <c r="I1093" s="6">
        <v>4</v>
      </c>
      <c r="J1093" s="6">
        <v>6</v>
      </c>
      <c r="K1093" s="6">
        <v>100</v>
      </c>
      <c r="L1093" s="6">
        <v>5</v>
      </c>
      <c r="M1093" s="6"/>
    </row>
    <row r="1094" spans="1:13" ht="15.75" customHeight="1" x14ac:dyDescent="0.25">
      <c r="A1094" s="4">
        <v>44568</v>
      </c>
      <c r="B1094" s="6">
        <v>9</v>
      </c>
      <c r="C1094" s="6" t="s">
        <v>94</v>
      </c>
      <c r="D1094" s="6"/>
      <c r="E1094" s="3" t="e">
        <f t="array" aca="1" ref="E1094" ca="1">_xludf.XLOOKUP(sessions_2!$G1094&amp;sessions_2!$I1094&amp;sessions_2!$J1094,exercises_2!$C$2:$C$156&amp;exercises_2!$F$2:$F$156&amp;exercises_2!$G$2:$G$156,exercises_2!$A$2:$A$156)</f>
        <v>#NAME?</v>
      </c>
      <c r="F1094" s="6" t="s">
        <v>65</v>
      </c>
      <c r="G1094" s="6" t="s">
        <v>96</v>
      </c>
      <c r="H1094" s="6">
        <v>3</v>
      </c>
      <c r="I1094" s="6">
        <v>4</v>
      </c>
      <c r="J1094" s="6">
        <v>6</v>
      </c>
      <c r="K1094" s="6">
        <v>100</v>
      </c>
      <c r="L1094" s="6">
        <v>3</v>
      </c>
      <c r="M1094" s="6"/>
    </row>
    <row r="1095" spans="1:13" ht="15.75" customHeight="1" x14ac:dyDescent="0.25">
      <c r="A1095" s="4">
        <v>44568</v>
      </c>
      <c r="B1095" s="6">
        <v>10</v>
      </c>
      <c r="C1095" s="6" t="s">
        <v>94</v>
      </c>
      <c r="D1095" s="6"/>
      <c r="E1095" s="3" t="e">
        <f t="array" aca="1" ref="E1095" ca="1">_xludf.XLOOKUP(sessions_2!$G1095&amp;sessions_2!$I1095&amp;sessions_2!$J1095,exercises_2!$C$2:$C$156&amp;exercises_2!$F$2:$F$156&amp;exercises_2!$G$2:$G$156,exercises_2!$A$2:$A$156)</f>
        <v>#NAME?</v>
      </c>
      <c r="F1095" s="6" t="s">
        <v>65</v>
      </c>
      <c r="G1095" s="6" t="s">
        <v>98</v>
      </c>
      <c r="H1095" s="6">
        <v>1</v>
      </c>
      <c r="I1095" s="6">
        <v>4</v>
      </c>
      <c r="J1095" s="6">
        <v>6</v>
      </c>
      <c r="K1095" s="6">
        <v>80</v>
      </c>
      <c r="L1095" s="6">
        <v>6</v>
      </c>
      <c r="M1095" s="6"/>
    </row>
    <row r="1096" spans="1:13" ht="15.75" customHeight="1" x14ac:dyDescent="0.25">
      <c r="A1096" s="4">
        <v>44568</v>
      </c>
      <c r="B1096" s="6">
        <v>11</v>
      </c>
      <c r="C1096" s="6" t="s">
        <v>94</v>
      </c>
      <c r="D1096" s="6"/>
      <c r="E1096" s="3" t="e">
        <f t="array" aca="1" ref="E1096" ca="1">_xludf.XLOOKUP(sessions_2!$G1096&amp;sessions_2!$I1096&amp;sessions_2!$J1096,exercises_2!$C$2:$C$156&amp;exercises_2!$F$2:$F$156&amp;exercises_2!$G$2:$G$156,exercises_2!$A$2:$A$156)</f>
        <v>#NAME?</v>
      </c>
      <c r="F1096" s="6" t="s">
        <v>65</v>
      </c>
      <c r="G1096" s="6" t="s">
        <v>98</v>
      </c>
      <c r="H1096" s="6">
        <v>2</v>
      </c>
      <c r="I1096" s="6">
        <v>4</v>
      </c>
      <c r="J1096" s="6">
        <v>6</v>
      </c>
      <c r="K1096" s="6">
        <v>80</v>
      </c>
      <c r="L1096" s="6">
        <v>5</v>
      </c>
      <c r="M1096" s="6"/>
    </row>
    <row r="1097" spans="1:13" ht="15.75" customHeight="1" x14ac:dyDescent="0.25">
      <c r="A1097" s="4">
        <v>44568</v>
      </c>
      <c r="B1097" s="6">
        <v>12</v>
      </c>
      <c r="C1097" s="6" t="s">
        <v>94</v>
      </c>
      <c r="D1097" s="6"/>
      <c r="E1097" s="3" t="e">
        <f t="array" aca="1" ref="E1097" ca="1">_xludf.XLOOKUP(sessions_2!$G1097&amp;sessions_2!$I1097&amp;sessions_2!$J1097,exercises_2!$C$2:$C$156&amp;exercises_2!$F$2:$F$156&amp;exercises_2!$G$2:$G$156,exercises_2!$A$2:$A$156)</f>
        <v>#NAME?</v>
      </c>
      <c r="F1097" s="6" t="s">
        <v>65</v>
      </c>
      <c r="G1097" s="6" t="s">
        <v>98</v>
      </c>
      <c r="H1097" s="6">
        <v>3</v>
      </c>
      <c r="I1097" s="6">
        <v>4</v>
      </c>
      <c r="J1097" s="6">
        <v>6</v>
      </c>
      <c r="K1097" s="6">
        <v>80</v>
      </c>
      <c r="L1097" s="6">
        <v>4</v>
      </c>
      <c r="M1097" s="6"/>
    </row>
    <row r="1098" spans="1:13" ht="15.75" customHeight="1" x14ac:dyDescent="0.25">
      <c r="A1098" s="4">
        <v>44568</v>
      </c>
      <c r="B1098" s="6">
        <v>13</v>
      </c>
      <c r="C1098" s="6" t="s">
        <v>94</v>
      </c>
      <c r="D1098" s="6"/>
      <c r="E1098" s="3" t="e">
        <f t="array" aca="1" ref="E1098" ca="1">_xludf.XLOOKUP(sessions_2!$G1098&amp;sessions_2!$I1098&amp;sessions_2!$J1098,exercises_2!$C$2:$C$156&amp;exercises_2!$F$2:$F$156&amp;exercises_2!$G$2:$G$156,exercises_2!$A$2:$A$156)</f>
        <v>#NAME?</v>
      </c>
      <c r="F1098" s="6" t="s">
        <v>65</v>
      </c>
      <c r="G1098" s="6" t="s">
        <v>117</v>
      </c>
      <c r="H1098" s="6">
        <v>1</v>
      </c>
      <c r="I1098" s="6">
        <v>0</v>
      </c>
      <c r="J1098" s="6"/>
      <c r="K1098" s="6">
        <v>12</v>
      </c>
      <c r="L1098" s="6">
        <v>50</v>
      </c>
      <c r="M1098" s="6"/>
    </row>
    <row r="1099" spans="1:13" ht="15.75" customHeight="1" x14ac:dyDescent="0.25">
      <c r="A1099" s="4">
        <v>44568</v>
      </c>
      <c r="B1099" s="6">
        <v>14</v>
      </c>
      <c r="C1099" s="6" t="s">
        <v>94</v>
      </c>
      <c r="D1099" s="6"/>
      <c r="E1099" s="3" t="e">
        <f t="array" aca="1" ref="E1099" ca="1">_xludf.XLOOKUP(sessions_2!$G1099&amp;sessions_2!$I1099&amp;sessions_2!$J1099,exercises_2!$C$2:$C$156&amp;exercises_2!$F$2:$F$156&amp;exercises_2!$G$2:$G$156,exercises_2!$A$2:$A$156)</f>
        <v>#NAME?</v>
      </c>
      <c r="F1099" s="6" t="s">
        <v>65</v>
      </c>
      <c r="G1099" s="6" t="s">
        <v>117</v>
      </c>
      <c r="H1099" s="6">
        <v>2</v>
      </c>
      <c r="I1099" s="6">
        <v>0</v>
      </c>
      <c r="J1099" s="6"/>
      <c r="K1099" s="6">
        <v>12</v>
      </c>
      <c r="L1099" s="6">
        <v>42</v>
      </c>
      <c r="M1099" s="6"/>
    </row>
    <row r="1100" spans="1:13" ht="15.75" customHeight="1" x14ac:dyDescent="0.25">
      <c r="A1100" s="4">
        <v>44568</v>
      </c>
      <c r="B1100" s="6">
        <v>15</v>
      </c>
      <c r="C1100" s="6" t="s">
        <v>94</v>
      </c>
      <c r="D1100" s="6"/>
      <c r="E1100" s="3" t="e">
        <f t="array" aca="1" ref="E1100" ca="1">_xludf.XLOOKUP(sessions_2!$G1100&amp;sessions_2!$I1100&amp;sessions_2!$J1100,exercises_2!$C$2:$C$156&amp;exercises_2!$F$2:$F$156&amp;exercises_2!$G$2:$G$156,exercises_2!$A$2:$A$156)</f>
        <v>#NAME?</v>
      </c>
      <c r="F1100" s="6" t="s">
        <v>65</v>
      </c>
      <c r="G1100" s="6" t="s">
        <v>117</v>
      </c>
      <c r="H1100" s="6">
        <v>3</v>
      </c>
      <c r="I1100" s="6">
        <v>0</v>
      </c>
      <c r="J1100" s="6"/>
      <c r="K1100" s="6">
        <v>12</v>
      </c>
      <c r="L1100" s="6">
        <v>30</v>
      </c>
      <c r="M1100" s="6"/>
    </row>
    <row r="1101" spans="1:13" ht="15.75" customHeight="1" x14ac:dyDescent="0.25">
      <c r="A1101" s="4">
        <v>44578</v>
      </c>
      <c r="B1101" s="6">
        <v>15</v>
      </c>
      <c r="C1101" s="6" t="s">
        <v>100</v>
      </c>
      <c r="D1101" s="6"/>
      <c r="E1101" s="3" t="e">
        <f t="array" aca="1" ref="E1101" ca="1">_xludf.XLOOKUP(sessions_2!$G1101&amp;sessions_2!$I1101&amp;sessions_2!$J1101,exercises_2!$C$2:$C$156&amp;exercises_2!$F$2:$F$156&amp;exercises_2!$G$2:$G$156,exercises_2!$A$2:$A$156)</f>
        <v>#NAME?</v>
      </c>
      <c r="F1101" s="6" t="s">
        <v>65</v>
      </c>
      <c r="G1101" s="6" t="s">
        <v>111</v>
      </c>
      <c r="H1101" s="6">
        <v>3</v>
      </c>
      <c r="I1101" s="6">
        <v>6</v>
      </c>
      <c r="J1101" s="6">
        <v>10</v>
      </c>
      <c r="K1101" s="6">
        <v>200</v>
      </c>
      <c r="L1101" s="6">
        <v>8</v>
      </c>
      <c r="M1101" s="6"/>
    </row>
    <row r="1102" spans="1:13" ht="15.75" customHeight="1" x14ac:dyDescent="0.25">
      <c r="A1102" s="4">
        <v>44587</v>
      </c>
      <c r="B1102" s="6">
        <v>13</v>
      </c>
      <c r="C1102" s="6" t="s">
        <v>100</v>
      </c>
      <c r="D1102" s="6"/>
      <c r="E1102" s="3" t="e">
        <f t="array" aca="1" ref="E1102" ca="1">_xludf.XLOOKUP(sessions_2!$G1102&amp;sessions_2!$I1102&amp;sessions_2!$J1102,exercises_2!$C$2:$C$156&amp;exercises_2!$F$2:$F$156&amp;exercises_2!$G$2:$G$156,exercises_2!$A$2:$A$156)</f>
        <v>#NAME?</v>
      </c>
      <c r="F1102" s="6" t="s">
        <v>65</v>
      </c>
      <c r="G1102" s="6" t="s">
        <v>111</v>
      </c>
      <c r="H1102" s="6">
        <v>1</v>
      </c>
      <c r="I1102" s="6">
        <v>6</v>
      </c>
      <c r="J1102" s="6">
        <v>10</v>
      </c>
      <c r="K1102" s="6">
        <v>200</v>
      </c>
      <c r="L1102" s="6">
        <v>10</v>
      </c>
      <c r="M1102" s="6"/>
    </row>
    <row r="1103" spans="1:13" ht="15.75" customHeight="1" x14ac:dyDescent="0.25">
      <c r="A1103" s="4">
        <v>44587</v>
      </c>
      <c r="B1103" s="6">
        <v>14</v>
      </c>
      <c r="C1103" s="6" t="s">
        <v>100</v>
      </c>
      <c r="D1103" s="6"/>
      <c r="E1103" s="3" t="e">
        <f t="array" aca="1" ref="E1103" ca="1">_xludf.XLOOKUP(sessions_2!$G1103&amp;sessions_2!$I1103&amp;sessions_2!$J1103,exercises_2!$C$2:$C$156&amp;exercises_2!$F$2:$F$156&amp;exercises_2!$G$2:$G$156,exercises_2!$A$2:$A$156)</f>
        <v>#NAME?</v>
      </c>
      <c r="F1103" s="6" t="s">
        <v>65</v>
      </c>
      <c r="G1103" s="6" t="s">
        <v>111</v>
      </c>
      <c r="H1103" s="6">
        <v>2</v>
      </c>
      <c r="I1103" s="6">
        <v>6</v>
      </c>
      <c r="J1103" s="6">
        <v>10</v>
      </c>
      <c r="K1103" s="6">
        <v>200</v>
      </c>
      <c r="L1103" s="6">
        <v>10</v>
      </c>
      <c r="M1103" s="6"/>
    </row>
    <row r="1104" spans="1:13" ht="15.75" customHeight="1" x14ac:dyDescent="0.25">
      <c r="A1104" s="4">
        <v>44571</v>
      </c>
      <c r="B1104" s="6">
        <v>1</v>
      </c>
      <c r="C1104" s="6" t="s">
        <v>100</v>
      </c>
      <c r="D1104" s="6"/>
      <c r="E1104" s="3" t="e">
        <f t="array" aca="1" ref="E1104" ca="1">_xludf.XLOOKUP(sessions_2!$G1104&amp;sessions_2!$I1104&amp;sessions_2!$J1104,exercises_2!$C$2:$C$156&amp;exercises_2!$F$2:$F$156&amp;exercises_2!$G$2:$G$156,exercises_2!$A$2:$A$156)</f>
        <v>#NAME?</v>
      </c>
      <c r="F1104" s="6" t="s">
        <v>65</v>
      </c>
      <c r="G1104" s="6" t="s">
        <v>92</v>
      </c>
      <c r="H1104" s="6">
        <v>1</v>
      </c>
      <c r="I1104" s="6">
        <v>4</v>
      </c>
      <c r="J1104" s="6">
        <v>6</v>
      </c>
      <c r="K1104" s="6">
        <v>245</v>
      </c>
      <c r="L1104" s="6">
        <v>6</v>
      </c>
      <c r="M1104" s="6"/>
    </row>
    <row r="1105" spans="1:13" ht="15.75" customHeight="1" x14ac:dyDescent="0.25">
      <c r="A1105" s="4">
        <v>44571</v>
      </c>
      <c r="B1105" s="6">
        <v>2</v>
      </c>
      <c r="C1105" s="6" t="s">
        <v>100</v>
      </c>
      <c r="D1105" s="6"/>
      <c r="E1105" s="3" t="e">
        <f t="array" aca="1" ref="E1105" ca="1">_xludf.XLOOKUP(sessions_2!$G1105&amp;sessions_2!$I1105&amp;sessions_2!$J1105,exercises_2!$C$2:$C$156&amp;exercises_2!$F$2:$F$156&amp;exercises_2!$G$2:$G$156,exercises_2!$A$2:$A$156)</f>
        <v>#NAME?</v>
      </c>
      <c r="F1105" s="6" t="s">
        <v>65</v>
      </c>
      <c r="G1105" s="6" t="s">
        <v>92</v>
      </c>
      <c r="H1105" s="6">
        <v>2</v>
      </c>
      <c r="I1105" s="6">
        <v>4</v>
      </c>
      <c r="J1105" s="6">
        <v>6</v>
      </c>
      <c r="K1105" s="6">
        <v>245</v>
      </c>
      <c r="L1105" s="6">
        <v>5</v>
      </c>
      <c r="M1105" s="6"/>
    </row>
    <row r="1106" spans="1:13" ht="15.75" customHeight="1" x14ac:dyDescent="0.25">
      <c r="A1106" s="4">
        <v>44571</v>
      </c>
      <c r="B1106" s="6">
        <v>3</v>
      </c>
      <c r="C1106" s="6" t="s">
        <v>100</v>
      </c>
      <c r="D1106" s="6"/>
      <c r="E1106" s="3" t="e">
        <f t="array" aca="1" ref="E1106" ca="1">_xludf.XLOOKUP(sessions_2!$G1106&amp;sessions_2!$I1106&amp;sessions_2!$J1106,exercises_2!$C$2:$C$156&amp;exercises_2!$F$2:$F$156&amp;exercises_2!$G$2:$G$156,exercises_2!$A$2:$A$156)</f>
        <v>#NAME?</v>
      </c>
      <c r="F1106" s="6" t="s">
        <v>65</v>
      </c>
      <c r="G1106" s="6" t="s">
        <v>92</v>
      </c>
      <c r="H1106" s="6">
        <v>3</v>
      </c>
      <c r="I1106" s="6">
        <v>4</v>
      </c>
      <c r="J1106" s="6">
        <v>6</v>
      </c>
      <c r="K1106" s="6">
        <v>245</v>
      </c>
      <c r="L1106" s="6">
        <v>4</v>
      </c>
      <c r="M1106" s="6"/>
    </row>
    <row r="1107" spans="1:13" ht="15.75" customHeight="1" x14ac:dyDescent="0.25">
      <c r="A1107" s="4">
        <v>44571</v>
      </c>
      <c r="B1107" s="6">
        <v>4</v>
      </c>
      <c r="C1107" s="6" t="s">
        <v>100</v>
      </c>
      <c r="D1107" s="6"/>
      <c r="E1107" s="3" t="e">
        <f t="array" aca="1" ref="E1107" ca="1">_xludf.XLOOKUP(sessions_2!$G1107&amp;sessions_2!$I1107&amp;sessions_2!$J1107,exercises_2!$C$2:$C$156&amp;exercises_2!$F$2:$F$156&amp;exercises_2!$G$2:$G$156,exercises_2!$A$2:$A$156)</f>
        <v>#NAME?</v>
      </c>
      <c r="F1107" s="6" t="s">
        <v>65</v>
      </c>
      <c r="G1107" s="6" t="s">
        <v>118</v>
      </c>
      <c r="H1107" s="6">
        <v>1</v>
      </c>
      <c r="I1107" s="6">
        <v>5</v>
      </c>
      <c r="J1107" s="6">
        <v>10</v>
      </c>
      <c r="K1107" s="6">
        <v>120</v>
      </c>
      <c r="L1107" s="6">
        <v>10</v>
      </c>
      <c r="M1107" s="6"/>
    </row>
    <row r="1108" spans="1:13" ht="15.75" customHeight="1" x14ac:dyDescent="0.25">
      <c r="A1108" s="4">
        <v>44571</v>
      </c>
      <c r="B1108" s="6">
        <v>5</v>
      </c>
      <c r="C1108" s="6" t="s">
        <v>100</v>
      </c>
      <c r="D1108" s="6"/>
      <c r="E1108" s="3" t="e">
        <f t="array" aca="1" ref="E1108" ca="1">_xludf.XLOOKUP(sessions_2!$G1108&amp;sessions_2!$I1108&amp;sessions_2!$J1108,exercises_2!$C$2:$C$156&amp;exercises_2!$F$2:$F$156&amp;exercises_2!$G$2:$G$156,exercises_2!$A$2:$A$156)</f>
        <v>#NAME?</v>
      </c>
      <c r="F1108" s="6" t="s">
        <v>65</v>
      </c>
      <c r="G1108" s="6" t="s">
        <v>118</v>
      </c>
      <c r="H1108" s="6">
        <v>2</v>
      </c>
      <c r="I1108" s="6">
        <v>5</v>
      </c>
      <c r="J1108" s="6">
        <v>10</v>
      </c>
      <c r="K1108" s="6">
        <v>125</v>
      </c>
      <c r="L1108" s="6">
        <v>6</v>
      </c>
      <c r="M1108" s="6"/>
    </row>
    <row r="1109" spans="1:13" ht="15.75" customHeight="1" x14ac:dyDescent="0.25">
      <c r="A1109" s="4">
        <v>44571</v>
      </c>
      <c r="B1109" s="6">
        <v>6</v>
      </c>
      <c r="C1109" s="6" t="s">
        <v>100</v>
      </c>
      <c r="D1109" s="6"/>
      <c r="E1109" s="3" t="e">
        <f t="array" aca="1" ref="E1109" ca="1">_xludf.XLOOKUP(sessions_2!$G1109&amp;sessions_2!$I1109&amp;sessions_2!$J1109,exercises_2!$C$2:$C$156&amp;exercises_2!$F$2:$F$156&amp;exercises_2!$G$2:$G$156,exercises_2!$A$2:$A$156)</f>
        <v>#NAME?</v>
      </c>
      <c r="F1109" s="6" t="s">
        <v>65</v>
      </c>
      <c r="G1109" s="6" t="s">
        <v>118</v>
      </c>
      <c r="H1109" s="6">
        <v>3</v>
      </c>
      <c r="I1109" s="6">
        <v>5</v>
      </c>
      <c r="J1109" s="6">
        <v>10</v>
      </c>
      <c r="K1109" s="6">
        <v>125</v>
      </c>
      <c r="L1109" s="6">
        <v>6</v>
      </c>
      <c r="M1109" s="6"/>
    </row>
    <row r="1110" spans="1:13" ht="15.75" customHeight="1" x14ac:dyDescent="0.25">
      <c r="A1110" s="4">
        <v>44571</v>
      </c>
      <c r="B1110" s="6">
        <v>7</v>
      </c>
      <c r="C1110" s="6" t="s">
        <v>100</v>
      </c>
      <c r="D1110" s="6"/>
      <c r="E1110" s="3" t="e">
        <f t="array" aca="1" ref="E1110" ca="1">_xludf.XLOOKUP(sessions_2!$G1110&amp;sessions_2!$I1110&amp;sessions_2!$J1110,exercises_2!$C$2:$C$156&amp;exercises_2!$F$2:$F$156&amp;exercises_2!$G$2:$G$156,exercises_2!$A$2:$A$156)</f>
        <v>#NAME?</v>
      </c>
      <c r="F1110" s="6" t="s">
        <v>65</v>
      </c>
      <c r="G1110" s="6" t="s">
        <v>110</v>
      </c>
      <c r="H1110" s="6">
        <v>1</v>
      </c>
      <c r="I1110" s="6">
        <v>4</v>
      </c>
      <c r="J1110" s="6">
        <v>6</v>
      </c>
      <c r="K1110" s="6">
        <v>65</v>
      </c>
      <c r="L1110" s="6">
        <v>4</v>
      </c>
      <c r="M1110" s="6"/>
    </row>
    <row r="1111" spans="1:13" ht="15.75" customHeight="1" x14ac:dyDescent="0.25">
      <c r="A1111" s="4">
        <v>44571</v>
      </c>
      <c r="B1111" s="6">
        <v>8</v>
      </c>
      <c r="C1111" s="6" t="s">
        <v>100</v>
      </c>
      <c r="D1111" s="6"/>
      <c r="E1111" s="3" t="e">
        <f t="array" aca="1" ref="E1111" ca="1">_xludf.XLOOKUP(sessions_2!$G1111&amp;sessions_2!$I1111&amp;sessions_2!$J1111,exercises_2!$C$2:$C$156&amp;exercises_2!$F$2:$F$156&amp;exercises_2!$G$2:$G$156,exercises_2!$A$2:$A$156)</f>
        <v>#NAME?</v>
      </c>
      <c r="F1111" s="6" t="s">
        <v>65</v>
      </c>
      <c r="G1111" s="6" t="s">
        <v>110</v>
      </c>
      <c r="H1111" s="6">
        <v>2</v>
      </c>
      <c r="I1111" s="6">
        <v>4</v>
      </c>
      <c r="J1111" s="6">
        <v>6</v>
      </c>
      <c r="K1111" s="6">
        <v>65</v>
      </c>
      <c r="L1111" s="6">
        <v>5</v>
      </c>
      <c r="M1111" s="6"/>
    </row>
    <row r="1112" spans="1:13" ht="15.75" customHeight="1" x14ac:dyDescent="0.25">
      <c r="A1112" s="4">
        <v>44571</v>
      </c>
      <c r="B1112" s="6">
        <v>9</v>
      </c>
      <c r="C1112" s="6" t="s">
        <v>100</v>
      </c>
      <c r="D1112" s="6"/>
      <c r="E1112" s="3" t="e">
        <f t="array" aca="1" ref="E1112" ca="1">_xludf.XLOOKUP(sessions_2!$G1112&amp;sessions_2!$I1112&amp;sessions_2!$J1112,exercises_2!$C$2:$C$156&amp;exercises_2!$F$2:$F$156&amp;exercises_2!$G$2:$G$156,exercises_2!$A$2:$A$156)</f>
        <v>#NAME?</v>
      </c>
      <c r="F1112" s="6" t="s">
        <v>65</v>
      </c>
      <c r="G1112" s="6" t="s">
        <v>110</v>
      </c>
      <c r="H1112" s="6">
        <v>3</v>
      </c>
      <c r="I1112" s="6">
        <v>4</v>
      </c>
      <c r="J1112" s="6">
        <v>6</v>
      </c>
      <c r="K1112" s="6">
        <v>65</v>
      </c>
      <c r="L1112" s="6">
        <v>5</v>
      </c>
      <c r="M1112" s="6"/>
    </row>
    <row r="1113" spans="1:13" ht="15.75" customHeight="1" x14ac:dyDescent="0.25">
      <c r="A1113" s="4">
        <v>44571</v>
      </c>
      <c r="B1113" s="6">
        <v>10</v>
      </c>
      <c r="C1113" s="6" t="s">
        <v>100</v>
      </c>
      <c r="D1113" s="6"/>
      <c r="E1113" s="3" t="e">
        <f t="array" aca="1" ref="E1113" ca="1">_xludf.XLOOKUP(sessions_2!$G1113&amp;sessions_2!$I1113&amp;sessions_2!$J1113,exercises_2!$C$2:$C$156&amp;exercises_2!$F$2:$F$156&amp;exercises_2!$G$2:$G$156,exercises_2!$A$2:$A$156)</f>
        <v>#NAME?</v>
      </c>
      <c r="F1113" s="6" t="s">
        <v>65</v>
      </c>
      <c r="G1113" s="6" t="s">
        <v>103</v>
      </c>
      <c r="H1113" s="6">
        <v>1</v>
      </c>
      <c r="I1113" s="6">
        <v>4</v>
      </c>
      <c r="J1113" s="6">
        <v>6</v>
      </c>
      <c r="K1113" s="6">
        <v>60</v>
      </c>
      <c r="L1113" s="6">
        <v>6</v>
      </c>
      <c r="M1113" s="6"/>
    </row>
    <row r="1114" spans="1:13" ht="15.75" customHeight="1" x14ac:dyDescent="0.25">
      <c r="A1114" s="4">
        <v>44571</v>
      </c>
      <c r="B1114" s="6">
        <v>11</v>
      </c>
      <c r="C1114" s="6" t="s">
        <v>100</v>
      </c>
      <c r="D1114" s="6"/>
      <c r="E1114" s="3" t="e">
        <f t="array" aca="1" ref="E1114" ca="1">_xludf.XLOOKUP(sessions_2!$G1114&amp;sessions_2!$I1114&amp;sessions_2!$J1114,exercises_2!$C$2:$C$156&amp;exercises_2!$F$2:$F$156&amp;exercises_2!$G$2:$G$156,exercises_2!$A$2:$A$156)</f>
        <v>#NAME?</v>
      </c>
      <c r="F1114" s="6" t="s">
        <v>65</v>
      </c>
      <c r="G1114" s="6" t="s">
        <v>103</v>
      </c>
      <c r="H1114" s="6">
        <v>2</v>
      </c>
      <c r="I1114" s="6">
        <v>4</v>
      </c>
      <c r="J1114" s="6">
        <v>6</v>
      </c>
      <c r="K1114" s="6">
        <v>60</v>
      </c>
      <c r="L1114" s="6">
        <v>5</v>
      </c>
      <c r="M1114" s="6"/>
    </row>
    <row r="1115" spans="1:13" ht="15.75" customHeight="1" x14ac:dyDescent="0.25">
      <c r="A1115" s="4">
        <v>44571</v>
      </c>
      <c r="B1115" s="6">
        <v>12</v>
      </c>
      <c r="C1115" s="6" t="s">
        <v>100</v>
      </c>
      <c r="D1115" s="6"/>
      <c r="E1115" s="3" t="e">
        <f t="array" aca="1" ref="E1115" ca="1">_xludf.XLOOKUP(sessions_2!$G1115&amp;sessions_2!$I1115&amp;sessions_2!$J1115,exercises_2!$C$2:$C$156&amp;exercises_2!$F$2:$F$156&amp;exercises_2!$G$2:$G$156,exercises_2!$A$2:$A$156)</f>
        <v>#NAME?</v>
      </c>
      <c r="F1115" s="6" t="s">
        <v>65</v>
      </c>
      <c r="G1115" s="6" t="s">
        <v>103</v>
      </c>
      <c r="H1115" s="6">
        <v>3</v>
      </c>
      <c r="I1115" s="6">
        <v>4</v>
      </c>
      <c r="J1115" s="6">
        <v>6</v>
      </c>
      <c r="K1115" s="6">
        <v>60</v>
      </c>
      <c r="L1115" s="6">
        <v>5</v>
      </c>
      <c r="M1115" s="6"/>
    </row>
    <row r="1116" spans="1:13" ht="15.75" customHeight="1" x14ac:dyDescent="0.25">
      <c r="A1116" s="4">
        <v>44573</v>
      </c>
      <c r="B1116" s="6">
        <v>1</v>
      </c>
      <c r="C1116" s="6" t="s">
        <v>104</v>
      </c>
      <c r="D1116" s="6"/>
      <c r="E1116" s="3" t="e">
        <f t="array" aca="1" ref="E1116" ca="1">_xludf.XLOOKUP(sessions_2!$G1116&amp;sessions_2!$I1116&amp;sessions_2!$J1116,exercises_2!$C$2:$C$156&amp;exercises_2!$F$2:$F$156&amp;exercises_2!$G$2:$G$156,exercises_2!$A$2:$A$156)</f>
        <v>#NAME?</v>
      </c>
      <c r="F1116" s="6" t="s">
        <v>65</v>
      </c>
      <c r="G1116" s="6" t="s">
        <v>105</v>
      </c>
      <c r="H1116" s="6">
        <v>1</v>
      </c>
      <c r="I1116" s="6">
        <v>4</v>
      </c>
      <c r="J1116" s="6">
        <v>6</v>
      </c>
      <c r="K1116" s="6">
        <v>195</v>
      </c>
      <c r="L1116" s="6">
        <v>5</v>
      </c>
      <c r="M1116" s="6"/>
    </row>
    <row r="1117" spans="1:13" ht="15.75" customHeight="1" x14ac:dyDescent="0.25">
      <c r="A1117" s="4">
        <v>44573</v>
      </c>
      <c r="B1117" s="6">
        <v>2</v>
      </c>
      <c r="C1117" s="6" t="s">
        <v>104</v>
      </c>
      <c r="D1117" s="6"/>
      <c r="E1117" s="3" t="e">
        <f t="array" aca="1" ref="E1117" ca="1">_xludf.XLOOKUP(sessions_2!$G1117&amp;sessions_2!$I1117&amp;sessions_2!$J1117,exercises_2!$C$2:$C$156&amp;exercises_2!$F$2:$F$156&amp;exercises_2!$G$2:$G$156,exercises_2!$A$2:$A$156)</f>
        <v>#NAME?</v>
      </c>
      <c r="F1117" s="6" t="s">
        <v>65</v>
      </c>
      <c r="G1117" s="6" t="s">
        <v>105</v>
      </c>
      <c r="H1117" s="6">
        <v>2</v>
      </c>
      <c r="I1117" s="6">
        <v>4</v>
      </c>
      <c r="J1117" s="6">
        <v>6</v>
      </c>
      <c r="K1117" s="6">
        <v>195</v>
      </c>
      <c r="L1117" s="6">
        <v>4</v>
      </c>
      <c r="M1117" s="6"/>
    </row>
    <row r="1118" spans="1:13" ht="15.75" customHeight="1" x14ac:dyDescent="0.25">
      <c r="A1118" s="4">
        <v>44573</v>
      </c>
      <c r="B1118" s="6">
        <v>3</v>
      </c>
      <c r="C1118" s="6" t="s">
        <v>104</v>
      </c>
      <c r="D1118" s="6"/>
      <c r="E1118" s="3" t="e">
        <f t="array" aca="1" ref="E1118" ca="1">_xludf.XLOOKUP(sessions_2!$G1118&amp;sessions_2!$I1118&amp;sessions_2!$J1118,exercises_2!$C$2:$C$156&amp;exercises_2!$F$2:$F$156&amp;exercises_2!$G$2:$G$156,exercises_2!$A$2:$A$156)</f>
        <v>#NAME?</v>
      </c>
      <c r="F1118" s="6" t="s">
        <v>65</v>
      </c>
      <c r="G1118" s="6" t="s">
        <v>105</v>
      </c>
      <c r="H1118" s="6">
        <v>3</v>
      </c>
      <c r="I1118" s="6">
        <v>4</v>
      </c>
      <c r="J1118" s="6">
        <v>6</v>
      </c>
      <c r="K1118" s="6">
        <v>195</v>
      </c>
      <c r="L1118" s="6">
        <v>4</v>
      </c>
      <c r="M1118" s="6"/>
    </row>
    <row r="1119" spans="1:13" ht="15.75" customHeight="1" x14ac:dyDescent="0.25">
      <c r="A1119" s="4">
        <v>44573</v>
      </c>
      <c r="B1119" s="6">
        <v>4</v>
      </c>
      <c r="C1119" s="6" t="s">
        <v>104</v>
      </c>
      <c r="D1119" s="6"/>
      <c r="E1119" s="3" t="e">
        <f t="array" aca="1" ref="E1119" ca="1">_xludf.XLOOKUP(sessions_2!$G1119&amp;sessions_2!$I1119&amp;sessions_2!$J1119,exercises_2!$C$2:$C$156&amp;exercises_2!$F$2:$F$156&amp;exercises_2!$G$2:$G$156,exercises_2!$A$2:$A$156)</f>
        <v>#NAME?</v>
      </c>
      <c r="F1119" s="6" t="s">
        <v>65</v>
      </c>
      <c r="G1119" s="6" t="s">
        <v>106</v>
      </c>
      <c r="H1119" s="6">
        <v>1</v>
      </c>
      <c r="I1119" s="6">
        <v>4</v>
      </c>
      <c r="J1119" s="6">
        <v>6</v>
      </c>
      <c r="K1119" s="6">
        <v>280</v>
      </c>
      <c r="L1119" s="6">
        <v>6</v>
      </c>
      <c r="M1119" s="6"/>
    </row>
    <row r="1120" spans="1:13" ht="15.75" customHeight="1" x14ac:dyDescent="0.25">
      <c r="A1120" s="4">
        <v>44573</v>
      </c>
      <c r="B1120" s="6">
        <v>5</v>
      </c>
      <c r="C1120" s="6" t="s">
        <v>104</v>
      </c>
      <c r="D1120" s="6"/>
      <c r="E1120" s="3" t="e">
        <f t="array" aca="1" ref="E1120" ca="1">_xludf.XLOOKUP(sessions_2!$G1120&amp;sessions_2!$I1120&amp;sessions_2!$J1120,exercises_2!$C$2:$C$156&amp;exercises_2!$F$2:$F$156&amp;exercises_2!$G$2:$G$156,exercises_2!$A$2:$A$156)</f>
        <v>#NAME?</v>
      </c>
      <c r="F1120" s="6" t="s">
        <v>65</v>
      </c>
      <c r="G1120" s="6" t="s">
        <v>106</v>
      </c>
      <c r="H1120" s="6">
        <v>2</v>
      </c>
      <c r="I1120" s="6">
        <v>4</v>
      </c>
      <c r="J1120" s="6">
        <v>6</v>
      </c>
      <c r="K1120" s="6">
        <v>300</v>
      </c>
      <c r="L1120" s="6">
        <v>6</v>
      </c>
      <c r="M1120" s="6"/>
    </row>
    <row r="1121" spans="1:13" ht="15.75" customHeight="1" x14ac:dyDescent="0.25">
      <c r="A1121" s="4">
        <v>44573</v>
      </c>
      <c r="B1121" s="6">
        <v>6</v>
      </c>
      <c r="C1121" s="6" t="s">
        <v>104</v>
      </c>
      <c r="D1121" s="6"/>
      <c r="E1121" s="3" t="e">
        <f t="array" aca="1" ref="E1121" ca="1">_xludf.XLOOKUP(sessions_2!$G1121&amp;sessions_2!$I1121&amp;sessions_2!$J1121,exercises_2!$C$2:$C$156&amp;exercises_2!$F$2:$F$156&amp;exercises_2!$G$2:$G$156,exercises_2!$A$2:$A$156)</f>
        <v>#NAME?</v>
      </c>
      <c r="F1121" s="6" t="s">
        <v>65</v>
      </c>
      <c r="G1121" s="6" t="s">
        <v>106</v>
      </c>
      <c r="H1121" s="6">
        <v>3</v>
      </c>
      <c r="I1121" s="6">
        <v>4</v>
      </c>
      <c r="J1121" s="6">
        <v>6</v>
      </c>
      <c r="K1121" s="6">
        <v>220</v>
      </c>
      <c r="L1121" s="6">
        <v>10</v>
      </c>
      <c r="M1121" s="6"/>
    </row>
    <row r="1122" spans="1:13" ht="15.75" customHeight="1" x14ac:dyDescent="0.25">
      <c r="A1122" s="4">
        <v>44573</v>
      </c>
      <c r="B1122" s="6">
        <v>7</v>
      </c>
      <c r="C1122" s="6" t="s">
        <v>104</v>
      </c>
      <c r="D1122" s="6"/>
      <c r="E1122" s="3" t="e">
        <f t="array" aca="1" ref="E1122" ca="1">_xludf.XLOOKUP(sessions_2!$G1122&amp;sessions_2!$I1122&amp;sessions_2!$J1122,exercises_2!$C$2:$C$156&amp;exercises_2!$F$2:$F$156&amp;exercises_2!$G$2:$G$156,exercises_2!$A$2:$A$156)</f>
        <v>#NAME?</v>
      </c>
      <c r="F1122" s="6" t="s">
        <v>65</v>
      </c>
      <c r="G1122" s="6" t="s">
        <v>107</v>
      </c>
      <c r="H1122" s="6">
        <v>1</v>
      </c>
      <c r="I1122" s="6">
        <v>6</v>
      </c>
      <c r="J1122" s="6">
        <v>10</v>
      </c>
      <c r="K1122" s="6">
        <v>150</v>
      </c>
      <c r="L1122" s="6">
        <v>10</v>
      </c>
      <c r="M1122" s="6"/>
    </row>
    <row r="1123" spans="1:13" ht="15.75" customHeight="1" x14ac:dyDescent="0.25">
      <c r="A1123" s="4">
        <v>44573</v>
      </c>
      <c r="B1123" s="6">
        <v>8</v>
      </c>
      <c r="C1123" s="6" t="s">
        <v>104</v>
      </c>
      <c r="D1123" s="6"/>
      <c r="E1123" s="3" t="e">
        <f t="array" aca="1" ref="E1123" ca="1">_xludf.XLOOKUP(sessions_2!$G1123&amp;sessions_2!$I1123&amp;sessions_2!$J1123,exercises_2!$C$2:$C$156&amp;exercises_2!$F$2:$F$156&amp;exercises_2!$G$2:$G$156,exercises_2!$A$2:$A$156)</f>
        <v>#NAME?</v>
      </c>
      <c r="F1123" s="6" t="s">
        <v>65</v>
      </c>
      <c r="G1123" s="6" t="s">
        <v>107</v>
      </c>
      <c r="H1123" s="6">
        <v>2</v>
      </c>
      <c r="I1123" s="6">
        <v>6</v>
      </c>
      <c r="J1123" s="6">
        <v>10</v>
      </c>
      <c r="K1123" s="6">
        <v>150</v>
      </c>
      <c r="L1123" s="6">
        <v>7</v>
      </c>
      <c r="M1123" s="6"/>
    </row>
    <row r="1124" spans="1:13" ht="15.75" customHeight="1" x14ac:dyDescent="0.25">
      <c r="A1124" s="4">
        <v>44573</v>
      </c>
      <c r="B1124" s="6">
        <v>9</v>
      </c>
      <c r="C1124" s="6" t="s">
        <v>104</v>
      </c>
      <c r="D1124" s="6"/>
      <c r="E1124" s="3" t="e">
        <f t="array" aca="1" ref="E1124" ca="1">_xludf.XLOOKUP(sessions_2!$G1124&amp;sessions_2!$I1124&amp;sessions_2!$J1124,exercises_2!$C$2:$C$156&amp;exercises_2!$F$2:$F$156&amp;exercises_2!$G$2:$G$156,exercises_2!$A$2:$A$156)</f>
        <v>#NAME?</v>
      </c>
      <c r="F1124" s="6" t="s">
        <v>65</v>
      </c>
      <c r="G1124" s="6" t="s">
        <v>107</v>
      </c>
      <c r="H1124" s="6">
        <v>3</v>
      </c>
      <c r="I1124" s="6">
        <v>6</v>
      </c>
      <c r="J1124" s="6">
        <v>10</v>
      </c>
      <c r="K1124" s="6">
        <v>150</v>
      </c>
      <c r="L1124" s="6">
        <v>5</v>
      </c>
      <c r="M1124" s="6"/>
    </row>
    <row r="1125" spans="1:13" ht="15.75" customHeight="1" x14ac:dyDescent="0.25">
      <c r="A1125" s="4">
        <v>44573</v>
      </c>
      <c r="B1125" s="6">
        <v>10</v>
      </c>
      <c r="C1125" s="6" t="s">
        <v>104</v>
      </c>
      <c r="D1125" s="6"/>
      <c r="E1125" s="3" t="e">
        <f t="array" aca="1" ref="E1125" ca="1">_xludf.XLOOKUP(sessions_2!$G1125&amp;sessions_2!$I1125&amp;sessions_2!$J1125,exercises_2!$C$2:$C$156&amp;exercises_2!$F$2:$F$156&amp;exercises_2!$G$2:$G$156,exercises_2!$A$2:$A$156)</f>
        <v>#NAME?</v>
      </c>
      <c r="F1125" s="6" t="s">
        <v>65</v>
      </c>
      <c r="G1125" s="6" t="s">
        <v>112</v>
      </c>
      <c r="H1125" s="6">
        <v>1</v>
      </c>
      <c r="I1125" s="6">
        <v>10</v>
      </c>
      <c r="J1125" s="6">
        <v>15</v>
      </c>
      <c r="K1125" s="6">
        <v>120</v>
      </c>
      <c r="L1125" s="6">
        <v>13</v>
      </c>
      <c r="M1125" s="6"/>
    </row>
    <row r="1126" spans="1:13" ht="15.75" customHeight="1" x14ac:dyDescent="0.25">
      <c r="A1126" s="4">
        <v>44573</v>
      </c>
      <c r="B1126" s="6">
        <v>11</v>
      </c>
      <c r="C1126" s="6" t="s">
        <v>104</v>
      </c>
      <c r="D1126" s="6"/>
      <c r="E1126" s="3" t="e">
        <f t="array" aca="1" ref="E1126" ca="1">_xludf.XLOOKUP(sessions_2!$G1126&amp;sessions_2!$I1126&amp;sessions_2!$J1126,exercises_2!$C$2:$C$156&amp;exercises_2!$F$2:$F$156&amp;exercises_2!$G$2:$G$156,exercises_2!$A$2:$A$156)</f>
        <v>#NAME?</v>
      </c>
      <c r="F1126" s="6" t="s">
        <v>65</v>
      </c>
      <c r="G1126" s="6" t="s">
        <v>112</v>
      </c>
      <c r="H1126" s="6">
        <v>2</v>
      </c>
      <c r="I1126" s="6">
        <v>10</v>
      </c>
      <c r="J1126" s="6">
        <v>15</v>
      </c>
      <c r="K1126" s="6">
        <v>120</v>
      </c>
      <c r="L1126" s="6">
        <v>10</v>
      </c>
      <c r="M1126" s="6"/>
    </row>
    <row r="1127" spans="1:13" ht="15.75" customHeight="1" x14ac:dyDescent="0.25">
      <c r="A1127" s="4">
        <v>44573</v>
      </c>
      <c r="B1127" s="6">
        <v>12</v>
      </c>
      <c r="C1127" s="6" t="s">
        <v>104</v>
      </c>
      <c r="D1127" s="6"/>
      <c r="E1127" s="3" t="e">
        <f t="array" aca="1" ref="E1127" ca="1">_xludf.XLOOKUP(sessions_2!$G1127&amp;sessions_2!$I1127&amp;sessions_2!$J1127,exercises_2!$C$2:$C$156&amp;exercises_2!$F$2:$F$156&amp;exercises_2!$G$2:$G$156,exercises_2!$A$2:$A$156)</f>
        <v>#NAME?</v>
      </c>
      <c r="F1127" s="6" t="s">
        <v>65</v>
      </c>
      <c r="G1127" s="6" t="s">
        <v>112</v>
      </c>
      <c r="H1127" s="6">
        <v>3</v>
      </c>
      <c r="I1127" s="6">
        <v>10</v>
      </c>
      <c r="J1127" s="6">
        <v>15</v>
      </c>
      <c r="K1127" s="6">
        <v>120</v>
      </c>
      <c r="L1127" s="6">
        <v>11</v>
      </c>
      <c r="M1127" s="6"/>
    </row>
    <row r="1128" spans="1:13" ht="15.75" customHeight="1" x14ac:dyDescent="0.25">
      <c r="A1128" s="4">
        <v>44575</v>
      </c>
      <c r="B1128" s="6">
        <v>1</v>
      </c>
      <c r="C1128" s="6" t="s">
        <v>94</v>
      </c>
      <c r="D1128" s="6"/>
      <c r="E1128" s="3" t="e">
        <f t="array" aca="1" ref="E1128" ca="1">_xludf.XLOOKUP(sessions_2!$G1128&amp;sessions_2!$I1128&amp;sessions_2!$J1128,exercises_2!$C$2:$C$156&amp;exercises_2!$F$2:$F$156&amp;exercises_2!$G$2:$G$156,exercises_2!$A$2:$A$156)</f>
        <v>#NAME?</v>
      </c>
      <c r="F1128" s="6" t="s">
        <v>65</v>
      </c>
      <c r="G1128" s="6" t="s">
        <v>89</v>
      </c>
      <c r="H1128" s="6">
        <v>1</v>
      </c>
      <c r="I1128" s="6">
        <v>4</v>
      </c>
      <c r="J1128" s="6">
        <v>6</v>
      </c>
      <c r="K1128" s="6">
        <v>150</v>
      </c>
      <c r="L1128" s="6">
        <v>6</v>
      </c>
      <c r="M1128" s="6"/>
    </row>
    <row r="1129" spans="1:13" ht="15.75" customHeight="1" x14ac:dyDescent="0.25">
      <c r="A1129" s="4">
        <v>44575</v>
      </c>
      <c r="B1129" s="6">
        <v>2</v>
      </c>
      <c r="C1129" s="6" t="s">
        <v>94</v>
      </c>
      <c r="D1129" s="6"/>
      <c r="E1129" s="3" t="e">
        <f t="array" aca="1" ref="E1129" ca="1">_xludf.XLOOKUP(sessions_2!$G1129&amp;sessions_2!$I1129&amp;sessions_2!$J1129,exercises_2!$C$2:$C$156&amp;exercises_2!$F$2:$F$156&amp;exercises_2!$G$2:$G$156,exercises_2!$A$2:$A$156)</f>
        <v>#NAME?</v>
      </c>
      <c r="F1129" s="6" t="s">
        <v>65</v>
      </c>
      <c r="G1129" s="6" t="s">
        <v>89</v>
      </c>
      <c r="H1129" s="6">
        <v>2</v>
      </c>
      <c r="I1129" s="6">
        <v>4</v>
      </c>
      <c r="J1129" s="6">
        <v>6</v>
      </c>
      <c r="K1129" s="6">
        <v>150</v>
      </c>
      <c r="L1129" s="6">
        <v>6</v>
      </c>
      <c r="M1129" s="6"/>
    </row>
    <row r="1130" spans="1:13" ht="15.75" customHeight="1" x14ac:dyDescent="0.25">
      <c r="A1130" s="4">
        <v>44575</v>
      </c>
      <c r="B1130" s="6">
        <v>3</v>
      </c>
      <c r="C1130" s="6" t="s">
        <v>94</v>
      </c>
      <c r="D1130" s="6"/>
      <c r="E1130" s="3" t="e">
        <f t="array" aca="1" ref="E1130" ca="1">_xludf.XLOOKUP(sessions_2!$G1130&amp;sessions_2!$I1130&amp;sessions_2!$J1130,exercises_2!$C$2:$C$156&amp;exercises_2!$F$2:$F$156&amp;exercises_2!$G$2:$G$156,exercises_2!$A$2:$A$156)</f>
        <v>#NAME?</v>
      </c>
      <c r="F1130" s="6" t="s">
        <v>65</v>
      </c>
      <c r="G1130" s="6" t="s">
        <v>89</v>
      </c>
      <c r="H1130" s="6">
        <v>3</v>
      </c>
      <c r="I1130" s="6">
        <v>4</v>
      </c>
      <c r="J1130" s="6">
        <v>6</v>
      </c>
      <c r="K1130" s="6">
        <v>150</v>
      </c>
      <c r="L1130" s="6">
        <v>6</v>
      </c>
      <c r="M1130" s="6"/>
    </row>
    <row r="1131" spans="1:13" ht="15.75" customHeight="1" x14ac:dyDescent="0.25">
      <c r="A1131" s="4">
        <v>44575</v>
      </c>
      <c r="B1131" s="6">
        <v>4</v>
      </c>
      <c r="C1131" s="6" t="s">
        <v>94</v>
      </c>
      <c r="D1131" s="6"/>
      <c r="E1131" s="3" t="e">
        <f t="array" aca="1" ref="E1131" ca="1">_xludf.XLOOKUP(sessions_2!$G1131&amp;sessions_2!$I1131&amp;sessions_2!$J1131,exercises_2!$C$2:$C$156&amp;exercises_2!$F$2:$F$156&amp;exercises_2!$G$2:$G$156,exercises_2!$A$2:$A$156)</f>
        <v>#NAME?</v>
      </c>
      <c r="F1131" s="6" t="s">
        <v>65</v>
      </c>
      <c r="G1131" s="6" t="s">
        <v>95</v>
      </c>
      <c r="H1131" s="6">
        <v>1</v>
      </c>
      <c r="I1131" s="6">
        <v>4</v>
      </c>
      <c r="J1131" s="6">
        <v>6</v>
      </c>
      <c r="K1131" s="6">
        <v>130</v>
      </c>
      <c r="L1131" s="6">
        <v>6</v>
      </c>
      <c r="M1131" s="6"/>
    </row>
    <row r="1132" spans="1:13" ht="15.75" customHeight="1" x14ac:dyDescent="0.25">
      <c r="A1132" s="4">
        <v>44575</v>
      </c>
      <c r="B1132" s="6">
        <v>5</v>
      </c>
      <c r="C1132" s="6" t="s">
        <v>94</v>
      </c>
      <c r="D1132" s="6"/>
      <c r="E1132" s="3" t="e">
        <f t="array" aca="1" ref="E1132" ca="1">_xludf.XLOOKUP(sessions_2!$G1132&amp;sessions_2!$I1132&amp;sessions_2!$J1132,exercises_2!$C$2:$C$156&amp;exercises_2!$F$2:$F$156&amp;exercises_2!$G$2:$G$156,exercises_2!$A$2:$A$156)</f>
        <v>#NAME?</v>
      </c>
      <c r="F1132" s="6" t="s">
        <v>65</v>
      </c>
      <c r="G1132" s="6" t="s">
        <v>95</v>
      </c>
      <c r="H1132" s="6">
        <v>2</v>
      </c>
      <c r="I1132" s="6">
        <v>4</v>
      </c>
      <c r="J1132" s="6">
        <v>6</v>
      </c>
      <c r="K1132" s="6">
        <v>130</v>
      </c>
      <c r="L1132" s="6">
        <v>6</v>
      </c>
      <c r="M1132" s="6"/>
    </row>
    <row r="1133" spans="1:13" ht="15.75" customHeight="1" x14ac:dyDescent="0.25">
      <c r="A1133" s="4">
        <v>44575</v>
      </c>
      <c r="B1133" s="6">
        <v>6</v>
      </c>
      <c r="C1133" s="6" t="s">
        <v>94</v>
      </c>
      <c r="D1133" s="6"/>
      <c r="E1133" s="3" t="e">
        <f t="array" aca="1" ref="E1133" ca="1">_xludf.XLOOKUP(sessions_2!$G1133&amp;sessions_2!$I1133&amp;sessions_2!$J1133,exercises_2!$C$2:$C$156&amp;exercises_2!$F$2:$F$156&amp;exercises_2!$G$2:$G$156,exercises_2!$A$2:$A$156)</f>
        <v>#NAME?</v>
      </c>
      <c r="F1133" s="6" t="s">
        <v>65</v>
      </c>
      <c r="G1133" s="6" t="s">
        <v>95</v>
      </c>
      <c r="H1133" s="6">
        <v>3</v>
      </c>
      <c r="I1133" s="6">
        <v>4</v>
      </c>
      <c r="J1133" s="6">
        <v>6</v>
      </c>
      <c r="K1133" s="6">
        <v>130</v>
      </c>
      <c r="L1133" s="6">
        <v>5</v>
      </c>
      <c r="M1133" s="6"/>
    </row>
    <row r="1134" spans="1:13" ht="15.75" customHeight="1" x14ac:dyDescent="0.25">
      <c r="A1134" s="4">
        <v>44575</v>
      </c>
      <c r="B1134" s="6">
        <v>7</v>
      </c>
      <c r="C1134" s="6" t="s">
        <v>94</v>
      </c>
      <c r="D1134" s="6"/>
      <c r="E1134" s="3" t="e">
        <f t="array" aca="1" ref="E1134" ca="1">_xludf.XLOOKUP(sessions_2!$G1134&amp;sessions_2!$I1134&amp;sessions_2!$J1134,exercises_2!$C$2:$C$156&amp;exercises_2!$F$2:$F$156&amp;exercises_2!$G$2:$G$156,exercises_2!$A$2:$A$156)</f>
        <v>#NAME?</v>
      </c>
      <c r="F1134" s="6" t="s">
        <v>65</v>
      </c>
      <c r="G1134" s="6" t="s">
        <v>96</v>
      </c>
      <c r="H1134" s="6">
        <v>1</v>
      </c>
      <c r="I1134" s="6">
        <v>4</v>
      </c>
      <c r="J1134" s="6">
        <v>6</v>
      </c>
      <c r="K1134" s="6">
        <v>90</v>
      </c>
      <c r="L1134" s="6">
        <v>5</v>
      </c>
      <c r="M1134" s="6"/>
    </row>
    <row r="1135" spans="1:13" ht="15.75" customHeight="1" x14ac:dyDescent="0.25">
      <c r="A1135" s="4">
        <v>44575</v>
      </c>
      <c r="B1135" s="6">
        <v>8</v>
      </c>
      <c r="C1135" s="6" t="s">
        <v>94</v>
      </c>
      <c r="D1135" s="6"/>
      <c r="E1135" s="3" t="e">
        <f t="array" aca="1" ref="E1135" ca="1">_xludf.XLOOKUP(sessions_2!$G1135&amp;sessions_2!$I1135&amp;sessions_2!$J1135,exercises_2!$C$2:$C$156&amp;exercises_2!$F$2:$F$156&amp;exercises_2!$G$2:$G$156,exercises_2!$A$2:$A$156)</f>
        <v>#NAME?</v>
      </c>
      <c r="F1135" s="6" t="s">
        <v>65</v>
      </c>
      <c r="G1135" s="6" t="s">
        <v>96</v>
      </c>
      <c r="H1135" s="6">
        <v>2</v>
      </c>
      <c r="I1135" s="6">
        <v>4</v>
      </c>
      <c r="J1135" s="6">
        <v>6</v>
      </c>
      <c r="K1135" s="6">
        <v>90</v>
      </c>
      <c r="L1135" s="6">
        <v>6</v>
      </c>
      <c r="M1135" s="6"/>
    </row>
    <row r="1136" spans="1:13" ht="15.75" customHeight="1" x14ac:dyDescent="0.25">
      <c r="A1136" s="4">
        <v>44575</v>
      </c>
      <c r="B1136" s="6">
        <v>9</v>
      </c>
      <c r="C1136" s="6" t="s">
        <v>94</v>
      </c>
      <c r="D1136" s="6"/>
      <c r="E1136" s="3" t="e">
        <f t="array" aca="1" ref="E1136" ca="1">_xludf.XLOOKUP(sessions_2!$G1136&amp;sessions_2!$I1136&amp;sessions_2!$J1136,exercises_2!$C$2:$C$156&amp;exercises_2!$F$2:$F$156&amp;exercises_2!$G$2:$G$156,exercises_2!$A$2:$A$156)</f>
        <v>#NAME?</v>
      </c>
      <c r="F1136" s="6" t="s">
        <v>65</v>
      </c>
      <c r="G1136" s="6" t="s">
        <v>96</v>
      </c>
      <c r="H1136" s="6">
        <v>3</v>
      </c>
      <c r="I1136" s="6">
        <v>4</v>
      </c>
      <c r="J1136" s="6">
        <v>6</v>
      </c>
      <c r="K1136" s="6">
        <v>90</v>
      </c>
      <c r="L1136" s="6">
        <v>6</v>
      </c>
      <c r="M1136" s="6"/>
    </row>
    <row r="1137" spans="1:13" ht="15.75" customHeight="1" x14ac:dyDescent="0.25">
      <c r="A1137" s="4">
        <v>44575</v>
      </c>
      <c r="B1137" s="6">
        <v>10</v>
      </c>
      <c r="C1137" s="6" t="s">
        <v>94</v>
      </c>
      <c r="D1137" s="6"/>
      <c r="E1137" s="3" t="e">
        <f t="array" aca="1" ref="E1137" ca="1">_xludf.XLOOKUP(sessions_2!$G1137&amp;sessions_2!$I1137&amp;sessions_2!$J1137,exercises_2!$C$2:$C$156&amp;exercises_2!$F$2:$F$156&amp;exercises_2!$G$2:$G$156,exercises_2!$A$2:$A$156)</f>
        <v>#NAME?</v>
      </c>
      <c r="F1137" s="6" t="s">
        <v>65</v>
      </c>
      <c r="G1137" s="6" t="s">
        <v>98</v>
      </c>
      <c r="H1137" s="6">
        <v>1</v>
      </c>
      <c r="I1137" s="6">
        <v>4</v>
      </c>
      <c r="J1137" s="6">
        <v>6</v>
      </c>
      <c r="K1137" s="6">
        <v>80</v>
      </c>
      <c r="L1137" s="6">
        <v>5</v>
      </c>
      <c r="M1137" s="6"/>
    </row>
    <row r="1138" spans="1:13" ht="15.75" customHeight="1" x14ac:dyDescent="0.25">
      <c r="A1138" s="4">
        <v>44575</v>
      </c>
      <c r="B1138" s="6">
        <v>11</v>
      </c>
      <c r="C1138" s="6" t="s">
        <v>94</v>
      </c>
      <c r="D1138" s="6"/>
      <c r="E1138" s="3" t="e">
        <f t="array" aca="1" ref="E1138" ca="1">_xludf.XLOOKUP(sessions_2!$G1138&amp;sessions_2!$I1138&amp;sessions_2!$J1138,exercises_2!$C$2:$C$156&amp;exercises_2!$F$2:$F$156&amp;exercises_2!$G$2:$G$156,exercises_2!$A$2:$A$156)</f>
        <v>#NAME?</v>
      </c>
      <c r="F1138" s="6" t="s">
        <v>65</v>
      </c>
      <c r="G1138" s="6" t="s">
        <v>98</v>
      </c>
      <c r="H1138" s="6">
        <v>2</v>
      </c>
      <c r="I1138" s="6">
        <v>4</v>
      </c>
      <c r="J1138" s="6">
        <v>6</v>
      </c>
      <c r="K1138" s="6">
        <v>80</v>
      </c>
      <c r="L1138" s="6">
        <v>4</v>
      </c>
      <c r="M1138" s="6"/>
    </row>
    <row r="1139" spans="1:13" ht="15.75" customHeight="1" x14ac:dyDescent="0.25">
      <c r="A1139" s="4">
        <v>44575</v>
      </c>
      <c r="B1139" s="6">
        <v>12</v>
      </c>
      <c r="C1139" s="6" t="s">
        <v>94</v>
      </c>
      <c r="D1139" s="6"/>
      <c r="E1139" s="3" t="e">
        <f t="array" aca="1" ref="E1139" ca="1">_xludf.XLOOKUP(sessions_2!$G1139&amp;sessions_2!$I1139&amp;sessions_2!$J1139,exercises_2!$C$2:$C$156&amp;exercises_2!$F$2:$F$156&amp;exercises_2!$G$2:$G$156,exercises_2!$A$2:$A$156)</f>
        <v>#NAME?</v>
      </c>
      <c r="F1139" s="6" t="s">
        <v>65</v>
      </c>
      <c r="G1139" s="6" t="s">
        <v>98</v>
      </c>
      <c r="H1139" s="6">
        <v>3</v>
      </c>
      <c r="I1139" s="6">
        <v>4</v>
      </c>
      <c r="J1139" s="6">
        <v>6</v>
      </c>
      <c r="K1139" s="6">
        <v>80</v>
      </c>
      <c r="L1139" s="6">
        <v>4</v>
      </c>
      <c r="M1139" s="6"/>
    </row>
    <row r="1140" spans="1:13" ht="15.75" customHeight="1" x14ac:dyDescent="0.25">
      <c r="A1140" s="4">
        <v>44575</v>
      </c>
      <c r="B1140" s="6">
        <v>13</v>
      </c>
      <c r="C1140" s="6" t="s">
        <v>94</v>
      </c>
      <c r="D1140" s="6"/>
      <c r="E1140" s="3" t="e">
        <f t="array" aca="1" ref="E1140" ca="1">_xludf.XLOOKUP(sessions_2!$G1140&amp;sessions_2!$I1140&amp;sessions_2!$J1140,exercises_2!$C$2:$C$156&amp;exercises_2!$F$2:$F$156&amp;exercises_2!$G$2:$G$156,exercises_2!$A$2:$A$156)</f>
        <v>#NAME?</v>
      </c>
      <c r="F1140" s="6" t="s">
        <v>65</v>
      </c>
      <c r="G1140" s="6" t="s">
        <v>117</v>
      </c>
      <c r="H1140" s="6">
        <v>1</v>
      </c>
      <c r="I1140" s="6">
        <v>0</v>
      </c>
      <c r="J1140" s="6"/>
      <c r="K1140" s="6">
        <v>15</v>
      </c>
      <c r="L1140" s="6">
        <v>42</v>
      </c>
      <c r="M1140" s="6"/>
    </row>
    <row r="1141" spans="1:13" ht="15.75" customHeight="1" x14ac:dyDescent="0.25">
      <c r="A1141" s="4">
        <v>44575</v>
      </c>
      <c r="B1141" s="6">
        <v>14</v>
      </c>
      <c r="C1141" s="6" t="s">
        <v>94</v>
      </c>
      <c r="D1141" s="6"/>
      <c r="E1141" s="3" t="e">
        <f t="array" aca="1" ref="E1141" ca="1">_xludf.XLOOKUP(sessions_2!$G1141&amp;sessions_2!$I1141&amp;sessions_2!$J1141,exercises_2!$C$2:$C$156&amp;exercises_2!$F$2:$F$156&amp;exercises_2!$G$2:$G$156,exercises_2!$A$2:$A$156)</f>
        <v>#NAME?</v>
      </c>
      <c r="F1141" s="6" t="s">
        <v>65</v>
      </c>
      <c r="G1141" s="6" t="s">
        <v>117</v>
      </c>
      <c r="H1141" s="6">
        <v>2</v>
      </c>
      <c r="I1141" s="6">
        <v>0</v>
      </c>
      <c r="J1141" s="6"/>
      <c r="K1141" s="6">
        <v>15</v>
      </c>
      <c r="L1141" s="6">
        <v>40</v>
      </c>
      <c r="M1141" s="6"/>
    </row>
    <row r="1142" spans="1:13" ht="15.75" customHeight="1" x14ac:dyDescent="0.25">
      <c r="A1142" s="4">
        <v>44575</v>
      </c>
      <c r="B1142" s="6">
        <v>15</v>
      </c>
      <c r="C1142" s="6" t="s">
        <v>94</v>
      </c>
      <c r="D1142" s="6"/>
      <c r="E1142" s="3" t="e">
        <f t="array" aca="1" ref="E1142" ca="1">_xludf.XLOOKUP(sessions_2!$G1142&amp;sessions_2!$I1142&amp;sessions_2!$J1142,exercises_2!$C$2:$C$156&amp;exercises_2!$F$2:$F$156&amp;exercises_2!$G$2:$G$156,exercises_2!$A$2:$A$156)</f>
        <v>#NAME?</v>
      </c>
      <c r="F1142" s="6" t="s">
        <v>65</v>
      </c>
      <c r="G1142" s="6" t="s">
        <v>117</v>
      </c>
      <c r="H1142" s="6">
        <v>3</v>
      </c>
      <c r="I1142" s="6">
        <v>0</v>
      </c>
      <c r="J1142" s="6"/>
      <c r="K1142" s="6">
        <v>15</v>
      </c>
      <c r="L1142" s="6">
        <v>0</v>
      </c>
      <c r="M1142" s="6"/>
    </row>
    <row r="1143" spans="1:13" ht="15.75" customHeight="1" x14ac:dyDescent="0.25">
      <c r="A1143" s="4">
        <v>44587</v>
      </c>
      <c r="B1143" s="6">
        <v>15</v>
      </c>
      <c r="C1143" s="6" t="s">
        <v>100</v>
      </c>
      <c r="D1143" s="6"/>
      <c r="E1143" s="3" t="e">
        <f t="array" aca="1" ref="E1143" ca="1">_xludf.XLOOKUP(sessions_2!$G1143&amp;sessions_2!$I1143&amp;sessions_2!$J1143,exercises_2!$C$2:$C$156&amp;exercises_2!$F$2:$F$156&amp;exercises_2!$G$2:$G$156,exercises_2!$A$2:$A$156)</f>
        <v>#NAME?</v>
      </c>
      <c r="F1143" s="6" t="s">
        <v>65</v>
      </c>
      <c r="G1143" s="6" t="s">
        <v>111</v>
      </c>
      <c r="H1143" s="6">
        <v>3</v>
      </c>
      <c r="I1143" s="6">
        <v>6</v>
      </c>
      <c r="J1143" s="6">
        <v>10</v>
      </c>
      <c r="K1143" s="6">
        <v>210</v>
      </c>
      <c r="L1143" s="6">
        <v>7</v>
      </c>
      <c r="M1143" s="6"/>
    </row>
    <row r="1144" spans="1:13" ht="15.75" customHeight="1" x14ac:dyDescent="0.25">
      <c r="A1144" s="4">
        <v>44594</v>
      </c>
      <c r="B1144" s="6">
        <v>13</v>
      </c>
      <c r="C1144" s="6" t="s">
        <v>100</v>
      </c>
      <c r="D1144" s="6"/>
      <c r="E1144" s="3" t="e">
        <f t="array" aca="1" ref="E1144" ca="1">_xludf.XLOOKUP(sessions_2!$G1144&amp;sessions_2!$I1144&amp;sessions_2!$J1144,exercises_2!$C$2:$C$156&amp;exercises_2!$F$2:$F$156&amp;exercises_2!$G$2:$G$156,exercises_2!$A$2:$A$156)</f>
        <v>#NAME?</v>
      </c>
      <c r="F1144" s="6" t="s">
        <v>65</v>
      </c>
      <c r="G1144" s="6" t="s">
        <v>111</v>
      </c>
      <c r="H1144" s="6">
        <v>1</v>
      </c>
      <c r="I1144" s="6">
        <v>6</v>
      </c>
      <c r="J1144" s="6">
        <v>10</v>
      </c>
      <c r="K1144" s="6">
        <v>210</v>
      </c>
      <c r="L1144" s="6">
        <v>10</v>
      </c>
      <c r="M1144" s="6"/>
    </row>
    <row r="1145" spans="1:13" ht="15.75" customHeight="1" x14ac:dyDescent="0.25">
      <c r="A1145" s="4">
        <v>44594</v>
      </c>
      <c r="B1145" s="6">
        <v>14</v>
      </c>
      <c r="C1145" s="6" t="s">
        <v>100</v>
      </c>
      <c r="D1145" s="6"/>
      <c r="E1145" s="3" t="e">
        <f t="array" aca="1" ref="E1145" ca="1">_xludf.XLOOKUP(sessions_2!$G1145&amp;sessions_2!$I1145&amp;sessions_2!$J1145,exercises_2!$C$2:$C$156&amp;exercises_2!$F$2:$F$156&amp;exercises_2!$G$2:$G$156,exercises_2!$A$2:$A$156)</f>
        <v>#NAME?</v>
      </c>
      <c r="F1145" s="6" t="s">
        <v>65</v>
      </c>
      <c r="G1145" s="6" t="s">
        <v>111</v>
      </c>
      <c r="H1145" s="6">
        <v>2</v>
      </c>
      <c r="I1145" s="6">
        <v>6</v>
      </c>
      <c r="J1145" s="6">
        <v>10</v>
      </c>
      <c r="K1145" s="6">
        <v>220</v>
      </c>
      <c r="L1145" s="6">
        <v>6</v>
      </c>
      <c r="M1145" s="6"/>
    </row>
    <row r="1146" spans="1:13" ht="15.75" customHeight="1" x14ac:dyDescent="0.25">
      <c r="A1146" s="4">
        <v>44578</v>
      </c>
      <c r="B1146" s="6">
        <v>1</v>
      </c>
      <c r="C1146" s="6" t="s">
        <v>100</v>
      </c>
      <c r="D1146" s="6"/>
      <c r="E1146" s="3" t="e">
        <f t="array" aca="1" ref="E1146" ca="1">_xludf.XLOOKUP(sessions_2!$G1146&amp;sessions_2!$I1146&amp;sessions_2!$J1146,exercises_2!$C$2:$C$156&amp;exercises_2!$F$2:$F$156&amp;exercises_2!$G$2:$G$156,exercises_2!$A$2:$A$156)</f>
        <v>#NAME?</v>
      </c>
      <c r="F1146" s="6" t="s">
        <v>65</v>
      </c>
      <c r="G1146" s="6" t="s">
        <v>92</v>
      </c>
      <c r="H1146" s="6">
        <v>1</v>
      </c>
      <c r="I1146" s="6">
        <v>4</v>
      </c>
      <c r="J1146" s="6">
        <v>6</v>
      </c>
      <c r="K1146" s="6">
        <v>245</v>
      </c>
      <c r="L1146" s="6">
        <v>4</v>
      </c>
      <c r="M1146" s="6"/>
    </row>
    <row r="1147" spans="1:13" ht="15.75" customHeight="1" x14ac:dyDescent="0.25">
      <c r="A1147" s="4">
        <v>44578</v>
      </c>
      <c r="B1147" s="6">
        <v>2</v>
      </c>
      <c r="C1147" s="6" t="s">
        <v>100</v>
      </c>
      <c r="D1147" s="6"/>
      <c r="E1147" s="3" t="e">
        <f t="array" aca="1" ref="E1147" ca="1">_xludf.XLOOKUP(sessions_2!$G1147&amp;sessions_2!$I1147&amp;sessions_2!$J1147,exercises_2!$C$2:$C$156&amp;exercises_2!$F$2:$F$156&amp;exercises_2!$G$2:$G$156,exercises_2!$A$2:$A$156)</f>
        <v>#NAME?</v>
      </c>
      <c r="F1147" s="6" t="s">
        <v>65</v>
      </c>
      <c r="G1147" s="6" t="s">
        <v>92</v>
      </c>
      <c r="H1147" s="6">
        <v>2</v>
      </c>
      <c r="I1147" s="6">
        <v>4</v>
      </c>
      <c r="J1147" s="6">
        <v>6</v>
      </c>
      <c r="K1147" s="6">
        <v>245</v>
      </c>
      <c r="L1147" s="6">
        <v>4</v>
      </c>
      <c r="M1147" s="6"/>
    </row>
    <row r="1148" spans="1:13" ht="15.75" customHeight="1" x14ac:dyDescent="0.25">
      <c r="A1148" s="4">
        <v>44578</v>
      </c>
      <c r="B1148" s="6">
        <v>3</v>
      </c>
      <c r="C1148" s="6" t="s">
        <v>100</v>
      </c>
      <c r="D1148" s="6"/>
      <c r="E1148" s="3" t="e">
        <f t="array" aca="1" ref="E1148" ca="1">_xludf.XLOOKUP(sessions_2!$G1148&amp;sessions_2!$I1148&amp;sessions_2!$J1148,exercises_2!$C$2:$C$156&amp;exercises_2!$F$2:$F$156&amp;exercises_2!$G$2:$G$156,exercises_2!$A$2:$A$156)</f>
        <v>#NAME?</v>
      </c>
      <c r="F1148" s="6" t="s">
        <v>65</v>
      </c>
      <c r="G1148" s="6" t="s">
        <v>92</v>
      </c>
      <c r="H1148" s="6">
        <v>3</v>
      </c>
      <c r="I1148" s="6">
        <v>4</v>
      </c>
      <c r="J1148" s="6">
        <v>6</v>
      </c>
      <c r="K1148" s="6">
        <v>245</v>
      </c>
      <c r="L1148" s="6">
        <v>4</v>
      </c>
      <c r="M1148" s="6"/>
    </row>
    <row r="1149" spans="1:13" ht="15.75" customHeight="1" x14ac:dyDescent="0.25">
      <c r="A1149" s="4">
        <v>44578</v>
      </c>
      <c r="B1149" s="6">
        <v>4</v>
      </c>
      <c r="C1149" s="6" t="s">
        <v>100</v>
      </c>
      <c r="D1149" s="6"/>
      <c r="E1149" s="3" t="e">
        <f t="array" aca="1" ref="E1149" ca="1">_xludf.XLOOKUP(sessions_2!$G1149&amp;sessions_2!$I1149&amp;sessions_2!$J1149,exercises_2!$C$2:$C$156&amp;exercises_2!$F$2:$F$156&amp;exercises_2!$G$2:$G$156,exercises_2!$A$2:$A$156)</f>
        <v>#NAME?</v>
      </c>
      <c r="F1149" s="6" t="s">
        <v>65</v>
      </c>
      <c r="G1149" s="6" t="s">
        <v>118</v>
      </c>
      <c r="H1149" s="6">
        <v>1</v>
      </c>
      <c r="I1149" s="6">
        <v>5</v>
      </c>
      <c r="J1149" s="6">
        <v>10</v>
      </c>
      <c r="K1149" s="6">
        <v>125</v>
      </c>
      <c r="L1149" s="6">
        <v>9</v>
      </c>
      <c r="M1149" s="6"/>
    </row>
    <row r="1150" spans="1:13" ht="15.75" customHeight="1" x14ac:dyDescent="0.25">
      <c r="A1150" s="4">
        <v>44578</v>
      </c>
      <c r="B1150" s="6">
        <v>5</v>
      </c>
      <c r="C1150" s="6" t="s">
        <v>100</v>
      </c>
      <c r="D1150" s="6"/>
      <c r="E1150" s="3" t="e">
        <f t="array" aca="1" ref="E1150" ca="1">_xludf.XLOOKUP(sessions_2!$G1150&amp;sessions_2!$I1150&amp;sessions_2!$J1150,exercises_2!$C$2:$C$156&amp;exercises_2!$F$2:$F$156&amp;exercises_2!$G$2:$G$156,exercises_2!$A$2:$A$156)</f>
        <v>#NAME?</v>
      </c>
      <c r="F1150" s="6" t="s">
        <v>65</v>
      </c>
      <c r="G1150" s="6" t="s">
        <v>118</v>
      </c>
      <c r="H1150" s="6">
        <v>2</v>
      </c>
      <c r="I1150" s="6">
        <v>5</v>
      </c>
      <c r="J1150" s="6">
        <v>10</v>
      </c>
      <c r="K1150" s="6">
        <v>125</v>
      </c>
      <c r="L1150" s="6">
        <v>7</v>
      </c>
      <c r="M1150" s="6"/>
    </row>
    <row r="1151" spans="1:13" ht="15.75" customHeight="1" x14ac:dyDescent="0.25">
      <c r="A1151" s="4">
        <v>44578</v>
      </c>
      <c r="B1151" s="6">
        <v>6</v>
      </c>
      <c r="C1151" s="6" t="s">
        <v>100</v>
      </c>
      <c r="D1151" s="6"/>
      <c r="E1151" s="3" t="e">
        <f t="array" aca="1" ref="E1151" ca="1">_xludf.XLOOKUP(sessions_2!$G1151&amp;sessions_2!$I1151&amp;sessions_2!$J1151,exercises_2!$C$2:$C$156&amp;exercises_2!$F$2:$F$156&amp;exercises_2!$G$2:$G$156,exercises_2!$A$2:$A$156)</f>
        <v>#NAME?</v>
      </c>
      <c r="F1151" s="6" t="s">
        <v>65</v>
      </c>
      <c r="G1151" s="6" t="s">
        <v>118</v>
      </c>
      <c r="H1151" s="6">
        <v>3</v>
      </c>
      <c r="I1151" s="6">
        <v>5</v>
      </c>
      <c r="J1151" s="6">
        <v>10</v>
      </c>
      <c r="K1151" s="6">
        <v>125</v>
      </c>
      <c r="L1151" s="6">
        <v>6</v>
      </c>
      <c r="M1151" s="6"/>
    </row>
    <row r="1152" spans="1:13" ht="15.75" customHeight="1" x14ac:dyDescent="0.25">
      <c r="A1152" s="4">
        <v>44578</v>
      </c>
      <c r="B1152" s="6">
        <v>7</v>
      </c>
      <c r="C1152" s="6" t="s">
        <v>100</v>
      </c>
      <c r="D1152" s="6"/>
      <c r="E1152" s="3" t="e">
        <f t="array" aca="1" ref="E1152" ca="1">_xludf.XLOOKUP(sessions_2!$G1152&amp;sessions_2!$I1152&amp;sessions_2!$J1152,exercises_2!$C$2:$C$156&amp;exercises_2!$F$2:$F$156&amp;exercises_2!$G$2:$G$156,exercises_2!$A$2:$A$156)</f>
        <v>#NAME?</v>
      </c>
      <c r="F1152" s="6" t="s">
        <v>65</v>
      </c>
      <c r="G1152" s="6" t="s">
        <v>110</v>
      </c>
      <c r="H1152" s="6">
        <v>1</v>
      </c>
      <c r="I1152" s="6">
        <v>4</v>
      </c>
      <c r="J1152" s="6">
        <v>6</v>
      </c>
      <c r="K1152" s="6">
        <v>65</v>
      </c>
      <c r="L1152" s="6">
        <v>6</v>
      </c>
      <c r="M1152" s="6"/>
    </row>
    <row r="1153" spans="1:13" ht="15.75" customHeight="1" x14ac:dyDescent="0.25">
      <c r="A1153" s="4">
        <v>44578</v>
      </c>
      <c r="B1153" s="6">
        <v>8</v>
      </c>
      <c r="C1153" s="6" t="s">
        <v>100</v>
      </c>
      <c r="D1153" s="6"/>
      <c r="E1153" s="3" t="e">
        <f t="array" aca="1" ref="E1153" ca="1">_xludf.XLOOKUP(sessions_2!$G1153&amp;sessions_2!$I1153&amp;sessions_2!$J1153,exercises_2!$C$2:$C$156&amp;exercises_2!$F$2:$F$156&amp;exercises_2!$G$2:$G$156,exercises_2!$A$2:$A$156)</f>
        <v>#NAME?</v>
      </c>
      <c r="F1153" s="6" t="s">
        <v>65</v>
      </c>
      <c r="G1153" s="6" t="s">
        <v>110</v>
      </c>
      <c r="H1153" s="6">
        <v>2</v>
      </c>
      <c r="I1153" s="6">
        <v>4</v>
      </c>
      <c r="J1153" s="6">
        <v>6</v>
      </c>
      <c r="K1153" s="6">
        <v>65</v>
      </c>
      <c r="L1153" s="6">
        <v>5</v>
      </c>
      <c r="M1153" s="6"/>
    </row>
    <row r="1154" spans="1:13" ht="15.75" customHeight="1" x14ac:dyDescent="0.25">
      <c r="A1154" s="4">
        <v>44578</v>
      </c>
      <c r="B1154" s="6">
        <v>9</v>
      </c>
      <c r="C1154" s="6" t="s">
        <v>100</v>
      </c>
      <c r="D1154" s="6"/>
      <c r="E1154" s="3" t="e">
        <f t="array" aca="1" ref="E1154" ca="1">_xludf.XLOOKUP(sessions_2!$G1154&amp;sessions_2!$I1154&amp;sessions_2!$J1154,exercises_2!$C$2:$C$156&amp;exercises_2!$F$2:$F$156&amp;exercises_2!$G$2:$G$156,exercises_2!$A$2:$A$156)</f>
        <v>#NAME?</v>
      </c>
      <c r="F1154" s="6" t="s">
        <v>65</v>
      </c>
      <c r="G1154" s="6" t="s">
        <v>110</v>
      </c>
      <c r="H1154" s="6">
        <v>3</v>
      </c>
      <c r="I1154" s="6">
        <v>4</v>
      </c>
      <c r="J1154" s="6">
        <v>6</v>
      </c>
      <c r="K1154" s="6">
        <v>65</v>
      </c>
      <c r="L1154" s="6">
        <v>5</v>
      </c>
      <c r="M1154" s="6"/>
    </row>
    <row r="1155" spans="1:13" ht="15.75" customHeight="1" x14ac:dyDescent="0.25">
      <c r="A1155" s="4">
        <v>44578</v>
      </c>
      <c r="B1155" s="6">
        <v>10</v>
      </c>
      <c r="C1155" s="6" t="s">
        <v>100</v>
      </c>
      <c r="D1155" s="6"/>
      <c r="E1155" s="3" t="e">
        <f t="array" aca="1" ref="E1155" ca="1">_xludf.XLOOKUP(sessions_2!$G1155&amp;sessions_2!$I1155&amp;sessions_2!$J1155,exercises_2!$C$2:$C$156&amp;exercises_2!$F$2:$F$156&amp;exercises_2!$G$2:$G$156,exercises_2!$A$2:$A$156)</f>
        <v>#NAME?</v>
      </c>
      <c r="F1155" s="6" t="s">
        <v>65</v>
      </c>
      <c r="G1155" s="6" t="s">
        <v>103</v>
      </c>
      <c r="H1155" s="6">
        <v>1</v>
      </c>
      <c r="I1155" s="6">
        <v>4</v>
      </c>
      <c r="J1155" s="6">
        <v>6</v>
      </c>
      <c r="K1155" s="6">
        <v>60</v>
      </c>
      <c r="L1155" s="6">
        <v>6</v>
      </c>
      <c r="M1155" s="6"/>
    </row>
    <row r="1156" spans="1:13" ht="15.75" customHeight="1" x14ac:dyDescent="0.25">
      <c r="A1156" s="4">
        <v>44578</v>
      </c>
      <c r="B1156" s="6">
        <v>11</v>
      </c>
      <c r="C1156" s="6" t="s">
        <v>100</v>
      </c>
      <c r="D1156" s="6"/>
      <c r="E1156" s="3" t="e">
        <f t="array" aca="1" ref="E1156" ca="1">_xludf.XLOOKUP(sessions_2!$G1156&amp;sessions_2!$I1156&amp;sessions_2!$J1156,exercises_2!$C$2:$C$156&amp;exercises_2!$F$2:$F$156&amp;exercises_2!$G$2:$G$156,exercises_2!$A$2:$A$156)</f>
        <v>#NAME?</v>
      </c>
      <c r="F1156" s="6" t="s">
        <v>65</v>
      </c>
      <c r="G1156" s="6" t="s">
        <v>103</v>
      </c>
      <c r="H1156" s="6">
        <v>2</v>
      </c>
      <c r="I1156" s="6">
        <v>4</v>
      </c>
      <c r="J1156" s="6">
        <v>6</v>
      </c>
      <c r="K1156" s="6">
        <v>60</v>
      </c>
      <c r="L1156" s="6">
        <v>5</v>
      </c>
      <c r="M1156" s="6"/>
    </row>
    <row r="1157" spans="1:13" ht="15.75" customHeight="1" x14ac:dyDescent="0.25">
      <c r="A1157" s="4">
        <v>44578</v>
      </c>
      <c r="B1157" s="6">
        <v>12</v>
      </c>
      <c r="C1157" s="6" t="s">
        <v>100</v>
      </c>
      <c r="D1157" s="6"/>
      <c r="E1157" s="3" t="e">
        <f t="array" aca="1" ref="E1157" ca="1">_xludf.XLOOKUP(sessions_2!$G1157&amp;sessions_2!$I1157&amp;sessions_2!$J1157,exercises_2!$C$2:$C$156&amp;exercises_2!$F$2:$F$156&amp;exercises_2!$G$2:$G$156,exercises_2!$A$2:$A$156)</f>
        <v>#NAME?</v>
      </c>
      <c r="F1157" s="6" t="s">
        <v>65</v>
      </c>
      <c r="G1157" s="6" t="s">
        <v>103</v>
      </c>
      <c r="H1157" s="6">
        <v>3</v>
      </c>
      <c r="I1157" s="6">
        <v>4</v>
      </c>
      <c r="J1157" s="6">
        <v>6</v>
      </c>
      <c r="K1157" s="6">
        <v>60</v>
      </c>
      <c r="L1157" s="6">
        <v>5</v>
      </c>
      <c r="M1157" s="6"/>
    </row>
    <row r="1158" spans="1:13" ht="15.75" customHeight="1" x14ac:dyDescent="0.25">
      <c r="A1158" s="4">
        <v>44580</v>
      </c>
      <c r="B1158" s="6">
        <v>1</v>
      </c>
      <c r="C1158" s="6" t="s">
        <v>104</v>
      </c>
      <c r="D1158" s="6"/>
      <c r="E1158" s="3" t="e">
        <f t="array" aca="1" ref="E1158" ca="1">_xludf.XLOOKUP(sessions_2!$G1158&amp;sessions_2!$I1158&amp;sessions_2!$J1158,exercises_2!$C$2:$C$156&amp;exercises_2!$F$2:$F$156&amp;exercises_2!$G$2:$G$156,exercises_2!$A$2:$A$156)</f>
        <v>#NAME?</v>
      </c>
      <c r="F1158" s="6" t="s">
        <v>65</v>
      </c>
      <c r="G1158" s="6" t="s">
        <v>105</v>
      </c>
      <c r="H1158" s="6">
        <v>1</v>
      </c>
      <c r="I1158" s="6">
        <v>4</v>
      </c>
      <c r="J1158" s="6">
        <v>6</v>
      </c>
      <c r="K1158" s="6">
        <v>195</v>
      </c>
      <c r="L1158" s="6">
        <v>6</v>
      </c>
      <c r="M1158" s="6"/>
    </row>
    <row r="1159" spans="1:13" ht="15.75" customHeight="1" x14ac:dyDescent="0.25">
      <c r="A1159" s="4">
        <v>44580</v>
      </c>
      <c r="B1159" s="6">
        <v>2</v>
      </c>
      <c r="C1159" s="6" t="s">
        <v>104</v>
      </c>
      <c r="D1159" s="6"/>
      <c r="E1159" s="3" t="e">
        <f t="array" aca="1" ref="E1159" ca="1">_xludf.XLOOKUP(sessions_2!$G1159&amp;sessions_2!$I1159&amp;sessions_2!$J1159,exercises_2!$C$2:$C$156&amp;exercises_2!$F$2:$F$156&amp;exercises_2!$G$2:$G$156,exercises_2!$A$2:$A$156)</f>
        <v>#NAME?</v>
      </c>
      <c r="F1159" s="6" t="s">
        <v>65</v>
      </c>
      <c r="G1159" s="6" t="s">
        <v>105</v>
      </c>
      <c r="H1159" s="6">
        <v>2</v>
      </c>
      <c r="I1159" s="6">
        <v>4</v>
      </c>
      <c r="J1159" s="6">
        <v>6</v>
      </c>
      <c r="K1159" s="6">
        <v>200</v>
      </c>
      <c r="L1159" s="6">
        <v>4</v>
      </c>
      <c r="M1159" s="6"/>
    </row>
    <row r="1160" spans="1:13" ht="15.75" customHeight="1" x14ac:dyDescent="0.25">
      <c r="A1160" s="4">
        <v>44580</v>
      </c>
      <c r="B1160" s="6">
        <v>3</v>
      </c>
      <c r="C1160" s="6" t="s">
        <v>104</v>
      </c>
      <c r="D1160" s="6"/>
      <c r="E1160" s="3" t="e">
        <f t="array" aca="1" ref="E1160" ca="1">_xludf.XLOOKUP(sessions_2!$G1160&amp;sessions_2!$I1160&amp;sessions_2!$J1160,exercises_2!$C$2:$C$156&amp;exercises_2!$F$2:$F$156&amp;exercises_2!$G$2:$G$156,exercises_2!$A$2:$A$156)</f>
        <v>#NAME?</v>
      </c>
      <c r="F1160" s="6" t="s">
        <v>65</v>
      </c>
      <c r="G1160" s="6" t="s">
        <v>105</v>
      </c>
      <c r="H1160" s="6">
        <v>3</v>
      </c>
      <c r="I1160" s="6">
        <v>4</v>
      </c>
      <c r="J1160" s="6">
        <v>6</v>
      </c>
      <c r="K1160" s="6">
        <v>200</v>
      </c>
      <c r="L1160" s="6">
        <v>4</v>
      </c>
      <c r="M1160" s="6"/>
    </row>
    <row r="1161" spans="1:13" ht="15.75" customHeight="1" x14ac:dyDescent="0.25">
      <c r="A1161" s="4">
        <v>44580</v>
      </c>
      <c r="B1161" s="6">
        <v>4</v>
      </c>
      <c r="C1161" s="6" t="s">
        <v>104</v>
      </c>
      <c r="D1161" s="6"/>
      <c r="E1161" s="3" t="e">
        <f t="array" aca="1" ref="E1161" ca="1">_xludf.XLOOKUP(sessions_2!$G1161&amp;sessions_2!$I1161&amp;sessions_2!$J1161,exercises_2!$C$2:$C$156&amp;exercises_2!$F$2:$F$156&amp;exercises_2!$G$2:$G$156,exercises_2!$A$2:$A$156)</f>
        <v>#NAME?</v>
      </c>
      <c r="F1161" s="6" t="s">
        <v>65</v>
      </c>
      <c r="G1161" s="6" t="s">
        <v>106</v>
      </c>
      <c r="H1161" s="6">
        <v>1</v>
      </c>
      <c r="I1161" s="6">
        <v>4</v>
      </c>
      <c r="J1161" s="6">
        <v>6</v>
      </c>
      <c r="K1161" s="6">
        <v>300</v>
      </c>
      <c r="L1161" s="6">
        <v>6</v>
      </c>
      <c r="M1161" s="6"/>
    </row>
    <row r="1162" spans="1:13" ht="15.75" customHeight="1" x14ac:dyDescent="0.25">
      <c r="A1162" s="4">
        <v>44580</v>
      </c>
      <c r="B1162" s="6">
        <v>5</v>
      </c>
      <c r="C1162" s="6" t="s">
        <v>104</v>
      </c>
      <c r="D1162" s="6"/>
      <c r="E1162" s="3" t="e">
        <f t="array" aca="1" ref="E1162" ca="1">_xludf.XLOOKUP(sessions_2!$G1162&amp;sessions_2!$I1162&amp;sessions_2!$J1162,exercises_2!$C$2:$C$156&amp;exercises_2!$F$2:$F$156&amp;exercises_2!$G$2:$G$156,exercises_2!$A$2:$A$156)</f>
        <v>#NAME?</v>
      </c>
      <c r="F1162" s="6" t="s">
        <v>65</v>
      </c>
      <c r="G1162" s="6" t="s">
        <v>106</v>
      </c>
      <c r="H1162" s="6">
        <v>2</v>
      </c>
      <c r="I1162" s="6">
        <v>4</v>
      </c>
      <c r="J1162" s="6">
        <v>6</v>
      </c>
      <c r="K1162" s="6">
        <v>310</v>
      </c>
      <c r="L1162" s="6">
        <v>5</v>
      </c>
      <c r="M1162" s="6"/>
    </row>
    <row r="1163" spans="1:13" ht="15.75" customHeight="1" x14ac:dyDescent="0.25">
      <c r="A1163" s="4">
        <v>44580</v>
      </c>
      <c r="B1163" s="6">
        <v>6</v>
      </c>
      <c r="C1163" s="6" t="s">
        <v>104</v>
      </c>
      <c r="D1163" s="6"/>
      <c r="E1163" s="3" t="e">
        <f t="array" aca="1" ref="E1163" ca="1">_xludf.XLOOKUP(sessions_2!$G1163&amp;sessions_2!$I1163&amp;sessions_2!$J1163,exercises_2!$C$2:$C$156&amp;exercises_2!$F$2:$F$156&amp;exercises_2!$G$2:$G$156,exercises_2!$A$2:$A$156)</f>
        <v>#NAME?</v>
      </c>
      <c r="F1163" s="6" t="s">
        <v>65</v>
      </c>
      <c r="G1163" s="6" t="s">
        <v>106</v>
      </c>
      <c r="H1163" s="6">
        <v>3</v>
      </c>
      <c r="I1163" s="6">
        <v>4</v>
      </c>
      <c r="J1163" s="6">
        <v>6</v>
      </c>
      <c r="K1163" s="6">
        <v>310</v>
      </c>
      <c r="L1163" s="6">
        <v>5</v>
      </c>
      <c r="M1163" s="6"/>
    </row>
    <row r="1164" spans="1:13" ht="15.75" customHeight="1" x14ac:dyDescent="0.25">
      <c r="A1164" s="4">
        <v>44580</v>
      </c>
      <c r="B1164" s="6">
        <v>7</v>
      </c>
      <c r="C1164" s="6" t="s">
        <v>104</v>
      </c>
      <c r="D1164" s="6"/>
      <c r="E1164" s="3" t="e">
        <f t="array" aca="1" ref="E1164" ca="1">_xludf.XLOOKUP(sessions_2!$G1164&amp;sessions_2!$I1164&amp;sessions_2!$J1164,exercises_2!$C$2:$C$156&amp;exercises_2!$F$2:$F$156&amp;exercises_2!$G$2:$G$156,exercises_2!$A$2:$A$156)</f>
        <v>#NAME?</v>
      </c>
      <c r="F1164" s="6" t="s">
        <v>65</v>
      </c>
      <c r="G1164" s="6" t="s">
        <v>107</v>
      </c>
      <c r="H1164" s="6">
        <v>1</v>
      </c>
      <c r="I1164" s="6">
        <v>6</v>
      </c>
      <c r="J1164" s="6">
        <v>10</v>
      </c>
      <c r="K1164" s="6">
        <v>145</v>
      </c>
      <c r="L1164" s="6">
        <v>10</v>
      </c>
      <c r="M1164" s="6"/>
    </row>
    <row r="1165" spans="1:13" ht="15.75" customHeight="1" x14ac:dyDescent="0.25">
      <c r="A1165" s="4">
        <v>44580</v>
      </c>
      <c r="B1165" s="6">
        <v>8</v>
      </c>
      <c r="C1165" s="6" t="s">
        <v>104</v>
      </c>
      <c r="D1165" s="6"/>
      <c r="E1165" s="3" t="e">
        <f t="array" aca="1" ref="E1165" ca="1">_xludf.XLOOKUP(sessions_2!$G1165&amp;sessions_2!$I1165&amp;sessions_2!$J1165,exercises_2!$C$2:$C$156&amp;exercises_2!$F$2:$F$156&amp;exercises_2!$G$2:$G$156,exercises_2!$A$2:$A$156)</f>
        <v>#NAME?</v>
      </c>
      <c r="F1165" s="6" t="s">
        <v>65</v>
      </c>
      <c r="G1165" s="6" t="s">
        <v>107</v>
      </c>
      <c r="H1165" s="6">
        <v>2</v>
      </c>
      <c r="I1165" s="6">
        <v>6</v>
      </c>
      <c r="J1165" s="6">
        <v>10</v>
      </c>
      <c r="K1165" s="6">
        <v>145</v>
      </c>
      <c r="L1165" s="6">
        <v>9</v>
      </c>
      <c r="M1165" s="6"/>
    </row>
    <row r="1166" spans="1:13" ht="15.75" customHeight="1" x14ac:dyDescent="0.25">
      <c r="A1166" s="4">
        <v>44580</v>
      </c>
      <c r="B1166" s="6">
        <v>9</v>
      </c>
      <c r="C1166" s="6" t="s">
        <v>104</v>
      </c>
      <c r="D1166" s="6"/>
      <c r="E1166" s="3" t="e">
        <f t="array" aca="1" ref="E1166" ca="1">_xludf.XLOOKUP(sessions_2!$G1166&amp;sessions_2!$I1166&amp;sessions_2!$J1166,exercises_2!$C$2:$C$156&amp;exercises_2!$F$2:$F$156&amp;exercises_2!$G$2:$G$156,exercises_2!$A$2:$A$156)</f>
        <v>#NAME?</v>
      </c>
      <c r="F1166" s="6" t="s">
        <v>65</v>
      </c>
      <c r="G1166" s="6" t="s">
        <v>107</v>
      </c>
      <c r="H1166" s="6">
        <v>3</v>
      </c>
      <c r="I1166" s="6">
        <v>6</v>
      </c>
      <c r="J1166" s="6">
        <v>10</v>
      </c>
      <c r="K1166" s="6">
        <v>145</v>
      </c>
      <c r="L1166" s="6">
        <v>6</v>
      </c>
      <c r="M1166" s="6"/>
    </row>
    <row r="1167" spans="1:13" ht="15.75" customHeight="1" x14ac:dyDescent="0.25">
      <c r="A1167" s="4">
        <v>44580</v>
      </c>
      <c r="B1167" s="6">
        <v>10</v>
      </c>
      <c r="C1167" s="6" t="s">
        <v>104</v>
      </c>
      <c r="D1167" s="6"/>
      <c r="E1167" s="3" t="e">
        <f t="array" aca="1" ref="E1167" ca="1">_xludf.XLOOKUP(sessions_2!$G1167&amp;sessions_2!$I1167&amp;sessions_2!$J1167,exercises_2!$C$2:$C$156&amp;exercises_2!$F$2:$F$156&amp;exercises_2!$G$2:$G$156,exercises_2!$A$2:$A$156)</f>
        <v>#NAME?</v>
      </c>
      <c r="F1167" s="6" t="s">
        <v>65</v>
      </c>
      <c r="G1167" s="6" t="s">
        <v>112</v>
      </c>
      <c r="H1167" s="6">
        <v>1</v>
      </c>
      <c r="I1167" s="6">
        <v>10</v>
      </c>
      <c r="J1167" s="6">
        <v>15</v>
      </c>
      <c r="K1167" s="6">
        <v>120</v>
      </c>
      <c r="L1167" s="6">
        <v>11</v>
      </c>
      <c r="M1167" s="6"/>
    </row>
    <row r="1168" spans="1:13" ht="15.75" customHeight="1" x14ac:dyDescent="0.25">
      <c r="A1168" s="4">
        <v>44580</v>
      </c>
      <c r="B1168" s="6">
        <v>11</v>
      </c>
      <c r="C1168" s="6" t="s">
        <v>104</v>
      </c>
      <c r="D1168" s="6"/>
      <c r="E1168" s="3" t="e">
        <f t="array" aca="1" ref="E1168" ca="1">_xludf.XLOOKUP(sessions_2!$G1168&amp;sessions_2!$I1168&amp;sessions_2!$J1168,exercises_2!$C$2:$C$156&amp;exercises_2!$F$2:$F$156&amp;exercises_2!$G$2:$G$156,exercises_2!$A$2:$A$156)</f>
        <v>#NAME?</v>
      </c>
      <c r="F1168" s="6" t="s">
        <v>65</v>
      </c>
      <c r="G1168" s="6" t="s">
        <v>112</v>
      </c>
      <c r="H1168" s="6">
        <v>2</v>
      </c>
      <c r="I1168" s="6">
        <v>10</v>
      </c>
      <c r="J1168" s="6">
        <v>15</v>
      </c>
      <c r="K1168" s="6">
        <v>120</v>
      </c>
      <c r="L1168" s="6">
        <v>11</v>
      </c>
      <c r="M1168" s="6"/>
    </row>
    <row r="1169" spans="1:13" ht="15.75" customHeight="1" x14ac:dyDescent="0.25">
      <c r="A1169" s="4">
        <v>44580</v>
      </c>
      <c r="B1169" s="6">
        <v>12</v>
      </c>
      <c r="C1169" s="6" t="s">
        <v>104</v>
      </c>
      <c r="D1169" s="6"/>
      <c r="E1169" s="3" t="e">
        <f t="array" aca="1" ref="E1169" ca="1">_xludf.XLOOKUP(sessions_2!$G1169&amp;sessions_2!$I1169&amp;sessions_2!$J1169,exercises_2!$C$2:$C$156&amp;exercises_2!$F$2:$F$156&amp;exercises_2!$G$2:$G$156,exercises_2!$A$2:$A$156)</f>
        <v>#NAME?</v>
      </c>
      <c r="F1169" s="6" t="s">
        <v>65</v>
      </c>
      <c r="G1169" s="6" t="s">
        <v>112</v>
      </c>
      <c r="H1169" s="6">
        <v>3</v>
      </c>
      <c r="I1169" s="6">
        <v>10</v>
      </c>
      <c r="J1169" s="6">
        <v>15</v>
      </c>
      <c r="K1169" s="6">
        <v>120</v>
      </c>
      <c r="L1169" s="6">
        <v>11</v>
      </c>
      <c r="M1169" s="6"/>
    </row>
    <row r="1170" spans="1:13" ht="15.75" customHeight="1" x14ac:dyDescent="0.25">
      <c r="A1170" s="4">
        <v>44585</v>
      </c>
      <c r="B1170" s="6">
        <v>1</v>
      </c>
      <c r="C1170" s="6" t="s">
        <v>94</v>
      </c>
      <c r="D1170" s="6"/>
      <c r="E1170" s="3" t="e">
        <f t="array" aca="1" ref="E1170" ca="1">_xludf.XLOOKUP(sessions_2!$G1170&amp;sessions_2!$I1170&amp;sessions_2!$J1170,exercises_2!$C$2:$C$156&amp;exercises_2!$F$2:$F$156&amp;exercises_2!$G$2:$G$156,exercises_2!$A$2:$A$156)</f>
        <v>#NAME?</v>
      </c>
      <c r="F1170" s="6" t="s">
        <v>65</v>
      </c>
      <c r="G1170" s="6" t="s">
        <v>89</v>
      </c>
      <c r="H1170" s="6">
        <v>1</v>
      </c>
      <c r="I1170" s="6">
        <v>4</v>
      </c>
      <c r="J1170" s="6">
        <v>6</v>
      </c>
      <c r="K1170" s="6">
        <v>155</v>
      </c>
      <c r="L1170" s="6">
        <v>6</v>
      </c>
      <c r="M1170" s="6"/>
    </row>
    <row r="1171" spans="1:13" ht="15.75" customHeight="1" x14ac:dyDescent="0.25">
      <c r="A1171" s="4">
        <v>44585</v>
      </c>
      <c r="B1171" s="6">
        <v>2</v>
      </c>
      <c r="C1171" s="6" t="s">
        <v>94</v>
      </c>
      <c r="D1171" s="6"/>
      <c r="E1171" s="3" t="e">
        <f t="array" aca="1" ref="E1171" ca="1">_xludf.XLOOKUP(sessions_2!$G1171&amp;sessions_2!$I1171&amp;sessions_2!$J1171,exercises_2!$C$2:$C$156&amp;exercises_2!$F$2:$F$156&amp;exercises_2!$G$2:$G$156,exercises_2!$A$2:$A$156)</f>
        <v>#NAME?</v>
      </c>
      <c r="F1171" s="6" t="s">
        <v>65</v>
      </c>
      <c r="G1171" s="6" t="s">
        <v>89</v>
      </c>
      <c r="H1171" s="6">
        <v>2</v>
      </c>
      <c r="I1171" s="6">
        <v>4</v>
      </c>
      <c r="J1171" s="6">
        <v>6</v>
      </c>
      <c r="K1171" s="6">
        <v>155</v>
      </c>
      <c r="L1171" s="6">
        <v>4</v>
      </c>
      <c r="M1171" s="6" t="s">
        <v>22</v>
      </c>
    </row>
    <row r="1172" spans="1:13" ht="15.75" customHeight="1" x14ac:dyDescent="0.25">
      <c r="A1172" s="4">
        <v>44585</v>
      </c>
      <c r="B1172" s="6">
        <v>3</v>
      </c>
      <c r="C1172" s="6" t="s">
        <v>94</v>
      </c>
      <c r="D1172" s="6"/>
      <c r="E1172" s="3" t="e">
        <f t="array" aca="1" ref="E1172" ca="1">_xludf.XLOOKUP(sessions_2!$G1172&amp;sessions_2!$I1172&amp;sessions_2!$J1172,exercises_2!$C$2:$C$156&amp;exercises_2!$F$2:$F$156&amp;exercises_2!$G$2:$G$156,exercises_2!$A$2:$A$156)</f>
        <v>#NAME?</v>
      </c>
      <c r="F1172" s="6" t="s">
        <v>65</v>
      </c>
      <c r="G1172" s="6" t="s">
        <v>89</v>
      </c>
      <c r="H1172" s="6">
        <v>3</v>
      </c>
      <c r="I1172" s="6">
        <v>4</v>
      </c>
      <c r="J1172" s="6">
        <v>6</v>
      </c>
      <c r="K1172" s="6">
        <v>155</v>
      </c>
      <c r="L1172" s="6">
        <v>3</v>
      </c>
      <c r="M1172" s="6"/>
    </row>
    <row r="1173" spans="1:13" ht="15.75" customHeight="1" x14ac:dyDescent="0.25">
      <c r="A1173" s="4">
        <v>44585</v>
      </c>
      <c r="B1173" s="6">
        <v>4</v>
      </c>
      <c r="C1173" s="6" t="s">
        <v>94</v>
      </c>
      <c r="D1173" s="6"/>
      <c r="E1173" s="3" t="e">
        <f t="array" aca="1" ref="E1173" ca="1">_xludf.XLOOKUP(sessions_2!$G1173&amp;sessions_2!$I1173&amp;sessions_2!$J1173,exercises_2!$C$2:$C$156&amp;exercises_2!$F$2:$F$156&amp;exercises_2!$G$2:$G$156,exercises_2!$A$2:$A$156)</f>
        <v>#NAME?</v>
      </c>
      <c r="F1173" s="6" t="s">
        <v>65</v>
      </c>
      <c r="G1173" s="6" t="s">
        <v>95</v>
      </c>
      <c r="H1173" s="6">
        <v>1</v>
      </c>
      <c r="I1173" s="6">
        <v>4</v>
      </c>
      <c r="J1173" s="6">
        <v>6</v>
      </c>
      <c r="K1173" s="6">
        <v>130</v>
      </c>
      <c r="L1173" s="6">
        <v>4</v>
      </c>
      <c r="M1173" s="6"/>
    </row>
    <row r="1174" spans="1:13" ht="15.75" customHeight="1" x14ac:dyDescent="0.25">
      <c r="A1174" s="4">
        <v>44585</v>
      </c>
      <c r="B1174" s="6">
        <v>5</v>
      </c>
      <c r="C1174" s="6" t="s">
        <v>94</v>
      </c>
      <c r="D1174" s="6"/>
      <c r="E1174" s="3" t="e">
        <f t="array" aca="1" ref="E1174" ca="1">_xludf.XLOOKUP(sessions_2!$G1174&amp;sessions_2!$I1174&amp;sessions_2!$J1174,exercises_2!$C$2:$C$156&amp;exercises_2!$F$2:$F$156&amp;exercises_2!$G$2:$G$156,exercises_2!$A$2:$A$156)</f>
        <v>#NAME?</v>
      </c>
      <c r="F1174" s="6" t="s">
        <v>65</v>
      </c>
      <c r="G1174" s="6" t="s">
        <v>95</v>
      </c>
      <c r="H1174" s="6">
        <v>2</v>
      </c>
      <c r="I1174" s="6">
        <v>4</v>
      </c>
      <c r="J1174" s="6">
        <v>6</v>
      </c>
      <c r="K1174" s="6">
        <v>130</v>
      </c>
      <c r="L1174" s="6">
        <v>4</v>
      </c>
      <c r="M1174" s="6"/>
    </row>
    <row r="1175" spans="1:13" ht="15.75" customHeight="1" x14ac:dyDescent="0.25">
      <c r="A1175" s="4">
        <v>44585</v>
      </c>
      <c r="B1175" s="6">
        <v>6</v>
      </c>
      <c r="C1175" s="6" t="s">
        <v>94</v>
      </c>
      <c r="D1175" s="6"/>
      <c r="E1175" s="3" t="e">
        <f t="array" aca="1" ref="E1175" ca="1">_xludf.XLOOKUP(sessions_2!$G1175&amp;sessions_2!$I1175&amp;sessions_2!$J1175,exercises_2!$C$2:$C$156&amp;exercises_2!$F$2:$F$156&amp;exercises_2!$G$2:$G$156,exercises_2!$A$2:$A$156)</f>
        <v>#NAME?</v>
      </c>
      <c r="F1175" s="6" t="s">
        <v>65</v>
      </c>
      <c r="G1175" s="6" t="s">
        <v>95</v>
      </c>
      <c r="H1175" s="6">
        <v>3</v>
      </c>
      <c r="I1175" s="6">
        <v>4</v>
      </c>
      <c r="J1175" s="6">
        <v>6</v>
      </c>
      <c r="K1175" s="6">
        <v>130</v>
      </c>
      <c r="L1175" s="6">
        <v>4</v>
      </c>
      <c r="M1175" s="6"/>
    </row>
    <row r="1176" spans="1:13" ht="15.75" customHeight="1" x14ac:dyDescent="0.25">
      <c r="A1176" s="4">
        <v>44585</v>
      </c>
      <c r="B1176" s="6">
        <v>7</v>
      </c>
      <c r="C1176" s="6" t="s">
        <v>94</v>
      </c>
      <c r="D1176" s="6"/>
      <c r="E1176" s="3" t="e">
        <f t="array" aca="1" ref="E1176" ca="1">_xludf.XLOOKUP(sessions_2!$G1176&amp;sessions_2!$I1176&amp;sessions_2!$J1176,exercises_2!$C$2:$C$156&amp;exercises_2!$F$2:$F$156&amp;exercises_2!$G$2:$G$156,exercises_2!$A$2:$A$156)</f>
        <v>#NAME?</v>
      </c>
      <c r="F1176" s="6" t="s">
        <v>65</v>
      </c>
      <c r="G1176" s="6" t="s">
        <v>96</v>
      </c>
      <c r="H1176" s="6">
        <v>1</v>
      </c>
      <c r="I1176" s="6">
        <v>4</v>
      </c>
      <c r="J1176" s="6">
        <v>6</v>
      </c>
      <c r="K1176" s="6">
        <v>90</v>
      </c>
      <c r="L1176" s="6">
        <v>6</v>
      </c>
      <c r="M1176" s="6"/>
    </row>
    <row r="1177" spans="1:13" ht="15.75" customHeight="1" x14ac:dyDescent="0.25">
      <c r="A1177" s="4">
        <v>44585</v>
      </c>
      <c r="B1177" s="6">
        <v>8</v>
      </c>
      <c r="C1177" s="6" t="s">
        <v>94</v>
      </c>
      <c r="D1177" s="6"/>
      <c r="E1177" s="3" t="e">
        <f t="array" aca="1" ref="E1177" ca="1">_xludf.XLOOKUP(sessions_2!$G1177&amp;sessions_2!$I1177&amp;sessions_2!$J1177,exercises_2!$C$2:$C$156&amp;exercises_2!$F$2:$F$156&amp;exercises_2!$G$2:$G$156,exercises_2!$A$2:$A$156)</f>
        <v>#NAME?</v>
      </c>
      <c r="F1177" s="6" t="s">
        <v>65</v>
      </c>
      <c r="G1177" s="6" t="s">
        <v>96</v>
      </c>
      <c r="H1177" s="6">
        <v>2</v>
      </c>
      <c r="I1177" s="6">
        <v>4</v>
      </c>
      <c r="J1177" s="6">
        <v>6</v>
      </c>
      <c r="K1177" s="6">
        <v>90</v>
      </c>
      <c r="L1177" s="6">
        <v>6</v>
      </c>
      <c r="M1177" s="6"/>
    </row>
    <row r="1178" spans="1:13" ht="15.75" customHeight="1" x14ac:dyDescent="0.25">
      <c r="A1178" s="4">
        <v>44585</v>
      </c>
      <c r="B1178" s="6">
        <v>9</v>
      </c>
      <c r="C1178" s="6" t="s">
        <v>94</v>
      </c>
      <c r="D1178" s="6"/>
      <c r="E1178" s="3" t="e">
        <f t="array" aca="1" ref="E1178" ca="1">_xludf.XLOOKUP(sessions_2!$G1178&amp;sessions_2!$I1178&amp;sessions_2!$J1178,exercises_2!$C$2:$C$156&amp;exercises_2!$F$2:$F$156&amp;exercises_2!$G$2:$G$156,exercises_2!$A$2:$A$156)</f>
        <v>#NAME?</v>
      </c>
      <c r="F1178" s="6" t="s">
        <v>65</v>
      </c>
      <c r="G1178" s="6" t="s">
        <v>96</v>
      </c>
      <c r="H1178" s="6">
        <v>3</v>
      </c>
      <c r="I1178" s="6">
        <v>4</v>
      </c>
      <c r="J1178" s="6">
        <v>6</v>
      </c>
      <c r="K1178" s="6">
        <v>90</v>
      </c>
      <c r="L1178" s="6">
        <v>6</v>
      </c>
      <c r="M1178" s="6"/>
    </row>
    <row r="1179" spans="1:13" ht="15.75" customHeight="1" x14ac:dyDescent="0.25">
      <c r="A1179" s="4">
        <v>44585</v>
      </c>
      <c r="B1179" s="6">
        <v>10</v>
      </c>
      <c r="C1179" s="6" t="s">
        <v>94</v>
      </c>
      <c r="D1179" s="6"/>
      <c r="E1179" s="3" t="e">
        <f t="array" aca="1" ref="E1179" ca="1">_xludf.XLOOKUP(sessions_2!$G1179&amp;sessions_2!$I1179&amp;sessions_2!$J1179,exercises_2!$C$2:$C$156&amp;exercises_2!$F$2:$F$156&amp;exercises_2!$G$2:$G$156,exercises_2!$A$2:$A$156)</f>
        <v>#NAME?</v>
      </c>
      <c r="F1179" s="6" t="s">
        <v>65</v>
      </c>
      <c r="G1179" s="6" t="s">
        <v>98</v>
      </c>
      <c r="H1179" s="6">
        <v>1</v>
      </c>
      <c r="I1179" s="6">
        <v>4</v>
      </c>
      <c r="J1179" s="6">
        <v>6</v>
      </c>
      <c r="K1179" s="6">
        <v>80</v>
      </c>
      <c r="L1179" s="6">
        <v>6</v>
      </c>
      <c r="M1179" s="6"/>
    </row>
    <row r="1180" spans="1:13" ht="15.75" customHeight="1" x14ac:dyDescent="0.25">
      <c r="A1180" s="4">
        <v>44585</v>
      </c>
      <c r="B1180" s="6">
        <v>11</v>
      </c>
      <c r="C1180" s="6" t="s">
        <v>94</v>
      </c>
      <c r="D1180" s="6"/>
      <c r="E1180" s="3" t="e">
        <f t="array" aca="1" ref="E1180" ca="1">_xludf.XLOOKUP(sessions_2!$G1180&amp;sessions_2!$I1180&amp;sessions_2!$J1180,exercises_2!$C$2:$C$156&amp;exercises_2!$F$2:$F$156&amp;exercises_2!$G$2:$G$156,exercises_2!$A$2:$A$156)</f>
        <v>#NAME?</v>
      </c>
      <c r="F1180" s="6" t="s">
        <v>65</v>
      </c>
      <c r="G1180" s="6" t="s">
        <v>98</v>
      </c>
      <c r="H1180" s="6">
        <v>2</v>
      </c>
      <c r="I1180" s="6">
        <v>4</v>
      </c>
      <c r="J1180" s="6">
        <v>6</v>
      </c>
      <c r="K1180" s="6">
        <v>80</v>
      </c>
      <c r="L1180" s="6">
        <v>6</v>
      </c>
      <c r="M1180" s="6"/>
    </row>
    <row r="1181" spans="1:13" ht="15.75" customHeight="1" x14ac:dyDescent="0.25">
      <c r="A1181" s="4">
        <v>44585</v>
      </c>
      <c r="B1181" s="6">
        <v>12</v>
      </c>
      <c r="C1181" s="6" t="s">
        <v>94</v>
      </c>
      <c r="D1181" s="6"/>
      <c r="E1181" s="3" t="e">
        <f t="array" aca="1" ref="E1181" ca="1">_xludf.XLOOKUP(sessions_2!$G1181&amp;sessions_2!$I1181&amp;sessions_2!$J1181,exercises_2!$C$2:$C$156&amp;exercises_2!$F$2:$F$156&amp;exercises_2!$G$2:$G$156,exercises_2!$A$2:$A$156)</f>
        <v>#NAME?</v>
      </c>
      <c r="F1181" s="6" t="s">
        <v>65</v>
      </c>
      <c r="G1181" s="6" t="s">
        <v>98</v>
      </c>
      <c r="H1181" s="6">
        <v>3</v>
      </c>
      <c r="I1181" s="6">
        <v>4</v>
      </c>
      <c r="J1181" s="6">
        <v>6</v>
      </c>
      <c r="K1181" s="6">
        <v>80</v>
      </c>
      <c r="L1181" s="6">
        <v>6</v>
      </c>
      <c r="M1181" s="6"/>
    </row>
    <row r="1182" spans="1:13" ht="15.75" customHeight="1" x14ac:dyDescent="0.25">
      <c r="A1182" s="4">
        <v>44585</v>
      </c>
      <c r="B1182" s="6">
        <v>13</v>
      </c>
      <c r="C1182" s="6" t="s">
        <v>94</v>
      </c>
      <c r="D1182" s="6"/>
      <c r="E1182" s="3" t="e">
        <f t="array" aca="1" ref="E1182" ca="1">_xludf.XLOOKUP(sessions_2!$G1182&amp;sessions_2!$I1182&amp;sessions_2!$J1182,exercises_2!$C$2:$C$156&amp;exercises_2!$F$2:$F$156&amp;exercises_2!$G$2:$G$156,exercises_2!$A$2:$A$156)</f>
        <v>#NAME?</v>
      </c>
      <c r="F1182" s="6" t="s">
        <v>65</v>
      </c>
      <c r="G1182" s="6" t="s">
        <v>117</v>
      </c>
      <c r="H1182" s="6">
        <v>1</v>
      </c>
      <c r="I1182" s="6">
        <v>0</v>
      </c>
      <c r="J1182" s="6"/>
      <c r="K1182" s="6">
        <v>15</v>
      </c>
      <c r="L1182" s="6">
        <v>48</v>
      </c>
      <c r="M1182" s="6"/>
    </row>
    <row r="1183" spans="1:13" ht="15.75" customHeight="1" x14ac:dyDescent="0.25">
      <c r="A1183" s="4">
        <v>44585</v>
      </c>
      <c r="B1183" s="6">
        <v>14</v>
      </c>
      <c r="C1183" s="6" t="s">
        <v>94</v>
      </c>
      <c r="D1183" s="6"/>
      <c r="E1183" s="3" t="e">
        <f t="array" aca="1" ref="E1183" ca="1">_xludf.XLOOKUP(sessions_2!$G1183&amp;sessions_2!$I1183&amp;sessions_2!$J1183,exercises_2!$C$2:$C$156&amp;exercises_2!$F$2:$F$156&amp;exercises_2!$G$2:$G$156,exercises_2!$A$2:$A$156)</f>
        <v>#NAME?</v>
      </c>
      <c r="F1183" s="6" t="s">
        <v>65</v>
      </c>
      <c r="G1183" s="6" t="s">
        <v>117</v>
      </c>
      <c r="H1183" s="6">
        <v>2</v>
      </c>
      <c r="I1183" s="6">
        <v>0</v>
      </c>
      <c r="J1183" s="6"/>
      <c r="K1183" s="6">
        <v>15</v>
      </c>
      <c r="L1183" s="6">
        <v>40</v>
      </c>
      <c r="M1183" s="6"/>
    </row>
    <row r="1184" spans="1:13" ht="15.75" customHeight="1" x14ac:dyDescent="0.25">
      <c r="A1184" s="4">
        <v>44585</v>
      </c>
      <c r="B1184" s="6">
        <v>15</v>
      </c>
      <c r="C1184" s="6" t="s">
        <v>94</v>
      </c>
      <c r="D1184" s="6"/>
      <c r="E1184" s="3" t="e">
        <f t="array" aca="1" ref="E1184" ca="1">_xludf.XLOOKUP(sessions_2!$G1184&amp;sessions_2!$I1184&amp;sessions_2!$J1184,exercises_2!$C$2:$C$156&amp;exercises_2!$F$2:$F$156&amp;exercises_2!$G$2:$G$156,exercises_2!$A$2:$A$156)</f>
        <v>#NAME?</v>
      </c>
      <c r="F1184" s="6" t="s">
        <v>65</v>
      </c>
      <c r="G1184" s="6" t="s">
        <v>117</v>
      </c>
      <c r="H1184" s="6">
        <v>3</v>
      </c>
      <c r="I1184" s="6">
        <v>0</v>
      </c>
      <c r="J1184" s="6"/>
      <c r="K1184" s="6">
        <v>15</v>
      </c>
      <c r="L1184" s="6">
        <v>27</v>
      </c>
      <c r="M1184" s="6"/>
    </row>
    <row r="1185" spans="1:13" ht="15.75" customHeight="1" x14ac:dyDescent="0.25">
      <c r="A1185" s="4">
        <v>44594</v>
      </c>
      <c r="B1185" s="6">
        <v>15</v>
      </c>
      <c r="C1185" s="6" t="s">
        <v>100</v>
      </c>
      <c r="D1185" s="6"/>
      <c r="E1185" s="3" t="e">
        <f t="array" aca="1" ref="E1185" ca="1">_xludf.XLOOKUP(sessions_2!$G1185&amp;sessions_2!$I1185&amp;sessions_2!$J1185,exercises_2!$C$2:$C$156&amp;exercises_2!$F$2:$F$156&amp;exercises_2!$G$2:$G$156,exercises_2!$A$2:$A$156)</f>
        <v>#NAME?</v>
      </c>
      <c r="F1185" s="6" t="s">
        <v>65</v>
      </c>
      <c r="G1185" s="6" t="s">
        <v>111</v>
      </c>
      <c r="H1185" s="6">
        <v>3</v>
      </c>
      <c r="I1185" s="6">
        <v>6</v>
      </c>
      <c r="J1185" s="6">
        <v>10</v>
      </c>
      <c r="K1185" s="6">
        <v>220</v>
      </c>
      <c r="L1185" s="6">
        <v>6</v>
      </c>
      <c r="M1185" s="6"/>
    </row>
    <row r="1186" spans="1:13" ht="15.75" customHeight="1" x14ac:dyDescent="0.25">
      <c r="A1186" s="4">
        <v>44601</v>
      </c>
      <c r="B1186" s="6">
        <v>13</v>
      </c>
      <c r="C1186" s="6" t="s">
        <v>100</v>
      </c>
      <c r="D1186" s="6"/>
      <c r="E1186" s="3" t="e">
        <f t="array" aca="1" ref="E1186" ca="1">_xludf.XLOOKUP(sessions_2!$G1186&amp;sessions_2!$I1186&amp;sessions_2!$J1186,exercises_2!$C$2:$C$156&amp;exercises_2!$F$2:$F$156&amp;exercises_2!$G$2:$G$156,exercises_2!$A$2:$A$156)</f>
        <v>#NAME?</v>
      </c>
      <c r="F1186" s="6" t="s">
        <v>65</v>
      </c>
      <c r="G1186" s="6" t="s">
        <v>111</v>
      </c>
      <c r="H1186" s="6">
        <v>1</v>
      </c>
      <c r="I1186" s="6">
        <v>6</v>
      </c>
      <c r="J1186" s="6">
        <v>10</v>
      </c>
      <c r="K1186" s="6">
        <v>220</v>
      </c>
      <c r="L1186" s="6">
        <v>7</v>
      </c>
      <c r="M1186" s="6"/>
    </row>
    <row r="1187" spans="1:13" ht="15.75" customHeight="1" x14ac:dyDescent="0.25">
      <c r="A1187" s="4">
        <v>44601</v>
      </c>
      <c r="B1187" s="6">
        <v>14</v>
      </c>
      <c r="C1187" s="6" t="s">
        <v>100</v>
      </c>
      <c r="D1187" s="6"/>
      <c r="E1187" s="3" t="e">
        <f t="array" aca="1" ref="E1187" ca="1">_xludf.XLOOKUP(sessions_2!$G1187&amp;sessions_2!$I1187&amp;sessions_2!$J1187,exercises_2!$C$2:$C$156&amp;exercises_2!$F$2:$F$156&amp;exercises_2!$G$2:$G$156,exercises_2!$A$2:$A$156)</f>
        <v>#NAME?</v>
      </c>
      <c r="F1187" s="6" t="s">
        <v>65</v>
      </c>
      <c r="G1187" s="6" t="s">
        <v>111</v>
      </c>
      <c r="H1187" s="6">
        <v>2</v>
      </c>
      <c r="I1187" s="6">
        <v>6</v>
      </c>
      <c r="J1187" s="6">
        <v>10</v>
      </c>
      <c r="K1187" s="6">
        <v>220</v>
      </c>
      <c r="L1187" s="6">
        <v>6</v>
      </c>
      <c r="M1187" s="6"/>
    </row>
    <row r="1188" spans="1:13" ht="15.75" customHeight="1" x14ac:dyDescent="0.25">
      <c r="A1188" s="4">
        <v>44587</v>
      </c>
      <c r="B1188" s="6">
        <v>1</v>
      </c>
      <c r="C1188" s="6" t="s">
        <v>100</v>
      </c>
      <c r="D1188" s="6"/>
      <c r="E1188" s="3" t="e">
        <f t="array" aca="1" ref="E1188" ca="1">_xludf.XLOOKUP(sessions_2!$G1188&amp;sessions_2!$I1188&amp;sessions_2!$J1188,exercises_2!$C$2:$C$156&amp;exercises_2!$F$2:$F$156&amp;exercises_2!$G$2:$G$156,exercises_2!$A$2:$A$156)</f>
        <v>#NAME?</v>
      </c>
      <c r="F1188" s="6" t="s">
        <v>65</v>
      </c>
      <c r="G1188" s="6" t="s">
        <v>92</v>
      </c>
      <c r="H1188" s="6">
        <v>1</v>
      </c>
      <c r="I1188" s="6">
        <v>4</v>
      </c>
      <c r="J1188" s="6">
        <v>6</v>
      </c>
      <c r="K1188" s="6">
        <v>245</v>
      </c>
      <c r="L1188" s="6">
        <v>4</v>
      </c>
      <c r="M1188" s="6"/>
    </row>
    <row r="1189" spans="1:13" ht="15.75" customHeight="1" x14ac:dyDescent="0.25">
      <c r="A1189" s="4">
        <v>44587</v>
      </c>
      <c r="B1189" s="6">
        <v>2</v>
      </c>
      <c r="C1189" s="6" t="s">
        <v>100</v>
      </c>
      <c r="D1189" s="6"/>
      <c r="E1189" s="3" t="e">
        <f t="array" aca="1" ref="E1189" ca="1">_xludf.XLOOKUP(sessions_2!$G1189&amp;sessions_2!$I1189&amp;sessions_2!$J1189,exercises_2!$C$2:$C$156&amp;exercises_2!$F$2:$F$156&amp;exercises_2!$G$2:$G$156,exercises_2!$A$2:$A$156)</f>
        <v>#NAME?</v>
      </c>
      <c r="F1189" s="6" t="s">
        <v>65</v>
      </c>
      <c r="G1189" s="6" t="s">
        <v>92</v>
      </c>
      <c r="H1189" s="6">
        <v>2</v>
      </c>
      <c r="I1189" s="6">
        <v>4</v>
      </c>
      <c r="J1189" s="6">
        <v>6</v>
      </c>
      <c r="K1189" s="6">
        <v>245</v>
      </c>
      <c r="L1189" s="6">
        <v>4</v>
      </c>
      <c r="M1189" s="6"/>
    </row>
    <row r="1190" spans="1:13" ht="15.75" customHeight="1" x14ac:dyDescent="0.25">
      <c r="A1190" s="4">
        <v>44587</v>
      </c>
      <c r="B1190" s="6">
        <v>3</v>
      </c>
      <c r="C1190" s="6" t="s">
        <v>100</v>
      </c>
      <c r="D1190" s="6"/>
      <c r="E1190" s="3" t="e">
        <f t="array" aca="1" ref="E1190" ca="1">_xludf.XLOOKUP(sessions_2!$G1190&amp;sessions_2!$I1190&amp;sessions_2!$J1190,exercises_2!$C$2:$C$156&amp;exercises_2!$F$2:$F$156&amp;exercises_2!$G$2:$G$156,exercises_2!$A$2:$A$156)</f>
        <v>#NAME?</v>
      </c>
      <c r="F1190" s="6" t="s">
        <v>65</v>
      </c>
      <c r="G1190" s="6" t="s">
        <v>92</v>
      </c>
      <c r="H1190" s="6">
        <v>3</v>
      </c>
      <c r="I1190" s="6">
        <v>4</v>
      </c>
      <c r="J1190" s="6">
        <v>6</v>
      </c>
      <c r="K1190" s="6">
        <v>245</v>
      </c>
      <c r="L1190" s="6">
        <v>4</v>
      </c>
      <c r="M1190" s="6"/>
    </row>
    <row r="1191" spans="1:13" ht="15.75" customHeight="1" x14ac:dyDescent="0.25">
      <c r="A1191" s="4">
        <v>44587</v>
      </c>
      <c r="B1191" s="6">
        <v>4</v>
      </c>
      <c r="C1191" s="6" t="s">
        <v>100</v>
      </c>
      <c r="D1191" s="6"/>
      <c r="E1191" s="3" t="e">
        <f t="array" aca="1" ref="E1191" ca="1">_xludf.XLOOKUP(sessions_2!$G1191&amp;sessions_2!$I1191&amp;sessions_2!$J1191,exercises_2!$C$2:$C$156&amp;exercises_2!$F$2:$F$156&amp;exercises_2!$G$2:$G$156,exercises_2!$A$2:$A$156)</f>
        <v>#NAME?</v>
      </c>
      <c r="F1191" s="6" t="s">
        <v>65</v>
      </c>
      <c r="G1191" s="6" t="s">
        <v>118</v>
      </c>
      <c r="H1191" s="6">
        <v>1</v>
      </c>
      <c r="I1191" s="6">
        <v>5</v>
      </c>
      <c r="J1191" s="6">
        <v>10</v>
      </c>
      <c r="K1191" s="6">
        <v>125</v>
      </c>
      <c r="L1191" s="6">
        <v>10</v>
      </c>
      <c r="M1191" s="6"/>
    </row>
    <row r="1192" spans="1:13" ht="15.75" customHeight="1" x14ac:dyDescent="0.25">
      <c r="A1192" s="4">
        <v>44587</v>
      </c>
      <c r="B1192" s="6">
        <v>5</v>
      </c>
      <c r="C1192" s="6" t="s">
        <v>100</v>
      </c>
      <c r="D1192" s="6"/>
      <c r="E1192" s="3" t="e">
        <f t="array" aca="1" ref="E1192" ca="1">_xludf.XLOOKUP(sessions_2!$G1192&amp;sessions_2!$I1192&amp;sessions_2!$J1192,exercises_2!$C$2:$C$156&amp;exercises_2!$F$2:$F$156&amp;exercises_2!$G$2:$G$156,exercises_2!$A$2:$A$156)</f>
        <v>#NAME?</v>
      </c>
      <c r="F1192" s="6" t="s">
        <v>65</v>
      </c>
      <c r="G1192" s="6" t="s">
        <v>118</v>
      </c>
      <c r="H1192" s="6">
        <v>2</v>
      </c>
      <c r="I1192" s="6">
        <v>5</v>
      </c>
      <c r="J1192" s="6">
        <v>10</v>
      </c>
      <c r="K1192" s="6">
        <v>130</v>
      </c>
      <c r="L1192" s="6">
        <v>8</v>
      </c>
      <c r="M1192" s="6"/>
    </row>
    <row r="1193" spans="1:13" ht="15.75" customHeight="1" x14ac:dyDescent="0.25">
      <c r="A1193" s="4">
        <v>44587</v>
      </c>
      <c r="B1193" s="6">
        <v>6</v>
      </c>
      <c r="C1193" s="6" t="s">
        <v>100</v>
      </c>
      <c r="D1193" s="6"/>
      <c r="E1193" s="3" t="e">
        <f t="array" aca="1" ref="E1193" ca="1">_xludf.XLOOKUP(sessions_2!$G1193&amp;sessions_2!$I1193&amp;sessions_2!$J1193,exercises_2!$C$2:$C$156&amp;exercises_2!$F$2:$F$156&amp;exercises_2!$G$2:$G$156,exercises_2!$A$2:$A$156)</f>
        <v>#NAME?</v>
      </c>
      <c r="F1193" s="6" t="s">
        <v>65</v>
      </c>
      <c r="G1193" s="6" t="s">
        <v>118</v>
      </c>
      <c r="H1193" s="6">
        <v>3</v>
      </c>
      <c r="I1193" s="6">
        <v>5</v>
      </c>
      <c r="J1193" s="6">
        <v>10</v>
      </c>
      <c r="K1193" s="6">
        <v>130</v>
      </c>
      <c r="L1193" s="6">
        <v>7</v>
      </c>
      <c r="M1193" s="6"/>
    </row>
    <row r="1194" spans="1:13" ht="15.75" customHeight="1" x14ac:dyDescent="0.25">
      <c r="A1194" s="4">
        <v>44587</v>
      </c>
      <c r="B1194" s="6">
        <v>7</v>
      </c>
      <c r="C1194" s="6" t="s">
        <v>100</v>
      </c>
      <c r="D1194" s="6"/>
      <c r="E1194" s="3" t="e">
        <f t="array" aca="1" ref="E1194" ca="1">_xludf.XLOOKUP(sessions_2!$G1194&amp;sessions_2!$I1194&amp;sessions_2!$J1194,exercises_2!$C$2:$C$156&amp;exercises_2!$F$2:$F$156&amp;exercises_2!$G$2:$G$156,exercises_2!$A$2:$A$156)</f>
        <v>#NAME?</v>
      </c>
      <c r="F1194" s="6" t="s">
        <v>65</v>
      </c>
      <c r="G1194" s="6" t="s">
        <v>110</v>
      </c>
      <c r="H1194" s="6">
        <v>1</v>
      </c>
      <c r="I1194" s="6">
        <v>4</v>
      </c>
      <c r="J1194" s="6">
        <v>6</v>
      </c>
      <c r="K1194" s="6">
        <v>70</v>
      </c>
      <c r="L1194" s="6">
        <v>4</v>
      </c>
      <c r="M1194" s="6"/>
    </row>
    <row r="1195" spans="1:13" ht="15.75" customHeight="1" x14ac:dyDescent="0.25">
      <c r="A1195" s="4">
        <v>44587</v>
      </c>
      <c r="B1195" s="6">
        <v>8</v>
      </c>
      <c r="C1195" s="6" t="s">
        <v>100</v>
      </c>
      <c r="D1195" s="6"/>
      <c r="E1195" s="3" t="e">
        <f t="array" aca="1" ref="E1195" ca="1">_xludf.XLOOKUP(sessions_2!$G1195&amp;sessions_2!$I1195&amp;sessions_2!$J1195,exercises_2!$C$2:$C$156&amp;exercises_2!$F$2:$F$156&amp;exercises_2!$G$2:$G$156,exercises_2!$A$2:$A$156)</f>
        <v>#NAME?</v>
      </c>
      <c r="F1195" s="6" t="s">
        <v>65</v>
      </c>
      <c r="G1195" s="6" t="s">
        <v>110</v>
      </c>
      <c r="H1195" s="6">
        <v>2</v>
      </c>
      <c r="I1195" s="6">
        <v>4</v>
      </c>
      <c r="J1195" s="6">
        <v>6</v>
      </c>
      <c r="K1195" s="6">
        <v>70</v>
      </c>
      <c r="L1195" s="6">
        <v>4</v>
      </c>
      <c r="M1195" s="6"/>
    </row>
    <row r="1196" spans="1:13" ht="15.75" customHeight="1" x14ac:dyDescent="0.25">
      <c r="A1196" s="4">
        <v>44587</v>
      </c>
      <c r="B1196" s="6">
        <v>9</v>
      </c>
      <c r="C1196" s="6" t="s">
        <v>100</v>
      </c>
      <c r="D1196" s="6"/>
      <c r="E1196" s="3" t="e">
        <f t="array" aca="1" ref="E1196" ca="1">_xludf.XLOOKUP(sessions_2!$G1196&amp;sessions_2!$I1196&amp;sessions_2!$J1196,exercises_2!$C$2:$C$156&amp;exercises_2!$F$2:$F$156&amp;exercises_2!$G$2:$G$156,exercises_2!$A$2:$A$156)</f>
        <v>#NAME?</v>
      </c>
      <c r="F1196" s="6" t="s">
        <v>65</v>
      </c>
      <c r="G1196" s="6" t="s">
        <v>110</v>
      </c>
      <c r="H1196" s="6">
        <v>3</v>
      </c>
      <c r="I1196" s="6">
        <v>4</v>
      </c>
      <c r="J1196" s="6">
        <v>6</v>
      </c>
      <c r="K1196" s="6">
        <v>70</v>
      </c>
      <c r="L1196" s="6">
        <v>4</v>
      </c>
      <c r="M1196" s="6"/>
    </row>
    <row r="1197" spans="1:13" ht="15.75" customHeight="1" x14ac:dyDescent="0.25">
      <c r="A1197" s="4">
        <v>44587</v>
      </c>
      <c r="B1197" s="6">
        <v>10</v>
      </c>
      <c r="C1197" s="6" t="s">
        <v>100</v>
      </c>
      <c r="D1197" s="6"/>
      <c r="E1197" s="3" t="e">
        <f t="array" aca="1" ref="E1197" ca="1">_xludf.XLOOKUP(sessions_2!$G1197&amp;sessions_2!$I1197&amp;sessions_2!$J1197,exercises_2!$C$2:$C$156&amp;exercises_2!$F$2:$F$156&amp;exercises_2!$G$2:$G$156,exercises_2!$A$2:$A$156)</f>
        <v>#NAME?</v>
      </c>
      <c r="F1197" s="6" t="s">
        <v>65</v>
      </c>
      <c r="G1197" s="6" t="s">
        <v>103</v>
      </c>
      <c r="H1197" s="6">
        <v>1</v>
      </c>
      <c r="I1197" s="6">
        <v>4</v>
      </c>
      <c r="J1197" s="6">
        <v>6</v>
      </c>
      <c r="K1197" s="6">
        <v>60</v>
      </c>
      <c r="L1197" s="6">
        <v>6</v>
      </c>
      <c r="M1197" s="6"/>
    </row>
    <row r="1198" spans="1:13" ht="15.75" customHeight="1" x14ac:dyDescent="0.25">
      <c r="A1198" s="4">
        <v>44587</v>
      </c>
      <c r="B1198" s="6">
        <v>11</v>
      </c>
      <c r="C1198" s="6" t="s">
        <v>100</v>
      </c>
      <c r="D1198" s="6"/>
      <c r="E1198" s="3" t="e">
        <f t="array" aca="1" ref="E1198" ca="1">_xludf.XLOOKUP(sessions_2!$G1198&amp;sessions_2!$I1198&amp;sessions_2!$J1198,exercises_2!$C$2:$C$156&amp;exercises_2!$F$2:$F$156&amp;exercises_2!$G$2:$G$156,exercises_2!$A$2:$A$156)</f>
        <v>#NAME?</v>
      </c>
      <c r="F1198" s="6" t="s">
        <v>65</v>
      </c>
      <c r="G1198" s="6" t="s">
        <v>103</v>
      </c>
      <c r="H1198" s="6">
        <v>2</v>
      </c>
      <c r="I1198" s="6">
        <v>4</v>
      </c>
      <c r="J1198" s="6">
        <v>6</v>
      </c>
      <c r="K1198" s="6">
        <v>60</v>
      </c>
      <c r="L1198" s="6">
        <v>6</v>
      </c>
      <c r="M1198" s="6"/>
    </row>
    <row r="1199" spans="1:13" ht="15.75" customHeight="1" x14ac:dyDescent="0.25">
      <c r="A1199" s="4">
        <v>44587</v>
      </c>
      <c r="B1199" s="6">
        <v>12</v>
      </c>
      <c r="C1199" s="6" t="s">
        <v>100</v>
      </c>
      <c r="D1199" s="6"/>
      <c r="E1199" s="3" t="e">
        <f t="array" aca="1" ref="E1199" ca="1">_xludf.XLOOKUP(sessions_2!$G1199&amp;sessions_2!$I1199&amp;sessions_2!$J1199,exercises_2!$C$2:$C$156&amp;exercises_2!$F$2:$F$156&amp;exercises_2!$G$2:$G$156,exercises_2!$A$2:$A$156)</f>
        <v>#NAME?</v>
      </c>
      <c r="F1199" s="6" t="s">
        <v>65</v>
      </c>
      <c r="G1199" s="6" t="s">
        <v>103</v>
      </c>
      <c r="H1199" s="6">
        <v>3</v>
      </c>
      <c r="I1199" s="6">
        <v>4</v>
      </c>
      <c r="J1199" s="6">
        <v>6</v>
      </c>
      <c r="K1199" s="6">
        <v>60</v>
      </c>
      <c r="L1199" s="6">
        <v>6</v>
      </c>
      <c r="M1199" s="6"/>
    </row>
    <row r="1200" spans="1:13" ht="15.75" customHeight="1" x14ac:dyDescent="0.25">
      <c r="A1200" s="4">
        <v>44589</v>
      </c>
      <c r="B1200" s="6">
        <v>1</v>
      </c>
      <c r="C1200" s="6" t="s">
        <v>104</v>
      </c>
      <c r="D1200" s="6"/>
      <c r="E1200" s="3" t="e">
        <f t="array" aca="1" ref="E1200" ca="1">_xludf.XLOOKUP(sessions_2!$G1200&amp;sessions_2!$I1200&amp;sessions_2!$J1200,exercises_2!$C$2:$C$156&amp;exercises_2!$F$2:$F$156&amp;exercises_2!$G$2:$G$156,exercises_2!$A$2:$A$156)</f>
        <v>#NAME?</v>
      </c>
      <c r="F1200" s="6" t="s">
        <v>65</v>
      </c>
      <c r="G1200" s="6" t="s">
        <v>105</v>
      </c>
      <c r="H1200" s="6">
        <v>1</v>
      </c>
      <c r="I1200" s="6">
        <v>4</v>
      </c>
      <c r="J1200" s="6">
        <v>6</v>
      </c>
      <c r="K1200" s="6">
        <v>200</v>
      </c>
      <c r="L1200" s="6">
        <v>5</v>
      </c>
      <c r="M1200" s="6"/>
    </row>
    <row r="1201" spans="1:13" ht="15.75" customHeight="1" x14ac:dyDescent="0.25">
      <c r="A1201" s="4">
        <v>44589</v>
      </c>
      <c r="B1201" s="6">
        <v>2</v>
      </c>
      <c r="C1201" s="6" t="s">
        <v>104</v>
      </c>
      <c r="D1201" s="6"/>
      <c r="E1201" s="3" t="e">
        <f t="array" aca="1" ref="E1201" ca="1">_xludf.XLOOKUP(sessions_2!$G1201&amp;sessions_2!$I1201&amp;sessions_2!$J1201,exercises_2!$C$2:$C$156&amp;exercises_2!$F$2:$F$156&amp;exercises_2!$G$2:$G$156,exercises_2!$A$2:$A$156)</f>
        <v>#NAME?</v>
      </c>
      <c r="F1201" s="6" t="s">
        <v>65</v>
      </c>
      <c r="G1201" s="6" t="s">
        <v>105</v>
      </c>
      <c r="H1201" s="6">
        <v>2</v>
      </c>
      <c r="I1201" s="6">
        <v>4</v>
      </c>
      <c r="J1201" s="6">
        <v>6</v>
      </c>
      <c r="K1201" s="6">
        <v>200</v>
      </c>
      <c r="L1201" s="6">
        <v>4</v>
      </c>
      <c r="M1201" s="6"/>
    </row>
    <row r="1202" spans="1:13" ht="15.75" customHeight="1" x14ac:dyDescent="0.25">
      <c r="A1202" s="4">
        <v>44589</v>
      </c>
      <c r="B1202" s="6">
        <v>3</v>
      </c>
      <c r="C1202" s="6" t="s">
        <v>104</v>
      </c>
      <c r="D1202" s="6"/>
      <c r="E1202" s="3" t="e">
        <f t="array" aca="1" ref="E1202" ca="1">_xludf.XLOOKUP(sessions_2!$G1202&amp;sessions_2!$I1202&amp;sessions_2!$J1202,exercises_2!$C$2:$C$156&amp;exercises_2!$F$2:$F$156&amp;exercises_2!$G$2:$G$156,exercises_2!$A$2:$A$156)</f>
        <v>#NAME?</v>
      </c>
      <c r="F1202" s="6" t="s">
        <v>65</v>
      </c>
      <c r="G1202" s="6" t="s">
        <v>105</v>
      </c>
      <c r="H1202" s="6">
        <v>3</v>
      </c>
      <c r="I1202" s="6">
        <v>4</v>
      </c>
      <c r="J1202" s="6">
        <v>6</v>
      </c>
      <c r="K1202" s="6">
        <v>200</v>
      </c>
      <c r="L1202" s="6">
        <v>4</v>
      </c>
      <c r="M1202" s="6"/>
    </row>
    <row r="1203" spans="1:13" ht="15.75" customHeight="1" x14ac:dyDescent="0.25">
      <c r="A1203" s="4">
        <v>44589</v>
      </c>
      <c r="B1203" s="6">
        <v>4</v>
      </c>
      <c r="C1203" s="6" t="s">
        <v>104</v>
      </c>
      <c r="D1203" s="6"/>
      <c r="E1203" s="3" t="e">
        <f t="array" aca="1" ref="E1203" ca="1">_xludf.XLOOKUP(sessions_2!$G1203&amp;sessions_2!$I1203&amp;sessions_2!$J1203,exercises_2!$C$2:$C$156&amp;exercises_2!$F$2:$F$156&amp;exercises_2!$G$2:$G$156,exercises_2!$A$2:$A$156)</f>
        <v>#NAME?</v>
      </c>
      <c r="F1203" s="6" t="s">
        <v>65</v>
      </c>
      <c r="G1203" s="6" t="s">
        <v>106</v>
      </c>
      <c r="H1203" s="6">
        <v>1</v>
      </c>
      <c r="I1203" s="6">
        <v>4</v>
      </c>
      <c r="J1203" s="6">
        <v>6</v>
      </c>
      <c r="K1203" s="6">
        <v>310</v>
      </c>
      <c r="L1203" s="6">
        <v>6</v>
      </c>
      <c r="M1203" s="6"/>
    </row>
    <row r="1204" spans="1:13" ht="15.75" customHeight="1" x14ac:dyDescent="0.25">
      <c r="A1204" s="4">
        <v>44589</v>
      </c>
      <c r="B1204" s="6">
        <v>5</v>
      </c>
      <c r="C1204" s="6" t="s">
        <v>104</v>
      </c>
      <c r="D1204" s="6"/>
      <c r="E1204" s="3" t="e">
        <f t="array" aca="1" ref="E1204" ca="1">_xludf.XLOOKUP(sessions_2!$G1204&amp;sessions_2!$I1204&amp;sessions_2!$J1204,exercises_2!$C$2:$C$156&amp;exercises_2!$F$2:$F$156&amp;exercises_2!$G$2:$G$156,exercises_2!$A$2:$A$156)</f>
        <v>#NAME?</v>
      </c>
      <c r="F1204" s="6" t="s">
        <v>65</v>
      </c>
      <c r="G1204" s="6" t="s">
        <v>106</v>
      </c>
      <c r="H1204" s="6">
        <v>2</v>
      </c>
      <c r="I1204" s="6">
        <v>4</v>
      </c>
      <c r="J1204" s="6">
        <v>6</v>
      </c>
      <c r="K1204" s="6">
        <v>270</v>
      </c>
      <c r="L1204" s="6">
        <v>6</v>
      </c>
      <c r="M1204" s="6"/>
    </row>
    <row r="1205" spans="1:13" ht="15.75" customHeight="1" x14ac:dyDescent="0.25">
      <c r="A1205" s="4">
        <v>44589</v>
      </c>
      <c r="B1205" s="6">
        <v>6</v>
      </c>
      <c r="C1205" s="6" t="s">
        <v>104</v>
      </c>
      <c r="D1205" s="6"/>
      <c r="E1205" s="3" t="e">
        <f t="array" aca="1" ref="E1205" ca="1">_xludf.XLOOKUP(sessions_2!$G1205&amp;sessions_2!$I1205&amp;sessions_2!$J1205,exercises_2!$C$2:$C$156&amp;exercises_2!$F$2:$F$156&amp;exercises_2!$G$2:$G$156,exercises_2!$A$2:$A$156)</f>
        <v>#NAME?</v>
      </c>
      <c r="F1205" s="6" t="s">
        <v>65</v>
      </c>
      <c r="G1205" s="6" t="s">
        <v>106</v>
      </c>
      <c r="H1205" s="6">
        <v>3</v>
      </c>
      <c r="I1205" s="6">
        <v>4</v>
      </c>
      <c r="J1205" s="6">
        <v>6</v>
      </c>
      <c r="K1205" s="6">
        <v>310</v>
      </c>
      <c r="L1205" s="6">
        <v>5</v>
      </c>
      <c r="M1205" s="6"/>
    </row>
    <row r="1206" spans="1:13" ht="15.75" customHeight="1" x14ac:dyDescent="0.25">
      <c r="A1206" s="4">
        <v>44589</v>
      </c>
      <c r="B1206" s="6">
        <v>7</v>
      </c>
      <c r="C1206" s="6" t="s">
        <v>104</v>
      </c>
      <c r="D1206" s="6"/>
      <c r="E1206" s="3" t="e">
        <f t="array" aca="1" ref="E1206" ca="1">_xludf.XLOOKUP(sessions_2!$G1206&amp;sessions_2!$I1206&amp;sessions_2!$J1206,exercises_2!$C$2:$C$156&amp;exercises_2!$F$2:$F$156&amp;exercises_2!$G$2:$G$156,exercises_2!$A$2:$A$156)</f>
        <v>#NAME?</v>
      </c>
      <c r="F1206" s="6" t="s">
        <v>65</v>
      </c>
      <c r="G1206" s="6" t="s">
        <v>107</v>
      </c>
      <c r="H1206" s="6">
        <v>1</v>
      </c>
      <c r="I1206" s="6">
        <v>6</v>
      </c>
      <c r="J1206" s="6">
        <v>10</v>
      </c>
      <c r="K1206" s="6">
        <v>145</v>
      </c>
      <c r="L1206" s="6">
        <v>10</v>
      </c>
      <c r="M1206" s="6"/>
    </row>
    <row r="1207" spans="1:13" ht="15.75" customHeight="1" x14ac:dyDescent="0.25">
      <c r="A1207" s="4">
        <v>44589</v>
      </c>
      <c r="B1207" s="6">
        <v>8</v>
      </c>
      <c r="C1207" s="6" t="s">
        <v>104</v>
      </c>
      <c r="D1207" s="6"/>
      <c r="E1207" s="3" t="e">
        <f t="array" aca="1" ref="E1207" ca="1">_xludf.XLOOKUP(sessions_2!$G1207&amp;sessions_2!$I1207&amp;sessions_2!$J1207,exercises_2!$C$2:$C$156&amp;exercises_2!$F$2:$F$156&amp;exercises_2!$G$2:$G$156,exercises_2!$A$2:$A$156)</f>
        <v>#NAME?</v>
      </c>
      <c r="F1207" s="6" t="s">
        <v>65</v>
      </c>
      <c r="G1207" s="6" t="s">
        <v>107</v>
      </c>
      <c r="H1207" s="6">
        <v>2</v>
      </c>
      <c r="I1207" s="6">
        <v>6</v>
      </c>
      <c r="J1207" s="6">
        <v>10</v>
      </c>
      <c r="K1207" s="6">
        <v>145</v>
      </c>
      <c r="L1207" s="6">
        <v>10</v>
      </c>
      <c r="M1207" s="6"/>
    </row>
    <row r="1208" spans="1:13" ht="15.75" customHeight="1" x14ac:dyDescent="0.25">
      <c r="A1208" s="4">
        <v>44589</v>
      </c>
      <c r="B1208" s="6">
        <v>9</v>
      </c>
      <c r="C1208" s="6" t="s">
        <v>104</v>
      </c>
      <c r="D1208" s="6"/>
      <c r="E1208" s="3" t="e">
        <f t="array" aca="1" ref="E1208" ca="1">_xludf.XLOOKUP(sessions_2!$G1208&amp;sessions_2!$I1208&amp;sessions_2!$J1208,exercises_2!$C$2:$C$156&amp;exercises_2!$F$2:$F$156&amp;exercises_2!$G$2:$G$156,exercises_2!$A$2:$A$156)</f>
        <v>#NAME?</v>
      </c>
      <c r="F1208" s="6" t="s">
        <v>65</v>
      </c>
      <c r="G1208" s="6" t="s">
        <v>107</v>
      </c>
      <c r="H1208" s="6">
        <v>3</v>
      </c>
      <c r="I1208" s="6">
        <v>6</v>
      </c>
      <c r="J1208" s="6">
        <v>10</v>
      </c>
      <c r="K1208" s="6">
        <v>150</v>
      </c>
      <c r="L1208" s="6">
        <v>7</v>
      </c>
      <c r="M1208" s="6"/>
    </row>
    <row r="1209" spans="1:13" ht="15.75" customHeight="1" x14ac:dyDescent="0.25">
      <c r="A1209" s="4">
        <v>44589</v>
      </c>
      <c r="B1209" s="6">
        <v>10</v>
      </c>
      <c r="C1209" s="6" t="s">
        <v>104</v>
      </c>
      <c r="D1209" s="6"/>
      <c r="E1209" s="3" t="e">
        <f t="array" aca="1" ref="E1209" ca="1">_xludf.XLOOKUP(sessions_2!$G1209&amp;sessions_2!$I1209&amp;sessions_2!$J1209,exercises_2!$C$2:$C$156&amp;exercises_2!$F$2:$F$156&amp;exercises_2!$G$2:$G$156,exercises_2!$A$2:$A$156)</f>
        <v>#NAME?</v>
      </c>
      <c r="F1209" s="6" t="s">
        <v>65</v>
      </c>
      <c r="G1209" s="6" t="s">
        <v>112</v>
      </c>
      <c r="H1209" s="6">
        <v>1</v>
      </c>
      <c r="I1209" s="6">
        <v>10</v>
      </c>
      <c r="J1209" s="6">
        <v>15</v>
      </c>
      <c r="K1209" s="6">
        <v>25</v>
      </c>
      <c r="L1209" s="6">
        <v>25</v>
      </c>
      <c r="M1209" s="6"/>
    </row>
    <row r="1210" spans="1:13" ht="15.75" customHeight="1" x14ac:dyDescent="0.25">
      <c r="A1210" s="4">
        <v>44589</v>
      </c>
      <c r="B1210" s="6">
        <v>11</v>
      </c>
      <c r="C1210" s="6" t="s">
        <v>104</v>
      </c>
      <c r="D1210" s="6"/>
      <c r="E1210" s="3" t="e">
        <f t="array" aca="1" ref="E1210" ca="1">_xludf.XLOOKUP(sessions_2!$G1210&amp;sessions_2!$I1210&amp;sessions_2!$J1210,exercises_2!$C$2:$C$156&amp;exercises_2!$F$2:$F$156&amp;exercises_2!$G$2:$G$156,exercises_2!$A$2:$A$156)</f>
        <v>#NAME?</v>
      </c>
      <c r="F1210" s="6" t="s">
        <v>65</v>
      </c>
      <c r="G1210" s="6" t="s">
        <v>112</v>
      </c>
      <c r="H1210" s="6">
        <v>2</v>
      </c>
      <c r="I1210" s="6">
        <v>10</v>
      </c>
      <c r="J1210" s="6">
        <v>15</v>
      </c>
      <c r="K1210" s="6">
        <v>25</v>
      </c>
      <c r="L1210" s="6">
        <v>25</v>
      </c>
      <c r="M1210" s="6"/>
    </row>
    <row r="1211" spans="1:13" ht="15.75" customHeight="1" x14ac:dyDescent="0.25">
      <c r="A1211" s="4">
        <v>44589</v>
      </c>
      <c r="B1211" s="6">
        <v>12</v>
      </c>
      <c r="C1211" s="6" t="s">
        <v>104</v>
      </c>
      <c r="D1211" s="6"/>
      <c r="E1211" s="3" t="e">
        <f t="array" aca="1" ref="E1211" ca="1">_xludf.XLOOKUP(sessions_2!$G1211&amp;sessions_2!$I1211&amp;sessions_2!$J1211,exercises_2!$C$2:$C$156&amp;exercises_2!$F$2:$F$156&amp;exercises_2!$G$2:$G$156,exercises_2!$A$2:$A$156)</f>
        <v>#NAME?</v>
      </c>
      <c r="F1211" s="6" t="s">
        <v>65</v>
      </c>
      <c r="G1211" s="6" t="s">
        <v>112</v>
      </c>
      <c r="H1211" s="6">
        <v>3</v>
      </c>
      <c r="I1211" s="6">
        <v>10</v>
      </c>
      <c r="J1211" s="6">
        <v>15</v>
      </c>
      <c r="K1211" s="6">
        <v>25</v>
      </c>
      <c r="L1211" s="6">
        <v>15</v>
      </c>
      <c r="M1211" s="6" t="s">
        <v>23</v>
      </c>
    </row>
    <row r="1212" spans="1:13" ht="15.75" customHeight="1" x14ac:dyDescent="0.25">
      <c r="A1212" s="4">
        <v>44592</v>
      </c>
      <c r="B1212" s="6">
        <v>1</v>
      </c>
      <c r="C1212" s="6" t="s">
        <v>94</v>
      </c>
      <c r="D1212" s="6"/>
      <c r="E1212" s="3" t="e">
        <f t="array" aca="1" ref="E1212" ca="1">_xludf.XLOOKUP(sessions_2!$G1212&amp;sessions_2!$I1212&amp;sessions_2!$J1212,exercises_2!$C$2:$C$156&amp;exercises_2!$F$2:$F$156&amp;exercises_2!$G$2:$G$156,exercises_2!$A$2:$A$156)</f>
        <v>#NAME?</v>
      </c>
      <c r="F1212" s="6" t="s">
        <v>65</v>
      </c>
      <c r="G1212" s="6" t="s">
        <v>89</v>
      </c>
      <c r="H1212" s="6">
        <v>1</v>
      </c>
      <c r="I1212" s="6">
        <v>4</v>
      </c>
      <c r="J1212" s="6">
        <v>6</v>
      </c>
      <c r="K1212" s="6">
        <v>155</v>
      </c>
      <c r="L1212" s="6">
        <v>6</v>
      </c>
      <c r="M1212" s="6"/>
    </row>
    <row r="1213" spans="1:13" ht="15.75" customHeight="1" x14ac:dyDescent="0.25">
      <c r="A1213" s="4">
        <v>44592</v>
      </c>
      <c r="B1213" s="6">
        <v>2</v>
      </c>
      <c r="C1213" s="6" t="s">
        <v>94</v>
      </c>
      <c r="D1213" s="6"/>
      <c r="E1213" s="3" t="e">
        <f t="array" aca="1" ref="E1213" ca="1">_xludf.XLOOKUP(sessions_2!$G1213&amp;sessions_2!$I1213&amp;sessions_2!$J1213,exercises_2!$C$2:$C$156&amp;exercises_2!$F$2:$F$156&amp;exercises_2!$G$2:$G$156,exercises_2!$A$2:$A$156)</f>
        <v>#NAME?</v>
      </c>
      <c r="F1213" s="6" t="s">
        <v>65</v>
      </c>
      <c r="G1213" s="6" t="s">
        <v>89</v>
      </c>
      <c r="H1213" s="6">
        <v>2</v>
      </c>
      <c r="I1213" s="6">
        <v>4</v>
      </c>
      <c r="J1213" s="6">
        <v>6</v>
      </c>
      <c r="K1213" s="6">
        <v>155</v>
      </c>
      <c r="L1213" s="6">
        <v>4</v>
      </c>
      <c r="M1213" s="6"/>
    </row>
    <row r="1214" spans="1:13" ht="15.75" customHeight="1" x14ac:dyDescent="0.25">
      <c r="A1214" s="4">
        <v>44592</v>
      </c>
      <c r="B1214" s="6">
        <v>3</v>
      </c>
      <c r="C1214" s="6" t="s">
        <v>94</v>
      </c>
      <c r="D1214" s="6"/>
      <c r="E1214" s="3" t="e">
        <f t="array" aca="1" ref="E1214" ca="1">_xludf.XLOOKUP(sessions_2!$G1214&amp;sessions_2!$I1214&amp;sessions_2!$J1214,exercises_2!$C$2:$C$156&amp;exercises_2!$F$2:$F$156&amp;exercises_2!$G$2:$G$156,exercises_2!$A$2:$A$156)</f>
        <v>#NAME?</v>
      </c>
      <c r="F1214" s="6" t="s">
        <v>65</v>
      </c>
      <c r="G1214" s="6" t="s">
        <v>89</v>
      </c>
      <c r="H1214" s="6">
        <v>3</v>
      </c>
      <c r="I1214" s="6">
        <v>4</v>
      </c>
      <c r="J1214" s="6">
        <v>6</v>
      </c>
      <c r="K1214" s="6">
        <v>155</v>
      </c>
      <c r="L1214" s="6">
        <v>3</v>
      </c>
      <c r="M1214" s="6" t="s">
        <v>24</v>
      </c>
    </row>
    <row r="1215" spans="1:13" ht="15.75" customHeight="1" x14ac:dyDescent="0.25">
      <c r="A1215" s="4">
        <v>44592</v>
      </c>
      <c r="B1215" s="6">
        <v>4</v>
      </c>
      <c r="C1215" s="6" t="s">
        <v>94</v>
      </c>
      <c r="D1215" s="6"/>
      <c r="E1215" s="3" t="e">
        <f t="array" aca="1" ref="E1215" ca="1">_xludf.XLOOKUP(sessions_2!$G1215&amp;sessions_2!$I1215&amp;sessions_2!$J1215,exercises_2!$C$2:$C$156&amp;exercises_2!$F$2:$F$156&amp;exercises_2!$G$2:$G$156,exercises_2!$A$2:$A$156)</f>
        <v>#NAME?</v>
      </c>
      <c r="F1215" s="6" t="s">
        <v>65</v>
      </c>
      <c r="G1215" s="6" t="s">
        <v>95</v>
      </c>
      <c r="H1215" s="6">
        <v>1</v>
      </c>
      <c r="I1215" s="6">
        <v>4</v>
      </c>
      <c r="J1215" s="6">
        <v>6</v>
      </c>
      <c r="K1215" s="6">
        <v>130</v>
      </c>
      <c r="L1215" s="6">
        <v>6</v>
      </c>
      <c r="M1215" s="6"/>
    </row>
    <row r="1216" spans="1:13" ht="15.75" customHeight="1" x14ac:dyDescent="0.25">
      <c r="A1216" s="4">
        <v>44592</v>
      </c>
      <c r="B1216" s="6">
        <v>5</v>
      </c>
      <c r="C1216" s="6" t="s">
        <v>94</v>
      </c>
      <c r="D1216" s="6"/>
      <c r="E1216" s="3" t="e">
        <f t="array" aca="1" ref="E1216" ca="1">_xludf.XLOOKUP(sessions_2!$G1216&amp;sessions_2!$I1216&amp;sessions_2!$J1216,exercises_2!$C$2:$C$156&amp;exercises_2!$F$2:$F$156&amp;exercises_2!$G$2:$G$156,exercises_2!$A$2:$A$156)</f>
        <v>#NAME?</v>
      </c>
      <c r="F1216" s="6" t="s">
        <v>65</v>
      </c>
      <c r="G1216" s="6" t="s">
        <v>95</v>
      </c>
      <c r="H1216" s="6">
        <v>2</v>
      </c>
      <c r="I1216" s="6">
        <v>4</v>
      </c>
      <c r="J1216" s="6">
        <v>6</v>
      </c>
      <c r="K1216" s="6">
        <v>130</v>
      </c>
      <c r="L1216" s="6">
        <v>6</v>
      </c>
      <c r="M1216" s="6"/>
    </row>
    <row r="1217" spans="1:13" ht="15.75" customHeight="1" x14ac:dyDescent="0.25">
      <c r="A1217" s="4">
        <v>44592</v>
      </c>
      <c r="B1217" s="6">
        <v>6</v>
      </c>
      <c r="C1217" s="6" t="s">
        <v>94</v>
      </c>
      <c r="D1217" s="6"/>
      <c r="E1217" s="3" t="e">
        <f t="array" aca="1" ref="E1217" ca="1">_xludf.XLOOKUP(sessions_2!$G1217&amp;sessions_2!$I1217&amp;sessions_2!$J1217,exercises_2!$C$2:$C$156&amp;exercises_2!$F$2:$F$156&amp;exercises_2!$G$2:$G$156,exercises_2!$A$2:$A$156)</f>
        <v>#NAME?</v>
      </c>
      <c r="F1217" s="6" t="s">
        <v>65</v>
      </c>
      <c r="G1217" s="6" t="s">
        <v>95</v>
      </c>
      <c r="H1217" s="6">
        <v>3</v>
      </c>
      <c r="I1217" s="6">
        <v>4</v>
      </c>
      <c r="J1217" s="6">
        <v>6</v>
      </c>
      <c r="K1217" s="6">
        <v>130</v>
      </c>
      <c r="L1217" s="6">
        <v>6</v>
      </c>
      <c r="M1217" s="6"/>
    </row>
    <row r="1218" spans="1:13" ht="15.75" customHeight="1" x14ac:dyDescent="0.25">
      <c r="A1218" s="4">
        <v>44592</v>
      </c>
      <c r="B1218" s="6">
        <v>7</v>
      </c>
      <c r="C1218" s="6" t="s">
        <v>94</v>
      </c>
      <c r="D1218" s="6"/>
      <c r="E1218" s="3" t="e">
        <f t="array" aca="1" ref="E1218" ca="1">_xludf.XLOOKUP(sessions_2!$G1218&amp;sessions_2!$I1218&amp;sessions_2!$J1218,exercises_2!$C$2:$C$156&amp;exercises_2!$F$2:$F$156&amp;exercises_2!$G$2:$G$156,exercises_2!$A$2:$A$156)</f>
        <v>#NAME?</v>
      </c>
      <c r="F1218" s="6" t="s">
        <v>65</v>
      </c>
      <c r="G1218" s="6" t="s">
        <v>96</v>
      </c>
      <c r="H1218" s="6">
        <v>1</v>
      </c>
      <c r="I1218" s="6">
        <v>4</v>
      </c>
      <c r="J1218" s="6">
        <v>6</v>
      </c>
      <c r="K1218" s="6">
        <v>100</v>
      </c>
      <c r="L1218" s="6">
        <v>6</v>
      </c>
      <c r="M1218" s="6"/>
    </row>
    <row r="1219" spans="1:13" ht="15.75" customHeight="1" x14ac:dyDescent="0.25">
      <c r="A1219" s="4">
        <v>44592</v>
      </c>
      <c r="B1219" s="6">
        <v>8</v>
      </c>
      <c r="C1219" s="6" t="s">
        <v>94</v>
      </c>
      <c r="D1219" s="6"/>
      <c r="E1219" s="3" t="e">
        <f t="array" aca="1" ref="E1219" ca="1">_xludf.XLOOKUP(sessions_2!$G1219&amp;sessions_2!$I1219&amp;sessions_2!$J1219,exercises_2!$C$2:$C$156&amp;exercises_2!$F$2:$F$156&amp;exercises_2!$G$2:$G$156,exercises_2!$A$2:$A$156)</f>
        <v>#NAME?</v>
      </c>
      <c r="F1219" s="6" t="s">
        <v>65</v>
      </c>
      <c r="G1219" s="6" t="s">
        <v>96</v>
      </c>
      <c r="H1219" s="6">
        <v>2</v>
      </c>
      <c r="I1219" s="6">
        <v>4</v>
      </c>
      <c r="J1219" s="6">
        <v>6</v>
      </c>
      <c r="K1219" s="6">
        <v>110</v>
      </c>
      <c r="L1219" s="6">
        <v>4</v>
      </c>
      <c r="M1219" s="6"/>
    </row>
    <row r="1220" spans="1:13" ht="15.75" customHeight="1" x14ac:dyDescent="0.25">
      <c r="A1220" s="4">
        <v>44592</v>
      </c>
      <c r="B1220" s="6">
        <v>9</v>
      </c>
      <c r="C1220" s="6" t="s">
        <v>94</v>
      </c>
      <c r="D1220" s="6"/>
      <c r="E1220" s="3" t="e">
        <f t="array" aca="1" ref="E1220" ca="1">_xludf.XLOOKUP(sessions_2!$G1220&amp;sessions_2!$I1220&amp;sessions_2!$J1220,exercises_2!$C$2:$C$156&amp;exercises_2!$F$2:$F$156&amp;exercises_2!$G$2:$G$156,exercises_2!$A$2:$A$156)</f>
        <v>#NAME?</v>
      </c>
      <c r="F1220" s="6" t="s">
        <v>65</v>
      </c>
      <c r="G1220" s="6" t="s">
        <v>96</v>
      </c>
      <c r="H1220" s="6">
        <v>3</v>
      </c>
      <c r="I1220" s="6">
        <v>4</v>
      </c>
      <c r="J1220" s="6">
        <v>6</v>
      </c>
      <c r="K1220" s="6">
        <v>100</v>
      </c>
      <c r="L1220" s="6">
        <v>6</v>
      </c>
      <c r="M1220" s="6"/>
    </row>
    <row r="1221" spans="1:13" ht="15.75" customHeight="1" x14ac:dyDescent="0.25">
      <c r="A1221" s="4">
        <v>44592</v>
      </c>
      <c r="B1221" s="6">
        <v>10</v>
      </c>
      <c r="C1221" s="6" t="s">
        <v>94</v>
      </c>
      <c r="D1221" s="6"/>
      <c r="E1221" s="3" t="e">
        <f t="array" aca="1" ref="E1221" ca="1">_xludf.XLOOKUP(sessions_2!$G1221&amp;sessions_2!$I1221&amp;sessions_2!$J1221,exercises_2!$C$2:$C$156&amp;exercises_2!$F$2:$F$156&amp;exercises_2!$G$2:$G$156,exercises_2!$A$2:$A$156)</f>
        <v>#NAME?</v>
      </c>
      <c r="F1221" s="6" t="s">
        <v>65</v>
      </c>
      <c r="G1221" s="6" t="s">
        <v>98</v>
      </c>
      <c r="H1221" s="6">
        <v>1</v>
      </c>
      <c r="I1221" s="6">
        <v>4</v>
      </c>
      <c r="J1221" s="6">
        <v>6</v>
      </c>
      <c r="K1221" s="6">
        <v>80</v>
      </c>
      <c r="L1221" s="6">
        <v>5</v>
      </c>
      <c r="M1221" s="6"/>
    </row>
    <row r="1222" spans="1:13" ht="15.75" customHeight="1" x14ac:dyDescent="0.25">
      <c r="A1222" s="4">
        <v>44592</v>
      </c>
      <c r="B1222" s="6">
        <v>11</v>
      </c>
      <c r="C1222" s="6" t="s">
        <v>94</v>
      </c>
      <c r="D1222" s="6"/>
      <c r="E1222" s="3" t="e">
        <f t="array" aca="1" ref="E1222" ca="1">_xludf.XLOOKUP(sessions_2!$G1222&amp;sessions_2!$I1222&amp;sessions_2!$J1222,exercises_2!$C$2:$C$156&amp;exercises_2!$F$2:$F$156&amp;exercises_2!$G$2:$G$156,exercises_2!$A$2:$A$156)</f>
        <v>#NAME?</v>
      </c>
      <c r="F1222" s="6" t="s">
        <v>65</v>
      </c>
      <c r="G1222" s="6" t="s">
        <v>98</v>
      </c>
      <c r="H1222" s="6">
        <v>2</v>
      </c>
      <c r="I1222" s="6">
        <v>4</v>
      </c>
      <c r="J1222" s="6">
        <v>6</v>
      </c>
      <c r="K1222" s="6">
        <v>80</v>
      </c>
      <c r="L1222" s="6">
        <v>5</v>
      </c>
      <c r="M1222" s="6"/>
    </row>
    <row r="1223" spans="1:13" ht="15.75" customHeight="1" x14ac:dyDescent="0.25">
      <c r="A1223" s="4">
        <v>44592</v>
      </c>
      <c r="B1223" s="6">
        <v>12</v>
      </c>
      <c r="C1223" s="6" t="s">
        <v>94</v>
      </c>
      <c r="D1223" s="6"/>
      <c r="E1223" s="3" t="e">
        <f t="array" aca="1" ref="E1223" ca="1">_xludf.XLOOKUP(sessions_2!$G1223&amp;sessions_2!$I1223&amp;sessions_2!$J1223,exercises_2!$C$2:$C$156&amp;exercises_2!$F$2:$F$156&amp;exercises_2!$G$2:$G$156,exercises_2!$A$2:$A$156)</f>
        <v>#NAME?</v>
      </c>
      <c r="F1223" s="6" t="s">
        <v>65</v>
      </c>
      <c r="G1223" s="6" t="s">
        <v>98</v>
      </c>
      <c r="H1223" s="6">
        <v>3</v>
      </c>
      <c r="I1223" s="6">
        <v>4</v>
      </c>
      <c r="J1223" s="6">
        <v>6</v>
      </c>
      <c r="K1223" s="6">
        <v>80</v>
      </c>
      <c r="L1223" s="6">
        <v>4</v>
      </c>
      <c r="M1223" s="6"/>
    </row>
    <row r="1224" spans="1:13" ht="15.75" customHeight="1" x14ac:dyDescent="0.25">
      <c r="A1224" s="4">
        <v>44592</v>
      </c>
      <c r="B1224" s="6">
        <v>13</v>
      </c>
      <c r="C1224" s="6" t="s">
        <v>94</v>
      </c>
      <c r="D1224" s="6"/>
      <c r="E1224" s="3" t="e">
        <f t="array" aca="1" ref="E1224" ca="1">_xludf.XLOOKUP(sessions_2!$G1224&amp;sessions_2!$I1224&amp;sessions_2!$J1224,exercises_2!$C$2:$C$156&amp;exercises_2!$F$2:$F$156&amp;exercises_2!$G$2:$G$156,exercises_2!$A$2:$A$156)</f>
        <v>#NAME?</v>
      </c>
      <c r="F1224" s="6" t="s">
        <v>65</v>
      </c>
      <c r="G1224" s="6" t="s">
        <v>117</v>
      </c>
      <c r="H1224" s="6">
        <v>1</v>
      </c>
      <c r="I1224" s="6">
        <v>0</v>
      </c>
      <c r="J1224" s="6"/>
      <c r="K1224" s="6">
        <v>12</v>
      </c>
      <c r="L1224" s="6">
        <v>54</v>
      </c>
      <c r="M1224" s="6"/>
    </row>
    <row r="1225" spans="1:13" ht="15.75" customHeight="1" x14ac:dyDescent="0.25">
      <c r="A1225" s="4">
        <v>44592</v>
      </c>
      <c r="B1225" s="6">
        <v>14</v>
      </c>
      <c r="C1225" s="6" t="s">
        <v>94</v>
      </c>
      <c r="D1225" s="6"/>
      <c r="E1225" s="3" t="e">
        <f t="array" aca="1" ref="E1225" ca="1">_xludf.XLOOKUP(sessions_2!$G1225&amp;sessions_2!$I1225&amp;sessions_2!$J1225,exercises_2!$C$2:$C$156&amp;exercises_2!$F$2:$F$156&amp;exercises_2!$G$2:$G$156,exercises_2!$A$2:$A$156)</f>
        <v>#NAME?</v>
      </c>
      <c r="F1225" s="6" t="s">
        <v>65</v>
      </c>
      <c r="G1225" s="6" t="s">
        <v>117</v>
      </c>
      <c r="H1225" s="6">
        <v>2</v>
      </c>
      <c r="I1225" s="6">
        <v>0</v>
      </c>
      <c r="J1225" s="6"/>
      <c r="K1225" s="6">
        <v>12</v>
      </c>
      <c r="L1225" s="6">
        <v>30</v>
      </c>
      <c r="M1225" s="6"/>
    </row>
    <row r="1226" spans="1:13" ht="15.75" customHeight="1" x14ac:dyDescent="0.25">
      <c r="A1226" s="4">
        <v>44592</v>
      </c>
      <c r="B1226" s="6">
        <v>15</v>
      </c>
      <c r="C1226" s="6" t="s">
        <v>94</v>
      </c>
      <c r="D1226" s="6"/>
      <c r="E1226" s="3" t="e">
        <f t="array" aca="1" ref="E1226" ca="1">_xludf.XLOOKUP(sessions_2!$G1226&amp;sessions_2!$I1226&amp;sessions_2!$J1226,exercises_2!$C$2:$C$156&amp;exercises_2!$F$2:$F$156&amp;exercises_2!$G$2:$G$156,exercises_2!$A$2:$A$156)</f>
        <v>#NAME?</v>
      </c>
      <c r="F1226" s="6" t="s">
        <v>65</v>
      </c>
      <c r="G1226" s="6" t="s">
        <v>117</v>
      </c>
      <c r="H1226" s="6">
        <v>3</v>
      </c>
      <c r="I1226" s="6">
        <v>0</v>
      </c>
      <c r="J1226" s="6"/>
      <c r="K1226" s="6">
        <v>12</v>
      </c>
      <c r="L1226" s="6">
        <v>25</v>
      </c>
      <c r="M1226" s="6"/>
    </row>
    <row r="1227" spans="1:13" ht="15.75" customHeight="1" x14ac:dyDescent="0.25">
      <c r="A1227" s="4">
        <v>44601</v>
      </c>
      <c r="B1227" s="6">
        <v>15</v>
      </c>
      <c r="C1227" s="6" t="s">
        <v>100</v>
      </c>
      <c r="D1227" s="6"/>
      <c r="E1227" s="3" t="e">
        <f t="array" aca="1" ref="E1227" ca="1">_xludf.XLOOKUP(sessions_2!$G1227&amp;sessions_2!$I1227&amp;sessions_2!$J1227,exercises_2!$C$2:$C$156&amp;exercises_2!$F$2:$F$156&amp;exercises_2!$G$2:$G$156,exercises_2!$A$2:$A$156)</f>
        <v>#NAME?</v>
      </c>
      <c r="F1227" s="6" t="s">
        <v>65</v>
      </c>
      <c r="G1227" s="6" t="s">
        <v>111</v>
      </c>
      <c r="H1227" s="6">
        <v>3</v>
      </c>
      <c r="I1227" s="6">
        <v>6</v>
      </c>
      <c r="J1227" s="6">
        <v>10</v>
      </c>
      <c r="K1227" s="6">
        <v>220</v>
      </c>
      <c r="L1227" s="6">
        <v>6</v>
      </c>
      <c r="M1227" s="6"/>
    </row>
    <row r="1228" spans="1:13" ht="15.75" customHeight="1" x14ac:dyDescent="0.25">
      <c r="A1228" s="4">
        <v>44610</v>
      </c>
      <c r="B1228" s="6">
        <v>13</v>
      </c>
      <c r="C1228" s="6" t="s">
        <v>100</v>
      </c>
      <c r="D1228" s="6"/>
      <c r="E1228" s="3" t="e">
        <f t="array" aca="1" ref="E1228" ca="1">_xludf.XLOOKUP(sessions_2!$G1228&amp;sessions_2!$I1228&amp;sessions_2!$J1228,exercises_2!$C$2:$C$156&amp;exercises_2!$F$2:$F$156&amp;exercises_2!$G$2:$G$156,exercises_2!$A$2:$A$156)</f>
        <v>#NAME?</v>
      </c>
      <c r="F1228" s="6" t="s">
        <v>65</v>
      </c>
      <c r="G1228" s="6" t="s">
        <v>111</v>
      </c>
      <c r="H1228" s="6">
        <v>1</v>
      </c>
      <c r="I1228" s="6">
        <v>6</v>
      </c>
      <c r="J1228" s="6">
        <v>10</v>
      </c>
      <c r="K1228" s="6">
        <v>220</v>
      </c>
      <c r="L1228" s="6">
        <v>0</v>
      </c>
      <c r="M1228" s="6"/>
    </row>
    <row r="1229" spans="1:13" ht="15.75" customHeight="1" x14ac:dyDescent="0.25">
      <c r="A1229" s="4">
        <v>44610</v>
      </c>
      <c r="B1229" s="6">
        <v>14</v>
      </c>
      <c r="C1229" s="6" t="s">
        <v>100</v>
      </c>
      <c r="D1229" s="6"/>
      <c r="E1229" s="3" t="e">
        <f t="array" aca="1" ref="E1229" ca="1">_xludf.XLOOKUP(sessions_2!$G1229&amp;sessions_2!$I1229&amp;sessions_2!$J1229,exercises_2!$C$2:$C$156&amp;exercises_2!$F$2:$F$156&amp;exercises_2!$G$2:$G$156,exercises_2!$A$2:$A$156)</f>
        <v>#NAME?</v>
      </c>
      <c r="F1229" s="6" t="s">
        <v>65</v>
      </c>
      <c r="G1229" s="6" t="s">
        <v>111</v>
      </c>
      <c r="H1229" s="6">
        <v>2</v>
      </c>
      <c r="I1229" s="6">
        <v>6</v>
      </c>
      <c r="J1229" s="6">
        <v>10</v>
      </c>
      <c r="K1229" s="6">
        <v>220</v>
      </c>
      <c r="L1229" s="6">
        <v>0</v>
      </c>
      <c r="M1229" s="6"/>
    </row>
    <row r="1230" spans="1:13" ht="15.75" customHeight="1" x14ac:dyDescent="0.25">
      <c r="A1230" s="4">
        <v>44594</v>
      </c>
      <c r="B1230" s="6">
        <v>1</v>
      </c>
      <c r="C1230" s="6" t="s">
        <v>100</v>
      </c>
      <c r="D1230" s="6"/>
      <c r="E1230" s="3" t="e">
        <f t="array" aca="1" ref="E1230" ca="1">_xludf.XLOOKUP(sessions_2!$G1230&amp;sessions_2!$I1230&amp;sessions_2!$J1230,exercises_2!$C$2:$C$156&amp;exercises_2!$F$2:$F$156&amp;exercises_2!$G$2:$G$156,exercises_2!$A$2:$A$156)</f>
        <v>#NAME?</v>
      </c>
      <c r="F1230" s="6" t="s">
        <v>65</v>
      </c>
      <c r="G1230" s="6" t="s">
        <v>92</v>
      </c>
      <c r="H1230" s="6">
        <v>1</v>
      </c>
      <c r="I1230" s="6">
        <v>4</v>
      </c>
      <c r="J1230" s="6">
        <v>6</v>
      </c>
      <c r="K1230" s="6">
        <v>245</v>
      </c>
      <c r="L1230" s="6">
        <v>5</v>
      </c>
      <c r="M1230" s="6"/>
    </row>
    <row r="1231" spans="1:13" ht="15.75" customHeight="1" x14ac:dyDescent="0.25">
      <c r="A1231" s="4">
        <v>44594</v>
      </c>
      <c r="B1231" s="6">
        <v>2</v>
      </c>
      <c r="C1231" s="6" t="s">
        <v>100</v>
      </c>
      <c r="D1231" s="6"/>
      <c r="E1231" s="3" t="e">
        <f t="array" aca="1" ref="E1231" ca="1">_xludf.XLOOKUP(sessions_2!$G1231&amp;sessions_2!$I1231&amp;sessions_2!$J1231,exercises_2!$C$2:$C$156&amp;exercises_2!$F$2:$F$156&amp;exercises_2!$G$2:$G$156,exercises_2!$A$2:$A$156)</f>
        <v>#NAME?</v>
      </c>
      <c r="F1231" s="6" t="s">
        <v>65</v>
      </c>
      <c r="G1231" s="6" t="s">
        <v>92</v>
      </c>
      <c r="H1231" s="6">
        <v>2</v>
      </c>
      <c r="I1231" s="6">
        <v>4</v>
      </c>
      <c r="J1231" s="6">
        <v>6</v>
      </c>
      <c r="K1231" s="6">
        <v>245</v>
      </c>
      <c r="L1231" s="6">
        <v>4</v>
      </c>
      <c r="M1231" s="6"/>
    </row>
    <row r="1232" spans="1:13" ht="15.75" customHeight="1" x14ac:dyDescent="0.25">
      <c r="A1232" s="4">
        <v>44594</v>
      </c>
      <c r="B1232" s="6">
        <v>3</v>
      </c>
      <c r="C1232" s="6" t="s">
        <v>100</v>
      </c>
      <c r="D1232" s="6"/>
      <c r="E1232" s="3" t="e">
        <f t="array" aca="1" ref="E1232" ca="1">_xludf.XLOOKUP(sessions_2!$G1232&amp;sessions_2!$I1232&amp;sessions_2!$J1232,exercises_2!$C$2:$C$156&amp;exercises_2!$F$2:$F$156&amp;exercises_2!$G$2:$G$156,exercises_2!$A$2:$A$156)</f>
        <v>#NAME?</v>
      </c>
      <c r="F1232" s="6" t="s">
        <v>65</v>
      </c>
      <c r="G1232" s="6" t="s">
        <v>92</v>
      </c>
      <c r="H1232" s="6">
        <v>3</v>
      </c>
      <c r="I1232" s="6">
        <v>4</v>
      </c>
      <c r="J1232" s="6">
        <v>6</v>
      </c>
      <c r="K1232" s="6">
        <v>245</v>
      </c>
      <c r="L1232" s="6">
        <v>5</v>
      </c>
      <c r="M1232" s="6"/>
    </row>
    <row r="1233" spans="1:13" ht="15.75" customHeight="1" x14ac:dyDescent="0.25">
      <c r="A1233" s="4">
        <v>44594</v>
      </c>
      <c r="B1233" s="6">
        <v>4</v>
      </c>
      <c r="C1233" s="6" t="s">
        <v>100</v>
      </c>
      <c r="D1233" s="6"/>
      <c r="E1233" s="3" t="e">
        <f t="array" aca="1" ref="E1233" ca="1">_xludf.XLOOKUP(sessions_2!$G1233&amp;sessions_2!$I1233&amp;sessions_2!$J1233,exercises_2!$C$2:$C$156&amp;exercises_2!$F$2:$F$156&amp;exercises_2!$G$2:$G$156,exercises_2!$A$2:$A$156)</f>
        <v>#NAME?</v>
      </c>
      <c r="F1233" s="6" t="s">
        <v>65</v>
      </c>
      <c r="G1233" s="6" t="s">
        <v>118</v>
      </c>
      <c r="H1233" s="6">
        <v>1</v>
      </c>
      <c r="I1233" s="6">
        <v>5</v>
      </c>
      <c r="J1233" s="6">
        <v>10</v>
      </c>
      <c r="K1233" s="6">
        <v>130</v>
      </c>
      <c r="L1233" s="6">
        <v>7</v>
      </c>
      <c r="M1233" s="6"/>
    </row>
    <row r="1234" spans="1:13" ht="15.75" customHeight="1" x14ac:dyDescent="0.25">
      <c r="A1234" s="4">
        <v>44594</v>
      </c>
      <c r="B1234" s="6">
        <v>5</v>
      </c>
      <c r="C1234" s="6" t="s">
        <v>100</v>
      </c>
      <c r="D1234" s="6"/>
      <c r="E1234" s="3" t="e">
        <f t="array" aca="1" ref="E1234" ca="1">_xludf.XLOOKUP(sessions_2!$G1234&amp;sessions_2!$I1234&amp;sessions_2!$J1234,exercises_2!$C$2:$C$156&amp;exercises_2!$F$2:$F$156&amp;exercises_2!$G$2:$G$156,exercises_2!$A$2:$A$156)</f>
        <v>#NAME?</v>
      </c>
      <c r="F1234" s="6" t="s">
        <v>65</v>
      </c>
      <c r="G1234" s="6" t="s">
        <v>118</v>
      </c>
      <c r="H1234" s="6">
        <v>2</v>
      </c>
      <c r="I1234" s="6">
        <v>5</v>
      </c>
      <c r="J1234" s="6">
        <v>10</v>
      </c>
      <c r="K1234" s="6">
        <v>130</v>
      </c>
      <c r="L1234" s="6">
        <v>7</v>
      </c>
      <c r="M1234" s="6"/>
    </row>
    <row r="1235" spans="1:13" ht="15.75" customHeight="1" x14ac:dyDescent="0.25">
      <c r="A1235" s="4">
        <v>44594</v>
      </c>
      <c r="B1235" s="6">
        <v>6</v>
      </c>
      <c r="C1235" s="6" t="s">
        <v>100</v>
      </c>
      <c r="D1235" s="6"/>
      <c r="E1235" s="3" t="e">
        <f t="array" aca="1" ref="E1235" ca="1">_xludf.XLOOKUP(sessions_2!$G1235&amp;sessions_2!$I1235&amp;sessions_2!$J1235,exercises_2!$C$2:$C$156&amp;exercises_2!$F$2:$F$156&amp;exercises_2!$G$2:$G$156,exercises_2!$A$2:$A$156)</f>
        <v>#NAME?</v>
      </c>
      <c r="F1235" s="6" t="s">
        <v>65</v>
      </c>
      <c r="G1235" s="6" t="s">
        <v>118</v>
      </c>
      <c r="H1235" s="6">
        <v>3</v>
      </c>
      <c r="I1235" s="6">
        <v>5</v>
      </c>
      <c r="J1235" s="6">
        <v>10</v>
      </c>
      <c r="K1235" s="6">
        <v>130</v>
      </c>
      <c r="L1235" s="6">
        <v>6</v>
      </c>
      <c r="M1235" s="6"/>
    </row>
    <row r="1236" spans="1:13" ht="15.75" customHeight="1" x14ac:dyDescent="0.25">
      <c r="A1236" s="4">
        <v>44594</v>
      </c>
      <c r="B1236" s="6">
        <v>7</v>
      </c>
      <c r="C1236" s="6" t="s">
        <v>100</v>
      </c>
      <c r="D1236" s="6"/>
      <c r="E1236" s="3" t="e">
        <f t="array" aca="1" ref="E1236" ca="1">_xludf.XLOOKUP(sessions_2!$G1236&amp;sessions_2!$I1236&amp;sessions_2!$J1236,exercises_2!$C$2:$C$156&amp;exercises_2!$F$2:$F$156&amp;exercises_2!$G$2:$G$156,exercises_2!$A$2:$A$156)</f>
        <v>#NAME?</v>
      </c>
      <c r="F1236" s="6" t="s">
        <v>65</v>
      </c>
      <c r="G1236" s="6" t="s">
        <v>110</v>
      </c>
      <c r="H1236" s="6">
        <v>1</v>
      </c>
      <c r="I1236" s="6">
        <v>4</v>
      </c>
      <c r="J1236" s="6">
        <v>6</v>
      </c>
      <c r="K1236" s="6">
        <v>70</v>
      </c>
      <c r="L1236" s="6">
        <v>5</v>
      </c>
      <c r="M1236" s="6"/>
    </row>
    <row r="1237" spans="1:13" ht="15.75" customHeight="1" x14ac:dyDescent="0.25">
      <c r="A1237" s="4">
        <v>44594</v>
      </c>
      <c r="B1237" s="6">
        <v>8</v>
      </c>
      <c r="C1237" s="6" t="s">
        <v>100</v>
      </c>
      <c r="D1237" s="6"/>
      <c r="E1237" s="3" t="e">
        <f t="array" aca="1" ref="E1237" ca="1">_xludf.XLOOKUP(sessions_2!$G1237&amp;sessions_2!$I1237&amp;sessions_2!$J1237,exercises_2!$C$2:$C$156&amp;exercises_2!$F$2:$F$156&amp;exercises_2!$G$2:$G$156,exercises_2!$A$2:$A$156)</f>
        <v>#NAME?</v>
      </c>
      <c r="F1237" s="6" t="s">
        <v>65</v>
      </c>
      <c r="G1237" s="6" t="s">
        <v>110</v>
      </c>
      <c r="H1237" s="6">
        <v>2</v>
      </c>
      <c r="I1237" s="6">
        <v>4</v>
      </c>
      <c r="J1237" s="6">
        <v>6</v>
      </c>
      <c r="K1237" s="6">
        <v>70</v>
      </c>
      <c r="L1237" s="6">
        <v>4</v>
      </c>
      <c r="M1237" s="6"/>
    </row>
    <row r="1238" spans="1:13" ht="15.75" customHeight="1" x14ac:dyDescent="0.25">
      <c r="A1238" s="4">
        <v>44594</v>
      </c>
      <c r="B1238" s="6">
        <v>9</v>
      </c>
      <c r="C1238" s="6" t="s">
        <v>100</v>
      </c>
      <c r="D1238" s="6"/>
      <c r="E1238" s="3" t="e">
        <f t="array" aca="1" ref="E1238" ca="1">_xludf.XLOOKUP(sessions_2!$G1238&amp;sessions_2!$I1238&amp;sessions_2!$J1238,exercises_2!$C$2:$C$156&amp;exercises_2!$F$2:$F$156&amp;exercises_2!$G$2:$G$156,exercises_2!$A$2:$A$156)</f>
        <v>#NAME?</v>
      </c>
      <c r="F1238" s="6" t="s">
        <v>65</v>
      </c>
      <c r="G1238" s="6" t="s">
        <v>110</v>
      </c>
      <c r="H1238" s="6">
        <v>3</v>
      </c>
      <c r="I1238" s="6">
        <v>4</v>
      </c>
      <c r="J1238" s="6">
        <v>6</v>
      </c>
      <c r="K1238" s="6">
        <v>70</v>
      </c>
      <c r="L1238" s="6">
        <v>4</v>
      </c>
      <c r="M1238" s="6"/>
    </row>
    <row r="1239" spans="1:13" ht="15.75" customHeight="1" x14ac:dyDescent="0.25">
      <c r="A1239" s="4">
        <v>44594</v>
      </c>
      <c r="B1239" s="6">
        <v>10</v>
      </c>
      <c r="C1239" s="6" t="s">
        <v>100</v>
      </c>
      <c r="D1239" s="6"/>
      <c r="E1239" s="3" t="e">
        <f t="array" aca="1" ref="E1239" ca="1">_xludf.XLOOKUP(sessions_2!$G1239&amp;sessions_2!$I1239&amp;sessions_2!$J1239,exercises_2!$C$2:$C$156&amp;exercises_2!$F$2:$F$156&amp;exercises_2!$G$2:$G$156,exercises_2!$A$2:$A$156)</f>
        <v>#NAME?</v>
      </c>
      <c r="F1239" s="6" t="s">
        <v>65</v>
      </c>
      <c r="G1239" s="6" t="s">
        <v>103</v>
      </c>
      <c r="H1239" s="6">
        <v>1</v>
      </c>
      <c r="I1239" s="6">
        <v>4</v>
      </c>
      <c r="J1239" s="6">
        <v>6</v>
      </c>
      <c r="K1239" s="6">
        <v>65</v>
      </c>
      <c r="L1239" s="6">
        <v>5</v>
      </c>
      <c r="M1239" s="6"/>
    </row>
    <row r="1240" spans="1:13" ht="15.75" customHeight="1" x14ac:dyDescent="0.25">
      <c r="A1240" s="4">
        <v>44594</v>
      </c>
      <c r="B1240" s="6">
        <v>11</v>
      </c>
      <c r="C1240" s="6" t="s">
        <v>100</v>
      </c>
      <c r="D1240" s="6"/>
      <c r="E1240" s="3" t="e">
        <f t="array" aca="1" ref="E1240" ca="1">_xludf.XLOOKUP(sessions_2!$G1240&amp;sessions_2!$I1240&amp;sessions_2!$J1240,exercises_2!$C$2:$C$156&amp;exercises_2!$F$2:$F$156&amp;exercises_2!$G$2:$G$156,exercises_2!$A$2:$A$156)</f>
        <v>#NAME?</v>
      </c>
      <c r="F1240" s="6" t="s">
        <v>65</v>
      </c>
      <c r="G1240" s="6" t="s">
        <v>103</v>
      </c>
      <c r="H1240" s="6">
        <v>2</v>
      </c>
      <c r="I1240" s="6">
        <v>4</v>
      </c>
      <c r="J1240" s="6">
        <v>6</v>
      </c>
      <c r="K1240" s="6">
        <v>65</v>
      </c>
      <c r="L1240" s="6">
        <v>5</v>
      </c>
      <c r="M1240" s="6"/>
    </row>
    <row r="1241" spans="1:13" ht="15.75" customHeight="1" x14ac:dyDescent="0.25">
      <c r="A1241" s="4">
        <v>44594</v>
      </c>
      <c r="B1241" s="6">
        <v>12</v>
      </c>
      <c r="C1241" s="6" t="s">
        <v>100</v>
      </c>
      <c r="D1241" s="6"/>
      <c r="E1241" s="3" t="e">
        <f t="array" aca="1" ref="E1241" ca="1">_xludf.XLOOKUP(sessions_2!$G1241&amp;sessions_2!$I1241&amp;sessions_2!$J1241,exercises_2!$C$2:$C$156&amp;exercises_2!$F$2:$F$156&amp;exercises_2!$G$2:$G$156,exercises_2!$A$2:$A$156)</f>
        <v>#NAME?</v>
      </c>
      <c r="F1241" s="6" t="s">
        <v>65</v>
      </c>
      <c r="G1241" s="6" t="s">
        <v>103</v>
      </c>
      <c r="H1241" s="6">
        <v>3</v>
      </c>
      <c r="I1241" s="6">
        <v>4</v>
      </c>
      <c r="J1241" s="6">
        <v>6</v>
      </c>
      <c r="K1241" s="6">
        <v>65</v>
      </c>
      <c r="L1241" s="6">
        <v>5</v>
      </c>
      <c r="M1241" s="6"/>
    </row>
    <row r="1242" spans="1:13" ht="15.75" customHeight="1" x14ac:dyDescent="0.25">
      <c r="A1242" s="4">
        <v>44596</v>
      </c>
      <c r="B1242" s="6">
        <v>1</v>
      </c>
      <c r="C1242" s="6" t="s">
        <v>104</v>
      </c>
      <c r="D1242" s="6"/>
      <c r="E1242" s="3" t="e">
        <f t="array" aca="1" ref="E1242" ca="1">_xludf.XLOOKUP(sessions_2!$G1242&amp;sessions_2!$I1242&amp;sessions_2!$J1242,exercises_2!$C$2:$C$156&amp;exercises_2!$F$2:$F$156&amp;exercises_2!$G$2:$G$156,exercises_2!$A$2:$A$156)</f>
        <v>#NAME?</v>
      </c>
      <c r="F1242" s="6" t="s">
        <v>65</v>
      </c>
      <c r="G1242" s="6" t="s">
        <v>119</v>
      </c>
      <c r="H1242" s="6">
        <v>1</v>
      </c>
      <c r="I1242" s="6">
        <v>4</v>
      </c>
      <c r="J1242" s="6">
        <v>6</v>
      </c>
      <c r="K1242" s="6">
        <v>155</v>
      </c>
      <c r="L1242" s="6">
        <v>5</v>
      </c>
      <c r="M1242" s="6"/>
    </row>
    <row r="1243" spans="1:13" ht="15.75" customHeight="1" x14ac:dyDescent="0.25">
      <c r="A1243" s="4">
        <v>44596</v>
      </c>
      <c r="B1243" s="6">
        <v>2</v>
      </c>
      <c r="C1243" s="6" t="s">
        <v>104</v>
      </c>
      <c r="D1243" s="6"/>
      <c r="E1243" s="3" t="e">
        <f t="array" aca="1" ref="E1243" ca="1">_xludf.XLOOKUP(sessions_2!$G1243&amp;sessions_2!$I1243&amp;sessions_2!$J1243,exercises_2!$C$2:$C$156&amp;exercises_2!$F$2:$F$156&amp;exercises_2!$G$2:$G$156,exercises_2!$A$2:$A$156)</f>
        <v>#NAME?</v>
      </c>
      <c r="F1243" s="6" t="s">
        <v>65</v>
      </c>
      <c r="G1243" s="6" t="s">
        <v>119</v>
      </c>
      <c r="H1243" s="6">
        <v>2</v>
      </c>
      <c r="I1243" s="6">
        <v>4</v>
      </c>
      <c r="J1243" s="6">
        <v>6</v>
      </c>
      <c r="K1243" s="6">
        <v>155</v>
      </c>
      <c r="L1243" s="6">
        <v>3</v>
      </c>
      <c r="M1243" s="6"/>
    </row>
    <row r="1244" spans="1:13" ht="15.75" customHeight="1" x14ac:dyDescent="0.25">
      <c r="A1244" s="4">
        <v>44596</v>
      </c>
      <c r="B1244" s="6">
        <v>3</v>
      </c>
      <c r="C1244" s="6" t="s">
        <v>104</v>
      </c>
      <c r="D1244" s="6"/>
      <c r="E1244" s="3" t="e">
        <f t="array" aca="1" ref="E1244" ca="1">_xludf.XLOOKUP(sessions_2!$G1244&amp;sessions_2!$I1244&amp;sessions_2!$J1244,exercises_2!$C$2:$C$156&amp;exercises_2!$F$2:$F$156&amp;exercises_2!$G$2:$G$156,exercises_2!$A$2:$A$156)</f>
        <v>#NAME?</v>
      </c>
      <c r="F1244" s="6" t="s">
        <v>65</v>
      </c>
      <c r="G1244" s="6" t="s">
        <v>119</v>
      </c>
      <c r="H1244" s="6">
        <v>3</v>
      </c>
      <c r="I1244" s="6">
        <v>4</v>
      </c>
      <c r="J1244" s="6">
        <v>6</v>
      </c>
      <c r="K1244" s="6">
        <v>155</v>
      </c>
      <c r="L1244" s="6">
        <v>3</v>
      </c>
      <c r="M1244" s="6"/>
    </row>
    <row r="1245" spans="1:13" ht="15.75" customHeight="1" x14ac:dyDescent="0.25">
      <c r="A1245" s="4">
        <v>44596</v>
      </c>
      <c r="B1245" s="6">
        <v>4</v>
      </c>
      <c r="C1245" s="6" t="s">
        <v>104</v>
      </c>
      <c r="D1245" s="6"/>
      <c r="E1245" s="3" t="e">
        <f t="array" aca="1" ref="E1245" ca="1">_xludf.XLOOKUP(sessions_2!$G1245&amp;sessions_2!$I1245&amp;sessions_2!$J1245,exercises_2!$C$2:$C$156&amp;exercises_2!$F$2:$F$156&amp;exercises_2!$G$2:$G$156,exercises_2!$A$2:$A$156)</f>
        <v>#NAME?</v>
      </c>
      <c r="F1245" s="6" t="s">
        <v>65</v>
      </c>
      <c r="G1245" s="6" t="s">
        <v>120</v>
      </c>
      <c r="H1245" s="6">
        <v>1</v>
      </c>
      <c r="I1245" s="6">
        <v>4</v>
      </c>
      <c r="J1245" s="6">
        <v>6</v>
      </c>
      <c r="K1245" s="6">
        <v>175</v>
      </c>
      <c r="L1245" s="6">
        <v>4</v>
      </c>
      <c r="M1245" s="6"/>
    </row>
    <row r="1246" spans="1:13" ht="15.75" customHeight="1" x14ac:dyDescent="0.25">
      <c r="A1246" s="4">
        <v>44596</v>
      </c>
      <c r="B1246" s="6">
        <v>5</v>
      </c>
      <c r="C1246" s="6" t="s">
        <v>104</v>
      </c>
      <c r="D1246" s="6"/>
      <c r="E1246" s="3" t="e">
        <f t="array" aca="1" ref="E1246" ca="1">_xludf.XLOOKUP(sessions_2!$G1246&amp;sessions_2!$I1246&amp;sessions_2!$J1246,exercises_2!$C$2:$C$156&amp;exercises_2!$F$2:$F$156&amp;exercises_2!$G$2:$G$156,exercises_2!$A$2:$A$156)</f>
        <v>#NAME?</v>
      </c>
      <c r="F1246" s="6" t="s">
        <v>65</v>
      </c>
      <c r="G1246" s="6" t="s">
        <v>120</v>
      </c>
      <c r="H1246" s="6">
        <v>2</v>
      </c>
      <c r="I1246" s="6">
        <v>4</v>
      </c>
      <c r="J1246" s="6">
        <v>6</v>
      </c>
      <c r="K1246" s="6">
        <v>175</v>
      </c>
      <c r="L1246" s="6">
        <v>5</v>
      </c>
      <c r="M1246" s="6"/>
    </row>
    <row r="1247" spans="1:13" ht="15.75" customHeight="1" x14ac:dyDescent="0.25">
      <c r="A1247" s="4">
        <v>44596</v>
      </c>
      <c r="B1247" s="6">
        <v>6</v>
      </c>
      <c r="C1247" s="6" t="s">
        <v>104</v>
      </c>
      <c r="D1247" s="6"/>
      <c r="E1247" s="3" t="e">
        <f t="array" aca="1" ref="E1247" ca="1">_xludf.XLOOKUP(sessions_2!$G1247&amp;sessions_2!$I1247&amp;sessions_2!$J1247,exercises_2!$C$2:$C$156&amp;exercises_2!$F$2:$F$156&amp;exercises_2!$G$2:$G$156,exercises_2!$A$2:$A$156)</f>
        <v>#NAME?</v>
      </c>
      <c r="F1247" s="6" t="s">
        <v>65</v>
      </c>
      <c r="G1247" s="6" t="s">
        <v>120</v>
      </c>
      <c r="H1247" s="6">
        <v>3</v>
      </c>
      <c r="I1247" s="6">
        <v>4</v>
      </c>
      <c r="J1247" s="6">
        <v>6</v>
      </c>
      <c r="K1247" s="6">
        <v>175</v>
      </c>
      <c r="L1247" s="6">
        <v>5</v>
      </c>
      <c r="M1247" s="6"/>
    </row>
    <row r="1248" spans="1:13" ht="15.75" customHeight="1" x14ac:dyDescent="0.25">
      <c r="A1248" s="4">
        <v>44596</v>
      </c>
      <c r="B1248" s="6">
        <v>7</v>
      </c>
      <c r="C1248" s="6" t="s">
        <v>104</v>
      </c>
      <c r="D1248" s="6"/>
      <c r="E1248" s="3" t="e">
        <f t="array" aca="1" ref="E1248" ca="1">_xludf.XLOOKUP(sessions_2!$G1248&amp;sessions_2!$I1248&amp;sessions_2!$J1248,exercises_2!$C$2:$C$156&amp;exercises_2!$F$2:$F$156&amp;exercises_2!$G$2:$G$156,exercises_2!$A$2:$A$156)</f>
        <v>#NAME?</v>
      </c>
      <c r="F1248" s="6" t="s">
        <v>65</v>
      </c>
      <c r="G1248" s="6" t="s">
        <v>107</v>
      </c>
      <c r="H1248" s="6">
        <v>1</v>
      </c>
      <c r="I1248" s="6">
        <v>6</v>
      </c>
      <c r="J1248" s="6">
        <v>10</v>
      </c>
      <c r="K1248" s="6">
        <v>150</v>
      </c>
      <c r="L1248" s="6">
        <v>10</v>
      </c>
      <c r="M1248" s="6"/>
    </row>
    <row r="1249" spans="1:13" ht="15.75" customHeight="1" x14ac:dyDescent="0.25">
      <c r="A1249" s="4">
        <v>44596</v>
      </c>
      <c r="B1249" s="6">
        <v>8</v>
      </c>
      <c r="C1249" s="6" t="s">
        <v>104</v>
      </c>
      <c r="D1249" s="6"/>
      <c r="E1249" s="3" t="e">
        <f t="array" aca="1" ref="E1249" ca="1">_xludf.XLOOKUP(sessions_2!$G1249&amp;sessions_2!$I1249&amp;sessions_2!$J1249,exercises_2!$C$2:$C$156&amp;exercises_2!$F$2:$F$156&amp;exercises_2!$G$2:$G$156,exercises_2!$A$2:$A$156)</f>
        <v>#NAME?</v>
      </c>
      <c r="F1249" s="6" t="s">
        <v>65</v>
      </c>
      <c r="G1249" s="6" t="s">
        <v>107</v>
      </c>
      <c r="H1249" s="6">
        <v>2</v>
      </c>
      <c r="I1249" s="6">
        <v>6</v>
      </c>
      <c r="J1249" s="6">
        <v>10</v>
      </c>
      <c r="K1249" s="6">
        <v>155</v>
      </c>
      <c r="L1249" s="6">
        <v>10</v>
      </c>
      <c r="M1249" s="6" t="s">
        <v>25</v>
      </c>
    </row>
    <row r="1250" spans="1:13" ht="15.75" customHeight="1" x14ac:dyDescent="0.25">
      <c r="A1250" s="4">
        <v>44596</v>
      </c>
      <c r="B1250" s="6">
        <v>9</v>
      </c>
      <c r="C1250" s="6" t="s">
        <v>104</v>
      </c>
      <c r="D1250" s="6"/>
      <c r="E1250" s="3" t="e">
        <f t="array" aca="1" ref="E1250" ca="1">_xludf.XLOOKUP(sessions_2!$G1250&amp;sessions_2!$I1250&amp;sessions_2!$J1250,exercises_2!$C$2:$C$156&amp;exercises_2!$F$2:$F$156&amp;exercises_2!$G$2:$G$156,exercises_2!$A$2:$A$156)</f>
        <v>#NAME?</v>
      </c>
      <c r="F1250" s="6" t="s">
        <v>65</v>
      </c>
      <c r="G1250" s="6" t="s">
        <v>107</v>
      </c>
      <c r="H1250" s="6">
        <v>3</v>
      </c>
      <c r="I1250" s="6">
        <v>6</v>
      </c>
      <c r="J1250" s="6">
        <v>10</v>
      </c>
      <c r="K1250" s="6">
        <v>160</v>
      </c>
      <c r="L1250" s="6">
        <v>7</v>
      </c>
      <c r="M1250" s="6"/>
    </row>
    <row r="1251" spans="1:13" ht="15.75" customHeight="1" x14ac:dyDescent="0.25">
      <c r="A1251" s="4">
        <v>44596</v>
      </c>
      <c r="B1251" s="6">
        <v>10</v>
      </c>
      <c r="C1251" s="6" t="s">
        <v>104</v>
      </c>
      <c r="D1251" s="6"/>
      <c r="E1251" s="3" t="e">
        <f t="array" aca="1" ref="E1251" ca="1">_xludf.XLOOKUP(sessions_2!$G1251&amp;sessions_2!$I1251&amp;sessions_2!$J1251,exercises_2!$C$2:$C$156&amp;exercises_2!$F$2:$F$156&amp;exercises_2!$G$2:$G$156,exercises_2!$A$2:$A$156)</f>
        <v>#NAME?</v>
      </c>
      <c r="F1251" s="6" t="s">
        <v>65</v>
      </c>
      <c r="G1251" s="6" t="s">
        <v>121</v>
      </c>
      <c r="H1251" s="6">
        <v>1</v>
      </c>
      <c r="I1251" s="6">
        <v>10</v>
      </c>
      <c r="J1251" s="6">
        <v>15</v>
      </c>
      <c r="K1251" s="6">
        <v>120</v>
      </c>
      <c r="L1251" s="6">
        <v>13</v>
      </c>
      <c r="M1251" s="6"/>
    </row>
    <row r="1252" spans="1:13" ht="15.75" customHeight="1" x14ac:dyDescent="0.25">
      <c r="A1252" s="4">
        <v>44596</v>
      </c>
      <c r="B1252" s="6">
        <v>11</v>
      </c>
      <c r="C1252" s="6" t="s">
        <v>104</v>
      </c>
      <c r="D1252" s="6"/>
      <c r="E1252" s="3" t="e">
        <f t="array" aca="1" ref="E1252" ca="1">_xludf.XLOOKUP(sessions_2!$G1252&amp;sessions_2!$I1252&amp;sessions_2!$J1252,exercises_2!$C$2:$C$156&amp;exercises_2!$F$2:$F$156&amp;exercises_2!$G$2:$G$156,exercises_2!$A$2:$A$156)</f>
        <v>#NAME?</v>
      </c>
      <c r="F1252" s="6" t="s">
        <v>65</v>
      </c>
      <c r="G1252" s="6" t="s">
        <v>121</v>
      </c>
      <c r="H1252" s="6">
        <v>2</v>
      </c>
      <c r="I1252" s="6">
        <v>10</v>
      </c>
      <c r="J1252" s="6">
        <v>15</v>
      </c>
      <c r="K1252" s="6">
        <v>120</v>
      </c>
      <c r="L1252" s="6">
        <v>10</v>
      </c>
      <c r="M1252" s="6"/>
    </row>
    <row r="1253" spans="1:13" ht="15.75" customHeight="1" x14ac:dyDescent="0.25">
      <c r="A1253" s="4">
        <v>44596</v>
      </c>
      <c r="B1253" s="6">
        <v>12</v>
      </c>
      <c r="C1253" s="6" t="s">
        <v>104</v>
      </c>
      <c r="D1253" s="6"/>
      <c r="E1253" s="3" t="e">
        <f t="array" aca="1" ref="E1253" ca="1">_xludf.XLOOKUP(sessions_2!$G1253&amp;sessions_2!$I1253&amp;sessions_2!$J1253,exercises_2!$C$2:$C$156&amp;exercises_2!$F$2:$F$156&amp;exercises_2!$G$2:$G$156,exercises_2!$A$2:$A$156)</f>
        <v>#NAME?</v>
      </c>
      <c r="F1253" s="6" t="s">
        <v>65</v>
      </c>
      <c r="G1253" s="6" t="s">
        <v>121</v>
      </c>
      <c r="H1253" s="6">
        <v>3</v>
      </c>
      <c r="I1253" s="6">
        <v>10</v>
      </c>
      <c r="J1253" s="6">
        <v>15</v>
      </c>
      <c r="K1253" s="6">
        <v>120</v>
      </c>
      <c r="L1253" s="6">
        <v>10</v>
      </c>
      <c r="M1253" s="6"/>
    </row>
    <row r="1254" spans="1:13" ht="15.75" customHeight="1" x14ac:dyDescent="0.25">
      <c r="A1254" s="4">
        <v>44599</v>
      </c>
      <c r="B1254" s="6">
        <v>1</v>
      </c>
      <c r="C1254" s="6" t="s">
        <v>94</v>
      </c>
      <c r="D1254" s="6"/>
      <c r="E1254" s="3" t="e">
        <f t="array" aca="1" ref="E1254" ca="1">_xludf.XLOOKUP(sessions_2!$G1254&amp;sessions_2!$I1254&amp;sessions_2!$J1254,exercises_2!$C$2:$C$156&amp;exercises_2!$F$2:$F$156&amp;exercises_2!$G$2:$G$156,exercises_2!$A$2:$A$156)</f>
        <v>#NAME?</v>
      </c>
      <c r="F1254" s="6" t="s">
        <v>65</v>
      </c>
      <c r="G1254" s="6" t="s">
        <v>89</v>
      </c>
      <c r="H1254" s="6">
        <v>1</v>
      </c>
      <c r="I1254" s="6">
        <v>4</v>
      </c>
      <c r="J1254" s="6">
        <v>6</v>
      </c>
      <c r="K1254" s="6">
        <v>150</v>
      </c>
      <c r="L1254" s="6">
        <v>6</v>
      </c>
      <c r="M1254" s="6"/>
    </row>
    <row r="1255" spans="1:13" ht="15.75" customHeight="1" x14ac:dyDescent="0.25">
      <c r="A1255" s="4">
        <v>44599</v>
      </c>
      <c r="B1255" s="6">
        <v>2</v>
      </c>
      <c r="C1255" s="6" t="s">
        <v>94</v>
      </c>
      <c r="D1255" s="6"/>
      <c r="E1255" s="3" t="e">
        <f t="array" aca="1" ref="E1255" ca="1">_xludf.XLOOKUP(sessions_2!$G1255&amp;sessions_2!$I1255&amp;sessions_2!$J1255,exercises_2!$C$2:$C$156&amp;exercises_2!$F$2:$F$156&amp;exercises_2!$G$2:$G$156,exercises_2!$A$2:$A$156)</f>
        <v>#NAME?</v>
      </c>
      <c r="F1255" s="6" t="s">
        <v>65</v>
      </c>
      <c r="G1255" s="6" t="s">
        <v>89</v>
      </c>
      <c r="H1255" s="6">
        <v>2</v>
      </c>
      <c r="I1255" s="6">
        <v>4</v>
      </c>
      <c r="J1255" s="6">
        <v>6</v>
      </c>
      <c r="K1255" s="6">
        <v>150</v>
      </c>
      <c r="L1255" s="6">
        <v>6</v>
      </c>
      <c r="M1255" s="6"/>
    </row>
    <row r="1256" spans="1:13" ht="15.75" customHeight="1" x14ac:dyDescent="0.25">
      <c r="A1256" s="4">
        <v>44599</v>
      </c>
      <c r="B1256" s="6">
        <v>3</v>
      </c>
      <c r="C1256" s="6" t="s">
        <v>94</v>
      </c>
      <c r="D1256" s="6"/>
      <c r="E1256" s="3" t="e">
        <f t="array" aca="1" ref="E1256" ca="1">_xludf.XLOOKUP(sessions_2!$G1256&amp;sessions_2!$I1256&amp;sessions_2!$J1256,exercises_2!$C$2:$C$156&amp;exercises_2!$F$2:$F$156&amp;exercises_2!$G$2:$G$156,exercises_2!$A$2:$A$156)</f>
        <v>#NAME?</v>
      </c>
      <c r="F1256" s="6" t="s">
        <v>65</v>
      </c>
      <c r="G1256" s="6" t="s">
        <v>89</v>
      </c>
      <c r="H1256" s="6">
        <v>3</v>
      </c>
      <c r="I1256" s="6">
        <v>4</v>
      </c>
      <c r="J1256" s="6">
        <v>6</v>
      </c>
      <c r="K1256" s="6">
        <v>150</v>
      </c>
      <c r="L1256" s="6">
        <v>6</v>
      </c>
      <c r="M1256" s="6"/>
    </row>
    <row r="1257" spans="1:13" ht="15.75" customHeight="1" x14ac:dyDescent="0.25">
      <c r="A1257" s="4">
        <v>44599</v>
      </c>
      <c r="B1257" s="6">
        <v>4</v>
      </c>
      <c r="C1257" s="6" t="s">
        <v>94</v>
      </c>
      <c r="D1257" s="6"/>
      <c r="E1257" s="3" t="e">
        <f t="array" aca="1" ref="E1257" ca="1">_xludf.XLOOKUP(sessions_2!$G1257&amp;sessions_2!$I1257&amp;sessions_2!$J1257,exercises_2!$C$2:$C$156&amp;exercises_2!$F$2:$F$156&amp;exercises_2!$G$2:$G$156,exercises_2!$A$2:$A$156)</f>
        <v>#NAME?</v>
      </c>
      <c r="F1257" s="6" t="s">
        <v>65</v>
      </c>
      <c r="G1257" s="6" t="s">
        <v>95</v>
      </c>
      <c r="H1257" s="6">
        <v>1</v>
      </c>
      <c r="I1257" s="6">
        <v>4</v>
      </c>
      <c r="J1257" s="6">
        <v>6</v>
      </c>
      <c r="K1257" s="6">
        <v>135</v>
      </c>
      <c r="L1257" s="6">
        <v>5</v>
      </c>
      <c r="M1257" s="6"/>
    </row>
    <row r="1258" spans="1:13" ht="15.75" customHeight="1" x14ac:dyDescent="0.25">
      <c r="A1258" s="4">
        <v>44599</v>
      </c>
      <c r="B1258" s="6">
        <v>5</v>
      </c>
      <c r="C1258" s="6" t="s">
        <v>94</v>
      </c>
      <c r="D1258" s="6"/>
      <c r="E1258" s="3" t="e">
        <f t="array" aca="1" ref="E1258" ca="1">_xludf.XLOOKUP(sessions_2!$G1258&amp;sessions_2!$I1258&amp;sessions_2!$J1258,exercises_2!$C$2:$C$156&amp;exercises_2!$F$2:$F$156&amp;exercises_2!$G$2:$G$156,exercises_2!$A$2:$A$156)</f>
        <v>#NAME?</v>
      </c>
      <c r="F1258" s="6" t="s">
        <v>65</v>
      </c>
      <c r="G1258" s="6" t="s">
        <v>95</v>
      </c>
      <c r="H1258" s="6">
        <v>2</v>
      </c>
      <c r="I1258" s="6">
        <v>4</v>
      </c>
      <c r="J1258" s="6">
        <v>6</v>
      </c>
      <c r="K1258" s="6">
        <v>135</v>
      </c>
      <c r="L1258" s="6">
        <v>4</v>
      </c>
      <c r="M1258" s="6"/>
    </row>
    <row r="1259" spans="1:13" ht="15.75" customHeight="1" x14ac:dyDescent="0.25">
      <c r="A1259" s="4">
        <v>44599</v>
      </c>
      <c r="B1259" s="6">
        <v>6</v>
      </c>
      <c r="C1259" s="6" t="s">
        <v>94</v>
      </c>
      <c r="D1259" s="6"/>
      <c r="E1259" s="3" t="e">
        <f t="array" aca="1" ref="E1259" ca="1">_xludf.XLOOKUP(sessions_2!$G1259&amp;sessions_2!$I1259&amp;sessions_2!$J1259,exercises_2!$C$2:$C$156&amp;exercises_2!$F$2:$F$156&amp;exercises_2!$G$2:$G$156,exercises_2!$A$2:$A$156)</f>
        <v>#NAME?</v>
      </c>
      <c r="F1259" s="6" t="s">
        <v>65</v>
      </c>
      <c r="G1259" s="6" t="s">
        <v>95</v>
      </c>
      <c r="H1259" s="6">
        <v>3</v>
      </c>
      <c r="I1259" s="6">
        <v>4</v>
      </c>
      <c r="J1259" s="6">
        <v>6</v>
      </c>
      <c r="K1259" s="6">
        <v>135</v>
      </c>
      <c r="L1259" s="6">
        <v>3</v>
      </c>
      <c r="M1259" s="6"/>
    </row>
    <row r="1260" spans="1:13" ht="15.75" customHeight="1" x14ac:dyDescent="0.25">
      <c r="A1260" s="4">
        <v>44599</v>
      </c>
      <c r="B1260" s="6">
        <v>7</v>
      </c>
      <c r="C1260" s="6" t="s">
        <v>94</v>
      </c>
      <c r="D1260" s="6"/>
      <c r="E1260" s="3" t="e">
        <f t="array" aca="1" ref="E1260" ca="1">_xludf.XLOOKUP(sessions_2!$G1260&amp;sessions_2!$I1260&amp;sessions_2!$J1260,exercises_2!$C$2:$C$156&amp;exercises_2!$F$2:$F$156&amp;exercises_2!$G$2:$G$156,exercises_2!$A$2:$A$156)</f>
        <v>#NAME?</v>
      </c>
      <c r="F1260" s="6" t="s">
        <v>65</v>
      </c>
      <c r="G1260" s="6" t="s">
        <v>96</v>
      </c>
      <c r="H1260" s="6">
        <v>1</v>
      </c>
      <c r="I1260" s="6">
        <v>4</v>
      </c>
      <c r="J1260" s="6">
        <v>6</v>
      </c>
      <c r="K1260" s="6">
        <v>100</v>
      </c>
      <c r="L1260" s="6">
        <v>4</v>
      </c>
      <c r="M1260" s="6"/>
    </row>
    <row r="1261" spans="1:13" ht="15.75" customHeight="1" x14ac:dyDescent="0.25">
      <c r="A1261" s="4">
        <v>44599</v>
      </c>
      <c r="B1261" s="6">
        <v>8</v>
      </c>
      <c r="C1261" s="6" t="s">
        <v>94</v>
      </c>
      <c r="D1261" s="6"/>
      <c r="E1261" s="3" t="e">
        <f t="array" aca="1" ref="E1261" ca="1">_xludf.XLOOKUP(sessions_2!$G1261&amp;sessions_2!$I1261&amp;sessions_2!$J1261,exercises_2!$C$2:$C$156&amp;exercises_2!$F$2:$F$156&amp;exercises_2!$G$2:$G$156,exercises_2!$A$2:$A$156)</f>
        <v>#NAME?</v>
      </c>
      <c r="F1261" s="6" t="s">
        <v>65</v>
      </c>
      <c r="G1261" s="6" t="s">
        <v>96</v>
      </c>
      <c r="H1261" s="6">
        <v>2</v>
      </c>
      <c r="I1261" s="6">
        <v>4</v>
      </c>
      <c r="J1261" s="6">
        <v>6</v>
      </c>
      <c r="K1261" s="6">
        <v>100</v>
      </c>
      <c r="L1261" s="6">
        <v>5</v>
      </c>
      <c r="M1261" s="6"/>
    </row>
    <row r="1262" spans="1:13" ht="15.75" customHeight="1" x14ac:dyDescent="0.25">
      <c r="A1262" s="4">
        <v>44599</v>
      </c>
      <c r="B1262" s="6">
        <v>9</v>
      </c>
      <c r="C1262" s="6" t="s">
        <v>94</v>
      </c>
      <c r="D1262" s="6"/>
      <c r="E1262" s="3" t="e">
        <f t="array" aca="1" ref="E1262" ca="1">_xludf.XLOOKUP(sessions_2!$G1262&amp;sessions_2!$I1262&amp;sessions_2!$J1262,exercises_2!$C$2:$C$156&amp;exercises_2!$F$2:$F$156&amp;exercises_2!$G$2:$G$156,exercises_2!$A$2:$A$156)</f>
        <v>#NAME?</v>
      </c>
      <c r="F1262" s="6" t="s">
        <v>65</v>
      </c>
      <c r="G1262" s="6" t="s">
        <v>96</v>
      </c>
      <c r="H1262" s="6">
        <v>3</v>
      </c>
      <c r="I1262" s="6">
        <v>4</v>
      </c>
      <c r="J1262" s="6">
        <v>6</v>
      </c>
      <c r="K1262" s="6">
        <v>100</v>
      </c>
      <c r="L1262" s="6">
        <v>5</v>
      </c>
      <c r="M1262" s="6"/>
    </row>
    <row r="1263" spans="1:13" ht="15.75" customHeight="1" x14ac:dyDescent="0.25">
      <c r="A1263" s="4">
        <v>44599</v>
      </c>
      <c r="B1263" s="6">
        <v>10</v>
      </c>
      <c r="C1263" s="6" t="s">
        <v>94</v>
      </c>
      <c r="D1263" s="6"/>
      <c r="E1263" s="3" t="e">
        <f t="array" aca="1" ref="E1263" ca="1">_xludf.XLOOKUP(sessions_2!$G1263&amp;sessions_2!$I1263&amp;sessions_2!$J1263,exercises_2!$C$2:$C$156&amp;exercises_2!$F$2:$F$156&amp;exercises_2!$G$2:$G$156,exercises_2!$A$2:$A$156)</f>
        <v>#NAME?</v>
      </c>
      <c r="F1263" s="6" t="s">
        <v>65</v>
      </c>
      <c r="G1263" s="6" t="s">
        <v>98</v>
      </c>
      <c r="H1263" s="6">
        <v>1</v>
      </c>
      <c r="I1263" s="6">
        <v>4</v>
      </c>
      <c r="J1263" s="6">
        <v>6</v>
      </c>
      <c r="K1263" s="6">
        <v>80</v>
      </c>
      <c r="L1263" s="6">
        <v>6</v>
      </c>
      <c r="M1263" s="6"/>
    </row>
    <row r="1264" spans="1:13" ht="15.75" customHeight="1" x14ac:dyDescent="0.25">
      <c r="A1264" s="4">
        <v>44599</v>
      </c>
      <c r="B1264" s="6">
        <v>11</v>
      </c>
      <c r="C1264" s="6" t="s">
        <v>94</v>
      </c>
      <c r="D1264" s="6"/>
      <c r="E1264" s="3" t="e">
        <f t="array" aca="1" ref="E1264" ca="1">_xludf.XLOOKUP(sessions_2!$G1264&amp;sessions_2!$I1264&amp;sessions_2!$J1264,exercises_2!$C$2:$C$156&amp;exercises_2!$F$2:$F$156&amp;exercises_2!$G$2:$G$156,exercises_2!$A$2:$A$156)</f>
        <v>#NAME?</v>
      </c>
      <c r="F1264" s="6" t="s">
        <v>65</v>
      </c>
      <c r="G1264" s="6" t="s">
        <v>98</v>
      </c>
      <c r="H1264" s="6">
        <v>2</v>
      </c>
      <c r="I1264" s="6">
        <v>4</v>
      </c>
      <c r="J1264" s="6">
        <v>6</v>
      </c>
      <c r="K1264" s="6">
        <v>80</v>
      </c>
      <c r="L1264" s="6">
        <v>4</v>
      </c>
      <c r="M1264" s="6"/>
    </row>
    <row r="1265" spans="1:13" ht="15.75" customHeight="1" x14ac:dyDescent="0.25">
      <c r="A1265" s="4">
        <v>44599</v>
      </c>
      <c r="B1265" s="6">
        <v>12</v>
      </c>
      <c r="C1265" s="6" t="s">
        <v>94</v>
      </c>
      <c r="D1265" s="6"/>
      <c r="E1265" s="3" t="e">
        <f t="array" aca="1" ref="E1265" ca="1">_xludf.XLOOKUP(sessions_2!$G1265&amp;sessions_2!$I1265&amp;sessions_2!$J1265,exercises_2!$C$2:$C$156&amp;exercises_2!$F$2:$F$156&amp;exercises_2!$G$2:$G$156,exercises_2!$A$2:$A$156)</f>
        <v>#NAME?</v>
      </c>
      <c r="F1265" s="6" t="s">
        <v>65</v>
      </c>
      <c r="G1265" s="6" t="s">
        <v>98</v>
      </c>
      <c r="H1265" s="6">
        <v>3</v>
      </c>
      <c r="I1265" s="6">
        <v>4</v>
      </c>
      <c r="J1265" s="6">
        <v>6</v>
      </c>
      <c r="K1265" s="6">
        <v>80</v>
      </c>
      <c r="L1265" s="6">
        <v>3</v>
      </c>
      <c r="M1265" s="6"/>
    </row>
    <row r="1266" spans="1:13" ht="15.75" customHeight="1" x14ac:dyDescent="0.25">
      <c r="A1266" s="4">
        <v>44599</v>
      </c>
      <c r="B1266" s="6">
        <v>13</v>
      </c>
      <c r="C1266" s="6" t="s">
        <v>94</v>
      </c>
      <c r="D1266" s="6"/>
      <c r="E1266" s="3" t="e">
        <f t="array" aca="1" ref="E1266" ca="1">_xludf.XLOOKUP(sessions_2!$G1266&amp;sessions_2!$I1266&amp;sessions_2!$J1266,exercises_2!$C$2:$C$156&amp;exercises_2!$F$2:$F$156&amp;exercises_2!$G$2:$G$156,exercises_2!$A$2:$A$156)</f>
        <v>#NAME?</v>
      </c>
      <c r="F1266" s="6" t="s">
        <v>65</v>
      </c>
      <c r="G1266" s="6" t="s">
        <v>117</v>
      </c>
      <c r="H1266" s="6">
        <v>1</v>
      </c>
      <c r="I1266" s="6">
        <v>0</v>
      </c>
      <c r="J1266" s="6"/>
      <c r="K1266" s="6">
        <v>12</v>
      </c>
      <c r="L1266" s="6">
        <v>54</v>
      </c>
      <c r="M1266" s="6"/>
    </row>
    <row r="1267" spans="1:13" ht="15.75" customHeight="1" x14ac:dyDescent="0.25">
      <c r="A1267" s="4">
        <v>44599</v>
      </c>
      <c r="B1267" s="6">
        <v>14</v>
      </c>
      <c r="C1267" s="6" t="s">
        <v>94</v>
      </c>
      <c r="D1267" s="6"/>
      <c r="E1267" s="3" t="e">
        <f t="array" aca="1" ref="E1267" ca="1">_xludf.XLOOKUP(sessions_2!$G1267&amp;sessions_2!$I1267&amp;sessions_2!$J1267,exercises_2!$C$2:$C$156&amp;exercises_2!$F$2:$F$156&amp;exercises_2!$G$2:$G$156,exercises_2!$A$2:$A$156)</f>
        <v>#NAME?</v>
      </c>
      <c r="F1267" s="6" t="s">
        <v>65</v>
      </c>
      <c r="G1267" s="6" t="s">
        <v>117</v>
      </c>
      <c r="H1267" s="6">
        <v>2</v>
      </c>
      <c r="I1267" s="6">
        <v>0</v>
      </c>
      <c r="J1267" s="6"/>
      <c r="K1267" s="6">
        <v>12</v>
      </c>
      <c r="L1267" s="6">
        <v>34</v>
      </c>
      <c r="M1267" s="6"/>
    </row>
    <row r="1268" spans="1:13" ht="15.75" customHeight="1" x14ac:dyDescent="0.25">
      <c r="A1268" s="4">
        <v>44599</v>
      </c>
      <c r="B1268" s="6">
        <v>15</v>
      </c>
      <c r="C1268" s="6" t="s">
        <v>94</v>
      </c>
      <c r="D1268" s="6"/>
      <c r="E1268" s="3" t="e">
        <f t="array" aca="1" ref="E1268" ca="1">_xludf.XLOOKUP(sessions_2!$G1268&amp;sessions_2!$I1268&amp;sessions_2!$J1268,exercises_2!$C$2:$C$156&amp;exercises_2!$F$2:$F$156&amp;exercises_2!$G$2:$G$156,exercises_2!$A$2:$A$156)</f>
        <v>#NAME?</v>
      </c>
      <c r="F1268" s="6" t="s">
        <v>65</v>
      </c>
      <c r="G1268" s="6" t="s">
        <v>117</v>
      </c>
      <c r="H1268" s="6">
        <v>3</v>
      </c>
      <c r="I1268" s="6">
        <v>0</v>
      </c>
      <c r="J1268" s="6"/>
      <c r="K1268" s="6">
        <v>12</v>
      </c>
      <c r="L1268" s="6">
        <v>25</v>
      </c>
      <c r="M1268" s="6"/>
    </row>
    <row r="1269" spans="1:13" ht="15.75" customHeight="1" x14ac:dyDescent="0.25">
      <c r="A1269" s="4">
        <v>44610</v>
      </c>
      <c r="B1269" s="6">
        <v>15</v>
      </c>
      <c r="C1269" s="6" t="s">
        <v>100</v>
      </c>
      <c r="D1269" s="6"/>
      <c r="E1269" s="3" t="e">
        <f t="array" aca="1" ref="E1269" ca="1">_xludf.XLOOKUP(sessions_2!$G1269&amp;sessions_2!$I1269&amp;sessions_2!$J1269,exercises_2!$C$2:$C$156&amp;exercises_2!$F$2:$F$156&amp;exercises_2!$G$2:$G$156,exercises_2!$A$2:$A$156)</f>
        <v>#NAME?</v>
      </c>
      <c r="F1269" s="6" t="s">
        <v>65</v>
      </c>
      <c r="G1269" s="6" t="s">
        <v>111</v>
      </c>
      <c r="H1269" s="6">
        <v>3</v>
      </c>
      <c r="I1269" s="6">
        <v>6</v>
      </c>
      <c r="J1269" s="6">
        <v>10</v>
      </c>
      <c r="K1269" s="6">
        <v>220</v>
      </c>
      <c r="L1269" s="6">
        <v>0</v>
      </c>
      <c r="M1269" s="6"/>
    </row>
    <row r="1270" spans="1:13" ht="15.75" customHeight="1" x14ac:dyDescent="0.25">
      <c r="A1270" s="4">
        <v>44617</v>
      </c>
      <c r="B1270" s="6">
        <v>13</v>
      </c>
      <c r="C1270" s="6" t="s">
        <v>100</v>
      </c>
      <c r="D1270" s="6"/>
      <c r="E1270" s="3" t="e">
        <f t="array" aca="1" ref="E1270" ca="1">_xludf.XLOOKUP(sessions_2!$G1270&amp;sessions_2!$I1270&amp;sessions_2!$J1270,exercises_2!$C$2:$C$156&amp;exercises_2!$F$2:$F$156&amp;exercises_2!$G$2:$G$156,exercises_2!$A$2:$A$156)</f>
        <v>#NAME?</v>
      </c>
      <c r="F1270" s="6" t="s">
        <v>65</v>
      </c>
      <c r="G1270" s="6" t="s">
        <v>111</v>
      </c>
      <c r="H1270" s="6">
        <v>1</v>
      </c>
      <c r="I1270" s="6">
        <v>6</v>
      </c>
      <c r="J1270" s="6">
        <v>10</v>
      </c>
      <c r="K1270" s="6">
        <v>220</v>
      </c>
      <c r="L1270" s="6">
        <v>10</v>
      </c>
      <c r="M1270" s="6"/>
    </row>
    <row r="1271" spans="1:13" ht="15.75" customHeight="1" x14ac:dyDescent="0.25">
      <c r="A1271" s="4">
        <v>44617</v>
      </c>
      <c r="B1271" s="6">
        <v>14</v>
      </c>
      <c r="C1271" s="6" t="s">
        <v>100</v>
      </c>
      <c r="D1271" s="6"/>
      <c r="E1271" s="3" t="e">
        <f t="array" aca="1" ref="E1271" ca="1">_xludf.XLOOKUP(sessions_2!$G1271&amp;sessions_2!$I1271&amp;sessions_2!$J1271,exercises_2!$C$2:$C$156&amp;exercises_2!$F$2:$F$156&amp;exercises_2!$G$2:$G$156,exercises_2!$A$2:$A$156)</f>
        <v>#NAME?</v>
      </c>
      <c r="F1271" s="6" t="s">
        <v>65</v>
      </c>
      <c r="G1271" s="6" t="s">
        <v>111</v>
      </c>
      <c r="H1271" s="6">
        <v>2</v>
      </c>
      <c r="I1271" s="6">
        <v>6</v>
      </c>
      <c r="J1271" s="6">
        <v>10</v>
      </c>
      <c r="K1271" s="6">
        <v>230</v>
      </c>
      <c r="L1271" s="6">
        <v>6</v>
      </c>
      <c r="M1271" s="6"/>
    </row>
    <row r="1272" spans="1:13" ht="15.75" customHeight="1" x14ac:dyDescent="0.25">
      <c r="A1272" s="4">
        <v>44601</v>
      </c>
      <c r="B1272" s="6">
        <v>1</v>
      </c>
      <c r="C1272" s="6" t="s">
        <v>100</v>
      </c>
      <c r="D1272" s="6"/>
      <c r="E1272" s="3" t="e">
        <f t="array" aca="1" ref="E1272" ca="1">_xludf.XLOOKUP(sessions_2!$G1272&amp;sessions_2!$I1272&amp;sessions_2!$J1272,exercises_2!$C$2:$C$156&amp;exercises_2!$F$2:$F$156&amp;exercises_2!$G$2:$G$156,exercises_2!$A$2:$A$156)</f>
        <v>#NAME?</v>
      </c>
      <c r="F1272" s="6" t="s">
        <v>65</v>
      </c>
      <c r="G1272" s="6" t="s">
        <v>92</v>
      </c>
      <c r="H1272" s="6">
        <v>1</v>
      </c>
      <c r="I1272" s="6">
        <v>4</v>
      </c>
      <c r="J1272" s="6">
        <v>6</v>
      </c>
      <c r="K1272" s="6">
        <v>245</v>
      </c>
      <c r="L1272" s="6">
        <v>4</v>
      </c>
      <c r="M1272" s="6"/>
    </row>
    <row r="1273" spans="1:13" ht="15.75" customHeight="1" x14ac:dyDescent="0.25">
      <c r="A1273" s="4">
        <v>44601</v>
      </c>
      <c r="B1273" s="6">
        <v>2</v>
      </c>
      <c r="C1273" s="6" t="s">
        <v>100</v>
      </c>
      <c r="D1273" s="6"/>
      <c r="E1273" s="3" t="e">
        <f t="array" aca="1" ref="E1273" ca="1">_xludf.XLOOKUP(sessions_2!$G1273&amp;sessions_2!$I1273&amp;sessions_2!$J1273,exercises_2!$C$2:$C$156&amp;exercises_2!$F$2:$F$156&amp;exercises_2!$G$2:$G$156,exercises_2!$A$2:$A$156)</f>
        <v>#NAME?</v>
      </c>
      <c r="F1273" s="6" t="s">
        <v>65</v>
      </c>
      <c r="G1273" s="6" t="s">
        <v>92</v>
      </c>
      <c r="H1273" s="6">
        <v>2</v>
      </c>
      <c r="I1273" s="6">
        <v>4</v>
      </c>
      <c r="J1273" s="6">
        <v>6</v>
      </c>
      <c r="K1273" s="6">
        <v>245</v>
      </c>
      <c r="L1273" s="6">
        <v>5</v>
      </c>
      <c r="M1273" s="6"/>
    </row>
    <row r="1274" spans="1:13" ht="15.75" customHeight="1" x14ac:dyDescent="0.25">
      <c r="A1274" s="4">
        <v>44601</v>
      </c>
      <c r="B1274" s="6">
        <v>3</v>
      </c>
      <c r="C1274" s="6" t="s">
        <v>100</v>
      </c>
      <c r="D1274" s="6"/>
      <c r="E1274" s="3" t="e">
        <f t="array" aca="1" ref="E1274" ca="1">_xludf.XLOOKUP(sessions_2!$G1274&amp;sessions_2!$I1274&amp;sessions_2!$J1274,exercises_2!$C$2:$C$156&amp;exercises_2!$F$2:$F$156&amp;exercises_2!$G$2:$G$156,exercises_2!$A$2:$A$156)</f>
        <v>#NAME?</v>
      </c>
      <c r="F1274" s="6" t="s">
        <v>65</v>
      </c>
      <c r="G1274" s="6" t="s">
        <v>92</v>
      </c>
      <c r="H1274" s="6">
        <v>3</v>
      </c>
      <c r="I1274" s="6">
        <v>4</v>
      </c>
      <c r="J1274" s="6">
        <v>6</v>
      </c>
      <c r="K1274" s="6">
        <v>245</v>
      </c>
      <c r="L1274" s="6">
        <v>4</v>
      </c>
      <c r="M1274" s="6"/>
    </row>
    <row r="1275" spans="1:13" ht="15.75" customHeight="1" x14ac:dyDescent="0.25">
      <c r="A1275" s="4">
        <v>44601</v>
      </c>
      <c r="B1275" s="6">
        <v>4</v>
      </c>
      <c r="C1275" s="6" t="s">
        <v>100</v>
      </c>
      <c r="D1275" s="6"/>
      <c r="E1275" s="3" t="e">
        <f t="array" aca="1" ref="E1275" ca="1">_xludf.XLOOKUP(sessions_2!$G1275&amp;sessions_2!$I1275&amp;sessions_2!$J1275,exercises_2!$C$2:$C$156&amp;exercises_2!$F$2:$F$156&amp;exercises_2!$G$2:$G$156,exercises_2!$A$2:$A$156)</f>
        <v>#NAME?</v>
      </c>
      <c r="F1275" s="6" t="s">
        <v>65</v>
      </c>
      <c r="G1275" s="6" t="s">
        <v>118</v>
      </c>
      <c r="H1275" s="6">
        <v>1</v>
      </c>
      <c r="I1275" s="6">
        <v>5</v>
      </c>
      <c r="J1275" s="6">
        <v>10</v>
      </c>
      <c r="K1275" s="6">
        <v>130</v>
      </c>
      <c r="L1275" s="6">
        <v>9</v>
      </c>
      <c r="M1275" s="6"/>
    </row>
    <row r="1276" spans="1:13" ht="15.75" customHeight="1" x14ac:dyDescent="0.25">
      <c r="A1276" s="4">
        <v>44601</v>
      </c>
      <c r="B1276" s="6">
        <v>5</v>
      </c>
      <c r="C1276" s="6" t="s">
        <v>100</v>
      </c>
      <c r="D1276" s="6"/>
      <c r="E1276" s="3" t="e">
        <f t="array" aca="1" ref="E1276" ca="1">_xludf.XLOOKUP(sessions_2!$G1276&amp;sessions_2!$I1276&amp;sessions_2!$J1276,exercises_2!$C$2:$C$156&amp;exercises_2!$F$2:$F$156&amp;exercises_2!$G$2:$G$156,exercises_2!$A$2:$A$156)</f>
        <v>#NAME?</v>
      </c>
      <c r="F1276" s="6" t="s">
        <v>65</v>
      </c>
      <c r="G1276" s="6" t="s">
        <v>118</v>
      </c>
      <c r="H1276" s="6">
        <v>2</v>
      </c>
      <c r="I1276" s="6">
        <v>5</v>
      </c>
      <c r="J1276" s="6">
        <v>10</v>
      </c>
      <c r="K1276" s="6">
        <v>130</v>
      </c>
      <c r="L1276" s="6">
        <v>7</v>
      </c>
      <c r="M1276" s="6"/>
    </row>
    <row r="1277" spans="1:13" ht="15.75" customHeight="1" x14ac:dyDescent="0.25">
      <c r="A1277" s="4">
        <v>44601</v>
      </c>
      <c r="B1277" s="6">
        <v>6</v>
      </c>
      <c r="C1277" s="6" t="s">
        <v>100</v>
      </c>
      <c r="D1277" s="6"/>
      <c r="E1277" s="3" t="e">
        <f t="array" aca="1" ref="E1277" ca="1">_xludf.XLOOKUP(sessions_2!$G1277&amp;sessions_2!$I1277&amp;sessions_2!$J1277,exercises_2!$C$2:$C$156&amp;exercises_2!$F$2:$F$156&amp;exercises_2!$G$2:$G$156,exercises_2!$A$2:$A$156)</f>
        <v>#NAME?</v>
      </c>
      <c r="F1277" s="6" t="s">
        <v>65</v>
      </c>
      <c r="G1277" s="6" t="s">
        <v>118</v>
      </c>
      <c r="H1277" s="6">
        <v>3</v>
      </c>
      <c r="I1277" s="6">
        <v>5</v>
      </c>
      <c r="J1277" s="6">
        <v>10</v>
      </c>
      <c r="K1277" s="6">
        <v>130</v>
      </c>
      <c r="L1277" s="6">
        <v>6</v>
      </c>
      <c r="M1277" s="6"/>
    </row>
    <row r="1278" spans="1:13" ht="15.75" customHeight="1" x14ac:dyDescent="0.25">
      <c r="A1278" s="4">
        <v>44601</v>
      </c>
      <c r="B1278" s="6">
        <v>7</v>
      </c>
      <c r="C1278" s="6" t="s">
        <v>100</v>
      </c>
      <c r="D1278" s="6"/>
      <c r="E1278" s="3" t="e">
        <f t="array" aca="1" ref="E1278" ca="1">_xludf.XLOOKUP(sessions_2!$G1278&amp;sessions_2!$I1278&amp;sessions_2!$J1278,exercises_2!$C$2:$C$156&amp;exercises_2!$F$2:$F$156&amp;exercises_2!$G$2:$G$156,exercises_2!$A$2:$A$156)</f>
        <v>#NAME?</v>
      </c>
      <c r="F1278" s="6" t="s">
        <v>65</v>
      </c>
      <c r="G1278" s="6" t="s">
        <v>110</v>
      </c>
      <c r="H1278" s="6">
        <v>1</v>
      </c>
      <c r="I1278" s="6">
        <v>4</v>
      </c>
      <c r="J1278" s="6">
        <v>6</v>
      </c>
      <c r="K1278" s="6">
        <v>70</v>
      </c>
      <c r="L1278" s="6">
        <v>5</v>
      </c>
      <c r="M1278" s="6"/>
    </row>
    <row r="1279" spans="1:13" ht="15.75" customHeight="1" x14ac:dyDescent="0.25">
      <c r="A1279" s="4">
        <v>44601</v>
      </c>
      <c r="B1279" s="6">
        <v>8</v>
      </c>
      <c r="C1279" s="6" t="s">
        <v>100</v>
      </c>
      <c r="D1279" s="6"/>
      <c r="E1279" s="3" t="e">
        <f t="array" aca="1" ref="E1279" ca="1">_xludf.XLOOKUP(sessions_2!$G1279&amp;sessions_2!$I1279&amp;sessions_2!$J1279,exercises_2!$C$2:$C$156&amp;exercises_2!$F$2:$F$156&amp;exercises_2!$G$2:$G$156,exercises_2!$A$2:$A$156)</f>
        <v>#NAME?</v>
      </c>
      <c r="F1279" s="6" t="s">
        <v>65</v>
      </c>
      <c r="G1279" s="6" t="s">
        <v>110</v>
      </c>
      <c r="H1279" s="6">
        <v>2</v>
      </c>
      <c r="I1279" s="6">
        <v>4</v>
      </c>
      <c r="J1279" s="6">
        <v>6</v>
      </c>
      <c r="K1279" s="6">
        <v>70</v>
      </c>
      <c r="L1279" s="6">
        <v>5</v>
      </c>
      <c r="M1279" s="6"/>
    </row>
    <row r="1280" spans="1:13" ht="15.75" customHeight="1" x14ac:dyDescent="0.25">
      <c r="A1280" s="4">
        <v>44601</v>
      </c>
      <c r="B1280" s="6">
        <v>9</v>
      </c>
      <c r="C1280" s="6" t="s">
        <v>100</v>
      </c>
      <c r="D1280" s="6"/>
      <c r="E1280" s="3" t="e">
        <f t="array" aca="1" ref="E1280" ca="1">_xludf.XLOOKUP(sessions_2!$G1280&amp;sessions_2!$I1280&amp;sessions_2!$J1280,exercises_2!$C$2:$C$156&amp;exercises_2!$F$2:$F$156&amp;exercises_2!$G$2:$G$156,exercises_2!$A$2:$A$156)</f>
        <v>#NAME?</v>
      </c>
      <c r="F1280" s="6" t="s">
        <v>65</v>
      </c>
      <c r="G1280" s="6" t="s">
        <v>110</v>
      </c>
      <c r="H1280" s="6">
        <v>3</v>
      </c>
      <c r="I1280" s="6">
        <v>4</v>
      </c>
      <c r="J1280" s="6">
        <v>6</v>
      </c>
      <c r="K1280" s="6">
        <v>70</v>
      </c>
      <c r="L1280" s="6">
        <v>4</v>
      </c>
      <c r="M1280" s="6"/>
    </row>
    <row r="1281" spans="1:13" ht="15.75" customHeight="1" x14ac:dyDescent="0.25">
      <c r="A1281" s="4">
        <v>44601</v>
      </c>
      <c r="B1281" s="6">
        <v>10</v>
      </c>
      <c r="C1281" s="6" t="s">
        <v>100</v>
      </c>
      <c r="D1281" s="6"/>
      <c r="E1281" s="3" t="e">
        <f t="array" aca="1" ref="E1281" ca="1">_xludf.XLOOKUP(sessions_2!$G1281&amp;sessions_2!$I1281&amp;sessions_2!$J1281,exercises_2!$C$2:$C$156&amp;exercises_2!$F$2:$F$156&amp;exercises_2!$G$2:$G$156,exercises_2!$A$2:$A$156)</f>
        <v>#NAME?</v>
      </c>
      <c r="F1281" s="6" t="s">
        <v>65</v>
      </c>
      <c r="G1281" s="6" t="s">
        <v>103</v>
      </c>
      <c r="H1281" s="6">
        <v>1</v>
      </c>
      <c r="I1281" s="6">
        <v>4</v>
      </c>
      <c r="J1281" s="6">
        <v>6</v>
      </c>
      <c r="K1281" s="6">
        <v>65</v>
      </c>
      <c r="L1281" s="6">
        <v>5</v>
      </c>
      <c r="M1281" s="6"/>
    </row>
    <row r="1282" spans="1:13" ht="15.75" customHeight="1" x14ac:dyDescent="0.25">
      <c r="A1282" s="4">
        <v>44601</v>
      </c>
      <c r="B1282" s="6">
        <v>11</v>
      </c>
      <c r="C1282" s="6" t="s">
        <v>100</v>
      </c>
      <c r="D1282" s="6"/>
      <c r="E1282" s="3" t="e">
        <f t="array" aca="1" ref="E1282" ca="1">_xludf.XLOOKUP(sessions_2!$G1282&amp;sessions_2!$I1282&amp;sessions_2!$J1282,exercises_2!$C$2:$C$156&amp;exercises_2!$F$2:$F$156&amp;exercises_2!$G$2:$G$156,exercises_2!$A$2:$A$156)</f>
        <v>#NAME?</v>
      </c>
      <c r="F1282" s="6" t="s">
        <v>65</v>
      </c>
      <c r="G1282" s="6" t="s">
        <v>103</v>
      </c>
      <c r="H1282" s="6">
        <v>2</v>
      </c>
      <c r="I1282" s="6">
        <v>4</v>
      </c>
      <c r="J1282" s="6">
        <v>6</v>
      </c>
      <c r="K1282" s="6">
        <v>65</v>
      </c>
      <c r="L1282" s="6">
        <v>4</v>
      </c>
      <c r="M1282" s="6"/>
    </row>
    <row r="1283" spans="1:13" ht="15.75" customHeight="1" x14ac:dyDescent="0.25">
      <c r="A1283" s="4">
        <v>44601</v>
      </c>
      <c r="B1283" s="6">
        <v>12</v>
      </c>
      <c r="C1283" s="6" t="s">
        <v>100</v>
      </c>
      <c r="D1283" s="6"/>
      <c r="E1283" s="3" t="e">
        <f t="array" aca="1" ref="E1283" ca="1">_xludf.XLOOKUP(sessions_2!$G1283&amp;sessions_2!$I1283&amp;sessions_2!$J1283,exercises_2!$C$2:$C$156&amp;exercises_2!$F$2:$F$156&amp;exercises_2!$G$2:$G$156,exercises_2!$A$2:$A$156)</f>
        <v>#NAME?</v>
      </c>
      <c r="F1283" s="6" t="s">
        <v>65</v>
      </c>
      <c r="G1283" s="6" t="s">
        <v>103</v>
      </c>
      <c r="H1283" s="6">
        <v>3</v>
      </c>
      <c r="I1283" s="6">
        <v>4</v>
      </c>
      <c r="J1283" s="6">
        <v>6</v>
      </c>
      <c r="K1283" s="6">
        <v>65</v>
      </c>
      <c r="L1283" s="6">
        <v>4</v>
      </c>
      <c r="M1283" s="6"/>
    </row>
    <row r="1284" spans="1:13" ht="15.75" customHeight="1" x14ac:dyDescent="0.25">
      <c r="A1284" s="4">
        <v>44603</v>
      </c>
      <c r="B1284" s="6">
        <v>1</v>
      </c>
      <c r="C1284" s="6" t="s">
        <v>104</v>
      </c>
      <c r="D1284" s="6"/>
      <c r="E1284" s="3" t="e">
        <f t="array" aca="1" ref="E1284" ca="1">_xludf.XLOOKUP(sessions_2!$G1284&amp;sessions_2!$I1284&amp;sessions_2!$J1284,exercises_2!$C$2:$C$156&amp;exercises_2!$F$2:$F$156&amp;exercises_2!$G$2:$G$156,exercises_2!$A$2:$A$156)</f>
        <v>#NAME?</v>
      </c>
      <c r="F1284" s="6" t="s">
        <v>65</v>
      </c>
      <c r="G1284" s="6" t="s">
        <v>119</v>
      </c>
      <c r="H1284" s="6">
        <v>1</v>
      </c>
      <c r="I1284" s="6">
        <v>4</v>
      </c>
      <c r="J1284" s="6">
        <v>6</v>
      </c>
      <c r="K1284" s="6">
        <v>150</v>
      </c>
      <c r="L1284" s="6">
        <v>6</v>
      </c>
      <c r="M1284" s="6"/>
    </row>
    <row r="1285" spans="1:13" ht="15.75" customHeight="1" x14ac:dyDescent="0.25">
      <c r="A1285" s="4">
        <v>44603</v>
      </c>
      <c r="B1285" s="6">
        <v>2</v>
      </c>
      <c r="C1285" s="6" t="s">
        <v>104</v>
      </c>
      <c r="D1285" s="6"/>
      <c r="E1285" s="3" t="e">
        <f t="array" aca="1" ref="E1285" ca="1">_xludf.XLOOKUP(sessions_2!$G1285&amp;sessions_2!$I1285&amp;sessions_2!$J1285,exercises_2!$C$2:$C$156&amp;exercises_2!$F$2:$F$156&amp;exercises_2!$G$2:$G$156,exercises_2!$A$2:$A$156)</f>
        <v>#NAME?</v>
      </c>
      <c r="F1285" s="6" t="s">
        <v>65</v>
      </c>
      <c r="G1285" s="6" t="s">
        <v>119</v>
      </c>
      <c r="H1285" s="6">
        <v>2</v>
      </c>
      <c r="I1285" s="6">
        <v>4</v>
      </c>
      <c r="J1285" s="6">
        <v>6</v>
      </c>
      <c r="K1285" s="6">
        <v>155</v>
      </c>
      <c r="L1285" s="6">
        <v>5</v>
      </c>
      <c r="M1285" s="6"/>
    </row>
    <row r="1286" spans="1:13" ht="15.75" customHeight="1" x14ac:dyDescent="0.25">
      <c r="A1286" s="4">
        <v>44603</v>
      </c>
      <c r="B1286" s="6">
        <v>3</v>
      </c>
      <c r="C1286" s="6" t="s">
        <v>104</v>
      </c>
      <c r="D1286" s="6"/>
      <c r="E1286" s="3" t="e">
        <f t="array" aca="1" ref="E1286" ca="1">_xludf.XLOOKUP(sessions_2!$G1286&amp;sessions_2!$I1286&amp;sessions_2!$J1286,exercises_2!$C$2:$C$156&amp;exercises_2!$F$2:$F$156&amp;exercises_2!$G$2:$G$156,exercises_2!$A$2:$A$156)</f>
        <v>#NAME?</v>
      </c>
      <c r="F1286" s="6" t="s">
        <v>65</v>
      </c>
      <c r="G1286" s="6" t="s">
        <v>119</v>
      </c>
      <c r="H1286" s="6">
        <v>3</v>
      </c>
      <c r="I1286" s="6">
        <v>4</v>
      </c>
      <c r="J1286" s="6">
        <v>6</v>
      </c>
      <c r="K1286" s="6">
        <v>155</v>
      </c>
      <c r="L1286" s="6">
        <v>4</v>
      </c>
      <c r="M1286" s="6"/>
    </row>
    <row r="1287" spans="1:13" ht="15.75" customHeight="1" x14ac:dyDescent="0.25">
      <c r="A1287" s="4">
        <v>44603</v>
      </c>
      <c r="B1287" s="6">
        <v>4</v>
      </c>
      <c r="C1287" s="6" t="s">
        <v>104</v>
      </c>
      <c r="D1287" s="6"/>
      <c r="E1287" s="3" t="e">
        <f t="array" aca="1" ref="E1287" ca="1">_xludf.XLOOKUP(sessions_2!$G1287&amp;sessions_2!$I1287&amp;sessions_2!$J1287,exercises_2!$C$2:$C$156&amp;exercises_2!$F$2:$F$156&amp;exercises_2!$G$2:$G$156,exercises_2!$A$2:$A$156)</f>
        <v>#NAME?</v>
      </c>
      <c r="F1287" s="6" t="s">
        <v>65</v>
      </c>
      <c r="G1287" s="6" t="s">
        <v>120</v>
      </c>
      <c r="H1287" s="6">
        <v>1</v>
      </c>
      <c r="I1287" s="6">
        <v>4</v>
      </c>
      <c r="J1287" s="6">
        <v>6</v>
      </c>
      <c r="K1287" s="6">
        <v>175</v>
      </c>
      <c r="L1287" s="6">
        <v>4</v>
      </c>
      <c r="M1287" s="6"/>
    </row>
    <row r="1288" spans="1:13" ht="15.75" customHeight="1" x14ac:dyDescent="0.25">
      <c r="A1288" s="4">
        <v>44603</v>
      </c>
      <c r="B1288" s="6">
        <v>5</v>
      </c>
      <c r="C1288" s="6" t="s">
        <v>104</v>
      </c>
      <c r="D1288" s="6"/>
      <c r="E1288" s="3" t="e">
        <f t="array" aca="1" ref="E1288" ca="1">_xludf.XLOOKUP(sessions_2!$G1288&amp;sessions_2!$I1288&amp;sessions_2!$J1288,exercises_2!$C$2:$C$156&amp;exercises_2!$F$2:$F$156&amp;exercises_2!$G$2:$G$156,exercises_2!$A$2:$A$156)</f>
        <v>#NAME?</v>
      </c>
      <c r="F1288" s="6" t="s">
        <v>65</v>
      </c>
      <c r="G1288" s="6" t="s">
        <v>120</v>
      </c>
      <c r="H1288" s="6">
        <v>2</v>
      </c>
      <c r="I1288" s="6">
        <v>4</v>
      </c>
      <c r="J1288" s="6">
        <v>6</v>
      </c>
      <c r="K1288" s="6">
        <v>175</v>
      </c>
      <c r="L1288" s="6">
        <v>4</v>
      </c>
      <c r="M1288" s="6"/>
    </row>
    <row r="1289" spans="1:13" ht="15.75" customHeight="1" x14ac:dyDescent="0.25">
      <c r="A1289" s="4">
        <v>44603</v>
      </c>
      <c r="B1289" s="6">
        <v>6</v>
      </c>
      <c r="C1289" s="6" t="s">
        <v>104</v>
      </c>
      <c r="D1289" s="6"/>
      <c r="E1289" s="3" t="e">
        <f t="array" aca="1" ref="E1289" ca="1">_xludf.XLOOKUP(sessions_2!$G1289&amp;sessions_2!$I1289&amp;sessions_2!$J1289,exercises_2!$C$2:$C$156&amp;exercises_2!$F$2:$F$156&amp;exercises_2!$G$2:$G$156,exercises_2!$A$2:$A$156)</f>
        <v>#NAME?</v>
      </c>
      <c r="F1289" s="6" t="s">
        <v>65</v>
      </c>
      <c r="G1289" s="6" t="s">
        <v>120</v>
      </c>
      <c r="H1289" s="6">
        <v>3</v>
      </c>
      <c r="I1289" s="6">
        <v>4</v>
      </c>
      <c r="J1289" s="6">
        <v>6</v>
      </c>
      <c r="K1289" s="6">
        <v>175</v>
      </c>
      <c r="L1289" s="6">
        <v>4</v>
      </c>
      <c r="M1289" s="6"/>
    </row>
    <row r="1290" spans="1:13" ht="15.75" customHeight="1" x14ac:dyDescent="0.25">
      <c r="A1290" s="4">
        <v>44603</v>
      </c>
      <c r="B1290" s="6">
        <v>7</v>
      </c>
      <c r="C1290" s="6" t="s">
        <v>104</v>
      </c>
      <c r="D1290" s="6"/>
      <c r="E1290" s="3" t="e">
        <f t="array" aca="1" ref="E1290" ca="1">_xludf.XLOOKUP(sessions_2!$G1290&amp;sessions_2!$I1290&amp;sessions_2!$J1290,exercises_2!$C$2:$C$156&amp;exercises_2!$F$2:$F$156&amp;exercises_2!$G$2:$G$156,exercises_2!$A$2:$A$156)</f>
        <v>#NAME?</v>
      </c>
      <c r="F1290" s="6" t="s">
        <v>65</v>
      </c>
      <c r="G1290" s="6" t="s">
        <v>107</v>
      </c>
      <c r="H1290" s="6">
        <v>1</v>
      </c>
      <c r="I1290" s="6">
        <v>6</v>
      </c>
      <c r="J1290" s="6">
        <v>10</v>
      </c>
      <c r="K1290" s="6">
        <v>160</v>
      </c>
      <c r="L1290" s="6">
        <v>9</v>
      </c>
      <c r="M1290" s="6"/>
    </row>
    <row r="1291" spans="1:13" ht="15.75" customHeight="1" x14ac:dyDescent="0.25">
      <c r="A1291" s="4">
        <v>44603</v>
      </c>
      <c r="B1291" s="6">
        <v>8</v>
      </c>
      <c r="C1291" s="6" t="s">
        <v>104</v>
      </c>
      <c r="D1291" s="6"/>
      <c r="E1291" s="3" t="e">
        <f t="array" aca="1" ref="E1291" ca="1">_xludf.XLOOKUP(sessions_2!$G1291&amp;sessions_2!$I1291&amp;sessions_2!$J1291,exercises_2!$C$2:$C$156&amp;exercises_2!$F$2:$F$156&amp;exercises_2!$G$2:$G$156,exercises_2!$A$2:$A$156)</f>
        <v>#NAME?</v>
      </c>
      <c r="F1291" s="6" t="s">
        <v>65</v>
      </c>
      <c r="G1291" s="6" t="s">
        <v>107</v>
      </c>
      <c r="H1291" s="6">
        <v>2</v>
      </c>
      <c r="I1291" s="6">
        <v>6</v>
      </c>
      <c r="J1291" s="6">
        <v>10</v>
      </c>
      <c r="K1291" s="6">
        <v>160</v>
      </c>
      <c r="L1291" s="6">
        <v>7</v>
      </c>
      <c r="M1291" s="6"/>
    </row>
    <row r="1292" spans="1:13" ht="15.75" customHeight="1" x14ac:dyDescent="0.25">
      <c r="A1292" s="4">
        <v>44603</v>
      </c>
      <c r="B1292" s="6">
        <v>9</v>
      </c>
      <c r="C1292" s="6" t="s">
        <v>104</v>
      </c>
      <c r="D1292" s="6"/>
      <c r="E1292" s="3" t="e">
        <f t="array" aca="1" ref="E1292" ca="1">_xludf.XLOOKUP(sessions_2!$G1292&amp;sessions_2!$I1292&amp;sessions_2!$J1292,exercises_2!$C$2:$C$156&amp;exercises_2!$F$2:$F$156&amp;exercises_2!$G$2:$G$156,exercises_2!$A$2:$A$156)</f>
        <v>#NAME?</v>
      </c>
      <c r="F1292" s="6" t="s">
        <v>65</v>
      </c>
      <c r="G1292" s="6" t="s">
        <v>107</v>
      </c>
      <c r="H1292" s="6">
        <v>3</v>
      </c>
      <c r="I1292" s="6">
        <v>6</v>
      </c>
      <c r="J1292" s="6">
        <v>10</v>
      </c>
      <c r="K1292" s="6">
        <v>160</v>
      </c>
      <c r="L1292" s="6">
        <v>6</v>
      </c>
      <c r="M1292" s="6"/>
    </row>
    <row r="1293" spans="1:13" ht="15.75" customHeight="1" x14ac:dyDescent="0.25">
      <c r="A1293" s="4">
        <v>44603</v>
      </c>
      <c r="B1293" s="6">
        <v>10</v>
      </c>
      <c r="C1293" s="6" t="s">
        <v>104</v>
      </c>
      <c r="D1293" s="6"/>
      <c r="E1293" s="3" t="e">
        <f t="array" aca="1" ref="E1293" ca="1">_xludf.XLOOKUP(sessions_2!$G1293&amp;sessions_2!$I1293&amp;sessions_2!$J1293,exercises_2!$C$2:$C$156&amp;exercises_2!$F$2:$F$156&amp;exercises_2!$G$2:$G$156,exercises_2!$A$2:$A$156)</f>
        <v>#NAME?</v>
      </c>
      <c r="F1293" s="6" t="s">
        <v>65</v>
      </c>
      <c r="G1293" s="6" t="s">
        <v>121</v>
      </c>
      <c r="H1293" s="6">
        <v>1</v>
      </c>
      <c r="I1293" s="6">
        <v>10</v>
      </c>
      <c r="J1293" s="6">
        <v>15</v>
      </c>
      <c r="K1293" s="6">
        <v>120</v>
      </c>
      <c r="L1293" s="6">
        <v>15</v>
      </c>
      <c r="M1293" s="6"/>
    </row>
    <row r="1294" spans="1:13" ht="15.75" customHeight="1" x14ac:dyDescent="0.25">
      <c r="A1294" s="4">
        <v>44603</v>
      </c>
      <c r="B1294" s="6">
        <v>11</v>
      </c>
      <c r="C1294" s="6" t="s">
        <v>104</v>
      </c>
      <c r="D1294" s="6"/>
      <c r="E1294" s="3" t="e">
        <f t="array" aca="1" ref="E1294" ca="1">_xludf.XLOOKUP(sessions_2!$G1294&amp;sessions_2!$I1294&amp;sessions_2!$J1294,exercises_2!$C$2:$C$156&amp;exercises_2!$F$2:$F$156&amp;exercises_2!$G$2:$G$156,exercises_2!$A$2:$A$156)</f>
        <v>#NAME?</v>
      </c>
      <c r="F1294" s="6" t="s">
        <v>65</v>
      </c>
      <c r="G1294" s="6" t="s">
        <v>121</v>
      </c>
      <c r="H1294" s="6">
        <v>2</v>
      </c>
      <c r="I1294" s="6">
        <v>10</v>
      </c>
      <c r="J1294" s="6">
        <v>15</v>
      </c>
      <c r="K1294" s="6">
        <v>125</v>
      </c>
      <c r="L1294" s="6">
        <v>13</v>
      </c>
      <c r="M1294" s="6"/>
    </row>
    <row r="1295" spans="1:13" ht="15.75" customHeight="1" x14ac:dyDescent="0.25">
      <c r="A1295" s="4">
        <v>44603</v>
      </c>
      <c r="B1295" s="6">
        <v>12</v>
      </c>
      <c r="C1295" s="6" t="s">
        <v>104</v>
      </c>
      <c r="D1295" s="6"/>
      <c r="E1295" s="3" t="e">
        <f t="array" aca="1" ref="E1295" ca="1">_xludf.XLOOKUP(sessions_2!$G1295&amp;sessions_2!$I1295&amp;sessions_2!$J1295,exercises_2!$C$2:$C$156&amp;exercises_2!$F$2:$F$156&amp;exercises_2!$G$2:$G$156,exercises_2!$A$2:$A$156)</f>
        <v>#NAME?</v>
      </c>
      <c r="F1295" s="6" t="s">
        <v>65</v>
      </c>
      <c r="G1295" s="6" t="s">
        <v>121</v>
      </c>
      <c r="H1295" s="6">
        <v>3</v>
      </c>
      <c r="I1295" s="6">
        <v>10</v>
      </c>
      <c r="J1295" s="6">
        <v>15</v>
      </c>
      <c r="K1295" s="6">
        <v>125</v>
      </c>
      <c r="L1295" s="6">
        <v>12</v>
      </c>
      <c r="M1295" s="6"/>
    </row>
    <row r="1296" spans="1:13" ht="15.75" customHeight="1" x14ac:dyDescent="0.25">
      <c r="A1296" s="4">
        <v>44608</v>
      </c>
      <c r="B1296" s="6">
        <v>1</v>
      </c>
      <c r="C1296" s="6" t="s">
        <v>94</v>
      </c>
      <c r="D1296" s="6"/>
      <c r="E1296" s="3" t="e">
        <f t="array" aca="1" ref="E1296" ca="1">_xludf.XLOOKUP(sessions_2!$G1296&amp;sessions_2!$I1296&amp;sessions_2!$J1296,exercises_2!$C$2:$C$156&amp;exercises_2!$F$2:$F$156&amp;exercises_2!$G$2:$G$156,exercises_2!$A$2:$A$156)</f>
        <v>#NAME?</v>
      </c>
      <c r="F1296" s="6" t="s">
        <v>65</v>
      </c>
      <c r="G1296" s="6" t="s">
        <v>89</v>
      </c>
      <c r="H1296" s="6">
        <v>1</v>
      </c>
      <c r="I1296" s="6">
        <v>4</v>
      </c>
      <c r="J1296" s="6">
        <v>6</v>
      </c>
      <c r="K1296" s="6">
        <v>155</v>
      </c>
      <c r="L1296" s="6">
        <v>6</v>
      </c>
      <c r="M1296" s="6"/>
    </row>
    <row r="1297" spans="1:13" ht="15.75" customHeight="1" x14ac:dyDescent="0.25">
      <c r="A1297" s="4">
        <v>44608</v>
      </c>
      <c r="B1297" s="6">
        <v>2</v>
      </c>
      <c r="C1297" s="6" t="s">
        <v>94</v>
      </c>
      <c r="D1297" s="6"/>
      <c r="E1297" s="3" t="e">
        <f t="array" aca="1" ref="E1297" ca="1">_xludf.XLOOKUP(sessions_2!$G1297&amp;sessions_2!$I1297&amp;sessions_2!$J1297,exercises_2!$C$2:$C$156&amp;exercises_2!$F$2:$F$156&amp;exercises_2!$G$2:$G$156,exercises_2!$A$2:$A$156)</f>
        <v>#NAME?</v>
      </c>
      <c r="F1297" s="6" t="s">
        <v>65</v>
      </c>
      <c r="G1297" s="6" t="s">
        <v>89</v>
      </c>
      <c r="H1297" s="6">
        <v>2</v>
      </c>
      <c r="I1297" s="6">
        <v>4</v>
      </c>
      <c r="J1297" s="6">
        <v>6</v>
      </c>
      <c r="K1297" s="6">
        <v>160</v>
      </c>
      <c r="L1297" s="6">
        <v>5</v>
      </c>
      <c r="M1297" s="6"/>
    </row>
    <row r="1298" spans="1:13" ht="15.75" customHeight="1" x14ac:dyDescent="0.25">
      <c r="A1298" s="4">
        <v>44608</v>
      </c>
      <c r="B1298" s="6">
        <v>3</v>
      </c>
      <c r="C1298" s="6" t="s">
        <v>94</v>
      </c>
      <c r="D1298" s="6"/>
      <c r="E1298" s="3" t="e">
        <f t="array" aca="1" ref="E1298" ca="1">_xludf.XLOOKUP(sessions_2!$G1298&amp;sessions_2!$I1298&amp;sessions_2!$J1298,exercises_2!$C$2:$C$156&amp;exercises_2!$F$2:$F$156&amp;exercises_2!$G$2:$G$156,exercises_2!$A$2:$A$156)</f>
        <v>#NAME?</v>
      </c>
      <c r="F1298" s="6" t="s">
        <v>65</v>
      </c>
      <c r="G1298" s="6" t="s">
        <v>89</v>
      </c>
      <c r="H1298" s="6">
        <v>3</v>
      </c>
      <c r="I1298" s="6">
        <v>4</v>
      </c>
      <c r="J1298" s="6">
        <v>6</v>
      </c>
      <c r="K1298" s="6">
        <v>160</v>
      </c>
      <c r="L1298" s="6">
        <v>4</v>
      </c>
      <c r="M1298" s="6"/>
    </row>
    <row r="1299" spans="1:13" ht="15.75" customHeight="1" x14ac:dyDescent="0.25">
      <c r="A1299" s="4">
        <v>44608</v>
      </c>
      <c r="B1299" s="6">
        <v>4</v>
      </c>
      <c r="C1299" s="6" t="s">
        <v>94</v>
      </c>
      <c r="D1299" s="6"/>
      <c r="E1299" s="3" t="e">
        <f t="array" aca="1" ref="E1299" ca="1">_xludf.XLOOKUP(sessions_2!$G1299&amp;sessions_2!$I1299&amp;sessions_2!$J1299,exercises_2!$C$2:$C$156&amp;exercises_2!$F$2:$F$156&amp;exercises_2!$G$2:$G$156,exercises_2!$A$2:$A$156)</f>
        <v>#NAME?</v>
      </c>
      <c r="F1299" s="6" t="s">
        <v>65</v>
      </c>
      <c r="G1299" s="6" t="s">
        <v>95</v>
      </c>
      <c r="H1299" s="6">
        <v>1</v>
      </c>
      <c r="I1299" s="6">
        <v>4</v>
      </c>
      <c r="J1299" s="6">
        <v>6</v>
      </c>
      <c r="K1299" s="6">
        <v>135</v>
      </c>
      <c r="L1299" s="6">
        <v>4</v>
      </c>
      <c r="M1299" s="6"/>
    </row>
    <row r="1300" spans="1:13" ht="15.75" customHeight="1" x14ac:dyDescent="0.25">
      <c r="A1300" s="4">
        <v>44608</v>
      </c>
      <c r="B1300" s="6">
        <v>5</v>
      </c>
      <c r="C1300" s="6" t="s">
        <v>94</v>
      </c>
      <c r="D1300" s="6"/>
      <c r="E1300" s="3" t="e">
        <f t="array" aca="1" ref="E1300" ca="1">_xludf.XLOOKUP(sessions_2!$G1300&amp;sessions_2!$I1300&amp;sessions_2!$J1300,exercises_2!$C$2:$C$156&amp;exercises_2!$F$2:$F$156&amp;exercises_2!$G$2:$G$156,exercises_2!$A$2:$A$156)</f>
        <v>#NAME?</v>
      </c>
      <c r="F1300" s="6" t="s">
        <v>65</v>
      </c>
      <c r="G1300" s="6" t="s">
        <v>95</v>
      </c>
      <c r="H1300" s="6">
        <v>2</v>
      </c>
      <c r="I1300" s="6">
        <v>4</v>
      </c>
      <c r="J1300" s="6">
        <v>6</v>
      </c>
      <c r="K1300" s="6">
        <v>135</v>
      </c>
      <c r="L1300" s="6">
        <v>4</v>
      </c>
      <c r="M1300" s="6"/>
    </row>
    <row r="1301" spans="1:13" ht="15.75" customHeight="1" x14ac:dyDescent="0.25">
      <c r="A1301" s="4">
        <v>44608</v>
      </c>
      <c r="B1301" s="6">
        <v>6</v>
      </c>
      <c r="C1301" s="6" t="s">
        <v>94</v>
      </c>
      <c r="D1301" s="6"/>
      <c r="E1301" s="3" t="e">
        <f t="array" aca="1" ref="E1301" ca="1">_xludf.XLOOKUP(sessions_2!$G1301&amp;sessions_2!$I1301&amp;sessions_2!$J1301,exercises_2!$C$2:$C$156&amp;exercises_2!$F$2:$F$156&amp;exercises_2!$G$2:$G$156,exercises_2!$A$2:$A$156)</f>
        <v>#NAME?</v>
      </c>
      <c r="F1301" s="6" t="s">
        <v>65</v>
      </c>
      <c r="G1301" s="6" t="s">
        <v>95</v>
      </c>
      <c r="H1301" s="6">
        <v>3</v>
      </c>
      <c r="I1301" s="6">
        <v>4</v>
      </c>
      <c r="J1301" s="6">
        <v>6</v>
      </c>
      <c r="K1301" s="6">
        <v>135</v>
      </c>
      <c r="L1301" s="6">
        <v>3</v>
      </c>
      <c r="M1301" s="6"/>
    </row>
    <row r="1302" spans="1:13" ht="15.75" customHeight="1" x14ac:dyDescent="0.25">
      <c r="A1302" s="4">
        <v>44608</v>
      </c>
      <c r="B1302" s="6">
        <v>7</v>
      </c>
      <c r="C1302" s="6" t="s">
        <v>94</v>
      </c>
      <c r="D1302" s="6"/>
      <c r="E1302" s="3" t="e">
        <f t="array" aca="1" ref="E1302" ca="1">_xludf.XLOOKUP(sessions_2!$G1302&amp;sessions_2!$I1302&amp;sessions_2!$J1302,exercises_2!$C$2:$C$156&amp;exercises_2!$F$2:$F$156&amp;exercises_2!$G$2:$G$156,exercises_2!$A$2:$A$156)</f>
        <v>#NAME?</v>
      </c>
      <c r="F1302" s="6" t="s">
        <v>65</v>
      </c>
      <c r="G1302" s="6" t="s">
        <v>96</v>
      </c>
      <c r="H1302" s="6">
        <v>1</v>
      </c>
      <c r="I1302" s="6">
        <v>4</v>
      </c>
      <c r="J1302" s="6">
        <v>6</v>
      </c>
      <c r="K1302" s="6">
        <v>100</v>
      </c>
      <c r="L1302" s="6">
        <v>4</v>
      </c>
      <c r="M1302" s="6"/>
    </row>
    <row r="1303" spans="1:13" ht="15.75" customHeight="1" x14ac:dyDescent="0.25">
      <c r="A1303" s="4">
        <v>44608</v>
      </c>
      <c r="B1303" s="6">
        <v>8</v>
      </c>
      <c r="C1303" s="6" t="s">
        <v>94</v>
      </c>
      <c r="D1303" s="6"/>
      <c r="E1303" s="3" t="e">
        <f t="array" aca="1" ref="E1303" ca="1">_xludf.XLOOKUP(sessions_2!$G1303&amp;sessions_2!$I1303&amp;sessions_2!$J1303,exercises_2!$C$2:$C$156&amp;exercises_2!$F$2:$F$156&amp;exercises_2!$G$2:$G$156,exercises_2!$A$2:$A$156)</f>
        <v>#NAME?</v>
      </c>
      <c r="F1303" s="6" t="s">
        <v>65</v>
      </c>
      <c r="G1303" s="6" t="s">
        <v>96</v>
      </c>
      <c r="H1303" s="6">
        <v>2</v>
      </c>
      <c r="I1303" s="6">
        <v>4</v>
      </c>
      <c r="J1303" s="6">
        <v>6</v>
      </c>
      <c r="K1303" s="6">
        <v>100</v>
      </c>
      <c r="L1303" s="6">
        <v>5</v>
      </c>
      <c r="M1303" s="6"/>
    </row>
    <row r="1304" spans="1:13" ht="15.75" customHeight="1" x14ac:dyDescent="0.25">
      <c r="A1304" s="4">
        <v>44608</v>
      </c>
      <c r="B1304" s="6">
        <v>9</v>
      </c>
      <c r="C1304" s="6" t="s">
        <v>94</v>
      </c>
      <c r="D1304" s="6"/>
      <c r="E1304" s="3" t="e">
        <f t="array" aca="1" ref="E1304" ca="1">_xludf.XLOOKUP(sessions_2!$G1304&amp;sessions_2!$I1304&amp;sessions_2!$J1304,exercises_2!$C$2:$C$156&amp;exercises_2!$F$2:$F$156&amp;exercises_2!$G$2:$G$156,exercises_2!$A$2:$A$156)</f>
        <v>#NAME?</v>
      </c>
      <c r="F1304" s="6" t="s">
        <v>65</v>
      </c>
      <c r="G1304" s="6" t="s">
        <v>96</v>
      </c>
      <c r="H1304" s="6">
        <v>3</v>
      </c>
      <c r="I1304" s="6">
        <v>4</v>
      </c>
      <c r="J1304" s="6">
        <v>6</v>
      </c>
      <c r="K1304" s="6">
        <v>100</v>
      </c>
      <c r="L1304" s="6">
        <v>5</v>
      </c>
      <c r="M1304" s="6"/>
    </row>
    <row r="1305" spans="1:13" ht="15.75" customHeight="1" x14ac:dyDescent="0.25">
      <c r="A1305" s="4">
        <v>44608</v>
      </c>
      <c r="B1305" s="6">
        <v>10</v>
      </c>
      <c r="C1305" s="6" t="s">
        <v>94</v>
      </c>
      <c r="D1305" s="6"/>
      <c r="E1305" s="3" t="e">
        <f t="array" aca="1" ref="E1305" ca="1">_xludf.XLOOKUP(sessions_2!$G1305&amp;sessions_2!$I1305&amp;sessions_2!$J1305,exercises_2!$C$2:$C$156&amp;exercises_2!$F$2:$F$156&amp;exercises_2!$G$2:$G$156,exercises_2!$A$2:$A$156)</f>
        <v>#NAME?</v>
      </c>
      <c r="F1305" s="6" t="s">
        <v>65</v>
      </c>
      <c r="G1305" s="6" t="s">
        <v>98</v>
      </c>
      <c r="H1305" s="6">
        <v>1</v>
      </c>
      <c r="I1305" s="6">
        <v>4</v>
      </c>
      <c r="J1305" s="6">
        <v>6</v>
      </c>
      <c r="K1305" s="6">
        <v>80</v>
      </c>
      <c r="L1305" s="6">
        <v>6</v>
      </c>
      <c r="M1305" s="6"/>
    </row>
    <row r="1306" spans="1:13" ht="15.75" customHeight="1" x14ac:dyDescent="0.25">
      <c r="A1306" s="4">
        <v>44608</v>
      </c>
      <c r="B1306" s="6">
        <v>11</v>
      </c>
      <c r="C1306" s="6" t="s">
        <v>94</v>
      </c>
      <c r="D1306" s="6"/>
      <c r="E1306" s="3" t="e">
        <f t="array" aca="1" ref="E1306" ca="1">_xludf.XLOOKUP(sessions_2!$G1306&amp;sessions_2!$I1306&amp;sessions_2!$J1306,exercises_2!$C$2:$C$156&amp;exercises_2!$F$2:$F$156&amp;exercises_2!$G$2:$G$156,exercises_2!$A$2:$A$156)</f>
        <v>#NAME?</v>
      </c>
      <c r="F1306" s="6" t="s">
        <v>65</v>
      </c>
      <c r="G1306" s="6" t="s">
        <v>98</v>
      </c>
      <c r="H1306" s="6">
        <v>2</v>
      </c>
      <c r="I1306" s="6">
        <v>4</v>
      </c>
      <c r="J1306" s="6">
        <v>6</v>
      </c>
      <c r="K1306" s="6">
        <v>85</v>
      </c>
      <c r="L1306" s="6">
        <v>4</v>
      </c>
      <c r="M1306" s="6"/>
    </row>
    <row r="1307" spans="1:13" ht="15.75" customHeight="1" x14ac:dyDescent="0.25">
      <c r="A1307" s="4">
        <v>44608</v>
      </c>
      <c r="B1307" s="6">
        <v>12</v>
      </c>
      <c r="C1307" s="6" t="s">
        <v>94</v>
      </c>
      <c r="D1307" s="6"/>
      <c r="E1307" s="3" t="e">
        <f t="array" aca="1" ref="E1307" ca="1">_xludf.XLOOKUP(sessions_2!$G1307&amp;sessions_2!$I1307&amp;sessions_2!$J1307,exercises_2!$C$2:$C$156&amp;exercises_2!$F$2:$F$156&amp;exercises_2!$G$2:$G$156,exercises_2!$A$2:$A$156)</f>
        <v>#NAME?</v>
      </c>
      <c r="F1307" s="6" t="s">
        <v>65</v>
      </c>
      <c r="G1307" s="6" t="s">
        <v>98</v>
      </c>
      <c r="H1307" s="6">
        <v>3</v>
      </c>
      <c r="I1307" s="6">
        <v>4</v>
      </c>
      <c r="J1307" s="6">
        <v>6</v>
      </c>
      <c r="K1307" s="6">
        <v>85</v>
      </c>
      <c r="L1307" s="6">
        <v>4</v>
      </c>
      <c r="M1307" s="6"/>
    </row>
    <row r="1308" spans="1:13" ht="15.75" customHeight="1" x14ac:dyDescent="0.25">
      <c r="A1308" s="4">
        <v>44608</v>
      </c>
      <c r="B1308" s="6">
        <v>13</v>
      </c>
      <c r="C1308" s="6" t="s">
        <v>94</v>
      </c>
      <c r="D1308" s="6"/>
      <c r="E1308" s="3" t="e">
        <f t="array" aca="1" ref="E1308" ca="1">_xludf.XLOOKUP(sessions_2!$G1308&amp;sessions_2!$I1308&amp;sessions_2!$J1308,exercises_2!$C$2:$C$156&amp;exercises_2!$F$2:$F$156&amp;exercises_2!$G$2:$G$156,exercises_2!$A$2:$A$156)</f>
        <v>#NAME?</v>
      </c>
      <c r="F1308" s="6" t="s">
        <v>65</v>
      </c>
      <c r="G1308" s="6" t="s">
        <v>117</v>
      </c>
      <c r="H1308" s="6">
        <v>1</v>
      </c>
      <c r="I1308" s="6">
        <v>0</v>
      </c>
      <c r="J1308" s="6"/>
      <c r="K1308" s="6">
        <v>12</v>
      </c>
      <c r="L1308" s="6">
        <v>49</v>
      </c>
      <c r="M1308" s="6"/>
    </row>
    <row r="1309" spans="1:13" ht="15.75" customHeight="1" x14ac:dyDescent="0.25">
      <c r="A1309" s="4">
        <v>44608</v>
      </c>
      <c r="B1309" s="6">
        <v>14</v>
      </c>
      <c r="C1309" s="6" t="s">
        <v>94</v>
      </c>
      <c r="D1309" s="6"/>
      <c r="E1309" s="3" t="e">
        <f t="array" aca="1" ref="E1309" ca="1">_xludf.XLOOKUP(sessions_2!$G1309&amp;sessions_2!$I1309&amp;sessions_2!$J1309,exercises_2!$C$2:$C$156&amp;exercises_2!$F$2:$F$156&amp;exercises_2!$G$2:$G$156,exercises_2!$A$2:$A$156)</f>
        <v>#NAME?</v>
      </c>
      <c r="F1309" s="6" t="s">
        <v>65</v>
      </c>
      <c r="G1309" s="6" t="s">
        <v>117</v>
      </c>
      <c r="H1309" s="6">
        <v>2</v>
      </c>
      <c r="I1309" s="6">
        <v>0</v>
      </c>
      <c r="J1309" s="6"/>
      <c r="K1309" s="6">
        <v>12</v>
      </c>
      <c r="L1309" s="6">
        <v>36</v>
      </c>
      <c r="M1309" s="6"/>
    </row>
    <row r="1310" spans="1:13" ht="15.75" customHeight="1" x14ac:dyDescent="0.25">
      <c r="A1310" s="4">
        <v>44608</v>
      </c>
      <c r="B1310" s="6">
        <v>15</v>
      </c>
      <c r="C1310" s="6" t="s">
        <v>94</v>
      </c>
      <c r="D1310" s="6"/>
      <c r="E1310" s="3" t="e">
        <f t="array" aca="1" ref="E1310" ca="1">_xludf.XLOOKUP(sessions_2!$G1310&amp;sessions_2!$I1310&amp;sessions_2!$J1310,exercises_2!$C$2:$C$156&amp;exercises_2!$F$2:$F$156&amp;exercises_2!$G$2:$G$156,exercises_2!$A$2:$A$156)</f>
        <v>#NAME?</v>
      </c>
      <c r="F1310" s="6" t="s">
        <v>65</v>
      </c>
      <c r="G1310" s="6" t="s">
        <v>117</v>
      </c>
      <c r="H1310" s="6">
        <v>3</v>
      </c>
      <c r="I1310" s="6">
        <v>0</v>
      </c>
      <c r="J1310" s="6"/>
      <c r="K1310" s="6">
        <v>12</v>
      </c>
      <c r="L1310" s="6">
        <v>28</v>
      </c>
      <c r="M1310" s="6"/>
    </row>
    <row r="1311" spans="1:13" ht="15.75" customHeight="1" x14ac:dyDescent="0.25">
      <c r="A1311" s="4">
        <v>44617</v>
      </c>
      <c r="B1311" s="6">
        <v>15</v>
      </c>
      <c r="C1311" s="6" t="s">
        <v>100</v>
      </c>
      <c r="D1311" s="6"/>
      <c r="E1311" s="3" t="e">
        <f t="array" aca="1" ref="E1311" ca="1">_xludf.XLOOKUP(sessions_2!$G1311&amp;sessions_2!$I1311&amp;sessions_2!$J1311,exercises_2!$C$2:$C$156&amp;exercises_2!$F$2:$F$156&amp;exercises_2!$G$2:$G$156,exercises_2!$A$2:$A$156)</f>
        <v>#NAME?</v>
      </c>
      <c r="F1311" s="6" t="s">
        <v>65</v>
      </c>
      <c r="G1311" s="6" t="s">
        <v>111</v>
      </c>
      <c r="H1311" s="6">
        <v>3</v>
      </c>
      <c r="I1311" s="6">
        <v>6</v>
      </c>
      <c r="J1311" s="6">
        <v>10</v>
      </c>
      <c r="K1311" s="6">
        <v>230</v>
      </c>
      <c r="L1311" s="6">
        <v>5</v>
      </c>
      <c r="M1311" s="6"/>
    </row>
    <row r="1312" spans="1:13" ht="15.75" customHeight="1" x14ac:dyDescent="0.25">
      <c r="A1312" s="4">
        <v>44624</v>
      </c>
      <c r="B1312" s="6">
        <v>13</v>
      </c>
      <c r="C1312" s="6" t="s">
        <v>100</v>
      </c>
      <c r="D1312" s="6"/>
      <c r="E1312" s="3" t="e">
        <f t="array" aca="1" ref="E1312" ca="1">_xludf.XLOOKUP(sessions_2!$G1312&amp;sessions_2!$I1312&amp;sessions_2!$J1312,exercises_2!$C$2:$C$156&amp;exercises_2!$F$2:$F$156&amp;exercises_2!$G$2:$G$156,exercises_2!$A$2:$A$156)</f>
        <v>#NAME?</v>
      </c>
      <c r="F1312" s="6" t="s">
        <v>65</v>
      </c>
      <c r="G1312" s="6" t="s">
        <v>111</v>
      </c>
      <c r="H1312" s="6">
        <v>1</v>
      </c>
      <c r="I1312" s="6">
        <v>6</v>
      </c>
      <c r="J1312" s="6">
        <v>10</v>
      </c>
      <c r="K1312" s="6">
        <v>220</v>
      </c>
      <c r="L1312" s="6">
        <v>9</v>
      </c>
      <c r="M1312" s="6"/>
    </row>
    <row r="1313" spans="1:13" ht="15.75" customHeight="1" x14ac:dyDescent="0.25">
      <c r="A1313" s="4">
        <v>44624</v>
      </c>
      <c r="B1313" s="6">
        <v>14</v>
      </c>
      <c r="C1313" s="6" t="s">
        <v>100</v>
      </c>
      <c r="D1313" s="6"/>
      <c r="E1313" s="3" t="e">
        <f t="array" aca="1" ref="E1313" ca="1">_xludf.XLOOKUP(sessions_2!$G1313&amp;sessions_2!$I1313&amp;sessions_2!$J1313,exercises_2!$C$2:$C$156&amp;exercises_2!$F$2:$F$156&amp;exercises_2!$G$2:$G$156,exercises_2!$A$2:$A$156)</f>
        <v>#NAME?</v>
      </c>
      <c r="F1313" s="6" t="s">
        <v>65</v>
      </c>
      <c r="G1313" s="6" t="s">
        <v>111</v>
      </c>
      <c r="H1313" s="6">
        <v>2</v>
      </c>
      <c r="I1313" s="6">
        <v>6</v>
      </c>
      <c r="J1313" s="6">
        <v>10</v>
      </c>
      <c r="K1313" s="6">
        <v>220</v>
      </c>
      <c r="L1313" s="6">
        <v>6</v>
      </c>
      <c r="M1313" s="6"/>
    </row>
    <row r="1314" spans="1:13" ht="15.75" customHeight="1" x14ac:dyDescent="0.25">
      <c r="A1314" s="4">
        <v>44610</v>
      </c>
      <c r="B1314" s="6">
        <v>1</v>
      </c>
      <c r="C1314" s="6" t="s">
        <v>100</v>
      </c>
      <c r="D1314" s="6"/>
      <c r="E1314" s="3" t="e">
        <f t="array" aca="1" ref="E1314" ca="1">_xludf.XLOOKUP(sessions_2!$G1314&amp;sessions_2!$I1314&amp;sessions_2!$J1314,exercises_2!$C$2:$C$156&amp;exercises_2!$F$2:$F$156&amp;exercises_2!$G$2:$G$156,exercises_2!$A$2:$A$156)</f>
        <v>#NAME?</v>
      </c>
      <c r="F1314" s="6" t="s">
        <v>65</v>
      </c>
      <c r="G1314" s="6" t="s">
        <v>92</v>
      </c>
      <c r="H1314" s="6">
        <v>1</v>
      </c>
      <c r="I1314" s="6">
        <v>4</v>
      </c>
      <c r="J1314" s="6">
        <v>6</v>
      </c>
      <c r="K1314" s="6">
        <v>245</v>
      </c>
      <c r="L1314" s="6">
        <v>2</v>
      </c>
      <c r="M1314" s="6"/>
    </row>
    <row r="1315" spans="1:13" ht="15.75" customHeight="1" x14ac:dyDescent="0.25">
      <c r="A1315" s="4">
        <v>44610</v>
      </c>
      <c r="B1315" s="6">
        <v>2</v>
      </c>
      <c r="C1315" s="6" t="s">
        <v>100</v>
      </c>
      <c r="D1315" s="6"/>
      <c r="E1315" s="3" t="e">
        <f t="array" aca="1" ref="E1315" ca="1">_xludf.XLOOKUP(sessions_2!$G1315&amp;sessions_2!$I1315&amp;sessions_2!$J1315,exercises_2!$C$2:$C$156&amp;exercises_2!$F$2:$F$156&amp;exercises_2!$G$2:$G$156,exercises_2!$A$2:$A$156)</f>
        <v>#NAME?</v>
      </c>
      <c r="F1315" s="6" t="s">
        <v>65</v>
      </c>
      <c r="G1315" s="6" t="s">
        <v>92</v>
      </c>
      <c r="H1315" s="6">
        <v>2</v>
      </c>
      <c r="I1315" s="6">
        <v>4</v>
      </c>
      <c r="J1315" s="6">
        <v>6</v>
      </c>
      <c r="K1315" s="6">
        <v>245</v>
      </c>
      <c r="L1315" s="6">
        <v>3</v>
      </c>
      <c r="M1315" s="6" t="s">
        <v>26</v>
      </c>
    </row>
    <row r="1316" spans="1:13" ht="15.75" customHeight="1" x14ac:dyDescent="0.25">
      <c r="A1316" s="4">
        <v>44610</v>
      </c>
      <c r="B1316" s="6">
        <v>3</v>
      </c>
      <c r="C1316" s="6" t="s">
        <v>100</v>
      </c>
      <c r="D1316" s="6"/>
      <c r="E1316" s="3" t="e">
        <f t="array" aca="1" ref="E1316" ca="1">_xludf.XLOOKUP(sessions_2!$G1316&amp;sessions_2!$I1316&amp;sessions_2!$J1316,exercises_2!$C$2:$C$156&amp;exercises_2!$F$2:$F$156&amp;exercises_2!$G$2:$G$156,exercises_2!$A$2:$A$156)</f>
        <v>#NAME?</v>
      </c>
      <c r="F1316" s="6" t="s">
        <v>65</v>
      </c>
      <c r="G1316" s="6" t="s">
        <v>92</v>
      </c>
      <c r="H1316" s="6">
        <v>3</v>
      </c>
      <c r="I1316" s="6">
        <v>4</v>
      </c>
      <c r="J1316" s="6">
        <v>6</v>
      </c>
      <c r="K1316" s="6">
        <v>245</v>
      </c>
      <c r="L1316" s="6">
        <v>2</v>
      </c>
      <c r="M1316" s="6"/>
    </row>
    <row r="1317" spans="1:13" ht="15.75" customHeight="1" x14ac:dyDescent="0.25">
      <c r="A1317" s="4">
        <v>44610</v>
      </c>
      <c r="B1317" s="6">
        <v>4</v>
      </c>
      <c r="C1317" s="6" t="s">
        <v>100</v>
      </c>
      <c r="D1317" s="6"/>
      <c r="E1317" s="3" t="e">
        <f t="array" aca="1" ref="E1317" ca="1">_xludf.XLOOKUP(sessions_2!$G1317&amp;sessions_2!$I1317&amp;sessions_2!$J1317,exercises_2!$C$2:$C$156&amp;exercises_2!$F$2:$F$156&amp;exercises_2!$G$2:$G$156,exercises_2!$A$2:$A$156)</f>
        <v>#NAME?</v>
      </c>
      <c r="F1317" s="6" t="s">
        <v>65</v>
      </c>
      <c r="G1317" s="6" t="s">
        <v>118</v>
      </c>
      <c r="H1317" s="6">
        <v>1</v>
      </c>
      <c r="I1317" s="6">
        <v>5</v>
      </c>
      <c r="J1317" s="6">
        <v>10</v>
      </c>
      <c r="K1317" s="6">
        <v>130</v>
      </c>
      <c r="L1317" s="6">
        <v>8</v>
      </c>
      <c r="M1317" s="6"/>
    </row>
    <row r="1318" spans="1:13" ht="15.75" customHeight="1" x14ac:dyDescent="0.25">
      <c r="A1318" s="4">
        <v>44610</v>
      </c>
      <c r="B1318" s="6">
        <v>5</v>
      </c>
      <c r="C1318" s="6" t="s">
        <v>100</v>
      </c>
      <c r="D1318" s="6"/>
      <c r="E1318" s="3" t="e">
        <f t="array" aca="1" ref="E1318" ca="1">_xludf.XLOOKUP(sessions_2!$G1318&amp;sessions_2!$I1318&amp;sessions_2!$J1318,exercises_2!$C$2:$C$156&amp;exercises_2!$F$2:$F$156&amp;exercises_2!$G$2:$G$156,exercises_2!$A$2:$A$156)</f>
        <v>#NAME?</v>
      </c>
      <c r="F1318" s="6" t="s">
        <v>65</v>
      </c>
      <c r="G1318" s="6" t="s">
        <v>118</v>
      </c>
      <c r="H1318" s="6">
        <v>2</v>
      </c>
      <c r="I1318" s="6">
        <v>5</v>
      </c>
      <c r="J1318" s="6">
        <v>10</v>
      </c>
      <c r="K1318" s="6">
        <v>130</v>
      </c>
      <c r="L1318" s="6">
        <v>7</v>
      </c>
      <c r="M1318" s="6"/>
    </row>
    <row r="1319" spans="1:13" ht="15.75" customHeight="1" x14ac:dyDescent="0.25">
      <c r="A1319" s="4">
        <v>44610</v>
      </c>
      <c r="B1319" s="6">
        <v>6</v>
      </c>
      <c r="C1319" s="6" t="s">
        <v>100</v>
      </c>
      <c r="D1319" s="6"/>
      <c r="E1319" s="3" t="e">
        <f t="array" aca="1" ref="E1319" ca="1">_xludf.XLOOKUP(sessions_2!$G1319&amp;sessions_2!$I1319&amp;sessions_2!$J1319,exercises_2!$C$2:$C$156&amp;exercises_2!$F$2:$F$156&amp;exercises_2!$G$2:$G$156,exercises_2!$A$2:$A$156)</f>
        <v>#NAME?</v>
      </c>
      <c r="F1319" s="6" t="s">
        <v>65</v>
      </c>
      <c r="G1319" s="6" t="s">
        <v>118</v>
      </c>
      <c r="H1319" s="6">
        <v>3</v>
      </c>
      <c r="I1319" s="6">
        <v>5</v>
      </c>
      <c r="J1319" s="6">
        <v>10</v>
      </c>
      <c r="K1319" s="6">
        <v>130</v>
      </c>
      <c r="L1319" s="6">
        <v>6</v>
      </c>
      <c r="M1319" s="6"/>
    </row>
    <row r="1320" spans="1:13" ht="15.75" customHeight="1" x14ac:dyDescent="0.25">
      <c r="A1320" s="4">
        <v>44610</v>
      </c>
      <c r="B1320" s="6">
        <v>7</v>
      </c>
      <c r="C1320" s="6" t="s">
        <v>100</v>
      </c>
      <c r="D1320" s="6"/>
      <c r="E1320" s="3" t="e">
        <f t="array" aca="1" ref="E1320" ca="1">_xludf.XLOOKUP(sessions_2!$G1320&amp;sessions_2!$I1320&amp;sessions_2!$J1320,exercises_2!$C$2:$C$156&amp;exercises_2!$F$2:$F$156&amp;exercises_2!$G$2:$G$156,exercises_2!$A$2:$A$156)</f>
        <v>#NAME?</v>
      </c>
      <c r="F1320" s="6" t="s">
        <v>65</v>
      </c>
      <c r="G1320" s="6" t="s">
        <v>110</v>
      </c>
      <c r="H1320" s="6">
        <v>1</v>
      </c>
      <c r="I1320" s="6">
        <v>4</v>
      </c>
      <c r="J1320" s="6">
        <v>6</v>
      </c>
      <c r="K1320" s="6">
        <v>70</v>
      </c>
      <c r="L1320" s="6">
        <v>4</v>
      </c>
      <c r="M1320" s="6"/>
    </row>
    <row r="1321" spans="1:13" ht="15.75" customHeight="1" x14ac:dyDescent="0.25">
      <c r="A1321" s="4">
        <v>44610</v>
      </c>
      <c r="B1321" s="6">
        <v>8</v>
      </c>
      <c r="C1321" s="6" t="s">
        <v>100</v>
      </c>
      <c r="D1321" s="6"/>
      <c r="E1321" s="3" t="e">
        <f t="array" aca="1" ref="E1321" ca="1">_xludf.XLOOKUP(sessions_2!$G1321&amp;sessions_2!$I1321&amp;sessions_2!$J1321,exercises_2!$C$2:$C$156&amp;exercises_2!$F$2:$F$156&amp;exercises_2!$G$2:$G$156,exercises_2!$A$2:$A$156)</f>
        <v>#NAME?</v>
      </c>
      <c r="F1321" s="6" t="s">
        <v>65</v>
      </c>
      <c r="G1321" s="6" t="s">
        <v>110</v>
      </c>
      <c r="H1321" s="6">
        <v>2</v>
      </c>
      <c r="I1321" s="6">
        <v>4</v>
      </c>
      <c r="J1321" s="6">
        <v>6</v>
      </c>
      <c r="K1321" s="6">
        <v>70</v>
      </c>
      <c r="L1321" s="6">
        <v>4</v>
      </c>
      <c r="M1321" s="6"/>
    </row>
    <row r="1322" spans="1:13" ht="15.75" customHeight="1" x14ac:dyDescent="0.25">
      <c r="A1322" s="4">
        <v>44610</v>
      </c>
      <c r="B1322" s="6">
        <v>9</v>
      </c>
      <c r="C1322" s="6" t="s">
        <v>100</v>
      </c>
      <c r="D1322" s="6"/>
      <c r="E1322" s="3" t="e">
        <f t="array" aca="1" ref="E1322" ca="1">_xludf.XLOOKUP(sessions_2!$G1322&amp;sessions_2!$I1322&amp;sessions_2!$J1322,exercises_2!$C$2:$C$156&amp;exercises_2!$F$2:$F$156&amp;exercises_2!$G$2:$G$156,exercises_2!$A$2:$A$156)</f>
        <v>#NAME?</v>
      </c>
      <c r="F1322" s="6" t="s">
        <v>65</v>
      </c>
      <c r="G1322" s="6" t="s">
        <v>110</v>
      </c>
      <c r="H1322" s="6">
        <v>3</v>
      </c>
      <c r="I1322" s="6">
        <v>4</v>
      </c>
      <c r="J1322" s="6">
        <v>6</v>
      </c>
      <c r="K1322" s="6">
        <v>70</v>
      </c>
      <c r="L1322" s="6">
        <v>4</v>
      </c>
      <c r="M1322" s="6"/>
    </row>
    <row r="1323" spans="1:13" ht="15.75" customHeight="1" x14ac:dyDescent="0.25">
      <c r="A1323" s="4">
        <v>44610</v>
      </c>
      <c r="B1323" s="6">
        <v>10</v>
      </c>
      <c r="C1323" s="6" t="s">
        <v>100</v>
      </c>
      <c r="D1323" s="6"/>
      <c r="E1323" s="3" t="e">
        <f t="array" aca="1" ref="E1323" ca="1">_xludf.XLOOKUP(sessions_2!$G1323&amp;sessions_2!$I1323&amp;sessions_2!$J1323,exercises_2!$C$2:$C$156&amp;exercises_2!$F$2:$F$156&amp;exercises_2!$G$2:$G$156,exercises_2!$A$2:$A$156)</f>
        <v>#NAME?</v>
      </c>
      <c r="F1323" s="6" t="s">
        <v>65</v>
      </c>
      <c r="G1323" s="6" t="s">
        <v>103</v>
      </c>
      <c r="H1323" s="6">
        <v>1</v>
      </c>
      <c r="I1323" s="6">
        <v>4</v>
      </c>
      <c r="J1323" s="6">
        <v>6</v>
      </c>
      <c r="K1323" s="6">
        <v>65</v>
      </c>
      <c r="L1323" s="6">
        <v>5</v>
      </c>
      <c r="M1323" s="6"/>
    </row>
    <row r="1324" spans="1:13" ht="15.75" customHeight="1" x14ac:dyDescent="0.25">
      <c r="A1324" s="4">
        <v>44610</v>
      </c>
      <c r="B1324" s="6">
        <v>11</v>
      </c>
      <c r="C1324" s="6" t="s">
        <v>100</v>
      </c>
      <c r="D1324" s="6"/>
      <c r="E1324" s="3" t="e">
        <f t="array" aca="1" ref="E1324" ca="1">_xludf.XLOOKUP(sessions_2!$G1324&amp;sessions_2!$I1324&amp;sessions_2!$J1324,exercises_2!$C$2:$C$156&amp;exercises_2!$F$2:$F$156&amp;exercises_2!$G$2:$G$156,exercises_2!$A$2:$A$156)</f>
        <v>#NAME?</v>
      </c>
      <c r="F1324" s="6" t="s">
        <v>65</v>
      </c>
      <c r="G1324" s="6" t="s">
        <v>103</v>
      </c>
      <c r="H1324" s="6">
        <v>2</v>
      </c>
      <c r="I1324" s="6">
        <v>4</v>
      </c>
      <c r="J1324" s="6">
        <v>6</v>
      </c>
      <c r="K1324" s="6">
        <v>65</v>
      </c>
      <c r="L1324" s="6">
        <v>5</v>
      </c>
      <c r="M1324" s="6"/>
    </row>
    <row r="1325" spans="1:13" ht="15.75" customHeight="1" x14ac:dyDescent="0.25">
      <c r="A1325" s="4">
        <v>44610</v>
      </c>
      <c r="B1325" s="6">
        <v>12</v>
      </c>
      <c r="C1325" s="6" t="s">
        <v>100</v>
      </c>
      <c r="D1325" s="6"/>
      <c r="E1325" s="3" t="e">
        <f t="array" aca="1" ref="E1325" ca="1">_xludf.XLOOKUP(sessions_2!$G1325&amp;sessions_2!$I1325&amp;sessions_2!$J1325,exercises_2!$C$2:$C$156&amp;exercises_2!$F$2:$F$156&amp;exercises_2!$G$2:$G$156,exercises_2!$A$2:$A$156)</f>
        <v>#NAME?</v>
      </c>
      <c r="F1325" s="6" t="s">
        <v>65</v>
      </c>
      <c r="G1325" s="6" t="s">
        <v>103</v>
      </c>
      <c r="H1325" s="6">
        <v>3</v>
      </c>
      <c r="I1325" s="6">
        <v>4</v>
      </c>
      <c r="J1325" s="6">
        <v>6</v>
      </c>
      <c r="K1325" s="6">
        <v>65</v>
      </c>
      <c r="L1325" s="6">
        <v>4</v>
      </c>
      <c r="M1325" s="6"/>
    </row>
    <row r="1326" spans="1:13" ht="15.75" customHeight="1" x14ac:dyDescent="0.25">
      <c r="A1326" s="4">
        <v>44613</v>
      </c>
      <c r="B1326" s="6">
        <v>1</v>
      </c>
      <c r="C1326" s="6" t="s">
        <v>104</v>
      </c>
      <c r="D1326" s="6"/>
      <c r="E1326" s="3" t="e">
        <f t="array" aca="1" ref="E1326" ca="1">_xludf.XLOOKUP(sessions_2!$G1326&amp;sessions_2!$I1326&amp;sessions_2!$J1326,exercises_2!$C$2:$C$156&amp;exercises_2!$F$2:$F$156&amp;exercises_2!$G$2:$G$156,exercises_2!$A$2:$A$156)</f>
        <v>#NAME?</v>
      </c>
      <c r="F1326" s="6" t="s">
        <v>65</v>
      </c>
      <c r="G1326" s="6" t="s">
        <v>119</v>
      </c>
      <c r="H1326" s="6">
        <v>1</v>
      </c>
      <c r="I1326" s="6">
        <v>4</v>
      </c>
      <c r="J1326" s="6">
        <v>6</v>
      </c>
      <c r="K1326" s="6">
        <v>150</v>
      </c>
      <c r="L1326" s="6">
        <v>6</v>
      </c>
      <c r="M1326" s="6"/>
    </row>
    <row r="1327" spans="1:13" ht="15.75" customHeight="1" x14ac:dyDescent="0.25">
      <c r="A1327" s="4">
        <v>44613</v>
      </c>
      <c r="B1327" s="6">
        <v>2</v>
      </c>
      <c r="C1327" s="6" t="s">
        <v>104</v>
      </c>
      <c r="D1327" s="6"/>
      <c r="E1327" s="3" t="e">
        <f t="array" aca="1" ref="E1327" ca="1">_xludf.XLOOKUP(sessions_2!$G1327&amp;sessions_2!$I1327&amp;sessions_2!$J1327,exercises_2!$C$2:$C$156&amp;exercises_2!$F$2:$F$156&amp;exercises_2!$G$2:$G$156,exercises_2!$A$2:$A$156)</f>
        <v>#NAME?</v>
      </c>
      <c r="F1327" s="6" t="s">
        <v>65</v>
      </c>
      <c r="G1327" s="6" t="s">
        <v>119</v>
      </c>
      <c r="H1327" s="6">
        <v>2</v>
      </c>
      <c r="I1327" s="6">
        <v>4</v>
      </c>
      <c r="J1327" s="6">
        <v>6</v>
      </c>
      <c r="K1327" s="6">
        <v>150</v>
      </c>
      <c r="L1327" s="6">
        <v>5</v>
      </c>
      <c r="M1327" s="6"/>
    </row>
    <row r="1328" spans="1:13" ht="15.75" customHeight="1" x14ac:dyDescent="0.25">
      <c r="A1328" s="4">
        <v>44613</v>
      </c>
      <c r="B1328" s="6">
        <v>3</v>
      </c>
      <c r="C1328" s="6" t="s">
        <v>104</v>
      </c>
      <c r="D1328" s="6"/>
      <c r="E1328" s="3" t="e">
        <f t="array" aca="1" ref="E1328" ca="1">_xludf.XLOOKUP(sessions_2!$G1328&amp;sessions_2!$I1328&amp;sessions_2!$J1328,exercises_2!$C$2:$C$156&amp;exercises_2!$F$2:$F$156&amp;exercises_2!$G$2:$G$156,exercises_2!$A$2:$A$156)</f>
        <v>#NAME?</v>
      </c>
      <c r="F1328" s="6" t="s">
        <v>65</v>
      </c>
      <c r="G1328" s="6" t="s">
        <v>119</v>
      </c>
      <c r="H1328" s="6">
        <v>3</v>
      </c>
      <c r="I1328" s="6">
        <v>4</v>
      </c>
      <c r="J1328" s="6">
        <v>6</v>
      </c>
      <c r="K1328" s="6">
        <v>150</v>
      </c>
      <c r="L1328" s="6">
        <v>4</v>
      </c>
      <c r="M1328" s="6"/>
    </row>
    <row r="1329" spans="1:13" ht="15.75" customHeight="1" x14ac:dyDescent="0.25">
      <c r="A1329" s="4">
        <v>44613</v>
      </c>
      <c r="B1329" s="6">
        <v>4</v>
      </c>
      <c r="C1329" s="6" t="s">
        <v>104</v>
      </c>
      <c r="D1329" s="6"/>
      <c r="E1329" s="3" t="e">
        <f t="array" aca="1" ref="E1329" ca="1">_xludf.XLOOKUP(sessions_2!$G1329&amp;sessions_2!$I1329&amp;sessions_2!$J1329,exercises_2!$C$2:$C$156&amp;exercises_2!$F$2:$F$156&amp;exercises_2!$G$2:$G$156,exercises_2!$A$2:$A$156)</f>
        <v>#NAME?</v>
      </c>
      <c r="F1329" s="6" t="s">
        <v>65</v>
      </c>
      <c r="G1329" s="6" t="s">
        <v>120</v>
      </c>
      <c r="H1329" s="6">
        <v>1</v>
      </c>
      <c r="I1329" s="6">
        <v>4</v>
      </c>
      <c r="J1329" s="6">
        <v>6</v>
      </c>
      <c r="K1329" s="6">
        <v>175</v>
      </c>
      <c r="L1329" s="6">
        <v>5</v>
      </c>
      <c r="M1329" s="6"/>
    </row>
    <row r="1330" spans="1:13" ht="15.75" customHeight="1" x14ac:dyDescent="0.25">
      <c r="A1330" s="4">
        <v>44613</v>
      </c>
      <c r="B1330" s="6">
        <v>5</v>
      </c>
      <c r="C1330" s="6" t="s">
        <v>104</v>
      </c>
      <c r="D1330" s="6"/>
      <c r="E1330" s="3" t="e">
        <f t="array" aca="1" ref="E1330" ca="1">_xludf.XLOOKUP(sessions_2!$G1330&amp;sessions_2!$I1330&amp;sessions_2!$J1330,exercises_2!$C$2:$C$156&amp;exercises_2!$F$2:$F$156&amp;exercises_2!$G$2:$G$156,exercises_2!$A$2:$A$156)</f>
        <v>#NAME?</v>
      </c>
      <c r="F1330" s="6" t="s">
        <v>65</v>
      </c>
      <c r="G1330" s="6" t="s">
        <v>120</v>
      </c>
      <c r="H1330" s="6">
        <v>2</v>
      </c>
      <c r="I1330" s="6">
        <v>4</v>
      </c>
      <c r="J1330" s="6">
        <v>6</v>
      </c>
      <c r="K1330" s="6">
        <v>175</v>
      </c>
      <c r="L1330" s="6">
        <v>4</v>
      </c>
      <c r="M1330" s="6"/>
    </row>
    <row r="1331" spans="1:13" ht="15.75" customHeight="1" x14ac:dyDescent="0.25">
      <c r="A1331" s="4">
        <v>44613</v>
      </c>
      <c r="B1331" s="6">
        <v>6</v>
      </c>
      <c r="C1331" s="6" t="s">
        <v>104</v>
      </c>
      <c r="D1331" s="6"/>
      <c r="E1331" s="3" t="e">
        <f t="array" aca="1" ref="E1331" ca="1">_xludf.XLOOKUP(sessions_2!$G1331&amp;sessions_2!$I1331&amp;sessions_2!$J1331,exercises_2!$C$2:$C$156&amp;exercises_2!$F$2:$F$156&amp;exercises_2!$G$2:$G$156,exercises_2!$A$2:$A$156)</f>
        <v>#NAME?</v>
      </c>
      <c r="F1331" s="6" t="s">
        <v>65</v>
      </c>
      <c r="G1331" s="6" t="s">
        <v>120</v>
      </c>
      <c r="H1331" s="6">
        <v>3</v>
      </c>
      <c r="I1331" s="6">
        <v>4</v>
      </c>
      <c r="J1331" s="6">
        <v>6</v>
      </c>
      <c r="K1331" s="6">
        <v>175</v>
      </c>
      <c r="L1331" s="6">
        <v>4</v>
      </c>
      <c r="M1331" s="6"/>
    </row>
    <row r="1332" spans="1:13" ht="15.75" customHeight="1" x14ac:dyDescent="0.25">
      <c r="A1332" s="4">
        <v>44613</v>
      </c>
      <c r="B1332" s="6">
        <v>7</v>
      </c>
      <c r="C1332" s="6" t="s">
        <v>104</v>
      </c>
      <c r="D1332" s="6"/>
      <c r="E1332" s="3" t="e">
        <f t="array" aca="1" ref="E1332" ca="1">_xludf.XLOOKUP(sessions_2!$G1332&amp;sessions_2!$I1332&amp;sessions_2!$J1332,exercises_2!$C$2:$C$156&amp;exercises_2!$F$2:$F$156&amp;exercises_2!$G$2:$G$156,exercises_2!$A$2:$A$156)</f>
        <v>#NAME?</v>
      </c>
      <c r="F1332" s="6" t="s">
        <v>65</v>
      </c>
      <c r="G1332" s="6" t="s">
        <v>107</v>
      </c>
      <c r="H1332" s="6">
        <v>1</v>
      </c>
      <c r="I1332" s="6">
        <v>6</v>
      </c>
      <c r="J1332" s="6">
        <v>10</v>
      </c>
      <c r="K1332" s="6">
        <v>160</v>
      </c>
      <c r="L1332" s="6">
        <v>9</v>
      </c>
      <c r="M1332" s="6"/>
    </row>
    <row r="1333" spans="1:13" ht="15.75" customHeight="1" x14ac:dyDescent="0.25">
      <c r="A1333" s="4">
        <v>44613</v>
      </c>
      <c r="B1333" s="6">
        <v>8</v>
      </c>
      <c r="C1333" s="6" t="s">
        <v>104</v>
      </c>
      <c r="D1333" s="6"/>
      <c r="E1333" s="3" t="e">
        <f t="array" aca="1" ref="E1333" ca="1">_xludf.XLOOKUP(sessions_2!$G1333&amp;sessions_2!$I1333&amp;sessions_2!$J1333,exercises_2!$C$2:$C$156&amp;exercises_2!$F$2:$F$156&amp;exercises_2!$G$2:$G$156,exercises_2!$A$2:$A$156)</f>
        <v>#NAME?</v>
      </c>
      <c r="F1333" s="6" t="s">
        <v>65</v>
      </c>
      <c r="G1333" s="6" t="s">
        <v>107</v>
      </c>
      <c r="H1333" s="6">
        <v>2</v>
      </c>
      <c r="I1333" s="6">
        <v>6</v>
      </c>
      <c r="J1333" s="6">
        <v>10</v>
      </c>
      <c r="K1333" s="6">
        <v>160</v>
      </c>
      <c r="L1333" s="6">
        <v>7</v>
      </c>
      <c r="M1333" s="6"/>
    </row>
    <row r="1334" spans="1:13" ht="15.75" customHeight="1" x14ac:dyDescent="0.25">
      <c r="A1334" s="4">
        <v>44613</v>
      </c>
      <c r="B1334" s="6">
        <v>9</v>
      </c>
      <c r="C1334" s="6" t="s">
        <v>104</v>
      </c>
      <c r="D1334" s="6"/>
      <c r="E1334" s="3" t="e">
        <f t="array" aca="1" ref="E1334" ca="1">_xludf.XLOOKUP(sessions_2!$G1334&amp;sessions_2!$I1334&amp;sessions_2!$J1334,exercises_2!$C$2:$C$156&amp;exercises_2!$F$2:$F$156&amp;exercises_2!$G$2:$G$156,exercises_2!$A$2:$A$156)</f>
        <v>#NAME?</v>
      </c>
      <c r="F1334" s="6" t="s">
        <v>65</v>
      </c>
      <c r="G1334" s="6" t="s">
        <v>107</v>
      </c>
      <c r="H1334" s="6">
        <v>3</v>
      </c>
      <c r="I1334" s="6">
        <v>6</v>
      </c>
      <c r="J1334" s="6">
        <v>10</v>
      </c>
      <c r="K1334" s="6">
        <v>160</v>
      </c>
      <c r="L1334" s="6">
        <v>7</v>
      </c>
      <c r="M1334" s="6"/>
    </row>
    <row r="1335" spans="1:13" ht="15.75" customHeight="1" x14ac:dyDescent="0.25">
      <c r="A1335" s="4">
        <v>44613</v>
      </c>
      <c r="B1335" s="6">
        <v>10</v>
      </c>
      <c r="C1335" s="6" t="s">
        <v>104</v>
      </c>
      <c r="D1335" s="6"/>
      <c r="E1335" s="3" t="e">
        <f t="array" aca="1" ref="E1335" ca="1">_xludf.XLOOKUP(sessions_2!$G1335&amp;sessions_2!$I1335&amp;sessions_2!$J1335,exercises_2!$C$2:$C$156&amp;exercises_2!$F$2:$F$156&amp;exercises_2!$G$2:$G$156,exercises_2!$A$2:$A$156)</f>
        <v>#NAME?</v>
      </c>
      <c r="F1335" s="6" t="s">
        <v>65</v>
      </c>
      <c r="G1335" s="6" t="s">
        <v>121</v>
      </c>
      <c r="H1335" s="6">
        <v>1</v>
      </c>
      <c r="I1335" s="6">
        <v>10</v>
      </c>
      <c r="J1335" s="6">
        <v>15</v>
      </c>
      <c r="K1335" s="6">
        <v>120</v>
      </c>
      <c r="L1335" s="6">
        <v>15</v>
      </c>
      <c r="M1335" s="6"/>
    </row>
    <row r="1336" spans="1:13" ht="15.75" customHeight="1" x14ac:dyDescent="0.25">
      <c r="A1336" s="4">
        <v>44613</v>
      </c>
      <c r="B1336" s="6">
        <v>11</v>
      </c>
      <c r="C1336" s="6" t="s">
        <v>104</v>
      </c>
      <c r="D1336" s="6"/>
      <c r="E1336" s="3" t="e">
        <f t="array" aca="1" ref="E1336" ca="1">_xludf.XLOOKUP(sessions_2!$G1336&amp;sessions_2!$I1336&amp;sessions_2!$J1336,exercises_2!$C$2:$C$156&amp;exercises_2!$F$2:$F$156&amp;exercises_2!$G$2:$G$156,exercises_2!$A$2:$A$156)</f>
        <v>#NAME?</v>
      </c>
      <c r="F1336" s="6" t="s">
        <v>65</v>
      </c>
      <c r="G1336" s="6" t="s">
        <v>121</v>
      </c>
      <c r="H1336" s="6">
        <v>2</v>
      </c>
      <c r="I1336" s="6">
        <v>10</v>
      </c>
      <c r="J1336" s="6">
        <v>15</v>
      </c>
      <c r="K1336" s="6">
        <v>120</v>
      </c>
      <c r="L1336" s="6">
        <v>10</v>
      </c>
      <c r="M1336" s="6"/>
    </row>
    <row r="1337" spans="1:13" ht="15.75" customHeight="1" x14ac:dyDescent="0.25">
      <c r="A1337" s="4">
        <v>44613</v>
      </c>
      <c r="B1337" s="6">
        <v>12</v>
      </c>
      <c r="C1337" s="6" t="s">
        <v>104</v>
      </c>
      <c r="D1337" s="6"/>
      <c r="E1337" s="3" t="e">
        <f t="array" aca="1" ref="E1337" ca="1">_xludf.XLOOKUP(sessions_2!$G1337&amp;sessions_2!$I1337&amp;sessions_2!$J1337,exercises_2!$C$2:$C$156&amp;exercises_2!$F$2:$F$156&amp;exercises_2!$G$2:$G$156,exercises_2!$A$2:$A$156)</f>
        <v>#NAME?</v>
      </c>
      <c r="F1337" s="6" t="s">
        <v>65</v>
      </c>
      <c r="G1337" s="6" t="s">
        <v>121</v>
      </c>
      <c r="H1337" s="6">
        <v>3</v>
      </c>
      <c r="I1337" s="6">
        <v>10</v>
      </c>
      <c r="J1337" s="6">
        <v>15</v>
      </c>
      <c r="K1337" s="6">
        <v>120</v>
      </c>
      <c r="L1337" s="6">
        <v>10</v>
      </c>
      <c r="M1337" s="6"/>
    </row>
    <row r="1338" spans="1:13" ht="15.75" customHeight="1" x14ac:dyDescent="0.25">
      <c r="A1338" s="4">
        <v>44615</v>
      </c>
      <c r="B1338" s="6">
        <v>1</v>
      </c>
      <c r="C1338" s="6" t="s">
        <v>94</v>
      </c>
      <c r="D1338" s="6"/>
      <c r="E1338" s="3" t="e">
        <f t="array" aca="1" ref="E1338" ca="1">_xludf.XLOOKUP(sessions_2!$G1338&amp;sessions_2!$I1338&amp;sessions_2!$J1338,exercises_2!$C$2:$C$156&amp;exercises_2!$F$2:$F$156&amp;exercises_2!$G$2:$G$156,exercises_2!$A$2:$A$156)</f>
        <v>#NAME?</v>
      </c>
      <c r="F1338" s="6" t="s">
        <v>65</v>
      </c>
      <c r="G1338" s="6" t="s">
        <v>89</v>
      </c>
      <c r="H1338" s="6">
        <v>1</v>
      </c>
      <c r="I1338" s="6">
        <v>4</v>
      </c>
      <c r="J1338" s="6">
        <v>6</v>
      </c>
      <c r="K1338" s="6">
        <v>160</v>
      </c>
      <c r="L1338" s="6">
        <v>4</v>
      </c>
      <c r="M1338" s="6"/>
    </row>
    <row r="1339" spans="1:13" ht="15.75" customHeight="1" x14ac:dyDescent="0.25">
      <c r="A1339" s="4">
        <v>44615</v>
      </c>
      <c r="B1339" s="6">
        <v>2</v>
      </c>
      <c r="C1339" s="6" t="s">
        <v>94</v>
      </c>
      <c r="D1339" s="6"/>
      <c r="E1339" s="3" t="e">
        <f t="array" aca="1" ref="E1339" ca="1">_xludf.XLOOKUP(sessions_2!$G1339&amp;sessions_2!$I1339&amp;sessions_2!$J1339,exercises_2!$C$2:$C$156&amp;exercises_2!$F$2:$F$156&amp;exercises_2!$G$2:$G$156,exercises_2!$A$2:$A$156)</f>
        <v>#NAME?</v>
      </c>
      <c r="F1339" s="6" t="s">
        <v>65</v>
      </c>
      <c r="G1339" s="6" t="s">
        <v>89</v>
      </c>
      <c r="H1339" s="6">
        <v>2</v>
      </c>
      <c r="I1339" s="6">
        <v>4</v>
      </c>
      <c r="J1339" s="6">
        <v>6</v>
      </c>
      <c r="K1339" s="6">
        <v>160</v>
      </c>
      <c r="L1339" s="6">
        <v>3</v>
      </c>
      <c r="M1339" s="6"/>
    </row>
    <row r="1340" spans="1:13" ht="15.75" customHeight="1" x14ac:dyDescent="0.25">
      <c r="A1340" s="4">
        <v>44615</v>
      </c>
      <c r="B1340" s="6">
        <v>3</v>
      </c>
      <c r="C1340" s="6" t="s">
        <v>94</v>
      </c>
      <c r="D1340" s="6"/>
      <c r="E1340" s="3" t="e">
        <f t="array" aca="1" ref="E1340" ca="1">_xludf.XLOOKUP(sessions_2!$G1340&amp;sessions_2!$I1340&amp;sessions_2!$J1340,exercises_2!$C$2:$C$156&amp;exercises_2!$F$2:$F$156&amp;exercises_2!$G$2:$G$156,exercises_2!$A$2:$A$156)</f>
        <v>#NAME?</v>
      </c>
      <c r="F1340" s="6" t="s">
        <v>65</v>
      </c>
      <c r="G1340" s="6" t="s">
        <v>89</v>
      </c>
      <c r="H1340" s="6">
        <v>3</v>
      </c>
      <c r="I1340" s="6">
        <v>4</v>
      </c>
      <c r="J1340" s="6">
        <v>6</v>
      </c>
      <c r="K1340" s="6">
        <v>160</v>
      </c>
      <c r="L1340" s="6">
        <v>3</v>
      </c>
      <c r="M1340" s="6"/>
    </row>
    <row r="1341" spans="1:13" ht="15.75" customHeight="1" x14ac:dyDescent="0.25">
      <c r="A1341" s="4">
        <v>44615</v>
      </c>
      <c r="B1341" s="6">
        <v>4</v>
      </c>
      <c r="C1341" s="6" t="s">
        <v>94</v>
      </c>
      <c r="D1341" s="6"/>
      <c r="E1341" s="3" t="e">
        <f t="array" aca="1" ref="E1341" ca="1">_xludf.XLOOKUP(sessions_2!$G1341&amp;sessions_2!$I1341&amp;sessions_2!$J1341,exercises_2!$C$2:$C$156&amp;exercises_2!$F$2:$F$156&amp;exercises_2!$G$2:$G$156,exercises_2!$A$2:$A$156)</f>
        <v>#NAME?</v>
      </c>
      <c r="F1341" s="6" t="s">
        <v>65</v>
      </c>
      <c r="G1341" s="6" t="s">
        <v>95</v>
      </c>
      <c r="H1341" s="6">
        <v>1</v>
      </c>
      <c r="I1341" s="6">
        <v>4</v>
      </c>
      <c r="J1341" s="6">
        <v>6</v>
      </c>
      <c r="K1341" s="6">
        <v>135</v>
      </c>
      <c r="L1341" s="6">
        <v>4</v>
      </c>
      <c r="M1341" s="6"/>
    </row>
    <row r="1342" spans="1:13" ht="15.75" customHeight="1" x14ac:dyDescent="0.25">
      <c r="A1342" s="4">
        <v>44615</v>
      </c>
      <c r="B1342" s="6">
        <v>5</v>
      </c>
      <c r="C1342" s="6" t="s">
        <v>94</v>
      </c>
      <c r="D1342" s="6"/>
      <c r="E1342" s="3" t="e">
        <f t="array" aca="1" ref="E1342" ca="1">_xludf.XLOOKUP(sessions_2!$G1342&amp;sessions_2!$I1342&amp;sessions_2!$J1342,exercises_2!$C$2:$C$156&amp;exercises_2!$F$2:$F$156&amp;exercises_2!$G$2:$G$156,exercises_2!$A$2:$A$156)</f>
        <v>#NAME?</v>
      </c>
      <c r="F1342" s="6" t="s">
        <v>65</v>
      </c>
      <c r="G1342" s="6" t="s">
        <v>95</v>
      </c>
      <c r="H1342" s="6">
        <v>2</v>
      </c>
      <c r="I1342" s="6">
        <v>4</v>
      </c>
      <c r="J1342" s="6">
        <v>6</v>
      </c>
      <c r="K1342" s="6">
        <v>135</v>
      </c>
      <c r="L1342" s="6">
        <v>4</v>
      </c>
      <c r="M1342" s="6"/>
    </row>
    <row r="1343" spans="1:13" ht="15.75" customHeight="1" x14ac:dyDescent="0.25">
      <c r="A1343" s="4">
        <v>44615</v>
      </c>
      <c r="B1343" s="6">
        <v>6</v>
      </c>
      <c r="C1343" s="6" t="s">
        <v>94</v>
      </c>
      <c r="D1343" s="6"/>
      <c r="E1343" s="3" t="e">
        <f t="array" aca="1" ref="E1343" ca="1">_xludf.XLOOKUP(sessions_2!$G1343&amp;sessions_2!$I1343&amp;sessions_2!$J1343,exercises_2!$C$2:$C$156&amp;exercises_2!$F$2:$F$156&amp;exercises_2!$G$2:$G$156,exercises_2!$A$2:$A$156)</f>
        <v>#NAME?</v>
      </c>
      <c r="F1343" s="6" t="s">
        <v>65</v>
      </c>
      <c r="G1343" s="6" t="s">
        <v>95</v>
      </c>
      <c r="H1343" s="6">
        <v>3</v>
      </c>
      <c r="I1343" s="6">
        <v>4</v>
      </c>
      <c r="J1343" s="6">
        <v>6</v>
      </c>
      <c r="K1343" s="6">
        <v>135</v>
      </c>
      <c r="L1343" s="6">
        <v>3</v>
      </c>
      <c r="M1343" s="6"/>
    </row>
    <row r="1344" spans="1:13" ht="15.75" customHeight="1" x14ac:dyDescent="0.25">
      <c r="A1344" s="4">
        <v>44615</v>
      </c>
      <c r="B1344" s="6">
        <v>7</v>
      </c>
      <c r="C1344" s="6" t="s">
        <v>94</v>
      </c>
      <c r="D1344" s="6"/>
      <c r="E1344" s="3" t="e">
        <f t="array" aca="1" ref="E1344" ca="1">_xludf.XLOOKUP(sessions_2!$G1344&amp;sessions_2!$I1344&amp;sessions_2!$J1344,exercises_2!$C$2:$C$156&amp;exercises_2!$F$2:$F$156&amp;exercises_2!$G$2:$G$156,exercises_2!$A$2:$A$156)</f>
        <v>#NAME?</v>
      </c>
      <c r="F1344" s="6" t="s">
        <v>65</v>
      </c>
      <c r="G1344" s="6" t="s">
        <v>96</v>
      </c>
      <c r="H1344" s="6">
        <v>1</v>
      </c>
      <c r="I1344" s="6">
        <v>4</v>
      </c>
      <c r="J1344" s="6">
        <v>6</v>
      </c>
      <c r="K1344" s="6">
        <v>100</v>
      </c>
      <c r="L1344" s="6">
        <v>5</v>
      </c>
      <c r="M1344" s="6"/>
    </row>
    <row r="1345" spans="1:13" ht="15.75" customHeight="1" x14ac:dyDescent="0.25">
      <c r="A1345" s="4">
        <v>44615</v>
      </c>
      <c r="B1345" s="6">
        <v>8</v>
      </c>
      <c r="C1345" s="6" t="s">
        <v>94</v>
      </c>
      <c r="D1345" s="6"/>
      <c r="E1345" s="3" t="e">
        <f t="array" aca="1" ref="E1345" ca="1">_xludf.XLOOKUP(sessions_2!$G1345&amp;sessions_2!$I1345&amp;sessions_2!$J1345,exercises_2!$C$2:$C$156&amp;exercises_2!$F$2:$F$156&amp;exercises_2!$G$2:$G$156,exercises_2!$A$2:$A$156)</f>
        <v>#NAME?</v>
      </c>
      <c r="F1345" s="6" t="s">
        <v>65</v>
      </c>
      <c r="G1345" s="6" t="s">
        <v>96</v>
      </c>
      <c r="H1345" s="6">
        <v>2</v>
      </c>
      <c r="I1345" s="6">
        <v>4</v>
      </c>
      <c r="J1345" s="6">
        <v>6</v>
      </c>
      <c r="K1345" s="6">
        <v>100</v>
      </c>
      <c r="L1345" s="6">
        <v>5</v>
      </c>
      <c r="M1345" s="6"/>
    </row>
    <row r="1346" spans="1:13" ht="15.75" customHeight="1" x14ac:dyDescent="0.25">
      <c r="A1346" s="4">
        <v>44615</v>
      </c>
      <c r="B1346" s="6">
        <v>9</v>
      </c>
      <c r="C1346" s="6" t="s">
        <v>94</v>
      </c>
      <c r="D1346" s="6"/>
      <c r="E1346" s="3" t="e">
        <f t="array" aca="1" ref="E1346" ca="1">_xludf.XLOOKUP(sessions_2!$G1346&amp;sessions_2!$I1346&amp;sessions_2!$J1346,exercises_2!$C$2:$C$156&amp;exercises_2!$F$2:$F$156&amp;exercises_2!$G$2:$G$156,exercises_2!$A$2:$A$156)</f>
        <v>#NAME?</v>
      </c>
      <c r="F1346" s="6" t="s">
        <v>65</v>
      </c>
      <c r="G1346" s="6" t="s">
        <v>96</v>
      </c>
      <c r="H1346" s="6">
        <v>3</v>
      </c>
      <c r="I1346" s="6">
        <v>4</v>
      </c>
      <c r="J1346" s="6">
        <v>6</v>
      </c>
      <c r="K1346" s="6">
        <v>100</v>
      </c>
      <c r="L1346" s="6">
        <v>4</v>
      </c>
      <c r="M1346" s="6"/>
    </row>
    <row r="1347" spans="1:13" ht="15.75" customHeight="1" x14ac:dyDescent="0.25">
      <c r="A1347" s="4">
        <v>44615</v>
      </c>
      <c r="B1347" s="6">
        <v>10</v>
      </c>
      <c r="C1347" s="6" t="s">
        <v>94</v>
      </c>
      <c r="D1347" s="6"/>
      <c r="E1347" s="3" t="e">
        <f t="array" aca="1" ref="E1347" ca="1">_xludf.XLOOKUP(sessions_2!$G1347&amp;sessions_2!$I1347&amp;sessions_2!$J1347,exercises_2!$C$2:$C$156&amp;exercises_2!$F$2:$F$156&amp;exercises_2!$G$2:$G$156,exercises_2!$A$2:$A$156)</f>
        <v>#NAME?</v>
      </c>
      <c r="F1347" s="6" t="s">
        <v>65</v>
      </c>
      <c r="G1347" s="6" t="s">
        <v>98</v>
      </c>
      <c r="H1347" s="6">
        <v>1</v>
      </c>
      <c r="I1347" s="6">
        <v>4</v>
      </c>
      <c r="J1347" s="6">
        <v>6</v>
      </c>
      <c r="K1347" s="6">
        <v>85</v>
      </c>
      <c r="L1347" s="6">
        <v>6</v>
      </c>
      <c r="M1347" s="6"/>
    </row>
    <row r="1348" spans="1:13" ht="15.75" customHeight="1" x14ac:dyDescent="0.25">
      <c r="A1348" s="4">
        <v>44615</v>
      </c>
      <c r="B1348" s="6">
        <v>11</v>
      </c>
      <c r="C1348" s="6" t="s">
        <v>94</v>
      </c>
      <c r="D1348" s="6"/>
      <c r="E1348" s="3" t="e">
        <f t="array" aca="1" ref="E1348" ca="1">_xludf.XLOOKUP(sessions_2!$G1348&amp;sessions_2!$I1348&amp;sessions_2!$J1348,exercises_2!$C$2:$C$156&amp;exercises_2!$F$2:$F$156&amp;exercises_2!$G$2:$G$156,exercises_2!$A$2:$A$156)</f>
        <v>#NAME?</v>
      </c>
      <c r="F1348" s="6" t="s">
        <v>65</v>
      </c>
      <c r="G1348" s="6" t="s">
        <v>98</v>
      </c>
      <c r="H1348" s="6">
        <v>2</v>
      </c>
      <c r="I1348" s="6">
        <v>4</v>
      </c>
      <c r="J1348" s="6">
        <v>6</v>
      </c>
      <c r="K1348" s="6">
        <v>85</v>
      </c>
      <c r="L1348" s="6">
        <v>4</v>
      </c>
      <c r="M1348" s="6"/>
    </row>
    <row r="1349" spans="1:13" ht="15.75" customHeight="1" x14ac:dyDescent="0.25">
      <c r="A1349" s="4">
        <v>44615</v>
      </c>
      <c r="B1349" s="6">
        <v>12</v>
      </c>
      <c r="C1349" s="6" t="s">
        <v>94</v>
      </c>
      <c r="D1349" s="6"/>
      <c r="E1349" s="3" t="e">
        <f t="array" aca="1" ref="E1349" ca="1">_xludf.XLOOKUP(sessions_2!$G1349&amp;sessions_2!$I1349&amp;sessions_2!$J1349,exercises_2!$C$2:$C$156&amp;exercises_2!$F$2:$F$156&amp;exercises_2!$G$2:$G$156,exercises_2!$A$2:$A$156)</f>
        <v>#NAME?</v>
      </c>
      <c r="F1349" s="6" t="s">
        <v>65</v>
      </c>
      <c r="G1349" s="6" t="s">
        <v>98</v>
      </c>
      <c r="H1349" s="6">
        <v>3</v>
      </c>
      <c r="I1349" s="6">
        <v>4</v>
      </c>
      <c r="J1349" s="6">
        <v>6</v>
      </c>
      <c r="K1349" s="6">
        <v>85</v>
      </c>
      <c r="L1349" s="6">
        <v>4</v>
      </c>
      <c r="M1349" s="6"/>
    </row>
    <row r="1350" spans="1:13" ht="15.75" customHeight="1" x14ac:dyDescent="0.25">
      <c r="A1350" s="4">
        <v>44615</v>
      </c>
      <c r="B1350" s="6">
        <v>13</v>
      </c>
      <c r="C1350" s="6" t="s">
        <v>94</v>
      </c>
      <c r="D1350" s="6"/>
      <c r="E1350" s="3" t="e">
        <f t="array" aca="1" ref="E1350" ca="1">_xludf.XLOOKUP(sessions_2!$G1350&amp;sessions_2!$I1350&amp;sessions_2!$J1350,exercises_2!$C$2:$C$156&amp;exercises_2!$F$2:$F$156&amp;exercises_2!$G$2:$G$156,exercises_2!$A$2:$A$156)</f>
        <v>#NAME?</v>
      </c>
      <c r="F1350" s="6" t="s">
        <v>65</v>
      </c>
      <c r="G1350" s="6" t="s">
        <v>117</v>
      </c>
      <c r="H1350" s="6">
        <v>1</v>
      </c>
      <c r="I1350" s="6">
        <v>0</v>
      </c>
      <c r="J1350" s="6"/>
      <c r="K1350" s="6">
        <v>12</v>
      </c>
      <c r="L1350" s="6">
        <v>50</v>
      </c>
      <c r="M1350" s="6"/>
    </row>
    <row r="1351" spans="1:13" ht="15.75" customHeight="1" x14ac:dyDescent="0.25">
      <c r="A1351" s="4">
        <v>44615</v>
      </c>
      <c r="B1351" s="6">
        <v>14</v>
      </c>
      <c r="C1351" s="6" t="s">
        <v>94</v>
      </c>
      <c r="D1351" s="6"/>
      <c r="E1351" s="3" t="e">
        <f t="array" aca="1" ref="E1351" ca="1">_xludf.XLOOKUP(sessions_2!$G1351&amp;sessions_2!$I1351&amp;sessions_2!$J1351,exercises_2!$C$2:$C$156&amp;exercises_2!$F$2:$F$156&amp;exercises_2!$G$2:$G$156,exercises_2!$A$2:$A$156)</f>
        <v>#NAME?</v>
      </c>
      <c r="F1351" s="6" t="s">
        <v>65</v>
      </c>
      <c r="G1351" s="6" t="s">
        <v>117</v>
      </c>
      <c r="H1351" s="6">
        <v>2</v>
      </c>
      <c r="I1351" s="6">
        <v>0</v>
      </c>
      <c r="J1351" s="6"/>
      <c r="K1351" s="6">
        <v>12</v>
      </c>
      <c r="L1351" s="6">
        <v>40</v>
      </c>
      <c r="M1351" s="6"/>
    </row>
    <row r="1352" spans="1:13" ht="15.75" customHeight="1" x14ac:dyDescent="0.25">
      <c r="A1352" s="4">
        <v>44615</v>
      </c>
      <c r="B1352" s="6">
        <v>15</v>
      </c>
      <c r="C1352" s="6" t="s">
        <v>94</v>
      </c>
      <c r="D1352" s="6"/>
      <c r="E1352" s="3" t="e">
        <f t="array" aca="1" ref="E1352" ca="1">_xludf.XLOOKUP(sessions_2!$G1352&amp;sessions_2!$I1352&amp;sessions_2!$J1352,exercises_2!$C$2:$C$156&amp;exercises_2!$F$2:$F$156&amp;exercises_2!$G$2:$G$156,exercises_2!$A$2:$A$156)</f>
        <v>#NAME?</v>
      </c>
      <c r="F1352" s="6" t="s">
        <v>65</v>
      </c>
      <c r="G1352" s="6" t="s">
        <v>117</v>
      </c>
      <c r="H1352" s="6">
        <v>3</v>
      </c>
      <c r="I1352" s="6">
        <v>0</v>
      </c>
      <c r="J1352" s="6"/>
      <c r="K1352" s="6">
        <v>12</v>
      </c>
      <c r="L1352" s="6">
        <v>37</v>
      </c>
      <c r="M1352" s="6"/>
    </row>
    <row r="1353" spans="1:13" ht="15.75" customHeight="1" x14ac:dyDescent="0.25">
      <c r="A1353" s="4">
        <v>44624</v>
      </c>
      <c r="B1353" s="6">
        <v>15</v>
      </c>
      <c r="C1353" s="6" t="s">
        <v>100</v>
      </c>
      <c r="D1353" s="6"/>
      <c r="E1353" s="3" t="e">
        <f t="array" aca="1" ref="E1353" ca="1">_xludf.XLOOKUP(sessions_2!$G1353&amp;sessions_2!$I1353&amp;sessions_2!$J1353,exercises_2!$C$2:$C$156&amp;exercises_2!$F$2:$F$156&amp;exercises_2!$G$2:$G$156,exercises_2!$A$2:$A$156)</f>
        <v>#NAME?</v>
      </c>
      <c r="F1353" s="6" t="s">
        <v>65</v>
      </c>
      <c r="G1353" s="6" t="s">
        <v>111</v>
      </c>
      <c r="H1353" s="6">
        <v>3</v>
      </c>
      <c r="I1353" s="6">
        <v>6</v>
      </c>
      <c r="J1353" s="6">
        <v>10</v>
      </c>
      <c r="K1353" s="6">
        <v>220</v>
      </c>
      <c r="L1353" s="6">
        <v>6</v>
      </c>
      <c r="M1353" s="6"/>
    </row>
    <row r="1354" spans="1:13" ht="15.75" customHeight="1" x14ac:dyDescent="0.25">
      <c r="A1354" s="4">
        <v>44631</v>
      </c>
      <c r="B1354" s="6">
        <v>13</v>
      </c>
      <c r="C1354" s="6" t="s">
        <v>100</v>
      </c>
      <c r="D1354" s="6"/>
      <c r="E1354" s="3" t="e">
        <f t="array" aca="1" ref="E1354" ca="1">_xludf.XLOOKUP(sessions_2!$G1354&amp;sessions_2!$I1354&amp;sessions_2!$J1354,exercises_2!$C$2:$C$156&amp;exercises_2!$F$2:$F$156&amp;exercises_2!$G$2:$G$156,exercises_2!$A$2:$A$156)</f>
        <v>#NAME?</v>
      </c>
      <c r="F1354" s="6" t="s">
        <v>65</v>
      </c>
      <c r="G1354" s="6" t="s">
        <v>111</v>
      </c>
      <c r="H1354" s="6">
        <v>1</v>
      </c>
      <c r="I1354" s="6">
        <v>6</v>
      </c>
      <c r="J1354" s="6">
        <v>10</v>
      </c>
      <c r="K1354" s="6">
        <v>220</v>
      </c>
      <c r="L1354" s="6">
        <v>10</v>
      </c>
      <c r="M1354" s="6"/>
    </row>
    <row r="1355" spans="1:13" ht="15.75" customHeight="1" x14ac:dyDescent="0.25">
      <c r="A1355" s="4">
        <v>44631</v>
      </c>
      <c r="B1355" s="6">
        <v>14</v>
      </c>
      <c r="C1355" s="6" t="s">
        <v>100</v>
      </c>
      <c r="D1355" s="6"/>
      <c r="E1355" s="3" t="e">
        <f t="array" aca="1" ref="E1355" ca="1">_xludf.XLOOKUP(sessions_2!$G1355&amp;sessions_2!$I1355&amp;sessions_2!$J1355,exercises_2!$C$2:$C$156&amp;exercises_2!$F$2:$F$156&amp;exercises_2!$G$2:$G$156,exercises_2!$A$2:$A$156)</f>
        <v>#NAME?</v>
      </c>
      <c r="F1355" s="6" t="s">
        <v>65</v>
      </c>
      <c r="G1355" s="6" t="s">
        <v>111</v>
      </c>
      <c r="H1355" s="6">
        <v>2</v>
      </c>
      <c r="I1355" s="6">
        <v>6</v>
      </c>
      <c r="J1355" s="6">
        <v>10</v>
      </c>
      <c r="K1355" s="6">
        <v>220</v>
      </c>
      <c r="L1355" s="6">
        <v>8</v>
      </c>
      <c r="M1355" s="6"/>
    </row>
    <row r="1356" spans="1:13" ht="15.75" customHeight="1" x14ac:dyDescent="0.25">
      <c r="A1356" s="4">
        <v>44617</v>
      </c>
      <c r="B1356" s="6">
        <v>1</v>
      </c>
      <c r="C1356" s="6" t="s">
        <v>100</v>
      </c>
      <c r="D1356" s="6"/>
      <c r="E1356" s="3" t="e">
        <f t="array" aca="1" ref="E1356" ca="1">_xludf.XLOOKUP(sessions_2!$G1356&amp;sessions_2!$I1356&amp;sessions_2!$J1356,exercises_2!$C$2:$C$156&amp;exercises_2!$F$2:$F$156&amp;exercises_2!$G$2:$G$156,exercises_2!$A$2:$A$156)</f>
        <v>#NAME?</v>
      </c>
      <c r="F1356" s="6" t="s">
        <v>65</v>
      </c>
      <c r="G1356" s="6" t="s">
        <v>92</v>
      </c>
      <c r="H1356" s="6">
        <v>1</v>
      </c>
      <c r="I1356" s="6">
        <v>4</v>
      </c>
      <c r="J1356" s="6">
        <v>6</v>
      </c>
      <c r="K1356" s="6">
        <v>240</v>
      </c>
      <c r="L1356" s="6">
        <v>3</v>
      </c>
      <c r="M1356" s="6"/>
    </row>
    <row r="1357" spans="1:13" ht="15.75" customHeight="1" x14ac:dyDescent="0.25">
      <c r="A1357" s="4">
        <v>44617</v>
      </c>
      <c r="B1357" s="6">
        <v>2</v>
      </c>
      <c r="C1357" s="6" t="s">
        <v>100</v>
      </c>
      <c r="D1357" s="6"/>
      <c r="E1357" s="3" t="e">
        <f t="array" aca="1" ref="E1357" ca="1">_xludf.XLOOKUP(sessions_2!$G1357&amp;sessions_2!$I1357&amp;sessions_2!$J1357,exercises_2!$C$2:$C$156&amp;exercises_2!$F$2:$F$156&amp;exercises_2!$G$2:$G$156,exercises_2!$A$2:$A$156)</f>
        <v>#NAME?</v>
      </c>
      <c r="F1357" s="6" t="s">
        <v>65</v>
      </c>
      <c r="G1357" s="6" t="s">
        <v>92</v>
      </c>
      <c r="H1357" s="6">
        <v>2</v>
      </c>
      <c r="I1357" s="6">
        <v>4</v>
      </c>
      <c r="J1357" s="6">
        <v>6</v>
      </c>
      <c r="K1357" s="6">
        <v>240</v>
      </c>
      <c r="L1357" s="6">
        <v>4</v>
      </c>
      <c r="M1357" s="6"/>
    </row>
    <row r="1358" spans="1:13" ht="15.75" customHeight="1" x14ac:dyDescent="0.25">
      <c r="A1358" s="4">
        <v>44617</v>
      </c>
      <c r="B1358" s="6">
        <v>3</v>
      </c>
      <c r="C1358" s="6" t="s">
        <v>100</v>
      </c>
      <c r="D1358" s="6"/>
      <c r="E1358" s="3" t="e">
        <f t="array" aca="1" ref="E1358" ca="1">_xludf.XLOOKUP(sessions_2!$G1358&amp;sessions_2!$I1358&amp;sessions_2!$J1358,exercises_2!$C$2:$C$156&amp;exercises_2!$F$2:$F$156&amp;exercises_2!$G$2:$G$156,exercises_2!$A$2:$A$156)</f>
        <v>#NAME?</v>
      </c>
      <c r="F1358" s="6" t="s">
        <v>65</v>
      </c>
      <c r="G1358" s="6" t="s">
        <v>92</v>
      </c>
      <c r="H1358" s="6">
        <v>3</v>
      </c>
      <c r="I1358" s="6">
        <v>4</v>
      </c>
      <c r="J1358" s="6">
        <v>6</v>
      </c>
      <c r="K1358" s="6">
        <v>240</v>
      </c>
      <c r="L1358" s="6">
        <v>5</v>
      </c>
      <c r="M1358" s="6" t="s">
        <v>27</v>
      </c>
    </row>
    <row r="1359" spans="1:13" ht="15.75" customHeight="1" x14ac:dyDescent="0.25">
      <c r="A1359" s="4">
        <v>44617</v>
      </c>
      <c r="B1359" s="6">
        <v>4</v>
      </c>
      <c r="C1359" s="6" t="s">
        <v>100</v>
      </c>
      <c r="D1359" s="6"/>
      <c r="E1359" s="3" t="e">
        <f t="array" aca="1" ref="E1359" ca="1">_xludf.XLOOKUP(sessions_2!$G1359&amp;sessions_2!$I1359&amp;sessions_2!$J1359,exercises_2!$C$2:$C$156&amp;exercises_2!$F$2:$F$156&amp;exercises_2!$G$2:$G$156,exercises_2!$A$2:$A$156)</f>
        <v>#NAME?</v>
      </c>
      <c r="F1359" s="6" t="s">
        <v>65</v>
      </c>
      <c r="G1359" s="6" t="s">
        <v>118</v>
      </c>
      <c r="H1359" s="6">
        <v>1</v>
      </c>
      <c r="I1359" s="6">
        <v>5</v>
      </c>
      <c r="J1359" s="6">
        <v>10</v>
      </c>
      <c r="K1359" s="6">
        <v>130</v>
      </c>
      <c r="L1359" s="6">
        <v>10</v>
      </c>
      <c r="M1359" s="6"/>
    </row>
    <row r="1360" spans="1:13" ht="15.75" customHeight="1" x14ac:dyDescent="0.25">
      <c r="A1360" s="4">
        <v>44617</v>
      </c>
      <c r="B1360" s="6">
        <v>5</v>
      </c>
      <c r="C1360" s="6" t="s">
        <v>100</v>
      </c>
      <c r="D1360" s="6"/>
      <c r="E1360" s="3" t="e">
        <f t="array" aca="1" ref="E1360" ca="1">_xludf.XLOOKUP(sessions_2!$G1360&amp;sessions_2!$I1360&amp;sessions_2!$J1360,exercises_2!$C$2:$C$156&amp;exercises_2!$F$2:$F$156&amp;exercises_2!$G$2:$G$156,exercises_2!$A$2:$A$156)</f>
        <v>#NAME?</v>
      </c>
      <c r="F1360" s="6" t="s">
        <v>65</v>
      </c>
      <c r="G1360" s="6" t="s">
        <v>118</v>
      </c>
      <c r="H1360" s="6">
        <v>2</v>
      </c>
      <c r="I1360" s="6">
        <v>5</v>
      </c>
      <c r="J1360" s="6">
        <v>10</v>
      </c>
      <c r="K1360" s="6">
        <v>35</v>
      </c>
      <c r="L1360" s="6">
        <v>7</v>
      </c>
      <c r="M1360" s="6"/>
    </row>
    <row r="1361" spans="1:13" ht="15.75" customHeight="1" x14ac:dyDescent="0.25">
      <c r="A1361" s="4">
        <v>44617</v>
      </c>
      <c r="B1361" s="6">
        <v>6</v>
      </c>
      <c r="C1361" s="6" t="s">
        <v>100</v>
      </c>
      <c r="D1361" s="6"/>
      <c r="E1361" s="3" t="e">
        <f t="array" aca="1" ref="E1361" ca="1">_xludf.XLOOKUP(sessions_2!$G1361&amp;sessions_2!$I1361&amp;sessions_2!$J1361,exercises_2!$C$2:$C$156&amp;exercises_2!$F$2:$F$156&amp;exercises_2!$G$2:$G$156,exercises_2!$A$2:$A$156)</f>
        <v>#NAME?</v>
      </c>
      <c r="F1361" s="6" t="s">
        <v>65</v>
      </c>
      <c r="G1361" s="6" t="s">
        <v>118</v>
      </c>
      <c r="H1361" s="6">
        <v>3</v>
      </c>
      <c r="I1361" s="6">
        <v>5</v>
      </c>
      <c r="J1361" s="6">
        <v>10</v>
      </c>
      <c r="K1361" s="6">
        <v>135</v>
      </c>
      <c r="L1361" s="6">
        <v>6</v>
      </c>
      <c r="M1361" s="6" t="s">
        <v>28</v>
      </c>
    </row>
    <row r="1362" spans="1:13" ht="15.75" customHeight="1" x14ac:dyDescent="0.25">
      <c r="A1362" s="4">
        <v>44617</v>
      </c>
      <c r="B1362" s="6">
        <v>7</v>
      </c>
      <c r="C1362" s="6" t="s">
        <v>100</v>
      </c>
      <c r="D1362" s="6"/>
      <c r="E1362" s="3" t="e">
        <f t="array" aca="1" ref="E1362" ca="1">_xludf.XLOOKUP(sessions_2!$G1362&amp;sessions_2!$I1362&amp;sessions_2!$J1362,exercises_2!$C$2:$C$156&amp;exercises_2!$F$2:$F$156&amp;exercises_2!$G$2:$G$156,exercises_2!$A$2:$A$156)</f>
        <v>#NAME?</v>
      </c>
      <c r="F1362" s="6" t="s">
        <v>65</v>
      </c>
      <c r="G1362" s="6" t="s">
        <v>110</v>
      </c>
      <c r="H1362" s="6">
        <v>1</v>
      </c>
      <c r="I1362" s="6">
        <v>4</v>
      </c>
      <c r="J1362" s="6">
        <v>6</v>
      </c>
      <c r="K1362" s="6">
        <v>70</v>
      </c>
      <c r="L1362" s="6">
        <v>4</v>
      </c>
      <c r="M1362" s="6"/>
    </row>
    <row r="1363" spans="1:13" ht="15.75" customHeight="1" x14ac:dyDescent="0.25">
      <c r="A1363" s="4">
        <v>44617</v>
      </c>
      <c r="B1363" s="6">
        <v>8</v>
      </c>
      <c r="C1363" s="6" t="s">
        <v>100</v>
      </c>
      <c r="D1363" s="6"/>
      <c r="E1363" s="3" t="e">
        <f t="array" aca="1" ref="E1363" ca="1">_xludf.XLOOKUP(sessions_2!$G1363&amp;sessions_2!$I1363&amp;sessions_2!$J1363,exercises_2!$C$2:$C$156&amp;exercises_2!$F$2:$F$156&amp;exercises_2!$G$2:$G$156,exercises_2!$A$2:$A$156)</f>
        <v>#NAME?</v>
      </c>
      <c r="F1363" s="6" t="s">
        <v>65</v>
      </c>
      <c r="G1363" s="6" t="s">
        <v>110</v>
      </c>
      <c r="H1363" s="6">
        <v>2</v>
      </c>
      <c r="I1363" s="6">
        <v>4</v>
      </c>
      <c r="J1363" s="6">
        <v>6</v>
      </c>
      <c r="K1363" s="6">
        <v>70</v>
      </c>
      <c r="L1363" s="6">
        <v>4</v>
      </c>
      <c r="M1363" s="6"/>
    </row>
    <row r="1364" spans="1:13" ht="15.75" customHeight="1" x14ac:dyDescent="0.25">
      <c r="A1364" s="4">
        <v>44617</v>
      </c>
      <c r="B1364" s="6">
        <v>9</v>
      </c>
      <c r="C1364" s="6" t="s">
        <v>100</v>
      </c>
      <c r="D1364" s="6"/>
      <c r="E1364" s="3" t="e">
        <f t="array" aca="1" ref="E1364" ca="1">_xludf.XLOOKUP(sessions_2!$G1364&amp;sessions_2!$I1364&amp;sessions_2!$J1364,exercises_2!$C$2:$C$156&amp;exercises_2!$F$2:$F$156&amp;exercises_2!$G$2:$G$156,exercises_2!$A$2:$A$156)</f>
        <v>#NAME?</v>
      </c>
      <c r="F1364" s="6" t="s">
        <v>65</v>
      </c>
      <c r="G1364" s="6" t="s">
        <v>110</v>
      </c>
      <c r="H1364" s="6">
        <v>3</v>
      </c>
      <c r="I1364" s="6">
        <v>4</v>
      </c>
      <c r="J1364" s="6">
        <v>6</v>
      </c>
      <c r="K1364" s="6">
        <v>70</v>
      </c>
      <c r="L1364" s="6">
        <v>4</v>
      </c>
      <c r="M1364" s="6"/>
    </row>
    <row r="1365" spans="1:13" ht="15.75" customHeight="1" x14ac:dyDescent="0.25">
      <c r="A1365" s="4">
        <v>44617</v>
      </c>
      <c r="B1365" s="6">
        <v>10</v>
      </c>
      <c r="C1365" s="6" t="s">
        <v>100</v>
      </c>
      <c r="D1365" s="6"/>
      <c r="E1365" s="3" t="e">
        <f t="array" aca="1" ref="E1365" ca="1">_xludf.XLOOKUP(sessions_2!$G1365&amp;sessions_2!$I1365&amp;sessions_2!$J1365,exercises_2!$C$2:$C$156&amp;exercises_2!$F$2:$F$156&amp;exercises_2!$G$2:$G$156,exercises_2!$A$2:$A$156)</f>
        <v>#NAME?</v>
      </c>
      <c r="F1365" s="6" t="s">
        <v>65</v>
      </c>
      <c r="G1365" s="6" t="s">
        <v>103</v>
      </c>
      <c r="H1365" s="6">
        <v>1</v>
      </c>
      <c r="I1365" s="6">
        <v>4</v>
      </c>
      <c r="J1365" s="6">
        <v>6</v>
      </c>
      <c r="K1365" s="6">
        <v>65</v>
      </c>
      <c r="L1365" s="6">
        <v>6</v>
      </c>
      <c r="M1365" s="6"/>
    </row>
    <row r="1366" spans="1:13" ht="15.75" customHeight="1" x14ac:dyDescent="0.25">
      <c r="A1366" s="4">
        <v>44617</v>
      </c>
      <c r="B1366" s="6">
        <v>11</v>
      </c>
      <c r="C1366" s="6" t="s">
        <v>100</v>
      </c>
      <c r="D1366" s="6"/>
      <c r="E1366" s="3" t="e">
        <f t="array" aca="1" ref="E1366" ca="1">_xludf.XLOOKUP(sessions_2!$G1366&amp;sessions_2!$I1366&amp;sessions_2!$J1366,exercises_2!$C$2:$C$156&amp;exercises_2!$F$2:$F$156&amp;exercises_2!$G$2:$G$156,exercises_2!$A$2:$A$156)</f>
        <v>#NAME?</v>
      </c>
      <c r="F1366" s="6" t="s">
        <v>65</v>
      </c>
      <c r="G1366" s="6" t="s">
        <v>103</v>
      </c>
      <c r="H1366" s="6">
        <v>2</v>
      </c>
      <c r="I1366" s="6">
        <v>4</v>
      </c>
      <c r="J1366" s="6">
        <v>6</v>
      </c>
      <c r="K1366" s="6">
        <v>65</v>
      </c>
      <c r="L1366" s="6">
        <v>4</v>
      </c>
      <c r="M1366" s="6"/>
    </row>
    <row r="1367" spans="1:13" ht="15.75" customHeight="1" x14ac:dyDescent="0.25">
      <c r="A1367" s="4">
        <v>44617</v>
      </c>
      <c r="B1367" s="6">
        <v>12</v>
      </c>
      <c r="C1367" s="6" t="s">
        <v>100</v>
      </c>
      <c r="D1367" s="6"/>
      <c r="E1367" s="3" t="e">
        <f t="array" aca="1" ref="E1367" ca="1">_xludf.XLOOKUP(sessions_2!$G1367&amp;sessions_2!$I1367&amp;sessions_2!$J1367,exercises_2!$C$2:$C$156&amp;exercises_2!$F$2:$F$156&amp;exercises_2!$G$2:$G$156,exercises_2!$A$2:$A$156)</f>
        <v>#NAME?</v>
      </c>
      <c r="F1367" s="6" t="s">
        <v>65</v>
      </c>
      <c r="G1367" s="6" t="s">
        <v>103</v>
      </c>
      <c r="H1367" s="6">
        <v>3</v>
      </c>
      <c r="I1367" s="6">
        <v>4</v>
      </c>
      <c r="J1367" s="6">
        <v>6</v>
      </c>
      <c r="K1367" s="6">
        <v>65</v>
      </c>
      <c r="L1367" s="6">
        <v>4</v>
      </c>
      <c r="M1367" s="6"/>
    </row>
    <row r="1368" spans="1:13" ht="15.75" customHeight="1" x14ac:dyDescent="0.25">
      <c r="A1368" s="4">
        <v>44620</v>
      </c>
      <c r="B1368" s="6">
        <v>1</v>
      </c>
      <c r="C1368" s="6" t="s">
        <v>104</v>
      </c>
      <c r="D1368" s="6"/>
      <c r="E1368" s="3" t="e">
        <f t="array" aca="1" ref="E1368" ca="1">_xludf.XLOOKUP(sessions_2!$G1368&amp;sessions_2!$I1368&amp;sessions_2!$J1368,exercises_2!$C$2:$C$156&amp;exercises_2!$F$2:$F$156&amp;exercises_2!$G$2:$G$156,exercises_2!$A$2:$A$156)</f>
        <v>#NAME?</v>
      </c>
      <c r="F1368" s="6" t="s">
        <v>65</v>
      </c>
      <c r="G1368" s="6" t="s">
        <v>119</v>
      </c>
      <c r="H1368" s="6">
        <v>1</v>
      </c>
      <c r="I1368" s="6">
        <v>4</v>
      </c>
      <c r="J1368" s="6">
        <v>6</v>
      </c>
      <c r="K1368" s="6">
        <v>150</v>
      </c>
      <c r="L1368" s="6">
        <v>6</v>
      </c>
      <c r="M1368" s="6"/>
    </row>
    <row r="1369" spans="1:13" ht="15.75" customHeight="1" x14ac:dyDescent="0.25">
      <c r="A1369" s="4">
        <v>44620</v>
      </c>
      <c r="B1369" s="6">
        <v>2</v>
      </c>
      <c r="C1369" s="6" t="s">
        <v>104</v>
      </c>
      <c r="D1369" s="6"/>
      <c r="E1369" s="3" t="e">
        <f t="array" aca="1" ref="E1369" ca="1">_xludf.XLOOKUP(sessions_2!$G1369&amp;sessions_2!$I1369&amp;sessions_2!$J1369,exercises_2!$C$2:$C$156&amp;exercises_2!$F$2:$F$156&amp;exercises_2!$G$2:$G$156,exercises_2!$A$2:$A$156)</f>
        <v>#NAME?</v>
      </c>
      <c r="F1369" s="6" t="s">
        <v>65</v>
      </c>
      <c r="G1369" s="6" t="s">
        <v>119</v>
      </c>
      <c r="H1369" s="6">
        <v>2</v>
      </c>
      <c r="I1369" s="6">
        <v>4</v>
      </c>
      <c r="J1369" s="6">
        <v>6</v>
      </c>
      <c r="K1369" s="6">
        <v>150</v>
      </c>
      <c r="L1369" s="6">
        <v>5</v>
      </c>
      <c r="M1369" s="6"/>
    </row>
    <row r="1370" spans="1:13" ht="15.75" customHeight="1" x14ac:dyDescent="0.25">
      <c r="A1370" s="4">
        <v>44620</v>
      </c>
      <c r="B1370" s="6">
        <v>3</v>
      </c>
      <c r="C1370" s="6" t="s">
        <v>104</v>
      </c>
      <c r="D1370" s="6"/>
      <c r="E1370" s="3" t="e">
        <f t="array" aca="1" ref="E1370" ca="1">_xludf.XLOOKUP(sessions_2!$G1370&amp;sessions_2!$I1370&amp;sessions_2!$J1370,exercises_2!$C$2:$C$156&amp;exercises_2!$F$2:$F$156&amp;exercises_2!$G$2:$G$156,exercises_2!$A$2:$A$156)</f>
        <v>#NAME?</v>
      </c>
      <c r="F1370" s="6" t="s">
        <v>65</v>
      </c>
      <c r="G1370" s="6" t="s">
        <v>119</v>
      </c>
      <c r="H1370" s="6">
        <v>3</v>
      </c>
      <c r="I1370" s="6">
        <v>4</v>
      </c>
      <c r="J1370" s="6">
        <v>6</v>
      </c>
      <c r="K1370" s="6">
        <v>150</v>
      </c>
      <c r="L1370" s="6">
        <v>5</v>
      </c>
      <c r="M1370" s="6"/>
    </row>
    <row r="1371" spans="1:13" ht="15.75" customHeight="1" x14ac:dyDescent="0.25">
      <c r="A1371" s="4">
        <v>44620</v>
      </c>
      <c r="B1371" s="6">
        <v>4</v>
      </c>
      <c r="C1371" s="6" t="s">
        <v>104</v>
      </c>
      <c r="D1371" s="6"/>
      <c r="E1371" s="3" t="e">
        <f t="array" aca="1" ref="E1371" ca="1">_xludf.XLOOKUP(sessions_2!$G1371&amp;sessions_2!$I1371&amp;sessions_2!$J1371,exercises_2!$C$2:$C$156&amp;exercises_2!$F$2:$F$156&amp;exercises_2!$G$2:$G$156,exercises_2!$A$2:$A$156)</f>
        <v>#NAME?</v>
      </c>
      <c r="F1371" s="6" t="s">
        <v>65</v>
      </c>
      <c r="G1371" s="6" t="s">
        <v>120</v>
      </c>
      <c r="H1371" s="6">
        <v>1</v>
      </c>
      <c r="I1371" s="6">
        <v>4</v>
      </c>
      <c r="J1371" s="6">
        <v>6</v>
      </c>
      <c r="K1371" s="6">
        <v>175</v>
      </c>
      <c r="L1371" s="6">
        <v>5</v>
      </c>
      <c r="M1371" s="6"/>
    </row>
    <row r="1372" spans="1:13" ht="15.75" customHeight="1" x14ac:dyDescent="0.25">
      <c r="A1372" s="4">
        <v>44620</v>
      </c>
      <c r="B1372" s="6">
        <v>5</v>
      </c>
      <c r="C1372" s="6" t="s">
        <v>104</v>
      </c>
      <c r="D1372" s="6"/>
      <c r="E1372" s="3" t="e">
        <f t="array" aca="1" ref="E1372" ca="1">_xludf.XLOOKUP(sessions_2!$G1372&amp;sessions_2!$I1372&amp;sessions_2!$J1372,exercises_2!$C$2:$C$156&amp;exercises_2!$F$2:$F$156&amp;exercises_2!$G$2:$G$156,exercises_2!$A$2:$A$156)</f>
        <v>#NAME?</v>
      </c>
      <c r="F1372" s="6" t="s">
        <v>65</v>
      </c>
      <c r="G1372" s="6" t="s">
        <v>120</v>
      </c>
      <c r="H1372" s="6">
        <v>2</v>
      </c>
      <c r="I1372" s="6">
        <v>4</v>
      </c>
      <c r="J1372" s="6">
        <v>6</v>
      </c>
      <c r="K1372" s="6">
        <v>175</v>
      </c>
      <c r="L1372" s="6">
        <v>4</v>
      </c>
      <c r="M1372" s="6"/>
    </row>
    <row r="1373" spans="1:13" ht="15.75" customHeight="1" x14ac:dyDescent="0.25">
      <c r="A1373" s="4">
        <v>44620</v>
      </c>
      <c r="B1373" s="6">
        <v>6</v>
      </c>
      <c r="C1373" s="6" t="s">
        <v>104</v>
      </c>
      <c r="D1373" s="6"/>
      <c r="E1373" s="3" t="e">
        <f t="array" aca="1" ref="E1373" ca="1">_xludf.XLOOKUP(sessions_2!$G1373&amp;sessions_2!$I1373&amp;sessions_2!$J1373,exercises_2!$C$2:$C$156&amp;exercises_2!$F$2:$F$156&amp;exercises_2!$G$2:$G$156,exercises_2!$A$2:$A$156)</f>
        <v>#NAME?</v>
      </c>
      <c r="F1373" s="6" t="s">
        <v>65</v>
      </c>
      <c r="G1373" s="6" t="s">
        <v>120</v>
      </c>
      <c r="H1373" s="6">
        <v>3</v>
      </c>
      <c r="I1373" s="6">
        <v>4</v>
      </c>
      <c r="J1373" s="6">
        <v>6</v>
      </c>
      <c r="K1373" s="6">
        <v>175</v>
      </c>
      <c r="L1373" s="6">
        <v>4</v>
      </c>
      <c r="M1373" s="6"/>
    </row>
    <row r="1374" spans="1:13" ht="15.75" customHeight="1" x14ac:dyDescent="0.25">
      <c r="A1374" s="4">
        <v>44620</v>
      </c>
      <c r="B1374" s="6">
        <v>7</v>
      </c>
      <c r="C1374" s="6" t="s">
        <v>104</v>
      </c>
      <c r="D1374" s="6"/>
      <c r="E1374" s="3" t="e">
        <f t="array" aca="1" ref="E1374" ca="1">_xludf.XLOOKUP(sessions_2!$G1374&amp;sessions_2!$I1374&amp;sessions_2!$J1374,exercises_2!$C$2:$C$156&amp;exercises_2!$F$2:$F$156&amp;exercises_2!$G$2:$G$156,exercises_2!$A$2:$A$156)</f>
        <v>#NAME?</v>
      </c>
      <c r="F1374" s="6" t="s">
        <v>65</v>
      </c>
      <c r="G1374" s="6" t="s">
        <v>107</v>
      </c>
      <c r="H1374" s="6">
        <v>1</v>
      </c>
      <c r="I1374" s="6">
        <v>6</v>
      </c>
      <c r="J1374" s="6">
        <v>10</v>
      </c>
      <c r="K1374" s="6">
        <v>160</v>
      </c>
      <c r="L1374" s="6">
        <v>10</v>
      </c>
      <c r="M1374" s="6"/>
    </row>
    <row r="1375" spans="1:13" ht="15.75" customHeight="1" x14ac:dyDescent="0.25">
      <c r="A1375" s="4">
        <v>44620</v>
      </c>
      <c r="B1375" s="6">
        <v>8</v>
      </c>
      <c r="C1375" s="6" t="s">
        <v>104</v>
      </c>
      <c r="D1375" s="6"/>
      <c r="E1375" s="3" t="e">
        <f t="array" aca="1" ref="E1375" ca="1">_xludf.XLOOKUP(sessions_2!$G1375&amp;sessions_2!$I1375&amp;sessions_2!$J1375,exercises_2!$C$2:$C$156&amp;exercises_2!$F$2:$F$156&amp;exercises_2!$G$2:$G$156,exercises_2!$A$2:$A$156)</f>
        <v>#NAME?</v>
      </c>
      <c r="F1375" s="6" t="s">
        <v>65</v>
      </c>
      <c r="G1375" s="6" t="s">
        <v>107</v>
      </c>
      <c r="H1375" s="6">
        <v>2</v>
      </c>
      <c r="I1375" s="6">
        <v>6</v>
      </c>
      <c r="J1375" s="6">
        <v>10</v>
      </c>
      <c r="K1375" s="6">
        <v>165</v>
      </c>
      <c r="L1375" s="6">
        <v>6</v>
      </c>
      <c r="M1375" s="6"/>
    </row>
    <row r="1376" spans="1:13" ht="15.75" customHeight="1" x14ac:dyDescent="0.25">
      <c r="A1376" s="4">
        <v>44620</v>
      </c>
      <c r="B1376" s="6">
        <v>9</v>
      </c>
      <c r="C1376" s="6" t="s">
        <v>104</v>
      </c>
      <c r="D1376" s="6"/>
      <c r="E1376" s="3" t="e">
        <f t="array" aca="1" ref="E1376" ca="1">_xludf.XLOOKUP(sessions_2!$G1376&amp;sessions_2!$I1376&amp;sessions_2!$J1376,exercises_2!$C$2:$C$156&amp;exercises_2!$F$2:$F$156&amp;exercises_2!$G$2:$G$156,exercises_2!$A$2:$A$156)</f>
        <v>#NAME?</v>
      </c>
      <c r="F1376" s="6" t="s">
        <v>65</v>
      </c>
      <c r="G1376" s="6" t="s">
        <v>107</v>
      </c>
      <c r="H1376" s="6">
        <v>3</v>
      </c>
      <c r="I1376" s="6">
        <v>6</v>
      </c>
      <c r="J1376" s="6">
        <v>10</v>
      </c>
      <c r="K1376" s="6">
        <v>165</v>
      </c>
      <c r="L1376" s="6">
        <v>5</v>
      </c>
      <c r="M1376" s="6"/>
    </row>
    <row r="1377" spans="1:13" ht="15.75" customHeight="1" x14ac:dyDescent="0.25">
      <c r="A1377" s="4">
        <v>44620</v>
      </c>
      <c r="B1377" s="6">
        <v>10</v>
      </c>
      <c r="C1377" s="6" t="s">
        <v>104</v>
      </c>
      <c r="D1377" s="6"/>
      <c r="E1377" s="3" t="e">
        <f t="array" aca="1" ref="E1377" ca="1">_xludf.XLOOKUP(sessions_2!$G1377&amp;sessions_2!$I1377&amp;sessions_2!$J1377,exercises_2!$C$2:$C$156&amp;exercises_2!$F$2:$F$156&amp;exercises_2!$G$2:$G$156,exercises_2!$A$2:$A$156)</f>
        <v>#NAME?</v>
      </c>
      <c r="F1377" s="6" t="s">
        <v>65</v>
      </c>
      <c r="G1377" s="6" t="s">
        <v>121</v>
      </c>
      <c r="H1377" s="6">
        <v>1</v>
      </c>
      <c r="I1377" s="6">
        <v>10</v>
      </c>
      <c r="J1377" s="6">
        <v>15</v>
      </c>
      <c r="K1377" s="6">
        <v>120</v>
      </c>
      <c r="L1377" s="6">
        <v>15</v>
      </c>
      <c r="M1377" s="6"/>
    </row>
    <row r="1378" spans="1:13" ht="15.75" customHeight="1" x14ac:dyDescent="0.25">
      <c r="A1378" s="4">
        <v>44620</v>
      </c>
      <c r="B1378" s="6">
        <v>11</v>
      </c>
      <c r="C1378" s="6" t="s">
        <v>104</v>
      </c>
      <c r="D1378" s="6"/>
      <c r="E1378" s="3" t="e">
        <f t="array" aca="1" ref="E1378" ca="1">_xludf.XLOOKUP(sessions_2!$G1378&amp;sessions_2!$I1378&amp;sessions_2!$J1378,exercises_2!$C$2:$C$156&amp;exercises_2!$F$2:$F$156&amp;exercises_2!$G$2:$G$156,exercises_2!$A$2:$A$156)</f>
        <v>#NAME?</v>
      </c>
      <c r="F1378" s="6" t="s">
        <v>65</v>
      </c>
      <c r="G1378" s="6" t="s">
        <v>121</v>
      </c>
      <c r="H1378" s="6">
        <v>2</v>
      </c>
      <c r="I1378" s="6">
        <v>10</v>
      </c>
      <c r="J1378" s="6">
        <v>15</v>
      </c>
      <c r="K1378" s="6">
        <v>120</v>
      </c>
      <c r="L1378" s="6">
        <v>11</v>
      </c>
      <c r="M1378" s="6"/>
    </row>
    <row r="1379" spans="1:13" ht="15.75" customHeight="1" x14ac:dyDescent="0.25">
      <c r="A1379" s="4">
        <v>44620</v>
      </c>
      <c r="B1379" s="6">
        <v>12</v>
      </c>
      <c r="C1379" s="6" t="s">
        <v>104</v>
      </c>
      <c r="D1379" s="6"/>
      <c r="E1379" s="3" t="e">
        <f t="array" aca="1" ref="E1379" ca="1">_xludf.XLOOKUP(sessions_2!$G1379&amp;sessions_2!$I1379&amp;sessions_2!$J1379,exercises_2!$C$2:$C$156&amp;exercises_2!$F$2:$F$156&amp;exercises_2!$G$2:$G$156,exercises_2!$A$2:$A$156)</f>
        <v>#NAME?</v>
      </c>
      <c r="F1379" s="6" t="s">
        <v>65</v>
      </c>
      <c r="G1379" s="6" t="s">
        <v>121</v>
      </c>
      <c r="H1379" s="6">
        <v>3</v>
      </c>
      <c r="I1379" s="6">
        <v>10</v>
      </c>
      <c r="J1379" s="6">
        <v>15</v>
      </c>
      <c r="K1379" s="6">
        <v>120</v>
      </c>
      <c r="L1379" s="6">
        <v>12</v>
      </c>
      <c r="M1379" s="6"/>
    </row>
    <row r="1380" spans="1:13" ht="15.75" customHeight="1" x14ac:dyDescent="0.25">
      <c r="A1380" s="4">
        <v>44622</v>
      </c>
      <c r="B1380" s="6">
        <v>1</v>
      </c>
      <c r="C1380" s="6" t="s">
        <v>94</v>
      </c>
      <c r="D1380" s="6"/>
      <c r="E1380" s="3" t="e">
        <f t="array" aca="1" ref="E1380" ca="1">_xludf.XLOOKUP(sessions_2!$G1380&amp;sessions_2!$I1380&amp;sessions_2!$J1380,exercises_2!$C$2:$C$156&amp;exercises_2!$F$2:$F$156&amp;exercises_2!$G$2:$G$156,exercises_2!$A$2:$A$156)</f>
        <v>#NAME?</v>
      </c>
      <c r="F1380" s="6" t="s">
        <v>65</v>
      </c>
      <c r="G1380" s="6" t="s">
        <v>89</v>
      </c>
      <c r="H1380" s="6">
        <v>1</v>
      </c>
      <c r="I1380" s="6">
        <v>4</v>
      </c>
      <c r="J1380" s="6">
        <v>6</v>
      </c>
      <c r="K1380" s="6">
        <v>150</v>
      </c>
      <c r="L1380" s="6">
        <v>6</v>
      </c>
      <c r="M1380" s="6"/>
    </row>
    <row r="1381" spans="1:13" ht="15.75" customHeight="1" x14ac:dyDescent="0.25">
      <c r="A1381" s="4">
        <v>44622</v>
      </c>
      <c r="B1381" s="6">
        <v>2</v>
      </c>
      <c r="C1381" s="6" t="s">
        <v>94</v>
      </c>
      <c r="D1381" s="6"/>
      <c r="E1381" s="3" t="e">
        <f t="array" aca="1" ref="E1381" ca="1">_xludf.XLOOKUP(sessions_2!$G1381&amp;sessions_2!$I1381&amp;sessions_2!$J1381,exercises_2!$C$2:$C$156&amp;exercises_2!$F$2:$F$156&amp;exercises_2!$G$2:$G$156,exercises_2!$A$2:$A$156)</f>
        <v>#NAME?</v>
      </c>
      <c r="F1381" s="6" t="s">
        <v>65</v>
      </c>
      <c r="G1381" s="6" t="s">
        <v>89</v>
      </c>
      <c r="H1381" s="6">
        <v>2</v>
      </c>
      <c r="I1381" s="6">
        <v>4</v>
      </c>
      <c r="J1381" s="6">
        <v>6</v>
      </c>
      <c r="K1381" s="6">
        <v>155</v>
      </c>
      <c r="L1381" s="6">
        <v>6</v>
      </c>
      <c r="M1381" s="6"/>
    </row>
    <row r="1382" spans="1:13" ht="15.75" customHeight="1" x14ac:dyDescent="0.25">
      <c r="A1382" s="4">
        <v>44622</v>
      </c>
      <c r="B1382" s="6">
        <v>3</v>
      </c>
      <c r="C1382" s="6" t="s">
        <v>94</v>
      </c>
      <c r="D1382" s="6"/>
      <c r="E1382" s="3" t="e">
        <f t="array" aca="1" ref="E1382" ca="1">_xludf.XLOOKUP(sessions_2!$G1382&amp;sessions_2!$I1382&amp;sessions_2!$J1382,exercises_2!$C$2:$C$156&amp;exercises_2!$F$2:$F$156&amp;exercises_2!$G$2:$G$156,exercises_2!$A$2:$A$156)</f>
        <v>#NAME?</v>
      </c>
      <c r="F1382" s="6" t="s">
        <v>65</v>
      </c>
      <c r="G1382" s="6" t="s">
        <v>89</v>
      </c>
      <c r="H1382" s="6">
        <v>3</v>
      </c>
      <c r="I1382" s="6">
        <v>4</v>
      </c>
      <c r="J1382" s="6">
        <v>6</v>
      </c>
      <c r="K1382" s="6">
        <v>155</v>
      </c>
      <c r="L1382" s="6">
        <v>4</v>
      </c>
      <c r="M1382" s="6"/>
    </row>
    <row r="1383" spans="1:13" ht="15.75" customHeight="1" x14ac:dyDescent="0.25">
      <c r="A1383" s="4">
        <v>44622</v>
      </c>
      <c r="B1383" s="6">
        <v>4</v>
      </c>
      <c r="C1383" s="6" t="s">
        <v>94</v>
      </c>
      <c r="D1383" s="6"/>
      <c r="E1383" s="3" t="e">
        <f t="array" aca="1" ref="E1383" ca="1">_xludf.XLOOKUP(sessions_2!$G1383&amp;sessions_2!$I1383&amp;sessions_2!$J1383,exercises_2!$C$2:$C$156&amp;exercises_2!$F$2:$F$156&amp;exercises_2!$G$2:$G$156,exercises_2!$A$2:$A$156)</f>
        <v>#NAME?</v>
      </c>
      <c r="F1383" s="6" t="s">
        <v>65</v>
      </c>
      <c r="G1383" s="6" t="s">
        <v>95</v>
      </c>
      <c r="H1383" s="6">
        <v>1</v>
      </c>
      <c r="I1383" s="6">
        <v>4</v>
      </c>
      <c r="J1383" s="6">
        <v>6</v>
      </c>
      <c r="K1383" s="6">
        <v>130</v>
      </c>
      <c r="L1383" s="6">
        <v>6</v>
      </c>
      <c r="M1383" s="6"/>
    </row>
    <row r="1384" spans="1:13" ht="15.75" customHeight="1" x14ac:dyDescent="0.25">
      <c r="A1384" s="4">
        <v>44622</v>
      </c>
      <c r="B1384" s="6">
        <v>5</v>
      </c>
      <c r="C1384" s="6" t="s">
        <v>94</v>
      </c>
      <c r="D1384" s="6"/>
      <c r="E1384" s="3" t="e">
        <f t="array" aca="1" ref="E1384" ca="1">_xludf.XLOOKUP(sessions_2!$G1384&amp;sessions_2!$I1384&amp;sessions_2!$J1384,exercises_2!$C$2:$C$156&amp;exercises_2!$F$2:$F$156&amp;exercises_2!$G$2:$G$156,exercises_2!$A$2:$A$156)</f>
        <v>#NAME?</v>
      </c>
      <c r="F1384" s="6" t="s">
        <v>65</v>
      </c>
      <c r="G1384" s="6" t="s">
        <v>95</v>
      </c>
      <c r="H1384" s="6">
        <v>2</v>
      </c>
      <c r="I1384" s="6">
        <v>4</v>
      </c>
      <c r="J1384" s="6">
        <v>6</v>
      </c>
      <c r="K1384" s="6">
        <v>130</v>
      </c>
      <c r="L1384" s="6">
        <v>5</v>
      </c>
      <c r="M1384" s="6"/>
    </row>
    <row r="1385" spans="1:13" ht="15.75" customHeight="1" x14ac:dyDescent="0.25">
      <c r="A1385" s="4">
        <v>44622</v>
      </c>
      <c r="B1385" s="6">
        <v>6</v>
      </c>
      <c r="C1385" s="6" t="s">
        <v>94</v>
      </c>
      <c r="D1385" s="6"/>
      <c r="E1385" s="3" t="e">
        <f t="array" aca="1" ref="E1385" ca="1">_xludf.XLOOKUP(sessions_2!$G1385&amp;sessions_2!$I1385&amp;sessions_2!$J1385,exercises_2!$C$2:$C$156&amp;exercises_2!$F$2:$F$156&amp;exercises_2!$G$2:$G$156,exercises_2!$A$2:$A$156)</f>
        <v>#NAME?</v>
      </c>
      <c r="F1385" s="6" t="s">
        <v>65</v>
      </c>
      <c r="G1385" s="6" t="s">
        <v>95</v>
      </c>
      <c r="H1385" s="6">
        <v>3</v>
      </c>
      <c r="I1385" s="6">
        <v>4</v>
      </c>
      <c r="J1385" s="6">
        <v>6</v>
      </c>
      <c r="K1385" s="6">
        <v>130</v>
      </c>
      <c r="L1385" s="6">
        <v>4</v>
      </c>
      <c r="M1385" s="6"/>
    </row>
    <row r="1386" spans="1:13" ht="15.75" customHeight="1" x14ac:dyDescent="0.25">
      <c r="A1386" s="4">
        <v>44622</v>
      </c>
      <c r="B1386" s="6">
        <v>7</v>
      </c>
      <c r="C1386" s="6" t="s">
        <v>94</v>
      </c>
      <c r="D1386" s="6"/>
      <c r="E1386" s="3" t="e">
        <f t="array" aca="1" ref="E1386" ca="1">_xludf.XLOOKUP(sessions_2!$G1386&amp;sessions_2!$I1386&amp;sessions_2!$J1386,exercises_2!$C$2:$C$156&amp;exercises_2!$F$2:$F$156&amp;exercises_2!$G$2:$G$156,exercises_2!$A$2:$A$156)</f>
        <v>#NAME?</v>
      </c>
      <c r="F1386" s="6" t="s">
        <v>65</v>
      </c>
      <c r="G1386" s="6" t="s">
        <v>96</v>
      </c>
      <c r="H1386" s="6">
        <v>1</v>
      </c>
      <c r="I1386" s="6">
        <v>4</v>
      </c>
      <c r="J1386" s="6">
        <v>6</v>
      </c>
      <c r="K1386" s="6">
        <v>100</v>
      </c>
      <c r="L1386" s="6">
        <v>4</v>
      </c>
      <c r="M1386" s="6"/>
    </row>
    <row r="1387" spans="1:13" ht="15.75" customHeight="1" x14ac:dyDescent="0.25">
      <c r="A1387" s="4">
        <v>44622</v>
      </c>
      <c r="B1387" s="6">
        <v>8</v>
      </c>
      <c r="C1387" s="6" t="s">
        <v>94</v>
      </c>
      <c r="D1387" s="6"/>
      <c r="E1387" s="3" t="e">
        <f t="array" aca="1" ref="E1387" ca="1">_xludf.XLOOKUP(sessions_2!$G1387&amp;sessions_2!$I1387&amp;sessions_2!$J1387,exercises_2!$C$2:$C$156&amp;exercises_2!$F$2:$F$156&amp;exercises_2!$G$2:$G$156,exercises_2!$A$2:$A$156)</f>
        <v>#NAME?</v>
      </c>
      <c r="F1387" s="6" t="s">
        <v>65</v>
      </c>
      <c r="G1387" s="6" t="s">
        <v>96</v>
      </c>
      <c r="H1387" s="6">
        <v>2</v>
      </c>
      <c r="I1387" s="6">
        <v>4</v>
      </c>
      <c r="J1387" s="6">
        <v>6</v>
      </c>
      <c r="K1387" s="6">
        <v>100</v>
      </c>
      <c r="L1387" s="6">
        <v>4</v>
      </c>
      <c r="M1387" s="6"/>
    </row>
    <row r="1388" spans="1:13" ht="15.75" customHeight="1" x14ac:dyDescent="0.25">
      <c r="A1388" s="4">
        <v>44622</v>
      </c>
      <c r="B1388" s="6">
        <v>9</v>
      </c>
      <c r="C1388" s="6" t="s">
        <v>94</v>
      </c>
      <c r="D1388" s="6"/>
      <c r="E1388" s="3" t="e">
        <f t="array" aca="1" ref="E1388" ca="1">_xludf.XLOOKUP(sessions_2!$G1388&amp;sessions_2!$I1388&amp;sessions_2!$J1388,exercises_2!$C$2:$C$156&amp;exercises_2!$F$2:$F$156&amp;exercises_2!$G$2:$G$156,exercises_2!$A$2:$A$156)</f>
        <v>#NAME?</v>
      </c>
      <c r="F1388" s="6" t="s">
        <v>65</v>
      </c>
      <c r="G1388" s="6" t="s">
        <v>96</v>
      </c>
      <c r="H1388" s="6">
        <v>3</v>
      </c>
      <c r="I1388" s="6">
        <v>4</v>
      </c>
      <c r="J1388" s="6">
        <v>6</v>
      </c>
      <c r="K1388" s="6">
        <v>100</v>
      </c>
      <c r="L1388" s="6">
        <v>4</v>
      </c>
      <c r="M1388" s="6"/>
    </row>
    <row r="1389" spans="1:13" ht="15.75" customHeight="1" x14ac:dyDescent="0.25">
      <c r="A1389" s="4">
        <v>44622</v>
      </c>
      <c r="B1389" s="6">
        <v>10</v>
      </c>
      <c r="C1389" s="6" t="s">
        <v>94</v>
      </c>
      <c r="D1389" s="6"/>
      <c r="E1389" s="3" t="e">
        <f t="array" aca="1" ref="E1389" ca="1">_xludf.XLOOKUP(sessions_2!$G1389&amp;sessions_2!$I1389&amp;sessions_2!$J1389,exercises_2!$C$2:$C$156&amp;exercises_2!$F$2:$F$156&amp;exercises_2!$G$2:$G$156,exercises_2!$A$2:$A$156)</f>
        <v>#NAME?</v>
      </c>
      <c r="F1389" s="6" t="s">
        <v>65</v>
      </c>
      <c r="G1389" s="6" t="s">
        <v>122</v>
      </c>
      <c r="H1389" s="6">
        <v>1</v>
      </c>
      <c r="I1389" s="6">
        <v>10</v>
      </c>
      <c r="J1389" s="6">
        <v>20</v>
      </c>
      <c r="K1389" s="6">
        <v>7.5</v>
      </c>
      <c r="L1389" s="6">
        <v>11</v>
      </c>
      <c r="M1389" s="6"/>
    </row>
    <row r="1390" spans="1:13" ht="15.75" customHeight="1" x14ac:dyDescent="0.25">
      <c r="A1390" s="4">
        <v>44622</v>
      </c>
      <c r="B1390" s="6">
        <v>11</v>
      </c>
      <c r="C1390" s="6" t="s">
        <v>94</v>
      </c>
      <c r="D1390" s="6"/>
      <c r="E1390" s="3" t="e">
        <f t="array" aca="1" ref="E1390" ca="1">_xludf.XLOOKUP(sessions_2!$G1390&amp;sessions_2!$I1390&amp;sessions_2!$J1390,exercises_2!$C$2:$C$156&amp;exercises_2!$F$2:$F$156&amp;exercises_2!$G$2:$G$156,exercises_2!$A$2:$A$156)</f>
        <v>#NAME?</v>
      </c>
      <c r="F1390" s="6" t="s">
        <v>65</v>
      </c>
      <c r="G1390" s="6" t="s">
        <v>122</v>
      </c>
      <c r="H1390" s="6">
        <v>2</v>
      </c>
      <c r="I1390" s="6">
        <v>10</v>
      </c>
      <c r="J1390" s="6">
        <v>20</v>
      </c>
      <c r="K1390" s="6">
        <v>7.5</v>
      </c>
      <c r="L1390" s="6">
        <v>10</v>
      </c>
      <c r="M1390" s="6"/>
    </row>
    <row r="1391" spans="1:13" ht="15.75" customHeight="1" x14ac:dyDescent="0.25">
      <c r="A1391" s="4">
        <v>44622</v>
      </c>
      <c r="B1391" s="6">
        <v>12</v>
      </c>
      <c r="C1391" s="6" t="s">
        <v>94</v>
      </c>
      <c r="D1391" s="6"/>
      <c r="E1391" s="3" t="e">
        <f t="array" aca="1" ref="E1391" ca="1">_xludf.XLOOKUP(sessions_2!$G1391&amp;sessions_2!$I1391&amp;sessions_2!$J1391,exercises_2!$C$2:$C$156&amp;exercises_2!$F$2:$F$156&amp;exercises_2!$G$2:$G$156,exercises_2!$A$2:$A$156)</f>
        <v>#NAME?</v>
      </c>
      <c r="F1391" s="6" t="s">
        <v>65</v>
      </c>
      <c r="G1391" s="6" t="s">
        <v>122</v>
      </c>
      <c r="H1391" s="6">
        <v>3</v>
      </c>
      <c r="I1391" s="6">
        <v>10</v>
      </c>
      <c r="J1391" s="6">
        <v>20</v>
      </c>
      <c r="K1391" s="6">
        <v>7.5</v>
      </c>
      <c r="L1391" s="6">
        <v>7</v>
      </c>
      <c r="M1391" s="6"/>
    </row>
    <row r="1392" spans="1:13" ht="15.75" customHeight="1" x14ac:dyDescent="0.25">
      <c r="A1392" s="4">
        <v>44622</v>
      </c>
      <c r="B1392" s="6">
        <v>13</v>
      </c>
      <c r="C1392" s="6" t="s">
        <v>94</v>
      </c>
      <c r="D1392" s="6"/>
      <c r="E1392" s="3" t="e">
        <f t="array" aca="1" ref="E1392" ca="1">_xludf.XLOOKUP(sessions_2!$G1392&amp;sessions_2!$I1392&amp;sessions_2!$J1392,exercises_2!$C$2:$C$156&amp;exercises_2!$F$2:$F$156&amp;exercises_2!$G$2:$G$156,exercises_2!$A$2:$A$156)</f>
        <v>#NAME?</v>
      </c>
      <c r="F1392" s="6" t="s">
        <v>65</v>
      </c>
      <c r="G1392" s="6" t="s">
        <v>117</v>
      </c>
      <c r="H1392" s="6">
        <v>1</v>
      </c>
      <c r="I1392" s="6">
        <v>0</v>
      </c>
      <c r="J1392" s="6"/>
      <c r="K1392" s="6">
        <v>12</v>
      </c>
      <c r="L1392" s="6">
        <v>60</v>
      </c>
      <c r="M1392" s="6"/>
    </row>
    <row r="1393" spans="1:13" ht="15.75" customHeight="1" x14ac:dyDescent="0.25">
      <c r="A1393" s="4">
        <v>44622</v>
      </c>
      <c r="B1393" s="6">
        <v>14</v>
      </c>
      <c r="C1393" s="6" t="s">
        <v>94</v>
      </c>
      <c r="D1393" s="6"/>
      <c r="E1393" s="3" t="e">
        <f t="array" aca="1" ref="E1393" ca="1">_xludf.XLOOKUP(sessions_2!$G1393&amp;sessions_2!$I1393&amp;sessions_2!$J1393,exercises_2!$C$2:$C$156&amp;exercises_2!$F$2:$F$156&amp;exercises_2!$G$2:$G$156,exercises_2!$A$2:$A$156)</f>
        <v>#NAME?</v>
      </c>
      <c r="F1393" s="6" t="s">
        <v>65</v>
      </c>
      <c r="G1393" s="6" t="s">
        <v>117</v>
      </c>
      <c r="H1393" s="6">
        <v>2</v>
      </c>
      <c r="I1393" s="6">
        <v>0</v>
      </c>
      <c r="J1393" s="6"/>
      <c r="K1393" s="6">
        <v>12</v>
      </c>
      <c r="L1393" s="6">
        <v>44</v>
      </c>
      <c r="M1393" s="6"/>
    </row>
    <row r="1394" spans="1:13" ht="15.75" customHeight="1" x14ac:dyDescent="0.25">
      <c r="A1394" s="4">
        <v>44622</v>
      </c>
      <c r="B1394" s="6">
        <v>15</v>
      </c>
      <c r="C1394" s="6" t="s">
        <v>94</v>
      </c>
      <c r="D1394" s="6"/>
      <c r="E1394" s="3" t="e">
        <f t="array" aca="1" ref="E1394" ca="1">_xludf.XLOOKUP(sessions_2!$G1394&amp;sessions_2!$I1394&amp;sessions_2!$J1394,exercises_2!$C$2:$C$156&amp;exercises_2!$F$2:$F$156&amp;exercises_2!$G$2:$G$156,exercises_2!$A$2:$A$156)</f>
        <v>#NAME?</v>
      </c>
      <c r="F1394" s="6" t="s">
        <v>65</v>
      </c>
      <c r="G1394" s="6" t="s">
        <v>117</v>
      </c>
      <c r="H1394" s="6">
        <v>3</v>
      </c>
      <c r="I1394" s="6">
        <v>0</v>
      </c>
      <c r="J1394" s="6"/>
      <c r="K1394" s="6">
        <v>12</v>
      </c>
      <c r="L1394" s="6">
        <v>32</v>
      </c>
      <c r="M1394" s="6"/>
    </row>
    <row r="1395" spans="1:13" ht="15.75" customHeight="1" x14ac:dyDescent="0.25">
      <c r="A1395" s="4">
        <v>44631</v>
      </c>
      <c r="B1395" s="6">
        <v>15</v>
      </c>
      <c r="C1395" s="6" t="s">
        <v>100</v>
      </c>
      <c r="D1395" s="6"/>
      <c r="E1395" s="3" t="e">
        <f t="array" aca="1" ref="E1395" ca="1">_xludf.XLOOKUP(sessions_2!$G1395&amp;sessions_2!$I1395&amp;sessions_2!$J1395,exercises_2!$C$2:$C$156&amp;exercises_2!$F$2:$F$156&amp;exercises_2!$G$2:$G$156,exercises_2!$A$2:$A$156)</f>
        <v>#NAME?</v>
      </c>
      <c r="F1395" s="6" t="s">
        <v>65</v>
      </c>
      <c r="G1395" s="6" t="s">
        <v>111</v>
      </c>
      <c r="H1395" s="6">
        <v>3</v>
      </c>
      <c r="I1395" s="6">
        <v>6</v>
      </c>
      <c r="J1395" s="6">
        <v>10</v>
      </c>
      <c r="K1395" s="6">
        <v>220</v>
      </c>
      <c r="L1395" s="6">
        <v>7</v>
      </c>
      <c r="M1395" s="6"/>
    </row>
    <row r="1396" spans="1:13" ht="15.75" customHeight="1" x14ac:dyDescent="0.25">
      <c r="A1396" s="4">
        <v>44638</v>
      </c>
      <c r="B1396" s="6">
        <v>13</v>
      </c>
      <c r="C1396" s="6" t="s">
        <v>100</v>
      </c>
      <c r="D1396" s="6"/>
      <c r="E1396" s="3" t="e">
        <f t="array" aca="1" ref="E1396" ca="1">_xludf.XLOOKUP(sessions_2!$G1396&amp;sessions_2!$I1396&amp;sessions_2!$J1396,exercises_2!$C$2:$C$156&amp;exercises_2!$F$2:$F$156&amp;exercises_2!$G$2:$G$156,exercises_2!$A$2:$A$156)</f>
        <v>#NAME?</v>
      </c>
      <c r="F1396" s="6" t="s">
        <v>65</v>
      </c>
      <c r="G1396" s="6" t="s">
        <v>111</v>
      </c>
      <c r="H1396" s="6">
        <v>1</v>
      </c>
      <c r="I1396" s="6">
        <v>6</v>
      </c>
      <c r="J1396" s="6">
        <v>10</v>
      </c>
      <c r="K1396" s="6">
        <v>220</v>
      </c>
      <c r="L1396" s="6">
        <v>8</v>
      </c>
      <c r="M1396" s="6"/>
    </row>
    <row r="1397" spans="1:13" ht="15.75" customHeight="1" x14ac:dyDescent="0.25">
      <c r="A1397" s="4">
        <v>44638</v>
      </c>
      <c r="B1397" s="6">
        <v>14</v>
      </c>
      <c r="C1397" s="6" t="s">
        <v>100</v>
      </c>
      <c r="D1397" s="6"/>
      <c r="E1397" s="3" t="e">
        <f t="array" aca="1" ref="E1397" ca="1">_xludf.XLOOKUP(sessions_2!$G1397&amp;sessions_2!$I1397&amp;sessions_2!$J1397,exercises_2!$C$2:$C$156&amp;exercises_2!$F$2:$F$156&amp;exercises_2!$G$2:$G$156,exercises_2!$A$2:$A$156)</f>
        <v>#NAME?</v>
      </c>
      <c r="F1397" s="6" t="s">
        <v>65</v>
      </c>
      <c r="G1397" s="6" t="s">
        <v>111</v>
      </c>
      <c r="H1397" s="6">
        <v>2</v>
      </c>
      <c r="I1397" s="6">
        <v>6</v>
      </c>
      <c r="J1397" s="6">
        <v>10</v>
      </c>
      <c r="K1397" s="6">
        <v>220</v>
      </c>
      <c r="L1397" s="6">
        <v>6</v>
      </c>
      <c r="M1397" s="6"/>
    </row>
    <row r="1398" spans="1:13" ht="15.75" customHeight="1" x14ac:dyDescent="0.25">
      <c r="A1398" s="4">
        <v>44624</v>
      </c>
      <c r="B1398" s="6">
        <v>1</v>
      </c>
      <c r="C1398" s="6" t="s">
        <v>100</v>
      </c>
      <c r="D1398" s="6"/>
      <c r="E1398" s="3" t="e">
        <f t="array" aca="1" ref="E1398" ca="1">_xludf.XLOOKUP(sessions_2!$G1398&amp;sessions_2!$I1398&amp;sessions_2!$J1398,exercises_2!$C$2:$C$156&amp;exercises_2!$F$2:$F$156&amp;exercises_2!$G$2:$G$156,exercises_2!$A$2:$A$156)</f>
        <v>#NAME?</v>
      </c>
      <c r="F1398" s="6" t="s">
        <v>65</v>
      </c>
      <c r="G1398" s="6" t="s">
        <v>92</v>
      </c>
      <c r="H1398" s="6">
        <v>1</v>
      </c>
      <c r="I1398" s="6">
        <v>4</v>
      </c>
      <c r="J1398" s="6">
        <v>6</v>
      </c>
      <c r="K1398" s="6">
        <v>235</v>
      </c>
      <c r="L1398" s="6">
        <v>6</v>
      </c>
      <c r="M1398" s="6"/>
    </row>
    <row r="1399" spans="1:13" ht="15.75" customHeight="1" x14ac:dyDescent="0.25">
      <c r="A1399" s="4">
        <v>44624</v>
      </c>
      <c r="B1399" s="6">
        <v>2</v>
      </c>
      <c r="C1399" s="6" t="s">
        <v>100</v>
      </c>
      <c r="D1399" s="6"/>
      <c r="E1399" s="3" t="e">
        <f t="array" aca="1" ref="E1399" ca="1">_xludf.XLOOKUP(sessions_2!$G1399&amp;sessions_2!$I1399&amp;sessions_2!$J1399,exercises_2!$C$2:$C$156&amp;exercises_2!$F$2:$F$156&amp;exercises_2!$G$2:$G$156,exercises_2!$A$2:$A$156)</f>
        <v>#NAME?</v>
      </c>
      <c r="F1399" s="6" t="s">
        <v>65</v>
      </c>
      <c r="G1399" s="6" t="s">
        <v>92</v>
      </c>
      <c r="H1399" s="6">
        <v>2</v>
      </c>
      <c r="I1399" s="6">
        <v>4</v>
      </c>
      <c r="J1399" s="6">
        <v>6</v>
      </c>
      <c r="K1399" s="6">
        <v>240</v>
      </c>
      <c r="L1399" s="6">
        <v>5</v>
      </c>
      <c r="M1399" s="6"/>
    </row>
    <row r="1400" spans="1:13" ht="15.75" customHeight="1" x14ac:dyDescent="0.25">
      <c r="A1400" s="4">
        <v>44624</v>
      </c>
      <c r="B1400" s="6">
        <v>3</v>
      </c>
      <c r="C1400" s="6" t="s">
        <v>100</v>
      </c>
      <c r="D1400" s="6"/>
      <c r="E1400" s="3" t="e">
        <f t="array" aca="1" ref="E1400" ca="1">_xludf.XLOOKUP(sessions_2!$G1400&amp;sessions_2!$I1400&amp;sessions_2!$J1400,exercises_2!$C$2:$C$156&amp;exercises_2!$F$2:$F$156&amp;exercises_2!$G$2:$G$156,exercises_2!$A$2:$A$156)</f>
        <v>#NAME?</v>
      </c>
      <c r="F1400" s="6" t="s">
        <v>65</v>
      </c>
      <c r="G1400" s="6" t="s">
        <v>92</v>
      </c>
      <c r="H1400" s="6">
        <v>3</v>
      </c>
      <c r="I1400" s="6">
        <v>4</v>
      </c>
      <c r="J1400" s="6">
        <v>6</v>
      </c>
      <c r="K1400" s="6">
        <v>240</v>
      </c>
      <c r="L1400" s="6">
        <v>5</v>
      </c>
      <c r="M1400" s="6"/>
    </row>
    <row r="1401" spans="1:13" ht="15.75" customHeight="1" x14ac:dyDescent="0.25">
      <c r="A1401" s="4">
        <v>44624</v>
      </c>
      <c r="B1401" s="6">
        <v>4</v>
      </c>
      <c r="C1401" s="6" t="s">
        <v>100</v>
      </c>
      <c r="D1401" s="6"/>
      <c r="E1401" s="3" t="e">
        <f t="array" aca="1" ref="E1401" ca="1">_xludf.XLOOKUP(sessions_2!$G1401&amp;sessions_2!$I1401&amp;sessions_2!$J1401,exercises_2!$C$2:$C$156&amp;exercises_2!$F$2:$F$156&amp;exercises_2!$G$2:$G$156,exercises_2!$A$2:$A$156)</f>
        <v>#NAME?</v>
      </c>
      <c r="F1401" s="6" t="s">
        <v>65</v>
      </c>
      <c r="G1401" s="6" t="s">
        <v>118</v>
      </c>
      <c r="H1401" s="6">
        <v>1</v>
      </c>
      <c r="I1401" s="6">
        <v>5</v>
      </c>
      <c r="J1401" s="6">
        <v>10</v>
      </c>
      <c r="K1401" s="6">
        <v>135</v>
      </c>
      <c r="L1401" s="6">
        <v>10</v>
      </c>
      <c r="M1401" s="6"/>
    </row>
    <row r="1402" spans="1:13" ht="15.75" customHeight="1" x14ac:dyDescent="0.25">
      <c r="A1402" s="4">
        <v>44624</v>
      </c>
      <c r="B1402" s="6">
        <v>5</v>
      </c>
      <c r="C1402" s="6" t="s">
        <v>100</v>
      </c>
      <c r="D1402" s="6"/>
      <c r="E1402" s="3" t="e">
        <f t="array" aca="1" ref="E1402" ca="1">_xludf.XLOOKUP(sessions_2!$G1402&amp;sessions_2!$I1402&amp;sessions_2!$J1402,exercises_2!$C$2:$C$156&amp;exercises_2!$F$2:$F$156&amp;exercises_2!$G$2:$G$156,exercises_2!$A$2:$A$156)</f>
        <v>#NAME?</v>
      </c>
      <c r="F1402" s="6" t="s">
        <v>65</v>
      </c>
      <c r="G1402" s="6" t="s">
        <v>118</v>
      </c>
      <c r="H1402" s="6">
        <v>2</v>
      </c>
      <c r="I1402" s="6">
        <v>5</v>
      </c>
      <c r="J1402" s="6">
        <v>10</v>
      </c>
      <c r="K1402" s="6">
        <v>140</v>
      </c>
      <c r="L1402" s="6">
        <v>50</v>
      </c>
      <c r="M1402" s="6"/>
    </row>
    <row r="1403" spans="1:13" ht="15.75" customHeight="1" x14ac:dyDescent="0.25">
      <c r="A1403" s="4">
        <v>44624</v>
      </c>
      <c r="B1403" s="6">
        <v>6</v>
      </c>
      <c r="C1403" s="6" t="s">
        <v>100</v>
      </c>
      <c r="D1403" s="6"/>
      <c r="E1403" s="3" t="e">
        <f t="array" aca="1" ref="E1403" ca="1">_xludf.XLOOKUP(sessions_2!$G1403&amp;sessions_2!$I1403&amp;sessions_2!$J1403,exercises_2!$C$2:$C$156&amp;exercises_2!$F$2:$F$156&amp;exercises_2!$G$2:$G$156,exercises_2!$A$2:$A$156)</f>
        <v>#NAME?</v>
      </c>
      <c r="F1403" s="6" t="s">
        <v>65</v>
      </c>
      <c r="G1403" s="6" t="s">
        <v>118</v>
      </c>
      <c r="H1403" s="6">
        <v>3</v>
      </c>
      <c r="I1403" s="6">
        <v>5</v>
      </c>
      <c r="J1403" s="6">
        <v>10</v>
      </c>
      <c r="K1403" s="6">
        <v>140</v>
      </c>
      <c r="L1403" s="6">
        <v>6</v>
      </c>
      <c r="M1403" s="6"/>
    </row>
    <row r="1404" spans="1:13" ht="15.75" customHeight="1" x14ac:dyDescent="0.25">
      <c r="A1404" s="4">
        <v>44624</v>
      </c>
      <c r="B1404" s="6">
        <v>7</v>
      </c>
      <c r="C1404" s="6" t="s">
        <v>100</v>
      </c>
      <c r="D1404" s="6"/>
      <c r="E1404" s="3" t="e">
        <f t="array" aca="1" ref="E1404" ca="1">_xludf.XLOOKUP(sessions_2!$G1404&amp;sessions_2!$I1404&amp;sessions_2!$J1404,exercises_2!$C$2:$C$156&amp;exercises_2!$F$2:$F$156&amp;exercises_2!$G$2:$G$156,exercises_2!$A$2:$A$156)</f>
        <v>#NAME?</v>
      </c>
      <c r="F1404" s="6" t="s">
        <v>65</v>
      </c>
      <c r="G1404" s="6" t="s">
        <v>110</v>
      </c>
      <c r="H1404" s="6">
        <v>1</v>
      </c>
      <c r="I1404" s="6">
        <v>4</v>
      </c>
      <c r="J1404" s="6">
        <v>6</v>
      </c>
      <c r="K1404" s="6">
        <v>70</v>
      </c>
      <c r="L1404" s="6">
        <v>4</v>
      </c>
      <c r="M1404" s="6"/>
    </row>
    <row r="1405" spans="1:13" ht="15.75" customHeight="1" x14ac:dyDescent="0.25">
      <c r="A1405" s="4">
        <v>44624</v>
      </c>
      <c r="B1405" s="6">
        <v>8</v>
      </c>
      <c r="C1405" s="6" t="s">
        <v>100</v>
      </c>
      <c r="D1405" s="6"/>
      <c r="E1405" s="3" t="e">
        <f t="array" aca="1" ref="E1405" ca="1">_xludf.XLOOKUP(sessions_2!$G1405&amp;sessions_2!$I1405&amp;sessions_2!$J1405,exercises_2!$C$2:$C$156&amp;exercises_2!$F$2:$F$156&amp;exercises_2!$G$2:$G$156,exercises_2!$A$2:$A$156)</f>
        <v>#NAME?</v>
      </c>
      <c r="F1405" s="6" t="s">
        <v>65</v>
      </c>
      <c r="G1405" s="6" t="s">
        <v>110</v>
      </c>
      <c r="H1405" s="6">
        <v>2</v>
      </c>
      <c r="I1405" s="6">
        <v>4</v>
      </c>
      <c r="J1405" s="6">
        <v>6</v>
      </c>
      <c r="K1405" s="6">
        <v>70</v>
      </c>
      <c r="L1405" s="6">
        <v>4</v>
      </c>
      <c r="M1405" s="6"/>
    </row>
    <row r="1406" spans="1:13" ht="15.75" customHeight="1" x14ac:dyDescent="0.25">
      <c r="A1406" s="4">
        <v>44624</v>
      </c>
      <c r="B1406" s="6">
        <v>9</v>
      </c>
      <c r="C1406" s="6" t="s">
        <v>100</v>
      </c>
      <c r="D1406" s="6"/>
      <c r="E1406" s="3" t="e">
        <f t="array" aca="1" ref="E1406" ca="1">_xludf.XLOOKUP(sessions_2!$G1406&amp;sessions_2!$I1406&amp;sessions_2!$J1406,exercises_2!$C$2:$C$156&amp;exercises_2!$F$2:$F$156&amp;exercises_2!$G$2:$G$156,exercises_2!$A$2:$A$156)</f>
        <v>#NAME?</v>
      </c>
      <c r="F1406" s="6" t="s">
        <v>65</v>
      </c>
      <c r="G1406" s="6" t="s">
        <v>110</v>
      </c>
      <c r="H1406" s="6">
        <v>3</v>
      </c>
      <c r="I1406" s="6">
        <v>4</v>
      </c>
      <c r="J1406" s="6">
        <v>6</v>
      </c>
      <c r="K1406" s="6">
        <v>70</v>
      </c>
      <c r="L1406" s="6">
        <v>4</v>
      </c>
      <c r="M1406" s="6" t="s">
        <v>29</v>
      </c>
    </row>
    <row r="1407" spans="1:13" ht="15.75" customHeight="1" x14ac:dyDescent="0.25">
      <c r="A1407" s="4">
        <v>44624</v>
      </c>
      <c r="B1407" s="6">
        <v>10</v>
      </c>
      <c r="C1407" s="6" t="s">
        <v>100</v>
      </c>
      <c r="D1407" s="6"/>
      <c r="E1407" s="3" t="e">
        <f t="array" aca="1" ref="E1407" ca="1">_xludf.XLOOKUP(sessions_2!$G1407&amp;sessions_2!$I1407&amp;sessions_2!$J1407,exercises_2!$C$2:$C$156&amp;exercises_2!$F$2:$F$156&amp;exercises_2!$G$2:$G$156,exercises_2!$A$2:$A$156)</f>
        <v>#NAME?</v>
      </c>
      <c r="F1407" s="6" t="s">
        <v>65</v>
      </c>
      <c r="G1407" s="6" t="s">
        <v>103</v>
      </c>
      <c r="H1407" s="6">
        <v>1</v>
      </c>
      <c r="I1407" s="6">
        <v>4</v>
      </c>
      <c r="J1407" s="6">
        <v>6</v>
      </c>
      <c r="K1407" s="6">
        <v>65</v>
      </c>
      <c r="L1407" s="6">
        <v>5</v>
      </c>
      <c r="M1407" s="6"/>
    </row>
    <row r="1408" spans="1:13" ht="15.75" customHeight="1" x14ac:dyDescent="0.25">
      <c r="A1408" s="4">
        <v>44624</v>
      </c>
      <c r="B1408" s="6">
        <v>11</v>
      </c>
      <c r="C1408" s="6" t="s">
        <v>100</v>
      </c>
      <c r="D1408" s="6"/>
      <c r="E1408" s="3" t="e">
        <f t="array" aca="1" ref="E1408" ca="1">_xludf.XLOOKUP(sessions_2!$G1408&amp;sessions_2!$I1408&amp;sessions_2!$J1408,exercises_2!$C$2:$C$156&amp;exercises_2!$F$2:$F$156&amp;exercises_2!$G$2:$G$156,exercises_2!$A$2:$A$156)</f>
        <v>#NAME?</v>
      </c>
      <c r="F1408" s="6" t="s">
        <v>65</v>
      </c>
      <c r="G1408" s="6" t="s">
        <v>103</v>
      </c>
      <c r="H1408" s="6">
        <v>2</v>
      </c>
      <c r="I1408" s="6">
        <v>4</v>
      </c>
      <c r="J1408" s="6">
        <v>6</v>
      </c>
      <c r="K1408" s="6">
        <v>65</v>
      </c>
      <c r="L1408" s="6">
        <v>5</v>
      </c>
      <c r="M1408" s="6"/>
    </row>
    <row r="1409" spans="1:13" ht="15.75" customHeight="1" x14ac:dyDescent="0.25">
      <c r="A1409" s="4">
        <v>44624</v>
      </c>
      <c r="B1409" s="6">
        <v>12</v>
      </c>
      <c r="C1409" s="6" t="s">
        <v>100</v>
      </c>
      <c r="D1409" s="6"/>
      <c r="E1409" s="3" t="e">
        <f t="array" aca="1" ref="E1409" ca="1">_xludf.XLOOKUP(sessions_2!$G1409&amp;sessions_2!$I1409&amp;sessions_2!$J1409,exercises_2!$C$2:$C$156&amp;exercises_2!$F$2:$F$156&amp;exercises_2!$G$2:$G$156,exercises_2!$A$2:$A$156)</f>
        <v>#NAME?</v>
      </c>
      <c r="F1409" s="6" t="s">
        <v>65</v>
      </c>
      <c r="G1409" s="6" t="s">
        <v>103</v>
      </c>
      <c r="H1409" s="6">
        <v>3</v>
      </c>
      <c r="I1409" s="6">
        <v>4</v>
      </c>
      <c r="J1409" s="6">
        <v>6</v>
      </c>
      <c r="K1409" s="6">
        <v>65</v>
      </c>
      <c r="L1409" s="6">
        <v>4</v>
      </c>
      <c r="M1409" s="6"/>
    </row>
    <row r="1410" spans="1:13" ht="15.75" customHeight="1" x14ac:dyDescent="0.25">
      <c r="A1410" s="4">
        <v>44627</v>
      </c>
      <c r="B1410" s="6">
        <v>1</v>
      </c>
      <c r="C1410" s="6" t="s">
        <v>104</v>
      </c>
      <c r="D1410" s="6"/>
      <c r="E1410" s="3" t="e">
        <f t="array" aca="1" ref="E1410" ca="1">_xludf.XLOOKUP(sessions_2!$G1410&amp;sessions_2!$I1410&amp;sessions_2!$J1410,exercises_2!$C$2:$C$156&amp;exercises_2!$F$2:$F$156&amp;exercises_2!$G$2:$G$156,exercises_2!$A$2:$A$156)</f>
        <v>#NAME?</v>
      </c>
      <c r="F1410" s="6" t="s">
        <v>65</v>
      </c>
      <c r="G1410" s="6" t="s">
        <v>119</v>
      </c>
      <c r="H1410" s="6">
        <v>1</v>
      </c>
      <c r="I1410" s="6">
        <v>4</v>
      </c>
      <c r="J1410" s="6">
        <v>6</v>
      </c>
      <c r="K1410" s="6">
        <v>150</v>
      </c>
      <c r="L1410" s="6">
        <v>6</v>
      </c>
      <c r="M1410" s="6"/>
    </row>
    <row r="1411" spans="1:13" ht="15.75" customHeight="1" x14ac:dyDescent="0.25">
      <c r="A1411" s="4">
        <v>44627</v>
      </c>
      <c r="B1411" s="6">
        <v>2</v>
      </c>
      <c r="C1411" s="6" t="s">
        <v>104</v>
      </c>
      <c r="D1411" s="6"/>
      <c r="E1411" s="3" t="e">
        <f t="array" aca="1" ref="E1411" ca="1">_xludf.XLOOKUP(sessions_2!$G1411&amp;sessions_2!$I1411&amp;sessions_2!$J1411,exercises_2!$C$2:$C$156&amp;exercises_2!$F$2:$F$156&amp;exercises_2!$G$2:$G$156,exercises_2!$A$2:$A$156)</f>
        <v>#NAME?</v>
      </c>
      <c r="F1411" s="6" t="s">
        <v>65</v>
      </c>
      <c r="G1411" s="6" t="s">
        <v>119</v>
      </c>
      <c r="H1411" s="6">
        <v>2</v>
      </c>
      <c r="I1411" s="6">
        <v>4</v>
      </c>
      <c r="J1411" s="6">
        <v>6</v>
      </c>
      <c r="K1411" s="6">
        <v>150</v>
      </c>
      <c r="L1411" s="6">
        <v>5</v>
      </c>
      <c r="M1411" s="6"/>
    </row>
    <row r="1412" spans="1:13" ht="15.75" customHeight="1" x14ac:dyDescent="0.25">
      <c r="A1412" s="4">
        <v>44627</v>
      </c>
      <c r="B1412" s="6">
        <v>3</v>
      </c>
      <c r="C1412" s="6" t="s">
        <v>104</v>
      </c>
      <c r="D1412" s="6"/>
      <c r="E1412" s="3" t="e">
        <f t="array" aca="1" ref="E1412" ca="1">_xludf.XLOOKUP(sessions_2!$G1412&amp;sessions_2!$I1412&amp;sessions_2!$J1412,exercises_2!$C$2:$C$156&amp;exercises_2!$F$2:$F$156&amp;exercises_2!$G$2:$G$156,exercises_2!$A$2:$A$156)</f>
        <v>#NAME?</v>
      </c>
      <c r="F1412" s="6" t="s">
        <v>65</v>
      </c>
      <c r="G1412" s="6" t="s">
        <v>119</v>
      </c>
      <c r="H1412" s="6">
        <v>3</v>
      </c>
      <c r="I1412" s="6">
        <v>4</v>
      </c>
      <c r="J1412" s="6">
        <v>6</v>
      </c>
      <c r="K1412" s="6">
        <v>150</v>
      </c>
      <c r="L1412" s="6">
        <v>4</v>
      </c>
      <c r="M1412" s="6"/>
    </row>
    <row r="1413" spans="1:13" ht="15.75" customHeight="1" x14ac:dyDescent="0.25">
      <c r="A1413" s="4">
        <v>44627</v>
      </c>
      <c r="B1413" s="6">
        <v>4</v>
      </c>
      <c r="C1413" s="6" t="s">
        <v>104</v>
      </c>
      <c r="D1413" s="6"/>
      <c r="E1413" s="3" t="e">
        <f t="array" aca="1" ref="E1413" ca="1">_xludf.XLOOKUP(sessions_2!$G1413&amp;sessions_2!$I1413&amp;sessions_2!$J1413,exercises_2!$C$2:$C$156&amp;exercises_2!$F$2:$F$156&amp;exercises_2!$G$2:$G$156,exercises_2!$A$2:$A$156)</f>
        <v>#NAME?</v>
      </c>
      <c r="F1413" s="6" t="s">
        <v>65</v>
      </c>
      <c r="G1413" s="6" t="s">
        <v>120</v>
      </c>
      <c r="H1413" s="6">
        <v>1</v>
      </c>
      <c r="I1413" s="6">
        <v>4</v>
      </c>
      <c r="J1413" s="6">
        <v>6</v>
      </c>
      <c r="K1413" s="6">
        <v>175</v>
      </c>
      <c r="L1413" s="6">
        <v>5</v>
      </c>
      <c r="M1413" s="6"/>
    </row>
    <row r="1414" spans="1:13" ht="15.75" customHeight="1" x14ac:dyDescent="0.25">
      <c r="A1414" s="4">
        <v>44627</v>
      </c>
      <c r="B1414" s="6">
        <v>5</v>
      </c>
      <c r="C1414" s="6" t="s">
        <v>104</v>
      </c>
      <c r="D1414" s="6"/>
      <c r="E1414" s="3" t="e">
        <f t="array" aca="1" ref="E1414" ca="1">_xludf.XLOOKUP(sessions_2!$G1414&amp;sessions_2!$I1414&amp;sessions_2!$J1414,exercises_2!$C$2:$C$156&amp;exercises_2!$F$2:$F$156&amp;exercises_2!$G$2:$G$156,exercises_2!$A$2:$A$156)</f>
        <v>#NAME?</v>
      </c>
      <c r="F1414" s="6" t="s">
        <v>65</v>
      </c>
      <c r="G1414" s="6" t="s">
        <v>120</v>
      </c>
      <c r="H1414" s="6">
        <v>2</v>
      </c>
      <c r="I1414" s="6">
        <v>4</v>
      </c>
      <c r="J1414" s="6">
        <v>6</v>
      </c>
      <c r="K1414" s="6">
        <v>175</v>
      </c>
      <c r="L1414" s="6">
        <v>4</v>
      </c>
      <c r="M1414" s="6"/>
    </row>
    <row r="1415" spans="1:13" ht="15.75" customHeight="1" x14ac:dyDescent="0.25">
      <c r="A1415" s="4">
        <v>44627</v>
      </c>
      <c r="B1415" s="6">
        <v>6</v>
      </c>
      <c r="C1415" s="6" t="s">
        <v>104</v>
      </c>
      <c r="D1415" s="6"/>
      <c r="E1415" s="3" t="e">
        <f t="array" aca="1" ref="E1415" ca="1">_xludf.XLOOKUP(sessions_2!$G1415&amp;sessions_2!$I1415&amp;sessions_2!$J1415,exercises_2!$C$2:$C$156&amp;exercises_2!$F$2:$F$156&amp;exercises_2!$G$2:$G$156,exercises_2!$A$2:$A$156)</f>
        <v>#NAME?</v>
      </c>
      <c r="F1415" s="6" t="s">
        <v>65</v>
      </c>
      <c r="G1415" s="6" t="s">
        <v>120</v>
      </c>
      <c r="H1415" s="6">
        <v>3</v>
      </c>
      <c r="I1415" s="6">
        <v>4</v>
      </c>
      <c r="J1415" s="6">
        <v>6</v>
      </c>
      <c r="K1415" s="6">
        <v>175</v>
      </c>
      <c r="L1415" s="6">
        <v>4</v>
      </c>
      <c r="M1415" s="6"/>
    </row>
    <row r="1416" spans="1:13" ht="15.75" customHeight="1" x14ac:dyDescent="0.25">
      <c r="A1416" s="4">
        <v>44627</v>
      </c>
      <c r="B1416" s="6">
        <v>7</v>
      </c>
      <c r="C1416" s="6" t="s">
        <v>104</v>
      </c>
      <c r="D1416" s="6"/>
      <c r="E1416" s="3" t="e">
        <f t="array" aca="1" ref="E1416" ca="1">_xludf.XLOOKUP(sessions_2!$G1416&amp;sessions_2!$I1416&amp;sessions_2!$J1416,exercises_2!$C$2:$C$156&amp;exercises_2!$F$2:$F$156&amp;exercises_2!$G$2:$G$156,exercises_2!$A$2:$A$156)</f>
        <v>#NAME?</v>
      </c>
      <c r="F1416" s="6" t="s">
        <v>65</v>
      </c>
      <c r="G1416" s="6" t="s">
        <v>107</v>
      </c>
      <c r="H1416" s="6">
        <v>1</v>
      </c>
      <c r="I1416" s="6">
        <v>6</v>
      </c>
      <c r="J1416" s="6">
        <v>10</v>
      </c>
      <c r="K1416" s="6">
        <v>160</v>
      </c>
      <c r="L1416" s="6">
        <v>9</v>
      </c>
      <c r="M1416" s="6"/>
    </row>
    <row r="1417" spans="1:13" ht="15.75" customHeight="1" x14ac:dyDescent="0.25">
      <c r="A1417" s="4">
        <v>44627</v>
      </c>
      <c r="B1417" s="6">
        <v>8</v>
      </c>
      <c r="C1417" s="6" t="s">
        <v>104</v>
      </c>
      <c r="D1417" s="6"/>
      <c r="E1417" s="3" t="e">
        <f t="array" aca="1" ref="E1417" ca="1">_xludf.XLOOKUP(sessions_2!$G1417&amp;sessions_2!$I1417&amp;sessions_2!$J1417,exercises_2!$C$2:$C$156&amp;exercises_2!$F$2:$F$156&amp;exercises_2!$G$2:$G$156,exercises_2!$A$2:$A$156)</f>
        <v>#NAME?</v>
      </c>
      <c r="F1417" s="6" t="s">
        <v>65</v>
      </c>
      <c r="G1417" s="6" t="s">
        <v>107</v>
      </c>
      <c r="H1417" s="6">
        <v>2</v>
      </c>
      <c r="I1417" s="6">
        <v>6</v>
      </c>
      <c r="J1417" s="6">
        <v>10</v>
      </c>
      <c r="K1417" s="6">
        <v>160</v>
      </c>
      <c r="L1417" s="6">
        <v>8</v>
      </c>
      <c r="M1417" s="6"/>
    </row>
    <row r="1418" spans="1:13" ht="15.75" customHeight="1" x14ac:dyDescent="0.25">
      <c r="A1418" s="4">
        <v>44627</v>
      </c>
      <c r="B1418" s="6">
        <v>9</v>
      </c>
      <c r="C1418" s="6" t="s">
        <v>104</v>
      </c>
      <c r="D1418" s="6"/>
      <c r="E1418" s="3" t="e">
        <f t="array" aca="1" ref="E1418" ca="1">_xludf.XLOOKUP(sessions_2!$G1418&amp;sessions_2!$I1418&amp;sessions_2!$J1418,exercises_2!$C$2:$C$156&amp;exercises_2!$F$2:$F$156&amp;exercises_2!$G$2:$G$156,exercises_2!$A$2:$A$156)</f>
        <v>#NAME?</v>
      </c>
      <c r="F1418" s="6" t="s">
        <v>65</v>
      </c>
      <c r="G1418" s="6" t="s">
        <v>107</v>
      </c>
      <c r="H1418" s="6">
        <v>3</v>
      </c>
      <c r="I1418" s="6">
        <v>6</v>
      </c>
      <c r="J1418" s="6">
        <v>10</v>
      </c>
      <c r="K1418" s="6">
        <v>160</v>
      </c>
      <c r="L1418" s="6">
        <v>6</v>
      </c>
      <c r="M1418" s="6"/>
    </row>
    <row r="1419" spans="1:13" ht="15.75" customHeight="1" x14ac:dyDescent="0.25">
      <c r="A1419" s="4">
        <v>44627</v>
      </c>
      <c r="B1419" s="6">
        <v>10</v>
      </c>
      <c r="C1419" s="6" t="s">
        <v>104</v>
      </c>
      <c r="D1419" s="6"/>
      <c r="E1419" s="3" t="e">
        <f t="array" aca="1" ref="E1419" ca="1">_xludf.XLOOKUP(sessions_2!$G1419&amp;sessions_2!$I1419&amp;sessions_2!$J1419,exercises_2!$C$2:$C$156&amp;exercises_2!$F$2:$F$156&amp;exercises_2!$G$2:$G$156,exercises_2!$A$2:$A$156)</f>
        <v>#NAME?</v>
      </c>
      <c r="F1419" s="6" t="s">
        <v>65</v>
      </c>
      <c r="G1419" s="6" t="s">
        <v>121</v>
      </c>
      <c r="H1419" s="6">
        <v>1</v>
      </c>
      <c r="I1419" s="6">
        <v>10</v>
      </c>
      <c r="J1419" s="6">
        <v>15</v>
      </c>
      <c r="K1419" s="6">
        <v>120</v>
      </c>
      <c r="L1419" s="6">
        <v>15</v>
      </c>
      <c r="M1419" s="6"/>
    </row>
    <row r="1420" spans="1:13" ht="15.75" customHeight="1" x14ac:dyDescent="0.25">
      <c r="A1420" s="4">
        <v>44627</v>
      </c>
      <c r="B1420" s="6">
        <v>11</v>
      </c>
      <c r="C1420" s="6" t="s">
        <v>104</v>
      </c>
      <c r="D1420" s="6"/>
      <c r="E1420" s="3" t="e">
        <f t="array" aca="1" ref="E1420" ca="1">_xludf.XLOOKUP(sessions_2!$G1420&amp;sessions_2!$I1420&amp;sessions_2!$J1420,exercises_2!$C$2:$C$156&amp;exercises_2!$F$2:$F$156&amp;exercises_2!$G$2:$G$156,exercises_2!$A$2:$A$156)</f>
        <v>#NAME?</v>
      </c>
      <c r="F1420" s="6" t="s">
        <v>65</v>
      </c>
      <c r="G1420" s="6" t="s">
        <v>121</v>
      </c>
      <c r="H1420" s="6">
        <v>2</v>
      </c>
      <c r="I1420" s="6">
        <v>10</v>
      </c>
      <c r="J1420" s="6">
        <v>15</v>
      </c>
      <c r="K1420" s="6">
        <v>120</v>
      </c>
      <c r="L1420" s="6">
        <v>15</v>
      </c>
      <c r="M1420" s="6"/>
    </row>
    <row r="1421" spans="1:13" ht="15.75" customHeight="1" x14ac:dyDescent="0.25">
      <c r="A1421" s="4">
        <v>44627</v>
      </c>
      <c r="B1421" s="6">
        <v>12</v>
      </c>
      <c r="C1421" s="6" t="s">
        <v>104</v>
      </c>
      <c r="D1421" s="6"/>
      <c r="E1421" s="3" t="e">
        <f t="array" aca="1" ref="E1421" ca="1">_xludf.XLOOKUP(sessions_2!$G1421&amp;sessions_2!$I1421&amp;sessions_2!$J1421,exercises_2!$C$2:$C$156&amp;exercises_2!$F$2:$F$156&amp;exercises_2!$G$2:$G$156,exercises_2!$A$2:$A$156)</f>
        <v>#NAME?</v>
      </c>
      <c r="F1421" s="6" t="s">
        <v>65</v>
      </c>
      <c r="G1421" s="6" t="s">
        <v>121</v>
      </c>
      <c r="H1421" s="6">
        <v>3</v>
      </c>
      <c r="I1421" s="6">
        <v>10</v>
      </c>
      <c r="J1421" s="6">
        <v>15</v>
      </c>
      <c r="K1421" s="6">
        <v>125</v>
      </c>
      <c r="L1421" s="6">
        <v>11</v>
      </c>
      <c r="M1421" s="6"/>
    </row>
    <row r="1422" spans="1:13" ht="15.75" customHeight="1" x14ac:dyDescent="0.25">
      <c r="A1422" s="4">
        <v>44629</v>
      </c>
      <c r="B1422" s="6">
        <v>1</v>
      </c>
      <c r="C1422" s="6" t="s">
        <v>94</v>
      </c>
      <c r="D1422" s="6"/>
      <c r="E1422" s="3" t="e">
        <f t="array" aca="1" ref="E1422" ca="1">_xludf.XLOOKUP(sessions_2!$G1422&amp;sessions_2!$I1422&amp;sessions_2!$J1422,exercises_2!$C$2:$C$156&amp;exercises_2!$F$2:$F$156&amp;exercises_2!$G$2:$G$156,exercises_2!$A$2:$A$156)</f>
        <v>#NAME?</v>
      </c>
      <c r="F1422" s="6" t="s">
        <v>65</v>
      </c>
      <c r="G1422" s="6" t="s">
        <v>89</v>
      </c>
      <c r="H1422" s="6">
        <v>1</v>
      </c>
      <c r="I1422" s="6">
        <v>4</v>
      </c>
      <c r="J1422" s="6">
        <v>6</v>
      </c>
      <c r="K1422" s="6">
        <v>155</v>
      </c>
      <c r="L1422" s="6">
        <v>6</v>
      </c>
      <c r="M1422" s="6"/>
    </row>
    <row r="1423" spans="1:13" ht="15.75" customHeight="1" x14ac:dyDescent="0.25">
      <c r="A1423" s="4">
        <v>44629</v>
      </c>
      <c r="B1423" s="6">
        <v>2</v>
      </c>
      <c r="C1423" s="6" t="s">
        <v>94</v>
      </c>
      <c r="D1423" s="6"/>
      <c r="E1423" s="3" t="e">
        <f t="array" aca="1" ref="E1423" ca="1">_xludf.XLOOKUP(sessions_2!$G1423&amp;sessions_2!$I1423&amp;sessions_2!$J1423,exercises_2!$C$2:$C$156&amp;exercises_2!$F$2:$F$156&amp;exercises_2!$G$2:$G$156,exercises_2!$A$2:$A$156)</f>
        <v>#NAME?</v>
      </c>
      <c r="F1423" s="6" t="s">
        <v>65</v>
      </c>
      <c r="G1423" s="6" t="s">
        <v>89</v>
      </c>
      <c r="H1423" s="6">
        <v>2</v>
      </c>
      <c r="I1423" s="6">
        <v>4</v>
      </c>
      <c r="J1423" s="6">
        <v>6</v>
      </c>
      <c r="K1423" s="6">
        <v>155</v>
      </c>
      <c r="L1423" s="6">
        <v>6</v>
      </c>
      <c r="M1423" s="6"/>
    </row>
    <row r="1424" spans="1:13" ht="15.75" customHeight="1" x14ac:dyDescent="0.25">
      <c r="A1424" s="4">
        <v>44629</v>
      </c>
      <c r="B1424" s="6">
        <v>3</v>
      </c>
      <c r="C1424" s="6" t="s">
        <v>94</v>
      </c>
      <c r="D1424" s="6"/>
      <c r="E1424" s="3" t="e">
        <f t="array" aca="1" ref="E1424" ca="1">_xludf.XLOOKUP(sessions_2!$G1424&amp;sessions_2!$I1424&amp;sessions_2!$J1424,exercises_2!$C$2:$C$156&amp;exercises_2!$F$2:$F$156&amp;exercises_2!$G$2:$G$156,exercises_2!$A$2:$A$156)</f>
        <v>#NAME?</v>
      </c>
      <c r="F1424" s="6" t="s">
        <v>65</v>
      </c>
      <c r="G1424" s="6" t="s">
        <v>89</v>
      </c>
      <c r="H1424" s="6">
        <v>3</v>
      </c>
      <c r="I1424" s="6">
        <v>4</v>
      </c>
      <c r="J1424" s="6">
        <v>6</v>
      </c>
      <c r="K1424" s="6">
        <v>160</v>
      </c>
      <c r="L1424" s="6">
        <v>3</v>
      </c>
      <c r="M1424" s="6"/>
    </row>
    <row r="1425" spans="1:13" ht="15.75" customHeight="1" x14ac:dyDescent="0.25">
      <c r="A1425" s="4">
        <v>44629</v>
      </c>
      <c r="B1425" s="6">
        <v>4</v>
      </c>
      <c r="C1425" s="6" t="s">
        <v>94</v>
      </c>
      <c r="D1425" s="6"/>
      <c r="E1425" s="3" t="e">
        <f t="array" aca="1" ref="E1425" ca="1">_xludf.XLOOKUP(sessions_2!$G1425&amp;sessions_2!$I1425&amp;sessions_2!$J1425,exercises_2!$C$2:$C$156&amp;exercises_2!$F$2:$F$156&amp;exercises_2!$G$2:$G$156,exercises_2!$A$2:$A$156)</f>
        <v>#NAME?</v>
      </c>
      <c r="F1425" s="6" t="s">
        <v>65</v>
      </c>
      <c r="G1425" s="6" t="s">
        <v>95</v>
      </c>
      <c r="H1425" s="6">
        <v>1</v>
      </c>
      <c r="I1425" s="6">
        <v>4</v>
      </c>
      <c r="J1425" s="6">
        <v>6</v>
      </c>
      <c r="K1425" s="6">
        <v>130</v>
      </c>
      <c r="L1425" s="6">
        <v>6</v>
      </c>
      <c r="M1425" s="6"/>
    </row>
    <row r="1426" spans="1:13" ht="15.75" customHeight="1" x14ac:dyDescent="0.25">
      <c r="A1426" s="4">
        <v>44629</v>
      </c>
      <c r="B1426" s="6">
        <v>5</v>
      </c>
      <c r="C1426" s="6" t="s">
        <v>94</v>
      </c>
      <c r="D1426" s="6"/>
      <c r="E1426" s="3" t="e">
        <f t="array" aca="1" ref="E1426" ca="1">_xludf.XLOOKUP(sessions_2!$G1426&amp;sessions_2!$I1426&amp;sessions_2!$J1426,exercises_2!$C$2:$C$156&amp;exercises_2!$F$2:$F$156&amp;exercises_2!$G$2:$G$156,exercises_2!$A$2:$A$156)</f>
        <v>#NAME?</v>
      </c>
      <c r="F1426" s="6" t="s">
        <v>65</v>
      </c>
      <c r="G1426" s="6" t="s">
        <v>95</v>
      </c>
      <c r="H1426" s="6">
        <v>2</v>
      </c>
      <c r="I1426" s="6">
        <v>4</v>
      </c>
      <c r="J1426" s="6">
        <v>6</v>
      </c>
      <c r="K1426" s="6">
        <v>130</v>
      </c>
      <c r="L1426" s="6">
        <v>6</v>
      </c>
      <c r="M1426" s="6"/>
    </row>
    <row r="1427" spans="1:13" ht="15.75" customHeight="1" x14ac:dyDescent="0.25">
      <c r="A1427" s="4">
        <v>44629</v>
      </c>
      <c r="B1427" s="6">
        <v>6</v>
      </c>
      <c r="C1427" s="6" t="s">
        <v>94</v>
      </c>
      <c r="D1427" s="6"/>
      <c r="E1427" s="3" t="e">
        <f t="array" aca="1" ref="E1427" ca="1">_xludf.XLOOKUP(sessions_2!$G1427&amp;sessions_2!$I1427&amp;sessions_2!$J1427,exercises_2!$C$2:$C$156&amp;exercises_2!$F$2:$F$156&amp;exercises_2!$G$2:$G$156,exercises_2!$A$2:$A$156)</f>
        <v>#NAME?</v>
      </c>
      <c r="F1427" s="6" t="s">
        <v>65</v>
      </c>
      <c r="G1427" s="6" t="s">
        <v>95</v>
      </c>
      <c r="H1427" s="6">
        <v>3</v>
      </c>
      <c r="I1427" s="6">
        <v>4</v>
      </c>
      <c r="J1427" s="6">
        <v>6</v>
      </c>
      <c r="K1427" s="6">
        <v>130</v>
      </c>
      <c r="L1427" s="6">
        <v>6</v>
      </c>
      <c r="M1427" s="6"/>
    </row>
    <row r="1428" spans="1:13" ht="15.75" customHeight="1" x14ac:dyDescent="0.25">
      <c r="A1428" s="4">
        <v>44629</v>
      </c>
      <c r="B1428" s="6">
        <v>7</v>
      </c>
      <c r="C1428" s="6" t="s">
        <v>94</v>
      </c>
      <c r="D1428" s="6"/>
      <c r="E1428" s="3" t="e">
        <f t="array" aca="1" ref="E1428" ca="1">_xludf.XLOOKUP(sessions_2!$G1428&amp;sessions_2!$I1428&amp;sessions_2!$J1428,exercises_2!$C$2:$C$156&amp;exercises_2!$F$2:$F$156&amp;exercises_2!$G$2:$G$156,exercises_2!$A$2:$A$156)</f>
        <v>#NAME?</v>
      </c>
      <c r="F1428" s="6" t="s">
        <v>65</v>
      </c>
      <c r="G1428" s="6" t="s">
        <v>96</v>
      </c>
      <c r="H1428" s="6">
        <v>1</v>
      </c>
      <c r="I1428" s="6">
        <v>4</v>
      </c>
      <c r="J1428" s="6">
        <v>6</v>
      </c>
      <c r="K1428" s="6">
        <v>100</v>
      </c>
      <c r="L1428" s="6">
        <v>4</v>
      </c>
      <c r="M1428" s="6"/>
    </row>
    <row r="1429" spans="1:13" ht="15.75" customHeight="1" x14ac:dyDescent="0.25">
      <c r="A1429" s="4">
        <v>44629</v>
      </c>
      <c r="B1429" s="6">
        <v>8</v>
      </c>
      <c r="C1429" s="6" t="s">
        <v>94</v>
      </c>
      <c r="D1429" s="6"/>
      <c r="E1429" s="3" t="e">
        <f t="array" aca="1" ref="E1429" ca="1">_xludf.XLOOKUP(sessions_2!$G1429&amp;sessions_2!$I1429&amp;sessions_2!$J1429,exercises_2!$C$2:$C$156&amp;exercises_2!$F$2:$F$156&amp;exercises_2!$G$2:$G$156,exercises_2!$A$2:$A$156)</f>
        <v>#NAME?</v>
      </c>
      <c r="F1429" s="6" t="s">
        <v>65</v>
      </c>
      <c r="G1429" s="6" t="s">
        <v>96</v>
      </c>
      <c r="H1429" s="6">
        <v>2</v>
      </c>
      <c r="I1429" s="6">
        <v>4</v>
      </c>
      <c r="J1429" s="6">
        <v>6</v>
      </c>
      <c r="K1429" s="6">
        <v>100</v>
      </c>
      <c r="L1429" s="6">
        <v>4</v>
      </c>
      <c r="M1429" s="6"/>
    </row>
    <row r="1430" spans="1:13" ht="15.75" customHeight="1" x14ac:dyDescent="0.25">
      <c r="A1430" s="4">
        <v>44629</v>
      </c>
      <c r="B1430" s="6">
        <v>9</v>
      </c>
      <c r="C1430" s="6" t="s">
        <v>94</v>
      </c>
      <c r="D1430" s="6"/>
      <c r="E1430" s="3" t="e">
        <f t="array" aca="1" ref="E1430" ca="1">_xludf.XLOOKUP(sessions_2!$G1430&amp;sessions_2!$I1430&amp;sessions_2!$J1430,exercises_2!$C$2:$C$156&amp;exercises_2!$F$2:$F$156&amp;exercises_2!$G$2:$G$156,exercises_2!$A$2:$A$156)</f>
        <v>#NAME?</v>
      </c>
      <c r="F1430" s="6" t="s">
        <v>65</v>
      </c>
      <c r="G1430" s="6" t="s">
        <v>96</v>
      </c>
      <c r="H1430" s="6">
        <v>3</v>
      </c>
      <c r="I1430" s="6">
        <v>4</v>
      </c>
      <c r="J1430" s="6">
        <v>6</v>
      </c>
      <c r="K1430" s="6">
        <v>100</v>
      </c>
      <c r="L1430" s="6">
        <v>4</v>
      </c>
      <c r="M1430" s="6"/>
    </row>
    <row r="1431" spans="1:13" ht="15.75" customHeight="1" x14ac:dyDescent="0.25">
      <c r="A1431" s="4">
        <v>44629</v>
      </c>
      <c r="B1431" s="6">
        <v>10</v>
      </c>
      <c r="C1431" s="6" t="s">
        <v>94</v>
      </c>
      <c r="D1431" s="6"/>
      <c r="E1431" s="3" t="e">
        <f t="array" aca="1" ref="E1431" ca="1">_xludf.XLOOKUP(sessions_2!$G1431&amp;sessions_2!$I1431&amp;sessions_2!$J1431,exercises_2!$C$2:$C$156&amp;exercises_2!$F$2:$F$156&amp;exercises_2!$G$2:$G$156,exercises_2!$A$2:$A$156)</f>
        <v>#NAME?</v>
      </c>
      <c r="F1431" s="6" t="s">
        <v>65</v>
      </c>
      <c r="G1431" s="6" t="s">
        <v>122</v>
      </c>
      <c r="H1431" s="6">
        <v>1</v>
      </c>
      <c r="I1431" s="6">
        <v>10</v>
      </c>
      <c r="J1431" s="6">
        <v>20</v>
      </c>
      <c r="K1431" s="6">
        <v>5</v>
      </c>
      <c r="L1431" s="6">
        <v>5</v>
      </c>
      <c r="M1431" s="6"/>
    </row>
    <row r="1432" spans="1:13" ht="15.75" customHeight="1" x14ac:dyDescent="0.25">
      <c r="A1432" s="4">
        <v>44629</v>
      </c>
      <c r="B1432" s="6">
        <v>11</v>
      </c>
      <c r="C1432" s="6" t="s">
        <v>94</v>
      </c>
      <c r="D1432" s="6"/>
      <c r="E1432" s="3" t="e">
        <f t="array" aca="1" ref="E1432" ca="1">_xludf.XLOOKUP(sessions_2!$G1432&amp;sessions_2!$I1432&amp;sessions_2!$J1432,exercises_2!$C$2:$C$156&amp;exercises_2!$F$2:$F$156&amp;exercises_2!$G$2:$G$156,exercises_2!$A$2:$A$156)</f>
        <v>#NAME?</v>
      </c>
      <c r="F1432" s="6" t="s">
        <v>65</v>
      </c>
      <c r="G1432" s="6" t="s">
        <v>122</v>
      </c>
      <c r="H1432" s="6">
        <v>2</v>
      </c>
      <c r="I1432" s="6">
        <v>10</v>
      </c>
      <c r="J1432" s="6">
        <v>20</v>
      </c>
      <c r="K1432" s="6">
        <v>5</v>
      </c>
      <c r="L1432" s="6">
        <v>5</v>
      </c>
      <c r="M1432" s="6"/>
    </row>
    <row r="1433" spans="1:13" ht="15.75" customHeight="1" x14ac:dyDescent="0.25">
      <c r="A1433" s="4">
        <v>44629</v>
      </c>
      <c r="B1433" s="6">
        <v>12</v>
      </c>
      <c r="C1433" s="6" t="s">
        <v>94</v>
      </c>
      <c r="D1433" s="6"/>
      <c r="E1433" s="3" t="e">
        <f t="array" aca="1" ref="E1433" ca="1">_xludf.XLOOKUP(sessions_2!$G1433&amp;sessions_2!$I1433&amp;sessions_2!$J1433,exercises_2!$C$2:$C$156&amp;exercises_2!$F$2:$F$156&amp;exercises_2!$G$2:$G$156,exercises_2!$A$2:$A$156)</f>
        <v>#NAME?</v>
      </c>
      <c r="F1433" s="6" t="s">
        <v>65</v>
      </c>
      <c r="G1433" s="6" t="s">
        <v>122</v>
      </c>
      <c r="H1433" s="6">
        <v>3</v>
      </c>
      <c r="I1433" s="6">
        <v>10</v>
      </c>
      <c r="J1433" s="6">
        <v>20</v>
      </c>
      <c r="K1433" s="6">
        <v>5</v>
      </c>
      <c r="L1433" s="6">
        <v>5</v>
      </c>
      <c r="M1433" s="6"/>
    </row>
    <row r="1434" spans="1:13" ht="15.75" customHeight="1" x14ac:dyDescent="0.25">
      <c r="A1434" s="4">
        <v>44629</v>
      </c>
      <c r="B1434" s="6">
        <v>13</v>
      </c>
      <c r="C1434" s="6" t="s">
        <v>94</v>
      </c>
      <c r="D1434" s="6"/>
      <c r="E1434" s="3" t="e">
        <f t="array" aca="1" ref="E1434" ca="1">_xludf.XLOOKUP(sessions_2!$G1434&amp;sessions_2!$I1434&amp;sessions_2!$J1434,exercises_2!$C$2:$C$156&amp;exercises_2!$F$2:$F$156&amp;exercises_2!$G$2:$G$156,exercises_2!$A$2:$A$156)</f>
        <v>#NAME?</v>
      </c>
      <c r="F1434" s="6" t="s">
        <v>65</v>
      </c>
      <c r="G1434" s="6" t="s">
        <v>117</v>
      </c>
      <c r="H1434" s="6">
        <v>1</v>
      </c>
      <c r="I1434" s="6">
        <v>0</v>
      </c>
      <c r="J1434" s="6"/>
      <c r="K1434" s="6">
        <v>12</v>
      </c>
      <c r="L1434" s="6">
        <v>60</v>
      </c>
      <c r="M1434" s="6"/>
    </row>
    <row r="1435" spans="1:13" ht="15.75" customHeight="1" x14ac:dyDescent="0.25">
      <c r="A1435" s="4">
        <v>44629</v>
      </c>
      <c r="B1435" s="6">
        <v>14</v>
      </c>
      <c r="C1435" s="6" t="s">
        <v>94</v>
      </c>
      <c r="D1435" s="6"/>
      <c r="E1435" s="3" t="e">
        <f t="array" aca="1" ref="E1435" ca="1">_xludf.XLOOKUP(sessions_2!$G1435&amp;sessions_2!$I1435&amp;sessions_2!$J1435,exercises_2!$C$2:$C$156&amp;exercises_2!$F$2:$F$156&amp;exercises_2!$G$2:$G$156,exercises_2!$A$2:$A$156)</f>
        <v>#NAME?</v>
      </c>
      <c r="F1435" s="6" t="s">
        <v>65</v>
      </c>
      <c r="G1435" s="6" t="s">
        <v>117</v>
      </c>
      <c r="H1435" s="6">
        <v>2</v>
      </c>
      <c r="I1435" s="6">
        <v>0</v>
      </c>
      <c r="J1435" s="6"/>
      <c r="K1435" s="6">
        <v>12</v>
      </c>
      <c r="L1435" s="6">
        <v>46</v>
      </c>
      <c r="M1435" s="6"/>
    </row>
    <row r="1436" spans="1:13" ht="15.75" customHeight="1" x14ac:dyDescent="0.25">
      <c r="A1436" s="4">
        <v>44629</v>
      </c>
      <c r="B1436" s="6">
        <v>15</v>
      </c>
      <c r="C1436" s="6" t="s">
        <v>94</v>
      </c>
      <c r="D1436" s="6"/>
      <c r="E1436" s="3" t="e">
        <f t="array" aca="1" ref="E1436" ca="1">_xludf.XLOOKUP(sessions_2!$G1436&amp;sessions_2!$I1436&amp;sessions_2!$J1436,exercises_2!$C$2:$C$156&amp;exercises_2!$F$2:$F$156&amp;exercises_2!$G$2:$G$156,exercises_2!$A$2:$A$156)</f>
        <v>#NAME?</v>
      </c>
      <c r="F1436" s="6" t="s">
        <v>65</v>
      </c>
      <c r="G1436" s="6" t="s">
        <v>117</v>
      </c>
      <c r="H1436" s="6">
        <v>3</v>
      </c>
      <c r="I1436" s="6">
        <v>0</v>
      </c>
      <c r="J1436" s="6"/>
      <c r="K1436" s="6">
        <v>12</v>
      </c>
      <c r="L1436" s="6">
        <v>34</v>
      </c>
      <c r="M1436" s="6" t="s">
        <v>30</v>
      </c>
    </row>
    <row r="1437" spans="1:13" ht="15.75" customHeight="1" x14ac:dyDescent="0.25">
      <c r="A1437" s="4">
        <v>44638</v>
      </c>
      <c r="B1437" s="6">
        <v>15</v>
      </c>
      <c r="C1437" s="6" t="s">
        <v>100</v>
      </c>
      <c r="D1437" s="6"/>
      <c r="E1437" s="3" t="e">
        <f t="array" aca="1" ref="E1437" ca="1">_xludf.XLOOKUP(sessions_2!$G1437&amp;sessions_2!$I1437&amp;sessions_2!$J1437,exercises_2!$C$2:$C$156&amp;exercises_2!$F$2:$F$156&amp;exercises_2!$G$2:$G$156,exercises_2!$A$2:$A$156)</f>
        <v>#NAME?</v>
      </c>
      <c r="F1437" s="6" t="s">
        <v>65</v>
      </c>
      <c r="G1437" s="6" t="s">
        <v>111</v>
      </c>
      <c r="H1437" s="6">
        <v>3</v>
      </c>
      <c r="I1437" s="6">
        <v>6</v>
      </c>
      <c r="J1437" s="6">
        <v>10</v>
      </c>
      <c r="K1437" s="6">
        <v>220</v>
      </c>
      <c r="L1437" s="6">
        <v>6</v>
      </c>
      <c r="M1437" s="6"/>
    </row>
    <row r="1438" spans="1:13" ht="15.75" customHeight="1" x14ac:dyDescent="0.25">
      <c r="A1438" s="4">
        <v>44645</v>
      </c>
      <c r="B1438" s="6">
        <v>13</v>
      </c>
      <c r="C1438" s="6" t="s">
        <v>100</v>
      </c>
      <c r="D1438" s="6"/>
      <c r="E1438" s="3" t="e">
        <f t="array" aca="1" ref="E1438" ca="1">_xludf.XLOOKUP(sessions_2!$G1438&amp;sessions_2!$I1438&amp;sessions_2!$J1438,exercises_2!$C$2:$C$156&amp;exercises_2!$F$2:$F$156&amp;exercises_2!$G$2:$G$156,exercises_2!$A$2:$A$156)</f>
        <v>#NAME?</v>
      </c>
      <c r="F1438" s="6" t="s">
        <v>65</v>
      </c>
      <c r="G1438" s="6" t="s">
        <v>111</v>
      </c>
      <c r="H1438" s="6">
        <v>1</v>
      </c>
      <c r="I1438" s="6">
        <v>6</v>
      </c>
      <c r="J1438" s="6">
        <v>10</v>
      </c>
      <c r="K1438" s="6">
        <v>220</v>
      </c>
      <c r="L1438" s="6">
        <v>8</v>
      </c>
      <c r="M1438" s="6"/>
    </row>
    <row r="1439" spans="1:13" ht="15.75" customHeight="1" x14ac:dyDescent="0.25">
      <c r="A1439" s="4">
        <v>44645</v>
      </c>
      <c r="B1439" s="6">
        <v>14</v>
      </c>
      <c r="C1439" s="6" t="s">
        <v>100</v>
      </c>
      <c r="D1439" s="6"/>
      <c r="E1439" s="3" t="e">
        <f t="array" aca="1" ref="E1439" ca="1">_xludf.XLOOKUP(sessions_2!$G1439&amp;sessions_2!$I1439&amp;sessions_2!$J1439,exercises_2!$C$2:$C$156&amp;exercises_2!$F$2:$F$156&amp;exercises_2!$G$2:$G$156,exercises_2!$A$2:$A$156)</f>
        <v>#NAME?</v>
      </c>
      <c r="F1439" s="6" t="s">
        <v>65</v>
      </c>
      <c r="G1439" s="6" t="s">
        <v>111</v>
      </c>
      <c r="H1439" s="6">
        <v>2</v>
      </c>
      <c r="I1439" s="6">
        <v>6</v>
      </c>
      <c r="J1439" s="6">
        <v>10</v>
      </c>
      <c r="K1439" s="6">
        <v>220</v>
      </c>
      <c r="L1439" s="6">
        <v>6</v>
      </c>
      <c r="M1439" s="6"/>
    </row>
    <row r="1440" spans="1:13" ht="15.75" customHeight="1" x14ac:dyDescent="0.25">
      <c r="A1440" s="4">
        <v>44631</v>
      </c>
      <c r="B1440" s="6">
        <v>1</v>
      </c>
      <c r="C1440" s="6" t="s">
        <v>100</v>
      </c>
      <c r="D1440" s="6"/>
      <c r="E1440" s="3" t="e">
        <f t="array" aca="1" ref="E1440" ca="1">_xludf.XLOOKUP(sessions_2!$G1440&amp;sessions_2!$I1440&amp;sessions_2!$J1440,exercises_2!$C$2:$C$156&amp;exercises_2!$F$2:$F$156&amp;exercises_2!$G$2:$G$156,exercises_2!$A$2:$A$156)</f>
        <v>#NAME?</v>
      </c>
      <c r="F1440" s="6" t="s">
        <v>65</v>
      </c>
      <c r="G1440" s="6" t="s">
        <v>92</v>
      </c>
      <c r="H1440" s="6">
        <v>1</v>
      </c>
      <c r="I1440" s="6">
        <v>4</v>
      </c>
      <c r="J1440" s="6">
        <v>6</v>
      </c>
      <c r="K1440" s="6">
        <v>240</v>
      </c>
      <c r="L1440" s="6">
        <v>6</v>
      </c>
      <c r="M1440" s="6"/>
    </row>
    <row r="1441" spans="1:13" ht="15.75" customHeight="1" x14ac:dyDescent="0.25">
      <c r="A1441" s="4">
        <v>44631</v>
      </c>
      <c r="B1441" s="6">
        <v>2</v>
      </c>
      <c r="C1441" s="6" t="s">
        <v>100</v>
      </c>
      <c r="D1441" s="6"/>
      <c r="E1441" s="3" t="e">
        <f t="array" aca="1" ref="E1441" ca="1">_xludf.XLOOKUP(sessions_2!$G1441&amp;sessions_2!$I1441&amp;sessions_2!$J1441,exercises_2!$C$2:$C$156&amp;exercises_2!$F$2:$F$156&amp;exercises_2!$G$2:$G$156,exercises_2!$A$2:$A$156)</f>
        <v>#NAME?</v>
      </c>
      <c r="F1441" s="6" t="s">
        <v>65</v>
      </c>
      <c r="G1441" s="6" t="s">
        <v>92</v>
      </c>
      <c r="H1441" s="6">
        <v>2</v>
      </c>
      <c r="I1441" s="6">
        <v>4</v>
      </c>
      <c r="J1441" s="6">
        <v>6</v>
      </c>
      <c r="K1441" s="6">
        <v>240</v>
      </c>
      <c r="L1441" s="6">
        <v>4</v>
      </c>
      <c r="M1441" s="6"/>
    </row>
    <row r="1442" spans="1:13" ht="15.75" customHeight="1" x14ac:dyDescent="0.25">
      <c r="A1442" s="4">
        <v>44631</v>
      </c>
      <c r="B1442" s="6">
        <v>3</v>
      </c>
      <c r="C1442" s="6" t="s">
        <v>100</v>
      </c>
      <c r="D1442" s="6"/>
      <c r="E1442" s="3" t="e">
        <f t="array" aca="1" ref="E1442" ca="1">_xludf.XLOOKUP(sessions_2!$G1442&amp;sessions_2!$I1442&amp;sessions_2!$J1442,exercises_2!$C$2:$C$156&amp;exercises_2!$F$2:$F$156&amp;exercises_2!$G$2:$G$156,exercises_2!$A$2:$A$156)</f>
        <v>#NAME?</v>
      </c>
      <c r="F1442" s="6" t="s">
        <v>65</v>
      </c>
      <c r="G1442" s="6" t="s">
        <v>92</v>
      </c>
      <c r="H1442" s="6">
        <v>3</v>
      </c>
      <c r="I1442" s="6">
        <v>4</v>
      </c>
      <c r="J1442" s="6">
        <v>6</v>
      </c>
      <c r="K1442" s="6">
        <v>240</v>
      </c>
      <c r="L1442" s="6">
        <v>4</v>
      </c>
      <c r="M1442" s="6"/>
    </row>
    <row r="1443" spans="1:13" ht="15.75" customHeight="1" x14ac:dyDescent="0.25">
      <c r="A1443" s="4">
        <v>44631</v>
      </c>
      <c r="B1443" s="6">
        <v>4</v>
      </c>
      <c r="C1443" s="6" t="s">
        <v>100</v>
      </c>
      <c r="D1443" s="6"/>
      <c r="E1443" s="3" t="e">
        <f t="array" aca="1" ref="E1443" ca="1">_xludf.XLOOKUP(sessions_2!$G1443&amp;sessions_2!$I1443&amp;sessions_2!$J1443,exercises_2!$C$2:$C$156&amp;exercises_2!$F$2:$F$156&amp;exercises_2!$G$2:$G$156,exercises_2!$A$2:$A$156)</f>
        <v>#NAME?</v>
      </c>
      <c r="F1443" s="6" t="s">
        <v>65</v>
      </c>
      <c r="G1443" s="6" t="s">
        <v>118</v>
      </c>
      <c r="H1443" s="6">
        <v>1</v>
      </c>
      <c r="I1443" s="6">
        <v>5</v>
      </c>
      <c r="J1443" s="6">
        <v>10</v>
      </c>
      <c r="K1443" s="6">
        <v>135</v>
      </c>
      <c r="L1443" s="6">
        <v>10</v>
      </c>
      <c r="M1443" s="6"/>
    </row>
    <row r="1444" spans="1:13" ht="15.75" customHeight="1" x14ac:dyDescent="0.25">
      <c r="A1444" s="4">
        <v>44631</v>
      </c>
      <c r="B1444" s="6">
        <v>5</v>
      </c>
      <c r="C1444" s="6" t="s">
        <v>100</v>
      </c>
      <c r="D1444" s="6"/>
      <c r="E1444" s="3" t="e">
        <f t="array" aca="1" ref="E1444" ca="1">_xludf.XLOOKUP(sessions_2!$G1444&amp;sessions_2!$I1444&amp;sessions_2!$J1444,exercises_2!$C$2:$C$156&amp;exercises_2!$F$2:$F$156&amp;exercises_2!$G$2:$G$156,exercises_2!$A$2:$A$156)</f>
        <v>#NAME?</v>
      </c>
      <c r="F1444" s="6" t="s">
        <v>65</v>
      </c>
      <c r="G1444" s="6" t="s">
        <v>118</v>
      </c>
      <c r="H1444" s="6">
        <v>2</v>
      </c>
      <c r="I1444" s="6">
        <v>5</v>
      </c>
      <c r="J1444" s="6">
        <v>10</v>
      </c>
      <c r="K1444" s="6">
        <v>135</v>
      </c>
      <c r="L1444" s="6">
        <v>8</v>
      </c>
      <c r="M1444" s="6"/>
    </row>
    <row r="1445" spans="1:13" ht="15.75" customHeight="1" x14ac:dyDescent="0.25">
      <c r="A1445" s="4">
        <v>44631</v>
      </c>
      <c r="B1445" s="6">
        <v>6</v>
      </c>
      <c r="C1445" s="6" t="s">
        <v>100</v>
      </c>
      <c r="D1445" s="6"/>
      <c r="E1445" s="3" t="e">
        <f t="array" aca="1" ref="E1445" ca="1">_xludf.XLOOKUP(sessions_2!$G1445&amp;sessions_2!$I1445&amp;sessions_2!$J1445,exercises_2!$C$2:$C$156&amp;exercises_2!$F$2:$F$156&amp;exercises_2!$G$2:$G$156,exercises_2!$A$2:$A$156)</f>
        <v>#NAME?</v>
      </c>
      <c r="F1445" s="6" t="s">
        <v>65</v>
      </c>
      <c r="G1445" s="6" t="s">
        <v>118</v>
      </c>
      <c r="H1445" s="6">
        <v>3</v>
      </c>
      <c r="I1445" s="6">
        <v>5</v>
      </c>
      <c r="J1445" s="6">
        <v>10</v>
      </c>
      <c r="K1445" s="6">
        <v>135</v>
      </c>
      <c r="L1445" s="6">
        <v>6</v>
      </c>
      <c r="M1445" s="6"/>
    </row>
    <row r="1446" spans="1:13" ht="15.75" customHeight="1" x14ac:dyDescent="0.25">
      <c r="A1446" s="4">
        <v>44631</v>
      </c>
      <c r="B1446" s="6">
        <v>7</v>
      </c>
      <c r="C1446" s="6" t="s">
        <v>100</v>
      </c>
      <c r="D1446" s="6"/>
      <c r="E1446" s="3" t="e">
        <f t="array" aca="1" ref="E1446" ca="1">_xludf.XLOOKUP(sessions_2!$G1446&amp;sessions_2!$I1446&amp;sessions_2!$J1446,exercises_2!$C$2:$C$156&amp;exercises_2!$F$2:$F$156&amp;exercises_2!$G$2:$G$156,exercises_2!$A$2:$A$156)</f>
        <v>#NAME?</v>
      </c>
      <c r="F1446" s="6" t="s">
        <v>65</v>
      </c>
      <c r="G1446" s="6" t="s">
        <v>110</v>
      </c>
      <c r="H1446" s="6">
        <v>1</v>
      </c>
      <c r="I1446" s="6">
        <v>4</v>
      </c>
      <c r="J1446" s="6">
        <v>6</v>
      </c>
      <c r="K1446" s="6">
        <v>70</v>
      </c>
      <c r="L1446" s="6">
        <v>5</v>
      </c>
      <c r="M1446" s="6"/>
    </row>
    <row r="1447" spans="1:13" ht="15.75" customHeight="1" x14ac:dyDescent="0.25">
      <c r="A1447" s="4">
        <v>44631</v>
      </c>
      <c r="B1447" s="6">
        <v>8</v>
      </c>
      <c r="C1447" s="6" t="s">
        <v>100</v>
      </c>
      <c r="D1447" s="6"/>
      <c r="E1447" s="3" t="e">
        <f t="array" aca="1" ref="E1447" ca="1">_xludf.XLOOKUP(sessions_2!$G1447&amp;sessions_2!$I1447&amp;sessions_2!$J1447,exercises_2!$C$2:$C$156&amp;exercises_2!$F$2:$F$156&amp;exercises_2!$G$2:$G$156,exercises_2!$A$2:$A$156)</f>
        <v>#NAME?</v>
      </c>
      <c r="F1447" s="6" t="s">
        <v>65</v>
      </c>
      <c r="G1447" s="6" t="s">
        <v>110</v>
      </c>
      <c r="H1447" s="6">
        <v>2</v>
      </c>
      <c r="I1447" s="6">
        <v>4</v>
      </c>
      <c r="J1447" s="6">
        <v>6</v>
      </c>
      <c r="K1447" s="6">
        <v>70</v>
      </c>
      <c r="L1447" s="6">
        <v>4</v>
      </c>
      <c r="M1447" s="6"/>
    </row>
    <row r="1448" spans="1:13" ht="15.75" customHeight="1" x14ac:dyDescent="0.25">
      <c r="A1448" s="4">
        <v>44631</v>
      </c>
      <c r="B1448" s="6">
        <v>9</v>
      </c>
      <c r="C1448" s="6" t="s">
        <v>100</v>
      </c>
      <c r="D1448" s="6"/>
      <c r="E1448" s="3" t="e">
        <f t="array" aca="1" ref="E1448" ca="1">_xludf.XLOOKUP(sessions_2!$G1448&amp;sessions_2!$I1448&amp;sessions_2!$J1448,exercises_2!$C$2:$C$156&amp;exercises_2!$F$2:$F$156&amp;exercises_2!$G$2:$G$156,exercises_2!$A$2:$A$156)</f>
        <v>#NAME?</v>
      </c>
      <c r="F1448" s="6" t="s">
        <v>65</v>
      </c>
      <c r="G1448" s="6" t="s">
        <v>110</v>
      </c>
      <c r="H1448" s="6">
        <v>3</v>
      </c>
      <c r="I1448" s="6">
        <v>4</v>
      </c>
      <c r="J1448" s="6">
        <v>6</v>
      </c>
      <c r="K1448" s="6">
        <v>70</v>
      </c>
      <c r="L1448" s="6">
        <v>4</v>
      </c>
      <c r="M1448" s="6"/>
    </row>
    <row r="1449" spans="1:13" ht="15.75" customHeight="1" x14ac:dyDescent="0.25">
      <c r="A1449" s="4">
        <v>44631</v>
      </c>
      <c r="B1449" s="6">
        <v>10</v>
      </c>
      <c r="C1449" s="6" t="s">
        <v>100</v>
      </c>
      <c r="D1449" s="6"/>
      <c r="E1449" s="3" t="e">
        <f t="array" aca="1" ref="E1449" ca="1">_xludf.XLOOKUP(sessions_2!$G1449&amp;sessions_2!$I1449&amp;sessions_2!$J1449,exercises_2!$C$2:$C$156&amp;exercises_2!$F$2:$F$156&amp;exercises_2!$G$2:$G$156,exercises_2!$A$2:$A$156)</f>
        <v>#NAME?</v>
      </c>
      <c r="F1449" s="6" t="s">
        <v>65</v>
      </c>
      <c r="G1449" s="6" t="s">
        <v>103</v>
      </c>
      <c r="H1449" s="6">
        <v>1</v>
      </c>
      <c r="I1449" s="6">
        <v>4</v>
      </c>
      <c r="J1449" s="6">
        <v>6</v>
      </c>
      <c r="K1449" s="6">
        <v>65</v>
      </c>
      <c r="L1449" s="6">
        <v>6</v>
      </c>
      <c r="M1449" s="6"/>
    </row>
    <row r="1450" spans="1:13" ht="15.75" customHeight="1" x14ac:dyDescent="0.25">
      <c r="A1450" s="4">
        <v>44631</v>
      </c>
      <c r="B1450" s="6">
        <v>11</v>
      </c>
      <c r="C1450" s="6" t="s">
        <v>100</v>
      </c>
      <c r="D1450" s="6"/>
      <c r="E1450" s="3" t="e">
        <f t="array" aca="1" ref="E1450" ca="1">_xludf.XLOOKUP(sessions_2!$G1450&amp;sessions_2!$I1450&amp;sessions_2!$J1450,exercises_2!$C$2:$C$156&amp;exercises_2!$F$2:$F$156&amp;exercises_2!$G$2:$G$156,exercises_2!$A$2:$A$156)</f>
        <v>#NAME?</v>
      </c>
      <c r="F1450" s="6" t="s">
        <v>65</v>
      </c>
      <c r="G1450" s="6" t="s">
        <v>103</v>
      </c>
      <c r="H1450" s="6">
        <v>2</v>
      </c>
      <c r="I1450" s="6">
        <v>4</v>
      </c>
      <c r="J1450" s="6">
        <v>6</v>
      </c>
      <c r="K1450" s="6">
        <v>65</v>
      </c>
      <c r="L1450" s="6">
        <v>6</v>
      </c>
      <c r="M1450" s="6"/>
    </row>
    <row r="1451" spans="1:13" ht="15.75" customHeight="1" x14ac:dyDescent="0.25">
      <c r="A1451" s="4">
        <v>44631</v>
      </c>
      <c r="B1451" s="6">
        <v>12</v>
      </c>
      <c r="C1451" s="6" t="s">
        <v>100</v>
      </c>
      <c r="D1451" s="6"/>
      <c r="E1451" s="3" t="e">
        <f t="array" aca="1" ref="E1451" ca="1">_xludf.XLOOKUP(sessions_2!$G1451&amp;sessions_2!$I1451&amp;sessions_2!$J1451,exercises_2!$C$2:$C$156&amp;exercises_2!$F$2:$F$156&amp;exercises_2!$G$2:$G$156,exercises_2!$A$2:$A$156)</f>
        <v>#NAME?</v>
      </c>
      <c r="F1451" s="6" t="s">
        <v>65</v>
      </c>
      <c r="G1451" s="6" t="s">
        <v>103</v>
      </c>
      <c r="H1451" s="6">
        <v>3</v>
      </c>
      <c r="I1451" s="6">
        <v>4</v>
      </c>
      <c r="J1451" s="6">
        <v>6</v>
      </c>
      <c r="K1451" s="6">
        <v>70</v>
      </c>
      <c r="L1451" s="6">
        <v>3</v>
      </c>
      <c r="M1451" s="6"/>
    </row>
    <row r="1452" spans="1:13" ht="15.75" customHeight="1" x14ac:dyDescent="0.25">
      <c r="A1452" s="4">
        <v>44634</v>
      </c>
      <c r="B1452" s="6">
        <v>1</v>
      </c>
      <c r="C1452" s="6" t="s">
        <v>104</v>
      </c>
      <c r="D1452" s="6"/>
      <c r="E1452" s="3" t="e">
        <f t="array" aca="1" ref="E1452" ca="1">_xludf.XLOOKUP(sessions_2!$G1452&amp;sessions_2!$I1452&amp;sessions_2!$J1452,exercises_2!$C$2:$C$156&amp;exercises_2!$F$2:$F$156&amp;exercises_2!$G$2:$G$156,exercises_2!$A$2:$A$156)</f>
        <v>#NAME?</v>
      </c>
      <c r="F1452" s="6" t="s">
        <v>65</v>
      </c>
      <c r="G1452" s="6" t="s">
        <v>119</v>
      </c>
      <c r="H1452" s="6">
        <v>1</v>
      </c>
      <c r="I1452" s="6">
        <v>4</v>
      </c>
      <c r="J1452" s="6">
        <v>6</v>
      </c>
      <c r="K1452" s="6">
        <v>150</v>
      </c>
      <c r="L1452" s="6">
        <v>6</v>
      </c>
      <c r="M1452" s="6"/>
    </row>
    <row r="1453" spans="1:13" ht="15.75" customHeight="1" x14ac:dyDescent="0.25">
      <c r="A1453" s="4">
        <v>44634</v>
      </c>
      <c r="B1453" s="6">
        <v>2</v>
      </c>
      <c r="C1453" s="6" t="s">
        <v>104</v>
      </c>
      <c r="D1453" s="6"/>
      <c r="E1453" s="3" t="e">
        <f t="array" aca="1" ref="E1453" ca="1">_xludf.XLOOKUP(sessions_2!$G1453&amp;sessions_2!$I1453&amp;sessions_2!$J1453,exercises_2!$C$2:$C$156&amp;exercises_2!$F$2:$F$156&amp;exercises_2!$G$2:$G$156,exercises_2!$A$2:$A$156)</f>
        <v>#NAME?</v>
      </c>
      <c r="F1453" s="6" t="s">
        <v>65</v>
      </c>
      <c r="G1453" s="6" t="s">
        <v>119</v>
      </c>
      <c r="H1453" s="6">
        <v>2</v>
      </c>
      <c r="I1453" s="6">
        <v>4</v>
      </c>
      <c r="J1453" s="6">
        <v>6</v>
      </c>
      <c r="K1453" s="6">
        <v>150</v>
      </c>
      <c r="L1453" s="6">
        <v>5</v>
      </c>
      <c r="M1453" s="6"/>
    </row>
    <row r="1454" spans="1:13" ht="15.75" customHeight="1" x14ac:dyDescent="0.25">
      <c r="A1454" s="4">
        <v>44634</v>
      </c>
      <c r="B1454" s="6">
        <v>3</v>
      </c>
      <c r="C1454" s="6" t="s">
        <v>104</v>
      </c>
      <c r="D1454" s="6"/>
      <c r="E1454" s="3" t="e">
        <f t="array" aca="1" ref="E1454" ca="1">_xludf.XLOOKUP(sessions_2!$G1454&amp;sessions_2!$I1454&amp;sessions_2!$J1454,exercises_2!$C$2:$C$156&amp;exercises_2!$F$2:$F$156&amp;exercises_2!$G$2:$G$156,exercises_2!$A$2:$A$156)</f>
        <v>#NAME?</v>
      </c>
      <c r="F1454" s="6" t="s">
        <v>65</v>
      </c>
      <c r="G1454" s="6" t="s">
        <v>119</v>
      </c>
      <c r="H1454" s="6">
        <v>3</v>
      </c>
      <c r="I1454" s="6">
        <v>4</v>
      </c>
      <c r="J1454" s="6">
        <v>6</v>
      </c>
      <c r="K1454" s="6">
        <v>150</v>
      </c>
      <c r="L1454" s="6">
        <v>5</v>
      </c>
      <c r="M1454" s="6"/>
    </row>
    <row r="1455" spans="1:13" ht="15.75" customHeight="1" x14ac:dyDescent="0.25">
      <c r="A1455" s="4">
        <v>44634</v>
      </c>
      <c r="B1455" s="6">
        <v>4</v>
      </c>
      <c r="C1455" s="6" t="s">
        <v>104</v>
      </c>
      <c r="D1455" s="6"/>
      <c r="E1455" s="3" t="e">
        <f t="array" aca="1" ref="E1455" ca="1">_xludf.XLOOKUP(sessions_2!$G1455&amp;sessions_2!$I1455&amp;sessions_2!$J1455,exercises_2!$C$2:$C$156&amp;exercises_2!$F$2:$F$156&amp;exercises_2!$G$2:$G$156,exercises_2!$A$2:$A$156)</f>
        <v>#NAME?</v>
      </c>
      <c r="F1455" s="6" t="s">
        <v>65</v>
      </c>
      <c r="G1455" s="6" t="s">
        <v>120</v>
      </c>
      <c r="H1455" s="6">
        <v>1</v>
      </c>
      <c r="I1455" s="6">
        <v>4</v>
      </c>
      <c r="J1455" s="6">
        <v>6</v>
      </c>
      <c r="K1455" s="6">
        <v>175</v>
      </c>
      <c r="L1455" s="6">
        <v>5</v>
      </c>
      <c r="M1455" s="6"/>
    </row>
    <row r="1456" spans="1:13" ht="15.75" customHeight="1" x14ac:dyDescent="0.25">
      <c r="A1456" s="4">
        <v>44634</v>
      </c>
      <c r="B1456" s="6">
        <v>5</v>
      </c>
      <c r="C1456" s="6" t="s">
        <v>104</v>
      </c>
      <c r="D1456" s="6"/>
      <c r="E1456" s="3" t="e">
        <f t="array" aca="1" ref="E1456" ca="1">_xludf.XLOOKUP(sessions_2!$G1456&amp;sessions_2!$I1456&amp;sessions_2!$J1456,exercises_2!$C$2:$C$156&amp;exercises_2!$F$2:$F$156&amp;exercises_2!$G$2:$G$156,exercises_2!$A$2:$A$156)</f>
        <v>#NAME?</v>
      </c>
      <c r="F1456" s="6" t="s">
        <v>65</v>
      </c>
      <c r="G1456" s="6" t="s">
        <v>120</v>
      </c>
      <c r="H1456" s="6">
        <v>2</v>
      </c>
      <c r="I1456" s="6">
        <v>4</v>
      </c>
      <c r="J1456" s="6">
        <v>6</v>
      </c>
      <c r="K1456" s="6">
        <v>175</v>
      </c>
      <c r="L1456" s="6">
        <v>5</v>
      </c>
      <c r="M1456" s="6"/>
    </row>
    <row r="1457" spans="1:13" ht="15.75" customHeight="1" x14ac:dyDescent="0.25">
      <c r="A1457" s="4">
        <v>44634</v>
      </c>
      <c r="B1457" s="6">
        <v>6</v>
      </c>
      <c r="C1457" s="6" t="s">
        <v>104</v>
      </c>
      <c r="D1457" s="6"/>
      <c r="E1457" s="3" t="e">
        <f t="array" aca="1" ref="E1457" ca="1">_xludf.XLOOKUP(sessions_2!$G1457&amp;sessions_2!$I1457&amp;sessions_2!$J1457,exercises_2!$C$2:$C$156&amp;exercises_2!$F$2:$F$156&amp;exercises_2!$G$2:$G$156,exercises_2!$A$2:$A$156)</f>
        <v>#NAME?</v>
      </c>
      <c r="F1457" s="6" t="s">
        <v>65</v>
      </c>
      <c r="G1457" s="6" t="s">
        <v>120</v>
      </c>
      <c r="H1457" s="6">
        <v>3</v>
      </c>
      <c r="I1457" s="6">
        <v>4</v>
      </c>
      <c r="J1457" s="6">
        <v>6</v>
      </c>
      <c r="K1457" s="6">
        <v>175</v>
      </c>
      <c r="L1457" s="6">
        <v>5</v>
      </c>
      <c r="M1457" s="6"/>
    </row>
    <row r="1458" spans="1:13" ht="15.75" customHeight="1" x14ac:dyDescent="0.25">
      <c r="A1458" s="4">
        <v>44634</v>
      </c>
      <c r="B1458" s="6">
        <v>7</v>
      </c>
      <c r="C1458" s="6" t="s">
        <v>104</v>
      </c>
      <c r="D1458" s="6"/>
      <c r="E1458" s="3" t="e">
        <f t="array" aca="1" ref="E1458" ca="1">_xludf.XLOOKUP(sessions_2!$G1458&amp;sessions_2!$I1458&amp;sessions_2!$J1458,exercises_2!$C$2:$C$156&amp;exercises_2!$F$2:$F$156&amp;exercises_2!$G$2:$G$156,exercises_2!$A$2:$A$156)</f>
        <v>#NAME?</v>
      </c>
      <c r="F1458" s="6" t="s">
        <v>65</v>
      </c>
      <c r="G1458" s="6" t="s">
        <v>107</v>
      </c>
      <c r="H1458" s="6">
        <v>1</v>
      </c>
      <c r="I1458" s="6">
        <v>6</v>
      </c>
      <c r="J1458" s="6">
        <v>10</v>
      </c>
      <c r="K1458" s="6">
        <v>160</v>
      </c>
      <c r="L1458" s="6">
        <v>10</v>
      </c>
      <c r="M1458" s="6"/>
    </row>
    <row r="1459" spans="1:13" ht="15.75" customHeight="1" x14ac:dyDescent="0.25">
      <c r="A1459" s="4">
        <v>44634</v>
      </c>
      <c r="B1459" s="6">
        <v>8</v>
      </c>
      <c r="C1459" s="6" t="s">
        <v>104</v>
      </c>
      <c r="D1459" s="6"/>
      <c r="E1459" s="3" t="e">
        <f t="array" aca="1" ref="E1459" ca="1">_xludf.XLOOKUP(sessions_2!$G1459&amp;sessions_2!$I1459&amp;sessions_2!$J1459,exercises_2!$C$2:$C$156&amp;exercises_2!$F$2:$F$156&amp;exercises_2!$G$2:$G$156,exercises_2!$A$2:$A$156)</f>
        <v>#NAME?</v>
      </c>
      <c r="F1459" s="6" t="s">
        <v>65</v>
      </c>
      <c r="G1459" s="6" t="s">
        <v>107</v>
      </c>
      <c r="H1459" s="6">
        <v>2</v>
      </c>
      <c r="I1459" s="6">
        <v>6</v>
      </c>
      <c r="J1459" s="6">
        <v>10</v>
      </c>
      <c r="K1459" s="6">
        <v>160</v>
      </c>
      <c r="L1459" s="6">
        <v>10</v>
      </c>
      <c r="M1459" s="6"/>
    </row>
    <row r="1460" spans="1:13" ht="15.75" customHeight="1" x14ac:dyDescent="0.25">
      <c r="A1460" s="4">
        <v>44634</v>
      </c>
      <c r="B1460" s="6">
        <v>9</v>
      </c>
      <c r="C1460" s="6" t="s">
        <v>104</v>
      </c>
      <c r="D1460" s="6"/>
      <c r="E1460" s="3" t="e">
        <f t="array" aca="1" ref="E1460" ca="1">_xludf.XLOOKUP(sessions_2!$G1460&amp;sessions_2!$I1460&amp;sessions_2!$J1460,exercises_2!$C$2:$C$156&amp;exercises_2!$F$2:$F$156&amp;exercises_2!$G$2:$G$156,exercises_2!$A$2:$A$156)</f>
        <v>#NAME?</v>
      </c>
      <c r="F1460" s="6" t="s">
        <v>65</v>
      </c>
      <c r="G1460" s="6" t="s">
        <v>107</v>
      </c>
      <c r="H1460" s="6">
        <v>3</v>
      </c>
      <c r="I1460" s="6">
        <v>6</v>
      </c>
      <c r="J1460" s="6">
        <v>10</v>
      </c>
      <c r="K1460" s="6">
        <v>165</v>
      </c>
      <c r="L1460" s="6">
        <v>7</v>
      </c>
      <c r="M1460" s="6"/>
    </row>
    <row r="1461" spans="1:13" ht="15.75" customHeight="1" x14ac:dyDescent="0.25">
      <c r="A1461" s="4">
        <v>44634</v>
      </c>
      <c r="B1461" s="6">
        <v>10</v>
      </c>
      <c r="C1461" s="6" t="s">
        <v>104</v>
      </c>
      <c r="D1461" s="6"/>
      <c r="E1461" s="3" t="e">
        <f t="array" aca="1" ref="E1461" ca="1">_xludf.XLOOKUP(sessions_2!$G1461&amp;sessions_2!$I1461&amp;sessions_2!$J1461,exercises_2!$C$2:$C$156&amp;exercises_2!$F$2:$F$156&amp;exercises_2!$G$2:$G$156,exercises_2!$A$2:$A$156)</f>
        <v>#NAME?</v>
      </c>
      <c r="F1461" s="6" t="s">
        <v>65</v>
      </c>
      <c r="G1461" s="6" t="s">
        <v>121</v>
      </c>
      <c r="H1461" s="6">
        <v>1</v>
      </c>
      <c r="I1461" s="6">
        <v>10</v>
      </c>
      <c r="J1461" s="6">
        <v>15</v>
      </c>
      <c r="K1461" s="6">
        <v>125</v>
      </c>
      <c r="L1461" s="6">
        <v>15</v>
      </c>
      <c r="M1461" s="6"/>
    </row>
    <row r="1462" spans="1:13" ht="15.75" customHeight="1" x14ac:dyDescent="0.25">
      <c r="A1462" s="4">
        <v>44634</v>
      </c>
      <c r="B1462" s="6">
        <v>11</v>
      </c>
      <c r="C1462" s="6" t="s">
        <v>104</v>
      </c>
      <c r="D1462" s="6"/>
      <c r="E1462" s="3" t="e">
        <f t="array" aca="1" ref="E1462" ca="1">_xludf.XLOOKUP(sessions_2!$G1462&amp;sessions_2!$I1462&amp;sessions_2!$J1462,exercises_2!$C$2:$C$156&amp;exercises_2!$F$2:$F$156&amp;exercises_2!$G$2:$G$156,exercises_2!$A$2:$A$156)</f>
        <v>#NAME?</v>
      </c>
      <c r="F1462" s="6" t="s">
        <v>65</v>
      </c>
      <c r="G1462" s="6" t="s">
        <v>121</v>
      </c>
      <c r="H1462" s="6">
        <v>2</v>
      </c>
      <c r="I1462" s="6">
        <v>10</v>
      </c>
      <c r="J1462" s="6">
        <v>15</v>
      </c>
      <c r="K1462" s="6">
        <v>125</v>
      </c>
      <c r="L1462" s="6">
        <v>11</v>
      </c>
      <c r="M1462" s="6"/>
    </row>
    <row r="1463" spans="1:13" ht="15.75" customHeight="1" x14ac:dyDescent="0.25">
      <c r="A1463" s="4">
        <v>44634</v>
      </c>
      <c r="B1463" s="6">
        <v>12</v>
      </c>
      <c r="C1463" s="6" t="s">
        <v>104</v>
      </c>
      <c r="D1463" s="6"/>
      <c r="E1463" s="3" t="e">
        <f t="array" aca="1" ref="E1463" ca="1">_xludf.XLOOKUP(sessions_2!$G1463&amp;sessions_2!$I1463&amp;sessions_2!$J1463,exercises_2!$C$2:$C$156&amp;exercises_2!$F$2:$F$156&amp;exercises_2!$G$2:$G$156,exercises_2!$A$2:$A$156)</f>
        <v>#NAME?</v>
      </c>
      <c r="F1463" s="6" t="s">
        <v>65</v>
      </c>
      <c r="G1463" s="6" t="s">
        <v>121</v>
      </c>
      <c r="H1463" s="6">
        <v>3</v>
      </c>
      <c r="I1463" s="6">
        <v>10</v>
      </c>
      <c r="J1463" s="6">
        <v>15</v>
      </c>
      <c r="K1463" s="6">
        <v>125</v>
      </c>
      <c r="L1463" s="6">
        <v>10</v>
      </c>
      <c r="M1463" s="6"/>
    </row>
    <row r="1464" spans="1:13" ht="15.75" customHeight="1" x14ac:dyDescent="0.25">
      <c r="A1464" s="4">
        <v>44636</v>
      </c>
      <c r="B1464" s="6">
        <v>1</v>
      </c>
      <c r="C1464" s="6" t="s">
        <v>94</v>
      </c>
      <c r="D1464" s="6"/>
      <c r="E1464" s="3" t="e">
        <f t="array" aca="1" ref="E1464" ca="1">_xludf.XLOOKUP(sessions_2!$G1464&amp;sessions_2!$I1464&amp;sessions_2!$J1464,exercises_2!$C$2:$C$156&amp;exercises_2!$F$2:$F$156&amp;exercises_2!$G$2:$G$156,exercises_2!$A$2:$A$156)</f>
        <v>#NAME?</v>
      </c>
      <c r="F1464" s="6" t="s">
        <v>65</v>
      </c>
      <c r="G1464" s="6" t="s">
        <v>89</v>
      </c>
      <c r="H1464" s="6">
        <v>1</v>
      </c>
      <c r="I1464" s="6">
        <v>4</v>
      </c>
      <c r="J1464" s="6">
        <v>6</v>
      </c>
      <c r="K1464" s="6">
        <v>155</v>
      </c>
      <c r="L1464" s="6">
        <v>6</v>
      </c>
      <c r="M1464" s="6"/>
    </row>
    <row r="1465" spans="1:13" ht="15.75" customHeight="1" x14ac:dyDescent="0.25">
      <c r="A1465" s="4">
        <v>44636</v>
      </c>
      <c r="B1465" s="6">
        <v>2</v>
      </c>
      <c r="C1465" s="6" t="s">
        <v>94</v>
      </c>
      <c r="D1465" s="6"/>
      <c r="E1465" s="3" t="e">
        <f t="array" aca="1" ref="E1465" ca="1">_xludf.XLOOKUP(sessions_2!$G1465&amp;sessions_2!$I1465&amp;sessions_2!$J1465,exercises_2!$C$2:$C$156&amp;exercises_2!$F$2:$F$156&amp;exercises_2!$G$2:$G$156,exercises_2!$A$2:$A$156)</f>
        <v>#NAME?</v>
      </c>
      <c r="F1465" s="6" t="s">
        <v>65</v>
      </c>
      <c r="G1465" s="6" t="s">
        <v>89</v>
      </c>
      <c r="H1465" s="6">
        <v>2</v>
      </c>
      <c r="I1465" s="6">
        <v>4</v>
      </c>
      <c r="J1465" s="6">
        <v>6</v>
      </c>
      <c r="K1465" s="6">
        <v>155</v>
      </c>
      <c r="L1465" s="6">
        <v>6</v>
      </c>
      <c r="M1465" s="6"/>
    </row>
    <row r="1466" spans="1:13" ht="15.75" customHeight="1" x14ac:dyDescent="0.25">
      <c r="A1466" s="4">
        <v>44636</v>
      </c>
      <c r="B1466" s="6">
        <v>3</v>
      </c>
      <c r="C1466" s="6" t="s">
        <v>94</v>
      </c>
      <c r="D1466" s="6"/>
      <c r="E1466" s="3" t="e">
        <f t="array" aca="1" ref="E1466" ca="1">_xludf.XLOOKUP(sessions_2!$G1466&amp;sessions_2!$I1466&amp;sessions_2!$J1466,exercises_2!$C$2:$C$156&amp;exercises_2!$F$2:$F$156&amp;exercises_2!$G$2:$G$156,exercises_2!$A$2:$A$156)</f>
        <v>#NAME?</v>
      </c>
      <c r="F1466" s="6" t="s">
        <v>65</v>
      </c>
      <c r="G1466" s="6" t="s">
        <v>89</v>
      </c>
      <c r="H1466" s="6">
        <v>3</v>
      </c>
      <c r="I1466" s="6">
        <v>4</v>
      </c>
      <c r="J1466" s="6">
        <v>6</v>
      </c>
      <c r="K1466" s="6">
        <v>155</v>
      </c>
      <c r="L1466" s="6">
        <v>4</v>
      </c>
      <c r="M1466" s="6"/>
    </row>
    <row r="1467" spans="1:13" ht="15.75" customHeight="1" x14ac:dyDescent="0.25">
      <c r="A1467" s="4">
        <v>44636</v>
      </c>
      <c r="B1467" s="6">
        <v>4</v>
      </c>
      <c r="C1467" s="6" t="s">
        <v>94</v>
      </c>
      <c r="D1467" s="6"/>
      <c r="E1467" s="3" t="e">
        <f t="array" aca="1" ref="E1467" ca="1">_xludf.XLOOKUP(sessions_2!$G1467&amp;sessions_2!$I1467&amp;sessions_2!$J1467,exercises_2!$C$2:$C$156&amp;exercises_2!$F$2:$F$156&amp;exercises_2!$G$2:$G$156,exercises_2!$A$2:$A$156)</f>
        <v>#NAME?</v>
      </c>
      <c r="F1467" s="6" t="s">
        <v>65</v>
      </c>
      <c r="G1467" s="6" t="s">
        <v>95</v>
      </c>
      <c r="H1467" s="6">
        <v>1</v>
      </c>
      <c r="I1467" s="6">
        <v>4</v>
      </c>
      <c r="J1467" s="6">
        <v>6</v>
      </c>
      <c r="K1467" s="6">
        <v>135</v>
      </c>
      <c r="L1467" s="6">
        <v>5</v>
      </c>
      <c r="M1467" s="6"/>
    </row>
    <row r="1468" spans="1:13" ht="15.75" customHeight="1" x14ac:dyDescent="0.25">
      <c r="A1468" s="4">
        <v>44636</v>
      </c>
      <c r="B1468" s="6">
        <v>5</v>
      </c>
      <c r="C1468" s="6" t="s">
        <v>94</v>
      </c>
      <c r="D1468" s="6"/>
      <c r="E1468" s="3" t="e">
        <f t="array" aca="1" ref="E1468" ca="1">_xludf.XLOOKUP(sessions_2!$G1468&amp;sessions_2!$I1468&amp;sessions_2!$J1468,exercises_2!$C$2:$C$156&amp;exercises_2!$F$2:$F$156&amp;exercises_2!$G$2:$G$156,exercises_2!$A$2:$A$156)</f>
        <v>#NAME?</v>
      </c>
      <c r="F1468" s="6" t="s">
        <v>65</v>
      </c>
      <c r="G1468" s="6" t="s">
        <v>95</v>
      </c>
      <c r="H1468" s="6">
        <v>2</v>
      </c>
      <c r="I1468" s="6">
        <v>4</v>
      </c>
      <c r="J1468" s="6">
        <v>6</v>
      </c>
      <c r="K1468" s="6">
        <v>135</v>
      </c>
      <c r="L1468" s="6">
        <v>4</v>
      </c>
      <c r="M1468" s="6"/>
    </row>
    <row r="1469" spans="1:13" ht="15.75" customHeight="1" x14ac:dyDescent="0.25">
      <c r="A1469" s="4">
        <v>44636</v>
      </c>
      <c r="B1469" s="6">
        <v>6</v>
      </c>
      <c r="C1469" s="6" t="s">
        <v>94</v>
      </c>
      <c r="D1469" s="6"/>
      <c r="E1469" s="3" t="e">
        <f t="array" aca="1" ref="E1469" ca="1">_xludf.XLOOKUP(sessions_2!$G1469&amp;sessions_2!$I1469&amp;sessions_2!$J1469,exercises_2!$C$2:$C$156&amp;exercises_2!$F$2:$F$156&amp;exercises_2!$G$2:$G$156,exercises_2!$A$2:$A$156)</f>
        <v>#NAME?</v>
      </c>
      <c r="F1469" s="6" t="s">
        <v>65</v>
      </c>
      <c r="G1469" s="6" t="s">
        <v>95</v>
      </c>
      <c r="H1469" s="6">
        <v>3</v>
      </c>
      <c r="I1469" s="6">
        <v>4</v>
      </c>
      <c r="J1469" s="6">
        <v>6</v>
      </c>
      <c r="K1469" s="6">
        <v>135</v>
      </c>
      <c r="L1469" s="6">
        <v>4</v>
      </c>
      <c r="M1469" s="6"/>
    </row>
    <row r="1470" spans="1:13" ht="15.75" customHeight="1" x14ac:dyDescent="0.25">
      <c r="A1470" s="4">
        <v>44636</v>
      </c>
      <c r="B1470" s="6">
        <v>7</v>
      </c>
      <c r="C1470" s="6" t="s">
        <v>94</v>
      </c>
      <c r="D1470" s="6"/>
      <c r="E1470" s="3" t="e">
        <f t="array" aca="1" ref="E1470" ca="1">_xludf.XLOOKUP(sessions_2!$G1470&amp;sessions_2!$I1470&amp;sessions_2!$J1470,exercises_2!$C$2:$C$156&amp;exercises_2!$F$2:$F$156&amp;exercises_2!$G$2:$G$156,exercises_2!$A$2:$A$156)</f>
        <v>#NAME?</v>
      </c>
      <c r="F1470" s="6" t="s">
        <v>65</v>
      </c>
      <c r="G1470" s="6" t="s">
        <v>96</v>
      </c>
      <c r="H1470" s="6">
        <v>1</v>
      </c>
      <c r="I1470" s="6">
        <v>4</v>
      </c>
      <c r="J1470" s="6">
        <v>6</v>
      </c>
      <c r="K1470" s="6">
        <v>100</v>
      </c>
      <c r="L1470" s="6">
        <v>4</v>
      </c>
      <c r="M1470" s="6"/>
    </row>
    <row r="1471" spans="1:13" ht="15.75" customHeight="1" x14ac:dyDescent="0.25">
      <c r="A1471" s="4">
        <v>44636</v>
      </c>
      <c r="B1471" s="6">
        <v>8</v>
      </c>
      <c r="C1471" s="6" t="s">
        <v>94</v>
      </c>
      <c r="D1471" s="6"/>
      <c r="E1471" s="3" t="e">
        <f t="array" aca="1" ref="E1471" ca="1">_xludf.XLOOKUP(sessions_2!$G1471&amp;sessions_2!$I1471&amp;sessions_2!$J1471,exercises_2!$C$2:$C$156&amp;exercises_2!$F$2:$F$156&amp;exercises_2!$G$2:$G$156,exercises_2!$A$2:$A$156)</f>
        <v>#NAME?</v>
      </c>
      <c r="F1471" s="6" t="s">
        <v>65</v>
      </c>
      <c r="G1471" s="6" t="s">
        <v>96</v>
      </c>
      <c r="H1471" s="6">
        <v>2</v>
      </c>
      <c r="I1471" s="6">
        <v>4</v>
      </c>
      <c r="J1471" s="6">
        <v>6</v>
      </c>
      <c r="K1471" s="6">
        <v>100</v>
      </c>
      <c r="L1471" s="6">
        <v>4</v>
      </c>
      <c r="M1471" s="6"/>
    </row>
    <row r="1472" spans="1:13" ht="15.75" customHeight="1" x14ac:dyDescent="0.25">
      <c r="A1472" s="4">
        <v>44636</v>
      </c>
      <c r="B1472" s="6">
        <v>9</v>
      </c>
      <c r="C1472" s="6" t="s">
        <v>94</v>
      </c>
      <c r="D1472" s="6"/>
      <c r="E1472" s="3" t="e">
        <f t="array" aca="1" ref="E1472" ca="1">_xludf.XLOOKUP(sessions_2!$G1472&amp;sessions_2!$I1472&amp;sessions_2!$J1472,exercises_2!$C$2:$C$156&amp;exercises_2!$F$2:$F$156&amp;exercises_2!$G$2:$G$156,exercises_2!$A$2:$A$156)</f>
        <v>#NAME?</v>
      </c>
      <c r="F1472" s="6" t="s">
        <v>65</v>
      </c>
      <c r="G1472" s="6" t="s">
        <v>96</v>
      </c>
      <c r="H1472" s="6">
        <v>3</v>
      </c>
      <c r="I1472" s="6">
        <v>4</v>
      </c>
      <c r="J1472" s="6">
        <v>6</v>
      </c>
      <c r="K1472" s="6">
        <v>100</v>
      </c>
      <c r="L1472" s="6">
        <v>4</v>
      </c>
      <c r="M1472" s="6"/>
    </row>
    <row r="1473" spans="1:13" ht="15.75" customHeight="1" x14ac:dyDescent="0.25">
      <c r="A1473" s="4">
        <v>44636</v>
      </c>
      <c r="B1473" s="6">
        <v>10</v>
      </c>
      <c r="C1473" s="6" t="s">
        <v>94</v>
      </c>
      <c r="D1473" s="6"/>
      <c r="E1473" s="3" t="e">
        <f t="array" aca="1" ref="E1473" ca="1">_xludf.XLOOKUP(sessions_2!$G1473&amp;sessions_2!$I1473&amp;sessions_2!$J1473,exercises_2!$C$2:$C$156&amp;exercises_2!$F$2:$F$156&amp;exercises_2!$G$2:$G$156,exercises_2!$A$2:$A$156)</f>
        <v>#NAME?</v>
      </c>
      <c r="F1473" s="6" t="s">
        <v>65</v>
      </c>
      <c r="G1473" s="6" t="s">
        <v>122</v>
      </c>
      <c r="H1473" s="6">
        <v>1</v>
      </c>
      <c r="I1473" s="6">
        <v>10</v>
      </c>
      <c r="J1473" s="6">
        <v>20</v>
      </c>
      <c r="K1473" s="6">
        <v>5</v>
      </c>
      <c r="L1473" s="6">
        <v>20</v>
      </c>
      <c r="M1473" s="6"/>
    </row>
    <row r="1474" spans="1:13" ht="15.75" customHeight="1" x14ac:dyDescent="0.25">
      <c r="A1474" s="4">
        <v>44636</v>
      </c>
      <c r="B1474" s="6">
        <v>11</v>
      </c>
      <c r="C1474" s="6" t="s">
        <v>94</v>
      </c>
      <c r="D1474" s="6"/>
      <c r="E1474" s="3" t="e">
        <f t="array" aca="1" ref="E1474" ca="1">_xludf.XLOOKUP(sessions_2!$G1474&amp;sessions_2!$I1474&amp;sessions_2!$J1474,exercises_2!$C$2:$C$156&amp;exercises_2!$F$2:$F$156&amp;exercises_2!$G$2:$G$156,exercises_2!$A$2:$A$156)</f>
        <v>#NAME?</v>
      </c>
      <c r="F1474" s="6" t="s">
        <v>65</v>
      </c>
      <c r="G1474" s="6" t="s">
        <v>122</v>
      </c>
      <c r="H1474" s="6">
        <v>2</v>
      </c>
      <c r="I1474" s="6">
        <v>10</v>
      </c>
      <c r="J1474" s="6">
        <v>20</v>
      </c>
      <c r="K1474" s="6">
        <v>5</v>
      </c>
      <c r="L1474" s="6">
        <v>20</v>
      </c>
      <c r="M1474" s="6"/>
    </row>
    <row r="1475" spans="1:13" ht="15.75" customHeight="1" x14ac:dyDescent="0.25">
      <c r="A1475" s="4">
        <v>44636</v>
      </c>
      <c r="B1475" s="6">
        <v>12</v>
      </c>
      <c r="C1475" s="6" t="s">
        <v>94</v>
      </c>
      <c r="D1475" s="6"/>
      <c r="E1475" s="3" t="e">
        <f t="array" aca="1" ref="E1475" ca="1">_xludf.XLOOKUP(sessions_2!$G1475&amp;sessions_2!$I1475&amp;sessions_2!$J1475,exercises_2!$C$2:$C$156&amp;exercises_2!$F$2:$F$156&amp;exercises_2!$G$2:$G$156,exercises_2!$A$2:$A$156)</f>
        <v>#NAME?</v>
      </c>
      <c r="F1475" s="6" t="s">
        <v>65</v>
      </c>
      <c r="G1475" s="6" t="s">
        <v>122</v>
      </c>
      <c r="H1475" s="6">
        <v>3</v>
      </c>
      <c r="I1475" s="6">
        <v>10</v>
      </c>
      <c r="J1475" s="6">
        <v>20</v>
      </c>
      <c r="K1475" s="6">
        <v>7.5</v>
      </c>
      <c r="L1475" s="6">
        <v>15</v>
      </c>
      <c r="M1475" s="6"/>
    </row>
    <row r="1476" spans="1:13" ht="15.75" customHeight="1" x14ac:dyDescent="0.25">
      <c r="A1476" s="4">
        <v>44636</v>
      </c>
      <c r="B1476" s="6">
        <v>13</v>
      </c>
      <c r="C1476" s="6" t="s">
        <v>94</v>
      </c>
      <c r="D1476" s="6"/>
      <c r="E1476" s="3" t="e">
        <f t="array" aca="1" ref="E1476" ca="1">_xludf.XLOOKUP(sessions_2!$G1476&amp;sessions_2!$I1476&amp;sessions_2!$J1476,exercises_2!$C$2:$C$156&amp;exercises_2!$F$2:$F$156&amp;exercises_2!$G$2:$G$156,exercises_2!$A$2:$A$156)</f>
        <v>#NAME?</v>
      </c>
      <c r="F1476" s="6" t="s">
        <v>65</v>
      </c>
      <c r="G1476" s="6" t="s">
        <v>117</v>
      </c>
      <c r="H1476" s="6">
        <v>1</v>
      </c>
      <c r="I1476" s="6">
        <v>0</v>
      </c>
      <c r="J1476" s="6"/>
      <c r="K1476" s="6">
        <v>12</v>
      </c>
      <c r="L1476" s="6">
        <v>63</v>
      </c>
      <c r="M1476" s="6"/>
    </row>
    <row r="1477" spans="1:13" ht="15.75" customHeight="1" x14ac:dyDescent="0.25">
      <c r="A1477" s="4">
        <v>44636</v>
      </c>
      <c r="B1477" s="6">
        <v>14</v>
      </c>
      <c r="C1477" s="6" t="s">
        <v>94</v>
      </c>
      <c r="D1477" s="6"/>
      <c r="E1477" s="3" t="e">
        <f t="array" aca="1" ref="E1477" ca="1">_xludf.XLOOKUP(sessions_2!$G1477&amp;sessions_2!$I1477&amp;sessions_2!$J1477,exercises_2!$C$2:$C$156&amp;exercises_2!$F$2:$F$156&amp;exercises_2!$G$2:$G$156,exercises_2!$A$2:$A$156)</f>
        <v>#NAME?</v>
      </c>
      <c r="F1477" s="6" t="s">
        <v>65</v>
      </c>
      <c r="G1477" s="6" t="s">
        <v>117</v>
      </c>
      <c r="H1477" s="6">
        <v>2</v>
      </c>
      <c r="I1477" s="6">
        <v>0</v>
      </c>
      <c r="J1477" s="6"/>
      <c r="K1477" s="6">
        <v>12</v>
      </c>
      <c r="L1477" s="6">
        <v>34</v>
      </c>
      <c r="M1477" s="6"/>
    </row>
    <row r="1478" spans="1:13" ht="15.75" customHeight="1" x14ac:dyDescent="0.25">
      <c r="A1478" s="4">
        <v>44636</v>
      </c>
      <c r="B1478" s="6">
        <v>15</v>
      </c>
      <c r="C1478" s="6" t="s">
        <v>94</v>
      </c>
      <c r="D1478" s="6"/>
      <c r="E1478" s="3" t="e">
        <f t="array" aca="1" ref="E1478" ca="1">_xludf.XLOOKUP(sessions_2!$G1478&amp;sessions_2!$I1478&amp;sessions_2!$J1478,exercises_2!$C$2:$C$156&amp;exercises_2!$F$2:$F$156&amp;exercises_2!$G$2:$G$156,exercises_2!$A$2:$A$156)</f>
        <v>#NAME?</v>
      </c>
      <c r="F1478" s="6" t="s">
        <v>65</v>
      </c>
      <c r="G1478" s="6" t="s">
        <v>117</v>
      </c>
      <c r="H1478" s="6">
        <v>3</v>
      </c>
      <c r="I1478" s="6">
        <v>0</v>
      </c>
      <c r="J1478" s="6"/>
      <c r="K1478" s="6">
        <v>12</v>
      </c>
      <c r="L1478" s="6">
        <v>15</v>
      </c>
      <c r="M1478" s="6"/>
    </row>
    <row r="1479" spans="1:13" ht="15.75" customHeight="1" x14ac:dyDescent="0.25">
      <c r="A1479" s="4">
        <v>44645</v>
      </c>
      <c r="B1479" s="6">
        <v>15</v>
      </c>
      <c r="C1479" s="6" t="s">
        <v>100</v>
      </c>
      <c r="D1479" s="6"/>
      <c r="E1479" s="3" t="e">
        <f t="array" aca="1" ref="E1479" ca="1">_xludf.XLOOKUP(sessions_2!$G1479&amp;sessions_2!$I1479&amp;sessions_2!$J1479,exercises_2!$C$2:$C$156&amp;exercises_2!$F$2:$F$156&amp;exercises_2!$G$2:$G$156,exercises_2!$A$2:$A$156)</f>
        <v>#NAME?</v>
      </c>
      <c r="F1479" s="6" t="s">
        <v>65</v>
      </c>
      <c r="G1479" s="6" t="s">
        <v>111</v>
      </c>
      <c r="H1479" s="6">
        <v>3</v>
      </c>
      <c r="I1479" s="6">
        <v>6</v>
      </c>
      <c r="J1479" s="6">
        <v>10</v>
      </c>
      <c r="K1479" s="6">
        <v>220</v>
      </c>
      <c r="L1479" s="6">
        <v>6</v>
      </c>
      <c r="M1479" s="6"/>
    </row>
    <row r="1480" spans="1:13" ht="15.75" customHeight="1" x14ac:dyDescent="0.25">
      <c r="A1480" s="4">
        <v>44652</v>
      </c>
      <c r="B1480" s="6">
        <v>13</v>
      </c>
      <c r="C1480" s="6" t="s">
        <v>100</v>
      </c>
      <c r="D1480" s="6"/>
      <c r="E1480" s="3" t="e">
        <f t="array" aca="1" ref="E1480" ca="1">_xludf.XLOOKUP(sessions_2!$G1480&amp;sessions_2!$I1480&amp;sessions_2!$J1480,exercises_2!$C$2:$C$156&amp;exercises_2!$F$2:$F$156&amp;exercises_2!$G$2:$G$156,exercises_2!$A$2:$A$156)</f>
        <v>#NAME?</v>
      </c>
      <c r="F1480" s="6" t="s">
        <v>65</v>
      </c>
      <c r="G1480" s="6" t="s">
        <v>111</v>
      </c>
      <c r="H1480" s="6">
        <v>1</v>
      </c>
      <c r="I1480" s="6">
        <v>6</v>
      </c>
      <c r="J1480" s="6">
        <v>10</v>
      </c>
      <c r="K1480" s="6">
        <v>220</v>
      </c>
      <c r="L1480" s="6">
        <v>8</v>
      </c>
      <c r="M1480" s="6"/>
    </row>
    <row r="1481" spans="1:13" ht="15.75" customHeight="1" x14ac:dyDescent="0.25">
      <c r="A1481" s="4">
        <v>44652</v>
      </c>
      <c r="B1481" s="6">
        <v>14</v>
      </c>
      <c r="C1481" s="6" t="s">
        <v>100</v>
      </c>
      <c r="D1481" s="6"/>
      <c r="E1481" s="3" t="e">
        <f t="array" aca="1" ref="E1481" ca="1">_xludf.XLOOKUP(sessions_2!$G1481&amp;sessions_2!$I1481&amp;sessions_2!$J1481,exercises_2!$C$2:$C$156&amp;exercises_2!$F$2:$F$156&amp;exercises_2!$G$2:$G$156,exercises_2!$A$2:$A$156)</f>
        <v>#NAME?</v>
      </c>
      <c r="F1481" s="6" t="s">
        <v>65</v>
      </c>
      <c r="G1481" s="6" t="s">
        <v>111</v>
      </c>
      <c r="H1481" s="6">
        <v>2</v>
      </c>
      <c r="I1481" s="6">
        <v>6</v>
      </c>
      <c r="J1481" s="6">
        <v>10</v>
      </c>
      <c r="K1481" s="6">
        <v>220</v>
      </c>
      <c r="L1481" s="6">
        <v>7</v>
      </c>
      <c r="M1481" s="6"/>
    </row>
    <row r="1482" spans="1:13" ht="15.75" customHeight="1" x14ac:dyDescent="0.25">
      <c r="A1482" s="4">
        <v>44638</v>
      </c>
      <c r="B1482" s="6">
        <v>1</v>
      </c>
      <c r="C1482" s="6" t="s">
        <v>100</v>
      </c>
      <c r="D1482" s="6"/>
      <c r="E1482" s="3" t="e">
        <f t="array" aca="1" ref="E1482" ca="1">_xludf.XLOOKUP(sessions_2!$G1482&amp;sessions_2!$I1482&amp;sessions_2!$J1482,exercises_2!$C$2:$C$156&amp;exercises_2!$F$2:$F$156&amp;exercises_2!$G$2:$G$156,exercises_2!$A$2:$A$156)</f>
        <v>#NAME?</v>
      </c>
      <c r="F1482" s="6" t="s">
        <v>65</v>
      </c>
      <c r="G1482" s="6" t="s">
        <v>92</v>
      </c>
      <c r="H1482" s="6">
        <v>1</v>
      </c>
      <c r="I1482" s="6">
        <v>4</v>
      </c>
      <c r="J1482" s="6">
        <v>6</v>
      </c>
      <c r="K1482" s="6">
        <v>240</v>
      </c>
      <c r="L1482" s="6">
        <v>6</v>
      </c>
      <c r="M1482" s="6"/>
    </row>
    <row r="1483" spans="1:13" ht="15.75" customHeight="1" x14ac:dyDescent="0.25">
      <c r="A1483" s="4">
        <v>44638</v>
      </c>
      <c r="B1483" s="6">
        <v>2</v>
      </c>
      <c r="C1483" s="6" t="s">
        <v>100</v>
      </c>
      <c r="D1483" s="6"/>
      <c r="E1483" s="3" t="e">
        <f t="array" aca="1" ref="E1483" ca="1">_xludf.XLOOKUP(sessions_2!$G1483&amp;sessions_2!$I1483&amp;sessions_2!$J1483,exercises_2!$C$2:$C$156&amp;exercises_2!$F$2:$F$156&amp;exercises_2!$G$2:$G$156,exercises_2!$A$2:$A$156)</f>
        <v>#NAME?</v>
      </c>
      <c r="F1483" s="6" t="s">
        <v>65</v>
      </c>
      <c r="G1483" s="6" t="s">
        <v>92</v>
      </c>
      <c r="H1483" s="6">
        <v>2</v>
      </c>
      <c r="I1483" s="6">
        <v>4</v>
      </c>
      <c r="J1483" s="6">
        <v>6</v>
      </c>
      <c r="K1483" s="6">
        <v>240</v>
      </c>
      <c r="L1483" s="6">
        <v>6</v>
      </c>
      <c r="M1483" s="6"/>
    </row>
    <row r="1484" spans="1:13" ht="15.75" customHeight="1" x14ac:dyDescent="0.25">
      <c r="A1484" s="4">
        <v>44638</v>
      </c>
      <c r="B1484" s="6">
        <v>3</v>
      </c>
      <c r="C1484" s="6" t="s">
        <v>100</v>
      </c>
      <c r="D1484" s="6"/>
      <c r="E1484" s="3" t="e">
        <f t="array" aca="1" ref="E1484" ca="1">_xludf.XLOOKUP(sessions_2!$G1484&amp;sessions_2!$I1484&amp;sessions_2!$J1484,exercises_2!$C$2:$C$156&amp;exercises_2!$F$2:$F$156&amp;exercises_2!$G$2:$G$156,exercises_2!$A$2:$A$156)</f>
        <v>#NAME?</v>
      </c>
      <c r="F1484" s="6" t="s">
        <v>65</v>
      </c>
      <c r="G1484" s="6" t="s">
        <v>92</v>
      </c>
      <c r="H1484" s="6">
        <v>3</v>
      </c>
      <c r="I1484" s="6">
        <v>4</v>
      </c>
      <c r="J1484" s="6">
        <v>6</v>
      </c>
      <c r="K1484" s="6">
        <v>240</v>
      </c>
      <c r="L1484" s="6">
        <v>4</v>
      </c>
      <c r="M1484" s="6"/>
    </row>
    <row r="1485" spans="1:13" ht="15.75" customHeight="1" x14ac:dyDescent="0.25">
      <c r="A1485" s="4">
        <v>44638</v>
      </c>
      <c r="B1485" s="6">
        <v>4</v>
      </c>
      <c r="C1485" s="6" t="s">
        <v>100</v>
      </c>
      <c r="D1485" s="6"/>
      <c r="E1485" s="3" t="e">
        <f t="array" aca="1" ref="E1485" ca="1">_xludf.XLOOKUP(sessions_2!$G1485&amp;sessions_2!$I1485&amp;sessions_2!$J1485,exercises_2!$C$2:$C$156&amp;exercises_2!$F$2:$F$156&amp;exercises_2!$G$2:$G$156,exercises_2!$A$2:$A$156)</f>
        <v>#NAME?</v>
      </c>
      <c r="F1485" s="6" t="s">
        <v>65</v>
      </c>
      <c r="G1485" s="6" t="s">
        <v>118</v>
      </c>
      <c r="H1485" s="6">
        <v>1</v>
      </c>
      <c r="I1485" s="6">
        <v>5</v>
      </c>
      <c r="J1485" s="6">
        <v>10</v>
      </c>
      <c r="K1485" s="6">
        <v>135</v>
      </c>
      <c r="L1485" s="6">
        <v>10</v>
      </c>
      <c r="M1485" s="6"/>
    </row>
    <row r="1486" spans="1:13" ht="15.75" customHeight="1" x14ac:dyDescent="0.25">
      <c r="A1486" s="4">
        <v>44638</v>
      </c>
      <c r="B1486" s="6">
        <v>5</v>
      </c>
      <c r="C1486" s="6" t="s">
        <v>100</v>
      </c>
      <c r="D1486" s="6"/>
      <c r="E1486" s="3" t="e">
        <f t="array" aca="1" ref="E1486" ca="1">_xludf.XLOOKUP(sessions_2!$G1486&amp;sessions_2!$I1486&amp;sessions_2!$J1486,exercises_2!$C$2:$C$156&amp;exercises_2!$F$2:$F$156&amp;exercises_2!$G$2:$G$156,exercises_2!$A$2:$A$156)</f>
        <v>#NAME?</v>
      </c>
      <c r="F1486" s="6" t="s">
        <v>65</v>
      </c>
      <c r="G1486" s="6" t="s">
        <v>118</v>
      </c>
      <c r="H1486" s="6">
        <v>2</v>
      </c>
      <c r="I1486" s="6">
        <v>5</v>
      </c>
      <c r="J1486" s="6">
        <v>10</v>
      </c>
      <c r="K1486" s="6">
        <v>135</v>
      </c>
      <c r="L1486" s="6">
        <v>9</v>
      </c>
      <c r="M1486" s="6"/>
    </row>
    <row r="1487" spans="1:13" ht="15.75" customHeight="1" x14ac:dyDescent="0.25">
      <c r="A1487" s="4">
        <v>44638</v>
      </c>
      <c r="B1487" s="6">
        <v>6</v>
      </c>
      <c r="C1487" s="6" t="s">
        <v>100</v>
      </c>
      <c r="D1487" s="6"/>
      <c r="E1487" s="3" t="e">
        <f t="array" aca="1" ref="E1487" ca="1">_xludf.XLOOKUP(sessions_2!$G1487&amp;sessions_2!$I1487&amp;sessions_2!$J1487,exercises_2!$C$2:$C$156&amp;exercises_2!$F$2:$F$156&amp;exercises_2!$G$2:$G$156,exercises_2!$A$2:$A$156)</f>
        <v>#NAME?</v>
      </c>
      <c r="F1487" s="6" t="s">
        <v>65</v>
      </c>
      <c r="G1487" s="6" t="s">
        <v>118</v>
      </c>
      <c r="H1487" s="6">
        <v>3</v>
      </c>
      <c r="I1487" s="6">
        <v>5</v>
      </c>
      <c r="J1487" s="6">
        <v>10</v>
      </c>
      <c r="K1487" s="6">
        <v>135</v>
      </c>
      <c r="L1487" s="6">
        <v>6</v>
      </c>
      <c r="M1487" s="6"/>
    </row>
    <row r="1488" spans="1:13" ht="15.75" customHeight="1" x14ac:dyDescent="0.25">
      <c r="A1488" s="4">
        <v>44638</v>
      </c>
      <c r="B1488" s="6">
        <v>7</v>
      </c>
      <c r="C1488" s="6" t="s">
        <v>100</v>
      </c>
      <c r="D1488" s="6"/>
      <c r="E1488" s="3" t="e">
        <f t="array" aca="1" ref="E1488" ca="1">_xludf.XLOOKUP(sessions_2!$G1488&amp;sessions_2!$I1488&amp;sessions_2!$J1488,exercises_2!$C$2:$C$156&amp;exercises_2!$F$2:$F$156&amp;exercises_2!$G$2:$G$156,exercises_2!$A$2:$A$156)</f>
        <v>#NAME?</v>
      </c>
      <c r="F1488" s="6" t="s">
        <v>65</v>
      </c>
      <c r="G1488" s="6" t="s">
        <v>110</v>
      </c>
      <c r="H1488" s="6">
        <v>1</v>
      </c>
      <c r="I1488" s="6">
        <v>4</v>
      </c>
      <c r="J1488" s="6">
        <v>6</v>
      </c>
      <c r="K1488" s="6">
        <v>70</v>
      </c>
      <c r="L1488" s="6">
        <v>5</v>
      </c>
      <c r="M1488" s="6"/>
    </row>
    <row r="1489" spans="1:13" ht="15.75" customHeight="1" x14ac:dyDescent="0.25">
      <c r="A1489" s="4">
        <v>44638</v>
      </c>
      <c r="B1489" s="6">
        <v>8</v>
      </c>
      <c r="C1489" s="6" t="s">
        <v>100</v>
      </c>
      <c r="D1489" s="6"/>
      <c r="E1489" s="3" t="e">
        <f t="array" aca="1" ref="E1489" ca="1">_xludf.XLOOKUP(sessions_2!$G1489&amp;sessions_2!$I1489&amp;sessions_2!$J1489,exercises_2!$C$2:$C$156&amp;exercises_2!$F$2:$F$156&amp;exercises_2!$G$2:$G$156,exercises_2!$A$2:$A$156)</f>
        <v>#NAME?</v>
      </c>
      <c r="F1489" s="6" t="s">
        <v>65</v>
      </c>
      <c r="G1489" s="6" t="s">
        <v>110</v>
      </c>
      <c r="H1489" s="6">
        <v>2</v>
      </c>
      <c r="I1489" s="6">
        <v>4</v>
      </c>
      <c r="J1489" s="6">
        <v>6</v>
      </c>
      <c r="K1489" s="6">
        <v>70</v>
      </c>
      <c r="L1489" s="6">
        <v>4</v>
      </c>
      <c r="M1489" s="6"/>
    </row>
    <row r="1490" spans="1:13" ht="15.75" customHeight="1" x14ac:dyDescent="0.25">
      <c r="A1490" s="4">
        <v>44638</v>
      </c>
      <c r="B1490" s="6">
        <v>9</v>
      </c>
      <c r="C1490" s="6" t="s">
        <v>100</v>
      </c>
      <c r="D1490" s="6"/>
      <c r="E1490" s="3" t="e">
        <f t="array" aca="1" ref="E1490" ca="1">_xludf.XLOOKUP(sessions_2!$G1490&amp;sessions_2!$I1490&amp;sessions_2!$J1490,exercises_2!$C$2:$C$156&amp;exercises_2!$F$2:$F$156&amp;exercises_2!$G$2:$G$156,exercises_2!$A$2:$A$156)</f>
        <v>#NAME?</v>
      </c>
      <c r="F1490" s="6" t="s">
        <v>65</v>
      </c>
      <c r="G1490" s="6" t="s">
        <v>110</v>
      </c>
      <c r="H1490" s="6">
        <v>3</v>
      </c>
      <c r="I1490" s="6">
        <v>4</v>
      </c>
      <c r="J1490" s="6">
        <v>6</v>
      </c>
      <c r="K1490" s="6">
        <v>70</v>
      </c>
      <c r="L1490" s="6">
        <v>5</v>
      </c>
      <c r="M1490" s="6" t="s">
        <v>31</v>
      </c>
    </row>
    <row r="1491" spans="1:13" ht="15.75" customHeight="1" x14ac:dyDescent="0.25">
      <c r="A1491" s="4">
        <v>44638</v>
      </c>
      <c r="B1491" s="6">
        <v>10</v>
      </c>
      <c r="C1491" s="6" t="s">
        <v>100</v>
      </c>
      <c r="D1491" s="6"/>
      <c r="E1491" s="3" t="e">
        <f t="array" aca="1" ref="E1491" ca="1">_xludf.XLOOKUP(sessions_2!$G1491&amp;sessions_2!$I1491&amp;sessions_2!$J1491,exercises_2!$C$2:$C$156&amp;exercises_2!$F$2:$F$156&amp;exercises_2!$G$2:$G$156,exercises_2!$A$2:$A$156)</f>
        <v>#NAME?</v>
      </c>
      <c r="F1491" s="6" t="s">
        <v>65</v>
      </c>
      <c r="G1491" s="6" t="s">
        <v>103</v>
      </c>
      <c r="H1491" s="6">
        <v>1</v>
      </c>
      <c r="I1491" s="6">
        <v>4</v>
      </c>
      <c r="J1491" s="6">
        <v>6</v>
      </c>
      <c r="K1491" s="6">
        <v>65</v>
      </c>
      <c r="L1491" s="6">
        <v>6</v>
      </c>
      <c r="M1491" s="6"/>
    </row>
    <row r="1492" spans="1:13" ht="15.75" customHeight="1" x14ac:dyDescent="0.25">
      <c r="A1492" s="4">
        <v>44638</v>
      </c>
      <c r="B1492" s="6">
        <v>11</v>
      </c>
      <c r="C1492" s="6" t="s">
        <v>100</v>
      </c>
      <c r="D1492" s="6"/>
      <c r="E1492" s="3" t="e">
        <f t="array" aca="1" ref="E1492" ca="1">_xludf.XLOOKUP(sessions_2!$G1492&amp;sessions_2!$I1492&amp;sessions_2!$J1492,exercises_2!$C$2:$C$156&amp;exercises_2!$F$2:$F$156&amp;exercises_2!$G$2:$G$156,exercises_2!$A$2:$A$156)</f>
        <v>#NAME?</v>
      </c>
      <c r="F1492" s="6" t="s">
        <v>65</v>
      </c>
      <c r="G1492" s="6" t="s">
        <v>103</v>
      </c>
      <c r="H1492" s="6">
        <v>2</v>
      </c>
      <c r="I1492" s="6">
        <v>4</v>
      </c>
      <c r="J1492" s="6">
        <v>6</v>
      </c>
      <c r="K1492" s="6">
        <v>65</v>
      </c>
      <c r="L1492" s="6">
        <v>6</v>
      </c>
      <c r="M1492" s="6"/>
    </row>
    <row r="1493" spans="1:13" ht="15.75" customHeight="1" x14ac:dyDescent="0.25">
      <c r="A1493" s="4">
        <v>44638</v>
      </c>
      <c r="B1493" s="6">
        <v>12</v>
      </c>
      <c r="C1493" s="6" t="s">
        <v>100</v>
      </c>
      <c r="D1493" s="6"/>
      <c r="E1493" s="3" t="e">
        <f t="array" aca="1" ref="E1493" ca="1">_xludf.XLOOKUP(sessions_2!$G1493&amp;sessions_2!$I1493&amp;sessions_2!$J1493,exercises_2!$C$2:$C$156&amp;exercises_2!$F$2:$F$156&amp;exercises_2!$G$2:$G$156,exercises_2!$A$2:$A$156)</f>
        <v>#NAME?</v>
      </c>
      <c r="F1493" s="6" t="s">
        <v>65</v>
      </c>
      <c r="G1493" s="6" t="s">
        <v>103</v>
      </c>
      <c r="H1493" s="6">
        <v>3</v>
      </c>
      <c r="I1493" s="6">
        <v>4</v>
      </c>
      <c r="J1493" s="6">
        <v>6</v>
      </c>
      <c r="K1493" s="6">
        <v>65</v>
      </c>
      <c r="L1493" s="6">
        <v>4</v>
      </c>
      <c r="M1493" s="6"/>
    </row>
    <row r="1494" spans="1:13" ht="15.75" customHeight="1" x14ac:dyDescent="0.25">
      <c r="A1494" s="4">
        <v>44641</v>
      </c>
      <c r="B1494" s="6">
        <v>1</v>
      </c>
      <c r="C1494" s="6" t="s">
        <v>104</v>
      </c>
      <c r="D1494" s="6"/>
      <c r="E1494" s="3" t="e">
        <f t="array" aca="1" ref="E1494" ca="1">_xludf.XLOOKUP(sessions_2!$G1494&amp;sessions_2!$I1494&amp;sessions_2!$J1494,exercises_2!$C$2:$C$156&amp;exercises_2!$F$2:$F$156&amp;exercises_2!$G$2:$G$156,exercises_2!$A$2:$A$156)</f>
        <v>#NAME?</v>
      </c>
      <c r="F1494" s="6" t="s">
        <v>65</v>
      </c>
      <c r="G1494" s="6" t="s">
        <v>119</v>
      </c>
      <c r="H1494" s="6">
        <v>1</v>
      </c>
      <c r="I1494" s="6">
        <v>4</v>
      </c>
      <c r="J1494" s="6">
        <v>6</v>
      </c>
      <c r="K1494" s="6">
        <v>150</v>
      </c>
      <c r="L1494" s="6">
        <v>6</v>
      </c>
      <c r="M1494" s="6"/>
    </row>
    <row r="1495" spans="1:13" ht="15.75" customHeight="1" x14ac:dyDescent="0.25">
      <c r="A1495" s="4">
        <v>44641</v>
      </c>
      <c r="B1495" s="6">
        <v>2</v>
      </c>
      <c r="C1495" s="6" t="s">
        <v>104</v>
      </c>
      <c r="D1495" s="6"/>
      <c r="E1495" s="3" t="e">
        <f t="array" aca="1" ref="E1495" ca="1">_xludf.XLOOKUP(sessions_2!$G1495&amp;sessions_2!$I1495&amp;sessions_2!$J1495,exercises_2!$C$2:$C$156&amp;exercises_2!$F$2:$F$156&amp;exercises_2!$G$2:$G$156,exercises_2!$A$2:$A$156)</f>
        <v>#NAME?</v>
      </c>
      <c r="F1495" s="6" t="s">
        <v>65</v>
      </c>
      <c r="G1495" s="6" t="s">
        <v>119</v>
      </c>
      <c r="H1495" s="6">
        <v>2</v>
      </c>
      <c r="I1495" s="6">
        <v>4</v>
      </c>
      <c r="J1495" s="6">
        <v>6</v>
      </c>
      <c r="K1495" s="6">
        <v>150</v>
      </c>
      <c r="L1495" s="6">
        <v>6</v>
      </c>
      <c r="M1495" s="6"/>
    </row>
    <row r="1496" spans="1:13" ht="15.75" customHeight="1" x14ac:dyDescent="0.25">
      <c r="A1496" s="4">
        <v>44641</v>
      </c>
      <c r="B1496" s="6">
        <v>3</v>
      </c>
      <c r="C1496" s="6" t="s">
        <v>104</v>
      </c>
      <c r="D1496" s="6"/>
      <c r="E1496" s="3" t="e">
        <f t="array" aca="1" ref="E1496" ca="1">_xludf.XLOOKUP(sessions_2!$G1496&amp;sessions_2!$I1496&amp;sessions_2!$J1496,exercises_2!$C$2:$C$156&amp;exercises_2!$F$2:$F$156&amp;exercises_2!$G$2:$G$156,exercises_2!$A$2:$A$156)</f>
        <v>#NAME?</v>
      </c>
      <c r="F1496" s="6" t="s">
        <v>65</v>
      </c>
      <c r="G1496" s="6" t="s">
        <v>119</v>
      </c>
      <c r="H1496" s="6">
        <v>3</v>
      </c>
      <c r="I1496" s="6">
        <v>4</v>
      </c>
      <c r="J1496" s="6">
        <v>6</v>
      </c>
      <c r="K1496" s="6">
        <v>155</v>
      </c>
      <c r="L1496" s="6">
        <v>4</v>
      </c>
      <c r="M1496" s="6"/>
    </row>
    <row r="1497" spans="1:13" ht="15.75" customHeight="1" x14ac:dyDescent="0.25">
      <c r="A1497" s="4">
        <v>44641</v>
      </c>
      <c r="B1497" s="6">
        <v>4</v>
      </c>
      <c r="C1497" s="6" t="s">
        <v>104</v>
      </c>
      <c r="D1497" s="6"/>
      <c r="E1497" s="3" t="e">
        <f t="array" aca="1" ref="E1497" ca="1">_xludf.XLOOKUP(sessions_2!$G1497&amp;sessions_2!$I1497&amp;sessions_2!$J1497,exercises_2!$C$2:$C$156&amp;exercises_2!$F$2:$F$156&amp;exercises_2!$G$2:$G$156,exercises_2!$A$2:$A$156)</f>
        <v>#NAME?</v>
      </c>
      <c r="F1497" s="6" t="s">
        <v>65</v>
      </c>
      <c r="G1497" s="6" t="s">
        <v>120</v>
      </c>
      <c r="H1497" s="6">
        <v>1</v>
      </c>
      <c r="I1497" s="6">
        <v>4</v>
      </c>
      <c r="J1497" s="6">
        <v>6</v>
      </c>
      <c r="K1497" s="6">
        <v>175</v>
      </c>
      <c r="L1497" s="6">
        <v>6</v>
      </c>
      <c r="M1497" s="6"/>
    </row>
    <row r="1498" spans="1:13" ht="15.75" customHeight="1" x14ac:dyDescent="0.25">
      <c r="A1498" s="4">
        <v>44641</v>
      </c>
      <c r="B1498" s="6">
        <v>5</v>
      </c>
      <c r="C1498" s="6" t="s">
        <v>104</v>
      </c>
      <c r="D1498" s="6"/>
      <c r="E1498" s="3" t="e">
        <f t="array" aca="1" ref="E1498" ca="1">_xludf.XLOOKUP(sessions_2!$G1498&amp;sessions_2!$I1498&amp;sessions_2!$J1498,exercises_2!$C$2:$C$156&amp;exercises_2!$F$2:$F$156&amp;exercises_2!$G$2:$G$156,exercises_2!$A$2:$A$156)</f>
        <v>#NAME?</v>
      </c>
      <c r="F1498" s="6" t="s">
        <v>65</v>
      </c>
      <c r="G1498" s="6" t="s">
        <v>120</v>
      </c>
      <c r="H1498" s="6">
        <v>2</v>
      </c>
      <c r="I1498" s="6">
        <v>4</v>
      </c>
      <c r="J1498" s="6">
        <v>6</v>
      </c>
      <c r="K1498" s="6">
        <v>175</v>
      </c>
      <c r="L1498" s="6">
        <v>4</v>
      </c>
      <c r="M1498" s="6" t="s">
        <v>32</v>
      </c>
    </row>
    <row r="1499" spans="1:13" ht="15.75" customHeight="1" x14ac:dyDescent="0.25">
      <c r="A1499" s="4">
        <v>44641</v>
      </c>
      <c r="B1499" s="6">
        <v>6</v>
      </c>
      <c r="C1499" s="6" t="s">
        <v>104</v>
      </c>
      <c r="D1499" s="6"/>
      <c r="E1499" s="3" t="e">
        <f t="array" aca="1" ref="E1499" ca="1">_xludf.XLOOKUP(sessions_2!$G1499&amp;sessions_2!$I1499&amp;sessions_2!$J1499,exercises_2!$C$2:$C$156&amp;exercises_2!$F$2:$F$156&amp;exercises_2!$G$2:$G$156,exercises_2!$A$2:$A$156)</f>
        <v>#NAME?</v>
      </c>
      <c r="F1499" s="6" t="s">
        <v>65</v>
      </c>
      <c r="G1499" s="6" t="s">
        <v>120</v>
      </c>
      <c r="H1499" s="6">
        <v>3</v>
      </c>
      <c r="I1499" s="6">
        <v>4</v>
      </c>
      <c r="J1499" s="6">
        <v>6</v>
      </c>
      <c r="K1499" s="6">
        <v>175</v>
      </c>
      <c r="L1499" s="6">
        <v>4</v>
      </c>
      <c r="M1499" s="6"/>
    </row>
    <row r="1500" spans="1:13" ht="15.75" customHeight="1" x14ac:dyDescent="0.25">
      <c r="A1500" s="4">
        <v>44641</v>
      </c>
      <c r="B1500" s="6">
        <v>7</v>
      </c>
      <c r="C1500" s="6" t="s">
        <v>104</v>
      </c>
      <c r="D1500" s="6"/>
      <c r="E1500" s="3" t="e">
        <f t="array" aca="1" ref="E1500" ca="1">_xludf.XLOOKUP(sessions_2!$G1500&amp;sessions_2!$I1500&amp;sessions_2!$J1500,exercises_2!$C$2:$C$156&amp;exercises_2!$F$2:$F$156&amp;exercises_2!$G$2:$G$156,exercises_2!$A$2:$A$156)</f>
        <v>#NAME?</v>
      </c>
      <c r="F1500" s="6" t="s">
        <v>65</v>
      </c>
      <c r="G1500" s="6" t="s">
        <v>107</v>
      </c>
      <c r="H1500" s="6">
        <v>1</v>
      </c>
      <c r="I1500" s="6">
        <v>6</v>
      </c>
      <c r="J1500" s="6">
        <v>10</v>
      </c>
      <c r="K1500" s="6">
        <v>165</v>
      </c>
      <c r="L1500" s="6">
        <v>8</v>
      </c>
      <c r="M1500" s="6"/>
    </row>
    <row r="1501" spans="1:13" ht="15.75" customHeight="1" x14ac:dyDescent="0.25">
      <c r="A1501" s="4">
        <v>44641</v>
      </c>
      <c r="B1501" s="6">
        <v>8</v>
      </c>
      <c r="C1501" s="6" t="s">
        <v>104</v>
      </c>
      <c r="D1501" s="6"/>
      <c r="E1501" s="3" t="e">
        <f t="array" aca="1" ref="E1501" ca="1">_xludf.XLOOKUP(sessions_2!$G1501&amp;sessions_2!$I1501&amp;sessions_2!$J1501,exercises_2!$C$2:$C$156&amp;exercises_2!$F$2:$F$156&amp;exercises_2!$G$2:$G$156,exercises_2!$A$2:$A$156)</f>
        <v>#NAME?</v>
      </c>
      <c r="F1501" s="6" t="s">
        <v>65</v>
      </c>
      <c r="G1501" s="6" t="s">
        <v>107</v>
      </c>
      <c r="H1501" s="6">
        <v>2</v>
      </c>
      <c r="I1501" s="6">
        <v>6</v>
      </c>
      <c r="J1501" s="6">
        <v>10</v>
      </c>
      <c r="K1501" s="6">
        <v>165</v>
      </c>
      <c r="L1501" s="6">
        <v>7</v>
      </c>
      <c r="M1501" s="6"/>
    </row>
    <row r="1502" spans="1:13" ht="15.75" customHeight="1" x14ac:dyDescent="0.25">
      <c r="A1502" s="4">
        <v>44641</v>
      </c>
      <c r="B1502" s="6">
        <v>9</v>
      </c>
      <c r="C1502" s="6" t="s">
        <v>104</v>
      </c>
      <c r="D1502" s="6"/>
      <c r="E1502" s="3" t="e">
        <f t="array" aca="1" ref="E1502" ca="1">_xludf.XLOOKUP(sessions_2!$G1502&amp;sessions_2!$I1502&amp;sessions_2!$J1502,exercises_2!$C$2:$C$156&amp;exercises_2!$F$2:$F$156&amp;exercises_2!$G$2:$G$156,exercises_2!$A$2:$A$156)</f>
        <v>#NAME?</v>
      </c>
      <c r="F1502" s="6" t="s">
        <v>65</v>
      </c>
      <c r="G1502" s="6" t="s">
        <v>107</v>
      </c>
      <c r="H1502" s="6">
        <v>3</v>
      </c>
      <c r="I1502" s="6">
        <v>6</v>
      </c>
      <c r="J1502" s="6">
        <v>10</v>
      </c>
      <c r="K1502" s="6">
        <v>165</v>
      </c>
      <c r="L1502" s="6">
        <v>6</v>
      </c>
      <c r="M1502" s="6"/>
    </row>
    <row r="1503" spans="1:13" ht="15.75" customHeight="1" x14ac:dyDescent="0.25">
      <c r="A1503" s="4">
        <v>44641</v>
      </c>
      <c r="B1503" s="6">
        <v>10</v>
      </c>
      <c r="C1503" s="6" t="s">
        <v>104</v>
      </c>
      <c r="D1503" s="6"/>
      <c r="E1503" s="3" t="e">
        <f t="array" aca="1" ref="E1503" ca="1">_xludf.XLOOKUP(sessions_2!$G1503&amp;sessions_2!$I1503&amp;sessions_2!$J1503,exercises_2!$C$2:$C$156&amp;exercises_2!$F$2:$F$156&amp;exercises_2!$G$2:$G$156,exercises_2!$A$2:$A$156)</f>
        <v>#NAME?</v>
      </c>
      <c r="F1503" s="6" t="s">
        <v>65</v>
      </c>
      <c r="G1503" s="6" t="s">
        <v>121</v>
      </c>
      <c r="H1503" s="6">
        <v>1</v>
      </c>
      <c r="I1503" s="6">
        <v>10</v>
      </c>
      <c r="J1503" s="6">
        <v>15</v>
      </c>
      <c r="K1503" s="6">
        <v>125</v>
      </c>
      <c r="L1503" s="6">
        <v>13</v>
      </c>
      <c r="M1503" s="6"/>
    </row>
    <row r="1504" spans="1:13" ht="15.75" customHeight="1" x14ac:dyDescent="0.25">
      <c r="A1504" s="4">
        <v>44641</v>
      </c>
      <c r="B1504" s="6">
        <v>11</v>
      </c>
      <c r="C1504" s="6" t="s">
        <v>104</v>
      </c>
      <c r="D1504" s="6"/>
      <c r="E1504" s="3" t="e">
        <f t="array" aca="1" ref="E1504" ca="1">_xludf.XLOOKUP(sessions_2!$G1504&amp;sessions_2!$I1504&amp;sessions_2!$J1504,exercises_2!$C$2:$C$156&amp;exercises_2!$F$2:$F$156&amp;exercises_2!$G$2:$G$156,exercises_2!$A$2:$A$156)</f>
        <v>#NAME?</v>
      </c>
      <c r="F1504" s="6" t="s">
        <v>65</v>
      </c>
      <c r="G1504" s="6" t="s">
        <v>121</v>
      </c>
      <c r="H1504" s="6">
        <v>2</v>
      </c>
      <c r="I1504" s="6">
        <v>10</v>
      </c>
      <c r="J1504" s="6">
        <v>15</v>
      </c>
      <c r="K1504" s="6">
        <v>125</v>
      </c>
      <c r="L1504" s="6">
        <v>13</v>
      </c>
      <c r="M1504" s="6"/>
    </row>
    <row r="1505" spans="1:13" ht="15.75" customHeight="1" x14ac:dyDescent="0.25">
      <c r="A1505" s="4">
        <v>44641</v>
      </c>
      <c r="B1505" s="6">
        <v>12</v>
      </c>
      <c r="C1505" s="6" t="s">
        <v>104</v>
      </c>
      <c r="D1505" s="6"/>
      <c r="E1505" s="3" t="e">
        <f t="array" aca="1" ref="E1505" ca="1">_xludf.XLOOKUP(sessions_2!$G1505&amp;sessions_2!$I1505&amp;sessions_2!$J1505,exercises_2!$C$2:$C$156&amp;exercises_2!$F$2:$F$156&amp;exercises_2!$G$2:$G$156,exercises_2!$A$2:$A$156)</f>
        <v>#NAME?</v>
      </c>
      <c r="F1505" s="6" t="s">
        <v>65</v>
      </c>
      <c r="G1505" s="6" t="s">
        <v>121</v>
      </c>
      <c r="H1505" s="6">
        <v>3</v>
      </c>
      <c r="I1505" s="6">
        <v>10</v>
      </c>
      <c r="J1505" s="6">
        <v>15</v>
      </c>
      <c r="K1505" s="6">
        <v>125</v>
      </c>
      <c r="L1505" s="6">
        <v>11</v>
      </c>
      <c r="M1505" s="6"/>
    </row>
    <row r="1506" spans="1:13" ht="15.75" customHeight="1" x14ac:dyDescent="0.25">
      <c r="A1506" s="4">
        <v>44643</v>
      </c>
      <c r="B1506" s="6">
        <v>1</v>
      </c>
      <c r="C1506" s="6" t="s">
        <v>94</v>
      </c>
      <c r="D1506" s="6"/>
      <c r="E1506" s="3" t="e">
        <f t="array" aca="1" ref="E1506" ca="1">_xludf.XLOOKUP(sessions_2!$G1506&amp;sessions_2!$I1506&amp;sessions_2!$J1506,exercises_2!$C$2:$C$156&amp;exercises_2!$F$2:$F$156&amp;exercises_2!$G$2:$G$156,exercises_2!$A$2:$A$156)</f>
        <v>#NAME?</v>
      </c>
      <c r="F1506" s="6" t="s">
        <v>65</v>
      </c>
      <c r="G1506" s="6" t="s">
        <v>89</v>
      </c>
      <c r="H1506" s="6">
        <v>1</v>
      </c>
      <c r="I1506" s="6">
        <v>4</v>
      </c>
      <c r="J1506" s="6">
        <v>6</v>
      </c>
      <c r="K1506" s="6">
        <v>155</v>
      </c>
      <c r="L1506" s="6">
        <v>6</v>
      </c>
      <c r="M1506" s="6"/>
    </row>
    <row r="1507" spans="1:13" ht="15.75" customHeight="1" x14ac:dyDescent="0.25">
      <c r="A1507" s="4">
        <v>44643</v>
      </c>
      <c r="B1507" s="6">
        <v>2</v>
      </c>
      <c r="C1507" s="6" t="s">
        <v>94</v>
      </c>
      <c r="D1507" s="6"/>
      <c r="E1507" s="3" t="e">
        <f t="array" aca="1" ref="E1507" ca="1">_xludf.XLOOKUP(sessions_2!$G1507&amp;sessions_2!$I1507&amp;sessions_2!$J1507,exercises_2!$C$2:$C$156&amp;exercises_2!$F$2:$F$156&amp;exercises_2!$G$2:$G$156,exercises_2!$A$2:$A$156)</f>
        <v>#NAME?</v>
      </c>
      <c r="F1507" s="6" t="s">
        <v>65</v>
      </c>
      <c r="G1507" s="6" t="s">
        <v>89</v>
      </c>
      <c r="H1507" s="6">
        <v>2</v>
      </c>
      <c r="I1507" s="6">
        <v>4</v>
      </c>
      <c r="J1507" s="6">
        <v>6</v>
      </c>
      <c r="K1507" s="6">
        <v>155</v>
      </c>
      <c r="L1507" s="6">
        <v>6</v>
      </c>
      <c r="M1507" s="6"/>
    </row>
    <row r="1508" spans="1:13" ht="15.75" customHeight="1" x14ac:dyDescent="0.25">
      <c r="A1508" s="4">
        <v>44643</v>
      </c>
      <c r="B1508" s="6">
        <v>3</v>
      </c>
      <c r="C1508" s="6" t="s">
        <v>94</v>
      </c>
      <c r="D1508" s="6"/>
      <c r="E1508" s="3" t="e">
        <f t="array" aca="1" ref="E1508" ca="1">_xludf.XLOOKUP(sessions_2!$G1508&amp;sessions_2!$I1508&amp;sessions_2!$J1508,exercises_2!$C$2:$C$156&amp;exercises_2!$F$2:$F$156&amp;exercises_2!$G$2:$G$156,exercises_2!$A$2:$A$156)</f>
        <v>#NAME?</v>
      </c>
      <c r="F1508" s="6" t="s">
        <v>65</v>
      </c>
      <c r="G1508" s="6" t="s">
        <v>89</v>
      </c>
      <c r="H1508" s="6">
        <v>3</v>
      </c>
      <c r="I1508" s="6">
        <v>4</v>
      </c>
      <c r="J1508" s="6">
        <v>6</v>
      </c>
      <c r="K1508" s="6">
        <v>155</v>
      </c>
      <c r="L1508" s="6">
        <v>5</v>
      </c>
      <c r="M1508" s="6"/>
    </row>
    <row r="1509" spans="1:13" ht="15.75" customHeight="1" x14ac:dyDescent="0.25">
      <c r="A1509" s="4">
        <v>44643</v>
      </c>
      <c r="B1509" s="6">
        <v>4</v>
      </c>
      <c r="C1509" s="6" t="s">
        <v>94</v>
      </c>
      <c r="D1509" s="6"/>
      <c r="E1509" s="3" t="e">
        <f t="array" aca="1" ref="E1509" ca="1">_xludf.XLOOKUP(sessions_2!$G1509&amp;sessions_2!$I1509&amp;sessions_2!$J1509,exercises_2!$C$2:$C$156&amp;exercises_2!$F$2:$F$156&amp;exercises_2!$G$2:$G$156,exercises_2!$A$2:$A$156)</f>
        <v>#NAME?</v>
      </c>
      <c r="F1509" s="6" t="s">
        <v>65</v>
      </c>
      <c r="G1509" s="6" t="s">
        <v>95</v>
      </c>
      <c r="H1509" s="6">
        <v>1</v>
      </c>
      <c r="I1509" s="6">
        <v>4</v>
      </c>
      <c r="J1509" s="6">
        <v>6</v>
      </c>
      <c r="K1509" s="6">
        <v>135</v>
      </c>
      <c r="L1509" s="6">
        <v>5</v>
      </c>
      <c r="M1509" s="6"/>
    </row>
    <row r="1510" spans="1:13" ht="15.75" customHeight="1" x14ac:dyDescent="0.25">
      <c r="A1510" s="4">
        <v>44643</v>
      </c>
      <c r="B1510" s="6">
        <v>5</v>
      </c>
      <c r="C1510" s="6" t="s">
        <v>94</v>
      </c>
      <c r="D1510" s="6"/>
      <c r="E1510" s="3" t="e">
        <f t="array" aca="1" ref="E1510" ca="1">_xludf.XLOOKUP(sessions_2!$G1510&amp;sessions_2!$I1510&amp;sessions_2!$J1510,exercises_2!$C$2:$C$156&amp;exercises_2!$F$2:$F$156&amp;exercises_2!$G$2:$G$156,exercises_2!$A$2:$A$156)</f>
        <v>#NAME?</v>
      </c>
      <c r="F1510" s="6" t="s">
        <v>65</v>
      </c>
      <c r="G1510" s="6" t="s">
        <v>95</v>
      </c>
      <c r="H1510" s="6">
        <v>2</v>
      </c>
      <c r="I1510" s="6">
        <v>4</v>
      </c>
      <c r="J1510" s="6">
        <v>6</v>
      </c>
      <c r="K1510" s="6">
        <v>135</v>
      </c>
      <c r="L1510" s="6">
        <v>5</v>
      </c>
      <c r="M1510" s="6"/>
    </row>
    <row r="1511" spans="1:13" ht="15.75" customHeight="1" x14ac:dyDescent="0.25">
      <c r="A1511" s="4">
        <v>44643</v>
      </c>
      <c r="B1511" s="6">
        <v>6</v>
      </c>
      <c r="C1511" s="6" t="s">
        <v>94</v>
      </c>
      <c r="D1511" s="6"/>
      <c r="E1511" s="3" t="e">
        <f t="array" aca="1" ref="E1511" ca="1">_xludf.XLOOKUP(sessions_2!$G1511&amp;sessions_2!$I1511&amp;sessions_2!$J1511,exercises_2!$C$2:$C$156&amp;exercises_2!$F$2:$F$156&amp;exercises_2!$G$2:$G$156,exercises_2!$A$2:$A$156)</f>
        <v>#NAME?</v>
      </c>
      <c r="F1511" s="6" t="s">
        <v>65</v>
      </c>
      <c r="G1511" s="6" t="s">
        <v>95</v>
      </c>
      <c r="H1511" s="6">
        <v>3</v>
      </c>
      <c r="I1511" s="6">
        <v>4</v>
      </c>
      <c r="J1511" s="6">
        <v>6</v>
      </c>
      <c r="K1511" s="6">
        <v>135</v>
      </c>
      <c r="L1511" s="6">
        <v>4</v>
      </c>
      <c r="M1511" s="6"/>
    </row>
    <row r="1512" spans="1:13" ht="15.75" customHeight="1" x14ac:dyDescent="0.25">
      <c r="A1512" s="4">
        <v>44643</v>
      </c>
      <c r="B1512" s="6">
        <v>7</v>
      </c>
      <c r="C1512" s="6" t="s">
        <v>94</v>
      </c>
      <c r="D1512" s="6"/>
      <c r="E1512" s="3" t="e">
        <f t="array" aca="1" ref="E1512" ca="1">_xludf.XLOOKUP(sessions_2!$G1512&amp;sessions_2!$I1512&amp;sessions_2!$J1512,exercises_2!$C$2:$C$156&amp;exercises_2!$F$2:$F$156&amp;exercises_2!$G$2:$G$156,exercises_2!$A$2:$A$156)</f>
        <v>#NAME?</v>
      </c>
      <c r="F1512" s="6" t="s">
        <v>65</v>
      </c>
      <c r="G1512" s="6" t="s">
        <v>96</v>
      </c>
      <c r="H1512" s="6">
        <v>1</v>
      </c>
      <c r="I1512" s="6">
        <v>4</v>
      </c>
      <c r="J1512" s="6">
        <v>6</v>
      </c>
      <c r="K1512" s="6">
        <v>100</v>
      </c>
      <c r="L1512" s="6">
        <v>5</v>
      </c>
      <c r="M1512" s="6"/>
    </row>
    <row r="1513" spans="1:13" ht="15.75" customHeight="1" x14ac:dyDescent="0.25">
      <c r="A1513" s="4">
        <v>44643</v>
      </c>
      <c r="B1513" s="6">
        <v>8</v>
      </c>
      <c r="C1513" s="6" t="s">
        <v>94</v>
      </c>
      <c r="D1513" s="6"/>
      <c r="E1513" s="3" t="e">
        <f t="array" aca="1" ref="E1513" ca="1">_xludf.XLOOKUP(sessions_2!$G1513&amp;sessions_2!$I1513&amp;sessions_2!$J1513,exercises_2!$C$2:$C$156&amp;exercises_2!$F$2:$F$156&amp;exercises_2!$G$2:$G$156,exercises_2!$A$2:$A$156)</f>
        <v>#NAME?</v>
      </c>
      <c r="F1513" s="6" t="s">
        <v>65</v>
      </c>
      <c r="G1513" s="6" t="s">
        <v>96</v>
      </c>
      <c r="H1513" s="6">
        <v>2</v>
      </c>
      <c r="I1513" s="6">
        <v>4</v>
      </c>
      <c r="J1513" s="6">
        <v>6</v>
      </c>
      <c r="K1513" s="6">
        <v>100</v>
      </c>
      <c r="L1513" s="6">
        <v>4</v>
      </c>
      <c r="M1513" s="6"/>
    </row>
    <row r="1514" spans="1:13" ht="15.75" customHeight="1" x14ac:dyDescent="0.25">
      <c r="A1514" s="4">
        <v>44643</v>
      </c>
      <c r="B1514" s="6">
        <v>9</v>
      </c>
      <c r="C1514" s="6" t="s">
        <v>94</v>
      </c>
      <c r="D1514" s="6"/>
      <c r="E1514" s="3" t="e">
        <f t="array" aca="1" ref="E1514" ca="1">_xludf.XLOOKUP(sessions_2!$G1514&amp;sessions_2!$I1514&amp;sessions_2!$J1514,exercises_2!$C$2:$C$156&amp;exercises_2!$F$2:$F$156&amp;exercises_2!$G$2:$G$156,exercises_2!$A$2:$A$156)</f>
        <v>#NAME?</v>
      </c>
      <c r="F1514" s="6" t="s">
        <v>65</v>
      </c>
      <c r="G1514" s="6" t="s">
        <v>96</v>
      </c>
      <c r="H1514" s="6">
        <v>3</v>
      </c>
      <c r="I1514" s="6">
        <v>4</v>
      </c>
      <c r="J1514" s="6">
        <v>6</v>
      </c>
      <c r="K1514" s="6">
        <v>100</v>
      </c>
      <c r="L1514" s="6">
        <v>5</v>
      </c>
      <c r="M1514" s="6"/>
    </row>
    <row r="1515" spans="1:13" ht="15.75" customHeight="1" x14ac:dyDescent="0.25">
      <c r="A1515" s="4">
        <v>44643</v>
      </c>
      <c r="B1515" s="6">
        <v>10</v>
      </c>
      <c r="C1515" s="6" t="s">
        <v>94</v>
      </c>
      <c r="D1515" s="6"/>
      <c r="E1515" s="3" t="e">
        <f t="array" aca="1" ref="E1515" ca="1">_xludf.XLOOKUP(sessions_2!$G1515&amp;sessions_2!$I1515&amp;sessions_2!$J1515,exercises_2!$C$2:$C$156&amp;exercises_2!$F$2:$F$156&amp;exercises_2!$G$2:$G$156,exercises_2!$A$2:$A$156)</f>
        <v>#NAME?</v>
      </c>
      <c r="F1515" s="6" t="s">
        <v>65</v>
      </c>
      <c r="G1515" s="6" t="s">
        <v>122</v>
      </c>
      <c r="H1515" s="6">
        <v>1</v>
      </c>
      <c r="I1515" s="6">
        <v>10</v>
      </c>
      <c r="J1515" s="6">
        <v>20</v>
      </c>
      <c r="K1515" s="6">
        <v>7.5</v>
      </c>
      <c r="L1515" s="6">
        <v>13</v>
      </c>
      <c r="M1515" s="6"/>
    </row>
    <row r="1516" spans="1:13" ht="15.75" customHeight="1" x14ac:dyDescent="0.25">
      <c r="A1516" s="4">
        <v>44643</v>
      </c>
      <c r="B1516" s="6">
        <v>11</v>
      </c>
      <c r="C1516" s="6" t="s">
        <v>94</v>
      </c>
      <c r="D1516" s="6"/>
      <c r="E1516" s="3" t="e">
        <f t="array" aca="1" ref="E1516" ca="1">_xludf.XLOOKUP(sessions_2!$G1516&amp;sessions_2!$I1516&amp;sessions_2!$J1516,exercises_2!$C$2:$C$156&amp;exercises_2!$F$2:$F$156&amp;exercises_2!$G$2:$G$156,exercises_2!$A$2:$A$156)</f>
        <v>#NAME?</v>
      </c>
      <c r="F1516" s="6" t="s">
        <v>65</v>
      </c>
      <c r="G1516" s="6" t="s">
        <v>122</v>
      </c>
      <c r="H1516" s="6">
        <v>2</v>
      </c>
      <c r="I1516" s="6">
        <v>10</v>
      </c>
      <c r="J1516" s="6">
        <v>20</v>
      </c>
      <c r="K1516" s="6">
        <v>7.5</v>
      </c>
      <c r="L1516" s="6">
        <v>15</v>
      </c>
      <c r="M1516" s="6"/>
    </row>
    <row r="1517" spans="1:13" ht="15.75" customHeight="1" x14ac:dyDescent="0.25">
      <c r="A1517" s="4">
        <v>44643</v>
      </c>
      <c r="B1517" s="6">
        <v>12</v>
      </c>
      <c r="C1517" s="6" t="s">
        <v>94</v>
      </c>
      <c r="D1517" s="6"/>
      <c r="E1517" s="3" t="e">
        <f t="array" aca="1" ref="E1517" ca="1">_xludf.XLOOKUP(sessions_2!$G1517&amp;sessions_2!$I1517&amp;sessions_2!$J1517,exercises_2!$C$2:$C$156&amp;exercises_2!$F$2:$F$156&amp;exercises_2!$G$2:$G$156,exercises_2!$A$2:$A$156)</f>
        <v>#NAME?</v>
      </c>
      <c r="F1517" s="6" t="s">
        <v>65</v>
      </c>
      <c r="G1517" s="6" t="s">
        <v>122</v>
      </c>
      <c r="H1517" s="6">
        <v>3</v>
      </c>
      <c r="I1517" s="6">
        <v>10</v>
      </c>
      <c r="J1517" s="6">
        <v>20</v>
      </c>
      <c r="K1517" s="6">
        <v>7.5</v>
      </c>
      <c r="L1517" s="6">
        <v>14</v>
      </c>
      <c r="M1517" s="6"/>
    </row>
    <row r="1518" spans="1:13" ht="15.75" customHeight="1" x14ac:dyDescent="0.25">
      <c r="A1518" s="4">
        <v>44643</v>
      </c>
      <c r="B1518" s="6">
        <v>13</v>
      </c>
      <c r="C1518" s="6" t="s">
        <v>94</v>
      </c>
      <c r="D1518" s="6"/>
      <c r="E1518" s="3" t="e">
        <f t="array" aca="1" ref="E1518" ca="1">_xludf.XLOOKUP(sessions_2!$G1518&amp;sessions_2!$I1518&amp;sessions_2!$J1518,exercises_2!$C$2:$C$156&amp;exercises_2!$F$2:$F$156&amp;exercises_2!$G$2:$G$156,exercises_2!$A$2:$A$156)</f>
        <v>#NAME?</v>
      </c>
      <c r="F1518" s="6" t="s">
        <v>65</v>
      </c>
      <c r="G1518" s="6" t="s">
        <v>117</v>
      </c>
      <c r="H1518" s="6">
        <v>1</v>
      </c>
      <c r="I1518" s="6">
        <v>0</v>
      </c>
      <c r="J1518" s="6"/>
      <c r="K1518" s="6">
        <v>12</v>
      </c>
      <c r="L1518" s="6">
        <v>24</v>
      </c>
      <c r="M1518" s="6" t="s">
        <v>33</v>
      </c>
    </row>
    <row r="1519" spans="1:13" ht="15.75" customHeight="1" x14ac:dyDescent="0.25">
      <c r="A1519" s="4">
        <v>44643</v>
      </c>
      <c r="B1519" s="6">
        <v>14</v>
      </c>
      <c r="C1519" s="6" t="s">
        <v>94</v>
      </c>
      <c r="D1519" s="6"/>
      <c r="E1519" s="3" t="e">
        <f t="array" aca="1" ref="E1519" ca="1">_xludf.XLOOKUP(sessions_2!$G1519&amp;sessions_2!$I1519&amp;sessions_2!$J1519,exercises_2!$C$2:$C$156&amp;exercises_2!$F$2:$F$156&amp;exercises_2!$G$2:$G$156,exercises_2!$A$2:$A$156)</f>
        <v>#NAME?</v>
      </c>
      <c r="F1519" s="6" t="s">
        <v>65</v>
      </c>
      <c r="G1519" s="6" t="s">
        <v>117</v>
      </c>
      <c r="H1519" s="6">
        <v>2</v>
      </c>
      <c r="I1519" s="6">
        <v>0</v>
      </c>
      <c r="J1519" s="6"/>
      <c r="K1519" s="6">
        <v>12</v>
      </c>
      <c r="L1519" s="6">
        <v>24</v>
      </c>
      <c r="M1519" s="6" t="s">
        <v>34</v>
      </c>
    </row>
    <row r="1520" spans="1:13" ht="15.75" customHeight="1" x14ac:dyDescent="0.25">
      <c r="A1520" s="4">
        <v>44643</v>
      </c>
      <c r="B1520" s="6">
        <v>15</v>
      </c>
      <c r="C1520" s="6" t="s">
        <v>94</v>
      </c>
      <c r="D1520" s="6"/>
      <c r="E1520" s="3" t="e">
        <f t="array" aca="1" ref="E1520" ca="1">_xludf.XLOOKUP(sessions_2!$G1520&amp;sessions_2!$I1520&amp;sessions_2!$J1520,exercises_2!$C$2:$C$156&amp;exercises_2!$F$2:$F$156&amp;exercises_2!$G$2:$G$156,exercises_2!$A$2:$A$156)</f>
        <v>#NAME?</v>
      </c>
      <c r="F1520" s="6" t="s">
        <v>65</v>
      </c>
      <c r="G1520" s="6" t="s">
        <v>117</v>
      </c>
      <c r="H1520" s="6">
        <v>3</v>
      </c>
      <c r="I1520" s="6">
        <v>0</v>
      </c>
      <c r="J1520" s="6"/>
      <c r="K1520" s="6">
        <v>12</v>
      </c>
      <c r="L1520" s="6">
        <v>14</v>
      </c>
      <c r="M1520" s="6" t="s">
        <v>35</v>
      </c>
    </row>
    <row r="1521" spans="1:13" ht="15.75" customHeight="1" x14ac:dyDescent="0.25">
      <c r="A1521" s="4">
        <v>44652</v>
      </c>
      <c r="B1521" s="6">
        <v>15</v>
      </c>
      <c r="C1521" s="6" t="s">
        <v>100</v>
      </c>
      <c r="D1521" s="6"/>
      <c r="E1521" s="3" t="e">
        <f t="array" aca="1" ref="E1521" ca="1">_xludf.XLOOKUP(sessions_2!$G1521&amp;sessions_2!$I1521&amp;sessions_2!$J1521,exercises_2!$C$2:$C$156&amp;exercises_2!$F$2:$F$156&amp;exercises_2!$G$2:$G$156,exercises_2!$A$2:$A$156)</f>
        <v>#NAME?</v>
      </c>
      <c r="F1521" s="6" t="s">
        <v>65</v>
      </c>
      <c r="G1521" s="6" t="s">
        <v>111</v>
      </c>
      <c r="H1521" s="6">
        <v>3</v>
      </c>
      <c r="I1521" s="6">
        <v>6</v>
      </c>
      <c r="J1521" s="6">
        <v>10</v>
      </c>
      <c r="K1521" s="6">
        <v>220</v>
      </c>
      <c r="L1521" s="6">
        <v>6</v>
      </c>
      <c r="M1521" s="6"/>
    </row>
    <row r="1522" spans="1:13" ht="15.75" customHeight="1" x14ac:dyDescent="0.25">
      <c r="A1522" s="4">
        <v>44659</v>
      </c>
      <c r="B1522" s="6">
        <v>9</v>
      </c>
      <c r="C1522" s="6" t="s">
        <v>100</v>
      </c>
      <c r="D1522" s="6">
        <v>8</v>
      </c>
      <c r="E1522" s="3" t="e">
        <f t="array" aca="1" ref="E1522" ca="1">_xludf.XLOOKUP(sessions_2!$G1522&amp;sessions_2!$I1522&amp;sessions_2!$J1522,exercises_2!$C$2:$C$156&amp;exercises_2!$F$2:$F$156&amp;exercises_2!$G$2:$G$156,exercises_2!$A$2:$A$156)</f>
        <v>#NAME?</v>
      </c>
      <c r="F1522" s="6" t="s">
        <v>65</v>
      </c>
      <c r="G1522" s="6" t="s">
        <v>111</v>
      </c>
      <c r="H1522" s="6">
        <v>1</v>
      </c>
      <c r="I1522" s="6">
        <v>6</v>
      </c>
      <c r="J1522" s="6">
        <v>10</v>
      </c>
      <c r="K1522" s="6">
        <v>220</v>
      </c>
      <c r="L1522" s="6">
        <v>8</v>
      </c>
      <c r="M1522" s="6"/>
    </row>
    <row r="1523" spans="1:13" ht="15.75" customHeight="1" x14ac:dyDescent="0.25">
      <c r="A1523" s="4">
        <v>44659</v>
      </c>
      <c r="B1523" s="6">
        <v>10</v>
      </c>
      <c r="C1523" s="6" t="s">
        <v>100</v>
      </c>
      <c r="D1523" s="6">
        <v>8</v>
      </c>
      <c r="E1523" s="3" t="e">
        <f t="array" aca="1" ref="E1523" ca="1">_xludf.XLOOKUP(sessions_2!$G1523&amp;sessions_2!$I1523&amp;sessions_2!$J1523,exercises_2!$C$2:$C$156&amp;exercises_2!$F$2:$F$156&amp;exercises_2!$G$2:$G$156,exercises_2!$A$2:$A$156)</f>
        <v>#NAME?</v>
      </c>
      <c r="F1523" s="6" t="s">
        <v>65</v>
      </c>
      <c r="G1523" s="6" t="s">
        <v>111</v>
      </c>
      <c r="H1523" s="6">
        <v>2</v>
      </c>
      <c r="I1523" s="6">
        <v>6</v>
      </c>
      <c r="J1523" s="6">
        <v>10</v>
      </c>
      <c r="K1523" s="6">
        <v>220</v>
      </c>
      <c r="L1523" s="6">
        <v>7</v>
      </c>
      <c r="M1523" s="6"/>
    </row>
    <row r="1524" spans="1:13" ht="15.75" customHeight="1" x14ac:dyDescent="0.25">
      <c r="A1524" s="4">
        <v>44645</v>
      </c>
      <c r="B1524" s="6">
        <v>1</v>
      </c>
      <c r="C1524" s="6" t="s">
        <v>100</v>
      </c>
      <c r="D1524" s="6"/>
      <c r="E1524" s="3" t="e">
        <f t="array" aca="1" ref="E1524" ca="1">_xludf.XLOOKUP(sessions_2!$G1524&amp;sessions_2!$I1524&amp;sessions_2!$J1524,exercises_2!$C$2:$C$156&amp;exercises_2!$F$2:$F$156&amp;exercises_2!$G$2:$G$156,exercises_2!$A$2:$A$156)</f>
        <v>#NAME?</v>
      </c>
      <c r="F1524" s="6" t="s">
        <v>65</v>
      </c>
      <c r="G1524" s="6" t="s">
        <v>92</v>
      </c>
      <c r="H1524" s="6">
        <v>1</v>
      </c>
      <c r="I1524" s="6">
        <v>4</v>
      </c>
      <c r="J1524" s="6">
        <v>6</v>
      </c>
      <c r="K1524" s="6">
        <v>245</v>
      </c>
      <c r="L1524" s="6">
        <v>6</v>
      </c>
      <c r="M1524" s="6"/>
    </row>
    <row r="1525" spans="1:13" ht="15.75" customHeight="1" x14ac:dyDescent="0.25">
      <c r="A1525" s="4">
        <v>44645</v>
      </c>
      <c r="B1525" s="6">
        <v>2</v>
      </c>
      <c r="C1525" s="6" t="s">
        <v>100</v>
      </c>
      <c r="D1525" s="6"/>
      <c r="E1525" s="3" t="e">
        <f t="array" aca="1" ref="E1525" ca="1">_xludf.XLOOKUP(sessions_2!$G1525&amp;sessions_2!$I1525&amp;sessions_2!$J1525,exercises_2!$C$2:$C$156&amp;exercises_2!$F$2:$F$156&amp;exercises_2!$G$2:$G$156,exercises_2!$A$2:$A$156)</f>
        <v>#NAME?</v>
      </c>
      <c r="F1525" s="6" t="s">
        <v>65</v>
      </c>
      <c r="G1525" s="6" t="s">
        <v>92</v>
      </c>
      <c r="H1525" s="6">
        <v>2</v>
      </c>
      <c r="I1525" s="6">
        <v>4</v>
      </c>
      <c r="J1525" s="6">
        <v>6</v>
      </c>
      <c r="K1525" s="6">
        <v>245</v>
      </c>
      <c r="L1525" s="6">
        <v>4</v>
      </c>
      <c r="M1525" s="6"/>
    </row>
    <row r="1526" spans="1:13" ht="15.75" customHeight="1" x14ac:dyDescent="0.25">
      <c r="A1526" s="4">
        <v>44645</v>
      </c>
      <c r="B1526" s="6">
        <v>3</v>
      </c>
      <c r="C1526" s="6" t="s">
        <v>100</v>
      </c>
      <c r="D1526" s="6"/>
      <c r="E1526" s="3" t="e">
        <f t="array" aca="1" ref="E1526" ca="1">_xludf.XLOOKUP(sessions_2!$G1526&amp;sessions_2!$I1526&amp;sessions_2!$J1526,exercises_2!$C$2:$C$156&amp;exercises_2!$F$2:$F$156&amp;exercises_2!$G$2:$G$156,exercises_2!$A$2:$A$156)</f>
        <v>#NAME?</v>
      </c>
      <c r="F1526" s="6" t="s">
        <v>65</v>
      </c>
      <c r="G1526" s="6" t="s">
        <v>92</v>
      </c>
      <c r="H1526" s="6">
        <v>3</v>
      </c>
      <c r="I1526" s="6">
        <v>4</v>
      </c>
      <c r="J1526" s="6">
        <v>6</v>
      </c>
      <c r="K1526" s="6">
        <v>245</v>
      </c>
      <c r="L1526" s="6">
        <v>4</v>
      </c>
      <c r="M1526" s="6"/>
    </row>
    <row r="1527" spans="1:13" ht="15.75" customHeight="1" x14ac:dyDescent="0.25">
      <c r="A1527" s="4">
        <v>44645</v>
      </c>
      <c r="B1527" s="6">
        <v>4</v>
      </c>
      <c r="C1527" s="6" t="s">
        <v>100</v>
      </c>
      <c r="D1527" s="6"/>
      <c r="E1527" s="3" t="e">
        <f t="array" aca="1" ref="E1527" ca="1">_xludf.XLOOKUP(sessions_2!$G1527&amp;sessions_2!$I1527&amp;sessions_2!$J1527,exercises_2!$C$2:$C$156&amp;exercises_2!$F$2:$F$156&amp;exercises_2!$G$2:$G$156,exercises_2!$A$2:$A$156)</f>
        <v>#NAME?</v>
      </c>
      <c r="F1527" s="6" t="s">
        <v>65</v>
      </c>
      <c r="G1527" s="6" t="s">
        <v>118</v>
      </c>
      <c r="H1527" s="6">
        <v>1</v>
      </c>
      <c r="I1527" s="6">
        <v>5</v>
      </c>
      <c r="J1527" s="6">
        <v>10</v>
      </c>
      <c r="K1527" s="6">
        <v>135</v>
      </c>
      <c r="L1527" s="6">
        <v>10</v>
      </c>
      <c r="M1527" s="6"/>
    </row>
    <row r="1528" spans="1:13" ht="15.75" customHeight="1" x14ac:dyDescent="0.25">
      <c r="A1528" s="4">
        <v>44645</v>
      </c>
      <c r="B1528" s="6">
        <v>5</v>
      </c>
      <c r="C1528" s="6" t="s">
        <v>100</v>
      </c>
      <c r="D1528" s="6"/>
      <c r="E1528" s="3" t="e">
        <f t="array" aca="1" ref="E1528" ca="1">_xludf.XLOOKUP(sessions_2!$G1528&amp;sessions_2!$I1528&amp;sessions_2!$J1528,exercises_2!$C$2:$C$156&amp;exercises_2!$F$2:$F$156&amp;exercises_2!$G$2:$G$156,exercises_2!$A$2:$A$156)</f>
        <v>#NAME?</v>
      </c>
      <c r="F1528" s="6" t="s">
        <v>65</v>
      </c>
      <c r="G1528" s="6" t="s">
        <v>118</v>
      </c>
      <c r="H1528" s="6">
        <v>2</v>
      </c>
      <c r="I1528" s="6">
        <v>5</v>
      </c>
      <c r="J1528" s="6">
        <v>10</v>
      </c>
      <c r="K1528" s="6">
        <v>135</v>
      </c>
      <c r="L1528" s="6">
        <v>9</v>
      </c>
      <c r="M1528" s="6"/>
    </row>
    <row r="1529" spans="1:13" ht="15.75" customHeight="1" x14ac:dyDescent="0.25">
      <c r="A1529" s="4">
        <v>44645</v>
      </c>
      <c r="B1529" s="6">
        <v>6</v>
      </c>
      <c r="C1529" s="6" t="s">
        <v>100</v>
      </c>
      <c r="D1529" s="6"/>
      <c r="E1529" s="3" t="e">
        <f t="array" aca="1" ref="E1529" ca="1">_xludf.XLOOKUP(sessions_2!$G1529&amp;sessions_2!$I1529&amp;sessions_2!$J1529,exercises_2!$C$2:$C$156&amp;exercises_2!$F$2:$F$156&amp;exercises_2!$G$2:$G$156,exercises_2!$A$2:$A$156)</f>
        <v>#NAME?</v>
      </c>
      <c r="F1529" s="6" t="s">
        <v>65</v>
      </c>
      <c r="G1529" s="6" t="s">
        <v>118</v>
      </c>
      <c r="H1529" s="6">
        <v>3</v>
      </c>
      <c r="I1529" s="6">
        <v>5</v>
      </c>
      <c r="J1529" s="6">
        <v>10</v>
      </c>
      <c r="K1529" s="6">
        <v>135</v>
      </c>
      <c r="L1529" s="6">
        <v>7</v>
      </c>
      <c r="M1529" s="6"/>
    </row>
    <row r="1530" spans="1:13" ht="15.75" customHeight="1" x14ac:dyDescent="0.25">
      <c r="A1530" s="4">
        <v>44645</v>
      </c>
      <c r="B1530" s="6">
        <v>7</v>
      </c>
      <c r="C1530" s="6" t="s">
        <v>100</v>
      </c>
      <c r="D1530" s="6"/>
      <c r="E1530" s="3" t="e">
        <f t="array" aca="1" ref="E1530" ca="1">_xludf.XLOOKUP(sessions_2!$G1530&amp;sessions_2!$I1530&amp;sessions_2!$J1530,exercises_2!$C$2:$C$156&amp;exercises_2!$F$2:$F$156&amp;exercises_2!$G$2:$G$156,exercises_2!$A$2:$A$156)</f>
        <v>#NAME?</v>
      </c>
      <c r="F1530" s="6" t="s">
        <v>65</v>
      </c>
      <c r="G1530" s="6" t="s">
        <v>110</v>
      </c>
      <c r="H1530" s="6">
        <v>1</v>
      </c>
      <c r="I1530" s="6">
        <v>4</v>
      </c>
      <c r="J1530" s="6">
        <v>6</v>
      </c>
      <c r="K1530" s="6">
        <v>70</v>
      </c>
      <c r="L1530" s="6">
        <v>6</v>
      </c>
      <c r="M1530" s="6"/>
    </row>
    <row r="1531" spans="1:13" ht="15.75" customHeight="1" x14ac:dyDescent="0.25">
      <c r="A1531" s="4">
        <v>44645</v>
      </c>
      <c r="B1531" s="6">
        <v>8</v>
      </c>
      <c r="C1531" s="6" t="s">
        <v>100</v>
      </c>
      <c r="D1531" s="6"/>
      <c r="E1531" s="3" t="e">
        <f t="array" aca="1" ref="E1531" ca="1">_xludf.XLOOKUP(sessions_2!$G1531&amp;sessions_2!$I1531&amp;sessions_2!$J1531,exercises_2!$C$2:$C$156&amp;exercises_2!$F$2:$F$156&amp;exercises_2!$G$2:$G$156,exercises_2!$A$2:$A$156)</f>
        <v>#NAME?</v>
      </c>
      <c r="F1531" s="6" t="s">
        <v>65</v>
      </c>
      <c r="G1531" s="6" t="s">
        <v>110</v>
      </c>
      <c r="H1531" s="6">
        <v>2</v>
      </c>
      <c r="I1531" s="6">
        <v>4</v>
      </c>
      <c r="J1531" s="6">
        <v>6</v>
      </c>
      <c r="K1531" s="6">
        <v>70</v>
      </c>
      <c r="L1531" s="6">
        <v>6</v>
      </c>
      <c r="M1531" s="6" t="s">
        <v>36</v>
      </c>
    </row>
    <row r="1532" spans="1:13" ht="15.75" customHeight="1" x14ac:dyDescent="0.25">
      <c r="A1532" s="4">
        <v>44645</v>
      </c>
      <c r="B1532" s="6">
        <v>9</v>
      </c>
      <c r="C1532" s="6" t="s">
        <v>100</v>
      </c>
      <c r="D1532" s="6"/>
      <c r="E1532" s="3" t="e">
        <f t="array" aca="1" ref="E1532" ca="1">_xludf.XLOOKUP(sessions_2!$G1532&amp;sessions_2!$I1532&amp;sessions_2!$J1532,exercises_2!$C$2:$C$156&amp;exercises_2!$F$2:$F$156&amp;exercises_2!$G$2:$G$156,exercises_2!$A$2:$A$156)</f>
        <v>#NAME?</v>
      </c>
      <c r="F1532" s="6" t="s">
        <v>65</v>
      </c>
      <c r="G1532" s="6" t="s">
        <v>110</v>
      </c>
      <c r="H1532" s="6">
        <v>3</v>
      </c>
      <c r="I1532" s="6">
        <v>4</v>
      </c>
      <c r="J1532" s="6">
        <v>6</v>
      </c>
      <c r="K1532" s="6">
        <v>75</v>
      </c>
      <c r="L1532" s="6">
        <v>4</v>
      </c>
      <c r="M1532" s="6" t="s">
        <v>37</v>
      </c>
    </row>
    <row r="1533" spans="1:13" ht="15.75" customHeight="1" x14ac:dyDescent="0.25">
      <c r="A1533" s="4">
        <v>44645</v>
      </c>
      <c r="B1533" s="6">
        <v>10</v>
      </c>
      <c r="C1533" s="6" t="s">
        <v>100</v>
      </c>
      <c r="D1533" s="6"/>
      <c r="E1533" s="3" t="e">
        <f t="array" aca="1" ref="E1533" ca="1">_xludf.XLOOKUP(sessions_2!$G1533&amp;sessions_2!$I1533&amp;sessions_2!$J1533,exercises_2!$C$2:$C$156&amp;exercises_2!$F$2:$F$156&amp;exercises_2!$G$2:$G$156,exercises_2!$A$2:$A$156)</f>
        <v>#NAME?</v>
      </c>
      <c r="F1533" s="6" t="s">
        <v>65</v>
      </c>
      <c r="G1533" s="6" t="s">
        <v>103</v>
      </c>
      <c r="H1533" s="6">
        <v>1</v>
      </c>
      <c r="I1533" s="6">
        <v>4</v>
      </c>
      <c r="J1533" s="6">
        <v>6</v>
      </c>
      <c r="K1533" s="6">
        <v>65</v>
      </c>
      <c r="L1533" s="6">
        <v>6</v>
      </c>
      <c r="M1533" s="6"/>
    </row>
    <row r="1534" spans="1:13" ht="15.75" customHeight="1" x14ac:dyDescent="0.25">
      <c r="A1534" s="4">
        <v>44645</v>
      </c>
      <c r="B1534" s="6">
        <v>11</v>
      </c>
      <c r="C1534" s="6" t="s">
        <v>100</v>
      </c>
      <c r="D1534" s="6"/>
      <c r="E1534" s="3" t="e">
        <f t="array" aca="1" ref="E1534" ca="1">_xludf.XLOOKUP(sessions_2!$G1534&amp;sessions_2!$I1534&amp;sessions_2!$J1534,exercises_2!$C$2:$C$156&amp;exercises_2!$F$2:$F$156&amp;exercises_2!$G$2:$G$156,exercises_2!$A$2:$A$156)</f>
        <v>#NAME?</v>
      </c>
      <c r="F1534" s="6" t="s">
        <v>65</v>
      </c>
      <c r="G1534" s="6" t="s">
        <v>103</v>
      </c>
      <c r="H1534" s="6">
        <v>2</v>
      </c>
      <c r="I1534" s="6">
        <v>4</v>
      </c>
      <c r="J1534" s="6">
        <v>6</v>
      </c>
      <c r="K1534" s="6">
        <v>65</v>
      </c>
      <c r="L1534" s="6">
        <v>6</v>
      </c>
      <c r="M1534" s="6"/>
    </row>
    <row r="1535" spans="1:13" ht="15.75" customHeight="1" x14ac:dyDescent="0.25">
      <c r="A1535" s="4">
        <v>44645</v>
      </c>
      <c r="B1535" s="6">
        <v>12</v>
      </c>
      <c r="C1535" s="6" t="s">
        <v>100</v>
      </c>
      <c r="D1535" s="6"/>
      <c r="E1535" s="3" t="e">
        <f t="array" aca="1" ref="E1535" ca="1">_xludf.XLOOKUP(sessions_2!$G1535&amp;sessions_2!$I1535&amp;sessions_2!$J1535,exercises_2!$C$2:$C$156&amp;exercises_2!$F$2:$F$156&amp;exercises_2!$G$2:$G$156,exercises_2!$A$2:$A$156)</f>
        <v>#NAME?</v>
      </c>
      <c r="F1535" s="6" t="s">
        <v>65</v>
      </c>
      <c r="G1535" s="6" t="s">
        <v>103</v>
      </c>
      <c r="H1535" s="6">
        <v>3</v>
      </c>
      <c r="I1535" s="6">
        <v>4</v>
      </c>
      <c r="J1535" s="6">
        <v>6</v>
      </c>
      <c r="K1535" s="6">
        <v>65</v>
      </c>
      <c r="L1535" s="6">
        <v>4</v>
      </c>
      <c r="M1535" s="6"/>
    </row>
    <row r="1536" spans="1:13" ht="15.75" customHeight="1" x14ac:dyDescent="0.25">
      <c r="A1536" s="4">
        <v>44648</v>
      </c>
      <c r="B1536" s="6">
        <v>1</v>
      </c>
      <c r="C1536" s="6" t="s">
        <v>104</v>
      </c>
      <c r="D1536" s="6"/>
      <c r="E1536" s="3" t="e">
        <f t="array" aca="1" ref="E1536" ca="1">_xludf.XLOOKUP(sessions_2!$G1536&amp;sessions_2!$I1536&amp;sessions_2!$J1536,exercises_2!$C$2:$C$156&amp;exercises_2!$F$2:$F$156&amp;exercises_2!$G$2:$G$156,exercises_2!$A$2:$A$156)</f>
        <v>#NAME?</v>
      </c>
      <c r="F1536" s="6" t="s">
        <v>65</v>
      </c>
      <c r="G1536" s="6" t="s">
        <v>119</v>
      </c>
      <c r="H1536" s="6">
        <v>1</v>
      </c>
      <c r="I1536" s="6">
        <v>4</v>
      </c>
      <c r="J1536" s="6">
        <v>6</v>
      </c>
      <c r="K1536" s="6">
        <v>155</v>
      </c>
      <c r="L1536" s="6">
        <v>6</v>
      </c>
      <c r="M1536" s="6"/>
    </row>
    <row r="1537" spans="1:13" ht="15.75" customHeight="1" x14ac:dyDescent="0.25">
      <c r="A1537" s="4">
        <v>44648</v>
      </c>
      <c r="B1537" s="6">
        <v>2</v>
      </c>
      <c r="C1537" s="6" t="s">
        <v>104</v>
      </c>
      <c r="D1537" s="6"/>
      <c r="E1537" s="3" t="e">
        <f t="array" aca="1" ref="E1537" ca="1">_xludf.XLOOKUP(sessions_2!$G1537&amp;sessions_2!$I1537&amp;sessions_2!$J1537,exercises_2!$C$2:$C$156&amp;exercises_2!$F$2:$F$156&amp;exercises_2!$G$2:$G$156,exercises_2!$A$2:$A$156)</f>
        <v>#NAME?</v>
      </c>
      <c r="F1537" s="6" t="s">
        <v>65</v>
      </c>
      <c r="G1537" s="6" t="s">
        <v>119</v>
      </c>
      <c r="H1537" s="6">
        <v>2</v>
      </c>
      <c r="I1537" s="6">
        <v>4</v>
      </c>
      <c r="J1537" s="6">
        <v>6</v>
      </c>
      <c r="K1537" s="6">
        <v>155</v>
      </c>
      <c r="L1537" s="6">
        <v>6</v>
      </c>
      <c r="M1537" s="6"/>
    </row>
    <row r="1538" spans="1:13" ht="15.75" customHeight="1" x14ac:dyDescent="0.25">
      <c r="A1538" s="4">
        <v>44648</v>
      </c>
      <c r="B1538" s="6">
        <v>3</v>
      </c>
      <c r="C1538" s="6" t="s">
        <v>104</v>
      </c>
      <c r="D1538" s="6"/>
      <c r="E1538" s="3" t="e">
        <f t="array" aca="1" ref="E1538" ca="1">_xludf.XLOOKUP(sessions_2!$G1538&amp;sessions_2!$I1538&amp;sessions_2!$J1538,exercises_2!$C$2:$C$156&amp;exercises_2!$F$2:$F$156&amp;exercises_2!$G$2:$G$156,exercises_2!$A$2:$A$156)</f>
        <v>#NAME?</v>
      </c>
      <c r="F1538" s="6" t="s">
        <v>65</v>
      </c>
      <c r="G1538" s="6" t="s">
        <v>119</v>
      </c>
      <c r="H1538" s="6">
        <v>3</v>
      </c>
      <c r="I1538" s="6">
        <v>4</v>
      </c>
      <c r="J1538" s="6">
        <v>6</v>
      </c>
      <c r="K1538" s="6">
        <v>160</v>
      </c>
      <c r="L1538" s="6">
        <v>4</v>
      </c>
      <c r="M1538" s="6"/>
    </row>
    <row r="1539" spans="1:13" ht="15.75" customHeight="1" x14ac:dyDescent="0.25">
      <c r="A1539" s="4">
        <v>44648</v>
      </c>
      <c r="B1539" s="6">
        <v>4</v>
      </c>
      <c r="C1539" s="6" t="s">
        <v>104</v>
      </c>
      <c r="D1539" s="6"/>
      <c r="E1539" s="3" t="e">
        <f t="array" aca="1" ref="E1539" ca="1">_xludf.XLOOKUP(sessions_2!$G1539&amp;sessions_2!$I1539&amp;sessions_2!$J1539,exercises_2!$C$2:$C$156&amp;exercises_2!$F$2:$F$156&amp;exercises_2!$G$2:$G$156,exercises_2!$A$2:$A$156)</f>
        <v>#NAME?</v>
      </c>
      <c r="F1539" s="6" t="s">
        <v>65</v>
      </c>
      <c r="G1539" s="6" t="s">
        <v>120</v>
      </c>
      <c r="H1539" s="6">
        <v>1</v>
      </c>
      <c r="I1539" s="6">
        <v>4</v>
      </c>
      <c r="J1539" s="6">
        <v>6</v>
      </c>
      <c r="K1539" s="6">
        <v>175</v>
      </c>
      <c r="L1539" s="6">
        <v>6</v>
      </c>
      <c r="M1539" s="6"/>
    </row>
    <row r="1540" spans="1:13" ht="15.75" customHeight="1" x14ac:dyDescent="0.25">
      <c r="A1540" s="4">
        <v>44648</v>
      </c>
      <c r="B1540" s="6">
        <v>5</v>
      </c>
      <c r="C1540" s="6" t="s">
        <v>104</v>
      </c>
      <c r="D1540" s="6"/>
      <c r="E1540" s="3" t="e">
        <f t="array" aca="1" ref="E1540" ca="1">_xludf.XLOOKUP(sessions_2!$G1540&amp;sessions_2!$I1540&amp;sessions_2!$J1540,exercises_2!$C$2:$C$156&amp;exercises_2!$F$2:$F$156&amp;exercises_2!$G$2:$G$156,exercises_2!$A$2:$A$156)</f>
        <v>#NAME?</v>
      </c>
      <c r="F1540" s="6" t="s">
        <v>65</v>
      </c>
      <c r="G1540" s="6" t="s">
        <v>120</v>
      </c>
      <c r="H1540" s="6">
        <v>2</v>
      </c>
      <c r="I1540" s="6">
        <v>4</v>
      </c>
      <c r="J1540" s="6">
        <v>6</v>
      </c>
      <c r="K1540" s="6">
        <v>175</v>
      </c>
      <c r="L1540" s="6">
        <v>5</v>
      </c>
      <c r="M1540" s="6"/>
    </row>
    <row r="1541" spans="1:13" ht="15.75" customHeight="1" x14ac:dyDescent="0.25">
      <c r="A1541" s="4">
        <v>44648</v>
      </c>
      <c r="B1541" s="6">
        <v>6</v>
      </c>
      <c r="C1541" s="6" t="s">
        <v>104</v>
      </c>
      <c r="D1541" s="6"/>
      <c r="E1541" s="3" t="e">
        <f t="array" aca="1" ref="E1541" ca="1">_xludf.XLOOKUP(sessions_2!$G1541&amp;sessions_2!$I1541&amp;sessions_2!$J1541,exercises_2!$C$2:$C$156&amp;exercises_2!$F$2:$F$156&amp;exercises_2!$G$2:$G$156,exercises_2!$A$2:$A$156)</f>
        <v>#NAME?</v>
      </c>
      <c r="F1541" s="6" t="s">
        <v>65</v>
      </c>
      <c r="G1541" s="6" t="s">
        <v>120</v>
      </c>
      <c r="H1541" s="6">
        <v>3</v>
      </c>
      <c r="I1541" s="6">
        <v>4</v>
      </c>
      <c r="J1541" s="6">
        <v>6</v>
      </c>
      <c r="K1541" s="6">
        <v>175</v>
      </c>
      <c r="L1541" s="6">
        <v>4</v>
      </c>
      <c r="M1541" s="6"/>
    </row>
    <row r="1542" spans="1:13" ht="15.75" customHeight="1" x14ac:dyDescent="0.25">
      <c r="A1542" s="4">
        <v>44648</v>
      </c>
      <c r="B1542" s="6">
        <v>7</v>
      </c>
      <c r="C1542" s="6" t="s">
        <v>104</v>
      </c>
      <c r="D1542" s="6"/>
      <c r="E1542" s="3" t="e">
        <f t="array" aca="1" ref="E1542" ca="1">_xludf.XLOOKUP(sessions_2!$G1542&amp;sessions_2!$I1542&amp;sessions_2!$J1542,exercises_2!$C$2:$C$156&amp;exercises_2!$F$2:$F$156&amp;exercises_2!$G$2:$G$156,exercises_2!$A$2:$A$156)</f>
        <v>#NAME?</v>
      </c>
      <c r="F1542" s="6" t="s">
        <v>65</v>
      </c>
      <c r="G1542" s="6" t="s">
        <v>107</v>
      </c>
      <c r="H1542" s="6">
        <v>1</v>
      </c>
      <c r="I1542" s="6">
        <v>6</v>
      </c>
      <c r="J1542" s="6">
        <v>10</v>
      </c>
      <c r="K1542" s="6">
        <v>165</v>
      </c>
      <c r="L1542" s="6">
        <v>8</v>
      </c>
      <c r="M1542" s="6"/>
    </row>
    <row r="1543" spans="1:13" ht="15.75" customHeight="1" x14ac:dyDescent="0.25">
      <c r="A1543" s="4">
        <v>44648</v>
      </c>
      <c r="B1543" s="6">
        <v>8</v>
      </c>
      <c r="C1543" s="6" t="s">
        <v>104</v>
      </c>
      <c r="D1543" s="6"/>
      <c r="E1543" s="3" t="e">
        <f t="array" aca="1" ref="E1543" ca="1">_xludf.XLOOKUP(sessions_2!$G1543&amp;sessions_2!$I1543&amp;sessions_2!$J1543,exercises_2!$C$2:$C$156&amp;exercises_2!$F$2:$F$156&amp;exercises_2!$G$2:$G$156,exercises_2!$A$2:$A$156)</f>
        <v>#NAME?</v>
      </c>
      <c r="F1543" s="6" t="s">
        <v>65</v>
      </c>
      <c r="G1543" s="6" t="s">
        <v>107</v>
      </c>
      <c r="H1543" s="6">
        <v>2</v>
      </c>
      <c r="I1543" s="6">
        <v>6</v>
      </c>
      <c r="J1543" s="6">
        <v>10</v>
      </c>
      <c r="K1543" s="6">
        <v>165</v>
      </c>
      <c r="L1543" s="6">
        <v>7</v>
      </c>
      <c r="M1543" s="6"/>
    </row>
    <row r="1544" spans="1:13" ht="15.75" customHeight="1" x14ac:dyDescent="0.25">
      <c r="A1544" s="4">
        <v>44648</v>
      </c>
      <c r="B1544" s="6">
        <v>9</v>
      </c>
      <c r="C1544" s="6" t="s">
        <v>104</v>
      </c>
      <c r="D1544" s="6"/>
      <c r="E1544" s="3" t="e">
        <f t="array" aca="1" ref="E1544" ca="1">_xludf.XLOOKUP(sessions_2!$G1544&amp;sessions_2!$I1544&amp;sessions_2!$J1544,exercises_2!$C$2:$C$156&amp;exercises_2!$F$2:$F$156&amp;exercises_2!$G$2:$G$156,exercises_2!$A$2:$A$156)</f>
        <v>#NAME?</v>
      </c>
      <c r="F1544" s="6" t="s">
        <v>65</v>
      </c>
      <c r="G1544" s="6" t="s">
        <v>107</v>
      </c>
      <c r="H1544" s="6">
        <v>3</v>
      </c>
      <c r="I1544" s="6">
        <v>6</v>
      </c>
      <c r="J1544" s="6">
        <v>10</v>
      </c>
      <c r="K1544" s="6">
        <v>165</v>
      </c>
      <c r="L1544" s="6">
        <v>5</v>
      </c>
      <c r="M1544" s="6"/>
    </row>
    <row r="1545" spans="1:13" ht="15.75" customHeight="1" x14ac:dyDescent="0.25">
      <c r="A1545" s="4">
        <v>44648</v>
      </c>
      <c r="B1545" s="6">
        <v>10</v>
      </c>
      <c r="C1545" s="6" t="s">
        <v>104</v>
      </c>
      <c r="D1545" s="6"/>
      <c r="E1545" s="3" t="e">
        <f t="array" aca="1" ref="E1545" ca="1">_xludf.XLOOKUP(sessions_2!$G1545&amp;sessions_2!$I1545&amp;sessions_2!$J1545,exercises_2!$C$2:$C$156&amp;exercises_2!$F$2:$F$156&amp;exercises_2!$G$2:$G$156,exercises_2!$A$2:$A$156)</f>
        <v>#NAME?</v>
      </c>
      <c r="F1545" s="6" t="s">
        <v>65</v>
      </c>
      <c r="G1545" s="6" t="s">
        <v>121</v>
      </c>
      <c r="H1545" s="6">
        <v>1</v>
      </c>
      <c r="I1545" s="6">
        <v>10</v>
      </c>
      <c r="J1545" s="6">
        <v>15</v>
      </c>
      <c r="K1545" s="6">
        <v>125</v>
      </c>
      <c r="L1545" s="6">
        <v>15</v>
      </c>
      <c r="M1545" s="6"/>
    </row>
    <row r="1546" spans="1:13" ht="15.75" customHeight="1" x14ac:dyDescent="0.25">
      <c r="A1546" s="4">
        <v>44648</v>
      </c>
      <c r="B1546" s="6">
        <v>11</v>
      </c>
      <c r="C1546" s="6" t="s">
        <v>104</v>
      </c>
      <c r="D1546" s="6"/>
      <c r="E1546" s="3" t="e">
        <f t="array" aca="1" ref="E1546" ca="1">_xludf.XLOOKUP(sessions_2!$G1546&amp;sessions_2!$I1546&amp;sessions_2!$J1546,exercises_2!$C$2:$C$156&amp;exercises_2!$F$2:$F$156&amp;exercises_2!$G$2:$G$156,exercises_2!$A$2:$A$156)</f>
        <v>#NAME?</v>
      </c>
      <c r="F1546" s="6" t="s">
        <v>65</v>
      </c>
      <c r="G1546" s="6" t="s">
        <v>121</v>
      </c>
      <c r="H1546" s="6">
        <v>2</v>
      </c>
      <c r="I1546" s="6">
        <v>10</v>
      </c>
      <c r="J1546" s="6">
        <v>15</v>
      </c>
      <c r="K1546" s="6">
        <v>125</v>
      </c>
      <c r="L1546" s="6">
        <v>15</v>
      </c>
      <c r="M1546" s="6"/>
    </row>
    <row r="1547" spans="1:13" ht="15.75" customHeight="1" x14ac:dyDescent="0.25">
      <c r="A1547" s="4">
        <v>44648</v>
      </c>
      <c r="B1547" s="6">
        <v>12</v>
      </c>
      <c r="C1547" s="6" t="s">
        <v>104</v>
      </c>
      <c r="D1547" s="6"/>
      <c r="E1547" s="3" t="e">
        <f t="array" aca="1" ref="E1547" ca="1">_xludf.XLOOKUP(sessions_2!$G1547&amp;sessions_2!$I1547&amp;sessions_2!$J1547,exercises_2!$C$2:$C$156&amp;exercises_2!$F$2:$F$156&amp;exercises_2!$G$2:$G$156,exercises_2!$A$2:$A$156)</f>
        <v>#NAME?</v>
      </c>
      <c r="F1547" s="6" t="s">
        <v>65</v>
      </c>
      <c r="G1547" s="6" t="s">
        <v>121</v>
      </c>
      <c r="H1547" s="6">
        <v>3</v>
      </c>
      <c r="I1547" s="6">
        <v>10</v>
      </c>
      <c r="J1547" s="6">
        <v>15</v>
      </c>
      <c r="K1547" s="6">
        <v>130</v>
      </c>
      <c r="L1547" s="6">
        <v>10</v>
      </c>
      <c r="M1547" s="6"/>
    </row>
    <row r="1548" spans="1:13" ht="15.75" customHeight="1" x14ac:dyDescent="0.25">
      <c r="A1548" s="4">
        <v>44650</v>
      </c>
      <c r="B1548" s="6">
        <v>1</v>
      </c>
      <c r="C1548" s="6" t="s">
        <v>94</v>
      </c>
      <c r="D1548" s="6"/>
      <c r="E1548" s="3" t="e">
        <f t="array" aca="1" ref="E1548" ca="1">_xludf.XLOOKUP(sessions_2!$G1548&amp;sessions_2!$I1548&amp;sessions_2!$J1548,exercises_2!$C$2:$C$156&amp;exercises_2!$F$2:$F$156&amp;exercises_2!$G$2:$G$156,exercises_2!$A$2:$A$156)</f>
        <v>#NAME?</v>
      </c>
      <c r="F1548" s="6" t="s">
        <v>65</v>
      </c>
      <c r="G1548" s="6" t="s">
        <v>89</v>
      </c>
      <c r="H1548" s="6">
        <v>1</v>
      </c>
      <c r="I1548" s="6">
        <v>4</v>
      </c>
      <c r="J1548" s="6">
        <v>6</v>
      </c>
      <c r="K1548" s="6">
        <v>155</v>
      </c>
      <c r="L1548" s="6">
        <v>6</v>
      </c>
      <c r="M1548" s="6"/>
    </row>
    <row r="1549" spans="1:13" ht="15.75" customHeight="1" x14ac:dyDescent="0.25">
      <c r="A1549" s="4">
        <v>44650</v>
      </c>
      <c r="B1549" s="6">
        <v>2</v>
      </c>
      <c r="C1549" s="6" t="s">
        <v>94</v>
      </c>
      <c r="D1549" s="6"/>
      <c r="E1549" s="3" t="e">
        <f t="array" aca="1" ref="E1549" ca="1">_xludf.XLOOKUP(sessions_2!$G1549&amp;sessions_2!$I1549&amp;sessions_2!$J1549,exercises_2!$C$2:$C$156&amp;exercises_2!$F$2:$F$156&amp;exercises_2!$G$2:$G$156,exercises_2!$A$2:$A$156)</f>
        <v>#NAME?</v>
      </c>
      <c r="F1549" s="6" t="s">
        <v>65</v>
      </c>
      <c r="G1549" s="6" t="s">
        <v>89</v>
      </c>
      <c r="H1549" s="6">
        <v>2</v>
      </c>
      <c r="I1549" s="6">
        <v>4</v>
      </c>
      <c r="J1549" s="6">
        <v>6</v>
      </c>
      <c r="K1549" s="6">
        <v>155</v>
      </c>
      <c r="L1549" s="6">
        <v>6</v>
      </c>
      <c r="M1549" s="6"/>
    </row>
    <row r="1550" spans="1:13" ht="15.75" customHeight="1" x14ac:dyDescent="0.25">
      <c r="A1550" s="4">
        <v>44650</v>
      </c>
      <c r="B1550" s="6">
        <v>3</v>
      </c>
      <c r="C1550" s="6" t="s">
        <v>94</v>
      </c>
      <c r="D1550" s="6"/>
      <c r="E1550" s="3" t="e">
        <f t="array" aca="1" ref="E1550" ca="1">_xludf.XLOOKUP(sessions_2!$G1550&amp;sessions_2!$I1550&amp;sessions_2!$J1550,exercises_2!$C$2:$C$156&amp;exercises_2!$F$2:$F$156&amp;exercises_2!$G$2:$G$156,exercises_2!$A$2:$A$156)</f>
        <v>#NAME?</v>
      </c>
      <c r="F1550" s="6" t="s">
        <v>65</v>
      </c>
      <c r="G1550" s="6" t="s">
        <v>89</v>
      </c>
      <c r="H1550" s="6">
        <v>3</v>
      </c>
      <c r="I1550" s="6">
        <v>4</v>
      </c>
      <c r="J1550" s="6">
        <v>6</v>
      </c>
      <c r="K1550" s="6">
        <v>155</v>
      </c>
      <c r="L1550" s="6">
        <v>4</v>
      </c>
      <c r="M1550" s="6"/>
    </row>
    <row r="1551" spans="1:13" ht="15.75" customHeight="1" x14ac:dyDescent="0.25">
      <c r="A1551" s="4">
        <v>44650</v>
      </c>
      <c r="B1551" s="6">
        <v>4</v>
      </c>
      <c r="C1551" s="6" t="s">
        <v>94</v>
      </c>
      <c r="D1551" s="6"/>
      <c r="E1551" s="3" t="e">
        <f t="array" aca="1" ref="E1551" ca="1">_xludf.XLOOKUP(sessions_2!$G1551&amp;sessions_2!$I1551&amp;sessions_2!$J1551,exercises_2!$C$2:$C$156&amp;exercises_2!$F$2:$F$156&amp;exercises_2!$G$2:$G$156,exercises_2!$A$2:$A$156)</f>
        <v>#NAME?</v>
      </c>
      <c r="F1551" s="6" t="s">
        <v>65</v>
      </c>
      <c r="G1551" s="6" t="s">
        <v>95</v>
      </c>
      <c r="H1551" s="6">
        <v>1</v>
      </c>
      <c r="I1551" s="6">
        <v>4</v>
      </c>
      <c r="J1551" s="6">
        <v>6</v>
      </c>
      <c r="K1551" s="6">
        <v>135</v>
      </c>
      <c r="L1551" s="6">
        <v>6</v>
      </c>
      <c r="M1551" s="6"/>
    </row>
    <row r="1552" spans="1:13" ht="15.75" customHeight="1" x14ac:dyDescent="0.25">
      <c r="A1552" s="4">
        <v>44650</v>
      </c>
      <c r="B1552" s="6">
        <v>5</v>
      </c>
      <c r="C1552" s="6" t="s">
        <v>94</v>
      </c>
      <c r="D1552" s="6"/>
      <c r="E1552" s="3" t="e">
        <f t="array" aca="1" ref="E1552" ca="1">_xludf.XLOOKUP(sessions_2!$G1552&amp;sessions_2!$I1552&amp;sessions_2!$J1552,exercises_2!$C$2:$C$156&amp;exercises_2!$F$2:$F$156&amp;exercises_2!$G$2:$G$156,exercises_2!$A$2:$A$156)</f>
        <v>#NAME?</v>
      </c>
      <c r="F1552" s="6" t="s">
        <v>65</v>
      </c>
      <c r="G1552" s="6" t="s">
        <v>95</v>
      </c>
      <c r="H1552" s="6">
        <v>2</v>
      </c>
      <c r="I1552" s="6">
        <v>4</v>
      </c>
      <c r="J1552" s="6">
        <v>6</v>
      </c>
      <c r="K1552" s="6">
        <v>135</v>
      </c>
      <c r="L1552" s="6">
        <v>6</v>
      </c>
      <c r="M1552" s="6"/>
    </row>
    <row r="1553" spans="1:13" ht="15.75" customHeight="1" x14ac:dyDescent="0.25">
      <c r="A1553" s="4">
        <v>44650</v>
      </c>
      <c r="B1553" s="6">
        <v>6</v>
      </c>
      <c r="C1553" s="6" t="s">
        <v>94</v>
      </c>
      <c r="D1553" s="6"/>
      <c r="E1553" s="3" t="e">
        <f t="array" aca="1" ref="E1553" ca="1">_xludf.XLOOKUP(sessions_2!$G1553&amp;sessions_2!$I1553&amp;sessions_2!$J1553,exercises_2!$C$2:$C$156&amp;exercises_2!$F$2:$F$156&amp;exercises_2!$G$2:$G$156,exercises_2!$A$2:$A$156)</f>
        <v>#NAME?</v>
      </c>
      <c r="F1553" s="6" t="s">
        <v>65</v>
      </c>
      <c r="G1553" s="6" t="s">
        <v>95</v>
      </c>
      <c r="H1553" s="6">
        <v>3</v>
      </c>
      <c r="I1553" s="6">
        <v>4</v>
      </c>
      <c r="J1553" s="6">
        <v>6</v>
      </c>
      <c r="K1553" s="6">
        <v>140</v>
      </c>
      <c r="L1553" s="6">
        <v>5</v>
      </c>
      <c r="M1553" s="6"/>
    </row>
    <row r="1554" spans="1:13" ht="15.75" customHeight="1" x14ac:dyDescent="0.25">
      <c r="A1554" s="4">
        <v>44650</v>
      </c>
      <c r="B1554" s="6">
        <v>7</v>
      </c>
      <c r="C1554" s="6" t="s">
        <v>94</v>
      </c>
      <c r="D1554" s="6"/>
      <c r="E1554" s="3" t="e">
        <f t="array" aca="1" ref="E1554" ca="1">_xludf.XLOOKUP(sessions_2!$G1554&amp;sessions_2!$I1554&amp;sessions_2!$J1554,exercises_2!$C$2:$C$156&amp;exercises_2!$F$2:$F$156&amp;exercises_2!$G$2:$G$156,exercises_2!$A$2:$A$156)</f>
        <v>#NAME?</v>
      </c>
      <c r="F1554" s="6" t="s">
        <v>65</v>
      </c>
      <c r="G1554" s="6" t="s">
        <v>96</v>
      </c>
      <c r="H1554" s="6">
        <v>1</v>
      </c>
      <c r="I1554" s="6">
        <v>4</v>
      </c>
      <c r="J1554" s="6">
        <v>6</v>
      </c>
      <c r="K1554" s="6">
        <v>100</v>
      </c>
      <c r="L1554" s="6">
        <v>6</v>
      </c>
      <c r="M1554" s="6"/>
    </row>
    <row r="1555" spans="1:13" ht="15.75" customHeight="1" x14ac:dyDescent="0.25">
      <c r="A1555" s="4">
        <v>44650</v>
      </c>
      <c r="B1555" s="6">
        <v>8</v>
      </c>
      <c r="C1555" s="6" t="s">
        <v>94</v>
      </c>
      <c r="D1555" s="6"/>
      <c r="E1555" s="3" t="e">
        <f t="array" aca="1" ref="E1555" ca="1">_xludf.XLOOKUP(sessions_2!$G1555&amp;sessions_2!$I1555&amp;sessions_2!$J1555,exercises_2!$C$2:$C$156&amp;exercises_2!$F$2:$F$156&amp;exercises_2!$G$2:$G$156,exercises_2!$A$2:$A$156)</f>
        <v>#NAME?</v>
      </c>
      <c r="F1555" s="6" t="s">
        <v>65</v>
      </c>
      <c r="G1555" s="6" t="s">
        <v>96</v>
      </c>
      <c r="H1555" s="6">
        <v>2</v>
      </c>
      <c r="I1555" s="6">
        <v>4</v>
      </c>
      <c r="J1555" s="6">
        <v>6</v>
      </c>
      <c r="K1555" s="6">
        <v>100</v>
      </c>
      <c r="L1555" s="6">
        <v>6</v>
      </c>
      <c r="M1555" s="6"/>
    </row>
    <row r="1556" spans="1:13" ht="15.75" customHeight="1" x14ac:dyDescent="0.25">
      <c r="A1556" s="4">
        <v>44650</v>
      </c>
      <c r="B1556" s="6">
        <v>9</v>
      </c>
      <c r="C1556" s="6" t="s">
        <v>94</v>
      </c>
      <c r="D1556" s="6"/>
      <c r="E1556" s="3" t="e">
        <f t="array" aca="1" ref="E1556" ca="1">_xludf.XLOOKUP(sessions_2!$G1556&amp;sessions_2!$I1556&amp;sessions_2!$J1556,exercises_2!$C$2:$C$156&amp;exercises_2!$F$2:$F$156&amp;exercises_2!$G$2:$G$156,exercises_2!$A$2:$A$156)</f>
        <v>#NAME?</v>
      </c>
      <c r="F1556" s="6" t="s">
        <v>65</v>
      </c>
      <c r="G1556" s="6" t="s">
        <v>96</v>
      </c>
      <c r="H1556" s="6">
        <v>3</v>
      </c>
      <c r="I1556" s="6">
        <v>4</v>
      </c>
      <c r="J1556" s="6">
        <v>6</v>
      </c>
      <c r="K1556" s="6">
        <v>110</v>
      </c>
      <c r="L1556" s="6">
        <v>4</v>
      </c>
      <c r="M1556" s="6"/>
    </row>
    <row r="1557" spans="1:13" ht="15.75" customHeight="1" x14ac:dyDescent="0.25">
      <c r="A1557" s="4">
        <v>44650</v>
      </c>
      <c r="B1557" s="6">
        <v>10</v>
      </c>
      <c r="C1557" s="6" t="s">
        <v>94</v>
      </c>
      <c r="D1557" s="6"/>
      <c r="E1557" s="3" t="e">
        <f t="array" aca="1" ref="E1557" ca="1">_xludf.XLOOKUP(sessions_2!$G1557&amp;sessions_2!$I1557&amp;sessions_2!$J1557,exercises_2!$C$2:$C$156&amp;exercises_2!$F$2:$F$156&amp;exercises_2!$G$2:$G$156,exercises_2!$A$2:$A$156)</f>
        <v>#NAME?</v>
      </c>
      <c r="F1557" s="6" t="s">
        <v>65</v>
      </c>
      <c r="G1557" s="6" t="s">
        <v>122</v>
      </c>
      <c r="H1557" s="6">
        <v>1</v>
      </c>
      <c r="I1557" s="6">
        <v>10</v>
      </c>
      <c r="J1557" s="6">
        <v>20</v>
      </c>
      <c r="K1557" s="6">
        <v>7.5</v>
      </c>
      <c r="L1557" s="6">
        <v>20</v>
      </c>
      <c r="M1557" s="6"/>
    </row>
    <row r="1558" spans="1:13" ht="15.75" customHeight="1" x14ac:dyDescent="0.25">
      <c r="A1558" s="4">
        <v>44650</v>
      </c>
      <c r="B1558" s="6">
        <v>11</v>
      </c>
      <c r="C1558" s="6" t="s">
        <v>94</v>
      </c>
      <c r="D1558" s="6"/>
      <c r="E1558" s="3" t="e">
        <f t="array" aca="1" ref="E1558" ca="1">_xludf.XLOOKUP(sessions_2!$G1558&amp;sessions_2!$I1558&amp;sessions_2!$J1558,exercises_2!$C$2:$C$156&amp;exercises_2!$F$2:$F$156&amp;exercises_2!$G$2:$G$156,exercises_2!$A$2:$A$156)</f>
        <v>#NAME?</v>
      </c>
      <c r="F1558" s="6" t="s">
        <v>65</v>
      </c>
      <c r="G1558" s="6" t="s">
        <v>122</v>
      </c>
      <c r="H1558" s="6">
        <v>2</v>
      </c>
      <c r="I1558" s="6">
        <v>10</v>
      </c>
      <c r="J1558" s="6">
        <v>20</v>
      </c>
      <c r="K1558" s="6">
        <v>7.5</v>
      </c>
      <c r="L1558" s="6">
        <v>13</v>
      </c>
      <c r="M1558" s="6"/>
    </row>
    <row r="1559" spans="1:13" ht="15.75" customHeight="1" x14ac:dyDescent="0.25">
      <c r="A1559" s="4">
        <v>44650</v>
      </c>
      <c r="B1559" s="6">
        <v>12</v>
      </c>
      <c r="C1559" s="6" t="s">
        <v>94</v>
      </c>
      <c r="D1559" s="6"/>
      <c r="E1559" s="3" t="e">
        <f t="array" aca="1" ref="E1559" ca="1">_xludf.XLOOKUP(sessions_2!$G1559&amp;sessions_2!$I1559&amp;sessions_2!$J1559,exercises_2!$C$2:$C$156&amp;exercises_2!$F$2:$F$156&amp;exercises_2!$G$2:$G$156,exercises_2!$A$2:$A$156)</f>
        <v>#NAME?</v>
      </c>
      <c r="F1559" s="6" t="s">
        <v>65</v>
      </c>
      <c r="G1559" s="6" t="s">
        <v>122</v>
      </c>
      <c r="H1559" s="6">
        <v>3</v>
      </c>
      <c r="I1559" s="6">
        <v>10</v>
      </c>
      <c r="J1559" s="6">
        <v>20</v>
      </c>
      <c r="K1559" s="6">
        <v>7.5</v>
      </c>
      <c r="L1559" s="6">
        <v>15</v>
      </c>
      <c r="M1559" s="6"/>
    </row>
    <row r="1560" spans="1:13" ht="15.75" customHeight="1" x14ac:dyDescent="0.25">
      <c r="A1560" s="4">
        <v>44650</v>
      </c>
      <c r="B1560" s="6">
        <v>13</v>
      </c>
      <c r="C1560" s="6" t="s">
        <v>94</v>
      </c>
      <c r="D1560" s="6"/>
      <c r="E1560" s="3" t="e">
        <f t="array" aca="1" ref="E1560" ca="1">_xludf.XLOOKUP(sessions_2!$G1560&amp;sessions_2!$I1560&amp;sessions_2!$J1560,exercises_2!$C$2:$C$156&amp;exercises_2!$F$2:$F$156&amp;exercises_2!$G$2:$G$156,exercises_2!$A$2:$A$156)</f>
        <v>#NAME?</v>
      </c>
      <c r="F1560" s="6" t="s">
        <v>65</v>
      </c>
      <c r="G1560" s="6" t="s">
        <v>123</v>
      </c>
      <c r="H1560" s="6">
        <v>1</v>
      </c>
      <c r="I1560" s="6">
        <v>10</v>
      </c>
      <c r="J1560" s="6">
        <v>20</v>
      </c>
      <c r="K1560" s="6">
        <v>10</v>
      </c>
      <c r="L1560" s="6">
        <v>25</v>
      </c>
      <c r="M1560" s="6"/>
    </row>
    <row r="1561" spans="1:13" ht="15.75" customHeight="1" x14ac:dyDescent="0.25">
      <c r="A1561" s="4">
        <v>44650</v>
      </c>
      <c r="B1561" s="6">
        <v>14</v>
      </c>
      <c r="C1561" s="6" t="s">
        <v>94</v>
      </c>
      <c r="D1561" s="6"/>
      <c r="E1561" s="3" t="e">
        <f t="array" aca="1" ref="E1561" ca="1">_xludf.XLOOKUP(sessions_2!$G1561&amp;sessions_2!$I1561&amp;sessions_2!$J1561,exercises_2!$C$2:$C$156&amp;exercises_2!$F$2:$F$156&amp;exercises_2!$G$2:$G$156,exercises_2!$A$2:$A$156)</f>
        <v>#NAME?</v>
      </c>
      <c r="F1561" s="6" t="s">
        <v>65</v>
      </c>
      <c r="G1561" s="6" t="s">
        <v>123</v>
      </c>
      <c r="H1561" s="6">
        <v>2</v>
      </c>
      <c r="I1561" s="6">
        <v>10</v>
      </c>
      <c r="J1561" s="6">
        <v>20</v>
      </c>
      <c r="K1561" s="6">
        <v>25</v>
      </c>
      <c r="L1561" s="6">
        <v>10</v>
      </c>
      <c r="M1561" s="6"/>
    </row>
    <row r="1562" spans="1:13" ht="15.75" customHeight="1" x14ac:dyDescent="0.25">
      <c r="A1562" s="4">
        <v>44650</v>
      </c>
      <c r="B1562" s="6">
        <v>15</v>
      </c>
      <c r="C1562" s="6" t="s">
        <v>94</v>
      </c>
      <c r="D1562" s="6"/>
      <c r="E1562" s="3" t="e">
        <f t="array" aca="1" ref="E1562" ca="1">_xludf.XLOOKUP(sessions_2!$G1562&amp;sessions_2!$I1562&amp;sessions_2!$J1562,exercises_2!$C$2:$C$156&amp;exercises_2!$F$2:$F$156&amp;exercises_2!$G$2:$G$156,exercises_2!$A$2:$A$156)</f>
        <v>#NAME?</v>
      </c>
      <c r="F1562" s="6" t="s">
        <v>65</v>
      </c>
      <c r="G1562" s="6" t="s">
        <v>123</v>
      </c>
      <c r="H1562" s="6">
        <v>3</v>
      </c>
      <c r="I1562" s="6">
        <v>10</v>
      </c>
      <c r="J1562" s="6">
        <v>20</v>
      </c>
      <c r="K1562" s="6">
        <v>25</v>
      </c>
      <c r="L1562" s="6">
        <v>10</v>
      </c>
      <c r="M1562" s="6"/>
    </row>
    <row r="1563" spans="1:13" ht="15.75" customHeight="1" x14ac:dyDescent="0.25">
      <c r="A1563" s="4">
        <v>44669</v>
      </c>
      <c r="B1563" s="6">
        <v>13</v>
      </c>
      <c r="C1563" s="6" t="s">
        <v>100</v>
      </c>
      <c r="D1563" s="6">
        <v>2</v>
      </c>
      <c r="E1563" s="3" t="e">
        <f t="array" aca="1" ref="E1563" ca="1">_xludf.XLOOKUP(sessions_2!$G1563&amp;sessions_2!$I1563&amp;sessions_2!$J1563,exercises_2!$C$2:$C$156&amp;exercises_2!$F$2:$F$156&amp;exercises_2!$G$2:$G$156,exercises_2!$A$2:$A$156)</f>
        <v>#NAME?</v>
      </c>
      <c r="F1563" s="6" t="s">
        <v>65</v>
      </c>
      <c r="G1563" s="6" t="s">
        <v>111</v>
      </c>
      <c r="H1563" s="6">
        <v>1</v>
      </c>
      <c r="I1563" s="6">
        <v>6</v>
      </c>
      <c r="J1563" s="6">
        <v>10</v>
      </c>
      <c r="K1563" s="6">
        <v>220</v>
      </c>
      <c r="L1563" s="6">
        <v>8</v>
      </c>
      <c r="M1563" s="6"/>
    </row>
    <row r="1564" spans="1:13" ht="15.75" customHeight="1" x14ac:dyDescent="0.25">
      <c r="A1564" s="4">
        <v>44669</v>
      </c>
      <c r="B1564" s="6">
        <v>14</v>
      </c>
      <c r="C1564" s="6" t="s">
        <v>100</v>
      </c>
      <c r="D1564" s="6">
        <v>2</v>
      </c>
      <c r="E1564" s="3" t="e">
        <f t="array" aca="1" ref="E1564" ca="1">_xludf.XLOOKUP(sessions_2!$G1564&amp;sessions_2!$I1564&amp;sessions_2!$J1564,exercises_2!$C$2:$C$156&amp;exercises_2!$F$2:$F$156&amp;exercises_2!$G$2:$G$156,exercises_2!$A$2:$A$156)</f>
        <v>#NAME?</v>
      </c>
      <c r="F1564" s="6" t="s">
        <v>65</v>
      </c>
      <c r="G1564" s="6" t="s">
        <v>111</v>
      </c>
      <c r="H1564" s="6">
        <v>2</v>
      </c>
      <c r="I1564" s="6">
        <v>6</v>
      </c>
      <c r="J1564" s="6">
        <v>10</v>
      </c>
      <c r="K1564" s="6">
        <v>220</v>
      </c>
      <c r="L1564" s="6">
        <v>6</v>
      </c>
      <c r="M1564" s="6"/>
    </row>
    <row r="1565" spans="1:13" ht="15.75" customHeight="1" x14ac:dyDescent="0.25">
      <c r="A1565" s="4">
        <v>44669</v>
      </c>
      <c r="B1565" s="6">
        <v>15</v>
      </c>
      <c r="C1565" s="6" t="s">
        <v>100</v>
      </c>
      <c r="D1565" s="6">
        <v>2</v>
      </c>
      <c r="E1565" s="3" t="e">
        <f t="array" aca="1" ref="E1565" ca="1">_xludf.XLOOKUP(sessions_2!$G1565&amp;sessions_2!$I1565&amp;sessions_2!$J1565,exercises_2!$C$2:$C$156&amp;exercises_2!$F$2:$F$156&amp;exercises_2!$G$2:$G$156,exercises_2!$A$2:$A$156)</f>
        <v>#NAME?</v>
      </c>
      <c r="F1565" s="6" t="s">
        <v>65</v>
      </c>
      <c r="G1565" s="6" t="s">
        <v>111</v>
      </c>
      <c r="H1565" s="6">
        <v>3</v>
      </c>
      <c r="I1565" s="6">
        <v>6</v>
      </c>
      <c r="J1565" s="6">
        <v>10</v>
      </c>
      <c r="K1565" s="6">
        <v>220</v>
      </c>
      <c r="L1565" s="6">
        <v>5</v>
      </c>
      <c r="M1565" s="6"/>
    </row>
    <row r="1566" spans="1:13" ht="15.75" customHeight="1" x14ac:dyDescent="0.25">
      <c r="A1566" s="4">
        <v>44652</v>
      </c>
      <c r="B1566" s="6">
        <v>1</v>
      </c>
      <c r="C1566" s="6" t="s">
        <v>100</v>
      </c>
      <c r="D1566" s="6"/>
      <c r="E1566" s="3" t="e">
        <f t="array" aca="1" ref="E1566" ca="1">_xludf.XLOOKUP(sessions_2!$G1566&amp;sessions_2!$I1566&amp;sessions_2!$J1566,exercises_2!$C$2:$C$156&amp;exercises_2!$F$2:$F$156&amp;exercises_2!$G$2:$G$156,exercises_2!$A$2:$A$156)</f>
        <v>#NAME?</v>
      </c>
      <c r="F1566" s="6" t="s">
        <v>65</v>
      </c>
      <c r="G1566" s="6" t="s">
        <v>92</v>
      </c>
      <c r="H1566" s="6">
        <v>1</v>
      </c>
      <c r="I1566" s="6">
        <v>4</v>
      </c>
      <c r="J1566" s="6">
        <v>6</v>
      </c>
      <c r="K1566" s="6">
        <v>245</v>
      </c>
      <c r="L1566" s="6">
        <v>6</v>
      </c>
      <c r="M1566" s="6"/>
    </row>
    <row r="1567" spans="1:13" ht="15.75" customHeight="1" x14ac:dyDescent="0.25">
      <c r="A1567" s="4">
        <v>44652</v>
      </c>
      <c r="B1567" s="6">
        <v>2</v>
      </c>
      <c r="C1567" s="6" t="s">
        <v>100</v>
      </c>
      <c r="D1567" s="6"/>
      <c r="E1567" s="3" t="e">
        <f t="array" aca="1" ref="E1567" ca="1">_xludf.XLOOKUP(sessions_2!$G1567&amp;sessions_2!$I1567&amp;sessions_2!$J1567,exercises_2!$C$2:$C$156&amp;exercises_2!$F$2:$F$156&amp;exercises_2!$G$2:$G$156,exercises_2!$A$2:$A$156)</f>
        <v>#NAME?</v>
      </c>
      <c r="F1567" s="6" t="s">
        <v>65</v>
      </c>
      <c r="G1567" s="6" t="s">
        <v>92</v>
      </c>
      <c r="H1567" s="6">
        <v>2</v>
      </c>
      <c r="I1567" s="6">
        <v>4</v>
      </c>
      <c r="J1567" s="6">
        <v>6</v>
      </c>
      <c r="K1567" s="6">
        <v>245</v>
      </c>
      <c r="L1567" s="6">
        <v>5</v>
      </c>
      <c r="M1567" s="6"/>
    </row>
    <row r="1568" spans="1:13" ht="15.75" customHeight="1" x14ac:dyDescent="0.25">
      <c r="A1568" s="4">
        <v>44652</v>
      </c>
      <c r="B1568" s="6">
        <v>3</v>
      </c>
      <c r="C1568" s="6" t="s">
        <v>100</v>
      </c>
      <c r="D1568" s="6"/>
      <c r="E1568" s="3" t="e">
        <f t="array" aca="1" ref="E1568" ca="1">_xludf.XLOOKUP(sessions_2!$G1568&amp;sessions_2!$I1568&amp;sessions_2!$J1568,exercises_2!$C$2:$C$156&amp;exercises_2!$F$2:$F$156&amp;exercises_2!$G$2:$G$156,exercises_2!$A$2:$A$156)</f>
        <v>#NAME?</v>
      </c>
      <c r="F1568" s="6" t="s">
        <v>65</v>
      </c>
      <c r="G1568" s="6" t="s">
        <v>92</v>
      </c>
      <c r="H1568" s="6">
        <v>3</v>
      </c>
      <c r="I1568" s="6">
        <v>4</v>
      </c>
      <c r="J1568" s="6">
        <v>6</v>
      </c>
      <c r="K1568" s="6">
        <v>245</v>
      </c>
      <c r="L1568" s="6">
        <v>5</v>
      </c>
      <c r="M1568" s="6"/>
    </row>
    <row r="1569" spans="1:13" ht="15.75" customHeight="1" x14ac:dyDescent="0.25">
      <c r="A1569" s="4">
        <v>44652</v>
      </c>
      <c r="B1569" s="6">
        <v>4</v>
      </c>
      <c r="C1569" s="6" t="s">
        <v>100</v>
      </c>
      <c r="D1569" s="6"/>
      <c r="E1569" s="3" t="e">
        <f t="array" aca="1" ref="E1569" ca="1">_xludf.XLOOKUP(sessions_2!$G1569&amp;sessions_2!$I1569&amp;sessions_2!$J1569,exercises_2!$C$2:$C$156&amp;exercises_2!$F$2:$F$156&amp;exercises_2!$G$2:$G$156,exercises_2!$A$2:$A$156)</f>
        <v>#NAME?</v>
      </c>
      <c r="F1569" s="6" t="s">
        <v>65</v>
      </c>
      <c r="G1569" s="6" t="s">
        <v>118</v>
      </c>
      <c r="H1569" s="6">
        <v>1</v>
      </c>
      <c r="I1569" s="6">
        <v>5</v>
      </c>
      <c r="J1569" s="6">
        <v>10</v>
      </c>
      <c r="K1569" s="6">
        <v>135</v>
      </c>
      <c r="L1569" s="6">
        <v>10</v>
      </c>
      <c r="M1569" s="6"/>
    </row>
    <row r="1570" spans="1:13" ht="15.75" customHeight="1" x14ac:dyDescent="0.25">
      <c r="A1570" s="4">
        <v>44652</v>
      </c>
      <c r="B1570" s="6">
        <v>5</v>
      </c>
      <c r="C1570" s="6" t="s">
        <v>100</v>
      </c>
      <c r="D1570" s="6"/>
      <c r="E1570" s="3" t="e">
        <f t="array" aca="1" ref="E1570" ca="1">_xludf.XLOOKUP(sessions_2!$G1570&amp;sessions_2!$I1570&amp;sessions_2!$J1570,exercises_2!$C$2:$C$156&amp;exercises_2!$F$2:$F$156&amp;exercises_2!$G$2:$G$156,exercises_2!$A$2:$A$156)</f>
        <v>#NAME?</v>
      </c>
      <c r="F1570" s="6" t="s">
        <v>65</v>
      </c>
      <c r="G1570" s="6" t="s">
        <v>118</v>
      </c>
      <c r="H1570" s="6">
        <v>2</v>
      </c>
      <c r="I1570" s="6">
        <v>5</v>
      </c>
      <c r="J1570" s="6">
        <v>10</v>
      </c>
      <c r="K1570" s="6">
        <v>135</v>
      </c>
      <c r="L1570" s="6">
        <v>8</v>
      </c>
      <c r="M1570" s="6"/>
    </row>
    <row r="1571" spans="1:13" ht="15.75" customHeight="1" x14ac:dyDescent="0.25">
      <c r="A1571" s="4">
        <v>44652</v>
      </c>
      <c r="B1571" s="6">
        <v>6</v>
      </c>
      <c r="C1571" s="6" t="s">
        <v>100</v>
      </c>
      <c r="D1571" s="6"/>
      <c r="E1571" s="3" t="e">
        <f t="array" aca="1" ref="E1571" ca="1">_xludf.XLOOKUP(sessions_2!$G1571&amp;sessions_2!$I1571&amp;sessions_2!$J1571,exercises_2!$C$2:$C$156&amp;exercises_2!$F$2:$F$156&amp;exercises_2!$G$2:$G$156,exercises_2!$A$2:$A$156)</f>
        <v>#NAME?</v>
      </c>
      <c r="F1571" s="6" t="s">
        <v>65</v>
      </c>
      <c r="G1571" s="6" t="s">
        <v>118</v>
      </c>
      <c r="H1571" s="6">
        <v>3</v>
      </c>
      <c r="I1571" s="6">
        <v>5</v>
      </c>
      <c r="J1571" s="6">
        <v>10</v>
      </c>
      <c r="K1571" s="6">
        <v>135</v>
      </c>
      <c r="L1571" s="6">
        <v>7</v>
      </c>
      <c r="M1571" s="6"/>
    </row>
    <row r="1572" spans="1:13" ht="15.75" customHeight="1" x14ac:dyDescent="0.25">
      <c r="A1572" s="4">
        <v>44652</v>
      </c>
      <c r="B1572" s="6">
        <v>7</v>
      </c>
      <c r="C1572" s="6" t="s">
        <v>100</v>
      </c>
      <c r="D1572" s="6"/>
      <c r="E1572" s="3" t="e">
        <f t="array" aca="1" ref="E1572" ca="1">_xludf.XLOOKUP(sessions_2!$G1572&amp;sessions_2!$I1572&amp;sessions_2!$J1572,exercises_2!$C$2:$C$156&amp;exercises_2!$F$2:$F$156&amp;exercises_2!$G$2:$G$156,exercises_2!$A$2:$A$156)</f>
        <v>#NAME?</v>
      </c>
      <c r="F1572" s="6" t="s">
        <v>65</v>
      </c>
      <c r="G1572" s="6" t="s">
        <v>110</v>
      </c>
      <c r="H1572" s="6">
        <v>1</v>
      </c>
      <c r="I1572" s="6">
        <v>4</v>
      </c>
      <c r="J1572" s="6">
        <v>6</v>
      </c>
      <c r="K1572" s="6">
        <v>75</v>
      </c>
      <c r="L1572" s="6">
        <v>5</v>
      </c>
      <c r="M1572" s="6"/>
    </row>
    <row r="1573" spans="1:13" ht="15.75" customHeight="1" x14ac:dyDescent="0.25">
      <c r="A1573" s="4">
        <v>44652</v>
      </c>
      <c r="B1573" s="6">
        <v>8</v>
      </c>
      <c r="C1573" s="6" t="s">
        <v>100</v>
      </c>
      <c r="D1573" s="6"/>
      <c r="E1573" s="3" t="e">
        <f t="array" aca="1" ref="E1573" ca="1">_xludf.XLOOKUP(sessions_2!$G1573&amp;sessions_2!$I1573&amp;sessions_2!$J1573,exercises_2!$C$2:$C$156&amp;exercises_2!$F$2:$F$156&amp;exercises_2!$G$2:$G$156,exercises_2!$A$2:$A$156)</f>
        <v>#NAME?</v>
      </c>
      <c r="F1573" s="6" t="s">
        <v>65</v>
      </c>
      <c r="G1573" s="6" t="s">
        <v>110</v>
      </c>
      <c r="H1573" s="6">
        <v>2</v>
      </c>
      <c r="I1573" s="6">
        <v>4</v>
      </c>
      <c r="J1573" s="6">
        <v>6</v>
      </c>
      <c r="K1573" s="6">
        <v>75</v>
      </c>
      <c r="L1573" s="6">
        <v>6</v>
      </c>
      <c r="M1573" s="6"/>
    </row>
    <row r="1574" spans="1:13" ht="15.75" customHeight="1" x14ac:dyDescent="0.25">
      <c r="A1574" s="4">
        <v>44652</v>
      </c>
      <c r="B1574" s="6">
        <v>9</v>
      </c>
      <c r="C1574" s="6" t="s">
        <v>100</v>
      </c>
      <c r="D1574" s="6"/>
      <c r="E1574" s="3" t="e">
        <f t="array" aca="1" ref="E1574" ca="1">_xludf.XLOOKUP(sessions_2!$G1574&amp;sessions_2!$I1574&amp;sessions_2!$J1574,exercises_2!$C$2:$C$156&amp;exercises_2!$F$2:$F$156&amp;exercises_2!$G$2:$G$156,exercises_2!$A$2:$A$156)</f>
        <v>#NAME?</v>
      </c>
      <c r="F1574" s="6" t="s">
        <v>65</v>
      </c>
      <c r="G1574" s="6" t="s">
        <v>110</v>
      </c>
      <c r="H1574" s="6">
        <v>3</v>
      </c>
      <c r="I1574" s="6">
        <v>4</v>
      </c>
      <c r="J1574" s="6">
        <v>6</v>
      </c>
      <c r="K1574" s="6">
        <v>75</v>
      </c>
      <c r="L1574" s="6">
        <v>5</v>
      </c>
      <c r="M1574" s="6" t="s">
        <v>38</v>
      </c>
    </row>
    <row r="1575" spans="1:13" ht="15.75" customHeight="1" x14ac:dyDescent="0.25">
      <c r="A1575" s="4">
        <v>44652</v>
      </c>
      <c r="B1575" s="6">
        <v>10</v>
      </c>
      <c r="C1575" s="6" t="s">
        <v>100</v>
      </c>
      <c r="D1575" s="6"/>
      <c r="E1575" s="3" t="e">
        <f t="array" aca="1" ref="E1575" ca="1">_xludf.XLOOKUP(sessions_2!$G1575&amp;sessions_2!$I1575&amp;sessions_2!$J1575,exercises_2!$C$2:$C$156&amp;exercises_2!$F$2:$F$156&amp;exercises_2!$G$2:$G$156,exercises_2!$A$2:$A$156)</f>
        <v>#NAME?</v>
      </c>
      <c r="F1575" s="6" t="s">
        <v>65</v>
      </c>
      <c r="G1575" s="6" t="s">
        <v>103</v>
      </c>
      <c r="H1575" s="6">
        <v>1</v>
      </c>
      <c r="I1575" s="6">
        <v>4</v>
      </c>
      <c r="J1575" s="6">
        <v>6</v>
      </c>
      <c r="K1575" s="6">
        <v>65</v>
      </c>
      <c r="L1575" s="6">
        <v>6</v>
      </c>
      <c r="M1575" s="6"/>
    </row>
    <row r="1576" spans="1:13" ht="15.75" customHeight="1" x14ac:dyDescent="0.25">
      <c r="A1576" s="4">
        <v>44652</v>
      </c>
      <c r="B1576" s="6">
        <v>11</v>
      </c>
      <c r="C1576" s="6" t="s">
        <v>100</v>
      </c>
      <c r="D1576" s="6"/>
      <c r="E1576" s="3" t="e">
        <f t="array" aca="1" ref="E1576" ca="1">_xludf.XLOOKUP(sessions_2!$G1576&amp;sessions_2!$I1576&amp;sessions_2!$J1576,exercises_2!$C$2:$C$156&amp;exercises_2!$F$2:$F$156&amp;exercises_2!$G$2:$G$156,exercises_2!$A$2:$A$156)</f>
        <v>#NAME?</v>
      </c>
      <c r="F1576" s="6" t="s">
        <v>65</v>
      </c>
      <c r="G1576" s="6" t="s">
        <v>103</v>
      </c>
      <c r="H1576" s="6">
        <v>2</v>
      </c>
      <c r="I1576" s="6">
        <v>4</v>
      </c>
      <c r="J1576" s="6">
        <v>6</v>
      </c>
      <c r="K1576" s="6">
        <v>65</v>
      </c>
      <c r="L1576" s="6">
        <v>5</v>
      </c>
      <c r="M1576" s="6"/>
    </row>
    <row r="1577" spans="1:13" ht="15.75" customHeight="1" x14ac:dyDescent="0.25">
      <c r="A1577" s="4">
        <v>44652</v>
      </c>
      <c r="B1577" s="6">
        <v>12</v>
      </c>
      <c r="C1577" s="6" t="s">
        <v>100</v>
      </c>
      <c r="D1577" s="6"/>
      <c r="E1577" s="3" t="e">
        <f t="array" aca="1" ref="E1577" ca="1">_xludf.XLOOKUP(sessions_2!$G1577&amp;sessions_2!$I1577&amp;sessions_2!$J1577,exercises_2!$C$2:$C$156&amp;exercises_2!$F$2:$F$156&amp;exercises_2!$G$2:$G$156,exercises_2!$A$2:$A$156)</f>
        <v>#NAME?</v>
      </c>
      <c r="F1577" s="6" t="s">
        <v>65</v>
      </c>
      <c r="G1577" s="6" t="s">
        <v>103</v>
      </c>
      <c r="H1577" s="6">
        <v>3</v>
      </c>
      <c r="I1577" s="6">
        <v>4</v>
      </c>
      <c r="J1577" s="6">
        <v>6</v>
      </c>
      <c r="K1577" s="6">
        <v>65</v>
      </c>
      <c r="L1577" s="6">
        <v>5</v>
      </c>
      <c r="M1577" s="6"/>
    </row>
    <row r="1578" spans="1:13" ht="15.75" customHeight="1" x14ac:dyDescent="0.25">
      <c r="A1578" s="4">
        <v>44655</v>
      </c>
      <c r="B1578" s="6">
        <v>1</v>
      </c>
      <c r="C1578" s="6" t="s">
        <v>104</v>
      </c>
      <c r="D1578" s="6">
        <v>8</v>
      </c>
      <c r="E1578" s="3" t="e">
        <f t="array" aca="1" ref="E1578" ca="1">_xludf.XLOOKUP(sessions_2!$G1578&amp;sessions_2!$I1578&amp;sessions_2!$J1578,exercises_2!$C$2:$C$156&amp;exercises_2!$F$2:$F$156&amp;exercises_2!$G$2:$G$156,exercises_2!$A$2:$A$156)</f>
        <v>#NAME?</v>
      </c>
      <c r="F1578" s="6" t="s">
        <v>65</v>
      </c>
      <c r="G1578" s="6" t="s">
        <v>119</v>
      </c>
      <c r="H1578" s="6">
        <v>1</v>
      </c>
      <c r="I1578" s="6">
        <v>4</v>
      </c>
      <c r="J1578" s="6">
        <v>6</v>
      </c>
      <c r="K1578" s="6">
        <v>135</v>
      </c>
      <c r="L1578" s="6">
        <v>4</v>
      </c>
      <c r="M1578" s="6" t="s">
        <v>39</v>
      </c>
    </row>
    <row r="1579" spans="1:13" ht="15.75" customHeight="1" x14ac:dyDescent="0.25">
      <c r="A1579" s="4">
        <v>44655</v>
      </c>
      <c r="B1579" s="6">
        <v>2</v>
      </c>
      <c r="C1579" s="6" t="s">
        <v>104</v>
      </c>
      <c r="D1579" s="6">
        <v>8</v>
      </c>
      <c r="E1579" s="3" t="e">
        <f t="array" aca="1" ref="E1579" ca="1">_xludf.XLOOKUP(sessions_2!$G1579&amp;sessions_2!$I1579&amp;sessions_2!$J1579,exercises_2!$C$2:$C$156&amp;exercises_2!$F$2:$F$156&amp;exercises_2!$G$2:$G$156,exercises_2!$A$2:$A$156)</f>
        <v>#NAME?</v>
      </c>
      <c r="F1579" s="6" t="s">
        <v>65</v>
      </c>
      <c r="G1579" s="6" t="s">
        <v>119</v>
      </c>
      <c r="H1579" s="6">
        <v>2</v>
      </c>
      <c r="I1579" s="6">
        <v>4</v>
      </c>
      <c r="J1579" s="6">
        <v>6</v>
      </c>
      <c r="K1579" s="6">
        <v>135</v>
      </c>
      <c r="L1579" s="6">
        <v>6</v>
      </c>
      <c r="M1579" s="6"/>
    </row>
    <row r="1580" spans="1:13" ht="15.75" customHeight="1" x14ac:dyDescent="0.25">
      <c r="A1580" s="4">
        <v>44655</v>
      </c>
      <c r="B1580" s="6">
        <v>3</v>
      </c>
      <c r="C1580" s="6" t="s">
        <v>104</v>
      </c>
      <c r="D1580" s="6">
        <v>8</v>
      </c>
      <c r="E1580" s="3" t="e">
        <f t="array" aca="1" ref="E1580" ca="1">_xludf.XLOOKUP(sessions_2!$G1580&amp;sessions_2!$I1580&amp;sessions_2!$J1580,exercises_2!$C$2:$C$156&amp;exercises_2!$F$2:$F$156&amp;exercises_2!$G$2:$G$156,exercises_2!$A$2:$A$156)</f>
        <v>#NAME?</v>
      </c>
      <c r="F1580" s="6" t="s">
        <v>65</v>
      </c>
      <c r="G1580" s="6" t="s">
        <v>119</v>
      </c>
      <c r="H1580" s="6">
        <v>3</v>
      </c>
      <c r="I1580" s="6">
        <v>4</v>
      </c>
      <c r="J1580" s="6">
        <v>6</v>
      </c>
      <c r="K1580" s="6">
        <v>135</v>
      </c>
      <c r="L1580" s="6">
        <v>5</v>
      </c>
      <c r="M1580" s="6" t="s">
        <v>40</v>
      </c>
    </row>
    <row r="1581" spans="1:13" ht="15.75" customHeight="1" x14ac:dyDescent="0.25">
      <c r="A1581" s="4">
        <v>44655</v>
      </c>
      <c r="B1581" s="6">
        <v>4</v>
      </c>
      <c r="C1581" s="6" t="s">
        <v>104</v>
      </c>
      <c r="D1581" s="6">
        <v>8</v>
      </c>
      <c r="E1581" s="3" t="e">
        <f t="array" aca="1" ref="E1581" ca="1">_xludf.XLOOKUP(sessions_2!$G1581&amp;sessions_2!$I1581&amp;sessions_2!$J1581,exercises_2!$C$2:$C$156&amp;exercises_2!$F$2:$F$156&amp;exercises_2!$G$2:$G$156,exercises_2!$A$2:$A$156)</f>
        <v>#NAME?</v>
      </c>
      <c r="F1581" s="6" t="s">
        <v>65</v>
      </c>
      <c r="G1581" s="6" t="s">
        <v>120</v>
      </c>
      <c r="H1581" s="6">
        <v>1</v>
      </c>
      <c r="I1581" s="6">
        <v>4</v>
      </c>
      <c r="J1581" s="6">
        <v>6</v>
      </c>
      <c r="K1581" s="6">
        <v>145</v>
      </c>
      <c r="L1581" s="6">
        <v>6</v>
      </c>
      <c r="M1581" s="6"/>
    </row>
    <row r="1582" spans="1:13" ht="15.75" customHeight="1" x14ac:dyDescent="0.25">
      <c r="A1582" s="4">
        <v>44655</v>
      </c>
      <c r="B1582" s="6">
        <v>5</v>
      </c>
      <c r="C1582" s="6" t="s">
        <v>104</v>
      </c>
      <c r="D1582" s="6">
        <v>8</v>
      </c>
      <c r="E1582" s="3" t="e">
        <f t="array" aca="1" ref="E1582" ca="1">_xludf.XLOOKUP(sessions_2!$G1582&amp;sessions_2!$I1582&amp;sessions_2!$J1582,exercises_2!$C$2:$C$156&amp;exercises_2!$F$2:$F$156&amp;exercises_2!$G$2:$G$156,exercises_2!$A$2:$A$156)</f>
        <v>#NAME?</v>
      </c>
      <c r="F1582" s="6" t="s">
        <v>65</v>
      </c>
      <c r="G1582" s="6" t="s">
        <v>120</v>
      </c>
      <c r="H1582" s="6">
        <v>2</v>
      </c>
      <c r="I1582" s="6">
        <v>4</v>
      </c>
      <c r="J1582" s="6">
        <v>6</v>
      </c>
      <c r="K1582" s="6">
        <v>145</v>
      </c>
      <c r="L1582" s="6">
        <v>6</v>
      </c>
      <c r="M1582" s="6"/>
    </row>
    <row r="1583" spans="1:13" ht="15.75" customHeight="1" x14ac:dyDescent="0.25">
      <c r="A1583" s="4">
        <v>44655</v>
      </c>
      <c r="B1583" s="6">
        <v>6</v>
      </c>
      <c r="C1583" s="6" t="s">
        <v>104</v>
      </c>
      <c r="D1583" s="6">
        <v>8</v>
      </c>
      <c r="E1583" s="3" t="e">
        <f t="array" aca="1" ref="E1583" ca="1">_xludf.XLOOKUP(sessions_2!$G1583&amp;sessions_2!$I1583&amp;sessions_2!$J1583,exercises_2!$C$2:$C$156&amp;exercises_2!$F$2:$F$156&amp;exercises_2!$G$2:$G$156,exercises_2!$A$2:$A$156)</f>
        <v>#NAME?</v>
      </c>
      <c r="F1583" s="6" t="s">
        <v>65</v>
      </c>
      <c r="G1583" s="6" t="s">
        <v>120</v>
      </c>
      <c r="H1583" s="6">
        <v>3</v>
      </c>
      <c r="I1583" s="6">
        <v>4</v>
      </c>
      <c r="J1583" s="6">
        <v>6</v>
      </c>
      <c r="K1583" s="6">
        <v>155</v>
      </c>
      <c r="L1583" s="6">
        <v>6</v>
      </c>
      <c r="M1583" s="6"/>
    </row>
    <row r="1584" spans="1:13" ht="15.75" customHeight="1" x14ac:dyDescent="0.25">
      <c r="A1584" s="4">
        <v>44655</v>
      </c>
      <c r="B1584" s="6">
        <v>7</v>
      </c>
      <c r="C1584" s="6" t="s">
        <v>104</v>
      </c>
      <c r="D1584" s="6">
        <v>8</v>
      </c>
      <c r="E1584" s="3" t="e">
        <f t="array" aca="1" ref="E1584" ca="1">_xludf.XLOOKUP(sessions_2!$G1584&amp;sessions_2!$I1584&amp;sessions_2!$J1584,exercises_2!$C$2:$C$156&amp;exercises_2!$F$2:$F$156&amp;exercises_2!$G$2:$G$156,exercises_2!$A$2:$A$156)</f>
        <v>#NAME?</v>
      </c>
      <c r="F1584" s="6" t="s">
        <v>65</v>
      </c>
      <c r="G1584" s="6" t="s">
        <v>107</v>
      </c>
      <c r="H1584" s="6">
        <v>1</v>
      </c>
      <c r="I1584" s="6">
        <v>6</v>
      </c>
      <c r="J1584" s="6">
        <v>10</v>
      </c>
      <c r="K1584" s="6">
        <v>125</v>
      </c>
      <c r="L1584" s="6">
        <v>10</v>
      </c>
      <c r="M1584" s="6"/>
    </row>
    <row r="1585" spans="1:13" ht="15.75" customHeight="1" x14ac:dyDescent="0.25">
      <c r="A1585" s="4">
        <v>44655</v>
      </c>
      <c r="B1585" s="6">
        <v>8</v>
      </c>
      <c r="C1585" s="6" t="s">
        <v>104</v>
      </c>
      <c r="D1585" s="6">
        <v>8</v>
      </c>
      <c r="E1585" s="3" t="e">
        <f t="array" aca="1" ref="E1585" ca="1">_xludf.XLOOKUP(sessions_2!$G1585&amp;sessions_2!$I1585&amp;sessions_2!$J1585,exercises_2!$C$2:$C$156&amp;exercises_2!$F$2:$F$156&amp;exercises_2!$G$2:$G$156,exercises_2!$A$2:$A$156)</f>
        <v>#NAME?</v>
      </c>
      <c r="F1585" s="6" t="s">
        <v>65</v>
      </c>
      <c r="G1585" s="6" t="s">
        <v>107</v>
      </c>
      <c r="H1585" s="6">
        <v>2</v>
      </c>
      <c r="I1585" s="6">
        <v>6</v>
      </c>
      <c r="J1585" s="6">
        <v>10</v>
      </c>
      <c r="K1585" s="6">
        <v>165</v>
      </c>
      <c r="L1585" s="6">
        <v>7</v>
      </c>
      <c r="M1585" s="6"/>
    </row>
    <row r="1586" spans="1:13" ht="15.75" customHeight="1" x14ac:dyDescent="0.25">
      <c r="A1586" s="4">
        <v>44655</v>
      </c>
      <c r="B1586" s="6">
        <v>9</v>
      </c>
      <c r="C1586" s="6" t="s">
        <v>104</v>
      </c>
      <c r="D1586" s="6">
        <v>8</v>
      </c>
      <c r="E1586" s="3" t="e">
        <f t="array" aca="1" ref="E1586" ca="1">_xludf.XLOOKUP(sessions_2!$G1586&amp;sessions_2!$I1586&amp;sessions_2!$J1586,exercises_2!$C$2:$C$156&amp;exercises_2!$F$2:$F$156&amp;exercises_2!$G$2:$G$156,exercises_2!$A$2:$A$156)</f>
        <v>#NAME?</v>
      </c>
      <c r="F1586" s="6" t="s">
        <v>65</v>
      </c>
      <c r="G1586" s="6" t="s">
        <v>107</v>
      </c>
      <c r="H1586" s="6">
        <v>3</v>
      </c>
      <c r="I1586" s="6">
        <v>6</v>
      </c>
      <c r="J1586" s="6">
        <v>10</v>
      </c>
      <c r="K1586" s="6">
        <v>165</v>
      </c>
      <c r="L1586" s="6">
        <v>6</v>
      </c>
      <c r="M1586" s="6"/>
    </row>
    <row r="1587" spans="1:13" ht="15.75" customHeight="1" x14ac:dyDescent="0.25">
      <c r="A1587" s="4">
        <v>44655</v>
      </c>
      <c r="B1587" s="6">
        <v>10</v>
      </c>
      <c r="C1587" s="6" t="s">
        <v>104</v>
      </c>
      <c r="D1587" s="6">
        <v>8</v>
      </c>
      <c r="E1587" s="3" t="e">
        <f t="array" aca="1" ref="E1587" ca="1">_xludf.XLOOKUP(sessions_2!$G1587&amp;sessions_2!$I1587&amp;sessions_2!$J1587,exercises_2!$C$2:$C$156&amp;exercises_2!$F$2:$F$156&amp;exercises_2!$G$2:$G$156,exercises_2!$A$2:$A$156)</f>
        <v>#NAME?</v>
      </c>
      <c r="F1587" s="6" t="s">
        <v>65</v>
      </c>
      <c r="G1587" s="6" t="s">
        <v>121</v>
      </c>
      <c r="H1587" s="6">
        <v>1</v>
      </c>
      <c r="I1587" s="6">
        <v>10</v>
      </c>
      <c r="J1587" s="6">
        <v>15</v>
      </c>
      <c r="K1587" s="6">
        <v>130</v>
      </c>
      <c r="L1587" s="6">
        <v>15</v>
      </c>
      <c r="M1587" s="6"/>
    </row>
    <row r="1588" spans="1:13" ht="15.75" customHeight="1" x14ac:dyDescent="0.25">
      <c r="A1588" s="4">
        <v>44655</v>
      </c>
      <c r="B1588" s="6">
        <v>11</v>
      </c>
      <c r="C1588" s="6" t="s">
        <v>104</v>
      </c>
      <c r="D1588" s="6">
        <v>8</v>
      </c>
      <c r="E1588" s="3" t="e">
        <f t="array" aca="1" ref="E1588" ca="1">_xludf.XLOOKUP(sessions_2!$G1588&amp;sessions_2!$I1588&amp;sessions_2!$J1588,exercises_2!$C$2:$C$156&amp;exercises_2!$F$2:$F$156&amp;exercises_2!$G$2:$G$156,exercises_2!$A$2:$A$156)</f>
        <v>#NAME?</v>
      </c>
      <c r="F1588" s="6" t="s">
        <v>65</v>
      </c>
      <c r="G1588" s="6" t="s">
        <v>121</v>
      </c>
      <c r="H1588" s="6">
        <v>2</v>
      </c>
      <c r="I1588" s="6">
        <v>10</v>
      </c>
      <c r="J1588" s="6">
        <v>15</v>
      </c>
      <c r="K1588" s="6">
        <v>130</v>
      </c>
      <c r="L1588" s="6">
        <v>12</v>
      </c>
      <c r="M1588" s="6"/>
    </row>
    <row r="1589" spans="1:13" ht="15.75" customHeight="1" x14ac:dyDescent="0.25">
      <c r="A1589" s="4">
        <v>44655</v>
      </c>
      <c r="B1589" s="6">
        <v>12</v>
      </c>
      <c r="C1589" s="6" t="s">
        <v>104</v>
      </c>
      <c r="D1589" s="6">
        <v>8</v>
      </c>
      <c r="E1589" s="3" t="e">
        <f t="array" aca="1" ref="E1589" ca="1">_xludf.XLOOKUP(sessions_2!$G1589&amp;sessions_2!$I1589&amp;sessions_2!$J1589,exercises_2!$C$2:$C$156&amp;exercises_2!$F$2:$F$156&amp;exercises_2!$G$2:$G$156,exercises_2!$A$2:$A$156)</f>
        <v>#NAME?</v>
      </c>
      <c r="F1589" s="6" t="s">
        <v>65</v>
      </c>
      <c r="G1589" s="6" t="s">
        <v>121</v>
      </c>
      <c r="H1589" s="6">
        <v>3</v>
      </c>
      <c r="I1589" s="6">
        <v>10</v>
      </c>
      <c r="J1589" s="6">
        <v>15</v>
      </c>
      <c r="K1589" s="6">
        <v>130</v>
      </c>
      <c r="L1589" s="6">
        <v>0</v>
      </c>
      <c r="M1589" s="6"/>
    </row>
    <row r="1590" spans="1:13" ht="15.75" customHeight="1" x14ac:dyDescent="0.25">
      <c r="A1590" s="4">
        <v>44657</v>
      </c>
      <c r="B1590" s="6">
        <v>1</v>
      </c>
      <c r="C1590" s="6" t="s">
        <v>94</v>
      </c>
      <c r="D1590" s="6">
        <v>8</v>
      </c>
      <c r="E1590" s="3" t="e">
        <f t="array" aca="1" ref="E1590" ca="1">_xludf.XLOOKUP(sessions_2!$G1590&amp;sessions_2!$I1590&amp;sessions_2!$J1590,exercises_2!$C$2:$C$156&amp;exercises_2!$F$2:$F$156&amp;exercises_2!$G$2:$G$156,exercises_2!$A$2:$A$156)</f>
        <v>#NAME?</v>
      </c>
      <c r="F1590" s="6" t="s">
        <v>65</v>
      </c>
      <c r="G1590" s="6" t="s">
        <v>89</v>
      </c>
      <c r="H1590" s="6">
        <v>1</v>
      </c>
      <c r="I1590" s="6">
        <v>4</v>
      </c>
      <c r="J1590" s="6">
        <v>6</v>
      </c>
      <c r="K1590" s="6">
        <v>155</v>
      </c>
      <c r="L1590" s="6">
        <v>6</v>
      </c>
      <c r="M1590" s="6"/>
    </row>
    <row r="1591" spans="1:13" ht="15.75" customHeight="1" x14ac:dyDescent="0.25">
      <c r="A1591" s="4">
        <v>44657</v>
      </c>
      <c r="B1591" s="6">
        <v>2</v>
      </c>
      <c r="C1591" s="6" t="s">
        <v>94</v>
      </c>
      <c r="D1591" s="6">
        <v>8</v>
      </c>
      <c r="E1591" s="3" t="e">
        <f t="array" aca="1" ref="E1591" ca="1">_xludf.XLOOKUP(sessions_2!$G1591&amp;sessions_2!$I1591&amp;sessions_2!$J1591,exercises_2!$C$2:$C$156&amp;exercises_2!$F$2:$F$156&amp;exercises_2!$G$2:$G$156,exercises_2!$A$2:$A$156)</f>
        <v>#NAME?</v>
      </c>
      <c r="F1591" s="6" t="s">
        <v>65</v>
      </c>
      <c r="G1591" s="6" t="s">
        <v>89</v>
      </c>
      <c r="H1591" s="6">
        <v>2</v>
      </c>
      <c r="I1591" s="6">
        <v>4</v>
      </c>
      <c r="J1591" s="6">
        <v>6</v>
      </c>
      <c r="K1591" s="6">
        <v>155</v>
      </c>
      <c r="L1591" s="6">
        <v>6</v>
      </c>
      <c r="M1591" s="6"/>
    </row>
    <row r="1592" spans="1:13" ht="15.75" customHeight="1" x14ac:dyDescent="0.25">
      <c r="A1592" s="4">
        <v>44657</v>
      </c>
      <c r="B1592" s="6">
        <v>3</v>
      </c>
      <c r="C1592" s="6" t="s">
        <v>94</v>
      </c>
      <c r="D1592" s="6">
        <v>8</v>
      </c>
      <c r="E1592" s="3" t="e">
        <f t="array" aca="1" ref="E1592" ca="1">_xludf.XLOOKUP(sessions_2!$G1592&amp;sessions_2!$I1592&amp;sessions_2!$J1592,exercises_2!$C$2:$C$156&amp;exercises_2!$F$2:$F$156&amp;exercises_2!$G$2:$G$156,exercises_2!$A$2:$A$156)</f>
        <v>#NAME?</v>
      </c>
      <c r="F1592" s="6" t="s">
        <v>65</v>
      </c>
      <c r="G1592" s="6" t="s">
        <v>95</v>
      </c>
      <c r="H1592" s="6">
        <v>1</v>
      </c>
      <c r="I1592" s="6">
        <v>4</v>
      </c>
      <c r="J1592" s="6">
        <v>6</v>
      </c>
      <c r="K1592" s="6">
        <v>135</v>
      </c>
      <c r="L1592" s="6">
        <v>6</v>
      </c>
      <c r="M1592" s="6"/>
    </row>
    <row r="1593" spans="1:13" ht="15.75" customHeight="1" x14ac:dyDescent="0.25">
      <c r="A1593" s="4">
        <v>44657</v>
      </c>
      <c r="B1593" s="6">
        <v>4</v>
      </c>
      <c r="C1593" s="6" t="s">
        <v>94</v>
      </c>
      <c r="D1593" s="6">
        <v>8</v>
      </c>
      <c r="E1593" s="3" t="e">
        <f t="array" aca="1" ref="E1593" ca="1">_xludf.XLOOKUP(sessions_2!$G1593&amp;sessions_2!$I1593&amp;sessions_2!$J1593,exercises_2!$C$2:$C$156&amp;exercises_2!$F$2:$F$156&amp;exercises_2!$G$2:$G$156,exercises_2!$A$2:$A$156)</f>
        <v>#NAME?</v>
      </c>
      <c r="F1593" s="6" t="s">
        <v>65</v>
      </c>
      <c r="G1593" s="6" t="s">
        <v>95</v>
      </c>
      <c r="H1593" s="6">
        <v>2</v>
      </c>
      <c r="I1593" s="6">
        <v>4</v>
      </c>
      <c r="J1593" s="6">
        <v>6</v>
      </c>
      <c r="K1593" s="6">
        <v>135</v>
      </c>
      <c r="L1593" s="6">
        <v>5</v>
      </c>
      <c r="M1593" s="6"/>
    </row>
    <row r="1594" spans="1:13" ht="15.75" customHeight="1" x14ac:dyDescent="0.25">
      <c r="A1594" s="4">
        <v>44657</v>
      </c>
      <c r="B1594" s="6">
        <v>5</v>
      </c>
      <c r="C1594" s="6" t="s">
        <v>94</v>
      </c>
      <c r="D1594" s="6">
        <v>8</v>
      </c>
      <c r="E1594" s="3" t="e">
        <f t="array" aca="1" ref="E1594" ca="1">_xludf.XLOOKUP(sessions_2!$G1594&amp;sessions_2!$I1594&amp;sessions_2!$J1594,exercises_2!$C$2:$C$156&amp;exercises_2!$F$2:$F$156&amp;exercises_2!$G$2:$G$156,exercises_2!$A$2:$A$156)</f>
        <v>#NAME?</v>
      </c>
      <c r="F1594" s="6" t="s">
        <v>65</v>
      </c>
      <c r="G1594" s="6" t="s">
        <v>96</v>
      </c>
      <c r="H1594" s="6">
        <v>1</v>
      </c>
      <c r="I1594" s="6">
        <v>4</v>
      </c>
      <c r="J1594" s="6">
        <v>6</v>
      </c>
      <c r="K1594" s="6">
        <v>100</v>
      </c>
      <c r="L1594" s="6">
        <v>6</v>
      </c>
      <c r="M1594" s="6"/>
    </row>
    <row r="1595" spans="1:13" ht="15.75" customHeight="1" x14ac:dyDescent="0.25">
      <c r="A1595" s="4">
        <v>44657</v>
      </c>
      <c r="B1595" s="6">
        <v>6</v>
      </c>
      <c r="C1595" s="6" t="s">
        <v>94</v>
      </c>
      <c r="D1595" s="6">
        <v>8</v>
      </c>
      <c r="E1595" s="3" t="e">
        <f t="array" aca="1" ref="E1595" ca="1">_xludf.XLOOKUP(sessions_2!$G1595&amp;sessions_2!$I1595&amp;sessions_2!$J1595,exercises_2!$C$2:$C$156&amp;exercises_2!$F$2:$F$156&amp;exercises_2!$G$2:$G$156,exercises_2!$A$2:$A$156)</f>
        <v>#NAME?</v>
      </c>
      <c r="F1595" s="6" t="s">
        <v>65</v>
      </c>
      <c r="G1595" s="6" t="s">
        <v>96</v>
      </c>
      <c r="H1595" s="6">
        <v>2</v>
      </c>
      <c r="I1595" s="6">
        <v>4</v>
      </c>
      <c r="J1595" s="6">
        <v>6</v>
      </c>
      <c r="K1595" s="6">
        <v>100</v>
      </c>
      <c r="L1595" s="6">
        <v>6</v>
      </c>
      <c r="M1595" s="6"/>
    </row>
    <row r="1596" spans="1:13" ht="15.75" customHeight="1" x14ac:dyDescent="0.25">
      <c r="A1596" s="4">
        <v>44657</v>
      </c>
      <c r="B1596" s="6">
        <v>7</v>
      </c>
      <c r="C1596" s="6" t="s">
        <v>94</v>
      </c>
      <c r="D1596" s="6">
        <v>8</v>
      </c>
      <c r="E1596" s="3" t="e">
        <f t="array" aca="1" ref="E1596" ca="1">_xludf.XLOOKUP(sessions_2!$G1596&amp;sessions_2!$I1596&amp;sessions_2!$J1596,exercises_2!$C$2:$C$156&amp;exercises_2!$F$2:$F$156&amp;exercises_2!$G$2:$G$156,exercises_2!$A$2:$A$156)</f>
        <v>#NAME?</v>
      </c>
      <c r="F1596" s="6" t="s">
        <v>65</v>
      </c>
      <c r="G1596" s="6" t="s">
        <v>122</v>
      </c>
      <c r="H1596" s="6">
        <v>1</v>
      </c>
      <c r="I1596" s="6">
        <v>10</v>
      </c>
      <c r="J1596" s="6">
        <v>20</v>
      </c>
      <c r="K1596" s="6">
        <v>7.5</v>
      </c>
      <c r="L1596" s="6">
        <v>20</v>
      </c>
      <c r="M1596" s="6"/>
    </row>
    <row r="1597" spans="1:13" ht="15.75" customHeight="1" x14ac:dyDescent="0.25">
      <c r="A1597" s="4">
        <v>44657</v>
      </c>
      <c r="B1597" s="6">
        <v>8</v>
      </c>
      <c r="C1597" s="6" t="s">
        <v>94</v>
      </c>
      <c r="D1597" s="6">
        <v>8</v>
      </c>
      <c r="E1597" s="3" t="e">
        <f t="array" aca="1" ref="E1597" ca="1">_xludf.XLOOKUP(sessions_2!$G1597&amp;sessions_2!$I1597&amp;sessions_2!$J1597,exercises_2!$C$2:$C$156&amp;exercises_2!$F$2:$F$156&amp;exercises_2!$G$2:$G$156,exercises_2!$A$2:$A$156)</f>
        <v>#NAME?</v>
      </c>
      <c r="F1597" s="6" t="s">
        <v>65</v>
      </c>
      <c r="G1597" s="6" t="s">
        <v>122</v>
      </c>
      <c r="H1597" s="6">
        <v>2</v>
      </c>
      <c r="I1597" s="6">
        <v>10</v>
      </c>
      <c r="J1597" s="6">
        <v>20</v>
      </c>
      <c r="K1597" s="6">
        <v>7.5</v>
      </c>
      <c r="L1597" s="6">
        <v>20</v>
      </c>
      <c r="M1597" s="6"/>
    </row>
    <row r="1598" spans="1:13" ht="15.75" customHeight="1" x14ac:dyDescent="0.25">
      <c r="A1598" s="4">
        <v>44657</v>
      </c>
      <c r="B1598" s="6">
        <v>9</v>
      </c>
      <c r="C1598" s="6" t="s">
        <v>94</v>
      </c>
      <c r="D1598" s="6">
        <v>8</v>
      </c>
      <c r="E1598" s="3" t="e">
        <f t="array" aca="1" ref="E1598" ca="1">_xludf.XLOOKUP(sessions_2!$G1598&amp;sessions_2!$I1598&amp;sessions_2!$J1598,exercises_2!$C$2:$C$156&amp;exercises_2!$F$2:$F$156&amp;exercises_2!$G$2:$G$156,exercises_2!$A$2:$A$156)</f>
        <v>#NAME?</v>
      </c>
      <c r="F1598" s="6" t="s">
        <v>65</v>
      </c>
      <c r="G1598" s="6" t="s">
        <v>123</v>
      </c>
      <c r="H1598" s="6">
        <v>1</v>
      </c>
      <c r="I1598" s="6">
        <v>10</v>
      </c>
      <c r="J1598" s="6">
        <v>20</v>
      </c>
      <c r="K1598" s="6">
        <v>25</v>
      </c>
      <c r="L1598" s="6">
        <v>20</v>
      </c>
      <c r="M1598" s="6"/>
    </row>
    <row r="1599" spans="1:13" ht="15.75" customHeight="1" x14ac:dyDescent="0.25">
      <c r="A1599" s="4">
        <v>44657</v>
      </c>
      <c r="B1599" s="6">
        <v>10</v>
      </c>
      <c r="C1599" s="6" t="s">
        <v>94</v>
      </c>
      <c r="D1599" s="6">
        <v>8</v>
      </c>
      <c r="E1599" s="3" t="e">
        <f t="array" aca="1" ref="E1599" ca="1">_xludf.XLOOKUP(sessions_2!$G1599&amp;sessions_2!$I1599&amp;sessions_2!$J1599,exercises_2!$C$2:$C$156&amp;exercises_2!$F$2:$F$156&amp;exercises_2!$G$2:$G$156,exercises_2!$A$2:$A$156)</f>
        <v>#NAME?</v>
      </c>
      <c r="F1599" s="6" t="s">
        <v>65</v>
      </c>
      <c r="G1599" s="6" t="s">
        <v>123</v>
      </c>
      <c r="H1599" s="6">
        <v>2</v>
      </c>
      <c r="I1599" s="6">
        <v>10</v>
      </c>
      <c r="J1599" s="6">
        <v>20</v>
      </c>
      <c r="K1599" s="6">
        <v>25</v>
      </c>
      <c r="L1599" s="6">
        <v>14</v>
      </c>
      <c r="M1599" s="6"/>
    </row>
    <row r="1600" spans="1:13" ht="15.75" customHeight="1" x14ac:dyDescent="0.25">
      <c r="A1600" s="4">
        <v>44683</v>
      </c>
      <c r="B1600" s="6">
        <v>13</v>
      </c>
      <c r="C1600" s="6" t="s">
        <v>100</v>
      </c>
      <c r="D1600" s="6">
        <v>3</v>
      </c>
      <c r="E1600" s="3" t="e">
        <f t="array" aca="1" ref="E1600" ca="1">_xludf.XLOOKUP(sessions_2!$G1600&amp;sessions_2!$I1600&amp;sessions_2!$J1600,exercises_2!$C$2:$C$156&amp;exercises_2!$F$2:$F$156&amp;exercises_2!$G$2:$G$156,exercises_2!$A$2:$A$156)</f>
        <v>#NAME?</v>
      </c>
      <c r="F1600" s="6" t="s">
        <v>65</v>
      </c>
      <c r="G1600" s="6" t="s">
        <v>111</v>
      </c>
      <c r="H1600" s="6">
        <v>1</v>
      </c>
      <c r="I1600" s="6">
        <v>6</v>
      </c>
      <c r="J1600" s="6">
        <v>10</v>
      </c>
      <c r="K1600" s="6">
        <v>210</v>
      </c>
      <c r="L1600" s="6">
        <v>7</v>
      </c>
      <c r="M1600" s="6"/>
    </row>
    <row r="1601" spans="1:13" ht="15.75" customHeight="1" x14ac:dyDescent="0.25">
      <c r="A1601" s="4">
        <v>44683</v>
      </c>
      <c r="B1601" s="6">
        <v>14</v>
      </c>
      <c r="C1601" s="6" t="s">
        <v>100</v>
      </c>
      <c r="D1601" s="6">
        <v>3</v>
      </c>
      <c r="E1601" s="3" t="e">
        <f t="array" aca="1" ref="E1601" ca="1">_xludf.XLOOKUP(sessions_2!$G1601&amp;sessions_2!$I1601&amp;sessions_2!$J1601,exercises_2!$C$2:$C$156&amp;exercises_2!$F$2:$F$156&amp;exercises_2!$G$2:$G$156,exercises_2!$A$2:$A$156)</f>
        <v>#NAME?</v>
      </c>
      <c r="F1601" s="6" t="s">
        <v>65</v>
      </c>
      <c r="G1601" s="6" t="s">
        <v>111</v>
      </c>
      <c r="H1601" s="6">
        <v>2</v>
      </c>
      <c r="I1601" s="6">
        <v>6</v>
      </c>
      <c r="J1601" s="6">
        <v>10</v>
      </c>
      <c r="K1601" s="6">
        <v>210</v>
      </c>
      <c r="L1601" s="6">
        <v>7</v>
      </c>
      <c r="M1601" s="6"/>
    </row>
    <row r="1602" spans="1:13" ht="15.75" customHeight="1" x14ac:dyDescent="0.25">
      <c r="A1602" s="4">
        <v>44659</v>
      </c>
      <c r="B1602" s="6">
        <v>1</v>
      </c>
      <c r="C1602" s="6" t="s">
        <v>100</v>
      </c>
      <c r="D1602" s="6">
        <v>8</v>
      </c>
      <c r="E1602" s="3" t="e">
        <f t="array" aca="1" ref="E1602" ca="1">_xludf.XLOOKUP(sessions_2!$G1602&amp;sessions_2!$I1602&amp;sessions_2!$J1602,exercises_2!$C$2:$C$156&amp;exercises_2!$F$2:$F$156&amp;exercises_2!$G$2:$G$156,exercises_2!$A$2:$A$156)</f>
        <v>#NAME?</v>
      </c>
      <c r="F1602" s="6" t="s">
        <v>65</v>
      </c>
      <c r="G1602" s="6" t="s">
        <v>92</v>
      </c>
      <c r="H1602" s="6">
        <v>1</v>
      </c>
      <c r="I1602" s="6">
        <v>4</v>
      </c>
      <c r="J1602" s="6">
        <v>6</v>
      </c>
      <c r="K1602" s="6">
        <v>245</v>
      </c>
      <c r="L1602" s="6">
        <v>6</v>
      </c>
      <c r="M1602" s="6"/>
    </row>
    <row r="1603" spans="1:13" ht="15.75" customHeight="1" x14ac:dyDescent="0.25">
      <c r="A1603" s="4">
        <v>44659</v>
      </c>
      <c r="B1603" s="6">
        <v>2</v>
      </c>
      <c r="C1603" s="6" t="s">
        <v>100</v>
      </c>
      <c r="D1603" s="6">
        <v>8</v>
      </c>
      <c r="E1603" s="3" t="e">
        <f t="array" aca="1" ref="E1603" ca="1">_xludf.XLOOKUP(sessions_2!$G1603&amp;sessions_2!$I1603&amp;sessions_2!$J1603,exercises_2!$C$2:$C$156&amp;exercises_2!$F$2:$F$156&amp;exercises_2!$G$2:$G$156,exercises_2!$A$2:$A$156)</f>
        <v>#NAME?</v>
      </c>
      <c r="F1603" s="6" t="s">
        <v>65</v>
      </c>
      <c r="G1603" s="6" t="s">
        <v>92</v>
      </c>
      <c r="H1603" s="6">
        <v>2</v>
      </c>
      <c r="I1603" s="6">
        <v>4</v>
      </c>
      <c r="J1603" s="6">
        <v>6</v>
      </c>
      <c r="K1603" s="6">
        <v>245</v>
      </c>
      <c r="L1603" s="6">
        <v>6</v>
      </c>
      <c r="M1603" s="6"/>
    </row>
    <row r="1604" spans="1:13" ht="15.75" customHeight="1" x14ac:dyDescent="0.25">
      <c r="A1604" s="4">
        <v>44659</v>
      </c>
      <c r="B1604" s="6">
        <v>3</v>
      </c>
      <c r="C1604" s="6" t="s">
        <v>100</v>
      </c>
      <c r="D1604" s="6">
        <v>8</v>
      </c>
      <c r="E1604" s="3" t="e">
        <f t="array" aca="1" ref="E1604" ca="1">_xludf.XLOOKUP(sessions_2!$G1604&amp;sessions_2!$I1604&amp;sessions_2!$J1604,exercises_2!$C$2:$C$156&amp;exercises_2!$F$2:$F$156&amp;exercises_2!$G$2:$G$156,exercises_2!$A$2:$A$156)</f>
        <v>#NAME?</v>
      </c>
      <c r="F1604" s="6" t="s">
        <v>65</v>
      </c>
      <c r="G1604" s="6" t="s">
        <v>118</v>
      </c>
      <c r="H1604" s="6">
        <v>1</v>
      </c>
      <c r="I1604" s="6">
        <v>5</v>
      </c>
      <c r="J1604" s="6">
        <v>10</v>
      </c>
      <c r="K1604" s="6">
        <v>135</v>
      </c>
      <c r="L1604" s="6">
        <v>10</v>
      </c>
      <c r="M1604" s="6"/>
    </row>
    <row r="1605" spans="1:13" ht="15.75" customHeight="1" x14ac:dyDescent="0.25">
      <c r="A1605" s="4">
        <v>44659</v>
      </c>
      <c r="B1605" s="6">
        <v>4</v>
      </c>
      <c r="C1605" s="6" t="s">
        <v>100</v>
      </c>
      <c r="D1605" s="6">
        <v>8</v>
      </c>
      <c r="E1605" s="3" t="e">
        <f t="array" aca="1" ref="E1605" ca="1">_xludf.XLOOKUP(sessions_2!$G1605&amp;sessions_2!$I1605&amp;sessions_2!$J1605,exercises_2!$C$2:$C$156&amp;exercises_2!$F$2:$F$156&amp;exercises_2!$G$2:$G$156,exercises_2!$A$2:$A$156)</f>
        <v>#NAME?</v>
      </c>
      <c r="F1605" s="6" t="s">
        <v>65</v>
      </c>
      <c r="G1605" s="6" t="s">
        <v>118</v>
      </c>
      <c r="H1605" s="6">
        <v>2</v>
      </c>
      <c r="I1605" s="6">
        <v>5</v>
      </c>
      <c r="J1605" s="6">
        <v>10</v>
      </c>
      <c r="K1605" s="6">
        <v>135</v>
      </c>
      <c r="L1605" s="6">
        <v>6</v>
      </c>
      <c r="M1605" s="6"/>
    </row>
    <row r="1606" spans="1:13" ht="15.75" customHeight="1" x14ac:dyDescent="0.25">
      <c r="A1606" s="4">
        <v>44659</v>
      </c>
      <c r="B1606" s="6">
        <v>5</v>
      </c>
      <c r="C1606" s="6" t="s">
        <v>100</v>
      </c>
      <c r="D1606" s="6">
        <v>8</v>
      </c>
      <c r="E1606" s="3" t="e">
        <f t="array" aca="1" ref="E1606" ca="1">_xludf.XLOOKUP(sessions_2!$G1606&amp;sessions_2!$I1606&amp;sessions_2!$J1606,exercises_2!$C$2:$C$156&amp;exercises_2!$F$2:$F$156&amp;exercises_2!$G$2:$G$156,exercises_2!$A$2:$A$156)</f>
        <v>#NAME?</v>
      </c>
      <c r="F1606" s="6" t="s">
        <v>65</v>
      </c>
      <c r="G1606" s="6" t="s">
        <v>110</v>
      </c>
      <c r="H1606" s="6">
        <v>1</v>
      </c>
      <c r="I1606" s="6">
        <v>4</v>
      </c>
      <c r="J1606" s="6">
        <v>6</v>
      </c>
      <c r="K1606" s="6">
        <v>75</v>
      </c>
      <c r="L1606" s="6">
        <v>6</v>
      </c>
      <c r="M1606" s="6"/>
    </row>
    <row r="1607" spans="1:13" ht="15.75" customHeight="1" x14ac:dyDescent="0.25">
      <c r="A1607" s="4">
        <v>44659</v>
      </c>
      <c r="B1607" s="6">
        <v>6</v>
      </c>
      <c r="C1607" s="6" t="s">
        <v>100</v>
      </c>
      <c r="D1607" s="6">
        <v>8</v>
      </c>
      <c r="E1607" s="3" t="e">
        <f t="array" aca="1" ref="E1607" ca="1">_xludf.XLOOKUP(sessions_2!$G1607&amp;sessions_2!$I1607&amp;sessions_2!$J1607,exercises_2!$C$2:$C$156&amp;exercises_2!$F$2:$F$156&amp;exercises_2!$G$2:$G$156,exercises_2!$A$2:$A$156)</f>
        <v>#NAME?</v>
      </c>
      <c r="F1607" s="6" t="s">
        <v>65</v>
      </c>
      <c r="G1607" s="6" t="s">
        <v>110</v>
      </c>
      <c r="H1607" s="6">
        <v>2</v>
      </c>
      <c r="I1607" s="6">
        <v>4</v>
      </c>
      <c r="J1607" s="6">
        <v>6</v>
      </c>
      <c r="K1607" s="6">
        <v>75</v>
      </c>
      <c r="L1607" s="6">
        <v>5</v>
      </c>
      <c r="M1607" s="6"/>
    </row>
    <row r="1608" spans="1:13" ht="15.75" customHeight="1" x14ac:dyDescent="0.25">
      <c r="A1608" s="4">
        <v>44659</v>
      </c>
      <c r="B1608" s="6">
        <v>7</v>
      </c>
      <c r="C1608" s="6" t="s">
        <v>100</v>
      </c>
      <c r="D1608" s="6">
        <v>8</v>
      </c>
      <c r="E1608" s="3" t="e">
        <f t="array" aca="1" ref="E1608" ca="1">_xludf.XLOOKUP(sessions_2!$G1608&amp;sessions_2!$I1608&amp;sessions_2!$J1608,exercises_2!$C$2:$C$156&amp;exercises_2!$F$2:$F$156&amp;exercises_2!$G$2:$G$156,exercises_2!$A$2:$A$156)</f>
        <v>#NAME?</v>
      </c>
      <c r="F1608" s="6" t="s">
        <v>65</v>
      </c>
      <c r="G1608" s="6" t="s">
        <v>103</v>
      </c>
      <c r="H1608" s="6">
        <v>1</v>
      </c>
      <c r="I1608" s="6">
        <v>4</v>
      </c>
      <c r="J1608" s="6">
        <v>6</v>
      </c>
      <c r="K1608" s="6">
        <v>65</v>
      </c>
      <c r="L1608" s="6">
        <v>6</v>
      </c>
      <c r="M1608" s="6"/>
    </row>
    <row r="1609" spans="1:13" ht="15.75" customHeight="1" x14ac:dyDescent="0.25">
      <c r="A1609" s="4">
        <v>44659</v>
      </c>
      <c r="B1609" s="6">
        <v>8</v>
      </c>
      <c r="C1609" s="6" t="s">
        <v>100</v>
      </c>
      <c r="D1609" s="6">
        <v>8</v>
      </c>
      <c r="E1609" s="3" t="e">
        <f t="array" aca="1" ref="E1609" ca="1">_xludf.XLOOKUP(sessions_2!$G1609&amp;sessions_2!$I1609&amp;sessions_2!$J1609,exercises_2!$C$2:$C$156&amp;exercises_2!$F$2:$F$156&amp;exercises_2!$G$2:$G$156,exercises_2!$A$2:$A$156)</f>
        <v>#NAME?</v>
      </c>
      <c r="F1609" s="6" t="s">
        <v>65</v>
      </c>
      <c r="G1609" s="6" t="s">
        <v>103</v>
      </c>
      <c r="H1609" s="6">
        <v>2</v>
      </c>
      <c r="I1609" s="6">
        <v>4</v>
      </c>
      <c r="J1609" s="6">
        <v>6</v>
      </c>
      <c r="K1609" s="6">
        <v>65</v>
      </c>
      <c r="L1609" s="6">
        <v>6</v>
      </c>
      <c r="M1609" s="6"/>
    </row>
    <row r="1610" spans="1:13" ht="15.75" customHeight="1" x14ac:dyDescent="0.25">
      <c r="A1610" s="4">
        <v>44662</v>
      </c>
      <c r="B1610" s="6">
        <v>1</v>
      </c>
      <c r="C1610" s="6" t="s">
        <v>104</v>
      </c>
      <c r="D1610" s="6">
        <v>1</v>
      </c>
      <c r="E1610" s="3" t="e">
        <f t="array" aca="1" ref="E1610" ca="1">_xludf.XLOOKUP(sessions_2!$G1610&amp;sessions_2!$I1610&amp;sessions_2!$J1610,exercises_2!$C$2:$C$156&amp;exercises_2!$F$2:$F$156&amp;exercises_2!$G$2:$G$156,exercises_2!$A$2:$A$156)</f>
        <v>#NAME?</v>
      </c>
      <c r="F1610" s="6" t="s">
        <v>65</v>
      </c>
      <c r="G1610" s="6" t="s">
        <v>119</v>
      </c>
      <c r="H1610" s="6">
        <v>1</v>
      </c>
      <c r="I1610" s="6">
        <v>4</v>
      </c>
      <c r="J1610" s="6">
        <v>6</v>
      </c>
      <c r="K1610" s="6">
        <v>155</v>
      </c>
      <c r="L1610" s="6">
        <v>6</v>
      </c>
      <c r="M1610" s="6"/>
    </row>
    <row r="1611" spans="1:13" ht="15.75" customHeight="1" x14ac:dyDescent="0.25">
      <c r="A1611" s="4">
        <v>44662</v>
      </c>
      <c r="B1611" s="6">
        <v>2</v>
      </c>
      <c r="C1611" s="6" t="s">
        <v>104</v>
      </c>
      <c r="D1611" s="6">
        <v>1</v>
      </c>
      <c r="E1611" s="3" t="e">
        <f t="array" aca="1" ref="E1611" ca="1">_xludf.XLOOKUP(sessions_2!$G1611&amp;sessions_2!$I1611&amp;sessions_2!$J1611,exercises_2!$C$2:$C$156&amp;exercises_2!$F$2:$F$156&amp;exercises_2!$G$2:$G$156,exercises_2!$A$2:$A$156)</f>
        <v>#NAME?</v>
      </c>
      <c r="F1611" s="6" t="s">
        <v>65</v>
      </c>
      <c r="G1611" s="6" t="s">
        <v>119</v>
      </c>
      <c r="H1611" s="6">
        <v>2</v>
      </c>
      <c r="I1611" s="6">
        <v>4</v>
      </c>
      <c r="J1611" s="6">
        <v>6</v>
      </c>
      <c r="K1611" s="6">
        <v>155</v>
      </c>
      <c r="L1611" s="6">
        <v>6</v>
      </c>
      <c r="M1611" s="6"/>
    </row>
    <row r="1612" spans="1:13" ht="15.75" customHeight="1" x14ac:dyDescent="0.25">
      <c r="A1612" s="4">
        <v>44662</v>
      </c>
      <c r="B1612" s="6">
        <v>3</v>
      </c>
      <c r="C1612" s="6" t="s">
        <v>104</v>
      </c>
      <c r="D1612" s="6">
        <v>1</v>
      </c>
      <c r="E1612" s="3" t="e">
        <f t="array" aca="1" ref="E1612" ca="1">_xludf.XLOOKUP(sessions_2!$G1612&amp;sessions_2!$I1612&amp;sessions_2!$J1612,exercises_2!$C$2:$C$156&amp;exercises_2!$F$2:$F$156&amp;exercises_2!$G$2:$G$156,exercises_2!$A$2:$A$156)</f>
        <v>#NAME?</v>
      </c>
      <c r="F1612" s="6" t="s">
        <v>65</v>
      </c>
      <c r="G1612" s="6" t="s">
        <v>119</v>
      </c>
      <c r="H1612" s="6">
        <v>3</v>
      </c>
      <c r="I1612" s="6">
        <v>4</v>
      </c>
      <c r="J1612" s="6">
        <v>6</v>
      </c>
      <c r="K1612" s="6">
        <v>160</v>
      </c>
      <c r="L1612" s="6">
        <v>5</v>
      </c>
      <c r="M1612" s="6"/>
    </row>
    <row r="1613" spans="1:13" ht="15.75" customHeight="1" x14ac:dyDescent="0.25">
      <c r="A1613" s="4">
        <v>44662</v>
      </c>
      <c r="B1613" s="6">
        <v>4</v>
      </c>
      <c r="C1613" s="6" t="s">
        <v>104</v>
      </c>
      <c r="D1613" s="6">
        <v>1</v>
      </c>
      <c r="E1613" s="3" t="e">
        <f t="array" aca="1" ref="E1613" ca="1">_xludf.XLOOKUP(sessions_2!$G1613&amp;sessions_2!$I1613&amp;sessions_2!$J1613,exercises_2!$C$2:$C$156&amp;exercises_2!$F$2:$F$156&amp;exercises_2!$G$2:$G$156,exercises_2!$A$2:$A$156)</f>
        <v>#NAME?</v>
      </c>
      <c r="F1613" s="6" t="s">
        <v>65</v>
      </c>
      <c r="G1613" s="6" t="s">
        <v>120</v>
      </c>
      <c r="H1613" s="6">
        <v>1</v>
      </c>
      <c r="I1613" s="6">
        <v>4</v>
      </c>
      <c r="J1613" s="6">
        <v>6</v>
      </c>
      <c r="K1613" s="6">
        <v>175</v>
      </c>
      <c r="L1613" s="6">
        <v>6</v>
      </c>
      <c r="M1613" s="6"/>
    </row>
    <row r="1614" spans="1:13" ht="15.75" customHeight="1" x14ac:dyDescent="0.25">
      <c r="A1614" s="4">
        <v>44662</v>
      </c>
      <c r="B1614" s="6">
        <v>5</v>
      </c>
      <c r="C1614" s="6" t="s">
        <v>104</v>
      </c>
      <c r="D1614" s="6">
        <v>1</v>
      </c>
      <c r="E1614" s="3" t="e">
        <f t="array" aca="1" ref="E1614" ca="1">_xludf.XLOOKUP(sessions_2!$G1614&amp;sessions_2!$I1614&amp;sessions_2!$J1614,exercises_2!$C$2:$C$156&amp;exercises_2!$F$2:$F$156&amp;exercises_2!$G$2:$G$156,exercises_2!$A$2:$A$156)</f>
        <v>#NAME?</v>
      </c>
      <c r="F1614" s="6" t="s">
        <v>65</v>
      </c>
      <c r="G1614" s="6" t="s">
        <v>120</v>
      </c>
      <c r="H1614" s="6">
        <v>2</v>
      </c>
      <c r="I1614" s="6">
        <v>4</v>
      </c>
      <c r="J1614" s="6">
        <v>6</v>
      </c>
      <c r="K1614" s="6">
        <v>175</v>
      </c>
      <c r="L1614" s="6">
        <v>6</v>
      </c>
      <c r="M1614" s="6"/>
    </row>
    <row r="1615" spans="1:13" ht="15.75" customHeight="1" x14ac:dyDescent="0.25">
      <c r="A1615" s="4">
        <v>44662</v>
      </c>
      <c r="B1615" s="6">
        <v>6</v>
      </c>
      <c r="C1615" s="6" t="s">
        <v>104</v>
      </c>
      <c r="D1615" s="6">
        <v>1</v>
      </c>
      <c r="E1615" s="3" t="e">
        <f t="array" aca="1" ref="E1615" ca="1">_xludf.XLOOKUP(sessions_2!$G1615&amp;sessions_2!$I1615&amp;sessions_2!$J1615,exercises_2!$C$2:$C$156&amp;exercises_2!$F$2:$F$156&amp;exercises_2!$G$2:$G$156,exercises_2!$A$2:$A$156)</f>
        <v>#NAME?</v>
      </c>
      <c r="F1615" s="6" t="s">
        <v>65</v>
      </c>
      <c r="G1615" s="6" t="s">
        <v>120</v>
      </c>
      <c r="H1615" s="6">
        <v>3</v>
      </c>
      <c r="I1615" s="6">
        <v>4</v>
      </c>
      <c r="J1615" s="6">
        <v>6</v>
      </c>
      <c r="K1615" s="6">
        <v>180</v>
      </c>
      <c r="L1615" s="6">
        <v>4</v>
      </c>
      <c r="M1615" s="6"/>
    </row>
    <row r="1616" spans="1:13" ht="15.75" customHeight="1" x14ac:dyDescent="0.25">
      <c r="A1616" s="4">
        <v>44662</v>
      </c>
      <c r="B1616" s="6">
        <v>7</v>
      </c>
      <c r="C1616" s="6" t="s">
        <v>104</v>
      </c>
      <c r="D1616" s="6">
        <v>1</v>
      </c>
      <c r="E1616" s="3" t="e">
        <f t="array" aca="1" ref="E1616" ca="1">_xludf.XLOOKUP(sessions_2!$G1616&amp;sessions_2!$I1616&amp;sessions_2!$J1616,exercises_2!$C$2:$C$156&amp;exercises_2!$F$2:$F$156&amp;exercises_2!$G$2:$G$156,exercises_2!$A$2:$A$156)</f>
        <v>#NAME?</v>
      </c>
      <c r="F1616" s="6" t="s">
        <v>65</v>
      </c>
      <c r="G1616" s="6" t="s">
        <v>107</v>
      </c>
      <c r="H1616" s="6">
        <v>1</v>
      </c>
      <c r="I1616" s="6">
        <v>6</v>
      </c>
      <c r="J1616" s="6">
        <v>10</v>
      </c>
      <c r="K1616" s="6">
        <v>160</v>
      </c>
      <c r="L1616" s="6">
        <v>10</v>
      </c>
      <c r="M1616" s="6"/>
    </row>
    <row r="1617" spans="1:13" ht="15.75" customHeight="1" x14ac:dyDescent="0.25">
      <c r="A1617" s="4">
        <v>44662</v>
      </c>
      <c r="B1617" s="6">
        <v>8</v>
      </c>
      <c r="C1617" s="6" t="s">
        <v>104</v>
      </c>
      <c r="D1617" s="6">
        <v>1</v>
      </c>
      <c r="E1617" s="3" t="e">
        <f t="array" aca="1" ref="E1617" ca="1">_xludf.XLOOKUP(sessions_2!$G1617&amp;sessions_2!$I1617&amp;sessions_2!$J1617,exercises_2!$C$2:$C$156&amp;exercises_2!$F$2:$F$156&amp;exercises_2!$G$2:$G$156,exercises_2!$A$2:$A$156)</f>
        <v>#NAME?</v>
      </c>
      <c r="F1617" s="6" t="s">
        <v>65</v>
      </c>
      <c r="G1617" s="6" t="s">
        <v>107</v>
      </c>
      <c r="H1617" s="6">
        <v>2</v>
      </c>
      <c r="I1617" s="6">
        <v>6</v>
      </c>
      <c r="J1617" s="6">
        <v>10</v>
      </c>
      <c r="K1617" s="6">
        <v>160</v>
      </c>
      <c r="L1617" s="6">
        <v>10</v>
      </c>
      <c r="M1617" s="6"/>
    </row>
    <row r="1618" spans="1:13" ht="15.75" customHeight="1" x14ac:dyDescent="0.25">
      <c r="A1618" s="4">
        <v>44662</v>
      </c>
      <c r="B1618" s="6">
        <v>9</v>
      </c>
      <c r="C1618" s="6" t="s">
        <v>104</v>
      </c>
      <c r="D1618" s="6">
        <v>1</v>
      </c>
      <c r="E1618" s="3" t="e">
        <f t="array" aca="1" ref="E1618" ca="1">_xludf.XLOOKUP(sessions_2!$G1618&amp;sessions_2!$I1618&amp;sessions_2!$J1618,exercises_2!$C$2:$C$156&amp;exercises_2!$F$2:$F$156&amp;exercises_2!$G$2:$G$156,exercises_2!$A$2:$A$156)</f>
        <v>#NAME?</v>
      </c>
      <c r="F1618" s="6" t="s">
        <v>65</v>
      </c>
      <c r="G1618" s="6" t="s">
        <v>107</v>
      </c>
      <c r="H1618" s="6">
        <v>3</v>
      </c>
      <c r="I1618" s="6">
        <v>6</v>
      </c>
      <c r="J1618" s="6">
        <v>10</v>
      </c>
      <c r="K1618" s="6">
        <v>160</v>
      </c>
      <c r="L1618" s="6">
        <v>6</v>
      </c>
      <c r="M1618" s="6"/>
    </row>
    <row r="1619" spans="1:13" ht="15.75" customHeight="1" x14ac:dyDescent="0.25">
      <c r="A1619" s="4">
        <v>44662</v>
      </c>
      <c r="B1619" s="6">
        <v>10</v>
      </c>
      <c r="C1619" s="6" t="s">
        <v>104</v>
      </c>
      <c r="D1619" s="6">
        <v>1</v>
      </c>
      <c r="E1619" s="3" t="e">
        <f t="array" aca="1" ref="E1619" ca="1">_xludf.XLOOKUP(sessions_2!$G1619&amp;sessions_2!$I1619&amp;sessions_2!$J1619,exercises_2!$C$2:$C$156&amp;exercises_2!$F$2:$F$156&amp;exercises_2!$G$2:$G$156,exercises_2!$A$2:$A$156)</f>
        <v>#NAME?</v>
      </c>
      <c r="F1619" s="6" t="s">
        <v>65</v>
      </c>
      <c r="G1619" s="6" t="s">
        <v>121</v>
      </c>
      <c r="H1619" s="6">
        <v>1</v>
      </c>
      <c r="I1619" s="6">
        <v>10</v>
      </c>
      <c r="J1619" s="6">
        <v>15</v>
      </c>
      <c r="K1619" s="6">
        <v>130</v>
      </c>
      <c r="L1619" s="6">
        <v>15</v>
      </c>
      <c r="M1619" s="6"/>
    </row>
    <row r="1620" spans="1:13" ht="15.75" customHeight="1" x14ac:dyDescent="0.25">
      <c r="A1620" s="4">
        <v>44662</v>
      </c>
      <c r="B1620" s="6">
        <v>11</v>
      </c>
      <c r="C1620" s="6" t="s">
        <v>104</v>
      </c>
      <c r="D1620" s="6">
        <v>1</v>
      </c>
      <c r="E1620" s="3" t="e">
        <f t="array" aca="1" ref="E1620" ca="1">_xludf.XLOOKUP(sessions_2!$G1620&amp;sessions_2!$I1620&amp;sessions_2!$J1620,exercises_2!$C$2:$C$156&amp;exercises_2!$F$2:$F$156&amp;exercises_2!$G$2:$G$156,exercises_2!$A$2:$A$156)</f>
        <v>#NAME?</v>
      </c>
      <c r="F1620" s="6" t="s">
        <v>65</v>
      </c>
      <c r="G1620" s="6" t="s">
        <v>121</v>
      </c>
      <c r="H1620" s="6">
        <v>2</v>
      </c>
      <c r="I1620" s="6">
        <v>10</v>
      </c>
      <c r="J1620" s="6">
        <v>15</v>
      </c>
      <c r="K1620" s="6">
        <v>130</v>
      </c>
      <c r="L1620" s="6">
        <v>11</v>
      </c>
      <c r="M1620" s="6"/>
    </row>
    <row r="1621" spans="1:13" ht="15.75" customHeight="1" x14ac:dyDescent="0.25">
      <c r="A1621" s="4">
        <v>44662</v>
      </c>
      <c r="B1621" s="6">
        <v>12</v>
      </c>
      <c r="C1621" s="6" t="s">
        <v>104</v>
      </c>
      <c r="D1621" s="6">
        <v>1</v>
      </c>
      <c r="E1621" s="3" t="e">
        <f t="array" aca="1" ref="E1621" ca="1">_xludf.XLOOKUP(sessions_2!$G1621&amp;sessions_2!$I1621&amp;sessions_2!$J1621,exercises_2!$C$2:$C$156&amp;exercises_2!$F$2:$F$156&amp;exercises_2!$G$2:$G$156,exercises_2!$A$2:$A$156)</f>
        <v>#NAME?</v>
      </c>
      <c r="F1621" s="6" t="s">
        <v>65</v>
      </c>
      <c r="G1621" s="6" t="s">
        <v>121</v>
      </c>
      <c r="H1621" s="6">
        <v>3</v>
      </c>
      <c r="I1621" s="6">
        <v>10</v>
      </c>
      <c r="J1621" s="6">
        <v>15</v>
      </c>
      <c r="K1621" s="6">
        <v>130</v>
      </c>
      <c r="L1621" s="6">
        <v>11</v>
      </c>
      <c r="M1621" s="6"/>
    </row>
    <row r="1622" spans="1:13" ht="15.75" customHeight="1" x14ac:dyDescent="0.25">
      <c r="A1622" s="4">
        <v>44664</v>
      </c>
      <c r="B1622" s="6">
        <v>1</v>
      </c>
      <c r="C1622" s="6" t="s">
        <v>94</v>
      </c>
      <c r="D1622" s="6">
        <v>1</v>
      </c>
      <c r="E1622" s="3" t="e">
        <f t="array" aca="1" ref="E1622" ca="1">_xludf.XLOOKUP(sessions_2!$G1622&amp;sessions_2!$I1622&amp;sessions_2!$J1622,exercises_2!$C$2:$C$156&amp;exercises_2!$F$2:$F$156&amp;exercises_2!$G$2:$G$156,exercises_2!$A$2:$A$156)</f>
        <v>#NAME?</v>
      </c>
      <c r="F1622" s="6" t="s">
        <v>65</v>
      </c>
      <c r="G1622" s="6" t="s">
        <v>89</v>
      </c>
      <c r="H1622" s="6">
        <v>1</v>
      </c>
      <c r="I1622" s="6">
        <v>4</v>
      </c>
      <c r="J1622" s="6">
        <v>6</v>
      </c>
      <c r="K1622" s="6">
        <v>155</v>
      </c>
      <c r="L1622" s="6">
        <v>6</v>
      </c>
      <c r="M1622" s="6"/>
    </row>
    <row r="1623" spans="1:13" ht="15.75" customHeight="1" x14ac:dyDescent="0.25">
      <c r="A1623" s="4">
        <v>44664</v>
      </c>
      <c r="B1623" s="6">
        <v>2</v>
      </c>
      <c r="C1623" s="6" t="s">
        <v>94</v>
      </c>
      <c r="D1623" s="6">
        <v>1</v>
      </c>
      <c r="E1623" s="3" t="e">
        <f t="array" aca="1" ref="E1623" ca="1">_xludf.XLOOKUP(sessions_2!$G1623&amp;sessions_2!$I1623&amp;sessions_2!$J1623,exercises_2!$C$2:$C$156&amp;exercises_2!$F$2:$F$156&amp;exercises_2!$G$2:$G$156,exercises_2!$A$2:$A$156)</f>
        <v>#NAME?</v>
      </c>
      <c r="F1623" s="6" t="s">
        <v>65</v>
      </c>
      <c r="G1623" s="6" t="s">
        <v>89</v>
      </c>
      <c r="H1623" s="6">
        <v>2</v>
      </c>
      <c r="I1623" s="6">
        <v>4</v>
      </c>
      <c r="J1623" s="6">
        <v>6</v>
      </c>
      <c r="K1623" s="6">
        <v>155</v>
      </c>
      <c r="L1623" s="6">
        <v>6</v>
      </c>
      <c r="M1623" s="6"/>
    </row>
    <row r="1624" spans="1:13" ht="15.75" customHeight="1" x14ac:dyDescent="0.25">
      <c r="A1624" s="4">
        <v>44664</v>
      </c>
      <c r="B1624" s="6">
        <v>3</v>
      </c>
      <c r="C1624" s="6" t="s">
        <v>94</v>
      </c>
      <c r="D1624" s="6">
        <v>1</v>
      </c>
      <c r="E1624" s="3" t="e">
        <f t="array" aca="1" ref="E1624" ca="1">_xludf.XLOOKUP(sessions_2!$G1624&amp;sessions_2!$I1624&amp;sessions_2!$J1624,exercises_2!$C$2:$C$156&amp;exercises_2!$F$2:$F$156&amp;exercises_2!$G$2:$G$156,exercises_2!$A$2:$A$156)</f>
        <v>#NAME?</v>
      </c>
      <c r="F1624" s="6" t="s">
        <v>65</v>
      </c>
      <c r="G1624" s="6" t="s">
        <v>89</v>
      </c>
      <c r="H1624" s="6">
        <v>3</v>
      </c>
      <c r="I1624" s="6">
        <v>4</v>
      </c>
      <c r="J1624" s="6">
        <v>6</v>
      </c>
      <c r="K1624" s="6">
        <v>155</v>
      </c>
      <c r="L1624" s="6">
        <v>4</v>
      </c>
      <c r="M1624" s="6"/>
    </row>
    <row r="1625" spans="1:13" ht="15.75" customHeight="1" x14ac:dyDescent="0.25">
      <c r="A1625" s="4">
        <v>44664</v>
      </c>
      <c r="B1625" s="6">
        <v>4</v>
      </c>
      <c r="C1625" s="6" t="s">
        <v>94</v>
      </c>
      <c r="D1625" s="6">
        <v>1</v>
      </c>
      <c r="E1625" s="3" t="e">
        <f t="array" aca="1" ref="E1625" ca="1">_xludf.XLOOKUP(sessions_2!$G1625&amp;sessions_2!$I1625&amp;sessions_2!$J1625,exercises_2!$C$2:$C$156&amp;exercises_2!$F$2:$F$156&amp;exercises_2!$G$2:$G$156,exercises_2!$A$2:$A$156)</f>
        <v>#NAME?</v>
      </c>
      <c r="F1625" s="6" t="s">
        <v>65</v>
      </c>
      <c r="G1625" s="6" t="s">
        <v>95</v>
      </c>
      <c r="H1625" s="6">
        <v>1</v>
      </c>
      <c r="I1625" s="6">
        <v>4</v>
      </c>
      <c r="J1625" s="6">
        <v>6</v>
      </c>
      <c r="K1625" s="6">
        <v>135</v>
      </c>
      <c r="L1625" s="6">
        <v>6</v>
      </c>
      <c r="M1625" s="6"/>
    </row>
    <row r="1626" spans="1:13" ht="15.75" customHeight="1" x14ac:dyDescent="0.25">
      <c r="A1626" s="4">
        <v>44664</v>
      </c>
      <c r="B1626" s="6">
        <v>5</v>
      </c>
      <c r="C1626" s="6" t="s">
        <v>94</v>
      </c>
      <c r="D1626" s="6">
        <v>1</v>
      </c>
      <c r="E1626" s="3" t="e">
        <f t="array" aca="1" ref="E1626" ca="1">_xludf.XLOOKUP(sessions_2!$G1626&amp;sessions_2!$I1626&amp;sessions_2!$J1626,exercises_2!$C$2:$C$156&amp;exercises_2!$F$2:$F$156&amp;exercises_2!$G$2:$G$156,exercises_2!$A$2:$A$156)</f>
        <v>#NAME?</v>
      </c>
      <c r="F1626" s="6" t="s">
        <v>65</v>
      </c>
      <c r="G1626" s="6" t="s">
        <v>95</v>
      </c>
      <c r="H1626" s="6">
        <v>2</v>
      </c>
      <c r="I1626" s="6">
        <v>4</v>
      </c>
      <c r="J1626" s="6">
        <v>6</v>
      </c>
      <c r="K1626" s="6">
        <v>135</v>
      </c>
      <c r="L1626" s="6">
        <v>4</v>
      </c>
      <c r="M1626" s="6"/>
    </row>
    <row r="1627" spans="1:13" ht="15.75" customHeight="1" x14ac:dyDescent="0.25">
      <c r="A1627" s="4">
        <v>44664</v>
      </c>
      <c r="B1627" s="6">
        <v>6</v>
      </c>
      <c r="C1627" s="6" t="s">
        <v>94</v>
      </c>
      <c r="D1627" s="6">
        <v>1</v>
      </c>
      <c r="E1627" s="3" t="e">
        <f t="array" aca="1" ref="E1627" ca="1">_xludf.XLOOKUP(sessions_2!$G1627&amp;sessions_2!$I1627&amp;sessions_2!$J1627,exercises_2!$C$2:$C$156&amp;exercises_2!$F$2:$F$156&amp;exercises_2!$G$2:$G$156,exercises_2!$A$2:$A$156)</f>
        <v>#NAME?</v>
      </c>
      <c r="F1627" s="6" t="s">
        <v>65</v>
      </c>
      <c r="G1627" s="6" t="s">
        <v>95</v>
      </c>
      <c r="H1627" s="6">
        <v>3</v>
      </c>
      <c r="I1627" s="6">
        <v>4</v>
      </c>
      <c r="J1627" s="6">
        <v>6</v>
      </c>
      <c r="K1627" s="6">
        <v>135</v>
      </c>
      <c r="L1627" s="6">
        <v>3</v>
      </c>
      <c r="M1627" s="6"/>
    </row>
    <row r="1628" spans="1:13" ht="15.75" customHeight="1" x14ac:dyDescent="0.25">
      <c r="A1628" s="4">
        <v>44664</v>
      </c>
      <c r="B1628" s="6">
        <v>7</v>
      </c>
      <c r="C1628" s="6" t="s">
        <v>94</v>
      </c>
      <c r="D1628" s="6">
        <v>1</v>
      </c>
      <c r="E1628" s="3" t="e">
        <f t="array" aca="1" ref="E1628" ca="1">_xludf.XLOOKUP(sessions_2!$G1628&amp;sessions_2!$I1628&amp;sessions_2!$J1628,exercises_2!$C$2:$C$156&amp;exercises_2!$F$2:$F$156&amp;exercises_2!$G$2:$G$156,exercises_2!$A$2:$A$156)</f>
        <v>#NAME?</v>
      </c>
      <c r="F1628" s="6" t="s">
        <v>65</v>
      </c>
      <c r="G1628" s="6" t="s">
        <v>96</v>
      </c>
      <c r="H1628" s="6">
        <v>1</v>
      </c>
      <c r="I1628" s="6">
        <v>4</v>
      </c>
      <c r="J1628" s="6">
        <v>6</v>
      </c>
      <c r="K1628" s="6">
        <v>100</v>
      </c>
      <c r="L1628" s="6">
        <v>6</v>
      </c>
      <c r="M1628" s="6"/>
    </row>
    <row r="1629" spans="1:13" ht="15.75" customHeight="1" x14ac:dyDescent="0.25">
      <c r="A1629" s="4">
        <v>44664</v>
      </c>
      <c r="B1629" s="6">
        <v>8</v>
      </c>
      <c r="C1629" s="6" t="s">
        <v>94</v>
      </c>
      <c r="D1629" s="6">
        <v>1</v>
      </c>
      <c r="E1629" s="3" t="e">
        <f t="array" aca="1" ref="E1629" ca="1">_xludf.XLOOKUP(sessions_2!$G1629&amp;sessions_2!$I1629&amp;sessions_2!$J1629,exercises_2!$C$2:$C$156&amp;exercises_2!$F$2:$F$156&amp;exercises_2!$G$2:$G$156,exercises_2!$A$2:$A$156)</f>
        <v>#NAME?</v>
      </c>
      <c r="F1629" s="6" t="s">
        <v>65</v>
      </c>
      <c r="G1629" s="6" t="s">
        <v>96</v>
      </c>
      <c r="H1629" s="6">
        <v>2</v>
      </c>
      <c r="I1629" s="6">
        <v>4</v>
      </c>
      <c r="J1629" s="6">
        <v>6</v>
      </c>
      <c r="K1629" s="6">
        <v>100</v>
      </c>
      <c r="L1629" s="6">
        <v>5</v>
      </c>
      <c r="M1629" s="6"/>
    </row>
    <row r="1630" spans="1:13" ht="15.75" customHeight="1" x14ac:dyDescent="0.25">
      <c r="A1630" s="4">
        <v>44664</v>
      </c>
      <c r="B1630" s="6">
        <v>9</v>
      </c>
      <c r="C1630" s="6" t="s">
        <v>94</v>
      </c>
      <c r="D1630" s="6">
        <v>1</v>
      </c>
      <c r="E1630" s="3" t="e">
        <f t="array" aca="1" ref="E1630" ca="1">_xludf.XLOOKUP(sessions_2!$G1630&amp;sessions_2!$I1630&amp;sessions_2!$J1630,exercises_2!$C$2:$C$156&amp;exercises_2!$F$2:$F$156&amp;exercises_2!$G$2:$G$156,exercises_2!$A$2:$A$156)</f>
        <v>#NAME?</v>
      </c>
      <c r="F1630" s="6" t="s">
        <v>65</v>
      </c>
      <c r="G1630" s="6" t="s">
        <v>96</v>
      </c>
      <c r="H1630" s="6">
        <v>3</v>
      </c>
      <c r="I1630" s="6">
        <v>4</v>
      </c>
      <c r="J1630" s="6">
        <v>6</v>
      </c>
      <c r="K1630" s="6">
        <v>100</v>
      </c>
      <c r="L1630" s="6">
        <v>5</v>
      </c>
      <c r="M1630" s="6"/>
    </row>
    <row r="1631" spans="1:13" ht="15.75" customHeight="1" x14ac:dyDescent="0.25">
      <c r="A1631" s="4">
        <v>44664</v>
      </c>
      <c r="B1631" s="6">
        <v>10</v>
      </c>
      <c r="C1631" s="6" t="s">
        <v>94</v>
      </c>
      <c r="D1631" s="6">
        <v>1</v>
      </c>
      <c r="E1631" s="3" t="e">
        <f t="array" aca="1" ref="E1631" ca="1">_xludf.XLOOKUP(sessions_2!$G1631&amp;sessions_2!$I1631&amp;sessions_2!$J1631,exercises_2!$C$2:$C$156&amp;exercises_2!$F$2:$F$156&amp;exercises_2!$G$2:$G$156,exercises_2!$A$2:$A$156)</f>
        <v>#NAME?</v>
      </c>
      <c r="F1631" s="6" t="s">
        <v>65</v>
      </c>
      <c r="G1631" s="6" t="s">
        <v>122</v>
      </c>
      <c r="H1631" s="6">
        <v>1</v>
      </c>
      <c r="I1631" s="6">
        <v>10</v>
      </c>
      <c r="J1631" s="6">
        <v>20</v>
      </c>
      <c r="K1631" s="6">
        <v>10</v>
      </c>
      <c r="L1631" s="6">
        <v>14</v>
      </c>
      <c r="M1631" s="6"/>
    </row>
    <row r="1632" spans="1:13" ht="15.75" customHeight="1" x14ac:dyDescent="0.25">
      <c r="A1632" s="4">
        <v>44664</v>
      </c>
      <c r="B1632" s="6">
        <v>11</v>
      </c>
      <c r="C1632" s="6" t="s">
        <v>94</v>
      </c>
      <c r="D1632" s="6">
        <v>1</v>
      </c>
      <c r="E1632" s="3" t="e">
        <f t="array" aca="1" ref="E1632" ca="1">_xludf.XLOOKUP(sessions_2!$G1632&amp;sessions_2!$I1632&amp;sessions_2!$J1632,exercises_2!$C$2:$C$156&amp;exercises_2!$F$2:$F$156&amp;exercises_2!$G$2:$G$156,exercises_2!$A$2:$A$156)</f>
        <v>#NAME?</v>
      </c>
      <c r="F1632" s="6" t="s">
        <v>65</v>
      </c>
      <c r="G1632" s="6" t="s">
        <v>122</v>
      </c>
      <c r="H1632" s="6">
        <v>2</v>
      </c>
      <c r="I1632" s="6">
        <v>10</v>
      </c>
      <c r="J1632" s="6">
        <v>20</v>
      </c>
      <c r="K1632" s="6">
        <v>10</v>
      </c>
      <c r="L1632" s="6">
        <v>10</v>
      </c>
      <c r="M1632" s="6"/>
    </row>
    <row r="1633" spans="1:13" ht="15.75" customHeight="1" x14ac:dyDescent="0.25">
      <c r="A1633" s="4">
        <v>44664</v>
      </c>
      <c r="B1633" s="6">
        <v>12</v>
      </c>
      <c r="C1633" s="6" t="s">
        <v>94</v>
      </c>
      <c r="D1633" s="6">
        <v>1</v>
      </c>
      <c r="E1633" s="3" t="e">
        <f t="array" aca="1" ref="E1633" ca="1">_xludf.XLOOKUP(sessions_2!$G1633&amp;sessions_2!$I1633&amp;sessions_2!$J1633,exercises_2!$C$2:$C$156&amp;exercises_2!$F$2:$F$156&amp;exercises_2!$G$2:$G$156,exercises_2!$A$2:$A$156)</f>
        <v>#NAME?</v>
      </c>
      <c r="F1633" s="6" t="s">
        <v>65</v>
      </c>
      <c r="G1633" s="6" t="s">
        <v>122</v>
      </c>
      <c r="H1633" s="6">
        <v>3</v>
      </c>
      <c r="I1633" s="6">
        <v>10</v>
      </c>
      <c r="J1633" s="6">
        <v>20</v>
      </c>
      <c r="K1633" s="6">
        <v>10</v>
      </c>
      <c r="L1633" s="6">
        <v>10</v>
      </c>
      <c r="M1633" s="6"/>
    </row>
    <row r="1634" spans="1:13" ht="15.75" customHeight="1" x14ac:dyDescent="0.25">
      <c r="A1634" s="4">
        <v>44664</v>
      </c>
      <c r="B1634" s="6">
        <v>13</v>
      </c>
      <c r="C1634" s="6" t="s">
        <v>94</v>
      </c>
      <c r="D1634" s="6">
        <v>1</v>
      </c>
      <c r="E1634" s="3" t="e">
        <f t="array" aca="1" ref="E1634" ca="1">_xludf.XLOOKUP(sessions_2!$G1634&amp;sessions_2!$I1634&amp;sessions_2!$J1634,exercises_2!$C$2:$C$156&amp;exercises_2!$F$2:$F$156&amp;exercises_2!$G$2:$G$156,exercises_2!$A$2:$A$156)</f>
        <v>#NAME?</v>
      </c>
      <c r="F1634" s="6" t="s">
        <v>65</v>
      </c>
      <c r="G1634" s="6" t="s">
        <v>123</v>
      </c>
      <c r="H1634" s="6">
        <v>1</v>
      </c>
      <c r="I1634" s="6">
        <v>10</v>
      </c>
      <c r="J1634" s="6">
        <v>20</v>
      </c>
      <c r="K1634" s="6">
        <v>30</v>
      </c>
      <c r="L1634" s="6">
        <v>14</v>
      </c>
      <c r="M1634" s="6"/>
    </row>
    <row r="1635" spans="1:13" ht="15.75" customHeight="1" x14ac:dyDescent="0.25">
      <c r="A1635" s="4">
        <v>44664</v>
      </c>
      <c r="B1635" s="6">
        <v>14</v>
      </c>
      <c r="C1635" s="6" t="s">
        <v>94</v>
      </c>
      <c r="D1635" s="6">
        <v>1</v>
      </c>
      <c r="E1635" s="3" t="e">
        <f t="array" aca="1" ref="E1635" ca="1">_xludf.XLOOKUP(sessions_2!$G1635&amp;sessions_2!$I1635&amp;sessions_2!$J1635,exercises_2!$C$2:$C$156&amp;exercises_2!$F$2:$F$156&amp;exercises_2!$G$2:$G$156,exercises_2!$A$2:$A$156)</f>
        <v>#NAME?</v>
      </c>
      <c r="F1635" s="6" t="s">
        <v>65</v>
      </c>
      <c r="G1635" s="6" t="s">
        <v>123</v>
      </c>
      <c r="H1635" s="6">
        <v>2</v>
      </c>
      <c r="I1635" s="6">
        <v>10</v>
      </c>
      <c r="J1635" s="6">
        <v>20</v>
      </c>
      <c r="K1635" s="6">
        <v>30</v>
      </c>
      <c r="L1635" s="6">
        <v>11</v>
      </c>
      <c r="M1635" s="6"/>
    </row>
    <row r="1636" spans="1:13" ht="15.75" customHeight="1" x14ac:dyDescent="0.25">
      <c r="A1636" s="4">
        <v>44664</v>
      </c>
      <c r="B1636" s="6">
        <v>15</v>
      </c>
      <c r="C1636" s="6" t="s">
        <v>94</v>
      </c>
      <c r="D1636" s="6">
        <v>1</v>
      </c>
      <c r="E1636" s="3" t="e">
        <f t="array" aca="1" ref="E1636" ca="1">_xludf.XLOOKUP(sessions_2!$G1636&amp;sessions_2!$I1636&amp;sessions_2!$J1636,exercises_2!$C$2:$C$156&amp;exercises_2!$F$2:$F$156&amp;exercises_2!$G$2:$G$156,exercises_2!$A$2:$A$156)</f>
        <v>#NAME?</v>
      </c>
      <c r="F1636" s="6" t="s">
        <v>65</v>
      </c>
      <c r="G1636" s="6" t="s">
        <v>123</v>
      </c>
      <c r="H1636" s="6">
        <v>3</v>
      </c>
      <c r="I1636" s="6">
        <v>10</v>
      </c>
      <c r="J1636" s="6">
        <v>20</v>
      </c>
      <c r="K1636" s="6">
        <v>35</v>
      </c>
      <c r="L1636" s="6">
        <v>9</v>
      </c>
      <c r="M1636" s="6" t="s">
        <v>41</v>
      </c>
    </row>
    <row r="1637" spans="1:13" ht="15.75" customHeight="1" x14ac:dyDescent="0.25">
      <c r="A1637" s="4">
        <v>44683</v>
      </c>
      <c r="B1637" s="6">
        <v>15</v>
      </c>
      <c r="C1637" s="6" t="s">
        <v>100</v>
      </c>
      <c r="D1637" s="6">
        <v>3</v>
      </c>
      <c r="E1637" s="3" t="e">
        <f t="array" aca="1" ref="E1637" ca="1">_xludf.XLOOKUP(sessions_2!$G1637&amp;sessions_2!$I1637&amp;sessions_2!$J1637,exercises_2!$C$2:$C$156&amp;exercises_2!$F$2:$F$156&amp;exercises_2!$G$2:$G$156,exercises_2!$A$2:$A$156)</f>
        <v>#NAME?</v>
      </c>
      <c r="F1637" s="6" t="s">
        <v>65</v>
      </c>
      <c r="G1637" s="6" t="s">
        <v>111</v>
      </c>
      <c r="H1637" s="6">
        <v>3</v>
      </c>
      <c r="I1637" s="6">
        <v>6</v>
      </c>
      <c r="J1637" s="6">
        <v>10</v>
      </c>
      <c r="K1637" s="6">
        <v>210</v>
      </c>
      <c r="L1637" s="6">
        <v>7</v>
      </c>
      <c r="M1637" s="6"/>
    </row>
    <row r="1638" spans="1:13" ht="15.75" customHeight="1" x14ac:dyDescent="0.25">
      <c r="A1638" s="4">
        <v>44690</v>
      </c>
      <c r="B1638" s="6">
        <v>13</v>
      </c>
      <c r="C1638" s="6" t="s">
        <v>100</v>
      </c>
      <c r="D1638" s="6">
        <v>4</v>
      </c>
      <c r="E1638" s="3" t="e">
        <f t="array" aca="1" ref="E1638" ca="1">_xludf.XLOOKUP(sessions_2!$G1638&amp;sessions_2!$I1638&amp;sessions_2!$J1638,exercises_2!$C$2:$C$156&amp;exercises_2!$F$2:$F$156&amp;exercises_2!$G$2:$G$156,exercises_2!$A$2:$A$156)</f>
        <v>#NAME?</v>
      </c>
      <c r="F1638" s="6" t="s">
        <v>65</v>
      </c>
      <c r="G1638" s="6" t="s">
        <v>111</v>
      </c>
      <c r="H1638" s="6">
        <v>1</v>
      </c>
      <c r="I1638" s="6">
        <v>6</v>
      </c>
      <c r="J1638" s="6">
        <v>10</v>
      </c>
      <c r="K1638" s="6">
        <v>210</v>
      </c>
      <c r="L1638" s="6">
        <v>10</v>
      </c>
      <c r="M1638" s="6"/>
    </row>
    <row r="1639" spans="1:13" ht="15.75" customHeight="1" x14ac:dyDescent="0.25">
      <c r="A1639" s="4">
        <v>44690</v>
      </c>
      <c r="B1639" s="6">
        <v>14</v>
      </c>
      <c r="C1639" s="6" t="s">
        <v>100</v>
      </c>
      <c r="D1639" s="6">
        <v>4</v>
      </c>
      <c r="E1639" s="3" t="e">
        <f t="array" aca="1" ref="E1639" ca="1">_xludf.XLOOKUP(sessions_2!$G1639&amp;sessions_2!$I1639&amp;sessions_2!$J1639,exercises_2!$C$2:$C$156&amp;exercises_2!$F$2:$F$156&amp;exercises_2!$G$2:$G$156,exercises_2!$A$2:$A$156)</f>
        <v>#NAME?</v>
      </c>
      <c r="F1639" s="6" t="s">
        <v>65</v>
      </c>
      <c r="G1639" s="6" t="s">
        <v>111</v>
      </c>
      <c r="H1639" s="6">
        <v>2</v>
      </c>
      <c r="I1639" s="6">
        <v>6</v>
      </c>
      <c r="J1639" s="6">
        <v>10</v>
      </c>
      <c r="K1639" s="6">
        <v>210</v>
      </c>
      <c r="L1639" s="6">
        <v>8</v>
      </c>
      <c r="M1639" s="6"/>
    </row>
    <row r="1640" spans="1:13" ht="15.75" customHeight="1" x14ac:dyDescent="0.25">
      <c r="A1640" s="4">
        <v>44669</v>
      </c>
      <c r="B1640" s="6">
        <v>1</v>
      </c>
      <c r="C1640" s="6" t="s">
        <v>100</v>
      </c>
      <c r="D1640" s="6">
        <v>2</v>
      </c>
      <c r="E1640" s="3" t="e">
        <f t="array" aca="1" ref="E1640" ca="1">_xludf.XLOOKUP(sessions_2!$G1640&amp;sessions_2!$I1640&amp;sessions_2!$J1640,exercises_2!$C$2:$C$156&amp;exercises_2!$F$2:$F$156&amp;exercises_2!$G$2:$G$156,exercises_2!$A$2:$A$156)</f>
        <v>#NAME?</v>
      </c>
      <c r="F1640" s="6" t="s">
        <v>65</v>
      </c>
      <c r="G1640" s="6" t="s">
        <v>92</v>
      </c>
      <c r="H1640" s="6">
        <v>1</v>
      </c>
      <c r="I1640" s="6">
        <v>4</v>
      </c>
      <c r="J1640" s="6">
        <v>6</v>
      </c>
      <c r="K1640" s="6">
        <v>245</v>
      </c>
      <c r="L1640" s="6">
        <v>6</v>
      </c>
      <c r="M1640" s="6"/>
    </row>
    <row r="1641" spans="1:13" ht="15.75" customHeight="1" x14ac:dyDescent="0.25">
      <c r="A1641" s="4">
        <v>44669</v>
      </c>
      <c r="B1641" s="6">
        <v>2</v>
      </c>
      <c r="C1641" s="6" t="s">
        <v>100</v>
      </c>
      <c r="D1641" s="6">
        <v>2</v>
      </c>
      <c r="E1641" s="3" t="e">
        <f t="array" aca="1" ref="E1641" ca="1">_xludf.XLOOKUP(sessions_2!$G1641&amp;sessions_2!$I1641&amp;sessions_2!$J1641,exercises_2!$C$2:$C$156&amp;exercises_2!$F$2:$F$156&amp;exercises_2!$G$2:$G$156,exercises_2!$A$2:$A$156)</f>
        <v>#NAME?</v>
      </c>
      <c r="F1641" s="6" t="s">
        <v>65</v>
      </c>
      <c r="G1641" s="6" t="s">
        <v>92</v>
      </c>
      <c r="H1641" s="6">
        <v>2</v>
      </c>
      <c r="I1641" s="6">
        <v>4</v>
      </c>
      <c r="J1641" s="6">
        <v>6</v>
      </c>
      <c r="K1641" s="6">
        <v>245</v>
      </c>
      <c r="L1641" s="6">
        <v>4</v>
      </c>
      <c r="M1641" s="6"/>
    </row>
    <row r="1642" spans="1:13" ht="15.75" customHeight="1" x14ac:dyDescent="0.25">
      <c r="A1642" s="4">
        <v>44669</v>
      </c>
      <c r="B1642" s="6">
        <v>3</v>
      </c>
      <c r="C1642" s="6" t="s">
        <v>100</v>
      </c>
      <c r="D1642" s="6">
        <v>2</v>
      </c>
      <c r="E1642" s="3" t="e">
        <f t="array" aca="1" ref="E1642" ca="1">_xludf.XLOOKUP(sessions_2!$G1642&amp;sessions_2!$I1642&amp;sessions_2!$J1642,exercises_2!$C$2:$C$156&amp;exercises_2!$F$2:$F$156&amp;exercises_2!$G$2:$G$156,exercises_2!$A$2:$A$156)</f>
        <v>#NAME?</v>
      </c>
      <c r="F1642" s="6" t="s">
        <v>65</v>
      </c>
      <c r="G1642" s="6" t="s">
        <v>92</v>
      </c>
      <c r="H1642" s="6">
        <v>3</v>
      </c>
      <c r="I1642" s="6">
        <v>4</v>
      </c>
      <c r="J1642" s="6">
        <v>6</v>
      </c>
      <c r="K1642" s="6">
        <v>245</v>
      </c>
      <c r="L1642" s="6">
        <v>4</v>
      </c>
      <c r="M1642" s="6"/>
    </row>
    <row r="1643" spans="1:13" ht="15.75" customHeight="1" x14ac:dyDescent="0.25">
      <c r="A1643" s="4">
        <v>44669</v>
      </c>
      <c r="B1643" s="6">
        <v>4</v>
      </c>
      <c r="C1643" s="6" t="s">
        <v>100</v>
      </c>
      <c r="D1643" s="6">
        <v>2</v>
      </c>
      <c r="E1643" s="3" t="e">
        <f t="array" aca="1" ref="E1643" ca="1">_xludf.XLOOKUP(sessions_2!$G1643&amp;sessions_2!$I1643&amp;sessions_2!$J1643,exercises_2!$C$2:$C$156&amp;exercises_2!$F$2:$F$156&amp;exercises_2!$G$2:$G$156,exercises_2!$A$2:$A$156)</f>
        <v>#NAME?</v>
      </c>
      <c r="F1643" s="6" t="s">
        <v>65</v>
      </c>
      <c r="G1643" s="6" t="s">
        <v>118</v>
      </c>
      <c r="H1643" s="6">
        <v>1</v>
      </c>
      <c r="I1643" s="6">
        <v>5</v>
      </c>
      <c r="J1643" s="6">
        <v>10</v>
      </c>
      <c r="K1643" s="6">
        <v>135</v>
      </c>
      <c r="L1643" s="6">
        <v>10</v>
      </c>
      <c r="M1643" s="6"/>
    </row>
    <row r="1644" spans="1:13" ht="15.75" customHeight="1" x14ac:dyDescent="0.25">
      <c r="A1644" s="4">
        <v>44669</v>
      </c>
      <c r="B1644" s="6">
        <v>5</v>
      </c>
      <c r="C1644" s="6" t="s">
        <v>100</v>
      </c>
      <c r="D1644" s="6">
        <v>2</v>
      </c>
      <c r="E1644" s="3" t="e">
        <f t="array" aca="1" ref="E1644" ca="1">_xludf.XLOOKUP(sessions_2!$G1644&amp;sessions_2!$I1644&amp;sessions_2!$J1644,exercises_2!$C$2:$C$156&amp;exercises_2!$F$2:$F$156&amp;exercises_2!$G$2:$G$156,exercises_2!$A$2:$A$156)</f>
        <v>#NAME?</v>
      </c>
      <c r="F1644" s="6" t="s">
        <v>65</v>
      </c>
      <c r="G1644" s="6" t="s">
        <v>118</v>
      </c>
      <c r="H1644" s="6">
        <v>2</v>
      </c>
      <c r="I1644" s="6">
        <v>5</v>
      </c>
      <c r="J1644" s="6">
        <v>10</v>
      </c>
      <c r="K1644" s="6">
        <v>135</v>
      </c>
      <c r="L1644" s="6">
        <v>8</v>
      </c>
      <c r="M1644" s="6"/>
    </row>
    <row r="1645" spans="1:13" ht="15.75" customHeight="1" x14ac:dyDescent="0.25">
      <c r="A1645" s="4">
        <v>44669</v>
      </c>
      <c r="B1645" s="6">
        <v>6</v>
      </c>
      <c r="C1645" s="6" t="s">
        <v>100</v>
      </c>
      <c r="D1645" s="6">
        <v>2</v>
      </c>
      <c r="E1645" s="3" t="e">
        <f t="array" aca="1" ref="E1645" ca="1">_xludf.XLOOKUP(sessions_2!$G1645&amp;sessions_2!$I1645&amp;sessions_2!$J1645,exercises_2!$C$2:$C$156&amp;exercises_2!$F$2:$F$156&amp;exercises_2!$G$2:$G$156,exercises_2!$A$2:$A$156)</f>
        <v>#NAME?</v>
      </c>
      <c r="F1645" s="6" t="s">
        <v>65</v>
      </c>
      <c r="G1645" s="6" t="s">
        <v>118</v>
      </c>
      <c r="H1645" s="6">
        <v>3</v>
      </c>
      <c r="I1645" s="6">
        <v>5</v>
      </c>
      <c r="J1645" s="6">
        <v>10</v>
      </c>
      <c r="K1645" s="6">
        <v>135</v>
      </c>
      <c r="L1645" s="6">
        <v>6</v>
      </c>
      <c r="M1645" s="6"/>
    </row>
    <row r="1646" spans="1:13" ht="15.75" customHeight="1" x14ac:dyDescent="0.25">
      <c r="A1646" s="4">
        <v>44669</v>
      </c>
      <c r="B1646" s="6">
        <v>7</v>
      </c>
      <c r="C1646" s="6" t="s">
        <v>100</v>
      </c>
      <c r="D1646" s="6">
        <v>2</v>
      </c>
      <c r="E1646" s="3" t="e">
        <f t="array" aca="1" ref="E1646" ca="1">_xludf.XLOOKUP(sessions_2!$G1646&amp;sessions_2!$I1646&amp;sessions_2!$J1646,exercises_2!$C$2:$C$156&amp;exercises_2!$F$2:$F$156&amp;exercises_2!$G$2:$G$156,exercises_2!$A$2:$A$156)</f>
        <v>#NAME?</v>
      </c>
      <c r="F1646" s="6" t="s">
        <v>65</v>
      </c>
      <c r="G1646" s="6" t="s">
        <v>110</v>
      </c>
      <c r="H1646" s="6">
        <v>1</v>
      </c>
      <c r="I1646" s="6">
        <v>4</v>
      </c>
      <c r="J1646" s="6">
        <v>6</v>
      </c>
      <c r="K1646" s="6">
        <v>75</v>
      </c>
      <c r="L1646" s="6">
        <v>6</v>
      </c>
      <c r="M1646" s="6"/>
    </row>
    <row r="1647" spans="1:13" ht="15.75" customHeight="1" x14ac:dyDescent="0.25">
      <c r="A1647" s="4">
        <v>44669</v>
      </c>
      <c r="B1647" s="6">
        <v>8</v>
      </c>
      <c r="C1647" s="6" t="s">
        <v>100</v>
      </c>
      <c r="D1647" s="6">
        <v>2</v>
      </c>
      <c r="E1647" s="3" t="e">
        <f t="array" aca="1" ref="E1647" ca="1">_xludf.XLOOKUP(sessions_2!$G1647&amp;sessions_2!$I1647&amp;sessions_2!$J1647,exercises_2!$C$2:$C$156&amp;exercises_2!$F$2:$F$156&amp;exercises_2!$G$2:$G$156,exercises_2!$A$2:$A$156)</f>
        <v>#NAME?</v>
      </c>
      <c r="F1647" s="6" t="s">
        <v>65</v>
      </c>
      <c r="G1647" s="6" t="s">
        <v>110</v>
      </c>
      <c r="H1647" s="6">
        <v>2</v>
      </c>
      <c r="I1647" s="6">
        <v>4</v>
      </c>
      <c r="J1647" s="6">
        <v>6</v>
      </c>
      <c r="K1647" s="6">
        <v>75</v>
      </c>
      <c r="L1647" s="6">
        <v>6</v>
      </c>
      <c r="M1647" s="6"/>
    </row>
    <row r="1648" spans="1:13" ht="15.75" customHeight="1" x14ac:dyDescent="0.25">
      <c r="A1648" s="4">
        <v>44669</v>
      </c>
      <c r="B1648" s="6">
        <v>9</v>
      </c>
      <c r="C1648" s="6" t="s">
        <v>100</v>
      </c>
      <c r="D1648" s="6">
        <v>2</v>
      </c>
      <c r="E1648" s="3" t="e">
        <f t="array" aca="1" ref="E1648" ca="1">_xludf.XLOOKUP(sessions_2!$G1648&amp;sessions_2!$I1648&amp;sessions_2!$J1648,exercises_2!$C$2:$C$156&amp;exercises_2!$F$2:$F$156&amp;exercises_2!$G$2:$G$156,exercises_2!$A$2:$A$156)</f>
        <v>#NAME?</v>
      </c>
      <c r="F1648" s="6" t="s">
        <v>65</v>
      </c>
      <c r="G1648" s="6" t="s">
        <v>110</v>
      </c>
      <c r="H1648" s="6">
        <v>3</v>
      </c>
      <c r="I1648" s="6">
        <v>4</v>
      </c>
      <c r="J1648" s="6">
        <v>6</v>
      </c>
      <c r="K1648" s="6">
        <v>75</v>
      </c>
      <c r="L1648" s="6">
        <v>5</v>
      </c>
      <c r="M1648" s="6" t="s">
        <v>42</v>
      </c>
    </row>
    <row r="1649" spans="1:13" ht="15.75" customHeight="1" x14ac:dyDescent="0.25">
      <c r="A1649" s="4">
        <v>44669</v>
      </c>
      <c r="B1649" s="6">
        <v>10</v>
      </c>
      <c r="C1649" s="6" t="s">
        <v>100</v>
      </c>
      <c r="D1649" s="6">
        <v>2</v>
      </c>
      <c r="E1649" s="3" t="e">
        <f t="array" aca="1" ref="E1649" ca="1">_xludf.XLOOKUP(sessions_2!$G1649&amp;sessions_2!$I1649&amp;sessions_2!$J1649,exercises_2!$C$2:$C$156&amp;exercises_2!$F$2:$F$156&amp;exercises_2!$G$2:$G$156,exercises_2!$A$2:$A$156)</f>
        <v>#NAME?</v>
      </c>
      <c r="F1649" s="6" t="s">
        <v>65</v>
      </c>
      <c r="G1649" s="6" t="s">
        <v>103</v>
      </c>
      <c r="H1649" s="6">
        <v>1</v>
      </c>
      <c r="I1649" s="6">
        <v>4</v>
      </c>
      <c r="J1649" s="6">
        <v>6</v>
      </c>
      <c r="K1649" s="6">
        <v>65</v>
      </c>
      <c r="L1649" s="6">
        <v>6</v>
      </c>
      <c r="M1649" s="6"/>
    </row>
    <row r="1650" spans="1:13" ht="15.75" customHeight="1" x14ac:dyDescent="0.25">
      <c r="A1650" s="4">
        <v>44669</v>
      </c>
      <c r="B1650" s="6">
        <v>11</v>
      </c>
      <c r="C1650" s="6" t="s">
        <v>100</v>
      </c>
      <c r="D1650" s="6">
        <v>2</v>
      </c>
      <c r="E1650" s="3" t="e">
        <f t="array" aca="1" ref="E1650" ca="1">_xludf.XLOOKUP(sessions_2!$G1650&amp;sessions_2!$I1650&amp;sessions_2!$J1650,exercises_2!$C$2:$C$156&amp;exercises_2!$F$2:$F$156&amp;exercises_2!$G$2:$G$156,exercises_2!$A$2:$A$156)</f>
        <v>#NAME?</v>
      </c>
      <c r="F1650" s="6" t="s">
        <v>65</v>
      </c>
      <c r="G1650" s="6" t="s">
        <v>103</v>
      </c>
      <c r="H1650" s="6">
        <v>2</v>
      </c>
      <c r="I1650" s="6">
        <v>4</v>
      </c>
      <c r="J1650" s="6">
        <v>6</v>
      </c>
      <c r="K1650" s="6">
        <v>65</v>
      </c>
      <c r="L1650" s="6">
        <v>6</v>
      </c>
      <c r="M1650" s="6"/>
    </row>
    <row r="1651" spans="1:13" ht="15.75" customHeight="1" x14ac:dyDescent="0.25">
      <c r="A1651" s="4">
        <v>44669</v>
      </c>
      <c r="B1651" s="6">
        <v>12</v>
      </c>
      <c r="C1651" s="6" t="s">
        <v>100</v>
      </c>
      <c r="D1651" s="6">
        <v>2</v>
      </c>
      <c r="E1651" s="3" t="e">
        <f t="array" aca="1" ref="E1651" ca="1">_xludf.XLOOKUP(sessions_2!$G1651&amp;sessions_2!$I1651&amp;sessions_2!$J1651,exercises_2!$C$2:$C$156&amp;exercises_2!$F$2:$F$156&amp;exercises_2!$G$2:$G$156,exercises_2!$A$2:$A$156)</f>
        <v>#NAME?</v>
      </c>
      <c r="F1651" s="6" t="s">
        <v>65</v>
      </c>
      <c r="G1651" s="6" t="s">
        <v>103</v>
      </c>
      <c r="H1651" s="6">
        <v>3</v>
      </c>
      <c r="I1651" s="6">
        <v>4</v>
      </c>
      <c r="J1651" s="6">
        <v>6</v>
      </c>
      <c r="K1651" s="6">
        <v>65</v>
      </c>
      <c r="L1651" s="6">
        <v>5</v>
      </c>
      <c r="M1651" s="6"/>
    </row>
    <row r="1652" spans="1:13" ht="15.75" customHeight="1" x14ac:dyDescent="0.25">
      <c r="A1652" s="4">
        <v>44671</v>
      </c>
      <c r="B1652" s="6">
        <v>1</v>
      </c>
      <c r="C1652" s="6" t="s">
        <v>104</v>
      </c>
      <c r="D1652" s="6">
        <v>2</v>
      </c>
      <c r="E1652" s="3" t="e">
        <f t="array" aca="1" ref="E1652" ca="1">_xludf.XLOOKUP(sessions_2!$G1652&amp;sessions_2!$I1652&amp;sessions_2!$J1652,exercises_2!$C$2:$C$156&amp;exercises_2!$F$2:$F$156&amp;exercises_2!$G$2:$G$156,exercises_2!$A$2:$A$156)</f>
        <v>#NAME?</v>
      </c>
      <c r="F1652" s="6" t="s">
        <v>65</v>
      </c>
      <c r="G1652" s="6" t="s">
        <v>119</v>
      </c>
      <c r="H1652" s="6">
        <v>1</v>
      </c>
      <c r="I1652" s="6">
        <v>4</v>
      </c>
      <c r="J1652" s="6">
        <v>6</v>
      </c>
      <c r="K1652" s="6">
        <v>160</v>
      </c>
      <c r="L1652" s="6">
        <v>6</v>
      </c>
      <c r="M1652" s="6"/>
    </row>
    <row r="1653" spans="1:13" ht="15.75" customHeight="1" x14ac:dyDescent="0.25">
      <c r="A1653" s="4">
        <v>44671</v>
      </c>
      <c r="B1653" s="6">
        <v>2</v>
      </c>
      <c r="C1653" s="6" t="s">
        <v>104</v>
      </c>
      <c r="D1653" s="6">
        <v>2</v>
      </c>
      <c r="E1653" s="3" t="e">
        <f t="array" aca="1" ref="E1653" ca="1">_xludf.XLOOKUP(sessions_2!$G1653&amp;sessions_2!$I1653&amp;sessions_2!$J1653,exercises_2!$C$2:$C$156&amp;exercises_2!$F$2:$F$156&amp;exercises_2!$G$2:$G$156,exercises_2!$A$2:$A$156)</f>
        <v>#NAME?</v>
      </c>
      <c r="F1653" s="6" t="s">
        <v>65</v>
      </c>
      <c r="G1653" s="6" t="s">
        <v>119</v>
      </c>
      <c r="H1653" s="6">
        <v>2</v>
      </c>
      <c r="I1653" s="6">
        <v>4</v>
      </c>
      <c r="J1653" s="6">
        <v>6</v>
      </c>
      <c r="K1653" s="6">
        <v>160</v>
      </c>
      <c r="L1653" s="6">
        <v>5</v>
      </c>
      <c r="M1653" s="6"/>
    </row>
    <row r="1654" spans="1:13" ht="15.75" customHeight="1" x14ac:dyDescent="0.25">
      <c r="A1654" s="4">
        <v>44671</v>
      </c>
      <c r="B1654" s="6">
        <v>3</v>
      </c>
      <c r="C1654" s="6" t="s">
        <v>104</v>
      </c>
      <c r="D1654" s="6">
        <v>2</v>
      </c>
      <c r="E1654" s="3" t="e">
        <f t="array" aca="1" ref="E1654" ca="1">_xludf.XLOOKUP(sessions_2!$G1654&amp;sessions_2!$I1654&amp;sessions_2!$J1654,exercises_2!$C$2:$C$156&amp;exercises_2!$F$2:$F$156&amp;exercises_2!$G$2:$G$156,exercises_2!$A$2:$A$156)</f>
        <v>#NAME?</v>
      </c>
      <c r="F1654" s="6" t="s">
        <v>65</v>
      </c>
      <c r="G1654" s="6" t="s">
        <v>119</v>
      </c>
      <c r="H1654" s="6">
        <v>3</v>
      </c>
      <c r="I1654" s="6">
        <v>4</v>
      </c>
      <c r="J1654" s="6">
        <v>6</v>
      </c>
      <c r="K1654" s="6">
        <v>160</v>
      </c>
      <c r="L1654" s="6">
        <v>5</v>
      </c>
      <c r="M1654" s="6" t="s">
        <v>43</v>
      </c>
    </row>
    <row r="1655" spans="1:13" ht="15.75" customHeight="1" x14ac:dyDescent="0.25">
      <c r="A1655" s="4">
        <v>44671</v>
      </c>
      <c r="B1655" s="6">
        <v>4</v>
      </c>
      <c r="C1655" s="6" t="s">
        <v>104</v>
      </c>
      <c r="D1655" s="6">
        <v>2</v>
      </c>
      <c r="E1655" s="3" t="e">
        <f t="array" aca="1" ref="E1655" ca="1">_xludf.XLOOKUP(sessions_2!$G1655&amp;sessions_2!$I1655&amp;sessions_2!$J1655,exercises_2!$C$2:$C$156&amp;exercises_2!$F$2:$F$156&amp;exercises_2!$G$2:$G$156,exercises_2!$A$2:$A$156)</f>
        <v>#NAME?</v>
      </c>
      <c r="F1655" s="6" t="s">
        <v>65</v>
      </c>
      <c r="G1655" s="6" t="s">
        <v>120</v>
      </c>
      <c r="H1655" s="6">
        <v>1</v>
      </c>
      <c r="I1655" s="6">
        <v>4</v>
      </c>
      <c r="J1655" s="6">
        <v>6</v>
      </c>
      <c r="K1655" s="6">
        <v>180</v>
      </c>
      <c r="L1655" s="6">
        <v>5</v>
      </c>
      <c r="M1655" s="6"/>
    </row>
    <row r="1656" spans="1:13" ht="15.75" customHeight="1" x14ac:dyDescent="0.25">
      <c r="A1656" s="4">
        <v>44671</v>
      </c>
      <c r="B1656" s="6">
        <v>5</v>
      </c>
      <c r="C1656" s="6" t="s">
        <v>104</v>
      </c>
      <c r="D1656" s="6">
        <v>2</v>
      </c>
      <c r="E1656" s="3" t="e">
        <f t="array" aca="1" ref="E1656" ca="1">_xludf.XLOOKUP(sessions_2!$G1656&amp;sessions_2!$I1656&amp;sessions_2!$J1656,exercises_2!$C$2:$C$156&amp;exercises_2!$F$2:$F$156&amp;exercises_2!$G$2:$G$156,exercises_2!$A$2:$A$156)</f>
        <v>#NAME?</v>
      </c>
      <c r="F1656" s="6" t="s">
        <v>65</v>
      </c>
      <c r="G1656" s="6" t="s">
        <v>120</v>
      </c>
      <c r="H1656" s="6">
        <v>2</v>
      </c>
      <c r="I1656" s="6">
        <v>4</v>
      </c>
      <c r="J1656" s="6">
        <v>6</v>
      </c>
      <c r="K1656" s="6">
        <v>180</v>
      </c>
      <c r="L1656" s="6">
        <v>5</v>
      </c>
      <c r="M1656" s="6"/>
    </row>
    <row r="1657" spans="1:13" ht="15.75" customHeight="1" x14ac:dyDescent="0.25">
      <c r="A1657" s="4">
        <v>44671</v>
      </c>
      <c r="B1657" s="6">
        <v>6</v>
      </c>
      <c r="C1657" s="6" t="s">
        <v>104</v>
      </c>
      <c r="D1657" s="6">
        <v>2</v>
      </c>
      <c r="E1657" s="3" t="e">
        <f t="array" aca="1" ref="E1657" ca="1">_xludf.XLOOKUP(sessions_2!$G1657&amp;sessions_2!$I1657&amp;sessions_2!$J1657,exercises_2!$C$2:$C$156&amp;exercises_2!$F$2:$F$156&amp;exercises_2!$G$2:$G$156,exercises_2!$A$2:$A$156)</f>
        <v>#NAME?</v>
      </c>
      <c r="F1657" s="6" t="s">
        <v>65</v>
      </c>
      <c r="G1657" s="6" t="s">
        <v>120</v>
      </c>
      <c r="H1657" s="6">
        <v>3</v>
      </c>
      <c r="I1657" s="6">
        <v>4</v>
      </c>
      <c r="J1657" s="6">
        <v>6</v>
      </c>
      <c r="K1657" s="6">
        <v>180</v>
      </c>
      <c r="L1657" s="6">
        <v>5</v>
      </c>
      <c r="M1657" s="6" t="s">
        <v>44</v>
      </c>
    </row>
    <row r="1658" spans="1:13" ht="15.75" customHeight="1" x14ac:dyDescent="0.25">
      <c r="A1658" s="4">
        <v>44671</v>
      </c>
      <c r="B1658" s="6">
        <v>7</v>
      </c>
      <c r="C1658" s="6" t="s">
        <v>104</v>
      </c>
      <c r="D1658" s="6">
        <v>2</v>
      </c>
      <c r="E1658" s="3" t="e">
        <f t="array" aca="1" ref="E1658" ca="1">_xludf.XLOOKUP(sessions_2!$G1658&amp;sessions_2!$I1658&amp;sessions_2!$J1658,exercises_2!$C$2:$C$156&amp;exercises_2!$F$2:$F$156&amp;exercises_2!$G$2:$G$156,exercises_2!$A$2:$A$156)</f>
        <v>#NAME?</v>
      </c>
      <c r="F1658" s="6" t="s">
        <v>65</v>
      </c>
      <c r="G1658" s="6" t="s">
        <v>107</v>
      </c>
      <c r="H1658" s="6">
        <v>1</v>
      </c>
      <c r="I1658" s="6">
        <v>6</v>
      </c>
      <c r="J1658" s="6">
        <v>10</v>
      </c>
      <c r="K1658" s="6">
        <v>160</v>
      </c>
      <c r="L1658" s="6">
        <v>7</v>
      </c>
      <c r="M1658" s="6"/>
    </row>
    <row r="1659" spans="1:13" ht="15.75" customHeight="1" x14ac:dyDescent="0.25">
      <c r="A1659" s="4">
        <v>44671</v>
      </c>
      <c r="B1659" s="6">
        <v>8</v>
      </c>
      <c r="C1659" s="6" t="s">
        <v>104</v>
      </c>
      <c r="D1659" s="6">
        <v>2</v>
      </c>
      <c r="E1659" s="3" t="e">
        <f t="array" aca="1" ref="E1659" ca="1">_xludf.XLOOKUP(sessions_2!$G1659&amp;sessions_2!$I1659&amp;sessions_2!$J1659,exercises_2!$C$2:$C$156&amp;exercises_2!$F$2:$F$156&amp;exercises_2!$G$2:$G$156,exercises_2!$A$2:$A$156)</f>
        <v>#NAME?</v>
      </c>
      <c r="F1659" s="6" t="s">
        <v>65</v>
      </c>
      <c r="G1659" s="6" t="s">
        <v>107</v>
      </c>
      <c r="H1659" s="6">
        <v>2</v>
      </c>
      <c r="I1659" s="6">
        <v>6</v>
      </c>
      <c r="J1659" s="6">
        <v>10</v>
      </c>
      <c r="K1659" s="6">
        <v>160</v>
      </c>
      <c r="L1659" s="6">
        <v>6</v>
      </c>
      <c r="M1659" s="6"/>
    </row>
    <row r="1660" spans="1:13" ht="15.75" customHeight="1" x14ac:dyDescent="0.25">
      <c r="A1660" s="4">
        <v>44671</v>
      </c>
      <c r="B1660" s="6">
        <v>9</v>
      </c>
      <c r="C1660" s="6" t="s">
        <v>104</v>
      </c>
      <c r="D1660" s="6">
        <v>2</v>
      </c>
      <c r="E1660" s="3" t="e">
        <f t="array" aca="1" ref="E1660" ca="1">_xludf.XLOOKUP(sessions_2!$G1660&amp;sessions_2!$I1660&amp;sessions_2!$J1660,exercises_2!$C$2:$C$156&amp;exercises_2!$F$2:$F$156&amp;exercises_2!$G$2:$G$156,exercises_2!$A$2:$A$156)</f>
        <v>#NAME?</v>
      </c>
      <c r="F1660" s="6" t="s">
        <v>65</v>
      </c>
      <c r="G1660" s="6" t="s">
        <v>107</v>
      </c>
      <c r="H1660" s="6">
        <v>3</v>
      </c>
      <c r="I1660" s="6">
        <v>6</v>
      </c>
      <c r="J1660" s="6">
        <v>10</v>
      </c>
      <c r="K1660" s="6">
        <v>160</v>
      </c>
      <c r="L1660" s="6">
        <v>6</v>
      </c>
      <c r="M1660" s="6"/>
    </row>
    <row r="1661" spans="1:13" ht="15.75" customHeight="1" x14ac:dyDescent="0.25">
      <c r="A1661" s="4">
        <v>44671</v>
      </c>
      <c r="B1661" s="6">
        <v>10</v>
      </c>
      <c r="C1661" s="6" t="s">
        <v>104</v>
      </c>
      <c r="D1661" s="6">
        <v>2</v>
      </c>
      <c r="E1661" s="3" t="e">
        <f t="array" aca="1" ref="E1661" ca="1">_xludf.XLOOKUP(sessions_2!$G1661&amp;sessions_2!$I1661&amp;sessions_2!$J1661,exercises_2!$C$2:$C$156&amp;exercises_2!$F$2:$F$156&amp;exercises_2!$G$2:$G$156,exercises_2!$A$2:$A$156)</f>
        <v>#NAME?</v>
      </c>
      <c r="F1661" s="6" t="s">
        <v>65</v>
      </c>
      <c r="G1661" s="6" t="s">
        <v>121</v>
      </c>
      <c r="H1661" s="6">
        <v>1</v>
      </c>
      <c r="I1661" s="6">
        <v>10</v>
      </c>
      <c r="J1661" s="6">
        <v>15</v>
      </c>
      <c r="K1661" s="6">
        <v>130</v>
      </c>
      <c r="L1661" s="6">
        <v>15</v>
      </c>
      <c r="M1661" s="6"/>
    </row>
    <row r="1662" spans="1:13" ht="15.75" customHeight="1" x14ac:dyDescent="0.25">
      <c r="A1662" s="4">
        <v>44671</v>
      </c>
      <c r="B1662" s="6">
        <v>11</v>
      </c>
      <c r="C1662" s="6" t="s">
        <v>104</v>
      </c>
      <c r="D1662" s="6">
        <v>2</v>
      </c>
      <c r="E1662" s="3" t="e">
        <f t="array" aca="1" ref="E1662" ca="1">_xludf.XLOOKUP(sessions_2!$G1662&amp;sessions_2!$I1662&amp;sessions_2!$J1662,exercises_2!$C$2:$C$156&amp;exercises_2!$F$2:$F$156&amp;exercises_2!$G$2:$G$156,exercises_2!$A$2:$A$156)</f>
        <v>#NAME?</v>
      </c>
      <c r="F1662" s="6" t="s">
        <v>65</v>
      </c>
      <c r="G1662" s="6" t="s">
        <v>121</v>
      </c>
      <c r="H1662" s="6">
        <v>2</v>
      </c>
      <c r="I1662" s="6">
        <v>10</v>
      </c>
      <c r="J1662" s="6">
        <v>15</v>
      </c>
      <c r="K1662" s="6">
        <v>130</v>
      </c>
      <c r="L1662" s="6">
        <v>12</v>
      </c>
      <c r="M1662" s="6"/>
    </row>
    <row r="1663" spans="1:13" ht="15.75" customHeight="1" x14ac:dyDescent="0.25">
      <c r="A1663" s="4">
        <v>44671</v>
      </c>
      <c r="B1663" s="6">
        <v>12</v>
      </c>
      <c r="C1663" s="6" t="s">
        <v>104</v>
      </c>
      <c r="D1663" s="6">
        <v>2</v>
      </c>
      <c r="E1663" s="3" t="e">
        <f t="array" aca="1" ref="E1663" ca="1">_xludf.XLOOKUP(sessions_2!$G1663&amp;sessions_2!$I1663&amp;sessions_2!$J1663,exercises_2!$C$2:$C$156&amp;exercises_2!$F$2:$F$156&amp;exercises_2!$G$2:$G$156,exercises_2!$A$2:$A$156)</f>
        <v>#NAME?</v>
      </c>
      <c r="F1663" s="6" t="s">
        <v>65</v>
      </c>
      <c r="G1663" s="6" t="s">
        <v>121</v>
      </c>
      <c r="H1663" s="6">
        <v>3</v>
      </c>
      <c r="I1663" s="6">
        <v>10</v>
      </c>
      <c r="J1663" s="6">
        <v>15</v>
      </c>
      <c r="K1663" s="6">
        <v>130</v>
      </c>
      <c r="L1663" s="6">
        <v>11</v>
      </c>
      <c r="M1663" s="6"/>
    </row>
    <row r="1664" spans="1:13" ht="15.75" customHeight="1" x14ac:dyDescent="0.25">
      <c r="A1664" s="4">
        <v>44673</v>
      </c>
      <c r="B1664" s="6">
        <v>1</v>
      </c>
      <c r="C1664" s="6" t="s">
        <v>94</v>
      </c>
      <c r="D1664" s="6">
        <v>2</v>
      </c>
      <c r="E1664" s="3" t="e">
        <f t="array" aca="1" ref="E1664" ca="1">_xludf.XLOOKUP(sessions_2!$G1664&amp;sessions_2!$I1664&amp;sessions_2!$J1664,exercises_2!$C$2:$C$156&amp;exercises_2!$F$2:$F$156&amp;exercises_2!$G$2:$G$156,exercises_2!$A$2:$A$156)</f>
        <v>#NAME?</v>
      </c>
      <c r="F1664" s="6" t="s">
        <v>65</v>
      </c>
      <c r="G1664" s="6" t="s">
        <v>89</v>
      </c>
      <c r="H1664" s="6">
        <v>1</v>
      </c>
      <c r="I1664" s="6">
        <v>4</v>
      </c>
      <c r="J1664" s="6">
        <v>6</v>
      </c>
      <c r="K1664" s="6">
        <v>155</v>
      </c>
      <c r="L1664" s="6">
        <v>6</v>
      </c>
      <c r="M1664" s="6"/>
    </row>
    <row r="1665" spans="1:13" ht="15.75" customHeight="1" x14ac:dyDescent="0.25">
      <c r="A1665" s="4">
        <v>44673</v>
      </c>
      <c r="B1665" s="6">
        <v>2</v>
      </c>
      <c r="C1665" s="6" t="s">
        <v>94</v>
      </c>
      <c r="D1665" s="6">
        <v>2</v>
      </c>
      <c r="E1665" s="3" t="e">
        <f t="array" aca="1" ref="E1665" ca="1">_xludf.XLOOKUP(sessions_2!$G1665&amp;sessions_2!$I1665&amp;sessions_2!$J1665,exercises_2!$C$2:$C$156&amp;exercises_2!$F$2:$F$156&amp;exercises_2!$G$2:$G$156,exercises_2!$A$2:$A$156)</f>
        <v>#NAME?</v>
      </c>
      <c r="F1665" s="6" t="s">
        <v>65</v>
      </c>
      <c r="G1665" s="6" t="s">
        <v>89</v>
      </c>
      <c r="H1665" s="6">
        <v>2</v>
      </c>
      <c r="I1665" s="6">
        <v>4</v>
      </c>
      <c r="J1665" s="6">
        <v>6</v>
      </c>
      <c r="K1665" s="6">
        <v>155</v>
      </c>
      <c r="L1665" s="6">
        <v>6</v>
      </c>
      <c r="M1665" s="6"/>
    </row>
    <row r="1666" spans="1:13" ht="15.75" customHeight="1" x14ac:dyDescent="0.25">
      <c r="A1666" s="4">
        <v>44673</v>
      </c>
      <c r="B1666" s="6">
        <v>3</v>
      </c>
      <c r="C1666" s="6" t="s">
        <v>94</v>
      </c>
      <c r="D1666" s="6">
        <v>2</v>
      </c>
      <c r="E1666" s="3" t="e">
        <f t="array" aca="1" ref="E1666" ca="1">_xludf.XLOOKUP(sessions_2!$G1666&amp;sessions_2!$I1666&amp;sessions_2!$J1666,exercises_2!$C$2:$C$156&amp;exercises_2!$F$2:$F$156&amp;exercises_2!$G$2:$G$156,exercises_2!$A$2:$A$156)</f>
        <v>#NAME?</v>
      </c>
      <c r="F1666" s="6" t="s">
        <v>65</v>
      </c>
      <c r="G1666" s="6" t="s">
        <v>89</v>
      </c>
      <c r="H1666" s="6">
        <v>3</v>
      </c>
      <c r="I1666" s="6">
        <v>4</v>
      </c>
      <c r="J1666" s="6">
        <v>6</v>
      </c>
      <c r="K1666" s="6">
        <v>155</v>
      </c>
      <c r="L1666" s="6">
        <v>5</v>
      </c>
      <c r="M1666" s="6"/>
    </row>
    <row r="1667" spans="1:13" ht="15.75" customHeight="1" x14ac:dyDescent="0.25">
      <c r="A1667" s="4">
        <v>44673</v>
      </c>
      <c r="B1667" s="6">
        <v>4</v>
      </c>
      <c r="C1667" s="6" t="s">
        <v>94</v>
      </c>
      <c r="D1667" s="6">
        <v>2</v>
      </c>
      <c r="E1667" s="3" t="e">
        <f t="array" aca="1" ref="E1667" ca="1">_xludf.XLOOKUP(sessions_2!$G1667&amp;sessions_2!$I1667&amp;sessions_2!$J1667,exercises_2!$C$2:$C$156&amp;exercises_2!$F$2:$F$156&amp;exercises_2!$G$2:$G$156,exercises_2!$A$2:$A$156)</f>
        <v>#NAME?</v>
      </c>
      <c r="F1667" s="6" t="s">
        <v>65</v>
      </c>
      <c r="G1667" s="6" t="s">
        <v>95</v>
      </c>
      <c r="H1667" s="6">
        <v>1</v>
      </c>
      <c r="I1667" s="6">
        <v>4</v>
      </c>
      <c r="J1667" s="6">
        <v>6</v>
      </c>
      <c r="K1667" s="6">
        <v>135</v>
      </c>
      <c r="L1667" s="6">
        <v>6</v>
      </c>
      <c r="M1667" s="6"/>
    </row>
    <row r="1668" spans="1:13" ht="15.75" customHeight="1" x14ac:dyDescent="0.25">
      <c r="A1668" s="4">
        <v>44673</v>
      </c>
      <c r="B1668" s="6">
        <v>5</v>
      </c>
      <c r="C1668" s="6" t="s">
        <v>94</v>
      </c>
      <c r="D1668" s="6">
        <v>2</v>
      </c>
      <c r="E1668" s="3" t="e">
        <f t="array" aca="1" ref="E1668" ca="1">_xludf.XLOOKUP(sessions_2!$G1668&amp;sessions_2!$I1668&amp;sessions_2!$J1668,exercises_2!$C$2:$C$156&amp;exercises_2!$F$2:$F$156&amp;exercises_2!$G$2:$G$156,exercises_2!$A$2:$A$156)</f>
        <v>#NAME?</v>
      </c>
      <c r="F1668" s="6" t="s">
        <v>65</v>
      </c>
      <c r="G1668" s="6" t="s">
        <v>95</v>
      </c>
      <c r="H1668" s="6">
        <v>2</v>
      </c>
      <c r="I1668" s="6">
        <v>4</v>
      </c>
      <c r="J1668" s="6">
        <v>6</v>
      </c>
      <c r="K1668" s="6">
        <v>135</v>
      </c>
      <c r="L1668" s="6">
        <v>4</v>
      </c>
      <c r="M1668" s="6"/>
    </row>
    <row r="1669" spans="1:13" ht="15.75" customHeight="1" x14ac:dyDescent="0.25">
      <c r="A1669" s="4">
        <v>44673</v>
      </c>
      <c r="B1669" s="6">
        <v>6</v>
      </c>
      <c r="C1669" s="6" t="s">
        <v>94</v>
      </c>
      <c r="D1669" s="6">
        <v>2</v>
      </c>
      <c r="E1669" s="3" t="e">
        <f t="array" aca="1" ref="E1669" ca="1">_xludf.XLOOKUP(sessions_2!$G1669&amp;sessions_2!$I1669&amp;sessions_2!$J1669,exercises_2!$C$2:$C$156&amp;exercises_2!$F$2:$F$156&amp;exercises_2!$G$2:$G$156,exercises_2!$A$2:$A$156)</f>
        <v>#NAME?</v>
      </c>
      <c r="F1669" s="6" t="s">
        <v>65</v>
      </c>
      <c r="G1669" s="6" t="s">
        <v>95</v>
      </c>
      <c r="H1669" s="6">
        <v>3</v>
      </c>
      <c r="I1669" s="6">
        <v>4</v>
      </c>
      <c r="J1669" s="6">
        <v>6</v>
      </c>
      <c r="K1669" s="6">
        <v>135</v>
      </c>
      <c r="L1669" s="6">
        <v>4</v>
      </c>
      <c r="M1669" s="6"/>
    </row>
    <row r="1670" spans="1:13" ht="15.75" customHeight="1" x14ac:dyDescent="0.25">
      <c r="A1670" s="4">
        <v>44673</v>
      </c>
      <c r="B1670" s="6">
        <v>7</v>
      </c>
      <c r="C1670" s="6" t="s">
        <v>94</v>
      </c>
      <c r="D1670" s="6">
        <v>2</v>
      </c>
      <c r="E1670" s="3" t="e">
        <f t="array" aca="1" ref="E1670" ca="1">_xludf.XLOOKUP(sessions_2!$G1670&amp;sessions_2!$I1670&amp;sessions_2!$J1670,exercises_2!$C$2:$C$156&amp;exercises_2!$F$2:$F$156&amp;exercises_2!$G$2:$G$156,exercises_2!$A$2:$A$156)</f>
        <v>#NAME?</v>
      </c>
      <c r="F1670" s="6" t="s">
        <v>65</v>
      </c>
      <c r="G1670" s="6" t="s">
        <v>96</v>
      </c>
      <c r="H1670" s="6">
        <v>1</v>
      </c>
      <c r="I1670" s="6">
        <v>4</v>
      </c>
      <c r="J1670" s="6">
        <v>6</v>
      </c>
      <c r="K1670" s="6">
        <v>100</v>
      </c>
      <c r="L1670" s="6">
        <v>6</v>
      </c>
      <c r="M1670" s="6"/>
    </row>
    <row r="1671" spans="1:13" ht="15.75" customHeight="1" x14ac:dyDescent="0.25">
      <c r="A1671" s="4">
        <v>44673</v>
      </c>
      <c r="B1671" s="6">
        <v>8</v>
      </c>
      <c r="C1671" s="6" t="s">
        <v>94</v>
      </c>
      <c r="D1671" s="6">
        <v>2</v>
      </c>
      <c r="E1671" s="3" t="e">
        <f t="array" aca="1" ref="E1671" ca="1">_xludf.XLOOKUP(sessions_2!$G1671&amp;sessions_2!$I1671&amp;sessions_2!$J1671,exercises_2!$C$2:$C$156&amp;exercises_2!$F$2:$F$156&amp;exercises_2!$G$2:$G$156,exercises_2!$A$2:$A$156)</f>
        <v>#NAME?</v>
      </c>
      <c r="F1671" s="6" t="s">
        <v>65</v>
      </c>
      <c r="G1671" s="6" t="s">
        <v>96</v>
      </c>
      <c r="H1671" s="6">
        <v>2</v>
      </c>
      <c r="I1671" s="6">
        <v>4</v>
      </c>
      <c r="J1671" s="6">
        <v>6</v>
      </c>
      <c r="K1671" s="6">
        <v>100</v>
      </c>
      <c r="L1671" s="6">
        <v>5</v>
      </c>
      <c r="M1671" s="6"/>
    </row>
    <row r="1672" spans="1:13" ht="15.75" customHeight="1" x14ac:dyDescent="0.25">
      <c r="A1672" s="4">
        <v>44673</v>
      </c>
      <c r="B1672" s="6">
        <v>9</v>
      </c>
      <c r="C1672" s="6" t="s">
        <v>94</v>
      </c>
      <c r="D1672" s="6">
        <v>2</v>
      </c>
      <c r="E1672" s="3" t="e">
        <f t="array" aca="1" ref="E1672" ca="1">_xludf.XLOOKUP(sessions_2!$G1672&amp;sessions_2!$I1672&amp;sessions_2!$J1672,exercises_2!$C$2:$C$156&amp;exercises_2!$F$2:$F$156&amp;exercises_2!$G$2:$G$156,exercises_2!$A$2:$A$156)</f>
        <v>#NAME?</v>
      </c>
      <c r="F1672" s="6" t="s">
        <v>65</v>
      </c>
      <c r="G1672" s="6" t="s">
        <v>96</v>
      </c>
      <c r="H1672" s="6">
        <v>3</v>
      </c>
      <c r="I1672" s="6">
        <v>4</v>
      </c>
      <c r="J1672" s="6">
        <v>6</v>
      </c>
      <c r="K1672" s="6">
        <v>100</v>
      </c>
      <c r="L1672" s="6">
        <v>6</v>
      </c>
      <c r="M1672" s="6"/>
    </row>
    <row r="1673" spans="1:13" ht="15.75" customHeight="1" x14ac:dyDescent="0.25">
      <c r="A1673" s="4">
        <v>44673</v>
      </c>
      <c r="B1673" s="6">
        <v>10</v>
      </c>
      <c r="C1673" s="6" t="s">
        <v>94</v>
      </c>
      <c r="D1673" s="6">
        <v>2</v>
      </c>
      <c r="E1673" s="3" t="e">
        <f t="array" aca="1" ref="E1673" ca="1">_xludf.XLOOKUP(sessions_2!$G1673&amp;sessions_2!$I1673&amp;sessions_2!$J1673,exercises_2!$C$2:$C$156&amp;exercises_2!$F$2:$F$156&amp;exercises_2!$G$2:$G$156,exercises_2!$A$2:$A$156)</f>
        <v>#NAME?</v>
      </c>
      <c r="F1673" s="6" t="s">
        <v>65</v>
      </c>
      <c r="G1673" s="6" t="s">
        <v>122</v>
      </c>
      <c r="H1673" s="6">
        <v>1</v>
      </c>
      <c r="I1673" s="6">
        <v>10</v>
      </c>
      <c r="J1673" s="6">
        <v>20</v>
      </c>
      <c r="K1673" s="6">
        <v>10</v>
      </c>
      <c r="L1673" s="6">
        <v>13</v>
      </c>
      <c r="M1673" s="6"/>
    </row>
    <row r="1674" spans="1:13" ht="15.75" customHeight="1" x14ac:dyDescent="0.25">
      <c r="A1674" s="4">
        <v>44673</v>
      </c>
      <c r="B1674" s="6">
        <v>11</v>
      </c>
      <c r="C1674" s="6" t="s">
        <v>94</v>
      </c>
      <c r="D1674" s="6">
        <v>2</v>
      </c>
      <c r="E1674" s="3" t="e">
        <f t="array" aca="1" ref="E1674" ca="1">_xludf.XLOOKUP(sessions_2!$G1674&amp;sessions_2!$I1674&amp;sessions_2!$J1674,exercises_2!$C$2:$C$156&amp;exercises_2!$F$2:$F$156&amp;exercises_2!$G$2:$G$156,exercises_2!$A$2:$A$156)</f>
        <v>#NAME?</v>
      </c>
      <c r="F1674" s="6" t="s">
        <v>65</v>
      </c>
      <c r="G1674" s="6" t="s">
        <v>122</v>
      </c>
      <c r="H1674" s="6">
        <v>2</v>
      </c>
      <c r="I1674" s="6">
        <v>10</v>
      </c>
      <c r="J1674" s="6">
        <v>20</v>
      </c>
      <c r="K1674" s="6">
        <v>10</v>
      </c>
      <c r="L1674" s="6">
        <v>10</v>
      </c>
      <c r="M1674" s="6"/>
    </row>
    <row r="1675" spans="1:13" ht="15.75" customHeight="1" x14ac:dyDescent="0.25">
      <c r="A1675" s="4">
        <v>44673</v>
      </c>
      <c r="B1675" s="6">
        <v>12</v>
      </c>
      <c r="C1675" s="6" t="s">
        <v>94</v>
      </c>
      <c r="D1675" s="6">
        <v>2</v>
      </c>
      <c r="E1675" s="3" t="e">
        <f t="array" aca="1" ref="E1675" ca="1">_xludf.XLOOKUP(sessions_2!$G1675&amp;sessions_2!$I1675&amp;sessions_2!$J1675,exercises_2!$C$2:$C$156&amp;exercises_2!$F$2:$F$156&amp;exercises_2!$G$2:$G$156,exercises_2!$A$2:$A$156)</f>
        <v>#NAME?</v>
      </c>
      <c r="F1675" s="6" t="s">
        <v>65</v>
      </c>
      <c r="G1675" s="6" t="s">
        <v>122</v>
      </c>
      <c r="H1675" s="6">
        <v>3</v>
      </c>
      <c r="I1675" s="6">
        <v>10</v>
      </c>
      <c r="J1675" s="6">
        <v>20</v>
      </c>
      <c r="K1675" s="6">
        <v>10</v>
      </c>
      <c r="L1675" s="6">
        <v>10</v>
      </c>
      <c r="M1675" s="6"/>
    </row>
    <row r="1676" spans="1:13" ht="15.75" customHeight="1" x14ac:dyDescent="0.25">
      <c r="A1676" s="4">
        <v>44673</v>
      </c>
      <c r="B1676" s="6">
        <v>13</v>
      </c>
      <c r="C1676" s="6" t="s">
        <v>94</v>
      </c>
      <c r="D1676" s="6">
        <v>2</v>
      </c>
      <c r="E1676" s="3" t="e">
        <f t="array" aca="1" ref="E1676" ca="1">_xludf.XLOOKUP(sessions_2!$G1676&amp;sessions_2!$I1676&amp;sessions_2!$J1676,exercises_2!$C$2:$C$156&amp;exercises_2!$F$2:$F$156&amp;exercises_2!$G$2:$G$156,exercises_2!$A$2:$A$156)</f>
        <v>#NAME?</v>
      </c>
      <c r="F1676" s="6" t="s">
        <v>65</v>
      </c>
      <c r="G1676" s="6" t="s">
        <v>123</v>
      </c>
      <c r="H1676" s="6">
        <v>1</v>
      </c>
      <c r="I1676" s="6">
        <v>8</v>
      </c>
      <c r="J1676" s="6">
        <v>12</v>
      </c>
      <c r="K1676" s="6">
        <v>35</v>
      </c>
      <c r="L1676" s="6">
        <v>12</v>
      </c>
      <c r="M1676" s="6"/>
    </row>
    <row r="1677" spans="1:13" ht="15.75" customHeight="1" x14ac:dyDescent="0.25">
      <c r="A1677" s="4">
        <v>44673</v>
      </c>
      <c r="B1677" s="6">
        <v>14</v>
      </c>
      <c r="C1677" s="6" t="s">
        <v>94</v>
      </c>
      <c r="D1677" s="6">
        <v>2</v>
      </c>
      <c r="E1677" s="3" t="e">
        <f t="array" aca="1" ref="E1677" ca="1">_xludf.XLOOKUP(sessions_2!$G1677&amp;sessions_2!$I1677&amp;sessions_2!$J1677,exercises_2!$C$2:$C$156&amp;exercises_2!$F$2:$F$156&amp;exercises_2!$G$2:$G$156,exercises_2!$A$2:$A$156)</f>
        <v>#NAME?</v>
      </c>
      <c r="F1677" s="6" t="s">
        <v>65</v>
      </c>
      <c r="G1677" s="6" t="s">
        <v>123</v>
      </c>
      <c r="H1677" s="6">
        <v>2</v>
      </c>
      <c r="I1677" s="6">
        <v>8</v>
      </c>
      <c r="J1677" s="6">
        <v>12</v>
      </c>
      <c r="K1677" s="6">
        <v>35</v>
      </c>
      <c r="L1677" s="6">
        <v>8</v>
      </c>
      <c r="M1677" s="6"/>
    </row>
    <row r="1678" spans="1:13" ht="15.75" customHeight="1" x14ac:dyDescent="0.25">
      <c r="A1678" s="4">
        <v>44673</v>
      </c>
      <c r="B1678" s="6">
        <v>15</v>
      </c>
      <c r="C1678" s="6" t="s">
        <v>94</v>
      </c>
      <c r="D1678" s="6">
        <v>2</v>
      </c>
      <c r="E1678" s="3" t="e">
        <f t="array" aca="1" ref="E1678" ca="1">_xludf.XLOOKUP(sessions_2!$G1678&amp;sessions_2!$I1678&amp;sessions_2!$J1678,exercises_2!$C$2:$C$156&amp;exercises_2!$F$2:$F$156&amp;exercises_2!$G$2:$G$156,exercises_2!$A$2:$A$156)</f>
        <v>#NAME?</v>
      </c>
      <c r="F1678" s="6" t="s">
        <v>65</v>
      </c>
      <c r="G1678" s="6" t="s">
        <v>123</v>
      </c>
      <c r="H1678" s="6">
        <v>3</v>
      </c>
      <c r="I1678" s="6">
        <v>8</v>
      </c>
      <c r="J1678" s="6">
        <v>12</v>
      </c>
      <c r="K1678" s="6">
        <v>35</v>
      </c>
      <c r="L1678" s="6">
        <v>8</v>
      </c>
      <c r="M1678" s="6"/>
    </row>
    <row r="1679" spans="1:13" ht="15.75" customHeight="1" x14ac:dyDescent="0.25">
      <c r="A1679" s="4">
        <v>44690</v>
      </c>
      <c r="B1679" s="6">
        <v>15</v>
      </c>
      <c r="C1679" s="6" t="s">
        <v>100</v>
      </c>
      <c r="D1679" s="6">
        <v>4</v>
      </c>
      <c r="E1679" s="3" t="e">
        <f t="array" aca="1" ref="E1679" ca="1">_xludf.XLOOKUP(sessions_2!$G1679&amp;sessions_2!$I1679&amp;sessions_2!$J1679,exercises_2!$C$2:$C$156&amp;exercises_2!$F$2:$F$156&amp;exercises_2!$G$2:$G$156,exercises_2!$A$2:$A$156)</f>
        <v>#NAME?</v>
      </c>
      <c r="F1679" s="6" t="s">
        <v>65</v>
      </c>
      <c r="G1679" s="6" t="s">
        <v>111</v>
      </c>
      <c r="H1679" s="6">
        <v>3</v>
      </c>
      <c r="I1679" s="6">
        <v>6</v>
      </c>
      <c r="J1679" s="6">
        <v>10</v>
      </c>
      <c r="K1679" s="6">
        <v>210</v>
      </c>
      <c r="L1679" s="6">
        <v>7</v>
      </c>
      <c r="M1679" s="6"/>
    </row>
    <row r="1680" spans="1:13" ht="15.75" customHeight="1" x14ac:dyDescent="0.25">
      <c r="A1680" s="4">
        <v>44704</v>
      </c>
      <c r="B1680" s="6">
        <v>13</v>
      </c>
      <c r="C1680" s="6" t="s">
        <v>100</v>
      </c>
      <c r="D1680" s="6">
        <v>5</v>
      </c>
      <c r="E1680" s="3" t="e">
        <f t="array" aca="1" ref="E1680" ca="1">_xludf.XLOOKUP(sessions_2!$G1680&amp;sessions_2!$I1680&amp;sessions_2!$J1680,exercises_2!$C$2:$C$156&amp;exercises_2!$F$2:$F$156&amp;exercises_2!$G$2:$G$156,exercises_2!$A$2:$A$156)</f>
        <v>#NAME?</v>
      </c>
      <c r="F1680" s="6" t="s">
        <v>65</v>
      </c>
      <c r="G1680" s="6" t="s">
        <v>111</v>
      </c>
      <c r="H1680" s="6">
        <v>1</v>
      </c>
      <c r="I1680" s="6">
        <v>6</v>
      </c>
      <c r="J1680" s="6">
        <v>10</v>
      </c>
      <c r="K1680" s="6">
        <v>210</v>
      </c>
      <c r="L1680" s="6">
        <v>10</v>
      </c>
      <c r="M1680" s="6"/>
    </row>
    <row r="1681" spans="1:13" ht="15.75" customHeight="1" x14ac:dyDescent="0.25">
      <c r="A1681" s="4">
        <v>44704</v>
      </c>
      <c r="B1681" s="6">
        <v>14</v>
      </c>
      <c r="C1681" s="6" t="s">
        <v>100</v>
      </c>
      <c r="D1681" s="6">
        <v>5</v>
      </c>
      <c r="E1681" s="3" t="e">
        <f t="array" aca="1" ref="E1681" ca="1">_xludf.XLOOKUP(sessions_2!$G1681&amp;sessions_2!$I1681&amp;sessions_2!$J1681,exercises_2!$C$2:$C$156&amp;exercises_2!$F$2:$F$156&amp;exercises_2!$G$2:$G$156,exercises_2!$A$2:$A$156)</f>
        <v>#NAME?</v>
      </c>
      <c r="F1681" s="6" t="s">
        <v>65</v>
      </c>
      <c r="G1681" s="6" t="s">
        <v>111</v>
      </c>
      <c r="H1681" s="6">
        <v>2</v>
      </c>
      <c r="I1681" s="6">
        <v>6</v>
      </c>
      <c r="J1681" s="6">
        <v>10</v>
      </c>
      <c r="K1681" s="6">
        <v>210</v>
      </c>
      <c r="L1681" s="6">
        <v>8</v>
      </c>
      <c r="M1681" s="6"/>
    </row>
    <row r="1682" spans="1:13" ht="15.75" customHeight="1" x14ac:dyDescent="0.25">
      <c r="A1682" s="4">
        <v>44683</v>
      </c>
      <c r="B1682" s="6">
        <v>1</v>
      </c>
      <c r="C1682" s="6" t="s">
        <v>100</v>
      </c>
      <c r="D1682" s="6">
        <v>3</v>
      </c>
      <c r="E1682" s="3" t="e">
        <f t="array" aca="1" ref="E1682" ca="1">_xludf.XLOOKUP(sessions_2!$G1682&amp;sessions_2!$I1682&amp;sessions_2!$J1682,exercises_2!$C$2:$C$156&amp;exercises_2!$F$2:$F$156&amp;exercises_2!$G$2:$G$156,exercises_2!$A$2:$A$156)</f>
        <v>#NAME?</v>
      </c>
      <c r="F1682" s="6" t="s">
        <v>65</v>
      </c>
      <c r="G1682" s="6" t="s">
        <v>92</v>
      </c>
      <c r="H1682" s="6">
        <v>1</v>
      </c>
      <c r="I1682" s="6">
        <v>4</v>
      </c>
      <c r="J1682" s="6">
        <v>6</v>
      </c>
      <c r="K1682" s="6">
        <v>245</v>
      </c>
      <c r="L1682" s="6">
        <v>5</v>
      </c>
      <c r="M1682" s="6"/>
    </row>
    <row r="1683" spans="1:13" ht="15.75" customHeight="1" x14ac:dyDescent="0.25">
      <c r="A1683" s="4">
        <v>44683</v>
      </c>
      <c r="B1683" s="6">
        <v>2</v>
      </c>
      <c r="C1683" s="6" t="s">
        <v>100</v>
      </c>
      <c r="D1683" s="6">
        <v>3</v>
      </c>
      <c r="E1683" s="3" t="e">
        <f t="array" aca="1" ref="E1683" ca="1">_xludf.XLOOKUP(sessions_2!$G1683&amp;sessions_2!$I1683&amp;sessions_2!$J1683,exercises_2!$C$2:$C$156&amp;exercises_2!$F$2:$F$156&amp;exercises_2!$G$2:$G$156,exercises_2!$A$2:$A$156)</f>
        <v>#NAME?</v>
      </c>
      <c r="F1683" s="6" t="s">
        <v>65</v>
      </c>
      <c r="G1683" s="6" t="s">
        <v>92</v>
      </c>
      <c r="H1683" s="6">
        <v>2</v>
      </c>
      <c r="I1683" s="6">
        <v>4</v>
      </c>
      <c r="J1683" s="6">
        <v>6</v>
      </c>
      <c r="K1683" s="6">
        <v>245</v>
      </c>
      <c r="L1683" s="6">
        <v>4</v>
      </c>
      <c r="M1683" s="6"/>
    </row>
    <row r="1684" spans="1:13" ht="15.75" customHeight="1" x14ac:dyDescent="0.25">
      <c r="A1684" s="4">
        <v>44683</v>
      </c>
      <c r="B1684" s="6">
        <v>3</v>
      </c>
      <c r="C1684" s="6" t="s">
        <v>100</v>
      </c>
      <c r="D1684" s="6">
        <v>3</v>
      </c>
      <c r="E1684" s="3" t="e">
        <f t="array" aca="1" ref="E1684" ca="1">_xludf.XLOOKUP(sessions_2!$G1684&amp;sessions_2!$I1684&amp;sessions_2!$J1684,exercises_2!$C$2:$C$156&amp;exercises_2!$F$2:$F$156&amp;exercises_2!$G$2:$G$156,exercises_2!$A$2:$A$156)</f>
        <v>#NAME?</v>
      </c>
      <c r="F1684" s="6" t="s">
        <v>65</v>
      </c>
      <c r="G1684" s="6" t="s">
        <v>92</v>
      </c>
      <c r="H1684" s="6">
        <v>3</v>
      </c>
      <c r="I1684" s="6">
        <v>4</v>
      </c>
      <c r="J1684" s="6">
        <v>6</v>
      </c>
      <c r="K1684" s="6">
        <v>245</v>
      </c>
      <c r="L1684" s="6">
        <v>4</v>
      </c>
      <c r="M1684" s="6"/>
    </row>
    <row r="1685" spans="1:13" ht="15.75" customHeight="1" x14ac:dyDescent="0.25">
      <c r="A1685" s="4">
        <v>44683</v>
      </c>
      <c r="B1685" s="6">
        <v>4</v>
      </c>
      <c r="C1685" s="6" t="s">
        <v>100</v>
      </c>
      <c r="D1685" s="6">
        <v>3</v>
      </c>
      <c r="E1685" s="3" t="e">
        <f t="array" aca="1" ref="E1685" ca="1">_xludf.XLOOKUP(sessions_2!$G1685&amp;sessions_2!$I1685&amp;sessions_2!$J1685,exercises_2!$C$2:$C$156&amp;exercises_2!$F$2:$F$156&amp;exercises_2!$G$2:$G$156,exercises_2!$A$2:$A$156)</f>
        <v>#NAME?</v>
      </c>
      <c r="F1685" s="6" t="s">
        <v>65</v>
      </c>
      <c r="G1685" s="6" t="s">
        <v>118</v>
      </c>
      <c r="H1685" s="6">
        <v>1</v>
      </c>
      <c r="I1685" s="6">
        <v>5</v>
      </c>
      <c r="J1685" s="6">
        <v>10</v>
      </c>
      <c r="K1685" s="6">
        <v>135</v>
      </c>
      <c r="L1685" s="6">
        <v>10</v>
      </c>
      <c r="M1685" s="6"/>
    </row>
    <row r="1686" spans="1:13" ht="15.75" customHeight="1" x14ac:dyDescent="0.25">
      <c r="A1686" s="4">
        <v>44683</v>
      </c>
      <c r="B1686" s="6">
        <v>5</v>
      </c>
      <c r="C1686" s="6" t="s">
        <v>100</v>
      </c>
      <c r="D1686" s="6">
        <v>3</v>
      </c>
      <c r="E1686" s="3" t="e">
        <f t="array" aca="1" ref="E1686" ca="1">_xludf.XLOOKUP(sessions_2!$G1686&amp;sessions_2!$I1686&amp;sessions_2!$J1686,exercises_2!$C$2:$C$156&amp;exercises_2!$F$2:$F$156&amp;exercises_2!$G$2:$G$156,exercises_2!$A$2:$A$156)</f>
        <v>#NAME?</v>
      </c>
      <c r="F1686" s="6" t="s">
        <v>65</v>
      </c>
      <c r="G1686" s="6" t="s">
        <v>118</v>
      </c>
      <c r="H1686" s="6">
        <v>2</v>
      </c>
      <c r="I1686" s="6">
        <v>5</v>
      </c>
      <c r="J1686" s="6">
        <v>10</v>
      </c>
      <c r="K1686" s="6">
        <v>135</v>
      </c>
      <c r="L1686" s="6">
        <v>6</v>
      </c>
      <c r="M1686" s="6"/>
    </row>
    <row r="1687" spans="1:13" ht="15.75" customHeight="1" x14ac:dyDescent="0.25">
      <c r="A1687" s="4">
        <v>44683</v>
      </c>
      <c r="B1687" s="6">
        <v>6</v>
      </c>
      <c r="C1687" s="6" t="s">
        <v>100</v>
      </c>
      <c r="D1687" s="6">
        <v>3</v>
      </c>
      <c r="E1687" s="3" t="e">
        <f t="array" aca="1" ref="E1687" ca="1">_xludf.XLOOKUP(sessions_2!$G1687&amp;sessions_2!$I1687&amp;sessions_2!$J1687,exercises_2!$C$2:$C$156&amp;exercises_2!$F$2:$F$156&amp;exercises_2!$G$2:$G$156,exercises_2!$A$2:$A$156)</f>
        <v>#NAME?</v>
      </c>
      <c r="F1687" s="6" t="s">
        <v>65</v>
      </c>
      <c r="G1687" s="6" t="s">
        <v>118</v>
      </c>
      <c r="H1687" s="6">
        <v>3</v>
      </c>
      <c r="I1687" s="6">
        <v>5</v>
      </c>
      <c r="J1687" s="6">
        <v>10</v>
      </c>
      <c r="K1687" s="6">
        <v>135</v>
      </c>
      <c r="L1687" s="6">
        <v>7</v>
      </c>
      <c r="M1687" s="6"/>
    </row>
    <row r="1688" spans="1:13" ht="15.75" customHeight="1" x14ac:dyDescent="0.25">
      <c r="A1688" s="4">
        <v>44683</v>
      </c>
      <c r="B1688" s="6">
        <v>7</v>
      </c>
      <c r="C1688" s="6" t="s">
        <v>100</v>
      </c>
      <c r="D1688" s="6">
        <v>3</v>
      </c>
      <c r="E1688" s="3" t="e">
        <f t="array" aca="1" ref="E1688" ca="1">_xludf.XLOOKUP(sessions_2!$G1688&amp;sessions_2!$I1688&amp;sessions_2!$J1688,exercises_2!$C$2:$C$156&amp;exercises_2!$F$2:$F$156&amp;exercises_2!$G$2:$G$156,exercises_2!$A$2:$A$156)</f>
        <v>#NAME?</v>
      </c>
      <c r="F1688" s="6" t="s">
        <v>65</v>
      </c>
      <c r="G1688" s="6" t="s">
        <v>124</v>
      </c>
      <c r="H1688" s="6">
        <v>1</v>
      </c>
      <c r="I1688" s="6">
        <v>4</v>
      </c>
      <c r="J1688" s="6">
        <v>6</v>
      </c>
      <c r="K1688" s="6">
        <v>95</v>
      </c>
      <c r="L1688" s="6">
        <v>6</v>
      </c>
      <c r="M1688" s="6"/>
    </row>
    <row r="1689" spans="1:13" ht="15.75" customHeight="1" x14ac:dyDescent="0.25">
      <c r="A1689" s="4">
        <v>44683</v>
      </c>
      <c r="B1689" s="6">
        <v>8</v>
      </c>
      <c r="C1689" s="6" t="s">
        <v>100</v>
      </c>
      <c r="D1689" s="6">
        <v>3</v>
      </c>
      <c r="E1689" s="3" t="e">
        <f t="array" aca="1" ref="E1689" ca="1">_xludf.XLOOKUP(sessions_2!$G1689&amp;sessions_2!$I1689&amp;sessions_2!$J1689,exercises_2!$C$2:$C$156&amp;exercises_2!$F$2:$F$156&amp;exercises_2!$G$2:$G$156,exercises_2!$A$2:$A$156)</f>
        <v>#NAME?</v>
      </c>
      <c r="F1689" s="6" t="s">
        <v>65</v>
      </c>
      <c r="G1689" s="6" t="s">
        <v>124</v>
      </c>
      <c r="H1689" s="6">
        <v>2</v>
      </c>
      <c r="I1689" s="6">
        <v>4</v>
      </c>
      <c r="J1689" s="6">
        <v>6</v>
      </c>
      <c r="K1689" s="6">
        <v>115</v>
      </c>
      <c r="L1689" s="6">
        <v>6</v>
      </c>
      <c r="M1689" s="6"/>
    </row>
    <row r="1690" spans="1:13" ht="15.75" customHeight="1" x14ac:dyDescent="0.25">
      <c r="A1690" s="4">
        <v>44683</v>
      </c>
      <c r="B1690" s="6">
        <v>9</v>
      </c>
      <c r="C1690" s="6" t="s">
        <v>100</v>
      </c>
      <c r="D1690" s="6">
        <v>3</v>
      </c>
      <c r="E1690" s="3" t="e">
        <f t="array" aca="1" ref="E1690" ca="1">_xludf.XLOOKUP(sessions_2!$G1690&amp;sessions_2!$I1690&amp;sessions_2!$J1690,exercises_2!$C$2:$C$156&amp;exercises_2!$F$2:$F$156&amp;exercises_2!$G$2:$G$156,exercises_2!$A$2:$A$156)</f>
        <v>#NAME?</v>
      </c>
      <c r="F1690" s="6" t="s">
        <v>65</v>
      </c>
      <c r="G1690" s="6" t="s">
        <v>124</v>
      </c>
      <c r="H1690" s="6">
        <v>3</v>
      </c>
      <c r="I1690" s="6">
        <v>4</v>
      </c>
      <c r="J1690" s="6">
        <v>6</v>
      </c>
      <c r="K1690" s="6">
        <v>135</v>
      </c>
      <c r="L1690" s="6">
        <v>4</v>
      </c>
      <c r="M1690" s="6"/>
    </row>
    <row r="1691" spans="1:13" ht="15.75" customHeight="1" x14ac:dyDescent="0.25">
      <c r="A1691" s="4">
        <v>44683</v>
      </c>
      <c r="B1691" s="6">
        <v>10</v>
      </c>
      <c r="C1691" s="6" t="s">
        <v>100</v>
      </c>
      <c r="D1691" s="6">
        <v>3</v>
      </c>
      <c r="E1691" s="3" t="e">
        <f t="array" aca="1" ref="E1691" ca="1">_xludf.XLOOKUP(sessions_2!$G1691&amp;sessions_2!$I1691&amp;sessions_2!$J1691,exercises_2!$C$2:$C$156&amp;exercises_2!$F$2:$F$156&amp;exercises_2!$G$2:$G$156,exercises_2!$A$2:$A$156)</f>
        <v>#NAME?</v>
      </c>
      <c r="F1691" s="6" t="s">
        <v>65</v>
      </c>
      <c r="G1691" s="6" t="s">
        <v>103</v>
      </c>
      <c r="H1691" s="6">
        <v>1</v>
      </c>
      <c r="I1691" s="6">
        <v>4</v>
      </c>
      <c r="J1691" s="6">
        <v>6</v>
      </c>
      <c r="K1691" s="6">
        <v>65</v>
      </c>
      <c r="L1691" s="6">
        <v>6</v>
      </c>
      <c r="M1691" s="6"/>
    </row>
    <row r="1692" spans="1:13" ht="15.75" customHeight="1" x14ac:dyDescent="0.25">
      <c r="A1692" s="4">
        <v>44683</v>
      </c>
      <c r="B1692" s="6">
        <v>11</v>
      </c>
      <c r="C1692" s="6" t="s">
        <v>100</v>
      </c>
      <c r="D1692" s="6">
        <v>3</v>
      </c>
      <c r="E1692" s="3" t="e">
        <f t="array" aca="1" ref="E1692" ca="1">_xludf.XLOOKUP(sessions_2!$G1692&amp;sessions_2!$I1692&amp;sessions_2!$J1692,exercises_2!$C$2:$C$156&amp;exercises_2!$F$2:$F$156&amp;exercises_2!$G$2:$G$156,exercises_2!$A$2:$A$156)</f>
        <v>#NAME?</v>
      </c>
      <c r="F1692" s="6" t="s">
        <v>65</v>
      </c>
      <c r="G1692" s="6" t="s">
        <v>103</v>
      </c>
      <c r="H1692" s="6">
        <v>2</v>
      </c>
      <c r="I1692" s="6">
        <v>4</v>
      </c>
      <c r="J1692" s="6">
        <v>6</v>
      </c>
      <c r="K1692" s="6">
        <v>65</v>
      </c>
      <c r="L1692" s="6">
        <v>6</v>
      </c>
      <c r="M1692" s="6"/>
    </row>
    <row r="1693" spans="1:13" ht="15.75" customHeight="1" x14ac:dyDescent="0.25">
      <c r="A1693" s="4">
        <v>44683</v>
      </c>
      <c r="B1693" s="6">
        <v>12</v>
      </c>
      <c r="C1693" s="6" t="s">
        <v>100</v>
      </c>
      <c r="D1693" s="6">
        <v>3</v>
      </c>
      <c r="E1693" s="3" t="e">
        <f t="array" aca="1" ref="E1693" ca="1">_xludf.XLOOKUP(sessions_2!$G1693&amp;sessions_2!$I1693&amp;sessions_2!$J1693,exercises_2!$C$2:$C$156&amp;exercises_2!$F$2:$F$156&amp;exercises_2!$G$2:$G$156,exercises_2!$A$2:$A$156)</f>
        <v>#NAME?</v>
      </c>
      <c r="F1693" s="6" t="s">
        <v>65</v>
      </c>
      <c r="G1693" s="6" t="s">
        <v>103</v>
      </c>
      <c r="H1693" s="6">
        <v>3</v>
      </c>
      <c r="I1693" s="6">
        <v>4</v>
      </c>
      <c r="J1693" s="6">
        <v>6</v>
      </c>
      <c r="K1693" s="6">
        <v>65</v>
      </c>
      <c r="L1693" s="6">
        <v>6</v>
      </c>
      <c r="M1693" s="6"/>
    </row>
    <row r="1694" spans="1:13" ht="15.75" customHeight="1" x14ac:dyDescent="0.25">
      <c r="A1694" s="4">
        <v>44685</v>
      </c>
      <c r="B1694" s="6">
        <v>1</v>
      </c>
      <c r="C1694" s="6" t="s">
        <v>104</v>
      </c>
      <c r="D1694" s="6">
        <v>3</v>
      </c>
      <c r="E1694" s="3" t="e">
        <f t="array" aca="1" ref="E1694" ca="1">_xludf.XLOOKUP(sessions_2!$G1694&amp;sessions_2!$I1694&amp;sessions_2!$J1694,exercises_2!$C$2:$C$156&amp;exercises_2!$F$2:$F$156&amp;exercises_2!$G$2:$G$156,exercises_2!$A$2:$A$156)</f>
        <v>#NAME?</v>
      </c>
      <c r="F1694" s="6" t="s">
        <v>65</v>
      </c>
      <c r="G1694" s="6" t="s">
        <v>119</v>
      </c>
      <c r="H1694" s="6">
        <v>1</v>
      </c>
      <c r="I1694" s="6">
        <v>4</v>
      </c>
      <c r="J1694" s="6">
        <v>6</v>
      </c>
      <c r="K1694" s="6">
        <v>160</v>
      </c>
      <c r="L1694" s="6">
        <v>6</v>
      </c>
      <c r="M1694" s="6"/>
    </row>
    <row r="1695" spans="1:13" ht="15.75" customHeight="1" x14ac:dyDescent="0.25">
      <c r="A1695" s="4">
        <v>44685</v>
      </c>
      <c r="B1695" s="6">
        <v>2</v>
      </c>
      <c r="C1695" s="6" t="s">
        <v>104</v>
      </c>
      <c r="D1695" s="6">
        <v>3</v>
      </c>
      <c r="E1695" s="3" t="e">
        <f t="array" aca="1" ref="E1695" ca="1">_xludf.XLOOKUP(sessions_2!$G1695&amp;sessions_2!$I1695&amp;sessions_2!$J1695,exercises_2!$C$2:$C$156&amp;exercises_2!$F$2:$F$156&amp;exercises_2!$G$2:$G$156,exercises_2!$A$2:$A$156)</f>
        <v>#NAME?</v>
      </c>
      <c r="F1695" s="6" t="s">
        <v>65</v>
      </c>
      <c r="G1695" s="6" t="s">
        <v>119</v>
      </c>
      <c r="H1695" s="6">
        <v>2</v>
      </c>
      <c r="I1695" s="6">
        <v>4</v>
      </c>
      <c r="J1695" s="6">
        <v>6</v>
      </c>
      <c r="K1695" s="6">
        <v>160</v>
      </c>
      <c r="L1695" s="6">
        <v>5</v>
      </c>
      <c r="M1695" s="6"/>
    </row>
    <row r="1696" spans="1:13" ht="15.75" customHeight="1" x14ac:dyDescent="0.25">
      <c r="A1696" s="4">
        <v>44685</v>
      </c>
      <c r="B1696" s="6">
        <v>3</v>
      </c>
      <c r="C1696" s="6" t="s">
        <v>104</v>
      </c>
      <c r="D1696" s="6">
        <v>3</v>
      </c>
      <c r="E1696" s="3" t="e">
        <f t="array" aca="1" ref="E1696" ca="1">_xludf.XLOOKUP(sessions_2!$G1696&amp;sessions_2!$I1696&amp;sessions_2!$J1696,exercises_2!$C$2:$C$156&amp;exercises_2!$F$2:$F$156&amp;exercises_2!$G$2:$G$156,exercises_2!$A$2:$A$156)</f>
        <v>#NAME?</v>
      </c>
      <c r="F1696" s="6" t="s">
        <v>65</v>
      </c>
      <c r="G1696" s="6" t="s">
        <v>119</v>
      </c>
      <c r="H1696" s="6">
        <v>3</v>
      </c>
      <c r="I1696" s="6">
        <v>4</v>
      </c>
      <c r="J1696" s="6">
        <v>6</v>
      </c>
      <c r="K1696" s="6">
        <v>160</v>
      </c>
      <c r="L1696" s="6">
        <v>6</v>
      </c>
      <c r="M1696" s="6"/>
    </row>
    <row r="1697" spans="1:13" ht="15.75" customHeight="1" x14ac:dyDescent="0.25">
      <c r="A1697" s="4">
        <v>44685</v>
      </c>
      <c r="B1697" s="6">
        <v>4</v>
      </c>
      <c r="C1697" s="6" t="s">
        <v>104</v>
      </c>
      <c r="D1697" s="6">
        <v>3</v>
      </c>
      <c r="E1697" s="3" t="e">
        <f t="array" aca="1" ref="E1697" ca="1">_xludf.XLOOKUP(sessions_2!$G1697&amp;sessions_2!$I1697&amp;sessions_2!$J1697,exercises_2!$C$2:$C$156&amp;exercises_2!$F$2:$F$156&amp;exercises_2!$G$2:$G$156,exercises_2!$A$2:$A$156)</f>
        <v>#NAME?</v>
      </c>
      <c r="F1697" s="6" t="s">
        <v>65</v>
      </c>
      <c r="G1697" s="6" t="s">
        <v>120</v>
      </c>
      <c r="H1697" s="6">
        <v>1</v>
      </c>
      <c r="I1697" s="6">
        <v>4</v>
      </c>
      <c r="J1697" s="6">
        <v>6</v>
      </c>
      <c r="K1697" s="6">
        <v>180</v>
      </c>
      <c r="L1697" s="6">
        <v>5</v>
      </c>
      <c r="M1697" s="6"/>
    </row>
    <row r="1698" spans="1:13" ht="15.75" customHeight="1" x14ac:dyDescent="0.25">
      <c r="A1698" s="4">
        <v>44685</v>
      </c>
      <c r="B1698" s="6">
        <v>5</v>
      </c>
      <c r="C1698" s="6" t="s">
        <v>104</v>
      </c>
      <c r="D1698" s="6">
        <v>3</v>
      </c>
      <c r="E1698" s="3" t="e">
        <f t="array" aca="1" ref="E1698" ca="1">_xludf.XLOOKUP(sessions_2!$G1698&amp;sessions_2!$I1698&amp;sessions_2!$J1698,exercises_2!$C$2:$C$156&amp;exercises_2!$F$2:$F$156&amp;exercises_2!$G$2:$G$156,exercises_2!$A$2:$A$156)</f>
        <v>#NAME?</v>
      </c>
      <c r="F1698" s="6" t="s">
        <v>65</v>
      </c>
      <c r="G1698" s="6" t="s">
        <v>120</v>
      </c>
      <c r="H1698" s="6">
        <v>2</v>
      </c>
      <c r="I1698" s="6">
        <v>4</v>
      </c>
      <c r="J1698" s="6">
        <v>6</v>
      </c>
      <c r="K1698" s="6">
        <v>180</v>
      </c>
      <c r="L1698" s="6">
        <v>4</v>
      </c>
      <c r="M1698" s="6"/>
    </row>
    <row r="1699" spans="1:13" ht="15.75" customHeight="1" x14ac:dyDescent="0.25">
      <c r="A1699" s="4">
        <v>44685</v>
      </c>
      <c r="B1699" s="6">
        <v>6</v>
      </c>
      <c r="C1699" s="6" t="s">
        <v>104</v>
      </c>
      <c r="D1699" s="6">
        <v>3</v>
      </c>
      <c r="E1699" s="3" t="e">
        <f t="array" aca="1" ref="E1699" ca="1">_xludf.XLOOKUP(sessions_2!$G1699&amp;sessions_2!$I1699&amp;sessions_2!$J1699,exercises_2!$C$2:$C$156&amp;exercises_2!$F$2:$F$156&amp;exercises_2!$G$2:$G$156,exercises_2!$A$2:$A$156)</f>
        <v>#NAME?</v>
      </c>
      <c r="F1699" s="6" t="s">
        <v>65</v>
      </c>
      <c r="G1699" s="6" t="s">
        <v>120</v>
      </c>
      <c r="H1699" s="6">
        <v>3</v>
      </c>
      <c r="I1699" s="6">
        <v>4</v>
      </c>
      <c r="J1699" s="6">
        <v>6</v>
      </c>
      <c r="K1699" s="6">
        <v>180</v>
      </c>
      <c r="L1699" s="6">
        <v>4</v>
      </c>
      <c r="M1699" s="6"/>
    </row>
    <row r="1700" spans="1:13" ht="15.75" customHeight="1" x14ac:dyDescent="0.25">
      <c r="A1700" s="4">
        <v>44685</v>
      </c>
      <c r="B1700" s="6">
        <v>7</v>
      </c>
      <c r="C1700" s="6" t="s">
        <v>104</v>
      </c>
      <c r="D1700" s="6">
        <v>3</v>
      </c>
      <c r="E1700" s="3" t="e">
        <f t="array" aca="1" ref="E1700" ca="1">_xludf.XLOOKUP(sessions_2!$G1700&amp;sessions_2!$I1700&amp;sessions_2!$J1700,exercises_2!$C$2:$C$156&amp;exercises_2!$F$2:$F$156&amp;exercises_2!$G$2:$G$156,exercises_2!$A$2:$A$156)</f>
        <v>#NAME?</v>
      </c>
      <c r="F1700" s="6" t="s">
        <v>65</v>
      </c>
      <c r="G1700" s="6" t="s">
        <v>107</v>
      </c>
      <c r="H1700" s="6">
        <v>1</v>
      </c>
      <c r="I1700" s="6">
        <v>6</v>
      </c>
      <c r="J1700" s="6">
        <v>10</v>
      </c>
      <c r="K1700" s="6">
        <v>160</v>
      </c>
      <c r="L1700" s="6">
        <v>8</v>
      </c>
      <c r="M1700" s="6"/>
    </row>
    <row r="1701" spans="1:13" ht="15.75" customHeight="1" x14ac:dyDescent="0.25">
      <c r="A1701" s="4">
        <v>44685</v>
      </c>
      <c r="B1701" s="6">
        <v>8</v>
      </c>
      <c r="C1701" s="6" t="s">
        <v>104</v>
      </c>
      <c r="D1701" s="6">
        <v>3</v>
      </c>
      <c r="E1701" s="3" t="e">
        <f t="array" aca="1" ref="E1701" ca="1">_xludf.XLOOKUP(sessions_2!$G1701&amp;sessions_2!$I1701&amp;sessions_2!$J1701,exercises_2!$C$2:$C$156&amp;exercises_2!$F$2:$F$156&amp;exercises_2!$G$2:$G$156,exercises_2!$A$2:$A$156)</f>
        <v>#NAME?</v>
      </c>
      <c r="F1701" s="6" t="s">
        <v>65</v>
      </c>
      <c r="G1701" s="6" t="s">
        <v>107</v>
      </c>
      <c r="H1701" s="6">
        <v>2</v>
      </c>
      <c r="I1701" s="6">
        <v>6</v>
      </c>
      <c r="J1701" s="6">
        <v>10</v>
      </c>
      <c r="K1701" s="6">
        <v>160</v>
      </c>
      <c r="L1701" s="6">
        <v>8</v>
      </c>
      <c r="M1701" s="6"/>
    </row>
    <row r="1702" spans="1:13" ht="15.75" customHeight="1" x14ac:dyDescent="0.25">
      <c r="A1702" s="4">
        <v>44685</v>
      </c>
      <c r="B1702" s="6">
        <v>9</v>
      </c>
      <c r="C1702" s="6" t="s">
        <v>104</v>
      </c>
      <c r="D1702" s="6">
        <v>3</v>
      </c>
      <c r="E1702" s="3" t="e">
        <f t="array" aca="1" ref="E1702" ca="1">_xludf.XLOOKUP(sessions_2!$G1702&amp;sessions_2!$I1702&amp;sessions_2!$J1702,exercises_2!$C$2:$C$156&amp;exercises_2!$F$2:$F$156&amp;exercises_2!$G$2:$G$156,exercises_2!$A$2:$A$156)</f>
        <v>#NAME?</v>
      </c>
      <c r="F1702" s="6" t="s">
        <v>65</v>
      </c>
      <c r="G1702" s="6" t="s">
        <v>107</v>
      </c>
      <c r="H1702" s="6">
        <v>3</v>
      </c>
      <c r="I1702" s="6">
        <v>6</v>
      </c>
      <c r="J1702" s="6">
        <v>10</v>
      </c>
      <c r="K1702" s="6">
        <v>160</v>
      </c>
      <c r="L1702" s="6">
        <v>6</v>
      </c>
      <c r="M1702" s="6"/>
    </row>
    <row r="1703" spans="1:13" ht="15.75" customHeight="1" x14ac:dyDescent="0.25">
      <c r="A1703" s="4">
        <v>44685</v>
      </c>
      <c r="B1703" s="6">
        <v>10</v>
      </c>
      <c r="C1703" s="6" t="s">
        <v>104</v>
      </c>
      <c r="D1703" s="6">
        <v>3</v>
      </c>
      <c r="E1703" s="3" t="e">
        <f t="array" aca="1" ref="E1703" ca="1">_xludf.XLOOKUP(sessions_2!$G1703&amp;sessions_2!$I1703&amp;sessions_2!$J1703,exercises_2!$C$2:$C$156&amp;exercises_2!$F$2:$F$156&amp;exercises_2!$G$2:$G$156,exercises_2!$A$2:$A$156)</f>
        <v>#NAME?</v>
      </c>
      <c r="F1703" s="6" t="s">
        <v>65</v>
      </c>
      <c r="G1703" s="6" t="s">
        <v>121</v>
      </c>
      <c r="H1703" s="6">
        <v>1</v>
      </c>
      <c r="I1703" s="6">
        <v>10</v>
      </c>
      <c r="J1703" s="6">
        <v>15</v>
      </c>
      <c r="K1703" s="6">
        <v>130</v>
      </c>
      <c r="L1703" s="6">
        <v>15</v>
      </c>
      <c r="M1703" s="6"/>
    </row>
    <row r="1704" spans="1:13" ht="15.75" customHeight="1" x14ac:dyDescent="0.25">
      <c r="A1704" s="4">
        <v>44685</v>
      </c>
      <c r="B1704" s="6">
        <v>11</v>
      </c>
      <c r="C1704" s="6" t="s">
        <v>104</v>
      </c>
      <c r="D1704" s="6">
        <v>3</v>
      </c>
      <c r="E1704" s="3" t="e">
        <f t="array" aca="1" ref="E1704" ca="1">_xludf.XLOOKUP(sessions_2!$G1704&amp;sessions_2!$I1704&amp;sessions_2!$J1704,exercises_2!$C$2:$C$156&amp;exercises_2!$F$2:$F$156&amp;exercises_2!$G$2:$G$156,exercises_2!$A$2:$A$156)</f>
        <v>#NAME?</v>
      </c>
      <c r="F1704" s="6" t="s">
        <v>65</v>
      </c>
      <c r="G1704" s="6" t="s">
        <v>121</v>
      </c>
      <c r="H1704" s="6">
        <v>2</v>
      </c>
      <c r="I1704" s="6">
        <v>10</v>
      </c>
      <c r="J1704" s="6">
        <v>15</v>
      </c>
      <c r="K1704" s="6">
        <v>130</v>
      </c>
      <c r="L1704" s="6">
        <v>13</v>
      </c>
      <c r="M1704" s="6"/>
    </row>
    <row r="1705" spans="1:13" ht="15.75" customHeight="1" x14ac:dyDescent="0.25">
      <c r="A1705" s="4">
        <v>44685</v>
      </c>
      <c r="B1705" s="6">
        <v>12</v>
      </c>
      <c r="C1705" s="6" t="s">
        <v>104</v>
      </c>
      <c r="D1705" s="6">
        <v>3</v>
      </c>
      <c r="E1705" s="3" t="e">
        <f t="array" aca="1" ref="E1705" ca="1">_xludf.XLOOKUP(sessions_2!$G1705&amp;sessions_2!$I1705&amp;sessions_2!$J1705,exercises_2!$C$2:$C$156&amp;exercises_2!$F$2:$F$156&amp;exercises_2!$G$2:$G$156,exercises_2!$A$2:$A$156)</f>
        <v>#NAME?</v>
      </c>
      <c r="F1705" s="6" t="s">
        <v>65</v>
      </c>
      <c r="G1705" s="6" t="s">
        <v>121</v>
      </c>
      <c r="H1705" s="6">
        <v>3</v>
      </c>
      <c r="I1705" s="6">
        <v>10</v>
      </c>
      <c r="J1705" s="6">
        <v>15</v>
      </c>
      <c r="K1705" s="6">
        <v>130</v>
      </c>
      <c r="L1705" s="6">
        <v>11</v>
      </c>
      <c r="M1705" s="6"/>
    </row>
    <row r="1706" spans="1:13" ht="15.75" customHeight="1" x14ac:dyDescent="0.25">
      <c r="A1706" s="4">
        <v>44687</v>
      </c>
      <c r="B1706" s="6">
        <v>1</v>
      </c>
      <c r="C1706" s="6" t="s">
        <v>94</v>
      </c>
      <c r="D1706" s="6">
        <v>3</v>
      </c>
      <c r="E1706" s="3" t="e">
        <f t="array" aca="1" ref="E1706" ca="1">_xludf.XLOOKUP(sessions_2!$G1706&amp;sessions_2!$I1706&amp;sessions_2!$J1706,exercises_2!$C$2:$C$156&amp;exercises_2!$F$2:$F$156&amp;exercises_2!$G$2:$G$156,exercises_2!$A$2:$A$156)</f>
        <v>#NAME?</v>
      </c>
      <c r="F1706" s="6" t="s">
        <v>65</v>
      </c>
      <c r="G1706" s="6" t="s">
        <v>89</v>
      </c>
      <c r="H1706" s="6">
        <v>1</v>
      </c>
      <c r="I1706" s="6">
        <v>4</v>
      </c>
      <c r="J1706" s="6">
        <v>6</v>
      </c>
      <c r="K1706" s="6">
        <v>155</v>
      </c>
      <c r="L1706" s="6">
        <v>6</v>
      </c>
      <c r="M1706" s="6"/>
    </row>
    <row r="1707" spans="1:13" ht="15.75" customHeight="1" x14ac:dyDescent="0.25">
      <c r="A1707" s="4">
        <v>44687</v>
      </c>
      <c r="B1707" s="6">
        <v>2</v>
      </c>
      <c r="C1707" s="6" t="s">
        <v>94</v>
      </c>
      <c r="D1707" s="6">
        <v>3</v>
      </c>
      <c r="E1707" s="3" t="e">
        <f t="array" aca="1" ref="E1707" ca="1">_xludf.XLOOKUP(sessions_2!$G1707&amp;sessions_2!$I1707&amp;sessions_2!$J1707,exercises_2!$C$2:$C$156&amp;exercises_2!$F$2:$F$156&amp;exercises_2!$G$2:$G$156,exercises_2!$A$2:$A$156)</f>
        <v>#NAME?</v>
      </c>
      <c r="F1707" s="6" t="s">
        <v>65</v>
      </c>
      <c r="G1707" s="6" t="s">
        <v>89</v>
      </c>
      <c r="H1707" s="6">
        <v>2</v>
      </c>
      <c r="I1707" s="6">
        <v>4</v>
      </c>
      <c r="J1707" s="6">
        <v>6</v>
      </c>
      <c r="K1707" s="6">
        <v>155</v>
      </c>
      <c r="L1707" s="6">
        <v>6</v>
      </c>
      <c r="M1707" s="6"/>
    </row>
    <row r="1708" spans="1:13" ht="15.75" customHeight="1" x14ac:dyDescent="0.25">
      <c r="A1708" s="4">
        <v>44687</v>
      </c>
      <c r="B1708" s="6">
        <v>3</v>
      </c>
      <c r="C1708" s="6" t="s">
        <v>94</v>
      </c>
      <c r="D1708" s="6">
        <v>3</v>
      </c>
      <c r="E1708" s="3" t="e">
        <f t="array" aca="1" ref="E1708" ca="1">_xludf.XLOOKUP(sessions_2!$G1708&amp;sessions_2!$I1708&amp;sessions_2!$J1708,exercises_2!$C$2:$C$156&amp;exercises_2!$F$2:$F$156&amp;exercises_2!$G$2:$G$156,exercises_2!$A$2:$A$156)</f>
        <v>#NAME?</v>
      </c>
      <c r="F1708" s="6" t="s">
        <v>65</v>
      </c>
      <c r="G1708" s="6" t="s">
        <v>89</v>
      </c>
      <c r="H1708" s="6">
        <v>3</v>
      </c>
      <c r="I1708" s="6">
        <v>4</v>
      </c>
      <c r="J1708" s="6">
        <v>6</v>
      </c>
      <c r="K1708" s="6">
        <v>160</v>
      </c>
      <c r="L1708" s="6">
        <v>6</v>
      </c>
      <c r="M1708" s="6"/>
    </row>
    <row r="1709" spans="1:13" ht="15.75" customHeight="1" x14ac:dyDescent="0.25">
      <c r="A1709" s="4">
        <v>44687</v>
      </c>
      <c r="B1709" s="6">
        <v>4</v>
      </c>
      <c r="C1709" s="6" t="s">
        <v>94</v>
      </c>
      <c r="D1709" s="6">
        <v>3</v>
      </c>
      <c r="E1709" s="3" t="e">
        <f t="array" aca="1" ref="E1709" ca="1">_xludf.XLOOKUP(sessions_2!$G1709&amp;sessions_2!$I1709&amp;sessions_2!$J1709,exercises_2!$C$2:$C$156&amp;exercises_2!$F$2:$F$156&amp;exercises_2!$G$2:$G$156,exercises_2!$A$2:$A$156)</f>
        <v>#NAME?</v>
      </c>
      <c r="F1709" s="6" t="s">
        <v>65</v>
      </c>
      <c r="G1709" s="6" t="s">
        <v>95</v>
      </c>
      <c r="H1709" s="6">
        <v>1</v>
      </c>
      <c r="I1709" s="6">
        <v>4</v>
      </c>
      <c r="J1709" s="6">
        <v>6</v>
      </c>
      <c r="K1709" s="6">
        <v>135</v>
      </c>
      <c r="L1709" s="6">
        <v>6</v>
      </c>
      <c r="M1709" s="6"/>
    </row>
    <row r="1710" spans="1:13" ht="15.75" customHeight="1" x14ac:dyDescent="0.25">
      <c r="A1710" s="4">
        <v>44687</v>
      </c>
      <c r="B1710" s="6">
        <v>5</v>
      </c>
      <c r="C1710" s="6" t="s">
        <v>94</v>
      </c>
      <c r="D1710" s="6">
        <v>3</v>
      </c>
      <c r="E1710" s="3" t="e">
        <f t="array" aca="1" ref="E1710" ca="1">_xludf.XLOOKUP(sessions_2!$G1710&amp;sessions_2!$I1710&amp;sessions_2!$J1710,exercises_2!$C$2:$C$156&amp;exercises_2!$F$2:$F$156&amp;exercises_2!$G$2:$G$156,exercises_2!$A$2:$A$156)</f>
        <v>#NAME?</v>
      </c>
      <c r="F1710" s="6" t="s">
        <v>65</v>
      </c>
      <c r="G1710" s="6" t="s">
        <v>95</v>
      </c>
      <c r="H1710" s="6">
        <v>2</v>
      </c>
      <c r="I1710" s="6">
        <v>4</v>
      </c>
      <c r="J1710" s="6">
        <v>6</v>
      </c>
      <c r="K1710" s="6">
        <v>135</v>
      </c>
      <c r="L1710" s="6">
        <v>4</v>
      </c>
      <c r="M1710" s="6"/>
    </row>
    <row r="1711" spans="1:13" ht="15.75" customHeight="1" x14ac:dyDescent="0.25">
      <c r="A1711" s="4">
        <v>44687</v>
      </c>
      <c r="B1711" s="6">
        <v>6</v>
      </c>
      <c r="C1711" s="6" t="s">
        <v>94</v>
      </c>
      <c r="D1711" s="6">
        <v>3</v>
      </c>
      <c r="E1711" s="3" t="e">
        <f t="array" aca="1" ref="E1711" ca="1">_xludf.XLOOKUP(sessions_2!$G1711&amp;sessions_2!$I1711&amp;sessions_2!$J1711,exercises_2!$C$2:$C$156&amp;exercises_2!$F$2:$F$156&amp;exercises_2!$G$2:$G$156,exercises_2!$A$2:$A$156)</f>
        <v>#NAME?</v>
      </c>
      <c r="F1711" s="6" t="s">
        <v>65</v>
      </c>
      <c r="G1711" s="6" t="s">
        <v>95</v>
      </c>
      <c r="H1711" s="6">
        <v>3</v>
      </c>
      <c r="I1711" s="6">
        <v>4</v>
      </c>
      <c r="J1711" s="6">
        <v>6</v>
      </c>
      <c r="K1711" s="6">
        <v>135</v>
      </c>
      <c r="L1711" s="6">
        <v>5</v>
      </c>
      <c r="M1711" s="6"/>
    </row>
    <row r="1712" spans="1:13" ht="15.75" customHeight="1" x14ac:dyDescent="0.25">
      <c r="A1712" s="4">
        <v>44687</v>
      </c>
      <c r="B1712" s="6">
        <v>7</v>
      </c>
      <c r="C1712" s="6" t="s">
        <v>94</v>
      </c>
      <c r="D1712" s="6">
        <v>3</v>
      </c>
      <c r="E1712" s="3" t="e">
        <f t="array" aca="1" ref="E1712" ca="1">_xludf.XLOOKUP(sessions_2!$G1712&amp;sessions_2!$I1712&amp;sessions_2!$J1712,exercises_2!$C$2:$C$156&amp;exercises_2!$F$2:$F$156&amp;exercises_2!$G$2:$G$156,exercises_2!$A$2:$A$156)</f>
        <v>#NAME?</v>
      </c>
      <c r="F1712" s="6" t="s">
        <v>65</v>
      </c>
      <c r="G1712" s="6" t="s">
        <v>96</v>
      </c>
      <c r="H1712" s="6">
        <v>1</v>
      </c>
      <c r="I1712" s="6">
        <v>4</v>
      </c>
      <c r="J1712" s="6">
        <v>6</v>
      </c>
      <c r="K1712" s="6">
        <v>100</v>
      </c>
      <c r="L1712" s="6">
        <v>6</v>
      </c>
      <c r="M1712" s="6"/>
    </row>
    <row r="1713" spans="1:13" ht="15.75" customHeight="1" x14ac:dyDescent="0.25">
      <c r="A1713" s="4">
        <v>44687</v>
      </c>
      <c r="B1713" s="6">
        <v>8</v>
      </c>
      <c r="C1713" s="6" t="s">
        <v>94</v>
      </c>
      <c r="D1713" s="6">
        <v>3</v>
      </c>
      <c r="E1713" s="3" t="e">
        <f t="array" aca="1" ref="E1713" ca="1">_xludf.XLOOKUP(sessions_2!$G1713&amp;sessions_2!$I1713&amp;sessions_2!$J1713,exercises_2!$C$2:$C$156&amp;exercises_2!$F$2:$F$156&amp;exercises_2!$G$2:$G$156,exercises_2!$A$2:$A$156)</f>
        <v>#NAME?</v>
      </c>
      <c r="F1713" s="6" t="s">
        <v>65</v>
      </c>
      <c r="G1713" s="6" t="s">
        <v>96</v>
      </c>
      <c r="H1713" s="6">
        <v>2</v>
      </c>
      <c r="I1713" s="6">
        <v>4</v>
      </c>
      <c r="J1713" s="6">
        <v>6</v>
      </c>
      <c r="K1713" s="6">
        <v>100</v>
      </c>
      <c r="L1713" s="6">
        <v>6</v>
      </c>
      <c r="M1713" s="6"/>
    </row>
    <row r="1714" spans="1:13" ht="15.75" customHeight="1" x14ac:dyDescent="0.25">
      <c r="A1714" s="4">
        <v>44687</v>
      </c>
      <c r="B1714" s="6">
        <v>9</v>
      </c>
      <c r="C1714" s="6" t="s">
        <v>94</v>
      </c>
      <c r="D1714" s="6">
        <v>3</v>
      </c>
      <c r="E1714" s="3" t="e">
        <f t="array" aca="1" ref="E1714" ca="1">_xludf.XLOOKUP(sessions_2!$G1714&amp;sessions_2!$I1714&amp;sessions_2!$J1714,exercises_2!$C$2:$C$156&amp;exercises_2!$F$2:$F$156&amp;exercises_2!$G$2:$G$156,exercises_2!$A$2:$A$156)</f>
        <v>#NAME?</v>
      </c>
      <c r="F1714" s="6" t="s">
        <v>65</v>
      </c>
      <c r="G1714" s="6" t="s">
        <v>96</v>
      </c>
      <c r="H1714" s="6">
        <v>3</v>
      </c>
      <c r="I1714" s="6">
        <v>4</v>
      </c>
      <c r="J1714" s="6">
        <v>6</v>
      </c>
      <c r="K1714" s="6">
        <v>100</v>
      </c>
      <c r="L1714" s="6">
        <v>6</v>
      </c>
      <c r="M1714" s="6"/>
    </row>
    <row r="1715" spans="1:13" ht="15.75" customHeight="1" x14ac:dyDescent="0.25">
      <c r="A1715" s="4">
        <v>44687</v>
      </c>
      <c r="B1715" s="6">
        <v>10</v>
      </c>
      <c r="C1715" s="6" t="s">
        <v>94</v>
      </c>
      <c r="D1715" s="6">
        <v>3</v>
      </c>
      <c r="E1715" s="3" t="e">
        <f t="array" aca="1" ref="E1715" ca="1">_xludf.XLOOKUP(sessions_2!$G1715&amp;sessions_2!$I1715&amp;sessions_2!$J1715,exercises_2!$C$2:$C$156&amp;exercises_2!$F$2:$F$156&amp;exercises_2!$G$2:$G$156,exercises_2!$A$2:$A$156)</f>
        <v>#NAME?</v>
      </c>
      <c r="F1715" s="6" t="s">
        <v>65</v>
      </c>
      <c r="G1715" s="6" t="s">
        <v>122</v>
      </c>
      <c r="H1715" s="6">
        <v>1</v>
      </c>
      <c r="I1715" s="6">
        <v>10</v>
      </c>
      <c r="J1715" s="6">
        <v>20</v>
      </c>
      <c r="K1715" s="6">
        <v>10</v>
      </c>
      <c r="L1715" s="6">
        <v>12</v>
      </c>
      <c r="M1715" s="6"/>
    </row>
    <row r="1716" spans="1:13" ht="15.75" customHeight="1" x14ac:dyDescent="0.25">
      <c r="A1716" s="4">
        <v>44687</v>
      </c>
      <c r="B1716" s="6">
        <v>11</v>
      </c>
      <c r="C1716" s="6" t="s">
        <v>94</v>
      </c>
      <c r="D1716" s="6">
        <v>3</v>
      </c>
      <c r="E1716" s="3" t="e">
        <f t="array" aca="1" ref="E1716" ca="1">_xludf.XLOOKUP(sessions_2!$G1716&amp;sessions_2!$I1716&amp;sessions_2!$J1716,exercises_2!$C$2:$C$156&amp;exercises_2!$F$2:$F$156&amp;exercises_2!$G$2:$G$156,exercises_2!$A$2:$A$156)</f>
        <v>#NAME?</v>
      </c>
      <c r="F1716" s="6" t="s">
        <v>65</v>
      </c>
      <c r="G1716" s="6" t="s">
        <v>122</v>
      </c>
      <c r="H1716" s="6">
        <v>2</v>
      </c>
      <c r="I1716" s="6">
        <v>10</v>
      </c>
      <c r="J1716" s="6">
        <v>20</v>
      </c>
      <c r="K1716" s="6">
        <v>10</v>
      </c>
      <c r="L1716" s="6">
        <v>12</v>
      </c>
      <c r="M1716" s="6"/>
    </row>
    <row r="1717" spans="1:13" ht="15.75" customHeight="1" x14ac:dyDescent="0.25">
      <c r="A1717" s="4">
        <v>44687</v>
      </c>
      <c r="B1717" s="6">
        <v>12</v>
      </c>
      <c r="C1717" s="6" t="s">
        <v>94</v>
      </c>
      <c r="D1717" s="6">
        <v>3</v>
      </c>
      <c r="E1717" s="3" t="e">
        <f t="array" aca="1" ref="E1717" ca="1">_xludf.XLOOKUP(sessions_2!$G1717&amp;sessions_2!$I1717&amp;sessions_2!$J1717,exercises_2!$C$2:$C$156&amp;exercises_2!$F$2:$F$156&amp;exercises_2!$G$2:$G$156,exercises_2!$A$2:$A$156)</f>
        <v>#NAME?</v>
      </c>
      <c r="F1717" s="6" t="s">
        <v>65</v>
      </c>
      <c r="G1717" s="6" t="s">
        <v>122</v>
      </c>
      <c r="H1717" s="6">
        <v>3</v>
      </c>
      <c r="I1717" s="6">
        <v>10</v>
      </c>
      <c r="J1717" s="6">
        <v>20</v>
      </c>
      <c r="K1717" s="6">
        <v>10</v>
      </c>
      <c r="L1717" s="6">
        <v>11</v>
      </c>
      <c r="M1717" s="6"/>
    </row>
    <row r="1718" spans="1:13" ht="15.75" customHeight="1" x14ac:dyDescent="0.25">
      <c r="A1718" s="4">
        <v>44687</v>
      </c>
      <c r="B1718" s="6">
        <v>13</v>
      </c>
      <c r="C1718" s="6" t="s">
        <v>94</v>
      </c>
      <c r="D1718" s="6">
        <v>3</v>
      </c>
      <c r="E1718" s="3" t="e">
        <f t="array" aca="1" ref="E1718" ca="1">_xludf.XLOOKUP(sessions_2!$G1718&amp;sessions_2!$I1718&amp;sessions_2!$J1718,exercises_2!$C$2:$C$156&amp;exercises_2!$F$2:$F$156&amp;exercises_2!$G$2:$G$156,exercises_2!$A$2:$A$156)</f>
        <v>#NAME?</v>
      </c>
      <c r="F1718" s="6" t="s">
        <v>65</v>
      </c>
      <c r="G1718" s="6" t="s">
        <v>123</v>
      </c>
      <c r="H1718" s="6">
        <v>1</v>
      </c>
      <c r="I1718" s="6">
        <v>8</v>
      </c>
      <c r="J1718" s="6">
        <v>12</v>
      </c>
      <c r="K1718" s="6">
        <v>35</v>
      </c>
      <c r="L1718" s="6">
        <v>12</v>
      </c>
      <c r="M1718" s="6"/>
    </row>
    <row r="1719" spans="1:13" ht="15.75" customHeight="1" x14ac:dyDescent="0.25">
      <c r="A1719" s="4">
        <v>44687</v>
      </c>
      <c r="B1719" s="6">
        <v>14</v>
      </c>
      <c r="C1719" s="6" t="s">
        <v>94</v>
      </c>
      <c r="D1719" s="6">
        <v>3</v>
      </c>
      <c r="E1719" s="3" t="e">
        <f t="array" aca="1" ref="E1719" ca="1">_xludf.XLOOKUP(sessions_2!$G1719&amp;sessions_2!$I1719&amp;sessions_2!$J1719,exercises_2!$C$2:$C$156&amp;exercises_2!$F$2:$F$156&amp;exercises_2!$G$2:$G$156,exercises_2!$A$2:$A$156)</f>
        <v>#NAME?</v>
      </c>
      <c r="F1719" s="6" t="s">
        <v>65</v>
      </c>
      <c r="G1719" s="6" t="s">
        <v>123</v>
      </c>
      <c r="H1719" s="6">
        <v>2</v>
      </c>
      <c r="I1719" s="6">
        <v>8</v>
      </c>
      <c r="J1719" s="6">
        <v>12</v>
      </c>
      <c r="K1719" s="6">
        <v>35</v>
      </c>
      <c r="L1719" s="6">
        <v>9</v>
      </c>
      <c r="M1719" s="6"/>
    </row>
    <row r="1720" spans="1:13" ht="15.75" customHeight="1" x14ac:dyDescent="0.25">
      <c r="A1720" s="4">
        <v>44687</v>
      </c>
      <c r="B1720" s="6">
        <v>15</v>
      </c>
      <c r="C1720" s="6" t="s">
        <v>94</v>
      </c>
      <c r="D1720" s="6">
        <v>3</v>
      </c>
      <c r="E1720" s="3" t="e">
        <f t="array" aca="1" ref="E1720" ca="1">_xludf.XLOOKUP(sessions_2!$G1720&amp;sessions_2!$I1720&amp;sessions_2!$J1720,exercises_2!$C$2:$C$156&amp;exercises_2!$F$2:$F$156&amp;exercises_2!$G$2:$G$156,exercises_2!$A$2:$A$156)</f>
        <v>#NAME?</v>
      </c>
      <c r="F1720" s="6" t="s">
        <v>65</v>
      </c>
      <c r="G1720" s="6" t="s">
        <v>123</v>
      </c>
      <c r="H1720" s="6">
        <v>3</v>
      </c>
      <c r="I1720" s="6">
        <v>8</v>
      </c>
      <c r="J1720" s="6">
        <v>12</v>
      </c>
      <c r="K1720" s="6">
        <v>35</v>
      </c>
      <c r="L1720" s="6">
        <v>8</v>
      </c>
      <c r="M1720" s="6"/>
    </row>
    <row r="1721" spans="1:13" ht="15.75" customHeight="1" x14ac:dyDescent="0.25">
      <c r="A1721" s="4">
        <v>44704</v>
      </c>
      <c r="B1721" s="6">
        <v>15</v>
      </c>
      <c r="C1721" s="6" t="s">
        <v>100</v>
      </c>
      <c r="D1721" s="6">
        <v>5</v>
      </c>
      <c r="E1721" s="3" t="e">
        <f t="array" aca="1" ref="E1721" ca="1">_xludf.XLOOKUP(sessions_2!$G1721&amp;sessions_2!$I1721&amp;sessions_2!$J1721,exercises_2!$C$2:$C$156&amp;exercises_2!$F$2:$F$156&amp;exercises_2!$G$2:$G$156,exercises_2!$A$2:$A$156)</f>
        <v>#NAME?</v>
      </c>
      <c r="F1721" s="6" t="s">
        <v>65</v>
      </c>
      <c r="G1721" s="6" t="s">
        <v>111</v>
      </c>
      <c r="H1721" s="6">
        <v>3</v>
      </c>
      <c r="I1721" s="6">
        <v>6</v>
      </c>
      <c r="J1721" s="6">
        <v>10</v>
      </c>
      <c r="K1721" s="6">
        <v>210</v>
      </c>
      <c r="L1721" s="6">
        <v>6</v>
      </c>
      <c r="M1721" s="6"/>
    </row>
    <row r="1722" spans="1:13" ht="15.75" customHeight="1" x14ac:dyDescent="0.25">
      <c r="A1722" s="4">
        <v>44713</v>
      </c>
      <c r="B1722" s="6">
        <v>13</v>
      </c>
      <c r="C1722" s="6" t="s">
        <v>100</v>
      </c>
      <c r="D1722" s="6">
        <v>6</v>
      </c>
      <c r="E1722" s="3" t="e">
        <f t="array" aca="1" ref="E1722" ca="1">_xludf.XLOOKUP(sessions_2!$G1722&amp;sessions_2!$I1722&amp;sessions_2!$J1722,exercises_2!$C$2:$C$156&amp;exercises_2!$F$2:$F$156&amp;exercises_2!$G$2:$G$156,exercises_2!$A$2:$A$156)</f>
        <v>#NAME?</v>
      </c>
      <c r="F1722" s="6" t="s">
        <v>65</v>
      </c>
      <c r="G1722" s="6" t="s">
        <v>111</v>
      </c>
      <c r="H1722" s="6">
        <v>1</v>
      </c>
      <c r="I1722" s="6">
        <v>6</v>
      </c>
      <c r="J1722" s="6">
        <v>10</v>
      </c>
      <c r="K1722" s="6">
        <v>210</v>
      </c>
      <c r="L1722" s="6">
        <v>10</v>
      </c>
      <c r="M1722" s="6"/>
    </row>
    <row r="1723" spans="1:13" ht="15.75" customHeight="1" x14ac:dyDescent="0.25">
      <c r="A1723" s="4">
        <v>44713</v>
      </c>
      <c r="B1723" s="6">
        <v>14</v>
      </c>
      <c r="C1723" s="6" t="s">
        <v>100</v>
      </c>
      <c r="D1723" s="6">
        <v>6</v>
      </c>
      <c r="E1723" s="3" t="e">
        <f t="array" aca="1" ref="E1723" ca="1">_xludf.XLOOKUP(sessions_2!$G1723&amp;sessions_2!$I1723&amp;sessions_2!$J1723,exercises_2!$C$2:$C$156&amp;exercises_2!$F$2:$F$156&amp;exercises_2!$G$2:$G$156,exercises_2!$A$2:$A$156)</f>
        <v>#NAME?</v>
      </c>
      <c r="F1723" s="6" t="s">
        <v>65</v>
      </c>
      <c r="G1723" s="6" t="s">
        <v>111</v>
      </c>
      <c r="H1723" s="6">
        <v>2</v>
      </c>
      <c r="I1723" s="6">
        <v>6</v>
      </c>
      <c r="J1723" s="6">
        <v>10</v>
      </c>
      <c r="K1723" s="6">
        <v>210</v>
      </c>
      <c r="L1723" s="6">
        <v>13</v>
      </c>
      <c r="M1723" s="6"/>
    </row>
    <row r="1724" spans="1:13" ht="15.75" customHeight="1" x14ac:dyDescent="0.25">
      <c r="A1724" s="4">
        <v>44690</v>
      </c>
      <c r="B1724" s="6">
        <v>1</v>
      </c>
      <c r="C1724" s="6" t="s">
        <v>100</v>
      </c>
      <c r="D1724" s="6">
        <v>4</v>
      </c>
      <c r="E1724" s="3" t="e">
        <f t="array" aca="1" ref="E1724" ca="1">_xludf.XLOOKUP(sessions_2!$G1724&amp;sessions_2!$I1724&amp;sessions_2!$J1724,exercises_2!$C$2:$C$156&amp;exercises_2!$F$2:$F$156&amp;exercises_2!$G$2:$G$156,exercises_2!$A$2:$A$156)</f>
        <v>#NAME?</v>
      </c>
      <c r="F1724" s="6" t="s">
        <v>65</v>
      </c>
      <c r="G1724" s="6" t="s">
        <v>92</v>
      </c>
      <c r="H1724" s="6">
        <v>1</v>
      </c>
      <c r="I1724" s="6">
        <v>4</v>
      </c>
      <c r="J1724" s="6">
        <v>6</v>
      </c>
      <c r="K1724" s="6">
        <v>245</v>
      </c>
      <c r="L1724" s="6">
        <v>6</v>
      </c>
      <c r="M1724" s="6"/>
    </row>
    <row r="1725" spans="1:13" ht="15.75" customHeight="1" x14ac:dyDescent="0.25">
      <c r="A1725" s="4">
        <v>44690</v>
      </c>
      <c r="B1725" s="6">
        <v>2</v>
      </c>
      <c r="C1725" s="6" t="s">
        <v>100</v>
      </c>
      <c r="D1725" s="6">
        <v>4</v>
      </c>
      <c r="E1725" s="3" t="e">
        <f t="array" aca="1" ref="E1725" ca="1">_xludf.XLOOKUP(sessions_2!$G1725&amp;sessions_2!$I1725&amp;sessions_2!$J1725,exercises_2!$C$2:$C$156&amp;exercises_2!$F$2:$F$156&amp;exercises_2!$G$2:$G$156,exercises_2!$A$2:$A$156)</f>
        <v>#NAME?</v>
      </c>
      <c r="F1725" s="6" t="s">
        <v>65</v>
      </c>
      <c r="G1725" s="6" t="s">
        <v>92</v>
      </c>
      <c r="H1725" s="6">
        <v>2</v>
      </c>
      <c r="I1725" s="6">
        <v>4</v>
      </c>
      <c r="J1725" s="6">
        <v>6</v>
      </c>
      <c r="K1725" s="6">
        <v>245</v>
      </c>
      <c r="L1725" s="6">
        <v>5</v>
      </c>
      <c r="M1725" s="6"/>
    </row>
    <row r="1726" spans="1:13" ht="15.75" customHeight="1" x14ac:dyDescent="0.25">
      <c r="A1726" s="4">
        <v>44690</v>
      </c>
      <c r="B1726" s="6">
        <v>3</v>
      </c>
      <c r="C1726" s="6" t="s">
        <v>100</v>
      </c>
      <c r="D1726" s="6">
        <v>4</v>
      </c>
      <c r="E1726" s="3" t="e">
        <f t="array" aca="1" ref="E1726" ca="1">_xludf.XLOOKUP(sessions_2!$G1726&amp;sessions_2!$I1726&amp;sessions_2!$J1726,exercises_2!$C$2:$C$156&amp;exercises_2!$F$2:$F$156&amp;exercises_2!$G$2:$G$156,exercises_2!$A$2:$A$156)</f>
        <v>#NAME?</v>
      </c>
      <c r="F1726" s="6" t="s">
        <v>65</v>
      </c>
      <c r="G1726" s="6" t="s">
        <v>92</v>
      </c>
      <c r="H1726" s="6">
        <v>3</v>
      </c>
      <c r="I1726" s="6">
        <v>4</v>
      </c>
      <c r="J1726" s="6">
        <v>6</v>
      </c>
      <c r="K1726" s="6">
        <v>245</v>
      </c>
      <c r="L1726" s="6">
        <v>5</v>
      </c>
      <c r="M1726" s="6"/>
    </row>
    <row r="1727" spans="1:13" ht="15.75" customHeight="1" x14ac:dyDescent="0.25">
      <c r="A1727" s="4">
        <v>44690</v>
      </c>
      <c r="B1727" s="6">
        <v>4</v>
      </c>
      <c r="C1727" s="6" t="s">
        <v>100</v>
      </c>
      <c r="D1727" s="6">
        <v>4</v>
      </c>
      <c r="E1727" s="3" t="e">
        <f t="array" aca="1" ref="E1727" ca="1">_xludf.XLOOKUP(sessions_2!$G1727&amp;sessions_2!$I1727&amp;sessions_2!$J1727,exercises_2!$C$2:$C$156&amp;exercises_2!$F$2:$F$156&amp;exercises_2!$G$2:$G$156,exercises_2!$A$2:$A$156)</f>
        <v>#NAME?</v>
      </c>
      <c r="F1727" s="6" t="s">
        <v>65</v>
      </c>
      <c r="G1727" s="6" t="s">
        <v>118</v>
      </c>
      <c r="H1727" s="6">
        <v>1</v>
      </c>
      <c r="I1727" s="6">
        <v>5</v>
      </c>
      <c r="J1727" s="6">
        <v>10</v>
      </c>
      <c r="K1727" s="6">
        <v>135</v>
      </c>
      <c r="L1727" s="6">
        <v>10</v>
      </c>
      <c r="M1727" s="6"/>
    </row>
    <row r="1728" spans="1:13" ht="15.75" customHeight="1" x14ac:dyDescent="0.25">
      <c r="A1728" s="4">
        <v>44690</v>
      </c>
      <c r="B1728" s="6">
        <v>5</v>
      </c>
      <c r="C1728" s="6" t="s">
        <v>100</v>
      </c>
      <c r="D1728" s="6">
        <v>4</v>
      </c>
      <c r="E1728" s="3" t="e">
        <f t="array" aca="1" ref="E1728" ca="1">_xludf.XLOOKUP(sessions_2!$G1728&amp;sessions_2!$I1728&amp;sessions_2!$J1728,exercises_2!$C$2:$C$156&amp;exercises_2!$F$2:$F$156&amp;exercises_2!$G$2:$G$156,exercises_2!$A$2:$A$156)</f>
        <v>#NAME?</v>
      </c>
      <c r="F1728" s="6" t="s">
        <v>65</v>
      </c>
      <c r="G1728" s="6" t="s">
        <v>118</v>
      </c>
      <c r="H1728" s="6">
        <v>2</v>
      </c>
      <c r="I1728" s="6">
        <v>5</v>
      </c>
      <c r="J1728" s="6">
        <v>10</v>
      </c>
      <c r="K1728" s="6">
        <v>135</v>
      </c>
      <c r="L1728" s="6">
        <v>8</v>
      </c>
      <c r="M1728" s="6"/>
    </row>
    <row r="1729" spans="1:13" ht="15.75" customHeight="1" x14ac:dyDescent="0.25">
      <c r="A1729" s="4">
        <v>44690</v>
      </c>
      <c r="B1729" s="6">
        <v>6</v>
      </c>
      <c r="C1729" s="6" t="s">
        <v>100</v>
      </c>
      <c r="D1729" s="6">
        <v>4</v>
      </c>
      <c r="E1729" s="3" t="e">
        <f t="array" aca="1" ref="E1729" ca="1">_xludf.XLOOKUP(sessions_2!$G1729&amp;sessions_2!$I1729&amp;sessions_2!$J1729,exercises_2!$C$2:$C$156&amp;exercises_2!$F$2:$F$156&amp;exercises_2!$G$2:$G$156,exercises_2!$A$2:$A$156)</f>
        <v>#NAME?</v>
      </c>
      <c r="F1729" s="6" t="s">
        <v>65</v>
      </c>
      <c r="G1729" s="6" t="s">
        <v>118</v>
      </c>
      <c r="H1729" s="6">
        <v>3</v>
      </c>
      <c r="I1729" s="6">
        <v>5</v>
      </c>
      <c r="J1729" s="6">
        <v>10</v>
      </c>
      <c r="K1729" s="6">
        <v>135</v>
      </c>
      <c r="L1729" s="6">
        <v>7</v>
      </c>
      <c r="M1729" s="6"/>
    </row>
    <row r="1730" spans="1:13" ht="15.75" customHeight="1" x14ac:dyDescent="0.25">
      <c r="A1730" s="4">
        <v>44690</v>
      </c>
      <c r="B1730" s="6">
        <v>7</v>
      </c>
      <c r="C1730" s="6" t="s">
        <v>100</v>
      </c>
      <c r="D1730" s="6">
        <v>4</v>
      </c>
      <c r="E1730" s="3" t="e">
        <f t="array" aca="1" ref="E1730" ca="1">_xludf.XLOOKUP(sessions_2!$G1730&amp;sessions_2!$I1730&amp;sessions_2!$J1730,exercises_2!$C$2:$C$156&amp;exercises_2!$F$2:$F$156&amp;exercises_2!$G$2:$G$156,exercises_2!$A$2:$A$156)</f>
        <v>#NAME?</v>
      </c>
      <c r="F1730" s="6" t="s">
        <v>65</v>
      </c>
      <c r="G1730" s="6" t="s">
        <v>124</v>
      </c>
      <c r="H1730" s="6">
        <v>1</v>
      </c>
      <c r="I1730" s="6">
        <v>4</v>
      </c>
      <c r="J1730" s="6">
        <v>6</v>
      </c>
      <c r="K1730" s="6">
        <v>135</v>
      </c>
      <c r="L1730" s="6">
        <v>2</v>
      </c>
      <c r="M1730" s="6"/>
    </row>
    <row r="1731" spans="1:13" ht="15.75" customHeight="1" x14ac:dyDescent="0.25">
      <c r="A1731" s="4">
        <v>44690</v>
      </c>
      <c r="B1731" s="6">
        <v>8</v>
      </c>
      <c r="C1731" s="6" t="s">
        <v>100</v>
      </c>
      <c r="D1731" s="6">
        <v>4</v>
      </c>
      <c r="E1731" s="3" t="e">
        <f t="array" aca="1" ref="E1731" ca="1">_xludf.XLOOKUP(sessions_2!$G1731&amp;sessions_2!$I1731&amp;sessions_2!$J1731,exercises_2!$C$2:$C$156&amp;exercises_2!$F$2:$F$156&amp;exercises_2!$G$2:$G$156,exercises_2!$A$2:$A$156)</f>
        <v>#NAME?</v>
      </c>
      <c r="F1731" s="6" t="s">
        <v>65</v>
      </c>
      <c r="G1731" s="6" t="s">
        <v>124</v>
      </c>
      <c r="H1731" s="6">
        <v>2</v>
      </c>
      <c r="I1731" s="6">
        <v>4</v>
      </c>
      <c r="J1731" s="6">
        <v>6</v>
      </c>
      <c r="K1731" s="6">
        <v>125</v>
      </c>
      <c r="L1731" s="6">
        <v>4</v>
      </c>
      <c r="M1731" s="6"/>
    </row>
    <row r="1732" spans="1:13" ht="15.75" customHeight="1" x14ac:dyDescent="0.25">
      <c r="A1732" s="4">
        <v>44690</v>
      </c>
      <c r="B1732" s="6">
        <v>9</v>
      </c>
      <c r="C1732" s="6" t="s">
        <v>100</v>
      </c>
      <c r="D1732" s="6">
        <v>4</v>
      </c>
      <c r="E1732" s="3" t="e">
        <f t="array" aca="1" ref="E1732" ca="1">_xludf.XLOOKUP(sessions_2!$G1732&amp;sessions_2!$I1732&amp;sessions_2!$J1732,exercises_2!$C$2:$C$156&amp;exercises_2!$F$2:$F$156&amp;exercises_2!$G$2:$G$156,exercises_2!$A$2:$A$156)</f>
        <v>#NAME?</v>
      </c>
      <c r="F1732" s="6" t="s">
        <v>65</v>
      </c>
      <c r="G1732" s="6" t="s">
        <v>124</v>
      </c>
      <c r="H1732" s="6">
        <v>3</v>
      </c>
      <c r="I1732" s="6">
        <v>4</v>
      </c>
      <c r="J1732" s="6">
        <v>6</v>
      </c>
      <c r="K1732" s="6">
        <v>115</v>
      </c>
      <c r="L1732" s="6">
        <v>4</v>
      </c>
      <c r="M1732" s="6"/>
    </row>
    <row r="1733" spans="1:13" ht="15.75" customHeight="1" x14ac:dyDescent="0.25">
      <c r="A1733" s="4">
        <v>44690</v>
      </c>
      <c r="B1733" s="6">
        <v>10</v>
      </c>
      <c r="C1733" s="6" t="s">
        <v>100</v>
      </c>
      <c r="D1733" s="6">
        <v>4</v>
      </c>
      <c r="E1733" s="3" t="e">
        <f t="array" aca="1" ref="E1733" ca="1">_xludf.XLOOKUP(sessions_2!$G1733&amp;sessions_2!$I1733&amp;sessions_2!$J1733,exercises_2!$C$2:$C$156&amp;exercises_2!$F$2:$F$156&amp;exercises_2!$G$2:$G$156,exercises_2!$A$2:$A$156)</f>
        <v>#NAME?</v>
      </c>
      <c r="F1733" s="6" t="s">
        <v>65</v>
      </c>
      <c r="G1733" s="6" t="s">
        <v>103</v>
      </c>
      <c r="H1733" s="6">
        <v>1</v>
      </c>
      <c r="I1733" s="6">
        <v>4</v>
      </c>
      <c r="J1733" s="6">
        <v>6</v>
      </c>
      <c r="K1733" s="6">
        <v>70</v>
      </c>
      <c r="L1733" s="6">
        <v>6</v>
      </c>
      <c r="M1733" s="6"/>
    </row>
    <row r="1734" spans="1:13" ht="15.75" customHeight="1" x14ac:dyDescent="0.25">
      <c r="A1734" s="4">
        <v>44690</v>
      </c>
      <c r="B1734" s="6">
        <v>11</v>
      </c>
      <c r="C1734" s="6" t="s">
        <v>100</v>
      </c>
      <c r="D1734" s="6">
        <v>4</v>
      </c>
      <c r="E1734" s="3" t="e">
        <f t="array" aca="1" ref="E1734" ca="1">_xludf.XLOOKUP(sessions_2!$G1734&amp;sessions_2!$I1734&amp;sessions_2!$J1734,exercises_2!$C$2:$C$156&amp;exercises_2!$F$2:$F$156&amp;exercises_2!$G$2:$G$156,exercises_2!$A$2:$A$156)</f>
        <v>#NAME?</v>
      </c>
      <c r="F1734" s="6" t="s">
        <v>65</v>
      </c>
      <c r="G1734" s="6" t="s">
        <v>103</v>
      </c>
      <c r="H1734" s="6">
        <v>2</v>
      </c>
      <c r="I1734" s="6">
        <v>4</v>
      </c>
      <c r="J1734" s="6">
        <v>6</v>
      </c>
      <c r="K1734" s="6">
        <v>70</v>
      </c>
      <c r="L1734" s="6">
        <v>4</v>
      </c>
      <c r="M1734" s="6"/>
    </row>
    <row r="1735" spans="1:13" ht="15.75" customHeight="1" x14ac:dyDescent="0.25">
      <c r="A1735" s="4">
        <v>44690</v>
      </c>
      <c r="B1735" s="6">
        <v>12</v>
      </c>
      <c r="C1735" s="6" t="s">
        <v>100</v>
      </c>
      <c r="D1735" s="6">
        <v>4</v>
      </c>
      <c r="E1735" s="3" t="e">
        <f t="array" aca="1" ref="E1735" ca="1">_xludf.XLOOKUP(sessions_2!$G1735&amp;sessions_2!$I1735&amp;sessions_2!$J1735,exercises_2!$C$2:$C$156&amp;exercises_2!$F$2:$F$156&amp;exercises_2!$G$2:$G$156,exercises_2!$A$2:$A$156)</f>
        <v>#NAME?</v>
      </c>
      <c r="F1735" s="6" t="s">
        <v>65</v>
      </c>
      <c r="G1735" s="6" t="s">
        <v>103</v>
      </c>
      <c r="H1735" s="6">
        <v>3</v>
      </c>
      <c r="I1735" s="6">
        <v>4</v>
      </c>
      <c r="J1735" s="6">
        <v>6</v>
      </c>
      <c r="K1735" s="6">
        <v>70</v>
      </c>
      <c r="L1735" s="6">
        <v>4</v>
      </c>
      <c r="M1735" s="6"/>
    </row>
    <row r="1736" spans="1:13" ht="15.75" customHeight="1" x14ac:dyDescent="0.25">
      <c r="A1736" s="4">
        <v>44692</v>
      </c>
      <c r="B1736" s="6">
        <v>1</v>
      </c>
      <c r="C1736" s="6" t="s">
        <v>104</v>
      </c>
      <c r="D1736" s="6">
        <v>4</v>
      </c>
      <c r="E1736" s="3" t="e">
        <f t="array" aca="1" ref="E1736" ca="1">_xludf.XLOOKUP(sessions_2!$G1736&amp;sessions_2!$I1736&amp;sessions_2!$J1736,exercises_2!$C$2:$C$156&amp;exercises_2!$F$2:$F$156&amp;exercises_2!$G$2:$G$156,exercises_2!$A$2:$A$156)</f>
        <v>#NAME?</v>
      </c>
      <c r="F1736" s="6" t="s">
        <v>65</v>
      </c>
      <c r="G1736" s="6" t="s">
        <v>119</v>
      </c>
      <c r="H1736" s="6">
        <v>1</v>
      </c>
      <c r="I1736" s="6">
        <v>4</v>
      </c>
      <c r="J1736" s="6">
        <v>6</v>
      </c>
      <c r="K1736" s="6">
        <v>165</v>
      </c>
      <c r="L1736" s="6">
        <v>6</v>
      </c>
      <c r="M1736" s="6"/>
    </row>
    <row r="1737" spans="1:13" ht="15.75" customHeight="1" x14ac:dyDescent="0.25">
      <c r="A1737" s="4">
        <v>44692</v>
      </c>
      <c r="B1737" s="6">
        <v>2</v>
      </c>
      <c r="C1737" s="6" t="s">
        <v>104</v>
      </c>
      <c r="D1737" s="6">
        <v>4</v>
      </c>
      <c r="E1737" s="3" t="e">
        <f t="array" aca="1" ref="E1737" ca="1">_xludf.XLOOKUP(sessions_2!$G1737&amp;sessions_2!$I1737&amp;sessions_2!$J1737,exercises_2!$C$2:$C$156&amp;exercises_2!$F$2:$F$156&amp;exercises_2!$G$2:$G$156,exercises_2!$A$2:$A$156)</f>
        <v>#NAME?</v>
      </c>
      <c r="F1737" s="6" t="s">
        <v>65</v>
      </c>
      <c r="G1737" s="6" t="s">
        <v>119</v>
      </c>
      <c r="H1737" s="6">
        <v>2</v>
      </c>
      <c r="I1737" s="6">
        <v>4</v>
      </c>
      <c r="J1737" s="6">
        <v>6</v>
      </c>
      <c r="K1737" s="6">
        <v>165</v>
      </c>
      <c r="L1737" s="6">
        <v>6</v>
      </c>
      <c r="M1737" s="6"/>
    </row>
    <row r="1738" spans="1:13" ht="15.75" customHeight="1" x14ac:dyDescent="0.25">
      <c r="A1738" s="4">
        <v>44692</v>
      </c>
      <c r="B1738" s="6">
        <v>3</v>
      </c>
      <c r="C1738" s="6" t="s">
        <v>104</v>
      </c>
      <c r="D1738" s="6">
        <v>4</v>
      </c>
      <c r="E1738" s="3" t="e">
        <f t="array" aca="1" ref="E1738" ca="1">_xludf.XLOOKUP(sessions_2!$G1738&amp;sessions_2!$I1738&amp;sessions_2!$J1738,exercises_2!$C$2:$C$156&amp;exercises_2!$F$2:$F$156&amp;exercises_2!$G$2:$G$156,exercises_2!$A$2:$A$156)</f>
        <v>#NAME?</v>
      </c>
      <c r="F1738" s="6" t="s">
        <v>65</v>
      </c>
      <c r="G1738" s="6" t="s">
        <v>119</v>
      </c>
      <c r="H1738" s="6">
        <v>3</v>
      </c>
      <c r="I1738" s="6">
        <v>4</v>
      </c>
      <c r="J1738" s="6">
        <v>6</v>
      </c>
      <c r="K1738" s="6">
        <v>170</v>
      </c>
      <c r="L1738" s="6">
        <v>5</v>
      </c>
      <c r="M1738" s="6"/>
    </row>
    <row r="1739" spans="1:13" ht="15.75" customHeight="1" x14ac:dyDescent="0.25">
      <c r="A1739" s="4">
        <v>44692</v>
      </c>
      <c r="B1739" s="6">
        <v>4</v>
      </c>
      <c r="C1739" s="6" t="s">
        <v>104</v>
      </c>
      <c r="D1739" s="6">
        <v>4</v>
      </c>
      <c r="E1739" s="3" t="e">
        <f t="array" aca="1" ref="E1739" ca="1">_xludf.XLOOKUP(sessions_2!$G1739&amp;sessions_2!$I1739&amp;sessions_2!$J1739,exercises_2!$C$2:$C$156&amp;exercises_2!$F$2:$F$156&amp;exercises_2!$G$2:$G$156,exercises_2!$A$2:$A$156)</f>
        <v>#NAME?</v>
      </c>
      <c r="F1739" s="6" t="s">
        <v>65</v>
      </c>
      <c r="G1739" s="6" t="s">
        <v>120</v>
      </c>
      <c r="H1739" s="6">
        <v>1</v>
      </c>
      <c r="I1739" s="6">
        <v>4</v>
      </c>
      <c r="J1739" s="6">
        <v>6</v>
      </c>
      <c r="K1739" s="6">
        <v>180</v>
      </c>
      <c r="L1739" s="6">
        <v>6</v>
      </c>
      <c r="M1739" s="6"/>
    </row>
    <row r="1740" spans="1:13" ht="15.75" customHeight="1" x14ac:dyDescent="0.25">
      <c r="A1740" s="4">
        <v>44692</v>
      </c>
      <c r="B1740" s="6">
        <v>5</v>
      </c>
      <c r="C1740" s="6" t="s">
        <v>104</v>
      </c>
      <c r="D1740" s="6">
        <v>4</v>
      </c>
      <c r="E1740" s="3" t="e">
        <f t="array" aca="1" ref="E1740" ca="1">_xludf.XLOOKUP(sessions_2!$G1740&amp;sessions_2!$I1740&amp;sessions_2!$J1740,exercises_2!$C$2:$C$156&amp;exercises_2!$F$2:$F$156&amp;exercises_2!$G$2:$G$156,exercises_2!$A$2:$A$156)</f>
        <v>#NAME?</v>
      </c>
      <c r="F1740" s="6" t="s">
        <v>65</v>
      </c>
      <c r="G1740" s="6" t="s">
        <v>120</v>
      </c>
      <c r="H1740" s="6">
        <v>2</v>
      </c>
      <c r="I1740" s="6">
        <v>4</v>
      </c>
      <c r="J1740" s="6">
        <v>6</v>
      </c>
      <c r="K1740" s="6">
        <v>180</v>
      </c>
      <c r="L1740" s="6">
        <v>6</v>
      </c>
      <c r="M1740" s="6"/>
    </row>
    <row r="1741" spans="1:13" ht="15.75" customHeight="1" x14ac:dyDescent="0.25">
      <c r="A1741" s="4">
        <v>44692</v>
      </c>
      <c r="B1741" s="6">
        <v>6</v>
      </c>
      <c r="C1741" s="6" t="s">
        <v>104</v>
      </c>
      <c r="D1741" s="6">
        <v>4</v>
      </c>
      <c r="E1741" s="3" t="e">
        <f t="array" aca="1" ref="E1741" ca="1">_xludf.XLOOKUP(sessions_2!$G1741&amp;sessions_2!$I1741&amp;sessions_2!$J1741,exercises_2!$C$2:$C$156&amp;exercises_2!$F$2:$F$156&amp;exercises_2!$G$2:$G$156,exercises_2!$A$2:$A$156)</f>
        <v>#NAME?</v>
      </c>
      <c r="F1741" s="6" t="s">
        <v>65</v>
      </c>
      <c r="G1741" s="6" t="s">
        <v>120</v>
      </c>
      <c r="H1741" s="6">
        <v>3</v>
      </c>
      <c r="I1741" s="6">
        <v>4</v>
      </c>
      <c r="J1741" s="6">
        <v>6</v>
      </c>
      <c r="K1741" s="6">
        <v>185</v>
      </c>
      <c r="L1741" s="6">
        <v>5</v>
      </c>
      <c r="M1741" s="6"/>
    </row>
    <row r="1742" spans="1:13" ht="15.75" customHeight="1" x14ac:dyDescent="0.25">
      <c r="A1742" s="4">
        <v>44692</v>
      </c>
      <c r="B1742" s="6">
        <v>7</v>
      </c>
      <c r="C1742" s="6" t="s">
        <v>104</v>
      </c>
      <c r="D1742" s="6">
        <v>4</v>
      </c>
      <c r="E1742" s="3" t="e">
        <f t="array" aca="1" ref="E1742" ca="1">_xludf.XLOOKUP(sessions_2!$G1742&amp;sessions_2!$I1742&amp;sessions_2!$J1742,exercises_2!$C$2:$C$156&amp;exercises_2!$F$2:$F$156&amp;exercises_2!$G$2:$G$156,exercises_2!$A$2:$A$156)</f>
        <v>#NAME?</v>
      </c>
      <c r="F1742" s="6" t="s">
        <v>65</v>
      </c>
      <c r="G1742" s="6" t="s">
        <v>107</v>
      </c>
      <c r="H1742" s="6">
        <v>1</v>
      </c>
      <c r="I1742" s="6">
        <v>6</v>
      </c>
      <c r="J1742" s="6">
        <v>10</v>
      </c>
      <c r="K1742" s="6">
        <v>160</v>
      </c>
      <c r="L1742" s="6">
        <v>9</v>
      </c>
      <c r="M1742" s="6"/>
    </row>
    <row r="1743" spans="1:13" ht="15.75" customHeight="1" x14ac:dyDescent="0.25">
      <c r="A1743" s="4">
        <v>44692</v>
      </c>
      <c r="B1743" s="6">
        <v>8</v>
      </c>
      <c r="C1743" s="6" t="s">
        <v>104</v>
      </c>
      <c r="D1743" s="6">
        <v>4</v>
      </c>
      <c r="E1743" s="3" t="e">
        <f t="array" aca="1" ref="E1743" ca="1">_xludf.XLOOKUP(sessions_2!$G1743&amp;sessions_2!$I1743&amp;sessions_2!$J1743,exercises_2!$C$2:$C$156&amp;exercises_2!$F$2:$F$156&amp;exercises_2!$G$2:$G$156,exercises_2!$A$2:$A$156)</f>
        <v>#NAME?</v>
      </c>
      <c r="F1743" s="6" t="s">
        <v>65</v>
      </c>
      <c r="G1743" s="6" t="s">
        <v>107</v>
      </c>
      <c r="H1743" s="6">
        <v>2</v>
      </c>
      <c r="I1743" s="6">
        <v>6</v>
      </c>
      <c r="J1743" s="6">
        <v>10</v>
      </c>
      <c r="K1743" s="6">
        <v>160</v>
      </c>
      <c r="L1743" s="6">
        <v>7</v>
      </c>
      <c r="M1743" s="6"/>
    </row>
    <row r="1744" spans="1:13" ht="15.75" customHeight="1" x14ac:dyDescent="0.25">
      <c r="A1744" s="4">
        <v>44692</v>
      </c>
      <c r="B1744" s="6">
        <v>9</v>
      </c>
      <c r="C1744" s="6" t="s">
        <v>104</v>
      </c>
      <c r="D1744" s="6">
        <v>4</v>
      </c>
      <c r="E1744" s="3" t="e">
        <f t="array" aca="1" ref="E1744" ca="1">_xludf.XLOOKUP(sessions_2!$G1744&amp;sessions_2!$I1744&amp;sessions_2!$J1744,exercises_2!$C$2:$C$156&amp;exercises_2!$F$2:$F$156&amp;exercises_2!$G$2:$G$156,exercises_2!$A$2:$A$156)</f>
        <v>#NAME?</v>
      </c>
      <c r="F1744" s="6" t="s">
        <v>65</v>
      </c>
      <c r="G1744" s="6" t="s">
        <v>107</v>
      </c>
      <c r="H1744" s="6">
        <v>3</v>
      </c>
      <c r="I1744" s="6">
        <v>6</v>
      </c>
      <c r="J1744" s="6">
        <v>10</v>
      </c>
      <c r="K1744" s="6">
        <v>160</v>
      </c>
      <c r="L1744" s="6">
        <v>5</v>
      </c>
      <c r="M1744" s="6" t="s">
        <v>45</v>
      </c>
    </row>
    <row r="1745" spans="1:13" ht="15.75" customHeight="1" x14ac:dyDescent="0.25">
      <c r="A1745" s="4">
        <v>44692</v>
      </c>
      <c r="B1745" s="6">
        <v>10</v>
      </c>
      <c r="C1745" s="6" t="s">
        <v>104</v>
      </c>
      <c r="D1745" s="6">
        <v>4</v>
      </c>
      <c r="E1745" s="3" t="e">
        <f t="array" aca="1" ref="E1745" ca="1">_xludf.XLOOKUP(sessions_2!$G1745&amp;sessions_2!$I1745&amp;sessions_2!$J1745,exercises_2!$C$2:$C$156&amp;exercises_2!$F$2:$F$156&amp;exercises_2!$G$2:$G$156,exercises_2!$A$2:$A$156)</f>
        <v>#NAME?</v>
      </c>
      <c r="F1745" s="6" t="s">
        <v>65</v>
      </c>
      <c r="G1745" s="6" t="s">
        <v>121</v>
      </c>
      <c r="H1745" s="6">
        <v>1</v>
      </c>
      <c r="I1745" s="6">
        <v>10</v>
      </c>
      <c r="J1745" s="6">
        <v>15</v>
      </c>
      <c r="K1745" s="6">
        <v>130</v>
      </c>
      <c r="L1745" s="6">
        <v>15</v>
      </c>
      <c r="M1745" s="6"/>
    </row>
    <row r="1746" spans="1:13" ht="15.75" customHeight="1" x14ac:dyDescent="0.25">
      <c r="A1746" s="4">
        <v>44692</v>
      </c>
      <c r="B1746" s="6">
        <v>11</v>
      </c>
      <c r="C1746" s="6" t="s">
        <v>104</v>
      </c>
      <c r="D1746" s="6">
        <v>4</v>
      </c>
      <c r="E1746" s="3" t="e">
        <f t="array" aca="1" ref="E1746" ca="1">_xludf.XLOOKUP(sessions_2!$G1746&amp;sessions_2!$I1746&amp;sessions_2!$J1746,exercises_2!$C$2:$C$156&amp;exercises_2!$F$2:$F$156&amp;exercises_2!$G$2:$G$156,exercises_2!$A$2:$A$156)</f>
        <v>#NAME?</v>
      </c>
      <c r="F1746" s="6" t="s">
        <v>65</v>
      </c>
      <c r="G1746" s="6" t="s">
        <v>121</v>
      </c>
      <c r="H1746" s="6">
        <v>2</v>
      </c>
      <c r="I1746" s="6">
        <v>10</v>
      </c>
      <c r="J1746" s="6">
        <v>15</v>
      </c>
      <c r="K1746" s="6">
        <v>130</v>
      </c>
      <c r="L1746" s="6">
        <v>14</v>
      </c>
      <c r="M1746" s="6"/>
    </row>
    <row r="1747" spans="1:13" ht="15.75" customHeight="1" x14ac:dyDescent="0.25">
      <c r="A1747" s="4">
        <v>44692</v>
      </c>
      <c r="B1747" s="6">
        <v>12</v>
      </c>
      <c r="C1747" s="6" t="s">
        <v>104</v>
      </c>
      <c r="D1747" s="6">
        <v>4</v>
      </c>
      <c r="E1747" s="3" t="e">
        <f t="array" aca="1" ref="E1747" ca="1">_xludf.XLOOKUP(sessions_2!$G1747&amp;sessions_2!$I1747&amp;sessions_2!$J1747,exercises_2!$C$2:$C$156&amp;exercises_2!$F$2:$F$156&amp;exercises_2!$G$2:$G$156,exercises_2!$A$2:$A$156)</f>
        <v>#NAME?</v>
      </c>
      <c r="F1747" s="6" t="s">
        <v>65</v>
      </c>
      <c r="G1747" s="6" t="s">
        <v>121</v>
      </c>
      <c r="H1747" s="6">
        <v>3</v>
      </c>
      <c r="I1747" s="6">
        <v>10</v>
      </c>
      <c r="J1747" s="6">
        <v>15</v>
      </c>
      <c r="K1747" s="6">
        <v>130</v>
      </c>
      <c r="L1747" s="6">
        <v>11</v>
      </c>
      <c r="M1747" s="6"/>
    </row>
    <row r="1748" spans="1:13" ht="15.75" customHeight="1" x14ac:dyDescent="0.25">
      <c r="A1748" s="4">
        <v>44701</v>
      </c>
      <c r="B1748" s="6">
        <v>1</v>
      </c>
      <c r="C1748" s="6" t="s">
        <v>94</v>
      </c>
      <c r="D1748" s="6">
        <v>4</v>
      </c>
      <c r="E1748" s="3" t="e">
        <f t="array" aca="1" ref="E1748" ca="1">_xludf.XLOOKUP(sessions_2!$G1748&amp;sessions_2!$I1748&amp;sessions_2!$J1748,exercises_2!$C$2:$C$156&amp;exercises_2!$F$2:$F$156&amp;exercises_2!$G$2:$G$156,exercises_2!$A$2:$A$156)</f>
        <v>#NAME?</v>
      </c>
      <c r="F1748" s="6" t="s">
        <v>65</v>
      </c>
      <c r="G1748" s="6" t="s">
        <v>89</v>
      </c>
      <c r="H1748" s="6">
        <v>1</v>
      </c>
      <c r="I1748" s="6">
        <v>4</v>
      </c>
      <c r="J1748" s="6">
        <v>6</v>
      </c>
      <c r="K1748" s="6">
        <v>155</v>
      </c>
      <c r="L1748" s="6">
        <v>6</v>
      </c>
      <c r="M1748" s="6"/>
    </row>
    <row r="1749" spans="1:13" ht="15.75" customHeight="1" x14ac:dyDescent="0.25">
      <c r="A1749" s="4">
        <v>44701</v>
      </c>
      <c r="B1749" s="6">
        <v>2</v>
      </c>
      <c r="C1749" s="6" t="s">
        <v>94</v>
      </c>
      <c r="D1749" s="6">
        <v>4</v>
      </c>
      <c r="E1749" s="3" t="e">
        <f t="array" aca="1" ref="E1749" ca="1">_xludf.XLOOKUP(sessions_2!$G1749&amp;sessions_2!$I1749&amp;sessions_2!$J1749,exercises_2!$C$2:$C$156&amp;exercises_2!$F$2:$F$156&amp;exercises_2!$G$2:$G$156,exercises_2!$A$2:$A$156)</f>
        <v>#NAME?</v>
      </c>
      <c r="F1749" s="6" t="s">
        <v>65</v>
      </c>
      <c r="G1749" s="6" t="s">
        <v>89</v>
      </c>
      <c r="H1749" s="6">
        <v>2</v>
      </c>
      <c r="I1749" s="6">
        <v>4</v>
      </c>
      <c r="J1749" s="6">
        <v>6</v>
      </c>
      <c r="K1749" s="6">
        <v>155</v>
      </c>
      <c r="L1749" s="6">
        <v>6</v>
      </c>
      <c r="M1749" s="6"/>
    </row>
    <row r="1750" spans="1:13" ht="15.75" customHeight="1" x14ac:dyDescent="0.25">
      <c r="A1750" s="4">
        <v>44701</v>
      </c>
      <c r="B1750" s="6">
        <v>3</v>
      </c>
      <c r="C1750" s="6" t="s">
        <v>94</v>
      </c>
      <c r="D1750" s="6">
        <v>4</v>
      </c>
      <c r="E1750" s="3" t="e">
        <f t="array" aca="1" ref="E1750" ca="1">_xludf.XLOOKUP(sessions_2!$G1750&amp;sessions_2!$I1750&amp;sessions_2!$J1750,exercises_2!$C$2:$C$156&amp;exercises_2!$F$2:$F$156&amp;exercises_2!$G$2:$G$156,exercises_2!$A$2:$A$156)</f>
        <v>#NAME?</v>
      </c>
      <c r="F1750" s="6" t="s">
        <v>65</v>
      </c>
      <c r="G1750" s="6" t="s">
        <v>89</v>
      </c>
      <c r="H1750" s="6">
        <v>3</v>
      </c>
      <c r="I1750" s="6">
        <v>4</v>
      </c>
      <c r="J1750" s="6">
        <v>6</v>
      </c>
      <c r="K1750" s="6">
        <v>160</v>
      </c>
      <c r="L1750" s="6">
        <v>6</v>
      </c>
      <c r="M1750" s="6"/>
    </row>
    <row r="1751" spans="1:13" ht="15.75" customHeight="1" x14ac:dyDescent="0.25">
      <c r="A1751" s="4">
        <v>44701</v>
      </c>
      <c r="B1751" s="6">
        <v>4</v>
      </c>
      <c r="C1751" s="6" t="s">
        <v>94</v>
      </c>
      <c r="D1751" s="6">
        <v>4</v>
      </c>
      <c r="E1751" s="3" t="e">
        <f t="array" aca="1" ref="E1751" ca="1">_xludf.XLOOKUP(sessions_2!$G1751&amp;sessions_2!$I1751&amp;sessions_2!$J1751,exercises_2!$C$2:$C$156&amp;exercises_2!$F$2:$F$156&amp;exercises_2!$G$2:$G$156,exercises_2!$A$2:$A$156)</f>
        <v>#NAME?</v>
      </c>
      <c r="F1751" s="6" t="s">
        <v>65</v>
      </c>
      <c r="G1751" s="6" t="s">
        <v>95</v>
      </c>
      <c r="H1751" s="6">
        <v>1</v>
      </c>
      <c r="I1751" s="6">
        <v>4</v>
      </c>
      <c r="J1751" s="6">
        <v>6</v>
      </c>
      <c r="K1751" s="6">
        <v>135</v>
      </c>
      <c r="L1751" s="6">
        <v>6</v>
      </c>
      <c r="M1751" s="6"/>
    </row>
    <row r="1752" spans="1:13" ht="15.75" customHeight="1" x14ac:dyDescent="0.25">
      <c r="A1752" s="4">
        <v>44701</v>
      </c>
      <c r="B1752" s="6">
        <v>5</v>
      </c>
      <c r="C1752" s="6" t="s">
        <v>94</v>
      </c>
      <c r="D1752" s="6">
        <v>4</v>
      </c>
      <c r="E1752" s="3" t="e">
        <f t="array" aca="1" ref="E1752" ca="1">_xludf.XLOOKUP(sessions_2!$G1752&amp;sessions_2!$I1752&amp;sessions_2!$J1752,exercises_2!$C$2:$C$156&amp;exercises_2!$F$2:$F$156&amp;exercises_2!$G$2:$G$156,exercises_2!$A$2:$A$156)</f>
        <v>#NAME?</v>
      </c>
      <c r="F1752" s="6" t="s">
        <v>65</v>
      </c>
      <c r="G1752" s="6" t="s">
        <v>95</v>
      </c>
      <c r="H1752" s="6">
        <v>2</v>
      </c>
      <c r="I1752" s="6">
        <v>4</v>
      </c>
      <c r="J1752" s="6">
        <v>6</v>
      </c>
      <c r="K1752" s="6">
        <v>135</v>
      </c>
      <c r="L1752" s="6">
        <v>5</v>
      </c>
      <c r="M1752" s="6"/>
    </row>
    <row r="1753" spans="1:13" ht="15.75" customHeight="1" x14ac:dyDescent="0.25">
      <c r="A1753" s="4">
        <v>44701</v>
      </c>
      <c r="B1753" s="6">
        <v>6</v>
      </c>
      <c r="C1753" s="6" t="s">
        <v>94</v>
      </c>
      <c r="D1753" s="6">
        <v>4</v>
      </c>
      <c r="E1753" s="3" t="e">
        <f t="array" aca="1" ref="E1753" ca="1">_xludf.XLOOKUP(sessions_2!$G1753&amp;sessions_2!$I1753&amp;sessions_2!$J1753,exercises_2!$C$2:$C$156&amp;exercises_2!$F$2:$F$156&amp;exercises_2!$G$2:$G$156,exercises_2!$A$2:$A$156)</f>
        <v>#NAME?</v>
      </c>
      <c r="F1753" s="6" t="s">
        <v>65</v>
      </c>
      <c r="G1753" s="6" t="s">
        <v>95</v>
      </c>
      <c r="H1753" s="6">
        <v>3</v>
      </c>
      <c r="I1753" s="6">
        <v>4</v>
      </c>
      <c r="J1753" s="6">
        <v>6</v>
      </c>
      <c r="K1753" s="6">
        <v>135</v>
      </c>
      <c r="L1753" s="6">
        <v>4</v>
      </c>
      <c r="M1753" s="6"/>
    </row>
    <row r="1754" spans="1:13" ht="15.75" customHeight="1" x14ac:dyDescent="0.25">
      <c r="A1754" s="4">
        <v>44701</v>
      </c>
      <c r="B1754" s="6">
        <v>7</v>
      </c>
      <c r="C1754" s="6" t="s">
        <v>94</v>
      </c>
      <c r="D1754" s="6">
        <v>4</v>
      </c>
      <c r="E1754" s="3" t="e">
        <f t="array" aca="1" ref="E1754" ca="1">_xludf.XLOOKUP(sessions_2!$G1754&amp;sessions_2!$I1754&amp;sessions_2!$J1754,exercises_2!$C$2:$C$156&amp;exercises_2!$F$2:$F$156&amp;exercises_2!$G$2:$G$156,exercises_2!$A$2:$A$156)</f>
        <v>#NAME?</v>
      </c>
      <c r="F1754" s="6" t="s">
        <v>65</v>
      </c>
      <c r="G1754" s="6" t="s">
        <v>96</v>
      </c>
      <c r="H1754" s="6">
        <v>1</v>
      </c>
      <c r="I1754" s="6">
        <v>4</v>
      </c>
      <c r="J1754" s="6">
        <v>6</v>
      </c>
      <c r="K1754" s="6">
        <v>110</v>
      </c>
      <c r="L1754" s="6">
        <v>5</v>
      </c>
      <c r="M1754" s="6"/>
    </row>
    <row r="1755" spans="1:13" ht="15.75" customHeight="1" x14ac:dyDescent="0.25">
      <c r="A1755" s="4">
        <v>44701</v>
      </c>
      <c r="B1755" s="6">
        <v>8</v>
      </c>
      <c r="C1755" s="6" t="s">
        <v>94</v>
      </c>
      <c r="D1755" s="6">
        <v>4</v>
      </c>
      <c r="E1755" s="3" t="e">
        <f t="array" aca="1" ref="E1755" ca="1">_xludf.XLOOKUP(sessions_2!$G1755&amp;sessions_2!$I1755&amp;sessions_2!$J1755,exercises_2!$C$2:$C$156&amp;exercises_2!$F$2:$F$156&amp;exercises_2!$G$2:$G$156,exercises_2!$A$2:$A$156)</f>
        <v>#NAME?</v>
      </c>
      <c r="F1755" s="6" t="s">
        <v>65</v>
      </c>
      <c r="G1755" s="6" t="s">
        <v>96</v>
      </c>
      <c r="H1755" s="6">
        <v>2</v>
      </c>
      <c r="I1755" s="6">
        <v>4</v>
      </c>
      <c r="J1755" s="6">
        <v>6</v>
      </c>
      <c r="K1755" s="6">
        <v>110</v>
      </c>
      <c r="L1755" s="6">
        <v>5</v>
      </c>
      <c r="M1755" s="6"/>
    </row>
    <row r="1756" spans="1:13" ht="15.75" customHeight="1" x14ac:dyDescent="0.25">
      <c r="A1756" s="4">
        <v>44701</v>
      </c>
      <c r="B1756" s="6">
        <v>9</v>
      </c>
      <c r="C1756" s="6" t="s">
        <v>94</v>
      </c>
      <c r="D1756" s="6">
        <v>4</v>
      </c>
      <c r="E1756" s="3" t="e">
        <f t="array" aca="1" ref="E1756" ca="1">_xludf.XLOOKUP(sessions_2!$G1756&amp;sessions_2!$I1756&amp;sessions_2!$J1756,exercises_2!$C$2:$C$156&amp;exercises_2!$F$2:$F$156&amp;exercises_2!$G$2:$G$156,exercises_2!$A$2:$A$156)</f>
        <v>#NAME?</v>
      </c>
      <c r="F1756" s="6" t="s">
        <v>65</v>
      </c>
      <c r="G1756" s="6" t="s">
        <v>96</v>
      </c>
      <c r="H1756" s="6">
        <v>3</v>
      </c>
      <c r="I1756" s="6">
        <v>4</v>
      </c>
      <c r="J1756" s="6">
        <v>6</v>
      </c>
      <c r="K1756" s="6">
        <v>110</v>
      </c>
      <c r="L1756" s="6">
        <v>4</v>
      </c>
      <c r="M1756" s="6"/>
    </row>
    <row r="1757" spans="1:13" ht="15.75" customHeight="1" x14ac:dyDescent="0.25">
      <c r="A1757" s="4">
        <v>44701</v>
      </c>
      <c r="B1757" s="6">
        <v>10</v>
      </c>
      <c r="C1757" s="6" t="s">
        <v>94</v>
      </c>
      <c r="D1757" s="6">
        <v>4</v>
      </c>
      <c r="E1757" s="3" t="e">
        <f t="array" aca="1" ref="E1757" ca="1">_xludf.XLOOKUP(sessions_2!$G1757&amp;sessions_2!$I1757&amp;sessions_2!$J1757,exercises_2!$C$2:$C$156&amp;exercises_2!$F$2:$F$156&amp;exercises_2!$G$2:$G$156,exercises_2!$A$2:$A$156)</f>
        <v>#NAME?</v>
      </c>
      <c r="F1757" s="6" t="s">
        <v>65</v>
      </c>
      <c r="G1757" s="6" t="s">
        <v>122</v>
      </c>
      <c r="H1757" s="6">
        <v>1</v>
      </c>
      <c r="I1757" s="6">
        <v>10</v>
      </c>
      <c r="J1757" s="6">
        <v>20</v>
      </c>
      <c r="K1757" s="6">
        <v>10</v>
      </c>
      <c r="L1757" s="6">
        <v>15</v>
      </c>
      <c r="M1757" s="6"/>
    </row>
    <row r="1758" spans="1:13" ht="15.75" customHeight="1" x14ac:dyDescent="0.25">
      <c r="A1758" s="4">
        <v>44701</v>
      </c>
      <c r="B1758" s="6">
        <v>11</v>
      </c>
      <c r="C1758" s="6" t="s">
        <v>94</v>
      </c>
      <c r="D1758" s="6">
        <v>4</v>
      </c>
      <c r="E1758" s="3" t="e">
        <f t="array" aca="1" ref="E1758" ca="1">_xludf.XLOOKUP(sessions_2!$G1758&amp;sessions_2!$I1758&amp;sessions_2!$J1758,exercises_2!$C$2:$C$156&amp;exercises_2!$F$2:$F$156&amp;exercises_2!$G$2:$G$156,exercises_2!$A$2:$A$156)</f>
        <v>#NAME?</v>
      </c>
      <c r="F1758" s="6" t="s">
        <v>65</v>
      </c>
      <c r="G1758" s="6" t="s">
        <v>122</v>
      </c>
      <c r="H1758" s="6">
        <v>2</v>
      </c>
      <c r="I1758" s="6">
        <v>10</v>
      </c>
      <c r="J1758" s="6">
        <v>20</v>
      </c>
      <c r="K1758" s="6">
        <v>10</v>
      </c>
      <c r="L1758" s="6">
        <v>11</v>
      </c>
      <c r="M1758" s="6"/>
    </row>
    <row r="1759" spans="1:13" ht="15.75" customHeight="1" x14ac:dyDescent="0.25">
      <c r="A1759" s="4">
        <v>44701</v>
      </c>
      <c r="B1759" s="6">
        <v>12</v>
      </c>
      <c r="C1759" s="6" t="s">
        <v>94</v>
      </c>
      <c r="D1759" s="6">
        <v>4</v>
      </c>
      <c r="E1759" s="3" t="e">
        <f t="array" aca="1" ref="E1759" ca="1">_xludf.XLOOKUP(sessions_2!$G1759&amp;sessions_2!$I1759&amp;sessions_2!$J1759,exercises_2!$C$2:$C$156&amp;exercises_2!$F$2:$F$156&amp;exercises_2!$G$2:$G$156,exercises_2!$A$2:$A$156)</f>
        <v>#NAME?</v>
      </c>
      <c r="F1759" s="6" t="s">
        <v>65</v>
      </c>
      <c r="G1759" s="6" t="s">
        <v>122</v>
      </c>
      <c r="H1759" s="6">
        <v>3</v>
      </c>
      <c r="I1759" s="6">
        <v>10</v>
      </c>
      <c r="J1759" s="6">
        <v>20</v>
      </c>
      <c r="K1759" s="6">
        <v>101</v>
      </c>
      <c r="L1759" s="6">
        <v>11</v>
      </c>
      <c r="M1759" s="6"/>
    </row>
    <row r="1760" spans="1:13" ht="15.75" customHeight="1" x14ac:dyDescent="0.25">
      <c r="A1760" s="4">
        <v>44701</v>
      </c>
      <c r="B1760" s="6">
        <v>13</v>
      </c>
      <c r="C1760" s="6" t="s">
        <v>94</v>
      </c>
      <c r="D1760" s="6">
        <v>4</v>
      </c>
      <c r="E1760" s="3" t="e">
        <f t="array" aca="1" ref="E1760" ca="1">_xludf.XLOOKUP(sessions_2!$G1760&amp;sessions_2!$I1760&amp;sessions_2!$J1760,exercises_2!$C$2:$C$156&amp;exercises_2!$F$2:$F$156&amp;exercises_2!$G$2:$G$156,exercises_2!$A$2:$A$156)</f>
        <v>#NAME?</v>
      </c>
      <c r="F1760" s="6" t="s">
        <v>65</v>
      </c>
      <c r="G1760" s="6" t="s">
        <v>123</v>
      </c>
      <c r="H1760" s="6">
        <v>1</v>
      </c>
      <c r="I1760" s="6">
        <v>8</v>
      </c>
      <c r="J1760" s="6">
        <v>12</v>
      </c>
      <c r="K1760" s="6">
        <v>35</v>
      </c>
      <c r="L1760" s="6">
        <v>11</v>
      </c>
      <c r="M1760" s="6"/>
    </row>
    <row r="1761" spans="1:13" ht="15.75" customHeight="1" x14ac:dyDescent="0.25">
      <c r="A1761" s="4">
        <v>44701</v>
      </c>
      <c r="B1761" s="6">
        <v>14</v>
      </c>
      <c r="C1761" s="6" t="s">
        <v>94</v>
      </c>
      <c r="D1761" s="6">
        <v>4</v>
      </c>
      <c r="E1761" s="3" t="e">
        <f t="array" aca="1" ref="E1761" ca="1">_xludf.XLOOKUP(sessions_2!$G1761&amp;sessions_2!$I1761&amp;sessions_2!$J1761,exercises_2!$C$2:$C$156&amp;exercises_2!$F$2:$F$156&amp;exercises_2!$G$2:$G$156,exercises_2!$A$2:$A$156)</f>
        <v>#NAME?</v>
      </c>
      <c r="F1761" s="6" t="s">
        <v>65</v>
      </c>
      <c r="G1761" s="6" t="s">
        <v>123</v>
      </c>
      <c r="H1761" s="6">
        <v>2</v>
      </c>
      <c r="I1761" s="6">
        <v>8</v>
      </c>
      <c r="J1761" s="6">
        <v>12</v>
      </c>
      <c r="K1761" s="6">
        <v>35</v>
      </c>
      <c r="L1761" s="6">
        <v>11</v>
      </c>
      <c r="M1761" s="6"/>
    </row>
    <row r="1762" spans="1:13" ht="15.75" customHeight="1" x14ac:dyDescent="0.25">
      <c r="A1762" s="4">
        <v>44701</v>
      </c>
      <c r="B1762" s="6">
        <v>15</v>
      </c>
      <c r="C1762" s="6" t="s">
        <v>94</v>
      </c>
      <c r="D1762" s="6">
        <v>4</v>
      </c>
      <c r="E1762" s="3" t="e">
        <f t="array" aca="1" ref="E1762" ca="1">_xludf.XLOOKUP(sessions_2!$G1762&amp;sessions_2!$I1762&amp;sessions_2!$J1762,exercises_2!$C$2:$C$156&amp;exercises_2!$F$2:$F$156&amp;exercises_2!$G$2:$G$156,exercises_2!$A$2:$A$156)</f>
        <v>#NAME?</v>
      </c>
      <c r="F1762" s="6" t="s">
        <v>65</v>
      </c>
      <c r="G1762" s="6" t="s">
        <v>123</v>
      </c>
      <c r="H1762" s="6">
        <v>3</v>
      </c>
      <c r="I1762" s="6">
        <v>8</v>
      </c>
      <c r="J1762" s="6">
        <v>12</v>
      </c>
      <c r="K1762" s="6">
        <v>35</v>
      </c>
      <c r="L1762" s="6">
        <v>12</v>
      </c>
      <c r="M1762" s="6"/>
    </row>
    <row r="1763" spans="1:13" ht="15.75" customHeight="1" x14ac:dyDescent="0.25">
      <c r="A1763" s="4">
        <v>44713</v>
      </c>
      <c r="B1763" s="6">
        <v>15</v>
      </c>
      <c r="C1763" s="6" t="s">
        <v>100</v>
      </c>
      <c r="D1763" s="6">
        <v>6</v>
      </c>
      <c r="E1763" s="3" t="e">
        <f t="array" aca="1" ref="E1763" ca="1">_xludf.XLOOKUP(sessions_2!$G1763&amp;sessions_2!$I1763&amp;sessions_2!$J1763,exercises_2!$C$2:$C$156&amp;exercises_2!$F$2:$F$156&amp;exercises_2!$G$2:$G$156,exercises_2!$A$2:$A$156)</f>
        <v>#NAME?</v>
      </c>
      <c r="F1763" s="6" t="s">
        <v>65</v>
      </c>
      <c r="G1763" s="6" t="s">
        <v>111</v>
      </c>
      <c r="H1763" s="6">
        <v>3</v>
      </c>
      <c r="I1763" s="6">
        <v>6</v>
      </c>
      <c r="J1763" s="6">
        <v>10</v>
      </c>
      <c r="K1763" s="6">
        <v>210</v>
      </c>
      <c r="L1763" s="6">
        <v>10</v>
      </c>
      <c r="M1763" s="6"/>
    </row>
    <row r="1764" spans="1:13" ht="15.75" customHeight="1" x14ac:dyDescent="0.25">
      <c r="A1764" s="4">
        <v>44729</v>
      </c>
      <c r="B1764" s="6">
        <v>13</v>
      </c>
      <c r="C1764" s="6" t="s">
        <v>100</v>
      </c>
      <c r="D1764" s="6">
        <v>7</v>
      </c>
      <c r="E1764" s="3" t="e">
        <f t="array" aca="1" ref="E1764" ca="1">_xludf.XLOOKUP(sessions_2!$G1764&amp;sessions_2!$I1764&amp;sessions_2!$J1764,exercises_2!$C$2:$C$156&amp;exercises_2!$F$2:$F$156&amp;exercises_2!$G$2:$G$156,exercises_2!$A$2:$A$156)</f>
        <v>#NAME?</v>
      </c>
      <c r="F1764" s="6" t="s">
        <v>65</v>
      </c>
      <c r="G1764" s="6" t="s">
        <v>111</v>
      </c>
      <c r="H1764" s="6">
        <v>1</v>
      </c>
      <c r="I1764" s="6">
        <v>6</v>
      </c>
      <c r="J1764" s="6">
        <v>10</v>
      </c>
      <c r="K1764" s="6">
        <v>210</v>
      </c>
      <c r="L1764" s="6">
        <v>10</v>
      </c>
      <c r="M1764" s="6"/>
    </row>
    <row r="1765" spans="1:13" ht="15.75" customHeight="1" x14ac:dyDescent="0.25">
      <c r="A1765" s="4">
        <v>44729</v>
      </c>
      <c r="B1765" s="6">
        <v>14</v>
      </c>
      <c r="C1765" s="6" t="s">
        <v>100</v>
      </c>
      <c r="D1765" s="6">
        <v>7</v>
      </c>
      <c r="E1765" s="3" t="e">
        <f t="array" aca="1" ref="E1765" ca="1">_xludf.XLOOKUP(sessions_2!$G1765&amp;sessions_2!$I1765&amp;sessions_2!$J1765,exercises_2!$C$2:$C$156&amp;exercises_2!$F$2:$F$156&amp;exercises_2!$G$2:$G$156,exercises_2!$A$2:$A$156)</f>
        <v>#NAME?</v>
      </c>
      <c r="F1765" s="6" t="s">
        <v>65</v>
      </c>
      <c r="G1765" s="6" t="s">
        <v>111</v>
      </c>
      <c r="H1765" s="6">
        <v>2</v>
      </c>
      <c r="I1765" s="6">
        <v>6</v>
      </c>
      <c r="J1765" s="6">
        <v>10</v>
      </c>
      <c r="K1765" s="6">
        <v>210</v>
      </c>
      <c r="L1765" s="6">
        <v>10</v>
      </c>
      <c r="M1765" s="6"/>
    </row>
    <row r="1766" spans="1:13" ht="15.75" customHeight="1" x14ac:dyDescent="0.25">
      <c r="A1766" s="4">
        <v>44704</v>
      </c>
      <c r="B1766" s="6">
        <v>1</v>
      </c>
      <c r="C1766" s="6" t="s">
        <v>100</v>
      </c>
      <c r="D1766" s="6">
        <v>5</v>
      </c>
      <c r="E1766" s="3" t="e">
        <f t="array" aca="1" ref="E1766" ca="1">_xludf.XLOOKUP(sessions_2!$G1766&amp;sessions_2!$I1766&amp;sessions_2!$J1766,exercises_2!$C$2:$C$156&amp;exercises_2!$F$2:$F$156&amp;exercises_2!$G$2:$G$156,exercises_2!$A$2:$A$156)</f>
        <v>#NAME?</v>
      </c>
      <c r="F1766" s="6" t="s">
        <v>65</v>
      </c>
      <c r="G1766" s="6" t="s">
        <v>92</v>
      </c>
      <c r="H1766" s="6">
        <v>1</v>
      </c>
      <c r="I1766" s="6">
        <v>4</v>
      </c>
      <c r="J1766" s="6">
        <v>6</v>
      </c>
      <c r="K1766" s="6">
        <v>245</v>
      </c>
      <c r="L1766" s="6">
        <v>6</v>
      </c>
      <c r="M1766" s="6"/>
    </row>
    <row r="1767" spans="1:13" ht="15.75" customHeight="1" x14ac:dyDescent="0.25">
      <c r="A1767" s="4">
        <v>44704</v>
      </c>
      <c r="B1767" s="6">
        <v>2</v>
      </c>
      <c r="C1767" s="6" t="s">
        <v>100</v>
      </c>
      <c r="D1767" s="6">
        <v>5</v>
      </c>
      <c r="E1767" s="3" t="e">
        <f t="array" aca="1" ref="E1767" ca="1">_xludf.XLOOKUP(sessions_2!$G1767&amp;sessions_2!$I1767&amp;sessions_2!$J1767,exercises_2!$C$2:$C$156&amp;exercises_2!$F$2:$F$156&amp;exercises_2!$G$2:$G$156,exercises_2!$A$2:$A$156)</f>
        <v>#NAME?</v>
      </c>
      <c r="F1767" s="6" t="s">
        <v>65</v>
      </c>
      <c r="G1767" s="6" t="s">
        <v>92</v>
      </c>
      <c r="H1767" s="6">
        <v>2</v>
      </c>
      <c r="I1767" s="6">
        <v>4</v>
      </c>
      <c r="J1767" s="6">
        <v>6</v>
      </c>
      <c r="K1767" s="6">
        <v>245</v>
      </c>
      <c r="L1767" s="6">
        <v>6</v>
      </c>
      <c r="M1767" s="6"/>
    </row>
    <row r="1768" spans="1:13" ht="15.75" customHeight="1" x14ac:dyDescent="0.25">
      <c r="A1768" s="4">
        <v>44704</v>
      </c>
      <c r="B1768" s="6">
        <v>3</v>
      </c>
      <c r="C1768" s="6" t="s">
        <v>100</v>
      </c>
      <c r="D1768" s="6">
        <v>5</v>
      </c>
      <c r="E1768" s="3" t="e">
        <f t="array" aca="1" ref="E1768" ca="1">_xludf.XLOOKUP(sessions_2!$G1768&amp;sessions_2!$I1768&amp;sessions_2!$J1768,exercises_2!$C$2:$C$156&amp;exercises_2!$F$2:$F$156&amp;exercises_2!$G$2:$G$156,exercises_2!$A$2:$A$156)</f>
        <v>#NAME?</v>
      </c>
      <c r="F1768" s="6" t="s">
        <v>65</v>
      </c>
      <c r="G1768" s="6" t="s">
        <v>92</v>
      </c>
      <c r="H1768" s="6">
        <v>3</v>
      </c>
      <c r="I1768" s="6">
        <v>4</v>
      </c>
      <c r="J1768" s="6">
        <v>6</v>
      </c>
      <c r="K1768" s="6">
        <v>250</v>
      </c>
      <c r="L1768" s="6">
        <v>3</v>
      </c>
      <c r="M1768" s="6"/>
    </row>
    <row r="1769" spans="1:13" ht="15.75" customHeight="1" x14ac:dyDescent="0.25">
      <c r="A1769" s="4">
        <v>44704</v>
      </c>
      <c r="B1769" s="6">
        <v>4</v>
      </c>
      <c r="C1769" s="6" t="s">
        <v>100</v>
      </c>
      <c r="D1769" s="6">
        <v>5</v>
      </c>
      <c r="E1769" s="3" t="e">
        <f t="array" aca="1" ref="E1769" ca="1">_xludf.XLOOKUP(sessions_2!$G1769&amp;sessions_2!$I1769&amp;sessions_2!$J1769,exercises_2!$C$2:$C$156&amp;exercises_2!$F$2:$F$156&amp;exercises_2!$G$2:$G$156,exercises_2!$A$2:$A$156)</f>
        <v>#NAME?</v>
      </c>
      <c r="F1769" s="6" t="s">
        <v>65</v>
      </c>
      <c r="G1769" s="6" t="s">
        <v>118</v>
      </c>
      <c r="H1769" s="6">
        <v>1</v>
      </c>
      <c r="I1769" s="6">
        <v>5</v>
      </c>
      <c r="J1769" s="6">
        <v>10</v>
      </c>
      <c r="K1769" s="6">
        <v>135</v>
      </c>
      <c r="L1769" s="6">
        <v>10</v>
      </c>
      <c r="M1769" s="6"/>
    </row>
    <row r="1770" spans="1:13" ht="15.75" customHeight="1" x14ac:dyDescent="0.25">
      <c r="A1770" s="4">
        <v>44704</v>
      </c>
      <c r="B1770" s="6">
        <v>5</v>
      </c>
      <c r="C1770" s="6" t="s">
        <v>100</v>
      </c>
      <c r="D1770" s="6">
        <v>5</v>
      </c>
      <c r="E1770" s="3" t="e">
        <f t="array" aca="1" ref="E1770" ca="1">_xludf.XLOOKUP(sessions_2!$G1770&amp;sessions_2!$I1770&amp;sessions_2!$J1770,exercises_2!$C$2:$C$156&amp;exercises_2!$F$2:$F$156&amp;exercises_2!$G$2:$G$156,exercises_2!$A$2:$A$156)</f>
        <v>#NAME?</v>
      </c>
      <c r="F1770" s="6" t="s">
        <v>65</v>
      </c>
      <c r="G1770" s="6" t="s">
        <v>118</v>
      </c>
      <c r="H1770" s="6">
        <v>2</v>
      </c>
      <c r="I1770" s="6">
        <v>5</v>
      </c>
      <c r="J1770" s="6">
        <v>10</v>
      </c>
      <c r="K1770" s="6">
        <v>135</v>
      </c>
      <c r="L1770" s="6">
        <v>9</v>
      </c>
      <c r="M1770" s="6" t="s">
        <v>46</v>
      </c>
    </row>
    <row r="1771" spans="1:13" ht="15.75" customHeight="1" x14ac:dyDescent="0.25">
      <c r="A1771" s="4">
        <v>44704</v>
      </c>
      <c r="B1771" s="6">
        <v>6</v>
      </c>
      <c r="C1771" s="6" t="s">
        <v>100</v>
      </c>
      <c r="D1771" s="6">
        <v>5</v>
      </c>
      <c r="E1771" s="3" t="e">
        <f t="array" aca="1" ref="E1771" ca="1">_xludf.XLOOKUP(sessions_2!$G1771&amp;sessions_2!$I1771&amp;sessions_2!$J1771,exercises_2!$C$2:$C$156&amp;exercises_2!$F$2:$F$156&amp;exercises_2!$G$2:$G$156,exercises_2!$A$2:$A$156)</f>
        <v>#NAME?</v>
      </c>
      <c r="F1771" s="6" t="s">
        <v>65</v>
      </c>
      <c r="G1771" s="6" t="s">
        <v>118</v>
      </c>
      <c r="H1771" s="6">
        <v>3</v>
      </c>
      <c r="I1771" s="6">
        <v>5</v>
      </c>
      <c r="J1771" s="6">
        <v>10</v>
      </c>
      <c r="K1771" s="6">
        <v>135</v>
      </c>
      <c r="L1771" s="6">
        <v>8</v>
      </c>
      <c r="M1771" s="6"/>
    </row>
    <row r="1772" spans="1:13" ht="15.75" customHeight="1" x14ac:dyDescent="0.25">
      <c r="A1772" s="4">
        <v>44704</v>
      </c>
      <c r="B1772" s="6">
        <v>7</v>
      </c>
      <c r="C1772" s="6" t="s">
        <v>100</v>
      </c>
      <c r="D1772" s="6">
        <v>5</v>
      </c>
      <c r="E1772" s="3" t="e">
        <f t="array" aca="1" ref="E1772" ca="1">_xludf.XLOOKUP(sessions_2!$G1772&amp;sessions_2!$I1772&amp;sessions_2!$J1772,exercises_2!$C$2:$C$156&amp;exercises_2!$F$2:$F$156&amp;exercises_2!$G$2:$G$156,exercises_2!$A$2:$A$156)</f>
        <v>#NAME?</v>
      </c>
      <c r="F1772" s="6" t="s">
        <v>65</v>
      </c>
      <c r="G1772" s="6" t="s">
        <v>124</v>
      </c>
      <c r="H1772" s="6">
        <v>1</v>
      </c>
      <c r="I1772" s="6">
        <v>4</v>
      </c>
      <c r="J1772" s="6">
        <v>6</v>
      </c>
      <c r="K1772" s="6">
        <v>115</v>
      </c>
      <c r="L1772" s="6">
        <v>4</v>
      </c>
      <c r="M1772" s="6"/>
    </row>
    <row r="1773" spans="1:13" ht="15.75" customHeight="1" x14ac:dyDescent="0.25">
      <c r="A1773" s="4">
        <v>44704</v>
      </c>
      <c r="B1773" s="6">
        <v>8</v>
      </c>
      <c r="C1773" s="6" t="s">
        <v>100</v>
      </c>
      <c r="D1773" s="6">
        <v>5</v>
      </c>
      <c r="E1773" s="3" t="e">
        <f t="array" aca="1" ref="E1773" ca="1">_xludf.XLOOKUP(sessions_2!$G1773&amp;sessions_2!$I1773&amp;sessions_2!$J1773,exercises_2!$C$2:$C$156&amp;exercises_2!$F$2:$F$156&amp;exercises_2!$G$2:$G$156,exercises_2!$A$2:$A$156)</f>
        <v>#NAME?</v>
      </c>
      <c r="F1773" s="6" t="s">
        <v>65</v>
      </c>
      <c r="G1773" s="6" t="s">
        <v>124</v>
      </c>
      <c r="H1773" s="6">
        <v>2</v>
      </c>
      <c r="I1773" s="6">
        <v>4</v>
      </c>
      <c r="J1773" s="6">
        <v>6</v>
      </c>
      <c r="K1773" s="6">
        <v>115</v>
      </c>
      <c r="L1773" s="6">
        <v>4</v>
      </c>
      <c r="M1773" s="6"/>
    </row>
    <row r="1774" spans="1:13" ht="15.75" customHeight="1" x14ac:dyDescent="0.25">
      <c r="A1774" s="4">
        <v>44704</v>
      </c>
      <c r="B1774" s="6">
        <v>9</v>
      </c>
      <c r="C1774" s="6" t="s">
        <v>100</v>
      </c>
      <c r="D1774" s="6">
        <v>5</v>
      </c>
      <c r="E1774" s="3" t="e">
        <f t="array" aca="1" ref="E1774" ca="1">_xludf.XLOOKUP(sessions_2!$G1774&amp;sessions_2!$I1774&amp;sessions_2!$J1774,exercises_2!$C$2:$C$156&amp;exercises_2!$F$2:$F$156&amp;exercises_2!$G$2:$G$156,exercises_2!$A$2:$A$156)</f>
        <v>#NAME?</v>
      </c>
      <c r="F1774" s="6" t="s">
        <v>65</v>
      </c>
      <c r="G1774" s="6" t="s">
        <v>124</v>
      </c>
      <c r="H1774" s="6">
        <v>3</v>
      </c>
      <c r="I1774" s="6">
        <v>4</v>
      </c>
      <c r="J1774" s="6">
        <v>6</v>
      </c>
      <c r="K1774" s="6">
        <v>115</v>
      </c>
      <c r="L1774" s="6">
        <v>5</v>
      </c>
      <c r="M1774" s="6" t="s">
        <v>47</v>
      </c>
    </row>
    <row r="1775" spans="1:13" ht="15.75" customHeight="1" x14ac:dyDescent="0.25">
      <c r="A1775" s="4">
        <v>44704</v>
      </c>
      <c r="B1775" s="6">
        <v>10</v>
      </c>
      <c r="C1775" s="6" t="s">
        <v>100</v>
      </c>
      <c r="D1775" s="6">
        <v>5</v>
      </c>
      <c r="E1775" s="3" t="e">
        <f t="array" aca="1" ref="E1775" ca="1">_xludf.XLOOKUP(sessions_2!$G1775&amp;sessions_2!$I1775&amp;sessions_2!$J1775,exercises_2!$C$2:$C$156&amp;exercises_2!$F$2:$F$156&amp;exercises_2!$G$2:$G$156,exercises_2!$A$2:$A$156)</f>
        <v>#NAME?</v>
      </c>
      <c r="F1775" s="6" t="s">
        <v>65</v>
      </c>
      <c r="G1775" s="6" t="s">
        <v>103</v>
      </c>
      <c r="H1775" s="6">
        <v>1</v>
      </c>
      <c r="I1775" s="6">
        <v>4</v>
      </c>
      <c r="J1775" s="6">
        <v>6</v>
      </c>
      <c r="K1775" s="6">
        <v>70</v>
      </c>
      <c r="L1775" s="6">
        <v>6</v>
      </c>
      <c r="M1775" s="6"/>
    </row>
    <row r="1776" spans="1:13" ht="15.75" customHeight="1" x14ac:dyDescent="0.25">
      <c r="A1776" s="4">
        <v>44704</v>
      </c>
      <c r="B1776" s="6">
        <v>11</v>
      </c>
      <c r="C1776" s="6" t="s">
        <v>100</v>
      </c>
      <c r="D1776" s="6">
        <v>5</v>
      </c>
      <c r="E1776" s="3" t="e">
        <f t="array" aca="1" ref="E1776" ca="1">_xludf.XLOOKUP(sessions_2!$G1776&amp;sessions_2!$I1776&amp;sessions_2!$J1776,exercises_2!$C$2:$C$156&amp;exercises_2!$F$2:$F$156&amp;exercises_2!$G$2:$G$156,exercises_2!$A$2:$A$156)</f>
        <v>#NAME?</v>
      </c>
      <c r="F1776" s="6" t="s">
        <v>65</v>
      </c>
      <c r="G1776" s="6" t="s">
        <v>103</v>
      </c>
      <c r="H1776" s="6">
        <v>2</v>
      </c>
      <c r="I1776" s="6">
        <v>4</v>
      </c>
      <c r="J1776" s="6">
        <v>6</v>
      </c>
      <c r="K1776" s="6">
        <v>70</v>
      </c>
      <c r="L1776" s="6">
        <v>4</v>
      </c>
      <c r="M1776" s="6"/>
    </row>
    <row r="1777" spans="1:13" ht="15.75" customHeight="1" x14ac:dyDescent="0.25">
      <c r="A1777" s="4">
        <v>44704</v>
      </c>
      <c r="B1777" s="6">
        <v>12</v>
      </c>
      <c r="C1777" s="6" t="s">
        <v>100</v>
      </c>
      <c r="D1777" s="6">
        <v>5</v>
      </c>
      <c r="E1777" s="3" t="e">
        <f t="array" aca="1" ref="E1777" ca="1">_xludf.XLOOKUP(sessions_2!$G1777&amp;sessions_2!$I1777&amp;sessions_2!$J1777,exercises_2!$C$2:$C$156&amp;exercises_2!$F$2:$F$156&amp;exercises_2!$G$2:$G$156,exercises_2!$A$2:$A$156)</f>
        <v>#NAME?</v>
      </c>
      <c r="F1777" s="6" t="s">
        <v>65</v>
      </c>
      <c r="G1777" s="6" t="s">
        <v>103</v>
      </c>
      <c r="H1777" s="6">
        <v>3</v>
      </c>
      <c r="I1777" s="6">
        <v>4</v>
      </c>
      <c r="J1777" s="6">
        <v>6</v>
      </c>
      <c r="K1777" s="6">
        <v>70</v>
      </c>
      <c r="L1777" s="6">
        <v>4</v>
      </c>
      <c r="M1777" s="6"/>
    </row>
    <row r="1778" spans="1:13" ht="15.75" customHeight="1" x14ac:dyDescent="0.25">
      <c r="A1778" s="4">
        <v>44706</v>
      </c>
      <c r="B1778" s="6">
        <v>1</v>
      </c>
      <c r="C1778" s="6" t="s">
        <v>104</v>
      </c>
      <c r="D1778" s="6">
        <v>5</v>
      </c>
      <c r="E1778" s="3" t="e">
        <f t="array" aca="1" ref="E1778" ca="1">_xludf.XLOOKUP(sessions_2!$G1778&amp;sessions_2!$I1778&amp;sessions_2!$J1778,exercises_2!$C$2:$C$156&amp;exercises_2!$F$2:$F$156&amp;exercises_2!$G$2:$G$156,exercises_2!$A$2:$A$156)</f>
        <v>#NAME?</v>
      </c>
      <c r="F1778" s="6" t="s">
        <v>65</v>
      </c>
      <c r="G1778" s="6" t="s">
        <v>119</v>
      </c>
      <c r="H1778" s="6">
        <v>1</v>
      </c>
      <c r="I1778" s="6">
        <v>4</v>
      </c>
      <c r="J1778" s="6">
        <v>6</v>
      </c>
      <c r="K1778" s="6">
        <v>165</v>
      </c>
      <c r="L1778" s="6">
        <v>6</v>
      </c>
      <c r="M1778" s="6"/>
    </row>
    <row r="1779" spans="1:13" ht="15.75" customHeight="1" x14ac:dyDescent="0.25">
      <c r="A1779" s="4">
        <v>44706</v>
      </c>
      <c r="B1779" s="6">
        <v>2</v>
      </c>
      <c r="C1779" s="6" t="s">
        <v>104</v>
      </c>
      <c r="D1779" s="6">
        <v>5</v>
      </c>
      <c r="E1779" s="3" t="e">
        <f t="array" aca="1" ref="E1779" ca="1">_xludf.XLOOKUP(sessions_2!$G1779&amp;sessions_2!$I1779&amp;sessions_2!$J1779,exercises_2!$C$2:$C$156&amp;exercises_2!$F$2:$F$156&amp;exercises_2!$G$2:$G$156,exercises_2!$A$2:$A$156)</f>
        <v>#NAME?</v>
      </c>
      <c r="F1779" s="6" t="s">
        <v>65</v>
      </c>
      <c r="G1779" s="6" t="s">
        <v>119</v>
      </c>
      <c r="H1779" s="6">
        <v>2</v>
      </c>
      <c r="I1779" s="6">
        <v>4</v>
      </c>
      <c r="J1779" s="6">
        <v>6</v>
      </c>
      <c r="K1779" s="6">
        <v>165</v>
      </c>
      <c r="L1779" s="6">
        <v>6</v>
      </c>
      <c r="M1779" s="6"/>
    </row>
    <row r="1780" spans="1:13" ht="15.75" customHeight="1" x14ac:dyDescent="0.25">
      <c r="A1780" s="4">
        <v>44706</v>
      </c>
      <c r="B1780" s="6">
        <v>3</v>
      </c>
      <c r="C1780" s="6" t="s">
        <v>104</v>
      </c>
      <c r="D1780" s="6">
        <v>5</v>
      </c>
      <c r="E1780" s="3" t="e">
        <f t="array" aca="1" ref="E1780" ca="1">_xludf.XLOOKUP(sessions_2!$G1780&amp;sessions_2!$I1780&amp;sessions_2!$J1780,exercises_2!$C$2:$C$156&amp;exercises_2!$F$2:$F$156&amp;exercises_2!$G$2:$G$156,exercises_2!$A$2:$A$156)</f>
        <v>#NAME?</v>
      </c>
      <c r="F1780" s="6" t="s">
        <v>65</v>
      </c>
      <c r="G1780" s="6" t="s">
        <v>119</v>
      </c>
      <c r="H1780" s="6">
        <v>3</v>
      </c>
      <c r="I1780" s="6">
        <v>4</v>
      </c>
      <c r="J1780" s="6">
        <v>6</v>
      </c>
      <c r="K1780" s="6">
        <v>170</v>
      </c>
      <c r="L1780" s="6">
        <v>4</v>
      </c>
      <c r="M1780" s="6"/>
    </row>
    <row r="1781" spans="1:13" ht="15.75" customHeight="1" x14ac:dyDescent="0.25">
      <c r="A1781" s="4">
        <v>44706</v>
      </c>
      <c r="B1781" s="6">
        <v>4</v>
      </c>
      <c r="C1781" s="6" t="s">
        <v>104</v>
      </c>
      <c r="D1781" s="6">
        <v>5</v>
      </c>
      <c r="E1781" s="3" t="e">
        <f t="array" aca="1" ref="E1781" ca="1">_xludf.XLOOKUP(sessions_2!$G1781&amp;sessions_2!$I1781&amp;sessions_2!$J1781,exercises_2!$C$2:$C$156&amp;exercises_2!$F$2:$F$156&amp;exercises_2!$G$2:$G$156,exercises_2!$A$2:$A$156)</f>
        <v>#NAME?</v>
      </c>
      <c r="F1781" s="6" t="s">
        <v>65</v>
      </c>
      <c r="G1781" s="6" t="s">
        <v>120</v>
      </c>
      <c r="H1781" s="6">
        <v>1</v>
      </c>
      <c r="I1781" s="6">
        <v>4</v>
      </c>
      <c r="J1781" s="6">
        <v>6</v>
      </c>
      <c r="K1781" s="6">
        <v>180</v>
      </c>
      <c r="L1781" s="6">
        <v>4</v>
      </c>
      <c r="M1781" s="6"/>
    </row>
    <row r="1782" spans="1:13" ht="15.75" customHeight="1" x14ac:dyDescent="0.25">
      <c r="A1782" s="4">
        <v>44706</v>
      </c>
      <c r="B1782" s="6">
        <v>5</v>
      </c>
      <c r="C1782" s="6" t="s">
        <v>104</v>
      </c>
      <c r="D1782" s="6">
        <v>5</v>
      </c>
      <c r="E1782" s="3" t="e">
        <f t="array" aca="1" ref="E1782" ca="1">_xludf.XLOOKUP(sessions_2!$G1782&amp;sessions_2!$I1782&amp;sessions_2!$J1782,exercises_2!$C$2:$C$156&amp;exercises_2!$F$2:$F$156&amp;exercises_2!$G$2:$G$156,exercises_2!$A$2:$A$156)</f>
        <v>#NAME?</v>
      </c>
      <c r="F1782" s="6" t="s">
        <v>65</v>
      </c>
      <c r="G1782" s="6" t="s">
        <v>120</v>
      </c>
      <c r="H1782" s="6">
        <v>2</v>
      </c>
      <c r="I1782" s="6">
        <v>4</v>
      </c>
      <c r="J1782" s="6">
        <v>6</v>
      </c>
      <c r="K1782" s="6">
        <v>180</v>
      </c>
      <c r="L1782" s="6">
        <v>4</v>
      </c>
      <c r="M1782" s="6"/>
    </row>
    <row r="1783" spans="1:13" ht="15.75" customHeight="1" x14ac:dyDescent="0.25">
      <c r="A1783" s="4">
        <v>44706</v>
      </c>
      <c r="B1783" s="6">
        <v>6</v>
      </c>
      <c r="C1783" s="6" t="s">
        <v>104</v>
      </c>
      <c r="D1783" s="6">
        <v>5</v>
      </c>
      <c r="E1783" s="3" t="e">
        <f t="array" aca="1" ref="E1783" ca="1">_xludf.XLOOKUP(sessions_2!$G1783&amp;sessions_2!$I1783&amp;sessions_2!$J1783,exercises_2!$C$2:$C$156&amp;exercises_2!$F$2:$F$156&amp;exercises_2!$G$2:$G$156,exercises_2!$A$2:$A$156)</f>
        <v>#NAME?</v>
      </c>
      <c r="F1783" s="6" t="s">
        <v>65</v>
      </c>
      <c r="G1783" s="6" t="s">
        <v>120</v>
      </c>
      <c r="H1783" s="6">
        <v>3</v>
      </c>
      <c r="I1783" s="6">
        <v>4</v>
      </c>
      <c r="J1783" s="6">
        <v>6</v>
      </c>
      <c r="K1783" s="6">
        <v>180</v>
      </c>
      <c r="L1783" s="6">
        <v>4</v>
      </c>
      <c r="M1783" s="6"/>
    </row>
    <row r="1784" spans="1:13" ht="15.75" customHeight="1" x14ac:dyDescent="0.25">
      <c r="A1784" s="4">
        <v>44706</v>
      </c>
      <c r="B1784" s="6">
        <v>7</v>
      </c>
      <c r="C1784" s="6" t="s">
        <v>104</v>
      </c>
      <c r="D1784" s="6">
        <v>5</v>
      </c>
      <c r="E1784" s="3" t="e">
        <f t="array" aca="1" ref="E1784" ca="1">_xludf.XLOOKUP(sessions_2!$G1784&amp;sessions_2!$I1784&amp;sessions_2!$J1784,exercises_2!$C$2:$C$156&amp;exercises_2!$F$2:$F$156&amp;exercises_2!$G$2:$G$156,exercises_2!$A$2:$A$156)</f>
        <v>#NAME?</v>
      </c>
      <c r="F1784" s="6" t="s">
        <v>65</v>
      </c>
      <c r="G1784" s="6" t="s">
        <v>107</v>
      </c>
      <c r="H1784" s="6">
        <v>1</v>
      </c>
      <c r="I1784" s="6">
        <v>6</v>
      </c>
      <c r="J1784" s="6">
        <v>10</v>
      </c>
      <c r="K1784" s="6">
        <v>155</v>
      </c>
      <c r="L1784" s="6">
        <v>8</v>
      </c>
      <c r="M1784" s="6"/>
    </row>
    <row r="1785" spans="1:13" ht="15.75" customHeight="1" x14ac:dyDescent="0.25">
      <c r="A1785" s="4">
        <v>44706</v>
      </c>
      <c r="B1785" s="6">
        <v>8</v>
      </c>
      <c r="C1785" s="6" t="s">
        <v>104</v>
      </c>
      <c r="D1785" s="6">
        <v>5</v>
      </c>
      <c r="E1785" s="3" t="e">
        <f t="array" aca="1" ref="E1785" ca="1">_xludf.XLOOKUP(sessions_2!$G1785&amp;sessions_2!$I1785&amp;sessions_2!$J1785,exercises_2!$C$2:$C$156&amp;exercises_2!$F$2:$F$156&amp;exercises_2!$G$2:$G$156,exercises_2!$A$2:$A$156)</f>
        <v>#NAME?</v>
      </c>
      <c r="F1785" s="6" t="s">
        <v>65</v>
      </c>
      <c r="G1785" s="6" t="s">
        <v>107</v>
      </c>
      <c r="H1785" s="6">
        <v>2</v>
      </c>
      <c r="I1785" s="6">
        <v>6</v>
      </c>
      <c r="J1785" s="6">
        <v>10</v>
      </c>
      <c r="K1785" s="6">
        <v>155</v>
      </c>
      <c r="L1785" s="6">
        <v>9</v>
      </c>
      <c r="M1785" s="6"/>
    </row>
    <row r="1786" spans="1:13" ht="15.75" customHeight="1" x14ac:dyDescent="0.25">
      <c r="A1786" s="4">
        <v>44706</v>
      </c>
      <c r="B1786" s="6">
        <v>9</v>
      </c>
      <c r="C1786" s="6" t="s">
        <v>104</v>
      </c>
      <c r="D1786" s="6">
        <v>5</v>
      </c>
      <c r="E1786" s="3" t="e">
        <f t="array" aca="1" ref="E1786" ca="1">_xludf.XLOOKUP(sessions_2!$G1786&amp;sessions_2!$I1786&amp;sessions_2!$J1786,exercises_2!$C$2:$C$156&amp;exercises_2!$F$2:$F$156&amp;exercises_2!$G$2:$G$156,exercises_2!$A$2:$A$156)</f>
        <v>#NAME?</v>
      </c>
      <c r="F1786" s="6" t="s">
        <v>65</v>
      </c>
      <c r="G1786" s="6" t="s">
        <v>107</v>
      </c>
      <c r="H1786" s="6">
        <v>3</v>
      </c>
      <c r="I1786" s="6">
        <v>6</v>
      </c>
      <c r="J1786" s="6">
        <v>10</v>
      </c>
      <c r="K1786" s="6">
        <v>155</v>
      </c>
      <c r="L1786" s="6">
        <v>6</v>
      </c>
      <c r="M1786" s="6"/>
    </row>
    <row r="1787" spans="1:13" ht="15.75" customHeight="1" x14ac:dyDescent="0.25">
      <c r="A1787" s="4">
        <v>44706</v>
      </c>
      <c r="B1787" s="6">
        <v>10</v>
      </c>
      <c r="C1787" s="6" t="s">
        <v>104</v>
      </c>
      <c r="D1787" s="6">
        <v>5</v>
      </c>
      <c r="E1787" s="3" t="e">
        <f t="array" aca="1" ref="E1787" ca="1">_xludf.XLOOKUP(sessions_2!$G1787&amp;sessions_2!$I1787&amp;sessions_2!$J1787,exercises_2!$C$2:$C$156&amp;exercises_2!$F$2:$F$156&amp;exercises_2!$G$2:$G$156,exercises_2!$A$2:$A$156)</f>
        <v>#NAME?</v>
      </c>
      <c r="F1787" s="6" t="s">
        <v>65</v>
      </c>
      <c r="G1787" s="6" t="s">
        <v>121</v>
      </c>
      <c r="H1787" s="6">
        <v>1</v>
      </c>
      <c r="I1787" s="6">
        <v>10</v>
      </c>
      <c r="J1787" s="6">
        <v>15</v>
      </c>
      <c r="K1787" s="6">
        <v>130</v>
      </c>
      <c r="L1787" s="6">
        <v>15</v>
      </c>
      <c r="M1787" s="6"/>
    </row>
    <row r="1788" spans="1:13" ht="15.75" customHeight="1" x14ac:dyDescent="0.25">
      <c r="A1788" s="4">
        <v>44706</v>
      </c>
      <c r="B1788" s="6">
        <v>11</v>
      </c>
      <c r="C1788" s="6" t="s">
        <v>104</v>
      </c>
      <c r="D1788" s="6">
        <v>5</v>
      </c>
      <c r="E1788" s="3" t="e">
        <f t="array" aca="1" ref="E1788" ca="1">_xludf.XLOOKUP(sessions_2!$G1788&amp;sessions_2!$I1788&amp;sessions_2!$J1788,exercises_2!$C$2:$C$156&amp;exercises_2!$F$2:$F$156&amp;exercises_2!$G$2:$G$156,exercises_2!$A$2:$A$156)</f>
        <v>#NAME?</v>
      </c>
      <c r="F1788" s="6" t="s">
        <v>65</v>
      </c>
      <c r="G1788" s="6" t="s">
        <v>121</v>
      </c>
      <c r="H1788" s="6">
        <v>2</v>
      </c>
      <c r="I1788" s="6">
        <v>10</v>
      </c>
      <c r="J1788" s="6">
        <v>15</v>
      </c>
      <c r="K1788" s="6">
        <v>130</v>
      </c>
      <c r="L1788" s="6">
        <v>12</v>
      </c>
      <c r="M1788" s="6"/>
    </row>
    <row r="1789" spans="1:13" ht="15.75" customHeight="1" x14ac:dyDescent="0.25">
      <c r="A1789" s="4">
        <v>44706</v>
      </c>
      <c r="B1789" s="6">
        <v>12</v>
      </c>
      <c r="C1789" s="6" t="s">
        <v>104</v>
      </c>
      <c r="D1789" s="6">
        <v>5</v>
      </c>
      <c r="E1789" s="3" t="e">
        <f t="array" aca="1" ref="E1789" ca="1">_xludf.XLOOKUP(sessions_2!$G1789&amp;sessions_2!$I1789&amp;sessions_2!$J1789,exercises_2!$C$2:$C$156&amp;exercises_2!$F$2:$F$156&amp;exercises_2!$G$2:$G$156,exercises_2!$A$2:$A$156)</f>
        <v>#NAME?</v>
      </c>
      <c r="F1789" s="6" t="s">
        <v>65</v>
      </c>
      <c r="G1789" s="6" t="s">
        <v>121</v>
      </c>
      <c r="H1789" s="6">
        <v>3</v>
      </c>
      <c r="I1789" s="6">
        <v>10</v>
      </c>
      <c r="J1789" s="6">
        <v>15</v>
      </c>
      <c r="K1789" s="6">
        <v>130</v>
      </c>
      <c r="L1789" s="6">
        <v>11</v>
      </c>
      <c r="M1789" s="6"/>
    </row>
    <row r="1790" spans="1:13" ht="15.75" customHeight="1" x14ac:dyDescent="0.25">
      <c r="A1790" s="4">
        <v>44708</v>
      </c>
      <c r="B1790" s="6">
        <v>1</v>
      </c>
      <c r="C1790" s="6" t="s">
        <v>94</v>
      </c>
      <c r="D1790" s="6">
        <v>5</v>
      </c>
      <c r="E1790" s="3" t="e">
        <f t="array" aca="1" ref="E1790" ca="1">_xludf.XLOOKUP(sessions_2!$G1790&amp;sessions_2!$I1790&amp;sessions_2!$J1790,exercises_2!$C$2:$C$156&amp;exercises_2!$F$2:$F$156&amp;exercises_2!$G$2:$G$156,exercises_2!$A$2:$A$156)</f>
        <v>#NAME?</v>
      </c>
      <c r="F1790" s="6" t="s">
        <v>65</v>
      </c>
      <c r="G1790" s="6" t="s">
        <v>89</v>
      </c>
      <c r="H1790" s="6">
        <v>1</v>
      </c>
      <c r="I1790" s="6">
        <v>4</v>
      </c>
      <c r="J1790" s="6">
        <v>6</v>
      </c>
      <c r="K1790" s="6">
        <v>160</v>
      </c>
      <c r="L1790" s="6">
        <v>6</v>
      </c>
      <c r="M1790" s="6"/>
    </row>
    <row r="1791" spans="1:13" ht="15.75" customHeight="1" x14ac:dyDescent="0.25">
      <c r="A1791" s="4">
        <v>44708</v>
      </c>
      <c r="B1791" s="6">
        <v>2</v>
      </c>
      <c r="C1791" s="6" t="s">
        <v>94</v>
      </c>
      <c r="D1791" s="6">
        <v>5</v>
      </c>
      <c r="E1791" s="3" t="e">
        <f t="array" aca="1" ref="E1791" ca="1">_xludf.XLOOKUP(sessions_2!$G1791&amp;sessions_2!$I1791&amp;sessions_2!$J1791,exercises_2!$C$2:$C$156&amp;exercises_2!$F$2:$F$156&amp;exercises_2!$G$2:$G$156,exercises_2!$A$2:$A$156)</f>
        <v>#NAME?</v>
      </c>
      <c r="F1791" s="6" t="s">
        <v>65</v>
      </c>
      <c r="G1791" s="6" t="s">
        <v>89</v>
      </c>
      <c r="H1791" s="6">
        <v>2</v>
      </c>
      <c r="I1791" s="6">
        <v>4</v>
      </c>
      <c r="J1791" s="6">
        <v>6</v>
      </c>
      <c r="K1791" s="6">
        <v>160</v>
      </c>
      <c r="L1791" s="6">
        <v>6</v>
      </c>
      <c r="M1791" s="6"/>
    </row>
    <row r="1792" spans="1:13" ht="15.75" customHeight="1" x14ac:dyDescent="0.25">
      <c r="A1792" s="4">
        <v>44708</v>
      </c>
      <c r="B1792" s="6">
        <v>3</v>
      </c>
      <c r="C1792" s="6" t="s">
        <v>94</v>
      </c>
      <c r="D1792" s="6">
        <v>5</v>
      </c>
      <c r="E1792" s="3" t="e">
        <f t="array" aca="1" ref="E1792" ca="1">_xludf.XLOOKUP(sessions_2!$G1792&amp;sessions_2!$I1792&amp;sessions_2!$J1792,exercises_2!$C$2:$C$156&amp;exercises_2!$F$2:$F$156&amp;exercises_2!$G$2:$G$156,exercises_2!$A$2:$A$156)</f>
        <v>#NAME?</v>
      </c>
      <c r="F1792" s="6" t="s">
        <v>65</v>
      </c>
      <c r="G1792" s="6" t="s">
        <v>89</v>
      </c>
      <c r="H1792" s="6">
        <v>3</v>
      </c>
      <c r="I1792" s="6">
        <v>4</v>
      </c>
      <c r="J1792" s="6">
        <v>6</v>
      </c>
      <c r="K1792" s="6">
        <v>165</v>
      </c>
      <c r="L1792" s="6">
        <v>5</v>
      </c>
      <c r="M1792" s="6"/>
    </row>
    <row r="1793" spans="1:13" ht="15.75" customHeight="1" x14ac:dyDescent="0.25">
      <c r="A1793" s="4">
        <v>44708</v>
      </c>
      <c r="B1793" s="6">
        <v>4</v>
      </c>
      <c r="C1793" s="6" t="s">
        <v>94</v>
      </c>
      <c r="D1793" s="6">
        <v>5</v>
      </c>
      <c r="E1793" s="3" t="e">
        <f t="array" aca="1" ref="E1793" ca="1">_xludf.XLOOKUP(sessions_2!$G1793&amp;sessions_2!$I1793&amp;sessions_2!$J1793,exercises_2!$C$2:$C$156&amp;exercises_2!$F$2:$F$156&amp;exercises_2!$G$2:$G$156,exercises_2!$A$2:$A$156)</f>
        <v>#NAME?</v>
      </c>
      <c r="F1793" s="6" t="s">
        <v>65</v>
      </c>
      <c r="G1793" s="6" t="s">
        <v>95</v>
      </c>
      <c r="H1793" s="6">
        <v>1</v>
      </c>
      <c r="I1793" s="6">
        <v>4</v>
      </c>
      <c r="J1793" s="6">
        <v>6</v>
      </c>
      <c r="K1793" s="6">
        <v>135</v>
      </c>
      <c r="L1793" s="6">
        <v>6</v>
      </c>
      <c r="M1793" s="6"/>
    </row>
    <row r="1794" spans="1:13" ht="15.75" customHeight="1" x14ac:dyDescent="0.25">
      <c r="A1794" s="4">
        <v>44708</v>
      </c>
      <c r="B1794" s="6">
        <v>5</v>
      </c>
      <c r="C1794" s="6" t="s">
        <v>94</v>
      </c>
      <c r="D1794" s="6">
        <v>5</v>
      </c>
      <c r="E1794" s="3" t="e">
        <f t="array" aca="1" ref="E1794" ca="1">_xludf.XLOOKUP(sessions_2!$G1794&amp;sessions_2!$I1794&amp;sessions_2!$J1794,exercises_2!$C$2:$C$156&amp;exercises_2!$F$2:$F$156&amp;exercises_2!$G$2:$G$156,exercises_2!$A$2:$A$156)</f>
        <v>#NAME?</v>
      </c>
      <c r="F1794" s="6" t="s">
        <v>65</v>
      </c>
      <c r="G1794" s="6" t="s">
        <v>95</v>
      </c>
      <c r="H1794" s="6">
        <v>2</v>
      </c>
      <c r="I1794" s="6">
        <v>4</v>
      </c>
      <c r="J1794" s="6">
        <v>6</v>
      </c>
      <c r="K1794" s="6">
        <v>135</v>
      </c>
      <c r="L1794" s="6">
        <v>6</v>
      </c>
      <c r="M1794" s="6"/>
    </row>
    <row r="1795" spans="1:13" ht="15.75" customHeight="1" x14ac:dyDescent="0.25">
      <c r="A1795" s="4">
        <v>44708</v>
      </c>
      <c r="B1795" s="6">
        <v>6</v>
      </c>
      <c r="C1795" s="6" t="s">
        <v>94</v>
      </c>
      <c r="D1795" s="6">
        <v>5</v>
      </c>
      <c r="E1795" s="3" t="e">
        <f t="array" aca="1" ref="E1795" ca="1">_xludf.XLOOKUP(sessions_2!$G1795&amp;sessions_2!$I1795&amp;sessions_2!$J1795,exercises_2!$C$2:$C$156&amp;exercises_2!$F$2:$F$156&amp;exercises_2!$G$2:$G$156,exercises_2!$A$2:$A$156)</f>
        <v>#NAME?</v>
      </c>
      <c r="F1795" s="6" t="s">
        <v>65</v>
      </c>
      <c r="G1795" s="6" t="s">
        <v>95</v>
      </c>
      <c r="H1795" s="6">
        <v>3</v>
      </c>
      <c r="I1795" s="6">
        <v>4</v>
      </c>
      <c r="J1795" s="6">
        <v>6</v>
      </c>
      <c r="K1795" s="6">
        <v>135</v>
      </c>
      <c r="L1795" s="6">
        <v>5</v>
      </c>
      <c r="M1795" s="6"/>
    </row>
    <row r="1796" spans="1:13" ht="15.75" customHeight="1" x14ac:dyDescent="0.25">
      <c r="A1796" s="4">
        <v>44708</v>
      </c>
      <c r="B1796" s="6">
        <v>7</v>
      </c>
      <c r="C1796" s="6" t="s">
        <v>94</v>
      </c>
      <c r="D1796" s="6">
        <v>5</v>
      </c>
      <c r="E1796" s="3" t="e">
        <f t="array" aca="1" ref="E1796" ca="1">_xludf.XLOOKUP(sessions_2!$G1796&amp;sessions_2!$I1796&amp;sessions_2!$J1796,exercises_2!$C$2:$C$156&amp;exercises_2!$F$2:$F$156&amp;exercises_2!$G$2:$G$156,exercises_2!$A$2:$A$156)</f>
        <v>#NAME?</v>
      </c>
      <c r="F1796" s="6" t="s">
        <v>65</v>
      </c>
      <c r="G1796" s="6" t="s">
        <v>96</v>
      </c>
      <c r="H1796" s="6">
        <v>1</v>
      </c>
      <c r="I1796" s="6">
        <v>4</v>
      </c>
      <c r="J1796" s="6">
        <v>6</v>
      </c>
      <c r="K1796" s="6">
        <v>110</v>
      </c>
      <c r="L1796" s="6">
        <v>4</v>
      </c>
      <c r="M1796" s="6"/>
    </row>
    <row r="1797" spans="1:13" ht="15.75" customHeight="1" x14ac:dyDescent="0.25">
      <c r="A1797" s="4">
        <v>44708</v>
      </c>
      <c r="B1797" s="6">
        <v>8</v>
      </c>
      <c r="C1797" s="6" t="s">
        <v>94</v>
      </c>
      <c r="D1797" s="6">
        <v>5</v>
      </c>
      <c r="E1797" s="3" t="e">
        <f t="array" aca="1" ref="E1797" ca="1">_xludf.XLOOKUP(sessions_2!$G1797&amp;sessions_2!$I1797&amp;sessions_2!$J1797,exercises_2!$C$2:$C$156&amp;exercises_2!$F$2:$F$156&amp;exercises_2!$G$2:$G$156,exercises_2!$A$2:$A$156)</f>
        <v>#NAME?</v>
      </c>
      <c r="F1797" s="6" t="s">
        <v>65</v>
      </c>
      <c r="G1797" s="6" t="s">
        <v>96</v>
      </c>
      <c r="H1797" s="6">
        <v>2</v>
      </c>
      <c r="I1797" s="6">
        <v>4</v>
      </c>
      <c r="J1797" s="6">
        <v>6</v>
      </c>
      <c r="K1797" s="6">
        <v>110</v>
      </c>
      <c r="L1797" s="6">
        <v>4</v>
      </c>
      <c r="M1797" s="6"/>
    </row>
    <row r="1798" spans="1:13" ht="15.75" customHeight="1" x14ac:dyDescent="0.25">
      <c r="A1798" s="4">
        <v>44708</v>
      </c>
      <c r="B1798" s="6">
        <v>9</v>
      </c>
      <c r="C1798" s="6" t="s">
        <v>94</v>
      </c>
      <c r="D1798" s="6">
        <v>5</v>
      </c>
      <c r="E1798" s="3" t="e">
        <f t="array" aca="1" ref="E1798" ca="1">_xludf.XLOOKUP(sessions_2!$G1798&amp;sessions_2!$I1798&amp;sessions_2!$J1798,exercises_2!$C$2:$C$156&amp;exercises_2!$F$2:$F$156&amp;exercises_2!$G$2:$G$156,exercises_2!$A$2:$A$156)</f>
        <v>#NAME?</v>
      </c>
      <c r="F1798" s="6" t="s">
        <v>65</v>
      </c>
      <c r="G1798" s="6" t="s">
        <v>96</v>
      </c>
      <c r="H1798" s="6">
        <v>3</v>
      </c>
      <c r="I1798" s="6">
        <v>4</v>
      </c>
      <c r="J1798" s="6">
        <v>6</v>
      </c>
      <c r="K1798" s="6">
        <v>110</v>
      </c>
      <c r="L1798" s="6">
        <v>5</v>
      </c>
      <c r="M1798" s="6"/>
    </row>
    <row r="1799" spans="1:13" ht="15.75" customHeight="1" x14ac:dyDescent="0.25">
      <c r="A1799" s="4">
        <v>44708</v>
      </c>
      <c r="B1799" s="6">
        <v>10</v>
      </c>
      <c r="C1799" s="6" t="s">
        <v>94</v>
      </c>
      <c r="D1799" s="6">
        <v>5</v>
      </c>
      <c r="E1799" s="3" t="e">
        <f t="array" aca="1" ref="E1799" ca="1">_xludf.XLOOKUP(sessions_2!$G1799&amp;sessions_2!$I1799&amp;sessions_2!$J1799,exercises_2!$C$2:$C$156&amp;exercises_2!$F$2:$F$156&amp;exercises_2!$G$2:$G$156,exercises_2!$A$2:$A$156)</f>
        <v>#NAME?</v>
      </c>
      <c r="F1799" s="6" t="s">
        <v>65</v>
      </c>
      <c r="G1799" s="6" t="s">
        <v>122</v>
      </c>
      <c r="H1799" s="6">
        <v>1</v>
      </c>
      <c r="I1799" s="6">
        <v>10</v>
      </c>
      <c r="J1799" s="6">
        <v>20</v>
      </c>
      <c r="K1799" s="6">
        <v>10</v>
      </c>
      <c r="L1799" s="6">
        <v>12</v>
      </c>
      <c r="M1799" s="6"/>
    </row>
    <row r="1800" spans="1:13" ht="15.75" customHeight="1" x14ac:dyDescent="0.25">
      <c r="A1800" s="4">
        <v>44708</v>
      </c>
      <c r="B1800" s="6">
        <v>11</v>
      </c>
      <c r="C1800" s="6" t="s">
        <v>94</v>
      </c>
      <c r="D1800" s="6">
        <v>5</v>
      </c>
      <c r="E1800" s="3" t="e">
        <f t="array" aca="1" ref="E1800" ca="1">_xludf.XLOOKUP(sessions_2!$G1800&amp;sessions_2!$I1800&amp;sessions_2!$J1800,exercises_2!$C$2:$C$156&amp;exercises_2!$F$2:$F$156&amp;exercises_2!$G$2:$G$156,exercises_2!$A$2:$A$156)</f>
        <v>#NAME?</v>
      </c>
      <c r="F1800" s="6" t="s">
        <v>65</v>
      </c>
      <c r="G1800" s="6" t="s">
        <v>122</v>
      </c>
      <c r="H1800" s="6">
        <v>2</v>
      </c>
      <c r="I1800" s="6">
        <v>10</v>
      </c>
      <c r="J1800" s="6">
        <v>20</v>
      </c>
      <c r="K1800" s="6">
        <v>10</v>
      </c>
      <c r="L1800" s="6">
        <v>11</v>
      </c>
      <c r="M1800" s="6"/>
    </row>
    <row r="1801" spans="1:13" ht="15.75" customHeight="1" x14ac:dyDescent="0.25">
      <c r="A1801" s="4">
        <v>44708</v>
      </c>
      <c r="B1801" s="6">
        <v>12</v>
      </c>
      <c r="C1801" s="6" t="s">
        <v>94</v>
      </c>
      <c r="D1801" s="6">
        <v>5</v>
      </c>
      <c r="E1801" s="3" t="e">
        <f t="array" aca="1" ref="E1801" ca="1">_xludf.XLOOKUP(sessions_2!$G1801&amp;sessions_2!$I1801&amp;sessions_2!$J1801,exercises_2!$C$2:$C$156&amp;exercises_2!$F$2:$F$156&amp;exercises_2!$G$2:$G$156,exercises_2!$A$2:$A$156)</f>
        <v>#NAME?</v>
      </c>
      <c r="F1801" s="6" t="s">
        <v>65</v>
      </c>
      <c r="G1801" s="6" t="s">
        <v>122</v>
      </c>
      <c r="H1801" s="6">
        <v>3</v>
      </c>
      <c r="I1801" s="6">
        <v>10</v>
      </c>
      <c r="J1801" s="6">
        <v>20</v>
      </c>
      <c r="K1801" s="6">
        <v>10</v>
      </c>
      <c r="L1801" s="6">
        <v>12</v>
      </c>
      <c r="M1801" s="6"/>
    </row>
    <row r="1802" spans="1:13" ht="15.75" customHeight="1" x14ac:dyDescent="0.25">
      <c r="A1802" s="4">
        <v>44708</v>
      </c>
      <c r="B1802" s="6">
        <v>13</v>
      </c>
      <c r="C1802" s="6" t="s">
        <v>94</v>
      </c>
      <c r="D1802" s="6">
        <v>5</v>
      </c>
      <c r="E1802" s="3" t="e">
        <f t="array" aca="1" ref="E1802" ca="1">_xludf.XLOOKUP(sessions_2!$G1802&amp;sessions_2!$I1802&amp;sessions_2!$J1802,exercises_2!$C$2:$C$156&amp;exercises_2!$F$2:$F$156&amp;exercises_2!$G$2:$G$156,exercises_2!$A$2:$A$156)</f>
        <v>#NAME?</v>
      </c>
      <c r="F1802" s="6" t="s">
        <v>65</v>
      </c>
      <c r="G1802" s="6" t="s">
        <v>123</v>
      </c>
      <c r="H1802" s="6">
        <v>1</v>
      </c>
      <c r="I1802" s="6">
        <v>8</v>
      </c>
      <c r="J1802" s="6">
        <v>12</v>
      </c>
      <c r="K1802" s="6">
        <v>35</v>
      </c>
      <c r="L1802" s="6">
        <v>0</v>
      </c>
      <c r="M1802" s="6"/>
    </row>
    <row r="1803" spans="1:13" ht="15.75" customHeight="1" x14ac:dyDescent="0.25">
      <c r="A1803" s="4">
        <v>44708</v>
      </c>
      <c r="B1803" s="6">
        <v>14</v>
      </c>
      <c r="C1803" s="6" t="s">
        <v>94</v>
      </c>
      <c r="D1803" s="6">
        <v>5</v>
      </c>
      <c r="E1803" s="3" t="e">
        <f t="array" aca="1" ref="E1803" ca="1">_xludf.XLOOKUP(sessions_2!$G1803&amp;sessions_2!$I1803&amp;sessions_2!$J1803,exercises_2!$C$2:$C$156&amp;exercises_2!$F$2:$F$156&amp;exercises_2!$G$2:$G$156,exercises_2!$A$2:$A$156)</f>
        <v>#NAME?</v>
      </c>
      <c r="F1803" s="6" t="s">
        <v>65</v>
      </c>
      <c r="G1803" s="6" t="s">
        <v>123</v>
      </c>
      <c r="H1803" s="6">
        <v>2</v>
      </c>
      <c r="I1803" s="6">
        <v>8</v>
      </c>
      <c r="J1803" s="6">
        <v>12</v>
      </c>
      <c r="K1803" s="6">
        <v>35</v>
      </c>
      <c r="L1803" s="6">
        <v>0</v>
      </c>
      <c r="M1803" s="6"/>
    </row>
    <row r="1804" spans="1:13" ht="15.75" customHeight="1" x14ac:dyDescent="0.25">
      <c r="A1804" s="4">
        <v>44708</v>
      </c>
      <c r="B1804" s="6">
        <v>15</v>
      </c>
      <c r="C1804" s="6" t="s">
        <v>94</v>
      </c>
      <c r="D1804" s="6">
        <v>5</v>
      </c>
      <c r="E1804" s="3" t="e">
        <f t="array" aca="1" ref="E1804" ca="1">_xludf.XLOOKUP(sessions_2!$G1804&amp;sessions_2!$I1804&amp;sessions_2!$J1804,exercises_2!$C$2:$C$156&amp;exercises_2!$F$2:$F$156&amp;exercises_2!$G$2:$G$156,exercises_2!$A$2:$A$156)</f>
        <v>#NAME?</v>
      </c>
      <c r="F1804" s="6" t="s">
        <v>65</v>
      </c>
      <c r="G1804" s="6" t="s">
        <v>123</v>
      </c>
      <c r="H1804" s="6">
        <v>3</v>
      </c>
      <c r="I1804" s="6">
        <v>8</v>
      </c>
      <c r="J1804" s="6">
        <v>12</v>
      </c>
      <c r="K1804" s="6">
        <v>35</v>
      </c>
      <c r="L1804" s="6">
        <v>0</v>
      </c>
      <c r="M1804" s="6"/>
    </row>
    <row r="1805" spans="1:13" ht="15.75" customHeight="1" x14ac:dyDescent="0.25">
      <c r="A1805" s="4">
        <v>44729</v>
      </c>
      <c r="B1805" s="6">
        <v>15</v>
      </c>
      <c r="C1805" s="6" t="s">
        <v>100</v>
      </c>
      <c r="D1805" s="6">
        <v>7</v>
      </c>
      <c r="E1805" s="3" t="e">
        <f t="array" aca="1" ref="E1805" ca="1">_xludf.XLOOKUP(sessions_2!$G1805&amp;sessions_2!$I1805&amp;sessions_2!$J1805,exercises_2!$C$2:$C$156&amp;exercises_2!$F$2:$F$156&amp;exercises_2!$G$2:$G$156,exercises_2!$A$2:$A$156)</f>
        <v>#NAME?</v>
      </c>
      <c r="F1805" s="6" t="s">
        <v>65</v>
      </c>
      <c r="G1805" s="6" t="s">
        <v>111</v>
      </c>
      <c r="H1805" s="6">
        <v>3</v>
      </c>
      <c r="I1805" s="6">
        <v>6</v>
      </c>
      <c r="J1805" s="6">
        <v>10</v>
      </c>
      <c r="K1805" s="6">
        <v>220</v>
      </c>
      <c r="L1805" s="6">
        <v>7</v>
      </c>
      <c r="M1805" s="6"/>
    </row>
    <row r="1806" spans="1:13" ht="15.75" customHeight="1" x14ac:dyDescent="0.25">
      <c r="A1806" s="4">
        <v>44463</v>
      </c>
      <c r="B1806" s="6">
        <v>5</v>
      </c>
      <c r="C1806" s="6" t="s">
        <v>94</v>
      </c>
      <c r="D1806" s="6"/>
      <c r="E1806" s="3" t="e">
        <f t="array" aca="1" ref="E1806" ca="1">_xludf.XLOOKUP(sessions_2!$G1806&amp;sessions_2!$I1806&amp;sessions_2!$J1806,exercises_2!$C$2:$C$156&amp;exercises_2!$F$2:$F$156&amp;exercises_2!$G$2:$G$156,exercises_2!$A$2:$A$156)</f>
        <v>#NAME?</v>
      </c>
      <c r="F1806" s="6" t="s">
        <v>65</v>
      </c>
      <c r="G1806" s="1" t="s">
        <v>74</v>
      </c>
      <c r="H1806" s="6">
        <v>1</v>
      </c>
      <c r="I1806" s="6">
        <v>4</v>
      </c>
      <c r="J1806" s="6">
        <v>8</v>
      </c>
      <c r="K1806" s="6">
        <v>0</v>
      </c>
      <c r="L1806" s="6">
        <v>3</v>
      </c>
      <c r="M1806" s="6"/>
    </row>
    <row r="1807" spans="1:13" ht="15.75" customHeight="1" x14ac:dyDescent="0.25">
      <c r="A1807" s="4">
        <v>44463</v>
      </c>
      <c r="B1807" s="6">
        <v>6</v>
      </c>
      <c r="C1807" s="6" t="s">
        <v>94</v>
      </c>
      <c r="D1807" s="6"/>
      <c r="E1807" s="3" t="e">
        <f t="array" aca="1" ref="E1807" ca="1">_xludf.XLOOKUP(sessions_2!$G1807&amp;sessions_2!$I1807&amp;sessions_2!$J1807,exercises_2!$C$2:$C$156&amp;exercises_2!$F$2:$F$156&amp;exercises_2!$G$2:$G$156,exercises_2!$A$2:$A$156)</f>
        <v>#NAME?</v>
      </c>
      <c r="F1807" s="6" t="s">
        <v>65</v>
      </c>
      <c r="G1807" s="1" t="s">
        <v>74</v>
      </c>
      <c r="H1807" s="6">
        <v>2</v>
      </c>
      <c r="I1807" s="6">
        <v>4</v>
      </c>
      <c r="J1807" s="6">
        <v>8</v>
      </c>
      <c r="K1807" s="6">
        <v>0</v>
      </c>
      <c r="L1807" s="6">
        <v>4</v>
      </c>
      <c r="M1807" s="6"/>
    </row>
    <row r="1808" spans="1:13" ht="15.75" customHeight="1" x14ac:dyDescent="0.25">
      <c r="A1808" s="4">
        <v>44713</v>
      </c>
      <c r="B1808" s="6">
        <v>1</v>
      </c>
      <c r="C1808" s="6" t="s">
        <v>100</v>
      </c>
      <c r="D1808" s="6">
        <v>6</v>
      </c>
      <c r="E1808" s="3" t="e">
        <f t="array" aca="1" ref="E1808" ca="1">_xludf.XLOOKUP(sessions_2!$G1808&amp;sessions_2!$I1808&amp;sessions_2!$J1808,exercises_2!$C$2:$C$156&amp;exercises_2!$F$2:$F$156&amp;exercises_2!$G$2:$G$156,exercises_2!$A$2:$A$156)</f>
        <v>#NAME?</v>
      </c>
      <c r="F1808" s="6" t="s">
        <v>65</v>
      </c>
      <c r="G1808" s="6" t="s">
        <v>92</v>
      </c>
      <c r="H1808" s="6">
        <v>1</v>
      </c>
      <c r="I1808" s="6">
        <v>4</v>
      </c>
      <c r="J1808" s="6">
        <v>6</v>
      </c>
      <c r="K1808" s="6">
        <v>245</v>
      </c>
      <c r="L1808" s="6">
        <v>6</v>
      </c>
      <c r="M1808" s="6"/>
    </row>
    <row r="1809" spans="1:13" ht="15.75" customHeight="1" x14ac:dyDescent="0.25">
      <c r="A1809" s="4">
        <v>44713</v>
      </c>
      <c r="B1809" s="6">
        <v>2</v>
      </c>
      <c r="C1809" s="6" t="s">
        <v>100</v>
      </c>
      <c r="D1809" s="6">
        <v>6</v>
      </c>
      <c r="E1809" s="3" t="e">
        <f t="array" aca="1" ref="E1809" ca="1">_xludf.XLOOKUP(sessions_2!$G1809&amp;sessions_2!$I1809&amp;sessions_2!$J1809,exercises_2!$C$2:$C$156&amp;exercises_2!$F$2:$F$156&amp;exercises_2!$G$2:$G$156,exercises_2!$A$2:$A$156)</f>
        <v>#NAME?</v>
      </c>
      <c r="F1809" s="6" t="s">
        <v>65</v>
      </c>
      <c r="G1809" s="6" t="s">
        <v>92</v>
      </c>
      <c r="H1809" s="6">
        <v>2</v>
      </c>
      <c r="I1809" s="6">
        <v>4</v>
      </c>
      <c r="J1809" s="6">
        <v>6</v>
      </c>
      <c r="K1809" s="6">
        <v>245</v>
      </c>
      <c r="L1809" s="6">
        <v>6</v>
      </c>
      <c r="M1809" s="6"/>
    </row>
    <row r="1810" spans="1:13" ht="15.75" customHeight="1" x14ac:dyDescent="0.25">
      <c r="A1810" s="4">
        <v>44713</v>
      </c>
      <c r="B1810" s="6">
        <v>3</v>
      </c>
      <c r="C1810" s="6" t="s">
        <v>100</v>
      </c>
      <c r="D1810" s="6">
        <v>6</v>
      </c>
      <c r="E1810" s="3" t="e">
        <f t="array" aca="1" ref="E1810" ca="1">_xludf.XLOOKUP(sessions_2!$G1810&amp;sessions_2!$I1810&amp;sessions_2!$J1810,exercises_2!$C$2:$C$156&amp;exercises_2!$F$2:$F$156&amp;exercises_2!$G$2:$G$156,exercises_2!$A$2:$A$156)</f>
        <v>#NAME?</v>
      </c>
      <c r="F1810" s="6" t="s">
        <v>65</v>
      </c>
      <c r="G1810" s="6" t="s">
        <v>92</v>
      </c>
      <c r="H1810" s="6">
        <v>3</v>
      </c>
      <c r="I1810" s="6">
        <v>4</v>
      </c>
      <c r="J1810" s="6">
        <v>6</v>
      </c>
      <c r="K1810" s="6">
        <v>245</v>
      </c>
      <c r="L1810" s="6">
        <v>4</v>
      </c>
      <c r="M1810" s="6"/>
    </row>
    <row r="1811" spans="1:13" ht="15.75" customHeight="1" x14ac:dyDescent="0.25">
      <c r="A1811" s="4">
        <v>44713</v>
      </c>
      <c r="B1811" s="6">
        <v>4</v>
      </c>
      <c r="C1811" s="6" t="s">
        <v>100</v>
      </c>
      <c r="D1811" s="6">
        <v>6</v>
      </c>
      <c r="E1811" s="3" t="e">
        <f t="array" aca="1" ref="E1811" ca="1">_xludf.XLOOKUP(sessions_2!$G1811&amp;sessions_2!$I1811&amp;sessions_2!$J1811,exercises_2!$C$2:$C$156&amp;exercises_2!$F$2:$F$156&amp;exercises_2!$G$2:$G$156,exercises_2!$A$2:$A$156)</f>
        <v>#NAME?</v>
      </c>
      <c r="F1811" s="6" t="s">
        <v>65</v>
      </c>
      <c r="G1811" s="1" t="s">
        <v>76</v>
      </c>
      <c r="H1811" s="6">
        <v>1</v>
      </c>
      <c r="I1811" s="6">
        <v>5</v>
      </c>
      <c r="J1811" s="6">
        <v>10</v>
      </c>
      <c r="K1811" s="6">
        <v>0</v>
      </c>
      <c r="L1811" s="6">
        <v>7</v>
      </c>
      <c r="M1811" s="6"/>
    </row>
    <row r="1812" spans="1:13" ht="15.75" customHeight="1" x14ac:dyDescent="0.25">
      <c r="A1812" s="4">
        <v>44713</v>
      </c>
      <c r="B1812" s="6">
        <v>5</v>
      </c>
      <c r="C1812" s="6" t="s">
        <v>100</v>
      </c>
      <c r="D1812" s="6">
        <v>6</v>
      </c>
      <c r="E1812" s="3" t="e">
        <f t="array" aca="1" ref="E1812" ca="1">_xludf.XLOOKUP(sessions_2!$G1812&amp;sessions_2!$I1812&amp;sessions_2!$J1812,exercises_2!$C$2:$C$156&amp;exercises_2!$F$2:$F$156&amp;exercises_2!$G$2:$G$156,exercises_2!$A$2:$A$156)</f>
        <v>#NAME?</v>
      </c>
      <c r="F1812" s="6" t="s">
        <v>65</v>
      </c>
      <c r="G1812" s="1" t="s">
        <v>76</v>
      </c>
      <c r="H1812" s="6">
        <v>2</v>
      </c>
      <c r="I1812" s="6">
        <v>5</v>
      </c>
      <c r="J1812" s="6">
        <v>10</v>
      </c>
      <c r="K1812" s="6">
        <v>0</v>
      </c>
      <c r="L1812" s="6">
        <v>4</v>
      </c>
      <c r="M1812" s="6"/>
    </row>
    <row r="1813" spans="1:13" ht="15.75" customHeight="1" x14ac:dyDescent="0.25">
      <c r="A1813" s="4">
        <v>44713</v>
      </c>
      <c r="B1813" s="6">
        <v>6</v>
      </c>
      <c r="C1813" s="6" t="s">
        <v>100</v>
      </c>
      <c r="D1813" s="6">
        <v>6</v>
      </c>
      <c r="E1813" s="3" t="e">
        <f t="array" aca="1" ref="E1813" ca="1">_xludf.XLOOKUP(sessions_2!$G1813&amp;sessions_2!$I1813&amp;sessions_2!$J1813,exercises_2!$C$2:$C$156&amp;exercises_2!$F$2:$F$156&amp;exercises_2!$G$2:$G$156,exercises_2!$A$2:$A$156)</f>
        <v>#NAME?</v>
      </c>
      <c r="F1813" s="6" t="s">
        <v>65</v>
      </c>
      <c r="G1813" s="1" t="s">
        <v>76</v>
      </c>
      <c r="H1813" s="6">
        <v>3</v>
      </c>
      <c r="I1813" s="6">
        <v>5</v>
      </c>
      <c r="J1813" s="6">
        <v>10</v>
      </c>
      <c r="K1813" s="6">
        <v>0</v>
      </c>
      <c r="L1813" s="6">
        <v>4</v>
      </c>
      <c r="M1813" s="6"/>
    </row>
    <row r="1814" spans="1:13" ht="15.75" customHeight="1" x14ac:dyDescent="0.25">
      <c r="A1814" s="4">
        <v>44713</v>
      </c>
      <c r="B1814" s="6">
        <v>7</v>
      </c>
      <c r="C1814" s="6" t="s">
        <v>100</v>
      </c>
      <c r="D1814" s="6">
        <v>6</v>
      </c>
      <c r="E1814" s="3" t="e">
        <f t="array" aca="1" ref="E1814" ca="1">_xludf.XLOOKUP(sessions_2!$G1814&amp;sessions_2!$I1814&amp;sessions_2!$J1814,exercises_2!$C$2:$C$156&amp;exercises_2!$F$2:$F$156&amp;exercises_2!$G$2:$G$156,exercises_2!$A$2:$A$156)</f>
        <v>#NAME?</v>
      </c>
      <c r="F1814" s="6" t="s">
        <v>65</v>
      </c>
      <c r="G1814" s="6" t="s">
        <v>124</v>
      </c>
      <c r="H1814" s="6">
        <v>1</v>
      </c>
      <c r="I1814" s="6">
        <v>4</v>
      </c>
      <c r="J1814" s="6">
        <v>6</v>
      </c>
      <c r="K1814" s="6">
        <v>115</v>
      </c>
      <c r="L1814" s="6">
        <v>4</v>
      </c>
      <c r="M1814" s="6"/>
    </row>
    <row r="1815" spans="1:13" ht="15.75" customHeight="1" x14ac:dyDescent="0.25">
      <c r="A1815" s="4">
        <v>44713</v>
      </c>
      <c r="B1815" s="6">
        <v>8</v>
      </c>
      <c r="C1815" s="6" t="s">
        <v>100</v>
      </c>
      <c r="D1815" s="6">
        <v>6</v>
      </c>
      <c r="E1815" s="3" t="e">
        <f t="array" aca="1" ref="E1815" ca="1">_xludf.XLOOKUP(sessions_2!$G1815&amp;sessions_2!$I1815&amp;sessions_2!$J1815,exercises_2!$C$2:$C$156&amp;exercises_2!$F$2:$F$156&amp;exercises_2!$G$2:$G$156,exercises_2!$A$2:$A$156)</f>
        <v>#NAME?</v>
      </c>
      <c r="F1815" s="6" t="s">
        <v>65</v>
      </c>
      <c r="G1815" s="6" t="s">
        <v>124</v>
      </c>
      <c r="H1815" s="6">
        <v>2</v>
      </c>
      <c r="I1815" s="6">
        <v>4</v>
      </c>
      <c r="J1815" s="6">
        <v>6</v>
      </c>
      <c r="K1815" s="6">
        <v>115</v>
      </c>
      <c r="L1815" s="6">
        <v>4</v>
      </c>
      <c r="M1815" s="6"/>
    </row>
    <row r="1816" spans="1:13" ht="15.75" customHeight="1" x14ac:dyDescent="0.25">
      <c r="A1816" s="4">
        <v>44713</v>
      </c>
      <c r="B1816" s="6">
        <v>9</v>
      </c>
      <c r="C1816" s="6" t="s">
        <v>100</v>
      </c>
      <c r="D1816" s="6">
        <v>6</v>
      </c>
      <c r="E1816" s="3" t="e">
        <f t="array" aca="1" ref="E1816" ca="1">_xludf.XLOOKUP(sessions_2!$G1816&amp;sessions_2!$I1816&amp;sessions_2!$J1816,exercises_2!$C$2:$C$156&amp;exercises_2!$F$2:$F$156&amp;exercises_2!$G$2:$G$156,exercises_2!$A$2:$A$156)</f>
        <v>#NAME?</v>
      </c>
      <c r="F1816" s="6" t="s">
        <v>65</v>
      </c>
      <c r="G1816" s="6" t="s">
        <v>124</v>
      </c>
      <c r="H1816" s="6">
        <v>3</v>
      </c>
      <c r="I1816" s="6">
        <v>4</v>
      </c>
      <c r="J1816" s="6">
        <v>6</v>
      </c>
      <c r="K1816" s="6">
        <v>115</v>
      </c>
      <c r="L1816" s="6">
        <v>5</v>
      </c>
      <c r="M1816" s="6"/>
    </row>
    <row r="1817" spans="1:13" ht="15.75" customHeight="1" x14ac:dyDescent="0.25">
      <c r="A1817" s="4">
        <v>44713</v>
      </c>
      <c r="B1817" s="6">
        <v>10</v>
      </c>
      <c r="C1817" s="6" t="s">
        <v>100</v>
      </c>
      <c r="D1817" s="6">
        <v>6</v>
      </c>
      <c r="E1817" s="3" t="e">
        <f t="array" aca="1" ref="E1817" ca="1">_xludf.XLOOKUP(sessions_2!$G1817&amp;sessions_2!$I1817&amp;sessions_2!$J1817,exercises_2!$C$2:$C$156&amp;exercises_2!$F$2:$F$156&amp;exercises_2!$G$2:$G$156,exercises_2!$A$2:$A$156)</f>
        <v>#NAME?</v>
      </c>
      <c r="F1817" s="6" t="s">
        <v>65</v>
      </c>
      <c r="G1817" s="6" t="s">
        <v>103</v>
      </c>
      <c r="H1817" s="6">
        <v>1</v>
      </c>
      <c r="I1817" s="6">
        <v>4</v>
      </c>
      <c r="J1817" s="6">
        <v>6</v>
      </c>
      <c r="K1817" s="6">
        <v>70</v>
      </c>
      <c r="L1817" s="6">
        <v>5</v>
      </c>
      <c r="M1817" s="6"/>
    </row>
    <row r="1818" spans="1:13" ht="15.75" customHeight="1" x14ac:dyDescent="0.25">
      <c r="A1818" s="4">
        <v>44713</v>
      </c>
      <c r="B1818" s="6">
        <v>11</v>
      </c>
      <c r="C1818" s="6" t="s">
        <v>100</v>
      </c>
      <c r="D1818" s="6">
        <v>6</v>
      </c>
      <c r="E1818" s="3" t="e">
        <f t="array" aca="1" ref="E1818" ca="1">_xludf.XLOOKUP(sessions_2!$G1818&amp;sessions_2!$I1818&amp;sessions_2!$J1818,exercises_2!$C$2:$C$156&amp;exercises_2!$F$2:$F$156&amp;exercises_2!$G$2:$G$156,exercises_2!$A$2:$A$156)</f>
        <v>#NAME?</v>
      </c>
      <c r="F1818" s="6" t="s">
        <v>65</v>
      </c>
      <c r="G1818" s="6" t="s">
        <v>103</v>
      </c>
      <c r="H1818" s="6">
        <v>2</v>
      </c>
      <c r="I1818" s="6">
        <v>4</v>
      </c>
      <c r="J1818" s="6">
        <v>6</v>
      </c>
      <c r="K1818" s="6">
        <v>70</v>
      </c>
      <c r="L1818" s="6">
        <v>3</v>
      </c>
      <c r="M1818" s="6"/>
    </row>
    <row r="1819" spans="1:13" ht="15.75" customHeight="1" x14ac:dyDescent="0.25">
      <c r="A1819" s="4">
        <v>44713</v>
      </c>
      <c r="B1819" s="6">
        <v>12</v>
      </c>
      <c r="C1819" s="6" t="s">
        <v>100</v>
      </c>
      <c r="D1819" s="6">
        <v>6</v>
      </c>
      <c r="E1819" s="3" t="e">
        <f t="array" aca="1" ref="E1819" ca="1">_xludf.XLOOKUP(sessions_2!$G1819&amp;sessions_2!$I1819&amp;sessions_2!$J1819,exercises_2!$C$2:$C$156&amp;exercises_2!$F$2:$F$156&amp;exercises_2!$G$2:$G$156,exercises_2!$A$2:$A$156)</f>
        <v>#NAME?</v>
      </c>
      <c r="F1819" s="6" t="s">
        <v>65</v>
      </c>
      <c r="G1819" s="6" t="s">
        <v>103</v>
      </c>
      <c r="H1819" s="6">
        <v>3</v>
      </c>
      <c r="I1819" s="6">
        <v>4</v>
      </c>
      <c r="J1819" s="6">
        <v>6</v>
      </c>
      <c r="K1819" s="6">
        <v>70</v>
      </c>
      <c r="L1819" s="6">
        <v>3</v>
      </c>
      <c r="M1819" s="6"/>
    </row>
    <row r="1820" spans="1:13" ht="15.75" customHeight="1" x14ac:dyDescent="0.25">
      <c r="A1820" s="4">
        <v>44715</v>
      </c>
      <c r="B1820" s="6">
        <v>1</v>
      </c>
      <c r="C1820" s="6" t="s">
        <v>104</v>
      </c>
      <c r="D1820" s="6">
        <v>6</v>
      </c>
      <c r="E1820" s="3" t="e">
        <f t="array" aca="1" ref="E1820" ca="1">_xludf.XLOOKUP(sessions_2!$G1820&amp;sessions_2!$I1820&amp;sessions_2!$J1820,exercises_2!$C$2:$C$156&amp;exercises_2!$F$2:$F$156&amp;exercises_2!$G$2:$G$156,exercises_2!$A$2:$A$156)</f>
        <v>#NAME?</v>
      </c>
      <c r="F1820" s="6" t="s">
        <v>65</v>
      </c>
      <c r="G1820" s="6" t="s">
        <v>119</v>
      </c>
      <c r="H1820" s="6">
        <v>1</v>
      </c>
      <c r="I1820" s="6">
        <v>4</v>
      </c>
      <c r="J1820" s="6">
        <v>6</v>
      </c>
      <c r="K1820" s="6">
        <v>165</v>
      </c>
      <c r="L1820" s="6">
        <v>6</v>
      </c>
      <c r="M1820" s="6"/>
    </row>
    <row r="1821" spans="1:13" ht="15.75" customHeight="1" x14ac:dyDescent="0.25">
      <c r="A1821" s="4">
        <v>44715</v>
      </c>
      <c r="B1821" s="6">
        <v>2</v>
      </c>
      <c r="C1821" s="6" t="s">
        <v>104</v>
      </c>
      <c r="D1821" s="6">
        <v>6</v>
      </c>
      <c r="E1821" s="3" t="e">
        <f t="array" aca="1" ref="E1821" ca="1">_xludf.XLOOKUP(sessions_2!$G1821&amp;sessions_2!$I1821&amp;sessions_2!$J1821,exercises_2!$C$2:$C$156&amp;exercises_2!$F$2:$F$156&amp;exercises_2!$G$2:$G$156,exercises_2!$A$2:$A$156)</f>
        <v>#NAME?</v>
      </c>
      <c r="F1821" s="6" t="s">
        <v>65</v>
      </c>
      <c r="G1821" s="6" t="s">
        <v>119</v>
      </c>
      <c r="H1821" s="6">
        <v>2</v>
      </c>
      <c r="I1821" s="6">
        <v>4</v>
      </c>
      <c r="J1821" s="6">
        <v>6</v>
      </c>
      <c r="K1821" s="6">
        <v>165</v>
      </c>
      <c r="L1821" s="6">
        <v>6</v>
      </c>
      <c r="M1821" s="6"/>
    </row>
    <row r="1822" spans="1:13" ht="15.75" customHeight="1" x14ac:dyDescent="0.25">
      <c r="A1822" s="4">
        <v>44715</v>
      </c>
      <c r="B1822" s="6">
        <v>3</v>
      </c>
      <c r="C1822" s="6" t="s">
        <v>104</v>
      </c>
      <c r="D1822" s="6">
        <v>6</v>
      </c>
      <c r="E1822" s="3" t="e">
        <f t="array" aca="1" ref="E1822" ca="1">_xludf.XLOOKUP(sessions_2!$G1822&amp;sessions_2!$I1822&amp;sessions_2!$J1822,exercises_2!$C$2:$C$156&amp;exercises_2!$F$2:$F$156&amp;exercises_2!$G$2:$G$156,exercises_2!$A$2:$A$156)</f>
        <v>#NAME?</v>
      </c>
      <c r="F1822" s="6" t="s">
        <v>65</v>
      </c>
      <c r="G1822" s="6" t="s">
        <v>119</v>
      </c>
      <c r="H1822" s="6">
        <v>3</v>
      </c>
      <c r="I1822" s="6">
        <v>4</v>
      </c>
      <c r="J1822" s="6">
        <v>6</v>
      </c>
      <c r="K1822" s="6">
        <v>170</v>
      </c>
      <c r="L1822" s="6">
        <v>4</v>
      </c>
      <c r="M1822" s="6"/>
    </row>
    <row r="1823" spans="1:13" ht="15.75" customHeight="1" x14ac:dyDescent="0.25">
      <c r="A1823" s="4">
        <v>44715</v>
      </c>
      <c r="B1823" s="6">
        <v>4</v>
      </c>
      <c r="C1823" s="6" t="s">
        <v>104</v>
      </c>
      <c r="D1823" s="6">
        <v>6</v>
      </c>
      <c r="E1823" s="3" t="e">
        <f t="array" aca="1" ref="E1823" ca="1">_xludf.XLOOKUP(sessions_2!$G1823&amp;sessions_2!$I1823&amp;sessions_2!$J1823,exercises_2!$C$2:$C$156&amp;exercises_2!$F$2:$F$156&amp;exercises_2!$G$2:$G$156,exercises_2!$A$2:$A$156)</f>
        <v>#NAME?</v>
      </c>
      <c r="F1823" s="6" t="s">
        <v>65</v>
      </c>
      <c r="G1823" s="6" t="s">
        <v>120</v>
      </c>
      <c r="H1823" s="6">
        <v>1</v>
      </c>
      <c r="I1823" s="6">
        <v>4</v>
      </c>
      <c r="J1823" s="6">
        <v>6</v>
      </c>
      <c r="K1823" s="6">
        <v>180</v>
      </c>
      <c r="L1823" s="6">
        <v>6</v>
      </c>
      <c r="M1823" s="6"/>
    </row>
    <row r="1824" spans="1:13" ht="15.75" customHeight="1" x14ac:dyDescent="0.25">
      <c r="A1824" s="4">
        <v>44715</v>
      </c>
      <c r="B1824" s="6">
        <v>5</v>
      </c>
      <c r="C1824" s="6" t="s">
        <v>104</v>
      </c>
      <c r="D1824" s="6">
        <v>6</v>
      </c>
      <c r="E1824" s="3" t="e">
        <f t="array" aca="1" ref="E1824" ca="1">_xludf.XLOOKUP(sessions_2!$G1824&amp;sessions_2!$I1824&amp;sessions_2!$J1824,exercises_2!$C$2:$C$156&amp;exercises_2!$F$2:$F$156&amp;exercises_2!$G$2:$G$156,exercises_2!$A$2:$A$156)</f>
        <v>#NAME?</v>
      </c>
      <c r="F1824" s="6" t="s">
        <v>65</v>
      </c>
      <c r="G1824" s="6" t="s">
        <v>120</v>
      </c>
      <c r="H1824" s="6">
        <v>2</v>
      </c>
      <c r="I1824" s="6">
        <v>4</v>
      </c>
      <c r="J1824" s="6">
        <v>6</v>
      </c>
      <c r="K1824" s="6">
        <v>180</v>
      </c>
      <c r="L1824" s="6">
        <v>4</v>
      </c>
      <c r="M1824" s="6"/>
    </row>
    <row r="1825" spans="1:13" ht="15.75" customHeight="1" x14ac:dyDescent="0.25">
      <c r="A1825" s="4">
        <v>44715</v>
      </c>
      <c r="B1825" s="6">
        <v>6</v>
      </c>
      <c r="C1825" s="6" t="s">
        <v>104</v>
      </c>
      <c r="D1825" s="6">
        <v>6</v>
      </c>
      <c r="E1825" s="3" t="e">
        <f t="array" aca="1" ref="E1825" ca="1">_xludf.XLOOKUP(sessions_2!$G1825&amp;sessions_2!$I1825&amp;sessions_2!$J1825,exercises_2!$C$2:$C$156&amp;exercises_2!$F$2:$F$156&amp;exercises_2!$G$2:$G$156,exercises_2!$A$2:$A$156)</f>
        <v>#NAME?</v>
      </c>
      <c r="F1825" s="6" t="s">
        <v>65</v>
      </c>
      <c r="G1825" s="6" t="s">
        <v>120</v>
      </c>
      <c r="H1825" s="6">
        <v>3</v>
      </c>
      <c r="I1825" s="6">
        <v>4</v>
      </c>
      <c r="J1825" s="6">
        <v>6</v>
      </c>
      <c r="K1825" s="6">
        <v>180</v>
      </c>
      <c r="L1825" s="6">
        <v>5</v>
      </c>
      <c r="M1825" s="6"/>
    </row>
    <row r="1826" spans="1:13" ht="15.75" customHeight="1" x14ac:dyDescent="0.25">
      <c r="A1826" s="4">
        <v>44715</v>
      </c>
      <c r="B1826" s="6">
        <v>7</v>
      </c>
      <c r="C1826" s="6" t="s">
        <v>104</v>
      </c>
      <c r="D1826" s="6">
        <v>6</v>
      </c>
      <c r="E1826" s="3" t="e">
        <f t="array" aca="1" ref="E1826" ca="1">_xludf.XLOOKUP(sessions_2!$G1826&amp;sessions_2!$I1826&amp;sessions_2!$J1826,exercises_2!$C$2:$C$156&amp;exercises_2!$F$2:$F$156&amp;exercises_2!$G$2:$G$156,exercises_2!$A$2:$A$156)</f>
        <v>#NAME?</v>
      </c>
      <c r="F1826" s="6" t="s">
        <v>65</v>
      </c>
      <c r="G1826" s="6" t="s">
        <v>107</v>
      </c>
      <c r="H1826" s="6">
        <v>1</v>
      </c>
      <c r="I1826" s="6">
        <v>6</v>
      </c>
      <c r="J1826" s="6">
        <v>10</v>
      </c>
      <c r="K1826" s="6">
        <v>150</v>
      </c>
      <c r="L1826" s="6">
        <v>6</v>
      </c>
      <c r="M1826" s="6"/>
    </row>
    <row r="1827" spans="1:13" ht="15.75" customHeight="1" x14ac:dyDescent="0.25">
      <c r="A1827" s="4">
        <v>44715</v>
      </c>
      <c r="B1827" s="6">
        <v>8</v>
      </c>
      <c r="C1827" s="6" t="s">
        <v>104</v>
      </c>
      <c r="D1827" s="6">
        <v>6</v>
      </c>
      <c r="E1827" s="3" t="e">
        <f t="array" aca="1" ref="E1827" ca="1">_xludf.XLOOKUP(sessions_2!$G1827&amp;sessions_2!$I1827&amp;sessions_2!$J1827,exercises_2!$C$2:$C$156&amp;exercises_2!$F$2:$F$156&amp;exercises_2!$G$2:$G$156,exercises_2!$A$2:$A$156)</f>
        <v>#NAME?</v>
      </c>
      <c r="F1827" s="6" t="s">
        <v>65</v>
      </c>
      <c r="G1827" s="6" t="s">
        <v>107</v>
      </c>
      <c r="H1827" s="6">
        <v>2</v>
      </c>
      <c r="I1827" s="6">
        <v>6</v>
      </c>
      <c r="J1827" s="6">
        <v>10</v>
      </c>
      <c r="K1827" s="6">
        <v>150</v>
      </c>
      <c r="L1827" s="6">
        <v>10</v>
      </c>
      <c r="M1827" s="6"/>
    </row>
    <row r="1828" spans="1:13" ht="15.75" customHeight="1" x14ac:dyDescent="0.25">
      <c r="A1828" s="4">
        <v>44715</v>
      </c>
      <c r="B1828" s="6">
        <v>9</v>
      </c>
      <c r="C1828" s="6" t="s">
        <v>104</v>
      </c>
      <c r="D1828" s="6">
        <v>6</v>
      </c>
      <c r="E1828" s="3" t="e">
        <f t="array" aca="1" ref="E1828" ca="1">_xludf.XLOOKUP(sessions_2!$G1828&amp;sessions_2!$I1828&amp;sessions_2!$J1828,exercises_2!$C$2:$C$156&amp;exercises_2!$F$2:$F$156&amp;exercises_2!$G$2:$G$156,exercises_2!$A$2:$A$156)</f>
        <v>#NAME?</v>
      </c>
      <c r="F1828" s="6" t="s">
        <v>65</v>
      </c>
      <c r="G1828" s="6" t="s">
        <v>107</v>
      </c>
      <c r="H1828" s="6">
        <v>3</v>
      </c>
      <c r="I1828" s="6">
        <v>6</v>
      </c>
      <c r="J1828" s="6">
        <v>10</v>
      </c>
      <c r="K1828" s="6">
        <v>155</v>
      </c>
      <c r="L1828" s="6">
        <v>6</v>
      </c>
      <c r="M1828" s="6"/>
    </row>
    <row r="1829" spans="1:13" ht="15.75" customHeight="1" x14ac:dyDescent="0.25">
      <c r="A1829" s="4">
        <v>44715</v>
      </c>
      <c r="B1829" s="6">
        <v>10</v>
      </c>
      <c r="C1829" s="6" t="s">
        <v>104</v>
      </c>
      <c r="D1829" s="6">
        <v>6</v>
      </c>
      <c r="E1829" s="3" t="e">
        <f t="array" aca="1" ref="E1829" ca="1">_xludf.XLOOKUP(sessions_2!$G1829&amp;sessions_2!$I1829&amp;sessions_2!$J1829,exercises_2!$C$2:$C$156&amp;exercises_2!$F$2:$F$156&amp;exercises_2!$G$2:$G$156,exercises_2!$A$2:$A$156)</f>
        <v>#NAME?</v>
      </c>
      <c r="F1829" s="6" t="s">
        <v>65</v>
      </c>
      <c r="G1829" s="6" t="s">
        <v>121</v>
      </c>
      <c r="H1829" s="6">
        <v>1</v>
      </c>
      <c r="I1829" s="6">
        <v>10</v>
      </c>
      <c r="J1829" s="6">
        <v>15</v>
      </c>
      <c r="K1829" s="6">
        <v>130</v>
      </c>
      <c r="L1829" s="6">
        <v>15</v>
      </c>
      <c r="M1829" s="6"/>
    </row>
    <row r="1830" spans="1:13" ht="15.75" customHeight="1" x14ac:dyDescent="0.25">
      <c r="A1830" s="4">
        <v>44715</v>
      </c>
      <c r="B1830" s="6">
        <v>11</v>
      </c>
      <c r="C1830" s="6" t="s">
        <v>104</v>
      </c>
      <c r="D1830" s="6">
        <v>6</v>
      </c>
      <c r="E1830" s="3" t="e">
        <f t="array" aca="1" ref="E1830" ca="1">_xludf.XLOOKUP(sessions_2!$G1830&amp;sessions_2!$I1830&amp;sessions_2!$J1830,exercises_2!$C$2:$C$156&amp;exercises_2!$F$2:$F$156&amp;exercises_2!$G$2:$G$156,exercises_2!$A$2:$A$156)</f>
        <v>#NAME?</v>
      </c>
      <c r="F1830" s="6" t="s">
        <v>65</v>
      </c>
      <c r="G1830" s="6" t="s">
        <v>121</v>
      </c>
      <c r="H1830" s="6">
        <v>2</v>
      </c>
      <c r="I1830" s="6">
        <v>10</v>
      </c>
      <c r="J1830" s="6">
        <v>15</v>
      </c>
      <c r="K1830" s="6">
        <v>130</v>
      </c>
      <c r="L1830" s="6">
        <v>15</v>
      </c>
      <c r="M1830" s="6"/>
    </row>
    <row r="1831" spans="1:13" ht="15.75" customHeight="1" x14ac:dyDescent="0.25">
      <c r="A1831" s="4">
        <v>44715</v>
      </c>
      <c r="B1831" s="6">
        <v>12</v>
      </c>
      <c r="C1831" s="6" t="s">
        <v>104</v>
      </c>
      <c r="D1831" s="6">
        <v>6</v>
      </c>
      <c r="E1831" s="3" t="e">
        <f t="array" aca="1" ref="E1831" ca="1">_xludf.XLOOKUP(sessions_2!$G1831&amp;sessions_2!$I1831&amp;sessions_2!$J1831,exercises_2!$C$2:$C$156&amp;exercises_2!$F$2:$F$156&amp;exercises_2!$G$2:$G$156,exercises_2!$A$2:$A$156)</f>
        <v>#NAME?</v>
      </c>
      <c r="F1831" s="6" t="s">
        <v>65</v>
      </c>
      <c r="G1831" s="6" t="s">
        <v>121</v>
      </c>
      <c r="H1831" s="6">
        <v>3</v>
      </c>
      <c r="I1831" s="6">
        <v>10</v>
      </c>
      <c r="J1831" s="6">
        <v>15</v>
      </c>
      <c r="K1831" s="6">
        <v>135</v>
      </c>
      <c r="L1831" s="6">
        <v>13</v>
      </c>
      <c r="M1831" s="6"/>
    </row>
    <row r="1832" spans="1:13" ht="15.75" customHeight="1" x14ac:dyDescent="0.25">
      <c r="A1832" s="4">
        <v>44718</v>
      </c>
      <c r="B1832" s="6">
        <v>1</v>
      </c>
      <c r="C1832" s="6" t="s">
        <v>94</v>
      </c>
      <c r="D1832" s="6">
        <v>6</v>
      </c>
      <c r="E1832" s="3" t="e">
        <f t="array" aca="1" ref="E1832" ca="1">_xludf.XLOOKUP(sessions_2!$G1832&amp;sessions_2!$I1832&amp;sessions_2!$J1832,exercises_2!$C$2:$C$156&amp;exercises_2!$F$2:$F$156&amp;exercises_2!$G$2:$G$156,exercises_2!$A$2:$A$156)</f>
        <v>#NAME?</v>
      </c>
      <c r="F1832" s="6" t="s">
        <v>65</v>
      </c>
      <c r="G1832" s="6" t="s">
        <v>89</v>
      </c>
      <c r="H1832" s="6">
        <v>1</v>
      </c>
      <c r="I1832" s="6">
        <v>4</v>
      </c>
      <c r="J1832" s="6">
        <v>6</v>
      </c>
      <c r="K1832" s="6">
        <v>160</v>
      </c>
      <c r="L1832" s="6">
        <v>6</v>
      </c>
      <c r="M1832" s="6"/>
    </row>
    <row r="1833" spans="1:13" ht="15.75" customHeight="1" x14ac:dyDescent="0.25">
      <c r="A1833" s="4">
        <v>44718</v>
      </c>
      <c r="B1833" s="6">
        <v>2</v>
      </c>
      <c r="C1833" s="6" t="s">
        <v>94</v>
      </c>
      <c r="D1833" s="6">
        <v>6</v>
      </c>
      <c r="E1833" s="3" t="e">
        <f t="array" aca="1" ref="E1833" ca="1">_xludf.XLOOKUP(sessions_2!$G1833&amp;sessions_2!$I1833&amp;sessions_2!$J1833,exercises_2!$C$2:$C$156&amp;exercises_2!$F$2:$F$156&amp;exercises_2!$G$2:$G$156,exercises_2!$A$2:$A$156)</f>
        <v>#NAME?</v>
      </c>
      <c r="F1833" s="6" t="s">
        <v>65</v>
      </c>
      <c r="G1833" s="6" t="s">
        <v>89</v>
      </c>
      <c r="H1833" s="6">
        <v>2</v>
      </c>
      <c r="I1833" s="6">
        <v>4</v>
      </c>
      <c r="J1833" s="6">
        <v>6</v>
      </c>
      <c r="K1833" s="6">
        <v>160</v>
      </c>
      <c r="L1833" s="6">
        <v>5</v>
      </c>
      <c r="M1833" s="6"/>
    </row>
    <row r="1834" spans="1:13" ht="15.75" customHeight="1" x14ac:dyDescent="0.25">
      <c r="A1834" s="4">
        <v>44718</v>
      </c>
      <c r="B1834" s="6">
        <v>3</v>
      </c>
      <c r="C1834" s="6" t="s">
        <v>94</v>
      </c>
      <c r="D1834" s="6">
        <v>6</v>
      </c>
      <c r="E1834" s="3" t="e">
        <f t="array" aca="1" ref="E1834" ca="1">_xludf.XLOOKUP(sessions_2!$G1834&amp;sessions_2!$I1834&amp;sessions_2!$J1834,exercises_2!$C$2:$C$156&amp;exercises_2!$F$2:$F$156&amp;exercises_2!$G$2:$G$156,exercises_2!$A$2:$A$156)</f>
        <v>#NAME?</v>
      </c>
      <c r="F1834" s="6" t="s">
        <v>65</v>
      </c>
      <c r="G1834" s="6" t="s">
        <v>89</v>
      </c>
      <c r="H1834" s="6">
        <v>3</v>
      </c>
      <c r="I1834" s="6">
        <v>4</v>
      </c>
      <c r="J1834" s="6">
        <v>6</v>
      </c>
      <c r="K1834" s="6">
        <v>160</v>
      </c>
      <c r="L1834" s="6">
        <v>4</v>
      </c>
      <c r="M1834" s="6" t="s">
        <v>48</v>
      </c>
    </row>
    <row r="1835" spans="1:13" ht="15.75" customHeight="1" x14ac:dyDescent="0.25">
      <c r="A1835" s="4">
        <v>44718</v>
      </c>
      <c r="B1835" s="6">
        <v>4</v>
      </c>
      <c r="C1835" s="6" t="s">
        <v>94</v>
      </c>
      <c r="D1835" s="6">
        <v>6</v>
      </c>
      <c r="E1835" s="3" t="e">
        <f t="array" aca="1" ref="E1835" ca="1">_xludf.XLOOKUP(sessions_2!$G1835&amp;sessions_2!$I1835&amp;sessions_2!$J1835,exercises_2!$C$2:$C$156&amp;exercises_2!$F$2:$F$156&amp;exercises_2!$G$2:$G$156,exercises_2!$A$2:$A$156)</f>
        <v>#NAME?</v>
      </c>
      <c r="F1835" s="6" t="s">
        <v>65</v>
      </c>
      <c r="G1835" s="6" t="s">
        <v>95</v>
      </c>
      <c r="H1835" s="6">
        <v>1</v>
      </c>
      <c r="I1835" s="6">
        <v>4</v>
      </c>
      <c r="J1835" s="6">
        <v>6</v>
      </c>
      <c r="K1835" s="6">
        <v>135</v>
      </c>
      <c r="L1835" s="6">
        <v>4</v>
      </c>
      <c r="M1835" s="6"/>
    </row>
    <row r="1836" spans="1:13" ht="15.75" customHeight="1" x14ac:dyDescent="0.25">
      <c r="A1836" s="4">
        <v>44718</v>
      </c>
      <c r="B1836" s="6">
        <v>5</v>
      </c>
      <c r="C1836" s="6" t="s">
        <v>94</v>
      </c>
      <c r="D1836" s="6">
        <v>6</v>
      </c>
      <c r="E1836" s="3" t="e">
        <f t="array" aca="1" ref="E1836" ca="1">_xludf.XLOOKUP(sessions_2!$G1836&amp;sessions_2!$I1836&amp;sessions_2!$J1836,exercises_2!$C$2:$C$156&amp;exercises_2!$F$2:$F$156&amp;exercises_2!$G$2:$G$156,exercises_2!$A$2:$A$156)</f>
        <v>#NAME?</v>
      </c>
      <c r="F1836" s="6" t="s">
        <v>65</v>
      </c>
      <c r="G1836" s="6" t="s">
        <v>95</v>
      </c>
      <c r="H1836" s="6">
        <v>2</v>
      </c>
      <c r="I1836" s="6">
        <v>4</v>
      </c>
      <c r="J1836" s="6">
        <v>6</v>
      </c>
      <c r="K1836" s="6">
        <v>135</v>
      </c>
      <c r="L1836" s="6">
        <v>3</v>
      </c>
      <c r="M1836" s="6"/>
    </row>
    <row r="1837" spans="1:13" ht="15.75" customHeight="1" x14ac:dyDescent="0.25">
      <c r="A1837" s="4">
        <v>44718</v>
      </c>
      <c r="B1837" s="6">
        <v>6</v>
      </c>
      <c r="C1837" s="6" t="s">
        <v>94</v>
      </c>
      <c r="D1837" s="6">
        <v>6</v>
      </c>
      <c r="E1837" s="3" t="e">
        <f t="array" aca="1" ref="E1837" ca="1">_xludf.XLOOKUP(sessions_2!$G1837&amp;sessions_2!$I1837&amp;sessions_2!$J1837,exercises_2!$C$2:$C$156&amp;exercises_2!$F$2:$F$156&amp;exercises_2!$G$2:$G$156,exercises_2!$A$2:$A$156)</f>
        <v>#NAME?</v>
      </c>
      <c r="F1837" s="6" t="s">
        <v>65</v>
      </c>
      <c r="G1837" s="6" t="s">
        <v>95</v>
      </c>
      <c r="H1837" s="6">
        <v>3</v>
      </c>
      <c r="I1837" s="6">
        <v>4</v>
      </c>
      <c r="J1837" s="6">
        <v>6</v>
      </c>
      <c r="K1837" s="6">
        <v>135</v>
      </c>
      <c r="L1837" s="6">
        <v>2</v>
      </c>
      <c r="M1837" s="6" t="s">
        <v>49</v>
      </c>
    </row>
    <row r="1838" spans="1:13" ht="15.75" customHeight="1" x14ac:dyDescent="0.25">
      <c r="A1838" s="4">
        <v>44718</v>
      </c>
      <c r="B1838" s="6">
        <v>7</v>
      </c>
      <c r="C1838" s="6" t="s">
        <v>94</v>
      </c>
      <c r="D1838" s="6">
        <v>6</v>
      </c>
      <c r="E1838" s="3" t="e">
        <f t="array" aca="1" ref="E1838" ca="1">_xludf.XLOOKUP(sessions_2!$G1838&amp;sessions_2!$I1838&amp;sessions_2!$J1838,exercises_2!$C$2:$C$156&amp;exercises_2!$F$2:$F$156&amp;exercises_2!$G$2:$G$156,exercises_2!$A$2:$A$156)</f>
        <v>#NAME?</v>
      </c>
      <c r="F1838" s="6" t="s">
        <v>65</v>
      </c>
      <c r="G1838" s="6" t="s">
        <v>96</v>
      </c>
      <c r="H1838" s="6">
        <v>1</v>
      </c>
      <c r="I1838" s="6">
        <v>4</v>
      </c>
      <c r="J1838" s="6">
        <v>6</v>
      </c>
      <c r="K1838" s="6">
        <v>110</v>
      </c>
      <c r="L1838" s="6">
        <v>5</v>
      </c>
      <c r="M1838" s="6"/>
    </row>
    <row r="1839" spans="1:13" ht="15.75" customHeight="1" x14ac:dyDescent="0.25">
      <c r="A1839" s="4">
        <v>44718</v>
      </c>
      <c r="B1839" s="6">
        <v>8</v>
      </c>
      <c r="C1839" s="6" t="s">
        <v>94</v>
      </c>
      <c r="D1839" s="6">
        <v>6</v>
      </c>
      <c r="E1839" s="3" t="e">
        <f t="array" aca="1" ref="E1839" ca="1">_xludf.XLOOKUP(sessions_2!$G1839&amp;sessions_2!$I1839&amp;sessions_2!$J1839,exercises_2!$C$2:$C$156&amp;exercises_2!$F$2:$F$156&amp;exercises_2!$G$2:$G$156,exercises_2!$A$2:$A$156)</f>
        <v>#NAME?</v>
      </c>
      <c r="F1839" s="6" t="s">
        <v>65</v>
      </c>
      <c r="G1839" s="6" t="s">
        <v>96</v>
      </c>
      <c r="H1839" s="6">
        <v>2</v>
      </c>
      <c r="I1839" s="6">
        <v>4</v>
      </c>
      <c r="J1839" s="6">
        <v>6</v>
      </c>
      <c r="K1839" s="6">
        <v>110</v>
      </c>
      <c r="L1839" s="6">
        <v>4</v>
      </c>
      <c r="M1839" s="6"/>
    </row>
    <row r="1840" spans="1:13" ht="15.75" customHeight="1" x14ac:dyDescent="0.25">
      <c r="A1840" s="4">
        <v>44718</v>
      </c>
      <c r="B1840" s="6">
        <v>9</v>
      </c>
      <c r="C1840" s="6" t="s">
        <v>94</v>
      </c>
      <c r="D1840" s="6">
        <v>6</v>
      </c>
      <c r="E1840" s="3" t="e">
        <f t="array" aca="1" ref="E1840" ca="1">_xludf.XLOOKUP(sessions_2!$G1840&amp;sessions_2!$I1840&amp;sessions_2!$J1840,exercises_2!$C$2:$C$156&amp;exercises_2!$F$2:$F$156&amp;exercises_2!$G$2:$G$156,exercises_2!$A$2:$A$156)</f>
        <v>#NAME?</v>
      </c>
      <c r="F1840" s="6" t="s">
        <v>65</v>
      </c>
      <c r="G1840" s="6" t="s">
        <v>96</v>
      </c>
      <c r="H1840" s="6">
        <v>3</v>
      </c>
      <c r="I1840" s="6">
        <v>4</v>
      </c>
      <c r="J1840" s="6">
        <v>6</v>
      </c>
      <c r="K1840" s="6">
        <v>110</v>
      </c>
      <c r="L1840" s="6">
        <v>4</v>
      </c>
      <c r="M1840" s="6"/>
    </row>
    <row r="1841" spans="1:13" ht="15.75" customHeight="1" x14ac:dyDescent="0.25">
      <c r="A1841" s="4">
        <v>44718</v>
      </c>
      <c r="B1841" s="6">
        <v>10</v>
      </c>
      <c r="C1841" s="6" t="s">
        <v>94</v>
      </c>
      <c r="D1841" s="6">
        <v>6</v>
      </c>
      <c r="E1841" s="3" t="e">
        <f t="array" aca="1" ref="E1841" ca="1">_xludf.XLOOKUP(sessions_2!$G1841&amp;sessions_2!$I1841&amp;sessions_2!$J1841,exercises_2!$C$2:$C$156&amp;exercises_2!$F$2:$F$156&amp;exercises_2!$G$2:$G$156,exercises_2!$A$2:$A$156)</f>
        <v>#NAME?</v>
      </c>
      <c r="F1841" s="6" t="s">
        <v>65</v>
      </c>
      <c r="G1841" s="6" t="s">
        <v>122</v>
      </c>
      <c r="H1841" s="6">
        <v>1</v>
      </c>
      <c r="I1841" s="6">
        <v>10</v>
      </c>
      <c r="J1841" s="6">
        <v>20</v>
      </c>
      <c r="K1841" s="6">
        <v>10</v>
      </c>
      <c r="L1841" s="6">
        <v>14</v>
      </c>
      <c r="M1841" s="6"/>
    </row>
    <row r="1842" spans="1:13" ht="15.75" customHeight="1" x14ac:dyDescent="0.25">
      <c r="A1842" s="4">
        <v>44718</v>
      </c>
      <c r="B1842" s="6">
        <v>11</v>
      </c>
      <c r="C1842" s="6" t="s">
        <v>94</v>
      </c>
      <c r="D1842" s="6">
        <v>6</v>
      </c>
      <c r="E1842" s="3" t="e">
        <f t="array" aca="1" ref="E1842" ca="1">_xludf.XLOOKUP(sessions_2!$G1842&amp;sessions_2!$I1842&amp;sessions_2!$J1842,exercises_2!$C$2:$C$156&amp;exercises_2!$F$2:$F$156&amp;exercises_2!$G$2:$G$156,exercises_2!$A$2:$A$156)</f>
        <v>#NAME?</v>
      </c>
      <c r="F1842" s="6" t="s">
        <v>65</v>
      </c>
      <c r="G1842" s="6" t="s">
        <v>122</v>
      </c>
      <c r="H1842" s="6">
        <v>2</v>
      </c>
      <c r="I1842" s="6">
        <v>10</v>
      </c>
      <c r="J1842" s="6">
        <v>20</v>
      </c>
      <c r="K1842" s="6">
        <v>10</v>
      </c>
      <c r="L1842" s="6">
        <v>10</v>
      </c>
      <c r="M1842" s="6"/>
    </row>
    <row r="1843" spans="1:13" ht="15.75" customHeight="1" x14ac:dyDescent="0.25">
      <c r="A1843" s="4">
        <v>44718</v>
      </c>
      <c r="B1843" s="6">
        <v>12</v>
      </c>
      <c r="C1843" s="6" t="s">
        <v>94</v>
      </c>
      <c r="D1843" s="6">
        <v>6</v>
      </c>
      <c r="E1843" s="3" t="e">
        <f t="array" aca="1" ref="E1843" ca="1">_xludf.XLOOKUP(sessions_2!$G1843&amp;sessions_2!$I1843&amp;sessions_2!$J1843,exercises_2!$C$2:$C$156&amp;exercises_2!$F$2:$F$156&amp;exercises_2!$G$2:$G$156,exercises_2!$A$2:$A$156)</f>
        <v>#NAME?</v>
      </c>
      <c r="F1843" s="6" t="s">
        <v>65</v>
      </c>
      <c r="G1843" s="6" t="s">
        <v>122</v>
      </c>
      <c r="H1843" s="6">
        <v>3</v>
      </c>
      <c r="I1843" s="6">
        <v>10</v>
      </c>
      <c r="J1843" s="6">
        <v>20</v>
      </c>
      <c r="K1843" s="6">
        <v>10</v>
      </c>
      <c r="L1843" s="6">
        <v>8</v>
      </c>
      <c r="M1843" s="6"/>
    </row>
    <row r="1844" spans="1:13" ht="15.75" customHeight="1" x14ac:dyDescent="0.25">
      <c r="A1844" s="4">
        <v>44718</v>
      </c>
      <c r="B1844" s="6">
        <v>13</v>
      </c>
      <c r="C1844" s="6" t="s">
        <v>94</v>
      </c>
      <c r="D1844" s="6">
        <v>6</v>
      </c>
      <c r="E1844" s="3" t="e">
        <f t="array" aca="1" ref="E1844" ca="1">_xludf.XLOOKUP(sessions_2!$G1844&amp;sessions_2!$I1844&amp;sessions_2!$J1844,exercises_2!$C$2:$C$156&amp;exercises_2!$F$2:$F$156&amp;exercises_2!$G$2:$G$156,exercises_2!$A$2:$A$156)</f>
        <v>#NAME?</v>
      </c>
      <c r="F1844" s="6" t="s">
        <v>65</v>
      </c>
      <c r="G1844" s="6" t="s">
        <v>123</v>
      </c>
      <c r="H1844" s="6">
        <v>1</v>
      </c>
      <c r="I1844" s="6">
        <v>8</v>
      </c>
      <c r="J1844" s="6">
        <v>12</v>
      </c>
      <c r="K1844" s="6">
        <v>35</v>
      </c>
      <c r="L1844" s="6">
        <v>11</v>
      </c>
      <c r="M1844" s="6"/>
    </row>
    <row r="1845" spans="1:13" ht="15.75" customHeight="1" x14ac:dyDescent="0.25">
      <c r="A1845" s="4">
        <v>44718</v>
      </c>
      <c r="B1845" s="6">
        <v>14</v>
      </c>
      <c r="C1845" s="6" t="s">
        <v>94</v>
      </c>
      <c r="D1845" s="6">
        <v>6</v>
      </c>
      <c r="E1845" s="3" t="e">
        <f t="array" aca="1" ref="E1845" ca="1">_xludf.XLOOKUP(sessions_2!$G1845&amp;sessions_2!$I1845&amp;sessions_2!$J1845,exercises_2!$C$2:$C$156&amp;exercises_2!$F$2:$F$156&amp;exercises_2!$G$2:$G$156,exercises_2!$A$2:$A$156)</f>
        <v>#NAME?</v>
      </c>
      <c r="F1845" s="6" t="s">
        <v>65</v>
      </c>
      <c r="G1845" s="6" t="s">
        <v>123</v>
      </c>
      <c r="H1845" s="6">
        <v>2</v>
      </c>
      <c r="I1845" s="6">
        <v>8</v>
      </c>
      <c r="J1845" s="6">
        <v>12</v>
      </c>
      <c r="K1845" s="6">
        <v>35</v>
      </c>
      <c r="L1845" s="6">
        <v>17</v>
      </c>
      <c r="M1845" s="6" t="s">
        <v>50</v>
      </c>
    </row>
    <row r="1846" spans="1:13" ht="15.75" customHeight="1" x14ac:dyDescent="0.25">
      <c r="A1846" s="4">
        <v>44718</v>
      </c>
      <c r="B1846" s="6">
        <v>15</v>
      </c>
      <c r="C1846" s="6" t="s">
        <v>94</v>
      </c>
      <c r="D1846" s="6">
        <v>6</v>
      </c>
      <c r="E1846" s="3" t="e">
        <f t="array" aca="1" ref="E1846" ca="1">_xludf.XLOOKUP(sessions_2!$G1846&amp;sessions_2!$I1846&amp;sessions_2!$J1846,exercises_2!$C$2:$C$156&amp;exercises_2!$F$2:$F$156&amp;exercises_2!$G$2:$G$156,exercises_2!$A$2:$A$156)</f>
        <v>#NAME?</v>
      </c>
      <c r="F1846" s="6" t="s">
        <v>65</v>
      </c>
      <c r="G1846" s="6" t="s">
        <v>123</v>
      </c>
      <c r="H1846" s="6">
        <v>3</v>
      </c>
      <c r="I1846" s="6">
        <v>8</v>
      </c>
      <c r="J1846" s="6">
        <v>12</v>
      </c>
      <c r="K1846" s="6">
        <v>35</v>
      </c>
      <c r="L1846" s="6">
        <v>14</v>
      </c>
      <c r="M1846" s="6"/>
    </row>
    <row r="1847" spans="1:13" ht="15.75" customHeight="1" x14ac:dyDescent="0.25">
      <c r="A1847" s="4">
        <v>44463</v>
      </c>
      <c r="B1847" s="6">
        <v>7</v>
      </c>
      <c r="C1847" s="6" t="s">
        <v>94</v>
      </c>
      <c r="D1847" s="6"/>
      <c r="E1847" s="3" t="e">
        <f t="array" aca="1" ref="E1847" ca="1">_xludf.XLOOKUP(sessions_2!$G1847&amp;sessions_2!$I1847&amp;sessions_2!$J1847,exercises_2!$C$2:$C$156&amp;exercises_2!$F$2:$F$156&amp;exercises_2!$G$2:$G$156,exercises_2!$A$2:$A$156)</f>
        <v>#NAME?</v>
      </c>
      <c r="F1847" s="6" t="s">
        <v>65</v>
      </c>
      <c r="G1847" s="1" t="s">
        <v>74</v>
      </c>
      <c r="H1847" s="6">
        <v>3</v>
      </c>
      <c r="I1847" s="6">
        <v>4</v>
      </c>
      <c r="J1847" s="6">
        <v>8</v>
      </c>
      <c r="K1847" s="6">
        <v>0</v>
      </c>
      <c r="L1847" s="6">
        <v>5</v>
      </c>
      <c r="M1847" s="6"/>
    </row>
    <row r="1848" spans="1:13" ht="15.75" customHeight="1" x14ac:dyDescent="0.25">
      <c r="A1848" s="4">
        <v>44463</v>
      </c>
      <c r="B1848" s="6">
        <v>8</v>
      </c>
      <c r="C1848" s="6" t="s">
        <v>94</v>
      </c>
      <c r="D1848" s="6"/>
      <c r="E1848" s="3" t="e">
        <f t="array" aca="1" ref="E1848" ca="1">_xludf.XLOOKUP(sessions_2!$G1848&amp;sessions_2!$I1848&amp;sessions_2!$J1848,exercises_2!$C$2:$C$156&amp;exercises_2!$F$2:$F$156&amp;exercises_2!$G$2:$G$156,exercises_2!$A$2:$A$156)</f>
        <v>#NAME?</v>
      </c>
      <c r="F1848" s="6" t="s">
        <v>65</v>
      </c>
      <c r="G1848" s="1" t="s">
        <v>74</v>
      </c>
      <c r="H1848" s="6">
        <v>4</v>
      </c>
      <c r="I1848" s="6">
        <v>4</v>
      </c>
      <c r="J1848" s="6">
        <v>8</v>
      </c>
      <c r="K1848" s="6">
        <v>0</v>
      </c>
      <c r="L1848" s="6">
        <v>5</v>
      </c>
      <c r="M1848" s="6"/>
    </row>
    <row r="1849" spans="1:13" ht="15.75" customHeight="1" x14ac:dyDescent="0.25">
      <c r="A1849" s="4">
        <v>44463</v>
      </c>
      <c r="B1849" s="6">
        <v>9</v>
      </c>
      <c r="C1849" s="6" t="s">
        <v>94</v>
      </c>
      <c r="D1849" s="6"/>
      <c r="E1849" s="3" t="e">
        <f t="array" aca="1" ref="E1849" ca="1">_xludf.XLOOKUP(sessions_2!$G1849&amp;sessions_2!$I1849&amp;sessions_2!$J1849,exercises_2!$C$2:$C$156&amp;exercises_2!$F$2:$F$156&amp;exercises_2!$G$2:$G$156,exercises_2!$A$2:$A$156)</f>
        <v>#NAME?</v>
      </c>
      <c r="F1849" s="6" t="s">
        <v>65</v>
      </c>
      <c r="G1849" s="1" t="s">
        <v>125</v>
      </c>
      <c r="H1849" s="6">
        <v>1</v>
      </c>
      <c r="I1849" s="6">
        <v>4</v>
      </c>
      <c r="J1849" s="6">
        <v>8</v>
      </c>
      <c r="K1849" s="6">
        <v>0</v>
      </c>
      <c r="L1849" s="6">
        <v>15</v>
      </c>
      <c r="M1849" s="6"/>
    </row>
    <row r="1850" spans="1:13" ht="15.75" customHeight="1" x14ac:dyDescent="0.25">
      <c r="A1850" s="4">
        <v>44720</v>
      </c>
      <c r="B1850" s="6">
        <v>1</v>
      </c>
      <c r="C1850" s="6" t="s">
        <v>100</v>
      </c>
      <c r="D1850" s="6">
        <v>6</v>
      </c>
      <c r="E1850" s="3" t="e">
        <f t="array" aca="1" ref="E1850" ca="1">_xludf.XLOOKUP(sessions_2!$G1850&amp;sessions_2!$I1850&amp;sessions_2!$J1850,exercises_2!$C$2:$C$156&amp;exercises_2!$F$2:$F$156&amp;exercises_2!$G$2:$G$156,exercises_2!$A$2:$A$156)</f>
        <v>#NAME?</v>
      </c>
      <c r="F1850" s="6" t="s">
        <v>65</v>
      </c>
      <c r="G1850" s="6" t="s">
        <v>92</v>
      </c>
      <c r="H1850" s="6">
        <v>1</v>
      </c>
      <c r="I1850" s="6">
        <v>4</v>
      </c>
      <c r="J1850" s="6">
        <v>6</v>
      </c>
      <c r="K1850" s="6">
        <v>245</v>
      </c>
      <c r="L1850" s="6">
        <v>6</v>
      </c>
      <c r="M1850" s="6"/>
    </row>
    <row r="1851" spans="1:13" ht="15.75" customHeight="1" x14ac:dyDescent="0.25">
      <c r="A1851" s="4">
        <v>44720</v>
      </c>
      <c r="B1851" s="6">
        <v>2</v>
      </c>
      <c r="C1851" s="6" t="s">
        <v>100</v>
      </c>
      <c r="D1851" s="6">
        <v>6</v>
      </c>
      <c r="E1851" s="3" t="e">
        <f t="array" aca="1" ref="E1851" ca="1">_xludf.XLOOKUP(sessions_2!$G1851&amp;sessions_2!$I1851&amp;sessions_2!$J1851,exercises_2!$C$2:$C$156&amp;exercises_2!$F$2:$F$156&amp;exercises_2!$G$2:$G$156,exercises_2!$A$2:$A$156)</f>
        <v>#NAME?</v>
      </c>
      <c r="F1851" s="6" t="s">
        <v>65</v>
      </c>
      <c r="G1851" s="6" t="s">
        <v>92</v>
      </c>
      <c r="H1851" s="6">
        <v>2</v>
      </c>
      <c r="I1851" s="6">
        <v>4</v>
      </c>
      <c r="J1851" s="6">
        <v>6</v>
      </c>
      <c r="K1851" s="6">
        <v>245</v>
      </c>
      <c r="L1851" s="6">
        <v>6</v>
      </c>
      <c r="M1851" s="6"/>
    </row>
    <row r="1852" spans="1:13" ht="15.75" customHeight="1" x14ac:dyDescent="0.25">
      <c r="A1852" s="4">
        <v>44720</v>
      </c>
      <c r="B1852" s="6">
        <v>3</v>
      </c>
      <c r="C1852" s="6" t="s">
        <v>100</v>
      </c>
      <c r="D1852" s="6">
        <v>6</v>
      </c>
      <c r="E1852" s="3" t="e">
        <f t="array" aca="1" ref="E1852" ca="1">_xludf.XLOOKUP(sessions_2!$G1852&amp;sessions_2!$I1852&amp;sessions_2!$J1852,exercises_2!$C$2:$C$156&amp;exercises_2!$F$2:$F$156&amp;exercises_2!$G$2:$G$156,exercises_2!$A$2:$A$156)</f>
        <v>#NAME?</v>
      </c>
      <c r="F1852" s="6" t="s">
        <v>65</v>
      </c>
      <c r="G1852" s="6" t="s">
        <v>92</v>
      </c>
      <c r="H1852" s="6">
        <v>3</v>
      </c>
      <c r="I1852" s="6">
        <v>4</v>
      </c>
      <c r="J1852" s="6">
        <v>6</v>
      </c>
      <c r="K1852" s="6">
        <v>250</v>
      </c>
      <c r="L1852" s="6">
        <v>5</v>
      </c>
      <c r="M1852" s="6"/>
    </row>
    <row r="1853" spans="1:13" ht="15.75" customHeight="1" x14ac:dyDescent="0.25">
      <c r="A1853" s="4">
        <v>44720</v>
      </c>
      <c r="B1853" s="6">
        <v>4</v>
      </c>
      <c r="C1853" s="6" t="s">
        <v>100</v>
      </c>
      <c r="D1853" s="6">
        <v>6</v>
      </c>
      <c r="E1853" s="3" t="e">
        <f t="array" aca="1" ref="E1853" ca="1">_xludf.XLOOKUP(sessions_2!$G1853&amp;sessions_2!$I1853&amp;sessions_2!$J1853,exercises_2!$C$2:$C$156&amp;exercises_2!$F$2:$F$156&amp;exercises_2!$G$2:$G$156,exercises_2!$A$2:$A$156)</f>
        <v>#NAME?</v>
      </c>
      <c r="F1853" s="6" t="s">
        <v>65</v>
      </c>
      <c r="G1853" s="1" t="s">
        <v>76</v>
      </c>
      <c r="H1853" s="6">
        <v>1</v>
      </c>
      <c r="I1853" s="6">
        <v>5</v>
      </c>
      <c r="J1853" s="6">
        <v>10</v>
      </c>
      <c r="K1853" s="6">
        <v>0</v>
      </c>
      <c r="L1853" s="6">
        <v>7</v>
      </c>
      <c r="M1853" s="6"/>
    </row>
    <row r="1854" spans="1:13" ht="15.75" customHeight="1" x14ac:dyDescent="0.25">
      <c r="A1854" s="4">
        <v>44720</v>
      </c>
      <c r="B1854" s="6">
        <v>5</v>
      </c>
      <c r="C1854" s="6" t="s">
        <v>100</v>
      </c>
      <c r="D1854" s="6">
        <v>6</v>
      </c>
      <c r="E1854" s="3" t="e">
        <f t="array" aca="1" ref="E1854" ca="1">_xludf.XLOOKUP(sessions_2!$G1854&amp;sessions_2!$I1854&amp;sessions_2!$J1854,exercises_2!$C$2:$C$156&amp;exercises_2!$F$2:$F$156&amp;exercises_2!$G$2:$G$156,exercises_2!$A$2:$A$156)</f>
        <v>#NAME?</v>
      </c>
      <c r="F1854" s="6" t="s">
        <v>65</v>
      </c>
      <c r="G1854" s="1" t="s">
        <v>76</v>
      </c>
      <c r="H1854" s="6">
        <v>2</v>
      </c>
      <c r="I1854" s="6">
        <v>5</v>
      </c>
      <c r="J1854" s="6">
        <v>10</v>
      </c>
      <c r="K1854" s="6">
        <v>0</v>
      </c>
      <c r="L1854" s="6">
        <v>5</v>
      </c>
      <c r="M1854" s="6"/>
    </row>
    <row r="1855" spans="1:13" ht="15.75" customHeight="1" x14ac:dyDescent="0.25">
      <c r="A1855" s="4">
        <v>44720</v>
      </c>
      <c r="B1855" s="6">
        <v>6</v>
      </c>
      <c r="C1855" s="6" t="s">
        <v>100</v>
      </c>
      <c r="D1855" s="6">
        <v>6</v>
      </c>
      <c r="E1855" s="3" t="e">
        <f t="array" aca="1" ref="E1855" ca="1">_xludf.XLOOKUP(sessions_2!$G1855&amp;sessions_2!$I1855&amp;sessions_2!$J1855,exercises_2!$C$2:$C$156&amp;exercises_2!$F$2:$F$156&amp;exercises_2!$G$2:$G$156,exercises_2!$A$2:$A$156)</f>
        <v>#NAME?</v>
      </c>
      <c r="F1855" s="6" t="s">
        <v>65</v>
      </c>
      <c r="G1855" s="1" t="s">
        <v>76</v>
      </c>
      <c r="H1855" s="6">
        <v>3</v>
      </c>
      <c r="I1855" s="6">
        <v>5</v>
      </c>
      <c r="J1855" s="6">
        <v>10</v>
      </c>
      <c r="K1855" s="6">
        <v>0</v>
      </c>
      <c r="L1855" s="6">
        <v>4</v>
      </c>
      <c r="M1855" s="6"/>
    </row>
    <row r="1856" spans="1:13" ht="15.75" customHeight="1" x14ac:dyDescent="0.25">
      <c r="A1856" s="4">
        <v>44720</v>
      </c>
      <c r="B1856" s="6">
        <v>7</v>
      </c>
      <c r="C1856" s="6" t="s">
        <v>100</v>
      </c>
      <c r="D1856" s="6">
        <v>6</v>
      </c>
      <c r="E1856" s="3" t="e">
        <f t="array" aca="1" ref="E1856" ca="1">_xludf.XLOOKUP(sessions_2!$G1856&amp;sessions_2!$I1856&amp;sessions_2!$J1856,exercises_2!$C$2:$C$156&amp;exercises_2!$F$2:$F$156&amp;exercises_2!$G$2:$G$156,exercises_2!$A$2:$A$156)</f>
        <v>#NAME?</v>
      </c>
      <c r="F1856" s="6" t="s">
        <v>65</v>
      </c>
      <c r="G1856" s="6" t="s">
        <v>126</v>
      </c>
      <c r="H1856" s="6">
        <v>1</v>
      </c>
      <c r="I1856" s="6">
        <v>4</v>
      </c>
      <c r="J1856" s="6">
        <v>6</v>
      </c>
      <c r="K1856" s="6">
        <v>115</v>
      </c>
      <c r="L1856" s="6">
        <v>6</v>
      </c>
      <c r="M1856" s="6"/>
    </row>
    <row r="1857" spans="1:13" ht="15.75" customHeight="1" x14ac:dyDescent="0.25">
      <c r="A1857" s="4">
        <v>44720</v>
      </c>
      <c r="B1857" s="6">
        <v>8</v>
      </c>
      <c r="C1857" s="6" t="s">
        <v>100</v>
      </c>
      <c r="D1857" s="6">
        <v>6</v>
      </c>
      <c r="E1857" s="3" t="e">
        <f t="array" aca="1" ref="E1857" ca="1">_xludf.XLOOKUP(sessions_2!$G1857&amp;sessions_2!$I1857&amp;sessions_2!$J1857,exercises_2!$C$2:$C$156&amp;exercises_2!$F$2:$F$156&amp;exercises_2!$G$2:$G$156,exercises_2!$A$2:$A$156)</f>
        <v>#NAME?</v>
      </c>
      <c r="F1857" s="6" t="s">
        <v>65</v>
      </c>
      <c r="G1857" s="6" t="s">
        <v>126</v>
      </c>
      <c r="H1857" s="6">
        <v>2</v>
      </c>
      <c r="I1857" s="6">
        <v>4</v>
      </c>
      <c r="J1857" s="6">
        <v>6</v>
      </c>
      <c r="K1857" s="6">
        <v>115</v>
      </c>
      <c r="L1857" s="6">
        <v>5</v>
      </c>
      <c r="M1857" s="6"/>
    </row>
    <row r="1858" spans="1:13" ht="15.75" customHeight="1" x14ac:dyDescent="0.25">
      <c r="A1858" s="4">
        <v>44720</v>
      </c>
      <c r="B1858" s="6">
        <v>9</v>
      </c>
      <c r="C1858" s="6" t="s">
        <v>100</v>
      </c>
      <c r="D1858" s="6">
        <v>6</v>
      </c>
      <c r="E1858" s="3" t="e">
        <f t="array" aca="1" ref="E1858" ca="1">_xludf.XLOOKUP(sessions_2!$G1858&amp;sessions_2!$I1858&amp;sessions_2!$J1858,exercises_2!$C$2:$C$156&amp;exercises_2!$F$2:$F$156&amp;exercises_2!$G$2:$G$156,exercises_2!$A$2:$A$156)</f>
        <v>#NAME?</v>
      </c>
      <c r="F1858" s="6" t="s">
        <v>65</v>
      </c>
      <c r="G1858" s="6" t="s">
        <v>126</v>
      </c>
      <c r="H1858" s="6">
        <v>3</v>
      </c>
      <c r="I1858" s="6">
        <v>4</v>
      </c>
      <c r="J1858" s="6">
        <v>6</v>
      </c>
      <c r="K1858" s="6">
        <v>115</v>
      </c>
      <c r="L1858" s="6">
        <v>4</v>
      </c>
      <c r="M1858" s="6"/>
    </row>
    <row r="1859" spans="1:13" ht="15.75" customHeight="1" x14ac:dyDescent="0.25">
      <c r="A1859" s="4">
        <v>44720</v>
      </c>
      <c r="B1859" s="6">
        <v>10</v>
      </c>
      <c r="C1859" s="6" t="s">
        <v>100</v>
      </c>
      <c r="D1859" s="6">
        <v>6</v>
      </c>
      <c r="E1859" s="3" t="e">
        <f t="array" aca="1" ref="E1859" ca="1">_xludf.XLOOKUP(sessions_2!$G1859&amp;sessions_2!$I1859&amp;sessions_2!$J1859,exercises_2!$C$2:$C$156&amp;exercises_2!$F$2:$F$156&amp;exercises_2!$G$2:$G$156,exercises_2!$A$2:$A$156)</f>
        <v>#NAME?</v>
      </c>
      <c r="F1859" s="6" t="s">
        <v>65</v>
      </c>
      <c r="G1859" s="6" t="s">
        <v>103</v>
      </c>
      <c r="H1859" s="6">
        <v>1</v>
      </c>
      <c r="I1859" s="6">
        <v>4</v>
      </c>
      <c r="J1859" s="6">
        <v>6</v>
      </c>
      <c r="K1859" s="6">
        <v>65</v>
      </c>
      <c r="L1859" s="6">
        <v>6</v>
      </c>
      <c r="M1859" s="6"/>
    </row>
    <row r="1860" spans="1:13" ht="15.75" customHeight="1" x14ac:dyDescent="0.25">
      <c r="A1860" s="4">
        <v>44720</v>
      </c>
      <c r="B1860" s="6">
        <v>11</v>
      </c>
      <c r="C1860" s="6" t="s">
        <v>100</v>
      </c>
      <c r="D1860" s="6">
        <v>6</v>
      </c>
      <c r="E1860" s="3" t="e">
        <f t="array" aca="1" ref="E1860" ca="1">_xludf.XLOOKUP(sessions_2!$G1860&amp;sessions_2!$I1860&amp;sessions_2!$J1860,exercises_2!$C$2:$C$156&amp;exercises_2!$F$2:$F$156&amp;exercises_2!$G$2:$G$156,exercises_2!$A$2:$A$156)</f>
        <v>#NAME?</v>
      </c>
      <c r="F1860" s="6" t="s">
        <v>65</v>
      </c>
      <c r="G1860" s="6" t="s">
        <v>103</v>
      </c>
      <c r="H1860" s="6">
        <v>2</v>
      </c>
      <c r="I1860" s="6">
        <v>4</v>
      </c>
      <c r="J1860" s="6">
        <v>6</v>
      </c>
      <c r="K1860" s="6">
        <v>65</v>
      </c>
      <c r="L1860" s="6">
        <v>5</v>
      </c>
      <c r="M1860" s="6"/>
    </row>
    <row r="1861" spans="1:13" ht="15.75" customHeight="1" x14ac:dyDescent="0.25">
      <c r="A1861" s="4">
        <v>44720</v>
      </c>
      <c r="B1861" s="6">
        <v>12</v>
      </c>
      <c r="C1861" s="6" t="s">
        <v>100</v>
      </c>
      <c r="D1861" s="6">
        <v>6</v>
      </c>
      <c r="E1861" s="3" t="e">
        <f t="array" aca="1" ref="E1861" ca="1">_xludf.XLOOKUP(sessions_2!$G1861&amp;sessions_2!$I1861&amp;sessions_2!$J1861,exercises_2!$C$2:$C$156&amp;exercises_2!$F$2:$F$156&amp;exercises_2!$G$2:$G$156,exercises_2!$A$2:$A$156)</f>
        <v>#NAME?</v>
      </c>
      <c r="F1861" s="6" t="s">
        <v>65</v>
      </c>
      <c r="G1861" s="6" t="s">
        <v>103</v>
      </c>
      <c r="H1861" s="6">
        <v>3</v>
      </c>
      <c r="I1861" s="6">
        <v>4</v>
      </c>
      <c r="J1861" s="6">
        <v>6</v>
      </c>
      <c r="K1861" s="6">
        <v>65</v>
      </c>
      <c r="L1861" s="6">
        <v>4</v>
      </c>
      <c r="M1861" s="6"/>
    </row>
    <row r="1862" spans="1:13" ht="15.75" customHeight="1" x14ac:dyDescent="0.25">
      <c r="A1862" s="4">
        <v>44725</v>
      </c>
      <c r="B1862" s="6">
        <v>1</v>
      </c>
      <c r="C1862" s="6" t="s">
        <v>104</v>
      </c>
      <c r="D1862" s="6">
        <v>7</v>
      </c>
      <c r="E1862" s="3" t="e">
        <f t="array" aca="1" ref="E1862" ca="1">_xludf.XLOOKUP(sessions_2!$G1862&amp;sessions_2!$I1862&amp;sessions_2!$J1862,exercises_2!$C$2:$C$156&amp;exercises_2!$F$2:$F$156&amp;exercises_2!$G$2:$G$156,exercises_2!$A$2:$A$156)</f>
        <v>#NAME?</v>
      </c>
      <c r="F1862" s="6" t="s">
        <v>65</v>
      </c>
      <c r="G1862" s="6" t="s">
        <v>119</v>
      </c>
      <c r="H1862" s="6">
        <v>1</v>
      </c>
      <c r="I1862" s="6">
        <v>4</v>
      </c>
      <c r="J1862" s="6">
        <v>6</v>
      </c>
      <c r="K1862" s="6">
        <v>165</v>
      </c>
      <c r="L1862" s="6">
        <v>6</v>
      </c>
      <c r="M1862" s="6"/>
    </row>
    <row r="1863" spans="1:13" ht="15.75" customHeight="1" x14ac:dyDescent="0.25">
      <c r="A1863" s="4">
        <v>44725</v>
      </c>
      <c r="B1863" s="6">
        <v>2</v>
      </c>
      <c r="C1863" s="6" t="s">
        <v>104</v>
      </c>
      <c r="D1863" s="6">
        <v>7</v>
      </c>
      <c r="E1863" s="3" t="e">
        <f t="array" aca="1" ref="E1863" ca="1">_xludf.XLOOKUP(sessions_2!$G1863&amp;sessions_2!$I1863&amp;sessions_2!$J1863,exercises_2!$C$2:$C$156&amp;exercises_2!$F$2:$F$156&amp;exercises_2!$G$2:$G$156,exercises_2!$A$2:$A$156)</f>
        <v>#NAME?</v>
      </c>
      <c r="F1863" s="6" t="s">
        <v>65</v>
      </c>
      <c r="G1863" s="6" t="s">
        <v>119</v>
      </c>
      <c r="H1863" s="6">
        <v>2</v>
      </c>
      <c r="I1863" s="6">
        <v>4</v>
      </c>
      <c r="J1863" s="6">
        <v>6</v>
      </c>
      <c r="K1863" s="6">
        <v>165</v>
      </c>
      <c r="L1863" s="6">
        <v>6</v>
      </c>
      <c r="M1863" s="6"/>
    </row>
    <row r="1864" spans="1:13" ht="15.75" customHeight="1" x14ac:dyDescent="0.25">
      <c r="A1864" s="4">
        <v>44725</v>
      </c>
      <c r="B1864" s="6">
        <v>3</v>
      </c>
      <c r="C1864" s="6" t="s">
        <v>104</v>
      </c>
      <c r="D1864" s="6">
        <v>7</v>
      </c>
      <c r="E1864" s="3" t="e">
        <f t="array" aca="1" ref="E1864" ca="1">_xludf.XLOOKUP(sessions_2!$G1864&amp;sessions_2!$I1864&amp;sessions_2!$J1864,exercises_2!$C$2:$C$156&amp;exercises_2!$F$2:$F$156&amp;exercises_2!$G$2:$G$156,exercises_2!$A$2:$A$156)</f>
        <v>#NAME?</v>
      </c>
      <c r="F1864" s="6" t="s">
        <v>65</v>
      </c>
      <c r="G1864" s="6" t="s">
        <v>119</v>
      </c>
      <c r="H1864" s="6">
        <v>3</v>
      </c>
      <c r="I1864" s="6">
        <v>4</v>
      </c>
      <c r="J1864" s="6">
        <v>6</v>
      </c>
      <c r="K1864" s="6">
        <v>170</v>
      </c>
      <c r="L1864" s="6">
        <v>5</v>
      </c>
      <c r="M1864" s="6"/>
    </row>
    <row r="1865" spans="1:13" ht="15.75" customHeight="1" x14ac:dyDescent="0.25">
      <c r="A1865" s="4">
        <v>44725</v>
      </c>
      <c r="B1865" s="6">
        <v>4</v>
      </c>
      <c r="C1865" s="6" t="s">
        <v>104</v>
      </c>
      <c r="D1865" s="6">
        <v>7</v>
      </c>
      <c r="E1865" s="3" t="e">
        <f t="array" aca="1" ref="E1865" ca="1">_xludf.XLOOKUP(sessions_2!$G1865&amp;sessions_2!$I1865&amp;sessions_2!$J1865,exercises_2!$C$2:$C$156&amp;exercises_2!$F$2:$F$156&amp;exercises_2!$G$2:$G$156,exercises_2!$A$2:$A$156)</f>
        <v>#NAME?</v>
      </c>
      <c r="F1865" s="6" t="s">
        <v>65</v>
      </c>
      <c r="G1865" s="6" t="s">
        <v>120</v>
      </c>
      <c r="H1865" s="6">
        <v>1</v>
      </c>
      <c r="I1865" s="6">
        <v>4</v>
      </c>
      <c r="J1865" s="6">
        <v>6</v>
      </c>
      <c r="K1865" s="6">
        <v>180</v>
      </c>
      <c r="L1865" s="6">
        <v>5</v>
      </c>
      <c r="M1865" s="6"/>
    </row>
    <row r="1866" spans="1:13" ht="15.75" customHeight="1" x14ac:dyDescent="0.25">
      <c r="A1866" s="4">
        <v>44725</v>
      </c>
      <c r="B1866" s="6">
        <v>5</v>
      </c>
      <c r="C1866" s="6" t="s">
        <v>104</v>
      </c>
      <c r="D1866" s="6">
        <v>7</v>
      </c>
      <c r="E1866" s="3" t="e">
        <f t="array" aca="1" ref="E1866" ca="1">_xludf.XLOOKUP(sessions_2!$G1866&amp;sessions_2!$I1866&amp;sessions_2!$J1866,exercises_2!$C$2:$C$156&amp;exercises_2!$F$2:$F$156&amp;exercises_2!$G$2:$G$156,exercises_2!$A$2:$A$156)</f>
        <v>#NAME?</v>
      </c>
      <c r="F1866" s="6" t="s">
        <v>65</v>
      </c>
      <c r="G1866" s="6" t="s">
        <v>120</v>
      </c>
      <c r="H1866" s="6">
        <v>2</v>
      </c>
      <c r="I1866" s="6">
        <v>4</v>
      </c>
      <c r="J1866" s="6">
        <v>6</v>
      </c>
      <c r="K1866" s="6">
        <v>180</v>
      </c>
      <c r="L1866" s="6">
        <v>6</v>
      </c>
      <c r="M1866" s="6"/>
    </row>
    <row r="1867" spans="1:13" ht="15.75" customHeight="1" x14ac:dyDescent="0.25">
      <c r="A1867" s="4">
        <v>44725</v>
      </c>
      <c r="B1867" s="6">
        <v>6</v>
      </c>
      <c r="C1867" s="6" t="s">
        <v>104</v>
      </c>
      <c r="D1867" s="6">
        <v>7</v>
      </c>
      <c r="E1867" s="3" t="e">
        <f t="array" aca="1" ref="E1867" ca="1">_xludf.XLOOKUP(sessions_2!$G1867&amp;sessions_2!$I1867&amp;sessions_2!$J1867,exercises_2!$C$2:$C$156&amp;exercises_2!$F$2:$F$156&amp;exercises_2!$G$2:$G$156,exercises_2!$A$2:$A$156)</f>
        <v>#NAME?</v>
      </c>
      <c r="F1867" s="6" t="s">
        <v>65</v>
      </c>
      <c r="G1867" s="6" t="s">
        <v>120</v>
      </c>
      <c r="H1867" s="6">
        <v>3</v>
      </c>
      <c r="I1867" s="6">
        <v>4</v>
      </c>
      <c r="J1867" s="6">
        <v>6</v>
      </c>
      <c r="K1867" s="6">
        <v>180</v>
      </c>
      <c r="L1867" s="6">
        <v>5</v>
      </c>
      <c r="M1867" s="6"/>
    </row>
    <row r="1868" spans="1:13" ht="15.75" customHeight="1" x14ac:dyDescent="0.25">
      <c r="A1868" s="4">
        <v>44725</v>
      </c>
      <c r="B1868" s="6">
        <v>7</v>
      </c>
      <c r="C1868" s="6" t="s">
        <v>104</v>
      </c>
      <c r="D1868" s="6">
        <v>7</v>
      </c>
      <c r="E1868" s="3" t="e">
        <f t="array" aca="1" ref="E1868" ca="1">_xludf.XLOOKUP(sessions_2!$G1868&amp;sessions_2!$I1868&amp;sessions_2!$J1868,exercises_2!$C$2:$C$156&amp;exercises_2!$F$2:$F$156&amp;exercises_2!$G$2:$G$156,exercises_2!$A$2:$A$156)</f>
        <v>#NAME?</v>
      </c>
      <c r="F1868" s="6" t="s">
        <v>65</v>
      </c>
      <c r="G1868" s="6" t="s">
        <v>107</v>
      </c>
      <c r="H1868" s="6">
        <v>1</v>
      </c>
      <c r="I1868" s="6">
        <v>6</v>
      </c>
      <c r="J1868" s="6">
        <v>10</v>
      </c>
      <c r="K1868" s="6">
        <v>150</v>
      </c>
      <c r="L1868" s="6">
        <v>10</v>
      </c>
      <c r="M1868" s="6"/>
    </row>
    <row r="1869" spans="1:13" ht="15.75" customHeight="1" x14ac:dyDescent="0.25">
      <c r="A1869" s="4">
        <v>44725</v>
      </c>
      <c r="B1869" s="6">
        <v>8</v>
      </c>
      <c r="C1869" s="6" t="s">
        <v>104</v>
      </c>
      <c r="D1869" s="6">
        <v>7</v>
      </c>
      <c r="E1869" s="3" t="e">
        <f t="array" aca="1" ref="E1869" ca="1">_xludf.XLOOKUP(sessions_2!$G1869&amp;sessions_2!$I1869&amp;sessions_2!$J1869,exercises_2!$C$2:$C$156&amp;exercises_2!$F$2:$F$156&amp;exercises_2!$G$2:$G$156,exercises_2!$A$2:$A$156)</f>
        <v>#NAME?</v>
      </c>
      <c r="F1869" s="6" t="s">
        <v>65</v>
      </c>
      <c r="G1869" s="6" t="s">
        <v>107</v>
      </c>
      <c r="H1869" s="6">
        <v>2</v>
      </c>
      <c r="I1869" s="6">
        <v>6</v>
      </c>
      <c r="J1869" s="6">
        <v>10</v>
      </c>
      <c r="K1869" s="6">
        <v>150</v>
      </c>
      <c r="L1869" s="6">
        <v>10</v>
      </c>
      <c r="M1869" s="6"/>
    </row>
    <row r="1870" spans="1:13" ht="15.75" customHeight="1" x14ac:dyDescent="0.25">
      <c r="A1870" s="4">
        <v>44725</v>
      </c>
      <c r="B1870" s="6">
        <v>9</v>
      </c>
      <c r="C1870" s="6" t="s">
        <v>104</v>
      </c>
      <c r="D1870" s="6">
        <v>7</v>
      </c>
      <c r="E1870" s="3" t="e">
        <f t="array" aca="1" ref="E1870" ca="1">_xludf.XLOOKUP(sessions_2!$G1870&amp;sessions_2!$I1870&amp;sessions_2!$J1870,exercises_2!$C$2:$C$156&amp;exercises_2!$F$2:$F$156&amp;exercises_2!$G$2:$G$156,exercises_2!$A$2:$A$156)</f>
        <v>#NAME?</v>
      </c>
      <c r="F1870" s="6" t="s">
        <v>65</v>
      </c>
      <c r="G1870" s="6" t="s">
        <v>107</v>
      </c>
      <c r="H1870" s="6">
        <v>3</v>
      </c>
      <c r="I1870" s="6">
        <v>6</v>
      </c>
      <c r="J1870" s="6">
        <v>10</v>
      </c>
      <c r="K1870" s="6">
        <v>155</v>
      </c>
      <c r="L1870" s="6">
        <v>5</v>
      </c>
      <c r="M1870" s="6"/>
    </row>
    <row r="1871" spans="1:13" ht="15.75" customHeight="1" x14ac:dyDescent="0.25">
      <c r="A1871" s="4">
        <v>44725</v>
      </c>
      <c r="B1871" s="6">
        <v>10</v>
      </c>
      <c r="C1871" s="6" t="s">
        <v>104</v>
      </c>
      <c r="D1871" s="6">
        <v>7</v>
      </c>
      <c r="E1871" s="3" t="e">
        <f t="array" aca="1" ref="E1871" ca="1">_xludf.XLOOKUP(sessions_2!$G1871&amp;sessions_2!$I1871&amp;sessions_2!$J1871,exercises_2!$C$2:$C$156&amp;exercises_2!$F$2:$F$156&amp;exercises_2!$G$2:$G$156,exercises_2!$A$2:$A$156)</f>
        <v>#NAME?</v>
      </c>
      <c r="F1871" s="6" t="s">
        <v>65</v>
      </c>
      <c r="G1871" s="6" t="s">
        <v>121</v>
      </c>
      <c r="H1871" s="6">
        <v>1</v>
      </c>
      <c r="I1871" s="6">
        <v>10</v>
      </c>
      <c r="J1871" s="6">
        <v>15</v>
      </c>
      <c r="K1871" s="6">
        <v>130</v>
      </c>
      <c r="L1871" s="6">
        <v>15</v>
      </c>
      <c r="M1871" s="6"/>
    </row>
    <row r="1872" spans="1:13" ht="15.75" customHeight="1" x14ac:dyDescent="0.25">
      <c r="A1872" s="4">
        <v>44725</v>
      </c>
      <c r="B1872" s="6">
        <v>11</v>
      </c>
      <c r="C1872" s="6" t="s">
        <v>104</v>
      </c>
      <c r="D1872" s="6">
        <v>7</v>
      </c>
      <c r="E1872" s="3" t="e">
        <f t="array" aca="1" ref="E1872" ca="1">_xludf.XLOOKUP(sessions_2!$G1872&amp;sessions_2!$I1872&amp;sessions_2!$J1872,exercises_2!$C$2:$C$156&amp;exercises_2!$F$2:$F$156&amp;exercises_2!$G$2:$G$156,exercises_2!$A$2:$A$156)</f>
        <v>#NAME?</v>
      </c>
      <c r="F1872" s="6" t="s">
        <v>65</v>
      </c>
      <c r="G1872" s="6" t="s">
        <v>121</v>
      </c>
      <c r="H1872" s="6">
        <v>2</v>
      </c>
      <c r="I1872" s="6">
        <v>10</v>
      </c>
      <c r="J1872" s="6">
        <v>15</v>
      </c>
      <c r="K1872" s="6">
        <v>130</v>
      </c>
      <c r="L1872" s="6">
        <v>14</v>
      </c>
      <c r="M1872" s="6"/>
    </row>
    <row r="1873" spans="1:13" ht="15.75" customHeight="1" x14ac:dyDescent="0.25">
      <c r="A1873" s="4">
        <v>44725</v>
      </c>
      <c r="B1873" s="6">
        <v>12</v>
      </c>
      <c r="C1873" s="6" t="s">
        <v>104</v>
      </c>
      <c r="D1873" s="6">
        <v>7</v>
      </c>
      <c r="E1873" s="3" t="e">
        <f t="array" aca="1" ref="E1873" ca="1">_xludf.XLOOKUP(sessions_2!$G1873&amp;sessions_2!$I1873&amp;sessions_2!$J1873,exercises_2!$C$2:$C$156&amp;exercises_2!$F$2:$F$156&amp;exercises_2!$G$2:$G$156,exercises_2!$A$2:$A$156)</f>
        <v>#NAME?</v>
      </c>
      <c r="F1873" s="6" t="s">
        <v>65</v>
      </c>
      <c r="G1873" s="6" t="s">
        <v>121</v>
      </c>
      <c r="H1873" s="6">
        <v>3</v>
      </c>
      <c r="I1873" s="6">
        <v>10</v>
      </c>
      <c r="J1873" s="6">
        <v>15</v>
      </c>
      <c r="K1873" s="6">
        <v>130</v>
      </c>
      <c r="L1873" s="6">
        <v>13</v>
      </c>
      <c r="M1873" s="6"/>
    </row>
    <row r="1874" spans="1:13" ht="15.75" customHeight="1" x14ac:dyDescent="0.25">
      <c r="A1874" s="4">
        <v>44727</v>
      </c>
      <c r="B1874" s="6">
        <v>1</v>
      </c>
      <c r="C1874" s="6" t="s">
        <v>94</v>
      </c>
      <c r="D1874" s="6">
        <v>7</v>
      </c>
      <c r="E1874" s="3" t="e">
        <f t="array" aca="1" ref="E1874" ca="1">_xludf.XLOOKUP(sessions_2!$G1874&amp;sessions_2!$I1874&amp;sessions_2!$J1874,exercises_2!$C$2:$C$156&amp;exercises_2!$F$2:$F$156&amp;exercises_2!$G$2:$G$156,exercises_2!$A$2:$A$156)</f>
        <v>#NAME?</v>
      </c>
      <c r="F1874" s="6" t="s">
        <v>65</v>
      </c>
      <c r="G1874" s="6" t="s">
        <v>89</v>
      </c>
      <c r="H1874" s="6">
        <v>1</v>
      </c>
      <c r="I1874" s="6">
        <v>4</v>
      </c>
      <c r="J1874" s="6">
        <v>6</v>
      </c>
      <c r="K1874" s="6">
        <v>160</v>
      </c>
      <c r="L1874" s="6">
        <v>6</v>
      </c>
      <c r="M1874" s="6"/>
    </row>
    <row r="1875" spans="1:13" ht="15.75" customHeight="1" x14ac:dyDescent="0.25">
      <c r="A1875" s="4">
        <v>44727</v>
      </c>
      <c r="B1875" s="6">
        <v>2</v>
      </c>
      <c r="C1875" s="6" t="s">
        <v>94</v>
      </c>
      <c r="D1875" s="6">
        <v>7</v>
      </c>
      <c r="E1875" s="3" t="e">
        <f t="array" aca="1" ref="E1875" ca="1">_xludf.XLOOKUP(sessions_2!$G1875&amp;sessions_2!$I1875&amp;sessions_2!$J1875,exercises_2!$C$2:$C$156&amp;exercises_2!$F$2:$F$156&amp;exercises_2!$G$2:$G$156,exercises_2!$A$2:$A$156)</f>
        <v>#NAME?</v>
      </c>
      <c r="F1875" s="6" t="s">
        <v>65</v>
      </c>
      <c r="G1875" s="6" t="s">
        <v>89</v>
      </c>
      <c r="H1875" s="6">
        <v>2</v>
      </c>
      <c r="I1875" s="6">
        <v>4</v>
      </c>
      <c r="J1875" s="6">
        <v>6</v>
      </c>
      <c r="K1875" s="6">
        <v>160</v>
      </c>
      <c r="L1875" s="6">
        <v>6</v>
      </c>
      <c r="M1875" s="6"/>
    </row>
    <row r="1876" spans="1:13" ht="15.75" customHeight="1" x14ac:dyDescent="0.25">
      <c r="A1876" s="4">
        <v>44727</v>
      </c>
      <c r="B1876" s="6">
        <v>3</v>
      </c>
      <c r="C1876" s="6" t="s">
        <v>94</v>
      </c>
      <c r="D1876" s="6">
        <v>7</v>
      </c>
      <c r="E1876" s="3" t="e">
        <f t="array" aca="1" ref="E1876" ca="1">_xludf.XLOOKUP(sessions_2!$G1876&amp;sessions_2!$I1876&amp;sessions_2!$J1876,exercises_2!$C$2:$C$156&amp;exercises_2!$F$2:$F$156&amp;exercises_2!$G$2:$G$156,exercises_2!$A$2:$A$156)</f>
        <v>#NAME?</v>
      </c>
      <c r="F1876" s="6" t="s">
        <v>65</v>
      </c>
      <c r="G1876" s="6" t="s">
        <v>89</v>
      </c>
      <c r="H1876" s="6">
        <v>3</v>
      </c>
      <c r="I1876" s="6">
        <v>4</v>
      </c>
      <c r="J1876" s="6">
        <v>6</v>
      </c>
      <c r="K1876" s="6">
        <v>165</v>
      </c>
      <c r="L1876" s="6">
        <v>4</v>
      </c>
      <c r="M1876" s="6"/>
    </row>
    <row r="1877" spans="1:13" ht="15.75" customHeight="1" x14ac:dyDescent="0.25">
      <c r="A1877" s="4">
        <v>44727</v>
      </c>
      <c r="B1877" s="6">
        <v>4</v>
      </c>
      <c r="C1877" s="6" t="s">
        <v>94</v>
      </c>
      <c r="D1877" s="6">
        <v>7</v>
      </c>
      <c r="E1877" s="3" t="e">
        <f t="array" aca="1" ref="E1877" ca="1">_xludf.XLOOKUP(sessions_2!$G1877&amp;sessions_2!$I1877&amp;sessions_2!$J1877,exercises_2!$C$2:$C$156&amp;exercises_2!$F$2:$F$156&amp;exercises_2!$G$2:$G$156,exercises_2!$A$2:$A$156)</f>
        <v>#NAME?</v>
      </c>
      <c r="F1877" s="6" t="s">
        <v>65</v>
      </c>
      <c r="G1877" s="6" t="s">
        <v>95</v>
      </c>
      <c r="H1877" s="6">
        <v>1</v>
      </c>
      <c r="I1877" s="6">
        <v>4</v>
      </c>
      <c r="J1877" s="6">
        <v>6</v>
      </c>
      <c r="K1877" s="6">
        <v>130</v>
      </c>
      <c r="L1877" s="6">
        <v>4</v>
      </c>
      <c r="M1877" s="6" t="s">
        <v>51</v>
      </c>
    </row>
    <row r="1878" spans="1:13" ht="15.75" customHeight="1" x14ac:dyDescent="0.25">
      <c r="A1878" s="4">
        <v>44727</v>
      </c>
      <c r="B1878" s="6">
        <v>5</v>
      </c>
      <c r="C1878" s="6" t="s">
        <v>94</v>
      </c>
      <c r="D1878" s="6">
        <v>7</v>
      </c>
      <c r="E1878" s="3" t="e">
        <f t="array" aca="1" ref="E1878" ca="1">_xludf.XLOOKUP(sessions_2!$G1878&amp;sessions_2!$I1878&amp;sessions_2!$J1878,exercises_2!$C$2:$C$156&amp;exercises_2!$F$2:$F$156&amp;exercises_2!$G$2:$G$156,exercises_2!$A$2:$A$156)</f>
        <v>#NAME?</v>
      </c>
      <c r="F1878" s="6" t="s">
        <v>65</v>
      </c>
      <c r="G1878" s="6" t="s">
        <v>95</v>
      </c>
      <c r="H1878" s="6">
        <v>2</v>
      </c>
      <c r="I1878" s="6">
        <v>4</v>
      </c>
      <c r="J1878" s="6">
        <v>6</v>
      </c>
      <c r="K1878" s="6">
        <v>130</v>
      </c>
      <c r="L1878" s="6">
        <v>4</v>
      </c>
      <c r="M1878" s="6"/>
    </row>
    <row r="1879" spans="1:13" ht="15.75" customHeight="1" x14ac:dyDescent="0.25">
      <c r="A1879" s="4">
        <v>44727</v>
      </c>
      <c r="B1879" s="6">
        <v>6</v>
      </c>
      <c r="C1879" s="6" t="s">
        <v>94</v>
      </c>
      <c r="D1879" s="6">
        <v>7</v>
      </c>
      <c r="E1879" s="3" t="e">
        <f t="array" aca="1" ref="E1879" ca="1">_xludf.XLOOKUP(sessions_2!$G1879&amp;sessions_2!$I1879&amp;sessions_2!$J1879,exercises_2!$C$2:$C$156&amp;exercises_2!$F$2:$F$156&amp;exercises_2!$G$2:$G$156,exercises_2!$A$2:$A$156)</f>
        <v>#NAME?</v>
      </c>
      <c r="F1879" s="6" t="s">
        <v>65</v>
      </c>
      <c r="G1879" s="6" t="s">
        <v>95</v>
      </c>
      <c r="H1879" s="6">
        <v>3</v>
      </c>
      <c r="I1879" s="6">
        <v>4</v>
      </c>
      <c r="J1879" s="6">
        <v>6</v>
      </c>
      <c r="K1879" s="6">
        <v>130</v>
      </c>
      <c r="L1879" s="6">
        <v>4</v>
      </c>
      <c r="M1879" s="6"/>
    </row>
    <row r="1880" spans="1:13" ht="15.75" customHeight="1" x14ac:dyDescent="0.25">
      <c r="A1880" s="4">
        <v>44727</v>
      </c>
      <c r="B1880" s="6">
        <v>7</v>
      </c>
      <c r="C1880" s="6" t="s">
        <v>94</v>
      </c>
      <c r="D1880" s="6">
        <v>7</v>
      </c>
      <c r="E1880" s="3" t="e">
        <f t="array" aca="1" ref="E1880" ca="1">_xludf.XLOOKUP(sessions_2!$G1880&amp;sessions_2!$I1880&amp;sessions_2!$J1880,exercises_2!$C$2:$C$156&amp;exercises_2!$F$2:$F$156&amp;exercises_2!$G$2:$G$156,exercises_2!$A$2:$A$156)</f>
        <v>#NAME?</v>
      </c>
      <c r="F1880" s="6" t="s">
        <v>65</v>
      </c>
      <c r="G1880" s="6" t="s">
        <v>96</v>
      </c>
      <c r="H1880" s="6">
        <v>1</v>
      </c>
      <c r="I1880" s="6">
        <v>4</v>
      </c>
      <c r="J1880" s="6">
        <v>6</v>
      </c>
      <c r="K1880" s="6">
        <v>110</v>
      </c>
      <c r="L1880" s="6">
        <v>4</v>
      </c>
      <c r="M1880" s="6" t="s">
        <v>51</v>
      </c>
    </row>
    <row r="1881" spans="1:13" ht="15.75" customHeight="1" x14ac:dyDescent="0.25">
      <c r="A1881" s="4">
        <v>44727</v>
      </c>
      <c r="B1881" s="6">
        <v>8</v>
      </c>
      <c r="C1881" s="6" t="s">
        <v>94</v>
      </c>
      <c r="D1881" s="6">
        <v>7</v>
      </c>
      <c r="E1881" s="3" t="e">
        <f t="array" aca="1" ref="E1881" ca="1">_xludf.XLOOKUP(sessions_2!$G1881&amp;sessions_2!$I1881&amp;sessions_2!$J1881,exercises_2!$C$2:$C$156&amp;exercises_2!$F$2:$F$156&amp;exercises_2!$G$2:$G$156,exercises_2!$A$2:$A$156)</f>
        <v>#NAME?</v>
      </c>
      <c r="F1881" s="6" t="s">
        <v>65</v>
      </c>
      <c r="G1881" s="6" t="s">
        <v>96</v>
      </c>
      <c r="H1881" s="6">
        <v>2</v>
      </c>
      <c r="I1881" s="6">
        <v>4</v>
      </c>
      <c r="J1881" s="6">
        <v>6</v>
      </c>
      <c r="K1881" s="6">
        <v>110</v>
      </c>
      <c r="L1881" s="6">
        <v>4</v>
      </c>
      <c r="M1881" s="6"/>
    </row>
    <row r="1882" spans="1:13" ht="15.75" customHeight="1" x14ac:dyDescent="0.25">
      <c r="A1882" s="4">
        <v>44727</v>
      </c>
      <c r="B1882" s="6">
        <v>9</v>
      </c>
      <c r="C1882" s="6" t="s">
        <v>94</v>
      </c>
      <c r="D1882" s="6">
        <v>7</v>
      </c>
      <c r="E1882" s="3" t="e">
        <f t="array" aca="1" ref="E1882" ca="1">_xludf.XLOOKUP(sessions_2!$G1882&amp;sessions_2!$I1882&amp;sessions_2!$J1882,exercises_2!$C$2:$C$156&amp;exercises_2!$F$2:$F$156&amp;exercises_2!$G$2:$G$156,exercises_2!$A$2:$A$156)</f>
        <v>#NAME?</v>
      </c>
      <c r="F1882" s="6" t="s">
        <v>65</v>
      </c>
      <c r="G1882" s="6" t="s">
        <v>96</v>
      </c>
      <c r="H1882" s="6">
        <v>3</v>
      </c>
      <c r="I1882" s="6">
        <v>4</v>
      </c>
      <c r="J1882" s="6">
        <v>6</v>
      </c>
      <c r="K1882" s="6">
        <v>110</v>
      </c>
      <c r="L1882" s="6">
        <v>4</v>
      </c>
      <c r="M1882" s="6"/>
    </row>
    <row r="1883" spans="1:13" ht="15.75" customHeight="1" x14ac:dyDescent="0.25">
      <c r="A1883" s="4">
        <v>44727</v>
      </c>
      <c r="B1883" s="6">
        <v>10</v>
      </c>
      <c r="C1883" s="6" t="s">
        <v>94</v>
      </c>
      <c r="D1883" s="6">
        <v>7</v>
      </c>
      <c r="E1883" s="3" t="e">
        <f t="array" aca="1" ref="E1883" ca="1">_xludf.XLOOKUP(sessions_2!$G1883&amp;sessions_2!$I1883&amp;sessions_2!$J1883,exercises_2!$C$2:$C$156&amp;exercises_2!$F$2:$F$156&amp;exercises_2!$G$2:$G$156,exercises_2!$A$2:$A$156)</f>
        <v>#NAME?</v>
      </c>
      <c r="F1883" s="6" t="s">
        <v>65</v>
      </c>
      <c r="G1883" s="6" t="s">
        <v>122</v>
      </c>
      <c r="H1883" s="6">
        <v>1</v>
      </c>
      <c r="I1883" s="6">
        <v>10</v>
      </c>
      <c r="J1883" s="6">
        <v>20</v>
      </c>
      <c r="K1883" s="6">
        <v>10</v>
      </c>
      <c r="L1883" s="6">
        <v>11</v>
      </c>
      <c r="M1883" s="6"/>
    </row>
    <row r="1884" spans="1:13" ht="15.75" customHeight="1" x14ac:dyDescent="0.25">
      <c r="A1884" s="4">
        <v>44727</v>
      </c>
      <c r="B1884" s="6">
        <v>11</v>
      </c>
      <c r="C1884" s="6" t="s">
        <v>94</v>
      </c>
      <c r="D1884" s="6">
        <v>7</v>
      </c>
      <c r="E1884" s="3" t="e">
        <f t="array" aca="1" ref="E1884" ca="1">_xludf.XLOOKUP(sessions_2!$G1884&amp;sessions_2!$I1884&amp;sessions_2!$J1884,exercises_2!$C$2:$C$156&amp;exercises_2!$F$2:$F$156&amp;exercises_2!$G$2:$G$156,exercises_2!$A$2:$A$156)</f>
        <v>#NAME?</v>
      </c>
      <c r="F1884" s="6" t="s">
        <v>65</v>
      </c>
      <c r="G1884" s="6" t="s">
        <v>122</v>
      </c>
      <c r="H1884" s="6">
        <v>2</v>
      </c>
      <c r="I1884" s="6">
        <v>10</v>
      </c>
      <c r="J1884" s="6">
        <v>20</v>
      </c>
      <c r="K1884" s="6">
        <v>10</v>
      </c>
      <c r="L1884" s="6">
        <v>11</v>
      </c>
      <c r="M1884" s="6"/>
    </row>
    <row r="1885" spans="1:13" ht="15.75" customHeight="1" x14ac:dyDescent="0.25">
      <c r="A1885" s="4">
        <v>44727</v>
      </c>
      <c r="B1885" s="6">
        <v>12</v>
      </c>
      <c r="C1885" s="6" t="s">
        <v>94</v>
      </c>
      <c r="D1885" s="6">
        <v>7</v>
      </c>
      <c r="E1885" s="3" t="e">
        <f t="array" aca="1" ref="E1885" ca="1">_xludf.XLOOKUP(sessions_2!$G1885&amp;sessions_2!$I1885&amp;sessions_2!$J1885,exercises_2!$C$2:$C$156&amp;exercises_2!$F$2:$F$156&amp;exercises_2!$G$2:$G$156,exercises_2!$A$2:$A$156)</f>
        <v>#NAME?</v>
      </c>
      <c r="F1885" s="6" t="s">
        <v>65</v>
      </c>
      <c r="G1885" s="6" t="s">
        <v>122</v>
      </c>
      <c r="H1885" s="6">
        <v>3</v>
      </c>
      <c r="I1885" s="6">
        <v>10</v>
      </c>
      <c r="J1885" s="6">
        <v>20</v>
      </c>
      <c r="K1885" s="6">
        <v>10</v>
      </c>
      <c r="L1885" s="6">
        <v>10</v>
      </c>
      <c r="M1885" s="6"/>
    </row>
    <row r="1886" spans="1:13" ht="15.75" customHeight="1" x14ac:dyDescent="0.25">
      <c r="A1886" s="4">
        <v>44727</v>
      </c>
      <c r="B1886" s="6">
        <v>13</v>
      </c>
      <c r="C1886" s="6" t="s">
        <v>94</v>
      </c>
      <c r="D1886" s="6">
        <v>7</v>
      </c>
      <c r="E1886" s="3" t="e">
        <f t="array" aca="1" ref="E1886" ca="1">_xludf.XLOOKUP(sessions_2!$G1886&amp;sessions_2!$I1886&amp;sessions_2!$J1886,exercises_2!$C$2:$C$156&amp;exercises_2!$F$2:$F$156&amp;exercises_2!$G$2:$G$156,exercises_2!$A$2:$A$156)</f>
        <v>#NAME?</v>
      </c>
      <c r="F1886" s="6" t="s">
        <v>65</v>
      </c>
      <c r="G1886" s="6" t="s">
        <v>123</v>
      </c>
      <c r="H1886" s="6">
        <v>1</v>
      </c>
      <c r="I1886" s="6">
        <v>8</v>
      </c>
      <c r="J1886" s="6">
        <v>12</v>
      </c>
      <c r="K1886" s="6">
        <v>35</v>
      </c>
      <c r="L1886" s="6">
        <v>14</v>
      </c>
      <c r="M1886" s="6" t="s">
        <v>52</v>
      </c>
    </row>
    <row r="1887" spans="1:13" ht="15.75" customHeight="1" x14ac:dyDescent="0.25">
      <c r="A1887" s="4">
        <v>44727</v>
      </c>
      <c r="B1887" s="6">
        <v>14</v>
      </c>
      <c r="C1887" s="6" t="s">
        <v>94</v>
      </c>
      <c r="D1887" s="6">
        <v>7</v>
      </c>
      <c r="E1887" s="3" t="e">
        <f t="array" aca="1" ref="E1887" ca="1">_xludf.XLOOKUP(sessions_2!$G1887&amp;sessions_2!$I1887&amp;sessions_2!$J1887,exercises_2!$C$2:$C$156&amp;exercises_2!$F$2:$F$156&amp;exercises_2!$G$2:$G$156,exercises_2!$A$2:$A$156)</f>
        <v>#NAME?</v>
      </c>
      <c r="F1887" s="6" t="s">
        <v>65</v>
      </c>
      <c r="G1887" s="6" t="s">
        <v>123</v>
      </c>
      <c r="H1887" s="6">
        <v>2</v>
      </c>
      <c r="I1887" s="6">
        <v>8</v>
      </c>
      <c r="J1887" s="6">
        <v>12</v>
      </c>
      <c r="K1887" s="6">
        <v>35</v>
      </c>
      <c r="L1887" s="6">
        <v>11</v>
      </c>
      <c r="M1887" s="6"/>
    </row>
    <row r="1888" spans="1:13" ht="15.75" customHeight="1" x14ac:dyDescent="0.25">
      <c r="A1888" s="4">
        <v>44727</v>
      </c>
      <c r="B1888" s="6">
        <v>15</v>
      </c>
      <c r="C1888" s="6" t="s">
        <v>94</v>
      </c>
      <c r="D1888" s="6">
        <v>7</v>
      </c>
      <c r="E1888" s="3" t="e">
        <f t="array" aca="1" ref="E1888" ca="1">_xludf.XLOOKUP(sessions_2!$G1888&amp;sessions_2!$I1888&amp;sessions_2!$J1888,exercises_2!$C$2:$C$156&amp;exercises_2!$F$2:$F$156&amp;exercises_2!$G$2:$G$156,exercises_2!$A$2:$A$156)</f>
        <v>#NAME?</v>
      </c>
      <c r="F1888" s="6" t="s">
        <v>65</v>
      </c>
      <c r="G1888" s="6" t="s">
        <v>123</v>
      </c>
      <c r="H1888" s="6">
        <v>3</v>
      </c>
      <c r="I1888" s="6">
        <v>8</v>
      </c>
      <c r="J1888" s="6">
        <v>12</v>
      </c>
      <c r="K1888" s="6">
        <v>35</v>
      </c>
      <c r="L1888" s="6">
        <v>6</v>
      </c>
      <c r="M1888" s="6" t="s">
        <v>53</v>
      </c>
    </row>
    <row r="1889" spans="1:13" ht="15.75" customHeight="1" x14ac:dyDescent="0.25">
      <c r="A1889" s="4">
        <v>44463</v>
      </c>
      <c r="B1889" s="6">
        <v>10</v>
      </c>
      <c r="C1889" s="6" t="s">
        <v>94</v>
      </c>
      <c r="D1889" s="6"/>
      <c r="E1889" s="3" t="e">
        <f t="array" aca="1" ref="E1889" ca="1">_xludf.XLOOKUP(sessions_2!$G1889&amp;sessions_2!$I1889&amp;sessions_2!$J1889,exercises_2!$C$2:$C$156&amp;exercises_2!$F$2:$F$156&amp;exercises_2!$G$2:$G$156,exercises_2!$A$2:$A$156)</f>
        <v>#NAME?</v>
      </c>
      <c r="F1889" s="6" t="s">
        <v>65</v>
      </c>
      <c r="G1889" s="1" t="s">
        <v>125</v>
      </c>
      <c r="H1889" s="6">
        <v>2</v>
      </c>
      <c r="I1889" s="6">
        <v>4</v>
      </c>
      <c r="J1889" s="6">
        <v>8</v>
      </c>
      <c r="K1889" s="6">
        <v>0</v>
      </c>
      <c r="L1889" s="6">
        <v>20</v>
      </c>
      <c r="M1889" s="6"/>
    </row>
    <row r="1890" spans="1:13" ht="15.75" customHeight="1" x14ac:dyDescent="0.25">
      <c r="A1890" s="4">
        <v>44463</v>
      </c>
      <c r="B1890" s="6">
        <v>11</v>
      </c>
      <c r="C1890" s="6" t="s">
        <v>94</v>
      </c>
      <c r="D1890" s="6"/>
      <c r="E1890" s="3" t="e">
        <f t="array" aca="1" ref="E1890" ca="1">_xludf.XLOOKUP(sessions_2!$G1890&amp;sessions_2!$I1890&amp;sessions_2!$J1890,exercises_2!$C$2:$C$156&amp;exercises_2!$F$2:$F$156&amp;exercises_2!$G$2:$G$156,exercises_2!$A$2:$A$156)</f>
        <v>#NAME?</v>
      </c>
      <c r="F1890" s="6" t="s">
        <v>65</v>
      </c>
      <c r="G1890" s="1" t="s">
        <v>125</v>
      </c>
      <c r="H1890" s="6">
        <v>3</v>
      </c>
      <c r="I1890" s="6">
        <v>4</v>
      </c>
      <c r="J1890" s="6">
        <v>8</v>
      </c>
      <c r="K1890" s="6">
        <v>0</v>
      </c>
      <c r="L1890" s="6">
        <v>13</v>
      </c>
      <c r="M1890" s="6"/>
    </row>
    <row r="1891" spans="1:13" ht="15.75" customHeight="1" x14ac:dyDescent="0.25">
      <c r="A1891" s="4">
        <v>44463</v>
      </c>
      <c r="B1891" s="6">
        <v>12</v>
      </c>
      <c r="C1891" s="6" t="s">
        <v>94</v>
      </c>
      <c r="D1891" s="6"/>
      <c r="E1891" s="3" t="e">
        <f t="array" aca="1" ref="E1891" ca="1">_xludf.XLOOKUP(sessions_2!$G1891&amp;sessions_2!$I1891&amp;sessions_2!$J1891,exercises_2!$C$2:$C$156&amp;exercises_2!$F$2:$F$156&amp;exercises_2!$G$2:$G$156,exercises_2!$A$2:$A$156)</f>
        <v>#NAME?</v>
      </c>
      <c r="F1891" s="6" t="s">
        <v>65</v>
      </c>
      <c r="G1891" s="1" t="s">
        <v>125</v>
      </c>
      <c r="H1891" s="6">
        <v>4</v>
      </c>
      <c r="I1891" s="6">
        <v>4</v>
      </c>
      <c r="J1891" s="6">
        <v>8</v>
      </c>
      <c r="K1891" s="6">
        <v>0</v>
      </c>
      <c r="L1891" s="6">
        <v>12</v>
      </c>
      <c r="M1891" s="6"/>
    </row>
    <row r="1892" spans="1:13" ht="15.75" customHeight="1" x14ac:dyDescent="0.25">
      <c r="A1892" s="4">
        <v>44729</v>
      </c>
      <c r="B1892" s="6">
        <v>1</v>
      </c>
      <c r="C1892" s="6" t="s">
        <v>100</v>
      </c>
      <c r="D1892" s="6">
        <v>7</v>
      </c>
      <c r="E1892" s="3" t="e">
        <f t="array" aca="1" ref="E1892" ca="1">_xludf.XLOOKUP(sessions_2!$G1892&amp;sessions_2!$I1892&amp;sessions_2!$J1892,exercises_2!$C$2:$C$156&amp;exercises_2!$F$2:$F$156&amp;exercises_2!$G$2:$G$156,exercises_2!$A$2:$A$156)</f>
        <v>#NAME?</v>
      </c>
      <c r="F1892" s="6" t="s">
        <v>65</v>
      </c>
      <c r="G1892" s="6" t="s">
        <v>92</v>
      </c>
      <c r="H1892" s="6">
        <v>1</v>
      </c>
      <c r="I1892" s="6">
        <v>4</v>
      </c>
      <c r="J1892" s="6">
        <v>6</v>
      </c>
      <c r="K1892" s="6">
        <v>250</v>
      </c>
      <c r="L1892" s="6">
        <v>6</v>
      </c>
      <c r="M1892" s="6"/>
    </row>
    <row r="1893" spans="1:13" ht="15.75" customHeight="1" x14ac:dyDescent="0.25">
      <c r="A1893" s="4">
        <v>44729</v>
      </c>
      <c r="B1893" s="6">
        <v>2</v>
      </c>
      <c r="C1893" s="6" t="s">
        <v>100</v>
      </c>
      <c r="D1893" s="6">
        <v>7</v>
      </c>
      <c r="E1893" s="3" t="e">
        <f t="array" aca="1" ref="E1893" ca="1">_xludf.XLOOKUP(sessions_2!$G1893&amp;sessions_2!$I1893&amp;sessions_2!$J1893,exercises_2!$C$2:$C$156&amp;exercises_2!$F$2:$F$156&amp;exercises_2!$G$2:$G$156,exercises_2!$A$2:$A$156)</f>
        <v>#NAME?</v>
      </c>
      <c r="F1893" s="6" t="s">
        <v>65</v>
      </c>
      <c r="G1893" s="6" t="s">
        <v>92</v>
      </c>
      <c r="H1893" s="6">
        <v>2</v>
      </c>
      <c r="I1893" s="6">
        <v>4</v>
      </c>
      <c r="J1893" s="6">
        <v>6</v>
      </c>
      <c r="K1893" s="6">
        <v>250</v>
      </c>
      <c r="L1893" s="6">
        <v>6</v>
      </c>
      <c r="M1893" s="6"/>
    </row>
    <row r="1894" spans="1:13" ht="15.75" customHeight="1" x14ac:dyDescent="0.25">
      <c r="A1894" s="4">
        <v>44729</v>
      </c>
      <c r="B1894" s="6">
        <v>3</v>
      </c>
      <c r="C1894" s="6" t="s">
        <v>100</v>
      </c>
      <c r="D1894" s="6">
        <v>7</v>
      </c>
      <c r="E1894" s="3" t="e">
        <f t="array" aca="1" ref="E1894" ca="1">_xludf.XLOOKUP(sessions_2!$G1894&amp;sessions_2!$I1894&amp;sessions_2!$J1894,exercises_2!$C$2:$C$156&amp;exercises_2!$F$2:$F$156&amp;exercises_2!$G$2:$G$156,exercises_2!$A$2:$A$156)</f>
        <v>#NAME?</v>
      </c>
      <c r="F1894" s="6" t="s">
        <v>65</v>
      </c>
      <c r="G1894" s="6" t="s">
        <v>92</v>
      </c>
      <c r="H1894" s="6">
        <v>3</v>
      </c>
      <c r="I1894" s="6">
        <v>4</v>
      </c>
      <c r="J1894" s="6">
        <v>6</v>
      </c>
      <c r="K1894" s="6">
        <v>255</v>
      </c>
      <c r="L1894" s="6">
        <v>4</v>
      </c>
      <c r="M1894" s="6"/>
    </row>
    <row r="1895" spans="1:13" ht="15.75" customHeight="1" x14ac:dyDescent="0.25">
      <c r="A1895" s="4">
        <v>44729</v>
      </c>
      <c r="B1895" s="6">
        <v>4</v>
      </c>
      <c r="C1895" s="6" t="s">
        <v>100</v>
      </c>
      <c r="D1895" s="6">
        <v>7</v>
      </c>
      <c r="E1895" s="3" t="e">
        <f t="array" aca="1" ref="E1895" ca="1">_xludf.XLOOKUP(sessions_2!$G1895&amp;sessions_2!$I1895&amp;sessions_2!$J1895,exercises_2!$C$2:$C$156&amp;exercises_2!$F$2:$F$156&amp;exercises_2!$G$2:$G$156,exercises_2!$A$2:$A$156)</f>
        <v>#NAME?</v>
      </c>
      <c r="F1895" s="6" t="s">
        <v>65</v>
      </c>
      <c r="G1895" s="1" t="s">
        <v>76</v>
      </c>
      <c r="H1895" s="6">
        <v>1</v>
      </c>
      <c r="I1895" s="6">
        <v>5</v>
      </c>
      <c r="J1895" s="6">
        <v>10</v>
      </c>
      <c r="K1895" s="6">
        <v>0</v>
      </c>
      <c r="L1895" s="6">
        <v>6</v>
      </c>
      <c r="M1895" s="6"/>
    </row>
    <row r="1896" spans="1:13" ht="15.75" customHeight="1" x14ac:dyDescent="0.25">
      <c r="A1896" s="4">
        <v>44729</v>
      </c>
      <c r="B1896" s="6">
        <v>5</v>
      </c>
      <c r="C1896" s="6" t="s">
        <v>100</v>
      </c>
      <c r="D1896" s="6">
        <v>7</v>
      </c>
      <c r="E1896" s="3" t="e">
        <f t="array" aca="1" ref="E1896" ca="1">_xludf.XLOOKUP(sessions_2!$G1896&amp;sessions_2!$I1896&amp;sessions_2!$J1896,exercises_2!$C$2:$C$156&amp;exercises_2!$F$2:$F$156&amp;exercises_2!$G$2:$G$156,exercises_2!$A$2:$A$156)</f>
        <v>#NAME?</v>
      </c>
      <c r="F1896" s="6" t="s">
        <v>65</v>
      </c>
      <c r="G1896" s="1" t="s">
        <v>76</v>
      </c>
      <c r="H1896" s="6">
        <v>2</v>
      </c>
      <c r="I1896" s="6">
        <v>5</v>
      </c>
      <c r="J1896" s="6">
        <v>10</v>
      </c>
      <c r="K1896" s="6">
        <v>0</v>
      </c>
      <c r="L1896" s="6">
        <v>3</v>
      </c>
      <c r="M1896" s="6"/>
    </row>
    <row r="1897" spans="1:13" ht="15.75" customHeight="1" x14ac:dyDescent="0.25">
      <c r="A1897" s="4">
        <v>44729</v>
      </c>
      <c r="B1897" s="6">
        <v>6</v>
      </c>
      <c r="C1897" s="6" t="s">
        <v>100</v>
      </c>
      <c r="D1897" s="6">
        <v>7</v>
      </c>
      <c r="E1897" s="3" t="e">
        <f t="array" aca="1" ref="E1897" ca="1">_xludf.XLOOKUP(sessions_2!$G1897&amp;sessions_2!$I1897&amp;sessions_2!$J1897,exercises_2!$C$2:$C$156&amp;exercises_2!$F$2:$F$156&amp;exercises_2!$G$2:$G$156,exercises_2!$A$2:$A$156)</f>
        <v>#NAME?</v>
      </c>
      <c r="F1897" s="6" t="s">
        <v>65</v>
      </c>
      <c r="G1897" s="1" t="s">
        <v>76</v>
      </c>
      <c r="H1897" s="6">
        <v>3</v>
      </c>
      <c r="I1897" s="6">
        <v>5</v>
      </c>
      <c r="J1897" s="6">
        <v>10</v>
      </c>
      <c r="K1897" s="6">
        <v>0</v>
      </c>
      <c r="L1897" s="6">
        <v>5</v>
      </c>
      <c r="M1897" s="6"/>
    </row>
    <row r="1898" spans="1:13" ht="15.75" customHeight="1" x14ac:dyDescent="0.25">
      <c r="A1898" s="4">
        <v>44729</v>
      </c>
      <c r="B1898" s="6">
        <v>7</v>
      </c>
      <c r="C1898" s="6" t="s">
        <v>100</v>
      </c>
      <c r="D1898" s="6">
        <v>7</v>
      </c>
      <c r="E1898" s="3" t="e">
        <f t="array" aca="1" ref="E1898" ca="1">_xludf.XLOOKUP(sessions_2!$G1898&amp;sessions_2!$I1898&amp;sessions_2!$J1898,exercises_2!$C$2:$C$156&amp;exercises_2!$F$2:$F$156&amp;exercises_2!$G$2:$G$156,exercises_2!$A$2:$A$156)</f>
        <v>#NAME?</v>
      </c>
      <c r="F1898" s="6" t="s">
        <v>65</v>
      </c>
      <c r="G1898" s="6" t="s">
        <v>126</v>
      </c>
      <c r="H1898" s="6">
        <v>1</v>
      </c>
      <c r="I1898" s="6">
        <v>4</v>
      </c>
      <c r="J1898" s="6">
        <v>6</v>
      </c>
      <c r="K1898" s="6">
        <v>115</v>
      </c>
      <c r="L1898" s="6">
        <v>6</v>
      </c>
      <c r="M1898" s="6"/>
    </row>
    <row r="1899" spans="1:13" ht="15.75" customHeight="1" x14ac:dyDescent="0.25">
      <c r="A1899" s="4">
        <v>44729</v>
      </c>
      <c r="B1899" s="6">
        <v>8</v>
      </c>
      <c r="C1899" s="6" t="s">
        <v>100</v>
      </c>
      <c r="D1899" s="6">
        <v>7</v>
      </c>
      <c r="E1899" s="3" t="e">
        <f t="array" aca="1" ref="E1899" ca="1">_xludf.XLOOKUP(sessions_2!$G1899&amp;sessions_2!$I1899&amp;sessions_2!$J1899,exercises_2!$C$2:$C$156&amp;exercises_2!$F$2:$F$156&amp;exercises_2!$G$2:$G$156,exercises_2!$A$2:$A$156)</f>
        <v>#NAME?</v>
      </c>
      <c r="F1899" s="6" t="s">
        <v>65</v>
      </c>
      <c r="G1899" s="6" t="s">
        <v>126</v>
      </c>
      <c r="H1899" s="6">
        <v>2</v>
      </c>
      <c r="I1899" s="6">
        <v>4</v>
      </c>
      <c r="J1899" s="6">
        <v>6</v>
      </c>
      <c r="K1899" s="6">
        <v>115</v>
      </c>
      <c r="L1899" s="6">
        <v>6</v>
      </c>
      <c r="M1899" s="6"/>
    </row>
    <row r="1900" spans="1:13" ht="15.75" customHeight="1" x14ac:dyDescent="0.25">
      <c r="A1900" s="4">
        <v>44729</v>
      </c>
      <c r="B1900" s="6">
        <v>9</v>
      </c>
      <c r="C1900" s="6" t="s">
        <v>100</v>
      </c>
      <c r="D1900" s="6">
        <v>7</v>
      </c>
      <c r="E1900" s="3" t="e">
        <f t="array" aca="1" ref="E1900" ca="1">_xludf.XLOOKUP(sessions_2!$G1900&amp;sessions_2!$I1900&amp;sessions_2!$J1900,exercises_2!$C$2:$C$156&amp;exercises_2!$F$2:$F$156&amp;exercises_2!$G$2:$G$156,exercises_2!$A$2:$A$156)</f>
        <v>#NAME?</v>
      </c>
      <c r="F1900" s="6" t="s">
        <v>65</v>
      </c>
      <c r="G1900" s="6" t="s">
        <v>126</v>
      </c>
      <c r="H1900" s="6">
        <v>3</v>
      </c>
      <c r="I1900" s="6">
        <v>4</v>
      </c>
      <c r="J1900" s="6">
        <v>6</v>
      </c>
      <c r="K1900" s="6">
        <v>120</v>
      </c>
      <c r="L1900" s="6">
        <v>4</v>
      </c>
      <c r="M1900" s="6"/>
    </row>
    <row r="1901" spans="1:13" ht="15.75" customHeight="1" x14ac:dyDescent="0.25">
      <c r="A1901" s="4">
        <v>44729</v>
      </c>
      <c r="B1901" s="6">
        <v>10</v>
      </c>
      <c r="C1901" s="6" t="s">
        <v>100</v>
      </c>
      <c r="D1901" s="6">
        <v>7</v>
      </c>
      <c r="E1901" s="3" t="e">
        <f t="array" aca="1" ref="E1901" ca="1">_xludf.XLOOKUP(sessions_2!$G1901&amp;sessions_2!$I1901&amp;sessions_2!$J1901,exercises_2!$C$2:$C$156&amp;exercises_2!$F$2:$F$156&amp;exercises_2!$G$2:$G$156,exercises_2!$A$2:$A$156)</f>
        <v>#NAME?</v>
      </c>
      <c r="F1901" s="6" t="s">
        <v>65</v>
      </c>
      <c r="G1901" s="6" t="s">
        <v>103</v>
      </c>
      <c r="H1901" s="6">
        <v>1</v>
      </c>
      <c r="I1901" s="6">
        <v>4</v>
      </c>
      <c r="J1901" s="6">
        <v>6</v>
      </c>
      <c r="K1901" s="6">
        <v>65</v>
      </c>
      <c r="L1901" s="6">
        <v>6</v>
      </c>
      <c r="M1901" s="6"/>
    </row>
    <row r="1902" spans="1:13" ht="15.75" customHeight="1" x14ac:dyDescent="0.25">
      <c r="A1902" s="4">
        <v>44729</v>
      </c>
      <c r="B1902" s="6">
        <v>11</v>
      </c>
      <c r="C1902" s="6" t="s">
        <v>100</v>
      </c>
      <c r="D1902" s="6">
        <v>7</v>
      </c>
      <c r="E1902" s="3" t="e">
        <f t="array" aca="1" ref="E1902" ca="1">_xludf.XLOOKUP(sessions_2!$G1902&amp;sessions_2!$I1902&amp;sessions_2!$J1902,exercises_2!$C$2:$C$156&amp;exercises_2!$F$2:$F$156&amp;exercises_2!$G$2:$G$156,exercises_2!$A$2:$A$156)</f>
        <v>#NAME?</v>
      </c>
      <c r="F1902" s="6" t="s">
        <v>65</v>
      </c>
      <c r="G1902" s="6" t="s">
        <v>103</v>
      </c>
      <c r="H1902" s="6">
        <v>2</v>
      </c>
      <c r="I1902" s="6">
        <v>4</v>
      </c>
      <c r="J1902" s="6">
        <v>6</v>
      </c>
      <c r="K1902" s="6">
        <v>65</v>
      </c>
      <c r="L1902" s="6">
        <v>6</v>
      </c>
      <c r="M1902" s="6"/>
    </row>
    <row r="1903" spans="1:13" ht="15.75" customHeight="1" x14ac:dyDescent="0.25">
      <c r="A1903" s="4">
        <v>44729</v>
      </c>
      <c r="B1903" s="6">
        <v>12</v>
      </c>
      <c r="C1903" s="6" t="s">
        <v>100</v>
      </c>
      <c r="D1903" s="6">
        <v>7</v>
      </c>
      <c r="E1903" s="3" t="e">
        <f t="array" aca="1" ref="E1903" ca="1">_xludf.XLOOKUP(sessions_2!$G1903&amp;sessions_2!$I1903&amp;sessions_2!$J1903,exercises_2!$C$2:$C$156&amp;exercises_2!$F$2:$F$156&amp;exercises_2!$G$2:$G$156,exercises_2!$A$2:$A$156)</f>
        <v>#NAME?</v>
      </c>
      <c r="F1903" s="6" t="s">
        <v>65</v>
      </c>
      <c r="G1903" s="6" t="s">
        <v>103</v>
      </c>
      <c r="H1903" s="6">
        <v>3</v>
      </c>
      <c r="I1903" s="6">
        <v>4</v>
      </c>
      <c r="J1903" s="6">
        <v>6</v>
      </c>
      <c r="K1903" s="6">
        <v>65</v>
      </c>
      <c r="L1903" s="6">
        <v>4</v>
      </c>
      <c r="M1903" s="6"/>
    </row>
    <row r="1904" spans="1:13" ht="15.75" customHeight="1" x14ac:dyDescent="0.25">
      <c r="A1904" s="4">
        <v>44732</v>
      </c>
      <c r="B1904" s="6">
        <v>1</v>
      </c>
      <c r="C1904" s="6" t="s">
        <v>127</v>
      </c>
      <c r="D1904" s="6">
        <v>8</v>
      </c>
      <c r="E1904" s="3" t="e">
        <f t="array" aca="1" ref="E1904" ca="1">_xludf.XLOOKUP(sessions_2!$G1904&amp;sessions_2!$I1904&amp;sessions_2!$J1904,exercises_2!$C$2:$C$156&amp;exercises_2!$F$2:$F$156&amp;exercises_2!$G$2:$G$156,exercises_2!$A$2:$A$156)</f>
        <v>#NAME?</v>
      </c>
      <c r="F1904" s="6" t="s">
        <v>65</v>
      </c>
      <c r="G1904" s="6" t="s">
        <v>119</v>
      </c>
      <c r="H1904" s="6">
        <v>1</v>
      </c>
      <c r="I1904" s="6">
        <v>3</v>
      </c>
      <c r="J1904" s="6">
        <v>3</v>
      </c>
      <c r="K1904" s="6">
        <v>170</v>
      </c>
      <c r="L1904" s="6">
        <v>3</v>
      </c>
      <c r="M1904" s="6"/>
    </row>
    <row r="1905" spans="1:13" ht="15.75" customHeight="1" x14ac:dyDescent="0.25">
      <c r="A1905" s="4">
        <v>44732</v>
      </c>
      <c r="B1905" s="6">
        <v>2</v>
      </c>
      <c r="C1905" s="6" t="s">
        <v>127</v>
      </c>
      <c r="D1905" s="6">
        <v>8</v>
      </c>
      <c r="E1905" s="3" t="e">
        <f t="array" aca="1" ref="E1905" ca="1">_xludf.XLOOKUP(sessions_2!$G1905&amp;sessions_2!$I1905&amp;sessions_2!$J1905,exercises_2!$C$2:$C$156&amp;exercises_2!$F$2:$F$156&amp;exercises_2!$G$2:$G$156,exercises_2!$A$2:$A$156)</f>
        <v>#NAME?</v>
      </c>
      <c r="F1905" s="6" t="s">
        <v>65</v>
      </c>
      <c r="G1905" s="6" t="s">
        <v>119</v>
      </c>
      <c r="H1905" s="6">
        <v>2</v>
      </c>
      <c r="I1905" s="6">
        <v>3</v>
      </c>
      <c r="J1905" s="6">
        <v>3</v>
      </c>
      <c r="K1905" s="6">
        <v>170</v>
      </c>
      <c r="L1905" s="6">
        <v>3</v>
      </c>
      <c r="M1905" s="6"/>
    </row>
    <row r="1906" spans="1:13" ht="15.75" customHeight="1" x14ac:dyDescent="0.25">
      <c r="A1906" s="4">
        <v>44732</v>
      </c>
      <c r="B1906" s="6">
        <v>3</v>
      </c>
      <c r="C1906" s="6" t="s">
        <v>127</v>
      </c>
      <c r="D1906" s="6">
        <v>8</v>
      </c>
      <c r="E1906" s="3" t="e">
        <f t="array" aca="1" ref="E1906" ca="1">_xludf.XLOOKUP(sessions_2!$G1906&amp;sessions_2!$I1906&amp;sessions_2!$J1906,exercises_2!$C$2:$C$156&amp;exercises_2!$F$2:$F$156&amp;exercises_2!$G$2:$G$156,exercises_2!$A$2:$A$156)</f>
        <v>#NAME?</v>
      </c>
      <c r="F1906" s="6" t="s">
        <v>65</v>
      </c>
      <c r="G1906" s="6" t="s">
        <v>120</v>
      </c>
      <c r="H1906" s="6">
        <v>1</v>
      </c>
      <c r="I1906" s="6">
        <v>3</v>
      </c>
      <c r="J1906" s="6">
        <v>3</v>
      </c>
      <c r="K1906" s="6">
        <v>180</v>
      </c>
      <c r="L1906" s="6">
        <v>3</v>
      </c>
      <c r="M1906" s="6"/>
    </row>
    <row r="1907" spans="1:13" ht="15.75" customHeight="1" x14ac:dyDescent="0.25">
      <c r="A1907" s="4">
        <v>44732</v>
      </c>
      <c r="B1907" s="6">
        <v>4</v>
      </c>
      <c r="C1907" s="6" t="s">
        <v>127</v>
      </c>
      <c r="D1907" s="6">
        <v>8</v>
      </c>
      <c r="E1907" s="3" t="e">
        <f t="array" aca="1" ref="E1907" ca="1">_xludf.XLOOKUP(sessions_2!$G1907&amp;sessions_2!$I1907&amp;sessions_2!$J1907,exercises_2!$C$2:$C$156&amp;exercises_2!$F$2:$F$156&amp;exercises_2!$G$2:$G$156,exercises_2!$A$2:$A$156)</f>
        <v>#NAME?</v>
      </c>
      <c r="F1907" s="6" t="s">
        <v>65</v>
      </c>
      <c r="G1907" s="6" t="s">
        <v>120</v>
      </c>
      <c r="H1907" s="6">
        <v>2</v>
      </c>
      <c r="I1907" s="6">
        <v>3</v>
      </c>
      <c r="J1907" s="6">
        <v>3</v>
      </c>
      <c r="K1907" s="6">
        <v>180</v>
      </c>
      <c r="L1907" s="6">
        <v>3</v>
      </c>
      <c r="M1907" s="6"/>
    </row>
    <row r="1908" spans="1:13" ht="15.75" customHeight="1" x14ac:dyDescent="0.25">
      <c r="A1908" s="4">
        <v>44732</v>
      </c>
      <c r="B1908" s="6">
        <v>5</v>
      </c>
      <c r="C1908" s="6" t="s">
        <v>127</v>
      </c>
      <c r="D1908" s="6">
        <v>8</v>
      </c>
      <c r="E1908" s="3" t="e">
        <f t="array" aca="1" ref="E1908" ca="1">_xludf.XLOOKUP(sessions_2!$G1908&amp;sessions_2!$I1908&amp;sessions_2!$J1908,exercises_2!$C$2:$C$156&amp;exercises_2!$F$2:$F$156&amp;exercises_2!$G$2:$G$156,exercises_2!$A$2:$A$156)</f>
        <v>#NAME?</v>
      </c>
      <c r="F1908" s="6" t="s">
        <v>65</v>
      </c>
      <c r="G1908" s="6" t="s">
        <v>107</v>
      </c>
      <c r="H1908" s="6">
        <v>1</v>
      </c>
      <c r="I1908" s="6">
        <v>3</v>
      </c>
      <c r="J1908" s="6">
        <v>3</v>
      </c>
      <c r="K1908" s="6">
        <v>150</v>
      </c>
      <c r="L1908" s="6">
        <v>3</v>
      </c>
      <c r="M1908" s="6"/>
    </row>
    <row r="1909" spans="1:13" ht="15.75" customHeight="1" x14ac:dyDescent="0.25">
      <c r="A1909" s="4">
        <v>44732</v>
      </c>
      <c r="B1909" s="6">
        <v>6</v>
      </c>
      <c r="C1909" s="6" t="s">
        <v>127</v>
      </c>
      <c r="D1909" s="6">
        <v>8</v>
      </c>
      <c r="E1909" s="3" t="e">
        <f t="array" aca="1" ref="E1909" ca="1">_xludf.XLOOKUP(sessions_2!$G1909&amp;sessions_2!$I1909&amp;sessions_2!$J1909,exercises_2!$C$2:$C$156&amp;exercises_2!$F$2:$F$156&amp;exercises_2!$G$2:$G$156,exercises_2!$A$2:$A$156)</f>
        <v>#NAME?</v>
      </c>
      <c r="F1909" s="6" t="s">
        <v>65</v>
      </c>
      <c r="G1909" s="6" t="s">
        <v>107</v>
      </c>
      <c r="H1909" s="6">
        <v>2</v>
      </c>
      <c r="I1909" s="6">
        <v>3</v>
      </c>
      <c r="J1909" s="6">
        <v>3</v>
      </c>
      <c r="K1909" s="6">
        <v>150</v>
      </c>
      <c r="L1909" s="6">
        <v>3</v>
      </c>
      <c r="M1909" s="6"/>
    </row>
    <row r="1910" spans="1:13" ht="15.75" customHeight="1" x14ac:dyDescent="0.25">
      <c r="A1910" s="4">
        <v>44734</v>
      </c>
      <c r="B1910" s="6">
        <v>1</v>
      </c>
      <c r="C1910" s="1" t="s">
        <v>128</v>
      </c>
      <c r="D1910" s="3">
        <v>8</v>
      </c>
      <c r="E1910" s="3" t="e">
        <f t="array" aca="1" ref="E1910" ca="1">_xludf.XLOOKUP(sessions_2!$G1910&amp;sessions_2!$I1910&amp;sessions_2!$J1910,exercises_2!$C$2:$C$156&amp;exercises_2!$F$2:$F$156&amp;exercises_2!$G$2:$G$156,exercises_2!$A$2:$A$156)</f>
        <v>#NAME?</v>
      </c>
      <c r="F1910" s="1" t="s">
        <v>65</v>
      </c>
      <c r="G1910" s="1" t="s">
        <v>89</v>
      </c>
      <c r="H1910" s="6">
        <v>1</v>
      </c>
      <c r="I1910" s="6">
        <v>3</v>
      </c>
      <c r="J1910" s="6">
        <v>3</v>
      </c>
      <c r="K1910" s="3">
        <v>165</v>
      </c>
      <c r="L1910" s="3">
        <v>3</v>
      </c>
      <c r="M1910" s="3"/>
    </row>
    <row r="1911" spans="1:13" ht="15.75" customHeight="1" x14ac:dyDescent="0.25">
      <c r="A1911" s="4">
        <v>44734</v>
      </c>
      <c r="B1911" s="6">
        <v>2</v>
      </c>
      <c r="C1911" s="1" t="s">
        <v>128</v>
      </c>
      <c r="D1911" s="6">
        <v>8</v>
      </c>
      <c r="E1911" s="3" t="e">
        <f t="array" aca="1" ref="E1911" ca="1">_xludf.XLOOKUP(sessions_2!$G1911&amp;sessions_2!$I1911&amp;sessions_2!$J1911,exercises_2!$C$2:$C$156&amp;exercises_2!$F$2:$F$156&amp;exercises_2!$G$2:$G$156,exercises_2!$A$2:$A$156)</f>
        <v>#NAME?</v>
      </c>
      <c r="F1911" s="1" t="s">
        <v>65</v>
      </c>
      <c r="G1911" s="1" t="s">
        <v>89</v>
      </c>
      <c r="H1911" s="6">
        <v>2</v>
      </c>
      <c r="I1911" s="6">
        <v>3</v>
      </c>
      <c r="J1911" s="6">
        <v>3</v>
      </c>
      <c r="K1911" s="3">
        <v>165</v>
      </c>
      <c r="L1911" s="3">
        <v>3</v>
      </c>
      <c r="M1911" s="3"/>
    </row>
    <row r="1912" spans="1:13" ht="15.75" customHeight="1" x14ac:dyDescent="0.25">
      <c r="A1912" s="4">
        <v>44734</v>
      </c>
      <c r="B1912" s="6">
        <v>3</v>
      </c>
      <c r="C1912" s="1" t="s">
        <v>128</v>
      </c>
      <c r="D1912" s="3">
        <v>8</v>
      </c>
      <c r="E1912" s="3" t="e">
        <f t="array" aca="1" ref="E1912" ca="1">_xludf.XLOOKUP(sessions_2!$G1912&amp;sessions_2!$I1912&amp;sessions_2!$J1912,exercises_2!$C$2:$C$156&amp;exercises_2!$F$2:$F$156&amp;exercises_2!$G$2:$G$156,exercises_2!$A$2:$A$156)</f>
        <v>#NAME?</v>
      </c>
      <c r="F1912" s="1" t="s">
        <v>65</v>
      </c>
      <c r="G1912" s="1" t="s">
        <v>95</v>
      </c>
      <c r="H1912" s="6">
        <v>1</v>
      </c>
      <c r="I1912" s="6">
        <v>3</v>
      </c>
      <c r="J1912" s="6">
        <v>3</v>
      </c>
      <c r="K1912" s="3">
        <v>130</v>
      </c>
      <c r="L1912" s="3">
        <v>3</v>
      </c>
      <c r="M1912" s="3"/>
    </row>
    <row r="1913" spans="1:13" ht="15.75" customHeight="1" x14ac:dyDescent="0.25">
      <c r="A1913" s="4">
        <v>44734</v>
      </c>
      <c r="B1913" s="6">
        <v>4</v>
      </c>
      <c r="C1913" s="1" t="s">
        <v>128</v>
      </c>
      <c r="D1913" s="6">
        <v>8</v>
      </c>
      <c r="E1913" s="3" t="e">
        <f t="array" aca="1" ref="E1913" ca="1">_xludf.XLOOKUP(sessions_2!$G1913&amp;sessions_2!$I1913&amp;sessions_2!$J1913,exercises_2!$C$2:$C$156&amp;exercises_2!$F$2:$F$156&amp;exercises_2!$G$2:$G$156,exercises_2!$A$2:$A$156)</f>
        <v>#NAME?</v>
      </c>
      <c r="F1913" s="1" t="s">
        <v>65</v>
      </c>
      <c r="G1913" s="1" t="s">
        <v>95</v>
      </c>
      <c r="H1913" s="6">
        <v>2</v>
      </c>
      <c r="I1913" s="6">
        <v>3</v>
      </c>
      <c r="J1913" s="6">
        <v>3</v>
      </c>
      <c r="K1913" s="3">
        <v>130</v>
      </c>
      <c r="L1913" s="3">
        <v>3</v>
      </c>
      <c r="M1913" s="3"/>
    </row>
    <row r="1914" spans="1:13" ht="15.75" customHeight="1" x14ac:dyDescent="0.25">
      <c r="A1914" s="4">
        <v>44734</v>
      </c>
      <c r="B1914" s="6">
        <v>5</v>
      </c>
      <c r="C1914" s="1" t="s">
        <v>128</v>
      </c>
      <c r="D1914" s="3">
        <v>8</v>
      </c>
      <c r="E1914" s="3" t="e">
        <f t="array" aca="1" ref="E1914" ca="1">_xludf.XLOOKUP(sessions_2!$G1914&amp;sessions_2!$I1914&amp;sessions_2!$J1914,exercises_2!$C$2:$C$156&amp;exercises_2!$F$2:$F$156&amp;exercises_2!$G$2:$G$156,exercises_2!$A$2:$A$156)</f>
        <v>#NAME?</v>
      </c>
      <c r="F1914" s="1" t="s">
        <v>65</v>
      </c>
      <c r="G1914" s="1" t="s">
        <v>96</v>
      </c>
      <c r="H1914" s="6">
        <v>1</v>
      </c>
      <c r="I1914" s="6">
        <v>3</v>
      </c>
      <c r="J1914" s="6">
        <v>3</v>
      </c>
      <c r="K1914" s="3">
        <v>110</v>
      </c>
      <c r="L1914" s="3">
        <v>3</v>
      </c>
      <c r="M1914" s="3"/>
    </row>
    <row r="1915" spans="1:13" ht="15.75" customHeight="1" x14ac:dyDescent="0.25">
      <c r="A1915" s="4">
        <v>44734</v>
      </c>
      <c r="B1915" s="6">
        <v>6</v>
      </c>
      <c r="C1915" s="1" t="s">
        <v>128</v>
      </c>
      <c r="D1915" s="6">
        <v>8</v>
      </c>
      <c r="E1915" s="3" t="e">
        <f t="array" aca="1" ref="E1915" ca="1">_xludf.XLOOKUP(sessions_2!$G1915&amp;sessions_2!$I1915&amp;sessions_2!$J1915,exercises_2!$C$2:$C$156&amp;exercises_2!$F$2:$F$156&amp;exercises_2!$G$2:$G$156,exercises_2!$A$2:$A$156)</f>
        <v>#NAME?</v>
      </c>
      <c r="F1915" s="1" t="s">
        <v>65</v>
      </c>
      <c r="G1915" s="1" t="s">
        <v>96</v>
      </c>
      <c r="H1915" s="6">
        <v>2</v>
      </c>
      <c r="I1915" s="6">
        <v>3</v>
      </c>
      <c r="J1915" s="6">
        <v>3</v>
      </c>
      <c r="K1915" s="3">
        <v>110</v>
      </c>
      <c r="L1915" s="3">
        <v>3</v>
      </c>
      <c r="M1915" s="3"/>
    </row>
    <row r="1916" spans="1:13" ht="15.75" customHeight="1" x14ac:dyDescent="0.25">
      <c r="A1916" s="10"/>
    </row>
    <row r="1917" spans="1:13" ht="15.75" customHeight="1" x14ac:dyDescent="0.25">
      <c r="A1917" s="10"/>
    </row>
    <row r="1918" spans="1:13" ht="15.75" customHeight="1" x14ac:dyDescent="0.25">
      <c r="A1918" s="10"/>
    </row>
    <row r="1919" spans="1:13" ht="15.75" customHeight="1" x14ac:dyDescent="0.25">
      <c r="A1919" s="10"/>
    </row>
    <row r="1920" spans="1:13" ht="15.75" customHeight="1" x14ac:dyDescent="0.25">
      <c r="A1920" s="10"/>
    </row>
    <row r="1921" spans="1:1" ht="15.75" customHeight="1" x14ac:dyDescent="0.25">
      <c r="A1921" s="10"/>
    </row>
    <row r="1922" spans="1:1" ht="15.75" customHeight="1" x14ac:dyDescent="0.25">
      <c r="A1922" s="10"/>
    </row>
    <row r="1923" spans="1:1" ht="15.75" customHeight="1" x14ac:dyDescent="0.25">
      <c r="A1923" s="10"/>
    </row>
    <row r="1924" spans="1:1" ht="15.75" customHeight="1" x14ac:dyDescent="0.25">
      <c r="A1924" s="10"/>
    </row>
    <row r="1925" spans="1:1" ht="15.75" customHeight="1" x14ac:dyDescent="0.25">
      <c r="A1925" s="10"/>
    </row>
    <row r="1926" spans="1:1" ht="15.75" customHeight="1" x14ac:dyDescent="0.25">
      <c r="A1926" s="10"/>
    </row>
    <row r="1927" spans="1:1" ht="15.75" customHeight="1" x14ac:dyDescent="0.25">
      <c r="A1927" s="10"/>
    </row>
    <row r="1928" spans="1:1" ht="15.75" customHeight="1" x14ac:dyDescent="0.25">
      <c r="A1928" s="10"/>
    </row>
    <row r="1929" spans="1:1" ht="15.75" customHeight="1" x14ac:dyDescent="0.25">
      <c r="A1929" s="10"/>
    </row>
    <row r="1930" spans="1:1" ht="15.75" customHeight="1" x14ac:dyDescent="0.25">
      <c r="A1930" s="10"/>
    </row>
    <row r="1931" spans="1:1" ht="15.75" customHeight="1" x14ac:dyDescent="0.25">
      <c r="A1931" s="10"/>
    </row>
    <row r="1932" spans="1:1" ht="15.75" customHeight="1" x14ac:dyDescent="0.25">
      <c r="A1932" s="10"/>
    </row>
    <row r="1933" spans="1:1" ht="15.75" customHeight="1" x14ac:dyDescent="0.25">
      <c r="A1933" s="10"/>
    </row>
    <row r="1934" spans="1:1" ht="15.75" customHeight="1" x14ac:dyDescent="0.25">
      <c r="A1934" s="10"/>
    </row>
    <row r="1935" spans="1:1" ht="15.75" customHeight="1" x14ac:dyDescent="0.25">
      <c r="A1935" s="10"/>
    </row>
    <row r="1936" spans="1:1" ht="15.75" customHeight="1" x14ac:dyDescent="0.25">
      <c r="A1936" s="10"/>
    </row>
    <row r="1937" spans="1:1" ht="15.75" customHeight="1" x14ac:dyDescent="0.25">
      <c r="A1937" s="10"/>
    </row>
    <row r="1938" spans="1:1" ht="15.75" customHeight="1" x14ac:dyDescent="0.25">
      <c r="A1938" s="10"/>
    </row>
    <row r="1939" spans="1:1" ht="15.75" customHeight="1" x14ac:dyDescent="0.25">
      <c r="A1939" s="10"/>
    </row>
    <row r="1940" spans="1:1" ht="15.75" customHeight="1" x14ac:dyDescent="0.25">
      <c r="A1940" s="10"/>
    </row>
    <row r="1941" spans="1:1" ht="15.75" customHeight="1" x14ac:dyDescent="0.25">
      <c r="A1941" s="10"/>
    </row>
    <row r="1942" spans="1:1" ht="15.75" customHeight="1" x14ac:dyDescent="0.25">
      <c r="A1942" s="10"/>
    </row>
    <row r="1943" spans="1:1" ht="15.75" customHeight="1" x14ac:dyDescent="0.25">
      <c r="A1943" s="10"/>
    </row>
    <row r="1944" spans="1:1" ht="15.75" customHeight="1" x14ac:dyDescent="0.25">
      <c r="A1944" s="10"/>
    </row>
    <row r="1945" spans="1:1" ht="15.75" customHeight="1" x14ac:dyDescent="0.25">
      <c r="A1945" s="10"/>
    </row>
    <row r="1946" spans="1:1" ht="15.75" customHeight="1" x14ac:dyDescent="0.25">
      <c r="A1946" s="10"/>
    </row>
    <row r="1947" spans="1:1" ht="15.75" customHeight="1" x14ac:dyDescent="0.25">
      <c r="A1947" s="10"/>
    </row>
    <row r="1948" spans="1:1" ht="15.75" customHeight="1" x14ac:dyDescent="0.25">
      <c r="A1948" s="10"/>
    </row>
    <row r="1949" spans="1:1" ht="15.75" customHeight="1" x14ac:dyDescent="0.25">
      <c r="A1949" s="10"/>
    </row>
    <row r="1950" spans="1:1" ht="15.75" customHeight="1" x14ac:dyDescent="0.25">
      <c r="A1950" s="10"/>
    </row>
    <row r="1951" spans="1:1" ht="15.75" customHeight="1" x14ac:dyDescent="0.25">
      <c r="A1951" s="10"/>
    </row>
    <row r="1952" spans="1:1" ht="15.75" customHeight="1" x14ac:dyDescent="0.25">
      <c r="A1952" s="10"/>
    </row>
    <row r="1953" spans="1:1" ht="15.75" customHeight="1" x14ac:dyDescent="0.25">
      <c r="A1953" s="10"/>
    </row>
    <row r="1954" spans="1:1" ht="15.75" customHeight="1" x14ac:dyDescent="0.25">
      <c r="A1954" s="10"/>
    </row>
    <row r="1955" spans="1:1" ht="15.75" customHeight="1" x14ac:dyDescent="0.25">
      <c r="A1955" s="10"/>
    </row>
    <row r="1956" spans="1:1" ht="15.75" customHeight="1" x14ac:dyDescent="0.25">
      <c r="A1956" s="10"/>
    </row>
    <row r="1957" spans="1:1" ht="15.75" customHeight="1" x14ac:dyDescent="0.25">
      <c r="A1957" s="10"/>
    </row>
    <row r="1958" spans="1:1" ht="15.75" customHeight="1" x14ac:dyDescent="0.25">
      <c r="A1958" s="10"/>
    </row>
    <row r="1959" spans="1:1" ht="15.75" customHeight="1" x14ac:dyDescent="0.25">
      <c r="A1959" s="10"/>
    </row>
    <row r="1960" spans="1:1" ht="15.75" customHeight="1" x14ac:dyDescent="0.25">
      <c r="A1960" s="10"/>
    </row>
    <row r="1961" spans="1:1" ht="15.75" customHeight="1" x14ac:dyDescent="0.25">
      <c r="A1961" s="10"/>
    </row>
    <row r="1962" spans="1:1" ht="15.75" customHeight="1" x14ac:dyDescent="0.25">
      <c r="A1962" s="10"/>
    </row>
    <row r="1963" spans="1:1" ht="15.75" customHeight="1" x14ac:dyDescent="0.25">
      <c r="A1963" s="10"/>
    </row>
    <row r="1964" spans="1:1" ht="15.75" customHeight="1" x14ac:dyDescent="0.25">
      <c r="A1964" s="10"/>
    </row>
    <row r="1965" spans="1:1" ht="15.75" customHeight="1" x14ac:dyDescent="0.25">
      <c r="A1965" s="10"/>
    </row>
    <row r="1966" spans="1:1" ht="15.75" customHeight="1" x14ac:dyDescent="0.25">
      <c r="A1966" s="10"/>
    </row>
    <row r="1967" spans="1:1" ht="15.75" customHeight="1" x14ac:dyDescent="0.25">
      <c r="A1967" s="10"/>
    </row>
    <row r="1968" spans="1:1" ht="15.75" customHeight="1" x14ac:dyDescent="0.25">
      <c r="A1968" s="10"/>
    </row>
    <row r="1969" spans="1:1" ht="15.75" customHeight="1" x14ac:dyDescent="0.25">
      <c r="A1969" s="10"/>
    </row>
    <row r="1970" spans="1:1" ht="15.75" customHeight="1" x14ac:dyDescent="0.25">
      <c r="A1970" s="10"/>
    </row>
    <row r="1971" spans="1:1" ht="15.75" customHeight="1" x14ac:dyDescent="0.25">
      <c r="A1971" s="10"/>
    </row>
  </sheetData>
  <pageMargins left="0.7" right="0.7" top="0.75" bottom="0.75" header="0" footer="0"/>
  <pageSetup orientation="landscape"/>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outlinePr summaryBelow="0" summaryRight="0"/>
  </sheetPr>
  <dimension ref="A1:Z1977"/>
  <sheetViews>
    <sheetView workbookViewId="0"/>
  </sheetViews>
  <sheetFormatPr defaultColWidth="12.54296875" defaultRowHeight="15" customHeight="1" x14ac:dyDescent="0.25"/>
  <cols>
    <col min="1" max="1" width="10.1796875" customWidth="1"/>
    <col min="2" max="2" width="19.54296875" customWidth="1"/>
    <col min="3" max="3" width="11.26953125" customWidth="1"/>
    <col min="4" max="4" width="13.81640625" customWidth="1"/>
    <col min="5" max="5" width="17.26953125" customWidth="1"/>
    <col min="7" max="7" width="30" customWidth="1"/>
    <col min="8" max="8" width="5.81640625" customWidth="1"/>
    <col min="9" max="9" width="6.7265625" customWidth="1"/>
    <col min="10" max="10" width="7.26953125" customWidth="1"/>
    <col min="11" max="11" width="16.26953125" customWidth="1"/>
    <col min="12" max="12" width="15.1796875" customWidth="1"/>
    <col min="13" max="13" width="7.81640625" customWidth="1"/>
  </cols>
  <sheetData>
    <row r="1" spans="1:12" ht="15.75" customHeight="1" x14ac:dyDescent="0.25">
      <c r="A1" s="1" t="s">
        <v>0</v>
      </c>
      <c r="B1" s="3" t="s">
        <v>1</v>
      </c>
      <c r="C1" s="3" t="s">
        <v>57</v>
      </c>
      <c r="D1" s="3" t="s">
        <v>2</v>
      </c>
      <c r="E1" s="3" t="s">
        <v>59</v>
      </c>
      <c r="F1" s="3" t="s">
        <v>60</v>
      </c>
      <c r="G1" s="3" t="s">
        <v>4</v>
      </c>
      <c r="H1" s="3" t="s">
        <v>61</v>
      </c>
      <c r="I1" s="3" t="s">
        <v>62</v>
      </c>
      <c r="J1" s="3" t="s">
        <v>63</v>
      </c>
      <c r="K1" s="3" t="s">
        <v>6</v>
      </c>
      <c r="L1" s="3" t="s">
        <v>7</v>
      </c>
    </row>
    <row r="2" spans="1:12" ht="15.75" customHeight="1" x14ac:dyDescent="0.25">
      <c r="A2" s="4">
        <v>44357</v>
      </c>
      <c r="B2" s="6">
        <v>1</v>
      </c>
      <c r="C2" s="6" t="s">
        <v>129</v>
      </c>
      <c r="D2" s="6"/>
      <c r="E2" s="6" t="s">
        <v>65</v>
      </c>
      <c r="F2" s="6" t="s">
        <v>73</v>
      </c>
      <c r="G2" s="6">
        <v>1</v>
      </c>
      <c r="H2" s="6">
        <v>0</v>
      </c>
      <c r="I2" s="6"/>
      <c r="J2" s="6">
        <v>0</v>
      </c>
      <c r="K2" s="6">
        <v>8</v>
      </c>
      <c r="L2" s="6"/>
    </row>
    <row r="3" spans="1:12" ht="15.75" customHeight="1" x14ac:dyDescent="0.25">
      <c r="A3" s="4">
        <v>44357</v>
      </c>
      <c r="B3" s="6">
        <v>2</v>
      </c>
      <c r="C3" s="6" t="s">
        <v>129</v>
      </c>
      <c r="D3" s="6"/>
      <c r="E3" s="6" t="s">
        <v>65</v>
      </c>
      <c r="F3" s="6" t="s">
        <v>73</v>
      </c>
      <c r="G3" s="6">
        <v>2</v>
      </c>
      <c r="H3" s="6">
        <v>0</v>
      </c>
      <c r="I3" s="6"/>
      <c r="J3" s="6">
        <v>0</v>
      </c>
      <c r="K3" s="6">
        <v>7</v>
      </c>
      <c r="L3" s="6"/>
    </row>
    <row r="4" spans="1:12" ht="15.75" customHeight="1" x14ac:dyDescent="0.25">
      <c r="A4" s="4">
        <v>44357</v>
      </c>
      <c r="B4" s="6">
        <v>3</v>
      </c>
      <c r="C4" s="6" t="s">
        <v>129</v>
      </c>
      <c r="D4" s="6"/>
      <c r="E4" s="6" t="s">
        <v>65</v>
      </c>
      <c r="F4" s="6" t="s">
        <v>73</v>
      </c>
      <c r="G4" s="6">
        <v>3</v>
      </c>
      <c r="H4" s="6">
        <v>0</v>
      </c>
      <c r="I4" s="6"/>
      <c r="J4" s="6">
        <v>0</v>
      </c>
      <c r="K4" s="6">
        <v>6</v>
      </c>
      <c r="L4" s="6"/>
    </row>
    <row r="5" spans="1:12" ht="15.75" customHeight="1" x14ac:dyDescent="0.25">
      <c r="A5" s="4">
        <v>44357</v>
      </c>
      <c r="B5" s="6">
        <v>4</v>
      </c>
      <c r="C5" s="6" t="s">
        <v>129</v>
      </c>
      <c r="D5" s="6"/>
      <c r="E5" s="6" t="s">
        <v>65</v>
      </c>
      <c r="F5" s="1" t="s">
        <v>66</v>
      </c>
      <c r="G5" s="6">
        <v>1</v>
      </c>
      <c r="H5" s="6">
        <v>0</v>
      </c>
      <c r="I5" s="6"/>
      <c r="J5" s="6">
        <v>0</v>
      </c>
      <c r="K5" s="6">
        <v>8</v>
      </c>
      <c r="L5" s="6"/>
    </row>
    <row r="6" spans="1:12" ht="15.75" customHeight="1" x14ac:dyDescent="0.25">
      <c r="A6" s="4">
        <v>44357</v>
      </c>
      <c r="B6" s="6">
        <v>5</v>
      </c>
      <c r="C6" s="6" t="s">
        <v>129</v>
      </c>
      <c r="D6" s="6"/>
      <c r="E6" s="6" t="s">
        <v>65</v>
      </c>
      <c r="F6" s="1" t="s">
        <v>66</v>
      </c>
      <c r="G6" s="6">
        <v>2</v>
      </c>
      <c r="H6" s="6">
        <v>0</v>
      </c>
      <c r="I6" s="6"/>
      <c r="J6" s="6">
        <v>0</v>
      </c>
      <c r="K6" s="6">
        <v>6</v>
      </c>
      <c r="L6" s="6"/>
    </row>
    <row r="7" spans="1:12" ht="15.75" customHeight="1" x14ac:dyDescent="0.25">
      <c r="A7" s="4">
        <v>44357</v>
      </c>
      <c r="B7" s="6">
        <v>6</v>
      </c>
      <c r="C7" s="6" t="s">
        <v>129</v>
      </c>
      <c r="D7" s="6"/>
      <c r="E7" s="6" t="s">
        <v>65</v>
      </c>
      <c r="F7" s="1" t="s">
        <v>66</v>
      </c>
      <c r="G7" s="6">
        <v>3</v>
      </c>
      <c r="H7" s="6">
        <v>0</v>
      </c>
      <c r="I7" s="6"/>
      <c r="J7" s="6">
        <v>0</v>
      </c>
      <c r="K7" s="6">
        <v>2</v>
      </c>
      <c r="L7" s="6"/>
    </row>
    <row r="8" spans="1:12" ht="15.75" customHeight="1" x14ac:dyDescent="0.25">
      <c r="A8" s="4">
        <v>44357</v>
      </c>
      <c r="B8" s="6">
        <v>7</v>
      </c>
      <c r="C8" s="6" t="s">
        <v>129</v>
      </c>
      <c r="D8" s="6"/>
      <c r="E8" s="6" t="s">
        <v>65</v>
      </c>
      <c r="F8" s="1" t="s">
        <v>74</v>
      </c>
      <c r="G8" s="6">
        <v>1</v>
      </c>
      <c r="H8" s="6">
        <v>0</v>
      </c>
      <c r="I8" s="6"/>
      <c r="J8" s="6">
        <v>0</v>
      </c>
      <c r="K8" s="6">
        <v>8</v>
      </c>
      <c r="L8" s="6"/>
    </row>
    <row r="9" spans="1:12" ht="15.75" customHeight="1" x14ac:dyDescent="0.25">
      <c r="A9" s="4">
        <v>44357</v>
      </c>
      <c r="B9" s="6">
        <v>8</v>
      </c>
      <c r="C9" s="6" t="s">
        <v>129</v>
      </c>
      <c r="D9" s="6"/>
      <c r="E9" s="6" t="s">
        <v>65</v>
      </c>
      <c r="F9" s="1" t="s">
        <v>74</v>
      </c>
      <c r="G9" s="6">
        <v>2</v>
      </c>
      <c r="H9" s="6">
        <v>0</v>
      </c>
      <c r="I9" s="6"/>
      <c r="J9" s="6">
        <v>0</v>
      </c>
      <c r="K9" s="6">
        <v>6</v>
      </c>
      <c r="L9" s="6"/>
    </row>
    <row r="10" spans="1:12" ht="15.75" customHeight="1" x14ac:dyDescent="0.25">
      <c r="A10" s="4">
        <v>44357</v>
      </c>
      <c r="B10" s="6">
        <v>9</v>
      </c>
      <c r="C10" s="6" t="s">
        <v>129</v>
      </c>
      <c r="D10" s="6"/>
      <c r="E10" s="6" t="s">
        <v>65</v>
      </c>
      <c r="F10" s="1" t="s">
        <v>74</v>
      </c>
      <c r="G10" s="6">
        <v>3</v>
      </c>
      <c r="H10" s="6">
        <v>0</v>
      </c>
      <c r="I10" s="6"/>
      <c r="J10" s="6">
        <v>0</v>
      </c>
      <c r="K10" s="6">
        <v>3</v>
      </c>
      <c r="L10" s="6"/>
    </row>
    <row r="11" spans="1:12" ht="15.75" customHeight="1" x14ac:dyDescent="0.25">
      <c r="A11" s="4">
        <v>44357</v>
      </c>
      <c r="B11" s="6">
        <v>13</v>
      </c>
      <c r="C11" s="6" t="s">
        <v>129</v>
      </c>
      <c r="D11" s="6"/>
      <c r="E11" s="6" t="s">
        <v>65</v>
      </c>
      <c r="F11" s="6" t="s">
        <v>67</v>
      </c>
      <c r="G11" s="6">
        <v>1</v>
      </c>
      <c r="H11" s="6">
        <v>0</v>
      </c>
      <c r="I11" s="6"/>
      <c r="J11" s="6">
        <v>0</v>
      </c>
      <c r="K11" s="6">
        <v>8</v>
      </c>
      <c r="L11" s="6"/>
    </row>
    <row r="12" spans="1:12" ht="15.75" customHeight="1" x14ac:dyDescent="0.25">
      <c r="A12" s="4">
        <v>44357</v>
      </c>
      <c r="B12" s="6">
        <v>14</v>
      </c>
      <c r="C12" s="6" t="s">
        <v>129</v>
      </c>
      <c r="D12" s="6"/>
      <c r="E12" s="6" t="s">
        <v>65</v>
      </c>
      <c r="F12" s="6" t="s">
        <v>67</v>
      </c>
      <c r="G12" s="6">
        <v>2</v>
      </c>
      <c r="H12" s="6">
        <v>0</v>
      </c>
      <c r="I12" s="6"/>
      <c r="J12" s="6">
        <v>0</v>
      </c>
      <c r="K12" s="6">
        <v>6</v>
      </c>
      <c r="L12" s="6"/>
    </row>
    <row r="13" spans="1:12" ht="15.75" customHeight="1" x14ac:dyDescent="0.25">
      <c r="A13" s="4">
        <v>44357</v>
      </c>
      <c r="B13" s="6">
        <v>15</v>
      </c>
      <c r="C13" s="6" t="s">
        <v>129</v>
      </c>
      <c r="D13" s="6"/>
      <c r="E13" s="6" t="s">
        <v>65</v>
      </c>
      <c r="F13" s="6" t="s">
        <v>67</v>
      </c>
      <c r="G13" s="6">
        <v>3</v>
      </c>
      <c r="H13" s="6">
        <v>0</v>
      </c>
      <c r="I13" s="6"/>
      <c r="J13" s="6">
        <v>0</v>
      </c>
      <c r="K13" s="6">
        <v>6</v>
      </c>
      <c r="L13" s="6" t="s">
        <v>8</v>
      </c>
    </row>
    <row r="14" spans="1:12" ht="15.75" customHeight="1" x14ac:dyDescent="0.25">
      <c r="A14" s="4">
        <v>44357</v>
      </c>
      <c r="B14" s="6">
        <v>10</v>
      </c>
      <c r="C14" s="6" t="s">
        <v>129</v>
      </c>
      <c r="D14" s="6"/>
      <c r="E14" s="6" t="s">
        <v>65</v>
      </c>
      <c r="F14" s="1" t="s">
        <v>68</v>
      </c>
      <c r="G14" s="6">
        <v>1</v>
      </c>
      <c r="H14" s="6">
        <v>0</v>
      </c>
      <c r="I14" s="6"/>
      <c r="J14" s="6">
        <v>0</v>
      </c>
      <c r="K14" s="6">
        <v>8</v>
      </c>
      <c r="L14" s="6"/>
    </row>
    <row r="15" spans="1:12" ht="15.75" customHeight="1" x14ac:dyDescent="0.25">
      <c r="A15" s="4">
        <v>44357</v>
      </c>
      <c r="B15" s="6">
        <v>11</v>
      </c>
      <c r="C15" s="6" t="s">
        <v>129</v>
      </c>
      <c r="D15" s="6"/>
      <c r="E15" s="6" t="s">
        <v>65</v>
      </c>
      <c r="F15" s="1" t="s">
        <v>68</v>
      </c>
      <c r="G15" s="6">
        <v>2</v>
      </c>
      <c r="H15" s="6">
        <v>0</v>
      </c>
      <c r="I15" s="6"/>
      <c r="J15" s="6">
        <v>0</v>
      </c>
      <c r="K15" s="6">
        <v>8</v>
      </c>
      <c r="L15" s="6"/>
    </row>
    <row r="16" spans="1:12" ht="15.75" customHeight="1" x14ac:dyDescent="0.25">
      <c r="A16" s="4">
        <v>44357</v>
      </c>
      <c r="B16" s="6">
        <v>12</v>
      </c>
      <c r="C16" s="6" t="s">
        <v>129</v>
      </c>
      <c r="D16" s="6"/>
      <c r="E16" s="6" t="s">
        <v>65</v>
      </c>
      <c r="F16" s="1" t="s">
        <v>68</v>
      </c>
      <c r="G16" s="6">
        <v>3</v>
      </c>
      <c r="H16" s="6">
        <v>0</v>
      </c>
      <c r="I16" s="6"/>
      <c r="J16" s="6">
        <v>0</v>
      </c>
      <c r="K16" s="6">
        <v>4</v>
      </c>
      <c r="L16" s="6"/>
    </row>
    <row r="17" spans="1:12" ht="15.75" customHeight="1" x14ac:dyDescent="0.25">
      <c r="A17" s="4">
        <v>44357</v>
      </c>
      <c r="B17" s="6">
        <v>18</v>
      </c>
      <c r="C17" s="6" t="s">
        <v>129</v>
      </c>
      <c r="D17" s="6"/>
      <c r="E17" s="6" t="s">
        <v>65</v>
      </c>
      <c r="F17" s="1" t="s">
        <v>70</v>
      </c>
      <c r="G17" s="6">
        <v>3</v>
      </c>
      <c r="H17" s="6">
        <v>0</v>
      </c>
      <c r="I17" s="6"/>
      <c r="J17" s="6">
        <v>0</v>
      </c>
      <c r="K17" s="6">
        <v>5</v>
      </c>
      <c r="L17" s="6"/>
    </row>
    <row r="18" spans="1:12" ht="15.75" customHeight="1" x14ac:dyDescent="0.25">
      <c r="A18" s="4">
        <v>44357</v>
      </c>
      <c r="B18" s="6">
        <v>16</v>
      </c>
      <c r="C18" s="6" t="s">
        <v>129</v>
      </c>
      <c r="D18" s="6"/>
      <c r="E18" s="6" t="s">
        <v>65</v>
      </c>
      <c r="F18" s="6" t="s">
        <v>130</v>
      </c>
      <c r="G18" s="6">
        <v>1</v>
      </c>
      <c r="H18" s="6">
        <v>0</v>
      </c>
      <c r="I18" s="6"/>
      <c r="J18" s="6">
        <v>0</v>
      </c>
      <c r="K18" s="6">
        <v>8</v>
      </c>
      <c r="L18" s="6"/>
    </row>
    <row r="19" spans="1:12" ht="15.75" customHeight="1" x14ac:dyDescent="0.25">
      <c r="A19" s="4">
        <v>44357</v>
      </c>
      <c r="B19" s="6">
        <v>17</v>
      </c>
      <c r="C19" s="6" t="s">
        <v>129</v>
      </c>
      <c r="D19" s="6"/>
      <c r="E19" s="6" t="s">
        <v>65</v>
      </c>
      <c r="F19" s="6" t="s">
        <v>130</v>
      </c>
      <c r="G19" s="6">
        <v>2</v>
      </c>
      <c r="H19" s="6">
        <v>0</v>
      </c>
      <c r="I19" s="6"/>
      <c r="J19" s="6">
        <v>0</v>
      </c>
      <c r="K19" s="6">
        <v>6</v>
      </c>
      <c r="L19" s="6"/>
    </row>
    <row r="20" spans="1:12" ht="15.75" customHeight="1" x14ac:dyDescent="0.25">
      <c r="A20" s="4">
        <v>44357</v>
      </c>
      <c r="B20" s="6">
        <v>19</v>
      </c>
      <c r="C20" s="6" t="s">
        <v>129</v>
      </c>
      <c r="D20" s="6"/>
      <c r="E20" s="6" t="s">
        <v>71</v>
      </c>
      <c r="F20" s="6" t="s">
        <v>72</v>
      </c>
      <c r="G20" s="6">
        <v>1</v>
      </c>
      <c r="H20" s="6"/>
      <c r="I20" s="6"/>
      <c r="J20" s="6">
        <v>0</v>
      </c>
      <c r="K20" s="6">
        <v>60</v>
      </c>
      <c r="L20" s="6"/>
    </row>
    <row r="21" spans="1:12" ht="15.75" customHeight="1" x14ac:dyDescent="0.25">
      <c r="A21" s="4">
        <v>44357</v>
      </c>
      <c r="B21" s="6">
        <v>20</v>
      </c>
      <c r="C21" s="6" t="s">
        <v>129</v>
      </c>
      <c r="D21" s="6"/>
      <c r="E21" s="6" t="s">
        <v>71</v>
      </c>
      <c r="F21" s="6" t="s">
        <v>72</v>
      </c>
      <c r="G21" s="6">
        <v>2</v>
      </c>
      <c r="H21" s="6"/>
      <c r="I21" s="6"/>
      <c r="J21" s="6">
        <v>0</v>
      </c>
      <c r="K21" s="6">
        <v>60</v>
      </c>
      <c r="L21" s="6"/>
    </row>
    <row r="22" spans="1:12" ht="15.75" customHeight="1" x14ac:dyDescent="0.25">
      <c r="A22" s="4">
        <v>44357</v>
      </c>
      <c r="B22" s="6">
        <v>21</v>
      </c>
      <c r="C22" s="6" t="s">
        <v>129</v>
      </c>
      <c r="D22" s="6"/>
      <c r="E22" s="6" t="s">
        <v>71</v>
      </c>
      <c r="F22" s="6" t="s">
        <v>72</v>
      </c>
      <c r="G22" s="6">
        <v>3</v>
      </c>
      <c r="H22" s="6"/>
      <c r="I22" s="6"/>
      <c r="J22" s="6">
        <v>0</v>
      </c>
      <c r="K22" s="6">
        <v>115</v>
      </c>
      <c r="L22" s="6"/>
    </row>
    <row r="23" spans="1:12" ht="15.75" customHeight="1" x14ac:dyDescent="0.25">
      <c r="A23" s="4">
        <v>44361</v>
      </c>
      <c r="B23" s="6">
        <v>13</v>
      </c>
      <c r="C23" s="6" t="s">
        <v>129</v>
      </c>
      <c r="D23" s="6"/>
      <c r="E23" s="6" t="s">
        <v>65</v>
      </c>
      <c r="F23" s="1" t="s">
        <v>75</v>
      </c>
      <c r="G23" s="6">
        <v>1</v>
      </c>
      <c r="H23" s="6">
        <v>0</v>
      </c>
      <c r="I23" s="6"/>
      <c r="J23" s="6">
        <v>0</v>
      </c>
      <c r="K23" s="6">
        <v>3</v>
      </c>
      <c r="L23" s="6"/>
    </row>
    <row r="24" spans="1:12" ht="15.75" customHeight="1" x14ac:dyDescent="0.25">
      <c r="A24" s="4">
        <v>44361</v>
      </c>
      <c r="B24" s="6">
        <v>14</v>
      </c>
      <c r="C24" s="6" t="s">
        <v>129</v>
      </c>
      <c r="D24" s="6"/>
      <c r="E24" s="6" t="s">
        <v>65</v>
      </c>
      <c r="F24" s="1" t="s">
        <v>75</v>
      </c>
      <c r="G24" s="6">
        <v>2</v>
      </c>
      <c r="H24" s="6">
        <v>0</v>
      </c>
      <c r="I24" s="6"/>
      <c r="J24" s="6">
        <v>0</v>
      </c>
      <c r="K24" s="6">
        <v>3</v>
      </c>
      <c r="L24" s="6"/>
    </row>
    <row r="25" spans="1:12" ht="15.75" customHeight="1" x14ac:dyDescent="0.25">
      <c r="A25" s="4">
        <v>44361</v>
      </c>
      <c r="B25" s="6">
        <v>15</v>
      </c>
      <c r="C25" s="6" t="s">
        <v>129</v>
      </c>
      <c r="D25" s="6"/>
      <c r="E25" s="6" t="s">
        <v>65</v>
      </c>
      <c r="F25" s="1" t="s">
        <v>75</v>
      </c>
      <c r="G25" s="6">
        <v>3</v>
      </c>
      <c r="H25" s="6">
        <v>0</v>
      </c>
      <c r="I25" s="6"/>
      <c r="J25" s="6">
        <v>0</v>
      </c>
      <c r="K25" s="6">
        <v>3</v>
      </c>
      <c r="L25" s="6"/>
    </row>
    <row r="26" spans="1:12" ht="15.75" customHeight="1" x14ac:dyDescent="0.25">
      <c r="A26" s="4">
        <v>44361</v>
      </c>
      <c r="B26" s="6">
        <v>1</v>
      </c>
      <c r="C26" s="6" t="s">
        <v>129</v>
      </c>
      <c r="D26" s="6"/>
      <c r="E26" s="6" t="s">
        <v>65</v>
      </c>
      <c r="F26" s="6" t="s">
        <v>73</v>
      </c>
      <c r="G26" s="6">
        <v>1</v>
      </c>
      <c r="H26" s="6">
        <v>0</v>
      </c>
      <c r="I26" s="6"/>
      <c r="J26" s="6">
        <v>0</v>
      </c>
      <c r="K26" s="6">
        <v>8</v>
      </c>
      <c r="L26" s="6"/>
    </row>
    <row r="27" spans="1:12" ht="15.75" customHeight="1" x14ac:dyDescent="0.25">
      <c r="A27" s="4">
        <v>44361</v>
      </c>
      <c r="B27" s="6">
        <v>2</v>
      </c>
      <c r="C27" s="6" t="s">
        <v>129</v>
      </c>
      <c r="D27" s="6"/>
      <c r="E27" s="6" t="s">
        <v>65</v>
      </c>
      <c r="F27" s="6" t="s">
        <v>73</v>
      </c>
      <c r="G27" s="6">
        <v>2</v>
      </c>
      <c r="H27" s="6">
        <v>0</v>
      </c>
      <c r="I27" s="6"/>
      <c r="J27" s="6">
        <v>0</v>
      </c>
      <c r="K27" s="6">
        <v>7</v>
      </c>
      <c r="L27" s="6"/>
    </row>
    <row r="28" spans="1:12" ht="15.75" customHeight="1" x14ac:dyDescent="0.25">
      <c r="A28" s="4">
        <v>44361</v>
      </c>
      <c r="B28" s="6">
        <v>3</v>
      </c>
      <c r="C28" s="6" t="s">
        <v>129</v>
      </c>
      <c r="D28" s="6"/>
      <c r="E28" s="6" t="s">
        <v>65</v>
      </c>
      <c r="F28" s="6" t="s">
        <v>73</v>
      </c>
      <c r="G28" s="6">
        <v>3</v>
      </c>
      <c r="H28" s="6">
        <v>0</v>
      </c>
      <c r="I28" s="6"/>
      <c r="J28" s="6">
        <v>0</v>
      </c>
      <c r="K28" s="6">
        <v>5</v>
      </c>
      <c r="L28" s="6"/>
    </row>
    <row r="29" spans="1:12" ht="15.75" customHeight="1" x14ac:dyDescent="0.25">
      <c r="A29" s="4">
        <v>44361</v>
      </c>
      <c r="B29" s="6">
        <v>5</v>
      </c>
      <c r="C29" s="6" t="s">
        <v>129</v>
      </c>
      <c r="D29" s="6"/>
      <c r="E29" s="6" t="s">
        <v>65</v>
      </c>
      <c r="F29" s="1" t="s">
        <v>66</v>
      </c>
      <c r="G29" s="6">
        <v>3</v>
      </c>
      <c r="H29" s="6">
        <v>0</v>
      </c>
      <c r="I29" s="6"/>
      <c r="J29" s="6">
        <v>0</v>
      </c>
      <c r="K29" s="6">
        <v>4</v>
      </c>
      <c r="L29" s="6"/>
    </row>
    <row r="30" spans="1:12" ht="15.75" customHeight="1" x14ac:dyDescent="0.25">
      <c r="A30" s="4">
        <v>44361</v>
      </c>
      <c r="B30" s="6">
        <v>7</v>
      </c>
      <c r="C30" s="6" t="s">
        <v>129</v>
      </c>
      <c r="D30" s="6"/>
      <c r="E30" s="6" t="s">
        <v>65</v>
      </c>
      <c r="F30" s="1" t="s">
        <v>74</v>
      </c>
      <c r="G30" s="6">
        <v>1</v>
      </c>
      <c r="H30" s="6">
        <v>0</v>
      </c>
      <c r="I30" s="6"/>
      <c r="J30" s="6">
        <v>0</v>
      </c>
      <c r="K30" s="6">
        <v>5</v>
      </c>
      <c r="L30" s="6"/>
    </row>
    <row r="31" spans="1:12" ht="15.75" customHeight="1" x14ac:dyDescent="0.25">
      <c r="A31" s="4">
        <v>44361</v>
      </c>
      <c r="B31" s="6">
        <v>8</v>
      </c>
      <c r="C31" s="6" t="s">
        <v>129</v>
      </c>
      <c r="D31" s="6"/>
      <c r="E31" s="6" t="s">
        <v>65</v>
      </c>
      <c r="F31" s="1" t="s">
        <v>74</v>
      </c>
      <c r="G31" s="6">
        <v>2</v>
      </c>
      <c r="H31" s="6">
        <v>0</v>
      </c>
      <c r="I31" s="6"/>
      <c r="J31" s="6">
        <v>0</v>
      </c>
      <c r="K31" s="6">
        <v>4</v>
      </c>
      <c r="L31" s="6"/>
    </row>
    <row r="32" spans="1:12" ht="15.75" customHeight="1" x14ac:dyDescent="0.25">
      <c r="A32" s="4">
        <v>44361</v>
      </c>
      <c r="B32" s="6">
        <v>9</v>
      </c>
      <c r="C32" s="6" t="s">
        <v>129</v>
      </c>
      <c r="D32" s="6"/>
      <c r="E32" s="6" t="s">
        <v>65</v>
      </c>
      <c r="F32" s="1" t="s">
        <v>74</v>
      </c>
      <c r="G32" s="6">
        <v>3</v>
      </c>
      <c r="H32" s="6">
        <v>0</v>
      </c>
      <c r="I32" s="6"/>
      <c r="J32" s="6">
        <v>0</v>
      </c>
      <c r="K32" s="6">
        <v>2</v>
      </c>
      <c r="L32" s="6"/>
    </row>
    <row r="33" spans="1:12" ht="15.75" customHeight="1" x14ac:dyDescent="0.25">
      <c r="A33" s="4">
        <v>44361</v>
      </c>
      <c r="B33" s="6">
        <v>10</v>
      </c>
      <c r="C33" s="6" t="s">
        <v>129</v>
      </c>
      <c r="D33" s="6"/>
      <c r="E33" s="6" t="s">
        <v>65</v>
      </c>
      <c r="F33" s="1" t="s">
        <v>68</v>
      </c>
      <c r="G33" s="6">
        <v>1</v>
      </c>
      <c r="H33" s="6">
        <v>0</v>
      </c>
      <c r="I33" s="6"/>
      <c r="J33" s="6">
        <v>0</v>
      </c>
      <c r="K33" s="6">
        <v>8</v>
      </c>
      <c r="L33" s="6"/>
    </row>
    <row r="34" spans="1:12" ht="15.75" customHeight="1" x14ac:dyDescent="0.25">
      <c r="A34" s="4">
        <v>44361</v>
      </c>
      <c r="B34" s="6">
        <v>11</v>
      </c>
      <c r="C34" s="6" t="s">
        <v>129</v>
      </c>
      <c r="D34" s="6"/>
      <c r="E34" s="6" t="s">
        <v>65</v>
      </c>
      <c r="F34" s="1" t="s">
        <v>68</v>
      </c>
      <c r="G34" s="6">
        <v>2</v>
      </c>
      <c r="H34" s="6">
        <v>0</v>
      </c>
      <c r="I34" s="6"/>
      <c r="J34" s="6">
        <v>0</v>
      </c>
      <c r="K34" s="6">
        <v>4</v>
      </c>
      <c r="L34" s="6"/>
    </row>
    <row r="35" spans="1:12" ht="15.75" customHeight="1" x14ac:dyDescent="0.25">
      <c r="A35" s="4">
        <v>44361</v>
      </c>
      <c r="B35" s="6">
        <v>12</v>
      </c>
      <c r="C35" s="6" t="s">
        <v>129</v>
      </c>
      <c r="D35" s="6"/>
      <c r="E35" s="6" t="s">
        <v>65</v>
      </c>
      <c r="F35" s="1" t="s">
        <v>68</v>
      </c>
      <c r="G35" s="6">
        <v>3</v>
      </c>
      <c r="H35" s="6">
        <v>0</v>
      </c>
      <c r="I35" s="6"/>
      <c r="J35" s="6">
        <v>0</v>
      </c>
      <c r="K35" s="6">
        <v>2</v>
      </c>
      <c r="L35" s="6"/>
    </row>
    <row r="36" spans="1:12" ht="15.75" customHeight="1" x14ac:dyDescent="0.25">
      <c r="A36" s="4">
        <v>44361</v>
      </c>
      <c r="B36" s="6">
        <v>16</v>
      </c>
      <c r="C36" s="6" t="s">
        <v>129</v>
      </c>
      <c r="D36" s="6"/>
      <c r="E36" s="6" t="s">
        <v>65</v>
      </c>
      <c r="F36" s="1" t="s">
        <v>70</v>
      </c>
      <c r="G36" s="6">
        <v>1</v>
      </c>
      <c r="H36" s="6">
        <v>0</v>
      </c>
      <c r="I36" s="6"/>
      <c r="J36" s="6">
        <v>0</v>
      </c>
      <c r="K36" s="6">
        <v>8</v>
      </c>
      <c r="L36" s="6"/>
    </row>
    <row r="37" spans="1:12" ht="15.75" customHeight="1" x14ac:dyDescent="0.25">
      <c r="A37" s="4">
        <v>44361</v>
      </c>
      <c r="B37" s="6">
        <v>17</v>
      </c>
      <c r="C37" s="6" t="s">
        <v>129</v>
      </c>
      <c r="D37" s="6"/>
      <c r="E37" s="6" t="s">
        <v>65</v>
      </c>
      <c r="F37" s="1" t="s">
        <v>70</v>
      </c>
      <c r="G37" s="6">
        <v>2</v>
      </c>
      <c r="H37" s="6">
        <v>0</v>
      </c>
      <c r="I37" s="6"/>
      <c r="J37" s="6">
        <v>0</v>
      </c>
      <c r="K37" s="6">
        <v>5</v>
      </c>
      <c r="L37" s="6"/>
    </row>
    <row r="38" spans="1:12" ht="15.75" customHeight="1" x14ac:dyDescent="0.25">
      <c r="A38" s="4">
        <v>44361</v>
      </c>
      <c r="B38" s="6">
        <v>18</v>
      </c>
      <c r="C38" s="6" t="s">
        <v>129</v>
      </c>
      <c r="D38" s="6"/>
      <c r="E38" s="6" t="s">
        <v>65</v>
      </c>
      <c r="F38" s="1" t="s">
        <v>69</v>
      </c>
      <c r="G38" s="6">
        <v>3</v>
      </c>
      <c r="H38" s="6">
        <v>0</v>
      </c>
      <c r="I38" s="6"/>
      <c r="J38" s="6">
        <v>0</v>
      </c>
      <c r="K38" s="6">
        <v>5</v>
      </c>
      <c r="L38" s="6" t="s">
        <v>9</v>
      </c>
    </row>
    <row r="39" spans="1:12" ht="15.75" customHeight="1" x14ac:dyDescent="0.25">
      <c r="A39" s="4">
        <v>44361</v>
      </c>
      <c r="B39" s="6">
        <v>19</v>
      </c>
      <c r="C39" s="6" t="s">
        <v>129</v>
      </c>
      <c r="D39" s="6"/>
      <c r="E39" s="6" t="s">
        <v>71</v>
      </c>
      <c r="F39" s="1" t="s">
        <v>77</v>
      </c>
      <c r="G39" s="6">
        <v>1</v>
      </c>
      <c r="H39" s="6"/>
      <c r="I39" s="6"/>
      <c r="J39" s="6">
        <v>0</v>
      </c>
      <c r="K39" s="6">
        <v>60</v>
      </c>
      <c r="L39" s="6"/>
    </row>
    <row r="40" spans="1:12" ht="15.75" customHeight="1" x14ac:dyDescent="0.25">
      <c r="A40" s="4">
        <v>44361</v>
      </c>
      <c r="B40" s="6">
        <v>20</v>
      </c>
      <c r="C40" s="6" t="s">
        <v>129</v>
      </c>
      <c r="D40" s="6"/>
      <c r="E40" s="6" t="s">
        <v>71</v>
      </c>
      <c r="F40" s="1" t="s">
        <v>77</v>
      </c>
      <c r="G40" s="6">
        <v>2</v>
      </c>
      <c r="H40" s="6"/>
      <c r="I40" s="6"/>
      <c r="J40" s="6">
        <v>0</v>
      </c>
      <c r="K40" s="6">
        <v>60</v>
      </c>
      <c r="L40" s="6"/>
    </row>
    <row r="41" spans="1:12" ht="15.75" customHeight="1" x14ac:dyDescent="0.25">
      <c r="A41" s="4">
        <v>44361</v>
      </c>
      <c r="B41" s="6">
        <v>21</v>
      </c>
      <c r="C41" s="6" t="s">
        <v>129</v>
      </c>
      <c r="D41" s="6"/>
      <c r="E41" s="6" t="s">
        <v>71</v>
      </c>
      <c r="F41" s="1" t="s">
        <v>77</v>
      </c>
      <c r="G41" s="6">
        <v>3</v>
      </c>
      <c r="H41" s="6"/>
      <c r="I41" s="6"/>
      <c r="J41" s="6">
        <v>0</v>
      </c>
      <c r="K41" s="6">
        <v>115</v>
      </c>
      <c r="L41" s="6"/>
    </row>
    <row r="42" spans="1:12" ht="15.75" customHeight="1" x14ac:dyDescent="0.25">
      <c r="A42" s="4">
        <v>44361</v>
      </c>
      <c r="B42" s="6">
        <v>4</v>
      </c>
      <c r="C42" s="6" t="s">
        <v>129</v>
      </c>
      <c r="D42" s="6"/>
      <c r="E42" s="6" t="s">
        <v>65</v>
      </c>
      <c r="F42" s="1" t="s">
        <v>76</v>
      </c>
      <c r="G42" s="6">
        <v>1</v>
      </c>
      <c r="H42" s="6">
        <v>5</v>
      </c>
      <c r="I42" s="6">
        <v>10</v>
      </c>
      <c r="J42" s="6">
        <v>0</v>
      </c>
      <c r="K42" s="6">
        <v>8</v>
      </c>
      <c r="L42" s="6"/>
    </row>
    <row r="43" spans="1:12" ht="15.75" customHeight="1" x14ac:dyDescent="0.25">
      <c r="A43" s="4">
        <v>44361</v>
      </c>
      <c r="B43" s="6">
        <v>6</v>
      </c>
      <c r="C43" s="6" t="s">
        <v>129</v>
      </c>
      <c r="D43" s="6"/>
      <c r="E43" s="6" t="s">
        <v>65</v>
      </c>
      <c r="F43" s="1" t="s">
        <v>76</v>
      </c>
      <c r="G43" s="6">
        <v>2</v>
      </c>
      <c r="H43" s="6">
        <v>5</v>
      </c>
      <c r="I43" s="6">
        <v>10</v>
      </c>
      <c r="J43" s="6">
        <v>0</v>
      </c>
      <c r="K43" s="6">
        <v>2</v>
      </c>
      <c r="L43" s="6"/>
    </row>
    <row r="44" spans="1:12" ht="15.75" customHeight="1" x14ac:dyDescent="0.25">
      <c r="A44" s="4">
        <v>44363</v>
      </c>
      <c r="B44" s="6">
        <v>4</v>
      </c>
      <c r="C44" s="6" t="s">
        <v>129</v>
      </c>
      <c r="D44" s="6"/>
      <c r="E44" s="6" t="s">
        <v>65</v>
      </c>
      <c r="F44" s="1" t="s">
        <v>66</v>
      </c>
      <c r="G44" s="6">
        <v>1</v>
      </c>
      <c r="H44" s="6">
        <v>0</v>
      </c>
      <c r="I44" s="6"/>
      <c r="J44" s="6">
        <v>0</v>
      </c>
      <c r="K44" s="6">
        <v>6</v>
      </c>
      <c r="L44" s="6"/>
    </row>
    <row r="45" spans="1:12" ht="15.75" customHeight="1" x14ac:dyDescent="0.25">
      <c r="A45" s="4">
        <v>44363</v>
      </c>
      <c r="B45" s="6">
        <v>5</v>
      </c>
      <c r="C45" s="6" t="s">
        <v>129</v>
      </c>
      <c r="D45" s="6"/>
      <c r="E45" s="6" t="s">
        <v>65</v>
      </c>
      <c r="F45" s="1" t="s">
        <v>66</v>
      </c>
      <c r="G45" s="6">
        <v>2</v>
      </c>
      <c r="H45" s="6">
        <v>0</v>
      </c>
      <c r="I45" s="6"/>
      <c r="J45" s="6">
        <v>0</v>
      </c>
      <c r="K45" s="6">
        <v>3</v>
      </c>
      <c r="L45" s="6"/>
    </row>
    <row r="46" spans="1:12" ht="15.75" customHeight="1" x14ac:dyDescent="0.25">
      <c r="A46" s="4">
        <v>44363</v>
      </c>
      <c r="B46" s="6">
        <v>6</v>
      </c>
      <c r="C46" s="6" t="s">
        <v>129</v>
      </c>
      <c r="D46" s="6"/>
      <c r="E46" s="6" t="s">
        <v>65</v>
      </c>
      <c r="F46" s="1" t="s">
        <v>66</v>
      </c>
      <c r="G46" s="6">
        <v>3</v>
      </c>
      <c r="H46" s="6">
        <v>0</v>
      </c>
      <c r="I46" s="6"/>
      <c r="J46" s="6">
        <v>0</v>
      </c>
      <c r="K46" s="6">
        <v>2</v>
      </c>
      <c r="L46" s="6"/>
    </row>
    <row r="47" spans="1:12" ht="15.75" customHeight="1" x14ac:dyDescent="0.25">
      <c r="A47" s="4">
        <v>44363</v>
      </c>
      <c r="B47" s="6">
        <v>7</v>
      </c>
      <c r="C47" s="6" t="s">
        <v>129</v>
      </c>
      <c r="D47" s="6"/>
      <c r="E47" s="6" t="s">
        <v>65</v>
      </c>
      <c r="F47" s="1" t="s">
        <v>74</v>
      </c>
      <c r="G47" s="6">
        <v>1</v>
      </c>
      <c r="H47" s="6">
        <v>0</v>
      </c>
      <c r="I47" s="6"/>
      <c r="J47" s="6">
        <v>0</v>
      </c>
      <c r="K47" s="6">
        <v>5</v>
      </c>
      <c r="L47" s="6"/>
    </row>
    <row r="48" spans="1:12" ht="15.75" customHeight="1" x14ac:dyDescent="0.25">
      <c r="A48" s="4">
        <v>44363</v>
      </c>
      <c r="B48" s="6">
        <v>8</v>
      </c>
      <c r="C48" s="6" t="s">
        <v>129</v>
      </c>
      <c r="D48" s="6"/>
      <c r="E48" s="6" t="s">
        <v>65</v>
      </c>
      <c r="F48" s="1" t="s">
        <v>74</v>
      </c>
      <c r="G48" s="6">
        <v>2</v>
      </c>
      <c r="H48" s="6">
        <v>0</v>
      </c>
      <c r="I48" s="6"/>
      <c r="J48" s="6">
        <v>0</v>
      </c>
      <c r="K48" s="6">
        <v>3</v>
      </c>
      <c r="L48" s="6"/>
    </row>
    <row r="49" spans="1:12" ht="15.75" customHeight="1" x14ac:dyDescent="0.25">
      <c r="A49" s="4">
        <v>44363</v>
      </c>
      <c r="B49" s="6">
        <v>9</v>
      </c>
      <c r="C49" s="6" t="s">
        <v>129</v>
      </c>
      <c r="D49" s="6"/>
      <c r="E49" s="6" t="s">
        <v>65</v>
      </c>
      <c r="F49" s="1" t="s">
        <v>74</v>
      </c>
      <c r="G49" s="6">
        <v>3</v>
      </c>
      <c r="H49" s="6">
        <v>0</v>
      </c>
      <c r="I49" s="6"/>
      <c r="J49" s="6">
        <v>0</v>
      </c>
      <c r="K49" s="6">
        <v>1</v>
      </c>
      <c r="L49" s="6"/>
    </row>
    <row r="50" spans="1:12" ht="15.75" customHeight="1" x14ac:dyDescent="0.25">
      <c r="A50" s="4">
        <v>44363</v>
      </c>
      <c r="B50" s="6">
        <v>1</v>
      </c>
      <c r="C50" s="6" t="s">
        <v>129</v>
      </c>
      <c r="D50" s="6"/>
      <c r="E50" s="6" t="s">
        <v>65</v>
      </c>
      <c r="F50" s="6" t="s">
        <v>73</v>
      </c>
      <c r="G50" s="6">
        <v>1</v>
      </c>
      <c r="H50" s="6">
        <v>0</v>
      </c>
      <c r="I50" s="6"/>
      <c r="J50" s="6">
        <v>0</v>
      </c>
      <c r="K50" s="6">
        <v>8</v>
      </c>
      <c r="L50" s="6"/>
    </row>
    <row r="51" spans="1:12" ht="15.75" customHeight="1" x14ac:dyDescent="0.25">
      <c r="A51" s="4">
        <v>44363</v>
      </c>
      <c r="B51" s="6">
        <v>2</v>
      </c>
      <c r="C51" s="6" t="s">
        <v>129</v>
      </c>
      <c r="D51" s="6"/>
      <c r="E51" s="6" t="s">
        <v>65</v>
      </c>
      <c r="F51" s="6" t="s">
        <v>73</v>
      </c>
      <c r="G51" s="6">
        <v>2</v>
      </c>
      <c r="H51" s="6">
        <v>0</v>
      </c>
      <c r="I51" s="6"/>
      <c r="J51" s="6">
        <v>0</v>
      </c>
      <c r="K51" s="6">
        <v>6</v>
      </c>
      <c r="L51" s="6"/>
    </row>
    <row r="52" spans="1:12" ht="15.75" customHeight="1" x14ac:dyDescent="0.25">
      <c r="A52" s="4">
        <v>44363</v>
      </c>
      <c r="B52" s="6">
        <v>3</v>
      </c>
      <c r="C52" s="6" t="s">
        <v>129</v>
      </c>
      <c r="D52" s="6"/>
      <c r="E52" s="6" t="s">
        <v>65</v>
      </c>
      <c r="F52" s="6" t="s">
        <v>73</v>
      </c>
      <c r="G52" s="6">
        <v>3</v>
      </c>
      <c r="H52" s="6">
        <v>0</v>
      </c>
      <c r="I52" s="6"/>
      <c r="J52" s="6">
        <v>0</v>
      </c>
      <c r="K52" s="6">
        <v>5</v>
      </c>
      <c r="L52" s="6"/>
    </row>
    <row r="53" spans="1:12" ht="15.75" customHeight="1" x14ac:dyDescent="0.25">
      <c r="A53" s="4">
        <v>44363</v>
      </c>
      <c r="B53" s="6">
        <v>13</v>
      </c>
      <c r="C53" s="6" t="s">
        <v>129</v>
      </c>
      <c r="D53" s="6"/>
      <c r="E53" s="6" t="s">
        <v>65</v>
      </c>
      <c r="F53" s="6" t="s">
        <v>67</v>
      </c>
      <c r="G53" s="6">
        <v>1</v>
      </c>
      <c r="H53" s="6">
        <v>0</v>
      </c>
      <c r="I53" s="6"/>
      <c r="J53" s="6">
        <v>0</v>
      </c>
      <c r="K53" s="6">
        <v>8</v>
      </c>
      <c r="L53" s="6"/>
    </row>
    <row r="54" spans="1:12" ht="15.75" customHeight="1" x14ac:dyDescent="0.25">
      <c r="A54" s="4">
        <v>44363</v>
      </c>
      <c r="B54" s="6">
        <v>14</v>
      </c>
      <c r="C54" s="6" t="s">
        <v>129</v>
      </c>
      <c r="D54" s="6"/>
      <c r="E54" s="6" t="s">
        <v>65</v>
      </c>
      <c r="F54" s="6" t="s">
        <v>67</v>
      </c>
      <c r="G54" s="6">
        <v>2</v>
      </c>
      <c r="H54" s="6">
        <v>0</v>
      </c>
      <c r="I54" s="6"/>
      <c r="J54" s="6">
        <v>0</v>
      </c>
      <c r="K54" s="6">
        <v>5</v>
      </c>
      <c r="L54" s="6"/>
    </row>
    <row r="55" spans="1:12" ht="15.75" customHeight="1" x14ac:dyDescent="0.25">
      <c r="A55" s="4">
        <v>44363</v>
      </c>
      <c r="B55" s="6">
        <v>15</v>
      </c>
      <c r="C55" s="6" t="s">
        <v>129</v>
      </c>
      <c r="D55" s="6"/>
      <c r="E55" s="6" t="s">
        <v>65</v>
      </c>
      <c r="F55" s="6" t="s">
        <v>67</v>
      </c>
      <c r="G55" s="6">
        <v>3</v>
      </c>
      <c r="H55" s="6">
        <v>0</v>
      </c>
      <c r="I55" s="6"/>
      <c r="J55" s="6">
        <v>0</v>
      </c>
      <c r="K55" s="6">
        <v>5</v>
      </c>
      <c r="L55" s="6"/>
    </row>
    <row r="56" spans="1:12" ht="15.75" customHeight="1" x14ac:dyDescent="0.25">
      <c r="A56" s="4">
        <v>44363</v>
      </c>
      <c r="B56" s="6">
        <v>10</v>
      </c>
      <c r="C56" s="6" t="s">
        <v>129</v>
      </c>
      <c r="D56" s="6"/>
      <c r="E56" s="6" t="s">
        <v>65</v>
      </c>
      <c r="F56" s="1" t="s">
        <v>68</v>
      </c>
      <c r="G56" s="6">
        <v>1</v>
      </c>
      <c r="H56" s="6">
        <v>0</v>
      </c>
      <c r="I56" s="6"/>
      <c r="J56" s="6">
        <v>0</v>
      </c>
      <c r="K56" s="6">
        <v>8</v>
      </c>
      <c r="L56" s="6"/>
    </row>
    <row r="57" spans="1:12" ht="15.75" customHeight="1" x14ac:dyDescent="0.25">
      <c r="A57" s="4">
        <v>44363</v>
      </c>
      <c r="B57" s="6">
        <v>11</v>
      </c>
      <c r="C57" s="6" t="s">
        <v>129</v>
      </c>
      <c r="D57" s="6"/>
      <c r="E57" s="6" t="s">
        <v>65</v>
      </c>
      <c r="F57" s="1" t="s">
        <v>68</v>
      </c>
      <c r="G57" s="6">
        <v>2</v>
      </c>
      <c r="H57" s="6">
        <v>0</v>
      </c>
      <c r="I57" s="6"/>
      <c r="J57" s="6">
        <v>0</v>
      </c>
      <c r="K57" s="6">
        <v>4</v>
      </c>
      <c r="L57" s="6"/>
    </row>
    <row r="58" spans="1:12" ht="15.75" customHeight="1" x14ac:dyDescent="0.25">
      <c r="A58" s="4">
        <v>44363</v>
      </c>
      <c r="B58" s="6">
        <v>12</v>
      </c>
      <c r="C58" s="6" t="s">
        <v>129</v>
      </c>
      <c r="D58" s="6"/>
      <c r="E58" s="6" t="s">
        <v>65</v>
      </c>
      <c r="F58" s="1" t="s">
        <v>68</v>
      </c>
      <c r="G58" s="6">
        <v>3</v>
      </c>
      <c r="H58" s="6">
        <v>0</v>
      </c>
      <c r="I58" s="6"/>
      <c r="J58" s="6">
        <v>0</v>
      </c>
      <c r="K58" s="6">
        <v>3</v>
      </c>
      <c r="L58" s="6"/>
    </row>
    <row r="59" spans="1:12" ht="15.75" customHeight="1" x14ac:dyDescent="0.25">
      <c r="A59" s="4">
        <v>44363</v>
      </c>
      <c r="B59" s="6">
        <v>16</v>
      </c>
      <c r="C59" s="6" t="s">
        <v>129</v>
      </c>
      <c r="D59" s="6"/>
      <c r="E59" s="6" t="s">
        <v>65</v>
      </c>
      <c r="F59" s="1" t="s">
        <v>69</v>
      </c>
      <c r="G59" s="6">
        <v>1</v>
      </c>
      <c r="H59" s="6">
        <v>0</v>
      </c>
      <c r="I59" s="6"/>
      <c r="J59" s="6">
        <v>0</v>
      </c>
      <c r="K59" s="6">
        <v>8</v>
      </c>
      <c r="L59" s="6"/>
    </row>
    <row r="60" spans="1:12" ht="15.75" customHeight="1" x14ac:dyDescent="0.25">
      <c r="A60" s="4">
        <v>44363</v>
      </c>
      <c r="B60" s="6">
        <v>17</v>
      </c>
      <c r="C60" s="6" t="s">
        <v>129</v>
      </c>
      <c r="D60" s="6"/>
      <c r="E60" s="6" t="s">
        <v>65</v>
      </c>
      <c r="F60" s="1" t="s">
        <v>69</v>
      </c>
      <c r="G60" s="6">
        <v>2</v>
      </c>
      <c r="H60" s="6">
        <v>0</v>
      </c>
      <c r="I60" s="6"/>
      <c r="J60" s="6">
        <v>0</v>
      </c>
      <c r="K60" s="6">
        <v>5</v>
      </c>
      <c r="L60" s="6"/>
    </row>
    <row r="61" spans="1:12" ht="15.75" customHeight="1" x14ac:dyDescent="0.25">
      <c r="A61" s="4">
        <v>44363</v>
      </c>
      <c r="B61" s="6">
        <v>18</v>
      </c>
      <c r="C61" s="6" t="s">
        <v>129</v>
      </c>
      <c r="D61" s="6"/>
      <c r="E61" s="6" t="s">
        <v>65</v>
      </c>
      <c r="F61" s="1" t="s">
        <v>69</v>
      </c>
      <c r="G61" s="6">
        <v>3</v>
      </c>
      <c r="H61" s="6">
        <v>0</v>
      </c>
      <c r="I61" s="6"/>
      <c r="J61" s="6">
        <v>0</v>
      </c>
      <c r="K61" s="6">
        <v>5</v>
      </c>
      <c r="L61" s="6"/>
    </row>
    <row r="62" spans="1:12" ht="15.75" customHeight="1" x14ac:dyDescent="0.25">
      <c r="A62" s="4">
        <v>44365</v>
      </c>
      <c r="B62" s="6">
        <v>4</v>
      </c>
      <c r="C62" s="6" t="s">
        <v>129</v>
      </c>
      <c r="D62" s="6"/>
      <c r="E62" s="6" t="s">
        <v>65</v>
      </c>
      <c r="F62" s="1" t="s">
        <v>66</v>
      </c>
      <c r="G62" s="6">
        <v>1</v>
      </c>
      <c r="H62" s="6">
        <v>0</v>
      </c>
      <c r="I62" s="6"/>
      <c r="J62" s="6">
        <v>0</v>
      </c>
      <c r="K62" s="6">
        <v>7</v>
      </c>
      <c r="L62" s="6"/>
    </row>
    <row r="63" spans="1:12" ht="15.75" customHeight="1" x14ac:dyDescent="0.25">
      <c r="A63" s="4">
        <v>44365</v>
      </c>
      <c r="B63" s="6">
        <v>5</v>
      </c>
      <c r="C63" s="6" t="s">
        <v>129</v>
      </c>
      <c r="D63" s="6"/>
      <c r="E63" s="6" t="s">
        <v>65</v>
      </c>
      <c r="F63" s="1" t="s">
        <v>66</v>
      </c>
      <c r="G63" s="6">
        <v>2</v>
      </c>
      <c r="H63" s="6">
        <v>0</v>
      </c>
      <c r="I63" s="6"/>
      <c r="J63" s="6">
        <v>0</v>
      </c>
      <c r="K63" s="6">
        <v>4</v>
      </c>
      <c r="L63" s="6"/>
    </row>
    <row r="64" spans="1:12" ht="15.75" customHeight="1" x14ac:dyDescent="0.25">
      <c r="A64" s="4">
        <v>44365</v>
      </c>
      <c r="B64" s="6">
        <v>6</v>
      </c>
      <c r="C64" s="6" t="s">
        <v>129</v>
      </c>
      <c r="D64" s="6"/>
      <c r="E64" s="6" t="s">
        <v>65</v>
      </c>
      <c r="F64" s="1" t="s">
        <v>66</v>
      </c>
      <c r="G64" s="6">
        <v>3</v>
      </c>
      <c r="H64" s="6">
        <v>0</v>
      </c>
      <c r="I64" s="6"/>
      <c r="J64" s="6">
        <v>0</v>
      </c>
      <c r="K64" s="6">
        <v>2</v>
      </c>
      <c r="L64" s="6"/>
    </row>
    <row r="65" spans="1:12" ht="15.75" customHeight="1" x14ac:dyDescent="0.25">
      <c r="A65" s="4">
        <v>44365</v>
      </c>
      <c r="B65" s="6">
        <v>7</v>
      </c>
      <c r="C65" s="6" t="s">
        <v>129</v>
      </c>
      <c r="D65" s="6"/>
      <c r="E65" s="6" t="s">
        <v>65</v>
      </c>
      <c r="F65" s="1" t="s">
        <v>74</v>
      </c>
      <c r="G65" s="6">
        <v>1</v>
      </c>
      <c r="H65" s="6">
        <v>0</v>
      </c>
      <c r="I65" s="6"/>
      <c r="J65" s="6">
        <v>0</v>
      </c>
      <c r="K65" s="6">
        <v>8</v>
      </c>
      <c r="L65" s="6"/>
    </row>
    <row r="66" spans="1:12" ht="15.75" customHeight="1" x14ac:dyDescent="0.25">
      <c r="A66" s="4">
        <v>44365</v>
      </c>
      <c r="B66" s="6">
        <v>8</v>
      </c>
      <c r="C66" s="6" t="s">
        <v>129</v>
      </c>
      <c r="D66" s="6"/>
      <c r="E66" s="6" t="s">
        <v>65</v>
      </c>
      <c r="F66" s="1" t="s">
        <v>74</v>
      </c>
      <c r="G66" s="6">
        <v>2</v>
      </c>
      <c r="H66" s="6">
        <v>0</v>
      </c>
      <c r="I66" s="6"/>
      <c r="J66" s="6">
        <v>0</v>
      </c>
      <c r="K66" s="6">
        <v>4</v>
      </c>
      <c r="L66" s="6"/>
    </row>
    <row r="67" spans="1:12" ht="15.75" customHeight="1" x14ac:dyDescent="0.25">
      <c r="A67" s="4">
        <v>44365</v>
      </c>
      <c r="B67" s="6">
        <v>9</v>
      </c>
      <c r="C67" s="6" t="s">
        <v>129</v>
      </c>
      <c r="D67" s="6"/>
      <c r="E67" s="6" t="s">
        <v>65</v>
      </c>
      <c r="F67" s="1" t="s">
        <v>74</v>
      </c>
      <c r="G67" s="6">
        <v>3</v>
      </c>
      <c r="H67" s="6">
        <v>0</v>
      </c>
      <c r="I67" s="6"/>
      <c r="J67" s="6">
        <v>0</v>
      </c>
      <c r="K67" s="6">
        <v>3</v>
      </c>
      <c r="L67" s="6"/>
    </row>
    <row r="68" spans="1:12" ht="15.75" customHeight="1" x14ac:dyDescent="0.25">
      <c r="A68" s="4">
        <v>44365</v>
      </c>
      <c r="B68" s="6">
        <v>13</v>
      </c>
      <c r="C68" s="6" t="s">
        <v>129</v>
      </c>
      <c r="D68" s="6"/>
      <c r="E68" s="6" t="s">
        <v>65</v>
      </c>
      <c r="F68" s="1" t="s">
        <v>78</v>
      </c>
      <c r="G68" s="6">
        <v>1</v>
      </c>
      <c r="H68" s="6">
        <v>0</v>
      </c>
      <c r="I68" s="6"/>
      <c r="J68" s="6">
        <v>0</v>
      </c>
      <c r="K68" s="6">
        <v>8</v>
      </c>
      <c r="L68" s="6"/>
    </row>
    <row r="69" spans="1:12" ht="15.75" customHeight="1" x14ac:dyDescent="0.25">
      <c r="A69" s="4">
        <v>44365</v>
      </c>
      <c r="B69" s="6">
        <v>14</v>
      </c>
      <c r="C69" s="6" t="s">
        <v>129</v>
      </c>
      <c r="D69" s="6"/>
      <c r="E69" s="6" t="s">
        <v>65</v>
      </c>
      <c r="F69" s="1" t="s">
        <v>78</v>
      </c>
      <c r="G69" s="6">
        <v>2</v>
      </c>
      <c r="H69" s="6">
        <v>0</v>
      </c>
      <c r="I69" s="6"/>
      <c r="J69" s="6">
        <v>0</v>
      </c>
      <c r="K69" s="6">
        <v>8</v>
      </c>
      <c r="L69" s="6"/>
    </row>
    <row r="70" spans="1:12" ht="15.75" customHeight="1" x14ac:dyDescent="0.25">
      <c r="A70" s="4">
        <v>44365</v>
      </c>
      <c r="B70" s="6">
        <v>15</v>
      </c>
      <c r="C70" s="6" t="s">
        <v>129</v>
      </c>
      <c r="D70" s="6"/>
      <c r="E70" s="6" t="s">
        <v>65</v>
      </c>
      <c r="F70" s="1" t="s">
        <v>78</v>
      </c>
      <c r="G70" s="6">
        <v>3</v>
      </c>
      <c r="H70" s="6">
        <v>0</v>
      </c>
      <c r="I70" s="6"/>
      <c r="J70" s="6">
        <v>0</v>
      </c>
      <c r="K70" s="6">
        <v>8</v>
      </c>
      <c r="L70" s="6"/>
    </row>
    <row r="71" spans="1:12" ht="15.75" customHeight="1" x14ac:dyDescent="0.25">
      <c r="A71" s="4">
        <v>44365</v>
      </c>
      <c r="B71" s="6">
        <v>1</v>
      </c>
      <c r="C71" s="6" t="s">
        <v>129</v>
      </c>
      <c r="D71" s="6"/>
      <c r="E71" s="6" t="s">
        <v>65</v>
      </c>
      <c r="F71" s="6" t="s">
        <v>73</v>
      </c>
      <c r="G71" s="6">
        <v>1</v>
      </c>
      <c r="H71" s="6">
        <v>0</v>
      </c>
      <c r="I71" s="6"/>
      <c r="J71" s="6">
        <v>0</v>
      </c>
      <c r="K71" s="6">
        <v>8</v>
      </c>
      <c r="L71" s="6"/>
    </row>
    <row r="72" spans="1:12" ht="15.75" customHeight="1" x14ac:dyDescent="0.25">
      <c r="A72" s="4">
        <v>44365</v>
      </c>
      <c r="B72" s="6">
        <v>2</v>
      </c>
      <c r="C72" s="6" t="s">
        <v>129</v>
      </c>
      <c r="D72" s="6"/>
      <c r="E72" s="6" t="s">
        <v>65</v>
      </c>
      <c r="F72" s="6" t="s">
        <v>73</v>
      </c>
      <c r="G72" s="6">
        <v>2</v>
      </c>
      <c r="H72" s="6">
        <v>0</v>
      </c>
      <c r="I72" s="6"/>
      <c r="J72" s="6">
        <v>0</v>
      </c>
      <c r="K72" s="6">
        <v>7</v>
      </c>
      <c r="L72" s="6"/>
    </row>
    <row r="73" spans="1:12" ht="15.75" customHeight="1" x14ac:dyDescent="0.25">
      <c r="A73" s="4">
        <v>44365</v>
      </c>
      <c r="B73" s="6">
        <v>3</v>
      </c>
      <c r="C73" s="6" t="s">
        <v>129</v>
      </c>
      <c r="D73" s="6"/>
      <c r="E73" s="6" t="s">
        <v>65</v>
      </c>
      <c r="F73" s="6" t="s">
        <v>73</v>
      </c>
      <c r="G73" s="6">
        <v>3</v>
      </c>
      <c r="H73" s="6">
        <v>0</v>
      </c>
      <c r="I73" s="6"/>
      <c r="J73" s="6">
        <v>0</v>
      </c>
      <c r="K73" s="6">
        <v>5</v>
      </c>
      <c r="L73" s="6"/>
    </row>
    <row r="74" spans="1:12" ht="15.75" customHeight="1" x14ac:dyDescent="0.25">
      <c r="A74" s="4">
        <v>44365</v>
      </c>
      <c r="B74" s="6">
        <v>12</v>
      </c>
      <c r="C74" s="6" t="s">
        <v>129</v>
      </c>
      <c r="D74" s="6"/>
      <c r="E74" s="6" t="s">
        <v>65</v>
      </c>
      <c r="F74" s="1" t="s">
        <v>79</v>
      </c>
      <c r="G74" s="6">
        <v>3</v>
      </c>
      <c r="H74" s="6">
        <v>0</v>
      </c>
      <c r="I74" s="6"/>
      <c r="J74" s="6">
        <v>0</v>
      </c>
      <c r="K74" s="6">
        <v>6</v>
      </c>
      <c r="L74" s="6"/>
    </row>
    <row r="75" spans="1:12" ht="15.75" customHeight="1" x14ac:dyDescent="0.25">
      <c r="A75" s="4">
        <v>44365</v>
      </c>
      <c r="B75" s="6">
        <v>10</v>
      </c>
      <c r="C75" s="6" t="s">
        <v>129</v>
      </c>
      <c r="D75" s="6"/>
      <c r="E75" s="6" t="s">
        <v>65</v>
      </c>
      <c r="F75" s="1" t="s">
        <v>68</v>
      </c>
      <c r="G75" s="6">
        <v>1</v>
      </c>
      <c r="H75" s="6">
        <v>0</v>
      </c>
      <c r="I75" s="6"/>
      <c r="J75" s="6">
        <v>0</v>
      </c>
      <c r="K75" s="6">
        <v>8</v>
      </c>
      <c r="L75" s="6"/>
    </row>
    <row r="76" spans="1:12" ht="15.75" customHeight="1" x14ac:dyDescent="0.25">
      <c r="A76" s="4">
        <v>44365</v>
      </c>
      <c r="B76" s="6">
        <v>11</v>
      </c>
      <c r="C76" s="6" t="s">
        <v>129</v>
      </c>
      <c r="D76" s="6"/>
      <c r="E76" s="6" t="s">
        <v>65</v>
      </c>
      <c r="F76" s="1" t="s">
        <v>68</v>
      </c>
      <c r="G76" s="6">
        <v>2</v>
      </c>
      <c r="H76" s="6">
        <v>0</v>
      </c>
      <c r="I76" s="6"/>
      <c r="J76" s="6">
        <v>0</v>
      </c>
      <c r="K76" s="6">
        <v>8</v>
      </c>
      <c r="L76" s="6"/>
    </row>
    <row r="77" spans="1:12" ht="15.75" customHeight="1" x14ac:dyDescent="0.25">
      <c r="A77" s="4">
        <v>44365</v>
      </c>
      <c r="B77" s="6">
        <v>18</v>
      </c>
      <c r="C77" s="6" t="s">
        <v>129</v>
      </c>
      <c r="D77" s="6"/>
      <c r="E77" s="6" t="s">
        <v>65</v>
      </c>
      <c r="F77" s="1" t="s">
        <v>80</v>
      </c>
      <c r="G77" s="6">
        <v>3</v>
      </c>
      <c r="H77" s="6">
        <v>0</v>
      </c>
      <c r="I77" s="6"/>
      <c r="J77" s="6">
        <v>0</v>
      </c>
      <c r="K77" s="6">
        <v>5</v>
      </c>
      <c r="L77" s="6"/>
    </row>
    <row r="78" spans="1:12" ht="15.75" customHeight="1" x14ac:dyDescent="0.25">
      <c r="A78" s="4">
        <v>44365</v>
      </c>
      <c r="B78" s="6">
        <v>16</v>
      </c>
      <c r="C78" s="6" t="s">
        <v>129</v>
      </c>
      <c r="D78" s="6"/>
      <c r="E78" s="6" t="s">
        <v>65</v>
      </c>
      <c r="F78" s="1" t="s">
        <v>69</v>
      </c>
      <c r="G78" s="6">
        <v>1</v>
      </c>
      <c r="H78" s="6">
        <v>0</v>
      </c>
      <c r="I78" s="6"/>
      <c r="J78" s="6">
        <v>0</v>
      </c>
      <c r="K78" s="6">
        <v>8</v>
      </c>
      <c r="L78" s="6"/>
    </row>
    <row r="79" spans="1:12" ht="15.75" customHeight="1" x14ac:dyDescent="0.25">
      <c r="A79" s="4">
        <v>44365</v>
      </c>
      <c r="B79" s="6">
        <v>17</v>
      </c>
      <c r="C79" s="6" t="s">
        <v>129</v>
      </c>
      <c r="D79" s="6"/>
      <c r="E79" s="6" t="s">
        <v>65</v>
      </c>
      <c r="F79" s="1" t="s">
        <v>69</v>
      </c>
      <c r="G79" s="6">
        <v>2</v>
      </c>
      <c r="H79" s="6">
        <v>0</v>
      </c>
      <c r="I79" s="6"/>
      <c r="J79" s="6">
        <v>0</v>
      </c>
      <c r="K79" s="6">
        <v>8</v>
      </c>
      <c r="L79" s="6"/>
    </row>
    <row r="80" spans="1:12" ht="15.75" customHeight="1" x14ac:dyDescent="0.25">
      <c r="A80" s="4">
        <v>44365</v>
      </c>
      <c r="B80" s="6">
        <v>19</v>
      </c>
      <c r="C80" s="6" t="s">
        <v>129</v>
      </c>
      <c r="D80" s="6"/>
      <c r="E80" s="6" t="s">
        <v>71</v>
      </c>
      <c r="F80" s="1" t="s">
        <v>77</v>
      </c>
      <c r="G80" s="6">
        <v>1</v>
      </c>
      <c r="H80" s="6"/>
      <c r="I80" s="6"/>
      <c r="J80" s="6">
        <v>0</v>
      </c>
      <c r="K80" s="6">
        <v>75</v>
      </c>
      <c r="L80" s="6"/>
    </row>
    <row r="81" spans="1:12" ht="15.75" customHeight="1" x14ac:dyDescent="0.25">
      <c r="A81" s="4">
        <v>44365</v>
      </c>
      <c r="B81" s="6">
        <v>20</v>
      </c>
      <c r="C81" s="6" t="s">
        <v>129</v>
      </c>
      <c r="D81" s="6"/>
      <c r="E81" s="6" t="s">
        <v>71</v>
      </c>
      <c r="F81" s="1" t="s">
        <v>77</v>
      </c>
      <c r="G81" s="6">
        <v>2</v>
      </c>
      <c r="H81" s="6"/>
      <c r="I81" s="6"/>
      <c r="J81" s="6">
        <v>0</v>
      </c>
      <c r="K81" s="6">
        <v>75</v>
      </c>
      <c r="L81" s="6"/>
    </row>
    <row r="82" spans="1:12" ht="15.75" customHeight="1" x14ac:dyDescent="0.25">
      <c r="A82" s="4">
        <v>44365</v>
      </c>
      <c r="B82" s="6">
        <v>21</v>
      </c>
      <c r="C82" s="6" t="s">
        <v>129</v>
      </c>
      <c r="D82" s="6"/>
      <c r="E82" s="6" t="s">
        <v>71</v>
      </c>
      <c r="F82" s="1" t="s">
        <v>77</v>
      </c>
      <c r="G82" s="6">
        <v>3</v>
      </c>
      <c r="H82" s="6"/>
      <c r="I82" s="6"/>
      <c r="J82" s="6">
        <v>0</v>
      </c>
      <c r="K82" s="6">
        <v>142</v>
      </c>
      <c r="L82" s="6"/>
    </row>
    <row r="83" spans="1:12" ht="15.75" customHeight="1" x14ac:dyDescent="0.25">
      <c r="A83" s="4">
        <v>44368</v>
      </c>
      <c r="B83" s="6">
        <v>7</v>
      </c>
      <c r="C83" s="6" t="s">
        <v>129</v>
      </c>
      <c r="D83" s="6"/>
      <c r="E83" s="6" t="s">
        <v>65</v>
      </c>
      <c r="F83" s="1" t="s">
        <v>74</v>
      </c>
      <c r="G83" s="6">
        <v>1</v>
      </c>
      <c r="H83" s="6">
        <v>0</v>
      </c>
      <c r="I83" s="6"/>
      <c r="J83" s="6">
        <v>0</v>
      </c>
      <c r="K83" s="6">
        <v>5</v>
      </c>
      <c r="L83" s="6"/>
    </row>
    <row r="84" spans="1:12" ht="15.75" customHeight="1" x14ac:dyDescent="0.25">
      <c r="A84" s="4">
        <v>44368</v>
      </c>
      <c r="B84" s="6">
        <v>8</v>
      </c>
      <c r="C84" s="6" t="s">
        <v>129</v>
      </c>
      <c r="D84" s="6"/>
      <c r="E84" s="6" t="s">
        <v>65</v>
      </c>
      <c r="F84" s="1" t="s">
        <v>74</v>
      </c>
      <c r="G84" s="6">
        <v>2</v>
      </c>
      <c r="H84" s="6">
        <v>0</v>
      </c>
      <c r="I84" s="6"/>
      <c r="J84" s="6">
        <v>0</v>
      </c>
      <c r="K84" s="6">
        <v>4</v>
      </c>
      <c r="L84" s="6"/>
    </row>
    <row r="85" spans="1:12" ht="15.75" customHeight="1" x14ac:dyDescent="0.25">
      <c r="A85" s="4">
        <v>44368</v>
      </c>
      <c r="B85" s="6">
        <v>9</v>
      </c>
      <c r="C85" s="6" t="s">
        <v>129</v>
      </c>
      <c r="D85" s="6"/>
      <c r="E85" s="6" t="s">
        <v>65</v>
      </c>
      <c r="F85" s="1" t="s">
        <v>74</v>
      </c>
      <c r="G85" s="6">
        <v>3</v>
      </c>
      <c r="H85" s="6">
        <v>0</v>
      </c>
      <c r="I85" s="6"/>
      <c r="J85" s="6">
        <v>0</v>
      </c>
      <c r="K85" s="6">
        <v>1</v>
      </c>
      <c r="L85" s="6"/>
    </row>
    <row r="86" spans="1:12" ht="15.75" customHeight="1" x14ac:dyDescent="0.25">
      <c r="A86" s="4">
        <v>44368</v>
      </c>
      <c r="B86" s="6">
        <v>13</v>
      </c>
      <c r="C86" s="6" t="s">
        <v>129</v>
      </c>
      <c r="D86" s="6"/>
      <c r="E86" s="6" t="s">
        <v>65</v>
      </c>
      <c r="F86" s="6" t="s">
        <v>67</v>
      </c>
      <c r="G86" s="6">
        <v>1</v>
      </c>
      <c r="H86" s="6">
        <v>0</v>
      </c>
      <c r="I86" s="6"/>
      <c r="J86" s="6">
        <v>0</v>
      </c>
      <c r="K86" s="6">
        <v>8</v>
      </c>
      <c r="L86" s="6"/>
    </row>
    <row r="87" spans="1:12" ht="15.75" customHeight="1" x14ac:dyDescent="0.25">
      <c r="A87" s="4">
        <v>44368</v>
      </c>
      <c r="B87" s="6">
        <v>14</v>
      </c>
      <c r="C87" s="6" t="s">
        <v>129</v>
      </c>
      <c r="D87" s="6"/>
      <c r="E87" s="6" t="s">
        <v>65</v>
      </c>
      <c r="F87" s="6" t="s">
        <v>67</v>
      </c>
      <c r="G87" s="6">
        <v>2</v>
      </c>
      <c r="H87" s="6">
        <v>0</v>
      </c>
      <c r="I87" s="6"/>
      <c r="J87" s="6">
        <v>0</v>
      </c>
      <c r="K87" s="6">
        <v>6</v>
      </c>
      <c r="L87" s="6"/>
    </row>
    <row r="88" spans="1:12" ht="15.75" customHeight="1" x14ac:dyDescent="0.25">
      <c r="A88" s="4">
        <v>44368</v>
      </c>
      <c r="B88" s="6">
        <v>15</v>
      </c>
      <c r="C88" s="6" t="s">
        <v>129</v>
      </c>
      <c r="D88" s="6"/>
      <c r="E88" s="6" t="s">
        <v>65</v>
      </c>
      <c r="F88" s="6" t="s">
        <v>67</v>
      </c>
      <c r="G88" s="6">
        <v>3</v>
      </c>
      <c r="H88" s="6">
        <v>0</v>
      </c>
      <c r="I88" s="6"/>
      <c r="J88" s="6">
        <v>0</v>
      </c>
      <c r="K88" s="6">
        <v>6</v>
      </c>
      <c r="L88" s="6"/>
    </row>
    <row r="89" spans="1:12" ht="15.75" customHeight="1" x14ac:dyDescent="0.25">
      <c r="A89" s="4">
        <v>44368</v>
      </c>
      <c r="B89" s="6">
        <v>10</v>
      </c>
      <c r="C89" s="6" t="s">
        <v>129</v>
      </c>
      <c r="D89" s="6"/>
      <c r="E89" s="6" t="s">
        <v>65</v>
      </c>
      <c r="F89" s="1" t="s">
        <v>79</v>
      </c>
      <c r="G89" s="6">
        <v>1</v>
      </c>
      <c r="H89" s="6">
        <v>0</v>
      </c>
      <c r="I89" s="6"/>
      <c r="J89" s="6">
        <v>0</v>
      </c>
      <c r="K89" s="6">
        <v>5</v>
      </c>
      <c r="L89" s="6"/>
    </row>
    <row r="90" spans="1:12" ht="15.75" customHeight="1" x14ac:dyDescent="0.25">
      <c r="A90" s="4">
        <v>44368</v>
      </c>
      <c r="B90" s="6">
        <v>1</v>
      </c>
      <c r="C90" s="6" t="s">
        <v>129</v>
      </c>
      <c r="D90" s="6"/>
      <c r="E90" s="6" t="s">
        <v>65</v>
      </c>
      <c r="F90" s="6" t="s">
        <v>73</v>
      </c>
      <c r="G90" s="6">
        <v>1</v>
      </c>
      <c r="H90" s="6">
        <v>0</v>
      </c>
      <c r="I90" s="6"/>
      <c r="J90" s="6">
        <v>0</v>
      </c>
      <c r="K90" s="6">
        <v>8</v>
      </c>
      <c r="L90" s="6"/>
    </row>
    <row r="91" spans="1:12" ht="15.75" customHeight="1" x14ac:dyDescent="0.25">
      <c r="A91" s="4">
        <v>44368</v>
      </c>
      <c r="B91" s="6">
        <v>2</v>
      </c>
      <c r="C91" s="6" t="s">
        <v>129</v>
      </c>
      <c r="D91" s="6"/>
      <c r="E91" s="6" t="s">
        <v>65</v>
      </c>
      <c r="F91" s="6" t="s">
        <v>73</v>
      </c>
      <c r="G91" s="6">
        <v>2</v>
      </c>
      <c r="H91" s="6">
        <v>0</v>
      </c>
      <c r="I91" s="6"/>
      <c r="J91" s="6">
        <v>0</v>
      </c>
      <c r="K91" s="6">
        <v>8</v>
      </c>
      <c r="L91" s="6"/>
    </row>
    <row r="92" spans="1:12" ht="15.75" customHeight="1" x14ac:dyDescent="0.25">
      <c r="A92" s="4">
        <v>44368</v>
      </c>
      <c r="B92" s="6">
        <v>3</v>
      </c>
      <c r="C92" s="6" t="s">
        <v>129</v>
      </c>
      <c r="D92" s="6"/>
      <c r="E92" s="6" t="s">
        <v>65</v>
      </c>
      <c r="F92" s="6" t="s">
        <v>73</v>
      </c>
      <c r="G92" s="6">
        <v>3</v>
      </c>
      <c r="H92" s="6">
        <v>0</v>
      </c>
      <c r="I92" s="6"/>
      <c r="J92" s="6">
        <v>0</v>
      </c>
      <c r="K92" s="6">
        <v>6</v>
      </c>
      <c r="L92" s="6"/>
    </row>
    <row r="93" spans="1:12" ht="15.75" customHeight="1" x14ac:dyDescent="0.25">
      <c r="A93" s="4">
        <v>44368</v>
      </c>
      <c r="B93" s="6">
        <v>11</v>
      </c>
      <c r="C93" s="6" t="s">
        <v>129</v>
      </c>
      <c r="D93" s="6"/>
      <c r="E93" s="6" t="s">
        <v>65</v>
      </c>
      <c r="F93" s="1" t="s">
        <v>79</v>
      </c>
      <c r="G93" s="6">
        <v>2</v>
      </c>
      <c r="H93" s="6">
        <v>0</v>
      </c>
      <c r="I93" s="6"/>
      <c r="J93" s="6">
        <v>0</v>
      </c>
      <c r="K93" s="6">
        <v>6</v>
      </c>
      <c r="L93" s="6"/>
    </row>
    <row r="94" spans="1:12" ht="15.75" customHeight="1" x14ac:dyDescent="0.25">
      <c r="A94" s="4">
        <v>44368</v>
      </c>
      <c r="B94" s="6">
        <v>12</v>
      </c>
      <c r="C94" s="6" t="s">
        <v>129</v>
      </c>
      <c r="D94" s="6"/>
      <c r="E94" s="6" t="s">
        <v>65</v>
      </c>
      <c r="F94" s="1" t="s">
        <v>79</v>
      </c>
      <c r="G94" s="6">
        <v>3</v>
      </c>
      <c r="H94" s="6">
        <v>0</v>
      </c>
      <c r="I94" s="6"/>
      <c r="J94" s="6">
        <v>0</v>
      </c>
      <c r="K94" s="6">
        <v>6</v>
      </c>
      <c r="L94" s="6" t="s">
        <v>10</v>
      </c>
    </row>
    <row r="95" spans="1:12" ht="15.75" customHeight="1" x14ac:dyDescent="0.25">
      <c r="A95" s="4">
        <v>44368</v>
      </c>
      <c r="B95" s="6">
        <v>16</v>
      </c>
      <c r="C95" s="6" t="s">
        <v>129</v>
      </c>
      <c r="D95" s="6"/>
      <c r="E95" s="6" t="s">
        <v>65</v>
      </c>
      <c r="F95" s="1" t="s">
        <v>80</v>
      </c>
      <c r="G95" s="6">
        <v>1</v>
      </c>
      <c r="H95" s="6">
        <v>0</v>
      </c>
      <c r="I95" s="6"/>
      <c r="J95" s="6">
        <v>0</v>
      </c>
      <c r="K95" s="6">
        <v>8</v>
      </c>
      <c r="L95" s="6"/>
    </row>
    <row r="96" spans="1:12" ht="15.75" customHeight="1" x14ac:dyDescent="0.25">
      <c r="A96" s="4">
        <v>44368</v>
      </c>
      <c r="B96" s="6">
        <v>17</v>
      </c>
      <c r="C96" s="6" t="s">
        <v>129</v>
      </c>
      <c r="D96" s="6"/>
      <c r="E96" s="6" t="s">
        <v>65</v>
      </c>
      <c r="F96" s="1" t="s">
        <v>80</v>
      </c>
      <c r="G96" s="6">
        <v>2</v>
      </c>
      <c r="H96" s="6">
        <v>0</v>
      </c>
      <c r="I96" s="6"/>
      <c r="J96" s="6">
        <v>0</v>
      </c>
      <c r="K96" s="6">
        <v>8</v>
      </c>
      <c r="L96" s="6"/>
    </row>
    <row r="97" spans="1:12" ht="15.75" customHeight="1" x14ac:dyDescent="0.25">
      <c r="A97" s="4">
        <v>44368</v>
      </c>
      <c r="B97" s="6">
        <v>18</v>
      </c>
      <c r="C97" s="6" t="s">
        <v>129</v>
      </c>
      <c r="D97" s="6"/>
      <c r="E97" s="6" t="s">
        <v>65</v>
      </c>
      <c r="F97" s="1" t="s">
        <v>80</v>
      </c>
      <c r="G97" s="6">
        <v>3</v>
      </c>
      <c r="H97" s="6">
        <v>0</v>
      </c>
      <c r="I97" s="6"/>
      <c r="J97" s="6">
        <v>0</v>
      </c>
      <c r="K97" s="6">
        <v>6</v>
      </c>
      <c r="L97" s="6"/>
    </row>
    <row r="98" spans="1:12" ht="15.75" customHeight="1" x14ac:dyDescent="0.25">
      <c r="A98" s="4">
        <v>44368</v>
      </c>
      <c r="B98" s="6">
        <v>19</v>
      </c>
      <c r="C98" s="6" t="s">
        <v>129</v>
      </c>
      <c r="D98" s="6"/>
      <c r="E98" s="6" t="s">
        <v>71</v>
      </c>
      <c r="F98" s="1" t="s">
        <v>77</v>
      </c>
      <c r="G98" s="6">
        <v>1</v>
      </c>
      <c r="H98" s="6"/>
      <c r="I98" s="6"/>
      <c r="J98" s="6">
        <v>0</v>
      </c>
      <c r="K98" s="6">
        <v>75</v>
      </c>
      <c r="L98" s="6"/>
    </row>
    <row r="99" spans="1:12" ht="15.75" customHeight="1" x14ac:dyDescent="0.25">
      <c r="A99" s="4">
        <v>44368</v>
      </c>
      <c r="B99" s="6">
        <v>20</v>
      </c>
      <c r="C99" s="6" t="s">
        <v>129</v>
      </c>
      <c r="D99" s="6"/>
      <c r="E99" s="6" t="s">
        <v>71</v>
      </c>
      <c r="F99" s="1" t="s">
        <v>77</v>
      </c>
      <c r="G99" s="6">
        <v>2</v>
      </c>
      <c r="H99" s="6"/>
      <c r="I99" s="6"/>
      <c r="J99" s="6">
        <v>0</v>
      </c>
      <c r="K99" s="6">
        <v>75</v>
      </c>
      <c r="L99" s="6"/>
    </row>
    <row r="100" spans="1:12" ht="15.75" customHeight="1" x14ac:dyDescent="0.25">
      <c r="A100" s="4">
        <v>44368</v>
      </c>
      <c r="B100" s="6">
        <v>4</v>
      </c>
      <c r="C100" s="6" t="s">
        <v>129</v>
      </c>
      <c r="D100" s="6"/>
      <c r="E100" s="6" t="s">
        <v>65</v>
      </c>
      <c r="F100" s="1" t="s">
        <v>76</v>
      </c>
      <c r="G100" s="6">
        <v>1</v>
      </c>
      <c r="H100" s="6">
        <v>5</v>
      </c>
      <c r="I100" s="6">
        <v>10</v>
      </c>
      <c r="J100" s="6">
        <v>0</v>
      </c>
      <c r="K100" s="6">
        <v>8</v>
      </c>
      <c r="L100" s="6"/>
    </row>
    <row r="101" spans="1:12" ht="15.75" customHeight="1" x14ac:dyDescent="0.25">
      <c r="A101" s="4">
        <v>44368</v>
      </c>
      <c r="B101" s="6">
        <v>5</v>
      </c>
      <c r="C101" s="6" t="s">
        <v>129</v>
      </c>
      <c r="D101" s="6"/>
      <c r="E101" s="6" t="s">
        <v>65</v>
      </c>
      <c r="F101" s="1" t="s">
        <v>76</v>
      </c>
      <c r="G101" s="6">
        <v>2</v>
      </c>
      <c r="H101" s="6">
        <v>5</v>
      </c>
      <c r="I101" s="6">
        <v>10</v>
      </c>
      <c r="J101" s="6">
        <v>0</v>
      </c>
      <c r="K101" s="6">
        <v>6</v>
      </c>
      <c r="L101" s="6"/>
    </row>
    <row r="102" spans="1:12" ht="15.75" customHeight="1" x14ac:dyDescent="0.25">
      <c r="A102" s="4">
        <v>44368</v>
      </c>
      <c r="B102" s="6">
        <v>6</v>
      </c>
      <c r="C102" s="6" t="s">
        <v>129</v>
      </c>
      <c r="D102" s="6"/>
      <c r="E102" s="6" t="s">
        <v>65</v>
      </c>
      <c r="F102" s="1" t="s">
        <v>76</v>
      </c>
      <c r="G102" s="6">
        <v>3</v>
      </c>
      <c r="H102" s="6">
        <v>5</v>
      </c>
      <c r="I102" s="6">
        <v>10</v>
      </c>
      <c r="J102" s="6">
        <v>0</v>
      </c>
      <c r="K102" s="6">
        <v>3</v>
      </c>
      <c r="L102" s="6"/>
    </row>
    <row r="103" spans="1:12" ht="15.75" customHeight="1" x14ac:dyDescent="0.25">
      <c r="A103" s="4">
        <v>44370</v>
      </c>
      <c r="B103" s="6">
        <v>10</v>
      </c>
      <c r="C103" s="6" t="s">
        <v>129</v>
      </c>
      <c r="D103" s="6"/>
      <c r="E103" s="6" t="s">
        <v>65</v>
      </c>
      <c r="F103" s="1" t="s">
        <v>81</v>
      </c>
      <c r="G103" s="6">
        <v>1</v>
      </c>
      <c r="H103" s="6">
        <v>0</v>
      </c>
      <c r="I103" s="6"/>
      <c r="J103" s="6">
        <v>0</v>
      </c>
      <c r="K103" s="6">
        <v>6</v>
      </c>
      <c r="L103" s="6"/>
    </row>
    <row r="104" spans="1:12" ht="15.75" customHeight="1" x14ac:dyDescent="0.25">
      <c r="A104" s="4">
        <v>44370</v>
      </c>
      <c r="B104" s="6">
        <v>11</v>
      </c>
      <c r="C104" s="6" t="s">
        <v>129</v>
      </c>
      <c r="D104" s="6"/>
      <c r="E104" s="6" t="s">
        <v>65</v>
      </c>
      <c r="F104" s="1" t="s">
        <v>81</v>
      </c>
      <c r="G104" s="6">
        <v>2</v>
      </c>
      <c r="H104" s="6">
        <v>0</v>
      </c>
      <c r="I104" s="6"/>
      <c r="J104" s="6">
        <v>0</v>
      </c>
      <c r="K104" s="6">
        <v>6</v>
      </c>
      <c r="L104" s="6"/>
    </row>
    <row r="105" spans="1:12" ht="15.75" customHeight="1" x14ac:dyDescent="0.25">
      <c r="A105" s="4">
        <v>44370</v>
      </c>
      <c r="B105" s="6">
        <v>12</v>
      </c>
      <c r="C105" s="6" t="s">
        <v>129</v>
      </c>
      <c r="D105" s="6"/>
      <c r="E105" s="6" t="s">
        <v>65</v>
      </c>
      <c r="F105" s="1" t="s">
        <v>81</v>
      </c>
      <c r="G105" s="6">
        <v>3</v>
      </c>
      <c r="H105" s="6">
        <v>0</v>
      </c>
      <c r="I105" s="6"/>
      <c r="J105" s="6">
        <v>0</v>
      </c>
      <c r="K105" s="6">
        <v>7</v>
      </c>
      <c r="L105" s="6"/>
    </row>
    <row r="106" spans="1:12" ht="15.75" customHeight="1" x14ac:dyDescent="0.25">
      <c r="A106" s="4">
        <v>44370</v>
      </c>
      <c r="B106" s="6">
        <v>7</v>
      </c>
      <c r="C106" s="6" t="s">
        <v>129</v>
      </c>
      <c r="D106" s="6"/>
      <c r="E106" s="6" t="s">
        <v>65</v>
      </c>
      <c r="F106" s="1" t="s">
        <v>74</v>
      </c>
      <c r="G106" s="6">
        <v>1</v>
      </c>
      <c r="H106" s="6">
        <v>0</v>
      </c>
      <c r="I106" s="6"/>
      <c r="J106" s="6">
        <v>0</v>
      </c>
      <c r="K106" s="6">
        <v>5</v>
      </c>
      <c r="L106" s="6"/>
    </row>
    <row r="107" spans="1:12" ht="15.75" customHeight="1" x14ac:dyDescent="0.25">
      <c r="A107" s="4">
        <v>44370</v>
      </c>
      <c r="B107" s="6">
        <v>8</v>
      </c>
      <c r="C107" s="6" t="s">
        <v>129</v>
      </c>
      <c r="D107" s="6"/>
      <c r="E107" s="6" t="s">
        <v>65</v>
      </c>
      <c r="F107" s="1" t="s">
        <v>74</v>
      </c>
      <c r="G107" s="6">
        <v>2</v>
      </c>
      <c r="H107" s="6">
        <v>0</v>
      </c>
      <c r="I107" s="6"/>
      <c r="J107" s="6">
        <v>0</v>
      </c>
      <c r="K107" s="6">
        <v>4</v>
      </c>
      <c r="L107" s="6"/>
    </row>
    <row r="108" spans="1:12" ht="15.75" customHeight="1" x14ac:dyDescent="0.25">
      <c r="A108" s="4">
        <v>44370</v>
      </c>
      <c r="B108" s="6">
        <v>9</v>
      </c>
      <c r="C108" s="6" t="s">
        <v>129</v>
      </c>
      <c r="D108" s="6"/>
      <c r="E108" s="6" t="s">
        <v>65</v>
      </c>
      <c r="F108" s="1" t="s">
        <v>74</v>
      </c>
      <c r="G108" s="6">
        <v>3</v>
      </c>
      <c r="H108" s="6">
        <v>0</v>
      </c>
      <c r="I108" s="6"/>
      <c r="J108" s="6">
        <v>0</v>
      </c>
      <c r="K108" s="6">
        <v>2</v>
      </c>
      <c r="L108" s="6"/>
    </row>
    <row r="109" spans="1:12" ht="15.75" customHeight="1" x14ac:dyDescent="0.25">
      <c r="A109" s="4">
        <v>44370</v>
      </c>
      <c r="B109" s="6">
        <v>13</v>
      </c>
      <c r="C109" s="6" t="s">
        <v>129</v>
      </c>
      <c r="D109" s="6"/>
      <c r="E109" s="6" t="s">
        <v>65</v>
      </c>
      <c r="F109" s="1" t="s">
        <v>79</v>
      </c>
      <c r="G109" s="6">
        <v>1</v>
      </c>
      <c r="H109" s="6">
        <v>0</v>
      </c>
      <c r="I109" s="6"/>
      <c r="J109" s="6">
        <v>0</v>
      </c>
      <c r="K109" s="6">
        <v>5</v>
      </c>
      <c r="L109" s="6"/>
    </row>
    <row r="110" spans="1:12" ht="15.75" customHeight="1" x14ac:dyDescent="0.25">
      <c r="A110" s="4">
        <v>44370</v>
      </c>
      <c r="B110" s="6">
        <v>14</v>
      </c>
      <c r="C110" s="6" t="s">
        <v>129</v>
      </c>
      <c r="D110" s="6"/>
      <c r="E110" s="6" t="s">
        <v>65</v>
      </c>
      <c r="F110" s="1" t="s">
        <v>79</v>
      </c>
      <c r="G110" s="6">
        <v>2</v>
      </c>
      <c r="H110" s="6">
        <v>0</v>
      </c>
      <c r="I110" s="6"/>
      <c r="J110" s="6">
        <v>0</v>
      </c>
      <c r="K110" s="6">
        <v>5</v>
      </c>
      <c r="L110" s="6"/>
    </row>
    <row r="111" spans="1:12" ht="15.75" customHeight="1" x14ac:dyDescent="0.25">
      <c r="A111" s="4">
        <v>44370</v>
      </c>
      <c r="B111" s="6">
        <v>15</v>
      </c>
      <c r="C111" s="6" t="s">
        <v>129</v>
      </c>
      <c r="D111" s="6"/>
      <c r="E111" s="6" t="s">
        <v>65</v>
      </c>
      <c r="F111" s="1" t="s">
        <v>79</v>
      </c>
      <c r="G111" s="6">
        <v>3</v>
      </c>
      <c r="H111" s="6">
        <v>0</v>
      </c>
      <c r="I111" s="6"/>
      <c r="J111" s="6">
        <v>0</v>
      </c>
      <c r="K111" s="6">
        <v>5</v>
      </c>
      <c r="L111" s="6"/>
    </row>
    <row r="112" spans="1:12" ht="15.75" customHeight="1" x14ac:dyDescent="0.25">
      <c r="A112" s="4">
        <v>44370</v>
      </c>
      <c r="B112" s="6">
        <v>1</v>
      </c>
      <c r="C112" s="6" t="s">
        <v>129</v>
      </c>
      <c r="D112" s="6"/>
      <c r="E112" s="6" t="s">
        <v>65</v>
      </c>
      <c r="F112" s="6" t="s">
        <v>73</v>
      </c>
      <c r="G112" s="6">
        <v>1</v>
      </c>
      <c r="H112" s="6">
        <v>0</v>
      </c>
      <c r="I112" s="6"/>
      <c r="J112" s="6">
        <v>0</v>
      </c>
      <c r="K112" s="6">
        <v>8</v>
      </c>
      <c r="L112" s="6"/>
    </row>
    <row r="113" spans="1:12" ht="15.75" customHeight="1" x14ac:dyDescent="0.25">
      <c r="A113" s="4">
        <v>44370</v>
      </c>
      <c r="B113" s="6">
        <v>2</v>
      </c>
      <c r="C113" s="6" t="s">
        <v>129</v>
      </c>
      <c r="D113" s="6"/>
      <c r="E113" s="6" t="s">
        <v>65</v>
      </c>
      <c r="F113" s="6" t="s">
        <v>73</v>
      </c>
      <c r="G113" s="6">
        <v>2</v>
      </c>
      <c r="H113" s="6">
        <v>0</v>
      </c>
      <c r="I113" s="6"/>
      <c r="J113" s="6">
        <v>0</v>
      </c>
      <c r="K113" s="6">
        <v>8</v>
      </c>
      <c r="L113" s="6"/>
    </row>
    <row r="114" spans="1:12" ht="15.75" customHeight="1" x14ac:dyDescent="0.25">
      <c r="A114" s="4">
        <v>44370</v>
      </c>
      <c r="B114" s="6">
        <v>3</v>
      </c>
      <c r="C114" s="6" t="s">
        <v>129</v>
      </c>
      <c r="D114" s="6"/>
      <c r="E114" s="6" t="s">
        <v>65</v>
      </c>
      <c r="F114" s="6" t="s">
        <v>73</v>
      </c>
      <c r="G114" s="6">
        <v>3</v>
      </c>
      <c r="H114" s="6">
        <v>0</v>
      </c>
      <c r="I114" s="6"/>
      <c r="J114" s="6">
        <v>0</v>
      </c>
      <c r="K114" s="6">
        <v>8</v>
      </c>
      <c r="L114" s="6"/>
    </row>
    <row r="115" spans="1:12" ht="15.75" customHeight="1" x14ac:dyDescent="0.25">
      <c r="A115" s="4">
        <v>44370</v>
      </c>
      <c r="B115" s="6">
        <v>17</v>
      </c>
      <c r="C115" s="6" t="s">
        <v>129</v>
      </c>
      <c r="D115" s="6"/>
      <c r="E115" s="6" t="s">
        <v>65</v>
      </c>
      <c r="F115" s="1" t="s">
        <v>82</v>
      </c>
      <c r="G115" s="6">
        <v>2</v>
      </c>
      <c r="H115" s="6">
        <v>0</v>
      </c>
      <c r="I115" s="6"/>
      <c r="J115" s="6">
        <v>0</v>
      </c>
      <c r="K115" s="6">
        <v>5</v>
      </c>
      <c r="L115" s="6"/>
    </row>
    <row r="116" spans="1:12" ht="15.75" customHeight="1" x14ac:dyDescent="0.25">
      <c r="A116" s="4">
        <v>44370</v>
      </c>
      <c r="B116" s="6">
        <v>18</v>
      </c>
      <c r="C116" s="6" t="s">
        <v>129</v>
      </c>
      <c r="D116" s="6"/>
      <c r="E116" s="6" t="s">
        <v>65</v>
      </c>
      <c r="F116" s="1" t="s">
        <v>82</v>
      </c>
      <c r="G116" s="6">
        <v>3</v>
      </c>
      <c r="H116" s="6">
        <v>0</v>
      </c>
      <c r="I116" s="6"/>
      <c r="J116" s="6">
        <v>0</v>
      </c>
      <c r="K116" s="6">
        <v>5</v>
      </c>
      <c r="L116" s="6"/>
    </row>
    <row r="117" spans="1:12" ht="15.75" customHeight="1" x14ac:dyDescent="0.25">
      <c r="A117" s="4">
        <v>44370</v>
      </c>
      <c r="B117" s="6">
        <v>16</v>
      </c>
      <c r="C117" s="6" t="s">
        <v>129</v>
      </c>
      <c r="D117" s="6"/>
      <c r="E117" s="6" t="s">
        <v>65</v>
      </c>
      <c r="F117" s="1" t="s">
        <v>80</v>
      </c>
      <c r="G117" s="6">
        <v>1</v>
      </c>
      <c r="H117" s="6">
        <v>0</v>
      </c>
      <c r="I117" s="6"/>
      <c r="J117" s="6">
        <v>0</v>
      </c>
      <c r="K117" s="6">
        <v>8</v>
      </c>
      <c r="L117" s="6"/>
    </row>
    <row r="118" spans="1:12" ht="15.75" customHeight="1" x14ac:dyDescent="0.25">
      <c r="A118" s="4">
        <v>44370</v>
      </c>
      <c r="B118" s="6">
        <v>19</v>
      </c>
      <c r="C118" s="6" t="s">
        <v>129</v>
      </c>
      <c r="D118" s="6"/>
      <c r="E118" s="6" t="s">
        <v>71</v>
      </c>
      <c r="F118" s="1" t="s">
        <v>77</v>
      </c>
      <c r="G118" s="6">
        <v>1</v>
      </c>
      <c r="H118" s="6"/>
      <c r="I118" s="6"/>
      <c r="J118" s="6">
        <v>0</v>
      </c>
      <c r="K118" s="6">
        <v>0</v>
      </c>
      <c r="L118" s="6"/>
    </row>
    <row r="119" spans="1:12" ht="15.75" customHeight="1" x14ac:dyDescent="0.25">
      <c r="A119" s="4">
        <v>44370</v>
      </c>
      <c r="B119" s="6">
        <v>20</v>
      </c>
      <c r="C119" s="6" t="s">
        <v>129</v>
      </c>
      <c r="D119" s="6"/>
      <c r="E119" s="6" t="s">
        <v>71</v>
      </c>
      <c r="F119" s="1" t="s">
        <v>77</v>
      </c>
      <c r="G119" s="6">
        <v>2</v>
      </c>
      <c r="H119" s="6"/>
      <c r="I119" s="6"/>
      <c r="J119" s="6">
        <v>0</v>
      </c>
      <c r="K119" s="6">
        <v>0</v>
      </c>
      <c r="L119" s="6"/>
    </row>
    <row r="120" spans="1:12" ht="15.75" customHeight="1" x14ac:dyDescent="0.25">
      <c r="A120" s="4">
        <v>44370</v>
      </c>
      <c r="B120" s="6">
        <v>21</v>
      </c>
      <c r="C120" s="6" t="s">
        <v>129</v>
      </c>
      <c r="D120" s="6"/>
      <c r="E120" s="6" t="s">
        <v>71</v>
      </c>
      <c r="F120" s="1" t="s">
        <v>77</v>
      </c>
      <c r="G120" s="6">
        <v>3</v>
      </c>
      <c r="H120" s="6"/>
      <c r="I120" s="6"/>
      <c r="J120" s="6">
        <v>0</v>
      </c>
      <c r="K120" s="6">
        <v>0</v>
      </c>
      <c r="L120" s="6"/>
    </row>
    <row r="121" spans="1:12" ht="15.75" customHeight="1" x14ac:dyDescent="0.25">
      <c r="A121" s="4">
        <v>44370</v>
      </c>
      <c r="B121" s="6">
        <v>4</v>
      </c>
      <c r="C121" s="6" t="s">
        <v>129</v>
      </c>
      <c r="D121" s="6"/>
      <c r="E121" s="6" t="s">
        <v>65</v>
      </c>
      <c r="F121" s="1" t="s">
        <v>76</v>
      </c>
      <c r="G121" s="6">
        <v>1</v>
      </c>
      <c r="H121" s="6">
        <v>5</v>
      </c>
      <c r="I121" s="6">
        <v>10</v>
      </c>
      <c r="J121" s="6">
        <v>0</v>
      </c>
      <c r="K121" s="6">
        <v>8</v>
      </c>
      <c r="L121" s="6"/>
    </row>
    <row r="122" spans="1:12" ht="15.75" customHeight="1" x14ac:dyDescent="0.25">
      <c r="A122" s="4">
        <v>44370</v>
      </c>
      <c r="B122" s="6">
        <v>5</v>
      </c>
      <c r="C122" s="6" t="s">
        <v>129</v>
      </c>
      <c r="D122" s="6"/>
      <c r="E122" s="6" t="s">
        <v>65</v>
      </c>
      <c r="F122" s="1" t="s">
        <v>76</v>
      </c>
      <c r="G122" s="6">
        <v>2</v>
      </c>
      <c r="H122" s="6">
        <v>5</v>
      </c>
      <c r="I122" s="6">
        <v>10</v>
      </c>
      <c r="J122" s="6">
        <v>0</v>
      </c>
      <c r="K122" s="6">
        <v>5</v>
      </c>
      <c r="L122" s="6"/>
    </row>
    <row r="123" spans="1:12" ht="15.75" customHeight="1" x14ac:dyDescent="0.25">
      <c r="A123" s="4">
        <v>44370</v>
      </c>
      <c r="B123" s="6">
        <v>6</v>
      </c>
      <c r="C123" s="6" t="s">
        <v>129</v>
      </c>
      <c r="D123" s="6"/>
      <c r="E123" s="6" t="s">
        <v>65</v>
      </c>
      <c r="F123" s="1" t="s">
        <v>76</v>
      </c>
      <c r="G123" s="6">
        <v>3</v>
      </c>
      <c r="H123" s="6">
        <v>5</v>
      </c>
      <c r="I123" s="6">
        <v>10</v>
      </c>
      <c r="J123" s="6">
        <v>0</v>
      </c>
      <c r="K123" s="6">
        <v>3</v>
      </c>
      <c r="L123" s="6"/>
    </row>
    <row r="124" spans="1:12" ht="15.75" customHeight="1" x14ac:dyDescent="0.25">
      <c r="A124" s="4">
        <v>44372</v>
      </c>
      <c r="B124" s="6">
        <v>7</v>
      </c>
      <c r="C124" s="6" t="s">
        <v>129</v>
      </c>
      <c r="D124" s="6"/>
      <c r="E124" s="6" t="s">
        <v>65</v>
      </c>
      <c r="F124" s="1" t="s">
        <v>74</v>
      </c>
      <c r="G124" s="6">
        <v>1</v>
      </c>
      <c r="H124" s="6">
        <v>0</v>
      </c>
      <c r="I124" s="6"/>
      <c r="J124" s="6">
        <v>0</v>
      </c>
      <c r="K124" s="6">
        <v>6</v>
      </c>
      <c r="L124" s="6"/>
    </row>
    <row r="125" spans="1:12" ht="15.75" customHeight="1" x14ac:dyDescent="0.25">
      <c r="A125" s="4">
        <v>44372</v>
      </c>
      <c r="B125" s="6">
        <v>8</v>
      </c>
      <c r="C125" s="6" t="s">
        <v>129</v>
      </c>
      <c r="D125" s="6"/>
      <c r="E125" s="6" t="s">
        <v>65</v>
      </c>
      <c r="F125" s="1" t="s">
        <v>74</v>
      </c>
      <c r="G125" s="6">
        <v>2</v>
      </c>
      <c r="H125" s="6">
        <v>0</v>
      </c>
      <c r="I125" s="6"/>
      <c r="J125" s="6">
        <v>0</v>
      </c>
      <c r="K125" s="6">
        <v>4</v>
      </c>
      <c r="L125" s="6"/>
    </row>
    <row r="126" spans="1:12" ht="15.75" customHeight="1" x14ac:dyDescent="0.25">
      <c r="A126" s="4">
        <v>44372</v>
      </c>
      <c r="B126" s="6">
        <v>10</v>
      </c>
      <c r="C126" s="6" t="s">
        <v>129</v>
      </c>
      <c r="D126" s="6"/>
      <c r="E126" s="6" t="s">
        <v>65</v>
      </c>
      <c r="F126" s="1" t="s">
        <v>79</v>
      </c>
      <c r="G126" s="6">
        <v>1</v>
      </c>
      <c r="H126" s="6">
        <v>0</v>
      </c>
      <c r="I126" s="6"/>
      <c r="J126" s="6">
        <v>0</v>
      </c>
      <c r="K126" s="6">
        <v>8</v>
      </c>
      <c r="L126" s="6"/>
    </row>
    <row r="127" spans="1:12" ht="15.75" customHeight="1" x14ac:dyDescent="0.25">
      <c r="A127" s="4">
        <v>44372</v>
      </c>
      <c r="B127" s="6">
        <v>11</v>
      </c>
      <c r="C127" s="6" t="s">
        <v>129</v>
      </c>
      <c r="D127" s="6"/>
      <c r="E127" s="6" t="s">
        <v>65</v>
      </c>
      <c r="F127" s="1" t="s">
        <v>79</v>
      </c>
      <c r="G127" s="6">
        <v>2</v>
      </c>
      <c r="H127" s="6">
        <v>0</v>
      </c>
      <c r="I127" s="6"/>
      <c r="J127" s="6">
        <v>0</v>
      </c>
      <c r="K127" s="6">
        <v>4</v>
      </c>
      <c r="L127" s="6"/>
    </row>
    <row r="128" spans="1:12" ht="15.75" customHeight="1" x14ac:dyDescent="0.25">
      <c r="A128" s="4">
        <v>44372</v>
      </c>
      <c r="B128" s="6">
        <v>12</v>
      </c>
      <c r="C128" s="6" t="s">
        <v>129</v>
      </c>
      <c r="D128" s="6"/>
      <c r="E128" s="6" t="s">
        <v>65</v>
      </c>
      <c r="F128" s="1" t="s">
        <v>79</v>
      </c>
      <c r="G128" s="6">
        <v>3</v>
      </c>
      <c r="H128" s="6">
        <v>0</v>
      </c>
      <c r="I128" s="6"/>
      <c r="J128" s="6">
        <v>0</v>
      </c>
      <c r="K128" s="6">
        <v>5</v>
      </c>
      <c r="L128" s="6"/>
    </row>
    <row r="129" spans="1:12" ht="15.75" customHeight="1" x14ac:dyDescent="0.25">
      <c r="A129" s="4">
        <v>44372</v>
      </c>
      <c r="B129" s="6">
        <v>16</v>
      </c>
      <c r="C129" s="6" t="s">
        <v>129</v>
      </c>
      <c r="D129" s="6"/>
      <c r="E129" s="6" t="s">
        <v>65</v>
      </c>
      <c r="F129" s="1" t="s">
        <v>82</v>
      </c>
      <c r="G129" s="6">
        <v>1</v>
      </c>
      <c r="H129" s="6">
        <v>0</v>
      </c>
      <c r="I129" s="6"/>
      <c r="J129" s="6">
        <v>0</v>
      </c>
      <c r="K129" s="6">
        <v>8</v>
      </c>
      <c r="L129" s="6"/>
    </row>
    <row r="130" spans="1:12" ht="15.75" customHeight="1" x14ac:dyDescent="0.25">
      <c r="A130" s="4">
        <v>44372</v>
      </c>
      <c r="B130" s="6">
        <v>17</v>
      </c>
      <c r="C130" s="6" t="s">
        <v>129</v>
      </c>
      <c r="D130" s="6"/>
      <c r="E130" s="6" t="s">
        <v>65</v>
      </c>
      <c r="F130" s="1" t="s">
        <v>82</v>
      </c>
      <c r="G130" s="6">
        <v>2</v>
      </c>
      <c r="H130" s="6">
        <v>0</v>
      </c>
      <c r="I130" s="6"/>
      <c r="J130" s="6">
        <v>0</v>
      </c>
      <c r="K130" s="6">
        <v>5</v>
      </c>
      <c r="L130" s="6"/>
    </row>
    <row r="131" spans="1:12" ht="15.75" customHeight="1" x14ac:dyDescent="0.25">
      <c r="A131" s="4">
        <v>44372</v>
      </c>
      <c r="B131" s="6">
        <v>18</v>
      </c>
      <c r="C131" s="6" t="s">
        <v>129</v>
      </c>
      <c r="D131" s="6"/>
      <c r="E131" s="6" t="s">
        <v>65</v>
      </c>
      <c r="F131" s="1" t="s">
        <v>82</v>
      </c>
      <c r="G131" s="6">
        <v>3</v>
      </c>
      <c r="H131" s="6">
        <v>0</v>
      </c>
      <c r="I131" s="6"/>
      <c r="J131" s="6">
        <v>0</v>
      </c>
      <c r="K131" s="6">
        <v>0</v>
      </c>
      <c r="L131" s="6"/>
    </row>
    <row r="132" spans="1:12" ht="15.75" customHeight="1" x14ac:dyDescent="0.25">
      <c r="A132" s="4">
        <v>44372</v>
      </c>
      <c r="B132" s="6">
        <v>13</v>
      </c>
      <c r="C132" s="6" t="s">
        <v>129</v>
      </c>
      <c r="D132" s="6"/>
      <c r="E132" s="6" t="s">
        <v>65</v>
      </c>
      <c r="F132" s="1" t="s">
        <v>84</v>
      </c>
      <c r="G132" s="6">
        <v>1</v>
      </c>
      <c r="H132" s="6">
        <v>0</v>
      </c>
      <c r="I132" s="6"/>
      <c r="J132" s="6">
        <v>0</v>
      </c>
      <c r="K132" s="6">
        <v>5</v>
      </c>
      <c r="L132" s="6"/>
    </row>
    <row r="133" spans="1:12" ht="15.75" customHeight="1" x14ac:dyDescent="0.25">
      <c r="A133" s="4">
        <v>44372</v>
      </c>
      <c r="B133" s="6">
        <v>14</v>
      </c>
      <c r="C133" s="6" t="s">
        <v>129</v>
      </c>
      <c r="D133" s="6"/>
      <c r="E133" s="6" t="s">
        <v>65</v>
      </c>
      <c r="F133" s="1" t="s">
        <v>84</v>
      </c>
      <c r="G133" s="6">
        <v>2</v>
      </c>
      <c r="H133" s="6">
        <v>0</v>
      </c>
      <c r="I133" s="6"/>
      <c r="J133" s="6">
        <v>0</v>
      </c>
      <c r="K133" s="6">
        <v>5</v>
      </c>
      <c r="L133" s="6"/>
    </row>
    <row r="134" spans="1:12" ht="15.75" customHeight="1" x14ac:dyDescent="0.25">
      <c r="A134" s="4">
        <v>44372</v>
      </c>
      <c r="B134" s="6">
        <v>15</v>
      </c>
      <c r="C134" s="6" t="s">
        <v>129</v>
      </c>
      <c r="D134" s="6"/>
      <c r="E134" s="6" t="s">
        <v>65</v>
      </c>
      <c r="F134" s="1" t="s">
        <v>84</v>
      </c>
      <c r="G134" s="6">
        <v>3</v>
      </c>
      <c r="H134" s="6">
        <v>0</v>
      </c>
      <c r="I134" s="6"/>
      <c r="J134" s="6">
        <v>0</v>
      </c>
      <c r="K134" s="6">
        <v>5</v>
      </c>
      <c r="L134" s="6"/>
    </row>
    <row r="135" spans="1:12" ht="15.75" customHeight="1" x14ac:dyDescent="0.25">
      <c r="A135" s="4">
        <v>44372</v>
      </c>
      <c r="B135" s="6">
        <v>19</v>
      </c>
      <c r="C135" s="6" t="s">
        <v>129</v>
      </c>
      <c r="D135" s="6"/>
      <c r="E135" s="6" t="s">
        <v>71</v>
      </c>
      <c r="F135" s="1" t="s">
        <v>77</v>
      </c>
      <c r="G135" s="6">
        <v>1</v>
      </c>
      <c r="H135" s="6"/>
      <c r="I135" s="6"/>
      <c r="J135" s="6">
        <v>0</v>
      </c>
      <c r="K135" s="6">
        <v>0</v>
      </c>
      <c r="L135" s="6"/>
    </row>
    <row r="136" spans="1:12" ht="15.75" customHeight="1" x14ac:dyDescent="0.25">
      <c r="A136" s="4">
        <v>44372</v>
      </c>
      <c r="B136" s="6">
        <v>20</v>
      </c>
      <c r="C136" s="6" t="s">
        <v>129</v>
      </c>
      <c r="D136" s="6"/>
      <c r="E136" s="6" t="s">
        <v>71</v>
      </c>
      <c r="F136" s="1" t="s">
        <v>77</v>
      </c>
      <c r="G136" s="6">
        <v>2</v>
      </c>
      <c r="H136" s="6"/>
      <c r="I136" s="6"/>
      <c r="J136" s="6">
        <v>0</v>
      </c>
      <c r="K136" s="6">
        <v>0</v>
      </c>
      <c r="L136" s="6"/>
    </row>
    <row r="137" spans="1:12" ht="15.75" customHeight="1" x14ac:dyDescent="0.25">
      <c r="A137" s="4">
        <v>44372</v>
      </c>
      <c r="B137" s="6">
        <v>21</v>
      </c>
      <c r="C137" s="6" t="s">
        <v>129</v>
      </c>
      <c r="D137" s="6"/>
      <c r="E137" s="6" t="s">
        <v>71</v>
      </c>
      <c r="F137" s="1" t="s">
        <v>77</v>
      </c>
      <c r="G137" s="6">
        <v>3</v>
      </c>
      <c r="H137" s="6"/>
      <c r="I137" s="6"/>
      <c r="J137" s="6">
        <v>0</v>
      </c>
      <c r="K137" s="6">
        <v>0</v>
      </c>
      <c r="L137" s="6"/>
    </row>
    <row r="138" spans="1:12" ht="15.75" customHeight="1" x14ac:dyDescent="0.25">
      <c r="A138" s="4">
        <v>44372</v>
      </c>
      <c r="B138" s="6">
        <v>1</v>
      </c>
      <c r="C138" s="6" t="s">
        <v>129</v>
      </c>
      <c r="D138" s="6"/>
      <c r="E138" s="6" t="s">
        <v>65</v>
      </c>
      <c r="F138" s="6" t="s">
        <v>83</v>
      </c>
      <c r="G138" s="6">
        <v>1</v>
      </c>
      <c r="H138" s="6">
        <v>0</v>
      </c>
      <c r="I138" s="6"/>
      <c r="J138" s="6">
        <v>0</v>
      </c>
      <c r="K138" s="6">
        <v>8</v>
      </c>
      <c r="L138" s="6"/>
    </row>
    <row r="139" spans="1:12" ht="15.75" customHeight="1" x14ac:dyDescent="0.25">
      <c r="A139" s="4">
        <v>44372</v>
      </c>
      <c r="B139" s="6">
        <v>2</v>
      </c>
      <c r="C139" s="6" t="s">
        <v>129</v>
      </c>
      <c r="D139" s="6"/>
      <c r="E139" s="6" t="s">
        <v>65</v>
      </c>
      <c r="F139" s="6" t="s">
        <v>83</v>
      </c>
      <c r="G139" s="6">
        <v>2</v>
      </c>
      <c r="H139" s="6">
        <v>0</v>
      </c>
      <c r="I139" s="6"/>
      <c r="J139" s="6">
        <v>0</v>
      </c>
      <c r="K139" s="6">
        <v>8</v>
      </c>
      <c r="L139" s="6"/>
    </row>
    <row r="140" spans="1:12" ht="15.75" customHeight="1" x14ac:dyDescent="0.25">
      <c r="A140" s="4">
        <v>44372</v>
      </c>
      <c r="B140" s="6">
        <v>3</v>
      </c>
      <c r="C140" s="6" t="s">
        <v>129</v>
      </c>
      <c r="D140" s="6"/>
      <c r="E140" s="6" t="s">
        <v>65</v>
      </c>
      <c r="F140" s="6" t="s">
        <v>83</v>
      </c>
      <c r="G140" s="6">
        <v>3</v>
      </c>
      <c r="H140" s="6">
        <v>0</v>
      </c>
      <c r="I140" s="6"/>
      <c r="J140" s="6">
        <v>0</v>
      </c>
      <c r="K140" s="6">
        <v>8</v>
      </c>
      <c r="L140" s="6"/>
    </row>
    <row r="141" spans="1:12" ht="15.75" customHeight="1" x14ac:dyDescent="0.25">
      <c r="A141" s="4">
        <v>44372</v>
      </c>
      <c r="B141" s="6">
        <v>9</v>
      </c>
      <c r="C141" s="6" t="s">
        <v>129</v>
      </c>
      <c r="D141" s="6"/>
      <c r="E141" s="6" t="s">
        <v>65</v>
      </c>
      <c r="F141" s="1" t="s">
        <v>74</v>
      </c>
      <c r="G141" s="6">
        <v>3</v>
      </c>
      <c r="H141" s="6">
        <v>0</v>
      </c>
      <c r="I141" s="6"/>
      <c r="J141" s="6">
        <v>0</v>
      </c>
      <c r="K141" s="6">
        <v>5</v>
      </c>
      <c r="L141" s="6"/>
    </row>
    <row r="142" spans="1:12" ht="15.75" customHeight="1" x14ac:dyDescent="0.25">
      <c r="A142" s="4">
        <v>44372</v>
      </c>
      <c r="B142" s="6">
        <v>4</v>
      </c>
      <c r="C142" s="6" t="s">
        <v>129</v>
      </c>
      <c r="D142" s="6"/>
      <c r="E142" s="6" t="s">
        <v>65</v>
      </c>
      <c r="F142" s="1" t="s">
        <v>76</v>
      </c>
      <c r="G142" s="6">
        <v>1</v>
      </c>
      <c r="H142" s="6">
        <v>5</v>
      </c>
      <c r="I142" s="6">
        <v>10</v>
      </c>
      <c r="J142" s="6">
        <v>0</v>
      </c>
      <c r="K142" s="6">
        <v>8</v>
      </c>
      <c r="L142" s="6"/>
    </row>
    <row r="143" spans="1:12" ht="15.75" customHeight="1" x14ac:dyDescent="0.25">
      <c r="A143" s="4">
        <v>44372</v>
      </c>
      <c r="B143" s="6">
        <v>5</v>
      </c>
      <c r="C143" s="6" t="s">
        <v>129</v>
      </c>
      <c r="D143" s="6"/>
      <c r="E143" s="6" t="s">
        <v>65</v>
      </c>
      <c r="F143" s="1" t="s">
        <v>76</v>
      </c>
      <c r="G143" s="6">
        <v>2</v>
      </c>
      <c r="H143" s="6">
        <v>5</v>
      </c>
      <c r="I143" s="6">
        <v>10</v>
      </c>
      <c r="J143" s="6">
        <v>0</v>
      </c>
      <c r="K143" s="6">
        <v>5</v>
      </c>
      <c r="L143" s="6"/>
    </row>
    <row r="144" spans="1:12" ht="15.75" customHeight="1" x14ac:dyDescent="0.25">
      <c r="A144" s="4">
        <v>44372</v>
      </c>
      <c r="B144" s="6">
        <v>6</v>
      </c>
      <c r="C144" s="6" t="s">
        <v>129</v>
      </c>
      <c r="D144" s="6"/>
      <c r="E144" s="6" t="s">
        <v>65</v>
      </c>
      <c r="F144" s="1" t="s">
        <v>76</v>
      </c>
      <c r="G144" s="6">
        <v>3</v>
      </c>
      <c r="H144" s="6">
        <v>5</v>
      </c>
      <c r="I144" s="6">
        <v>10</v>
      </c>
      <c r="J144" s="6">
        <v>0</v>
      </c>
      <c r="K144" s="6">
        <v>3</v>
      </c>
      <c r="L144" s="6"/>
    </row>
    <row r="145" spans="1:12" ht="15.75" customHeight="1" x14ac:dyDescent="0.25">
      <c r="A145" s="4">
        <v>44375</v>
      </c>
      <c r="B145" s="6">
        <v>13</v>
      </c>
      <c r="C145" s="6" t="s">
        <v>129</v>
      </c>
      <c r="D145" s="6"/>
      <c r="E145" s="6" t="s">
        <v>65</v>
      </c>
      <c r="F145" s="1" t="s">
        <v>81</v>
      </c>
      <c r="G145" s="6">
        <v>1</v>
      </c>
      <c r="H145" s="6">
        <v>0</v>
      </c>
      <c r="I145" s="6"/>
      <c r="J145" s="6">
        <v>0</v>
      </c>
      <c r="K145" s="6">
        <v>6</v>
      </c>
      <c r="L145" s="6"/>
    </row>
    <row r="146" spans="1:12" ht="15.75" customHeight="1" x14ac:dyDescent="0.25">
      <c r="A146" s="4">
        <v>44375</v>
      </c>
      <c r="B146" s="6">
        <v>14</v>
      </c>
      <c r="C146" s="6" t="s">
        <v>129</v>
      </c>
      <c r="D146" s="6"/>
      <c r="E146" s="6" t="s">
        <v>65</v>
      </c>
      <c r="F146" s="1" t="s">
        <v>81</v>
      </c>
      <c r="G146" s="6">
        <v>2</v>
      </c>
      <c r="H146" s="6">
        <v>0</v>
      </c>
      <c r="I146" s="6"/>
      <c r="J146" s="6">
        <v>0</v>
      </c>
      <c r="K146" s="6">
        <v>8</v>
      </c>
      <c r="L146" s="6"/>
    </row>
    <row r="147" spans="1:12" ht="15.75" customHeight="1" x14ac:dyDescent="0.25">
      <c r="A147" s="4">
        <v>44375</v>
      </c>
      <c r="B147" s="6">
        <v>15</v>
      </c>
      <c r="C147" s="6" t="s">
        <v>129</v>
      </c>
      <c r="D147" s="6"/>
      <c r="E147" s="6" t="s">
        <v>65</v>
      </c>
      <c r="F147" s="1" t="s">
        <v>81</v>
      </c>
      <c r="G147" s="6">
        <v>3</v>
      </c>
      <c r="H147" s="6">
        <v>0</v>
      </c>
      <c r="I147" s="6"/>
      <c r="J147" s="6">
        <v>0</v>
      </c>
      <c r="K147" s="6">
        <v>0</v>
      </c>
      <c r="L147" s="6"/>
    </row>
    <row r="148" spans="1:12" ht="15.75" customHeight="1" x14ac:dyDescent="0.25">
      <c r="A148" s="4">
        <v>44375</v>
      </c>
      <c r="B148" s="6">
        <v>4</v>
      </c>
      <c r="C148" s="6" t="s">
        <v>129</v>
      </c>
      <c r="D148" s="6"/>
      <c r="E148" s="6" t="s">
        <v>65</v>
      </c>
      <c r="F148" s="1" t="s">
        <v>85</v>
      </c>
      <c r="G148" s="6">
        <v>1</v>
      </c>
      <c r="H148" s="6">
        <v>0</v>
      </c>
      <c r="I148" s="6"/>
      <c r="J148" s="6">
        <v>0</v>
      </c>
      <c r="K148" s="6">
        <v>8</v>
      </c>
      <c r="L148" s="6"/>
    </row>
    <row r="149" spans="1:12" ht="15.75" customHeight="1" x14ac:dyDescent="0.25">
      <c r="A149" s="4">
        <v>44375</v>
      </c>
      <c r="B149" s="6">
        <v>5</v>
      </c>
      <c r="C149" s="6" t="s">
        <v>129</v>
      </c>
      <c r="D149" s="6"/>
      <c r="E149" s="6" t="s">
        <v>65</v>
      </c>
      <c r="F149" s="1" t="s">
        <v>85</v>
      </c>
      <c r="G149" s="6">
        <v>2</v>
      </c>
      <c r="H149" s="6">
        <v>0</v>
      </c>
      <c r="I149" s="6"/>
      <c r="J149" s="6">
        <v>0</v>
      </c>
      <c r="K149" s="6">
        <v>7</v>
      </c>
      <c r="L149" s="6"/>
    </row>
    <row r="150" spans="1:12" ht="15.75" customHeight="1" x14ac:dyDescent="0.25">
      <c r="A150" s="4">
        <v>44375</v>
      </c>
      <c r="B150" s="6">
        <v>6</v>
      </c>
      <c r="C150" s="6" t="s">
        <v>129</v>
      </c>
      <c r="D150" s="6"/>
      <c r="E150" s="6" t="s">
        <v>65</v>
      </c>
      <c r="F150" s="1" t="s">
        <v>85</v>
      </c>
      <c r="G150" s="6">
        <v>3</v>
      </c>
      <c r="H150" s="6">
        <v>0</v>
      </c>
      <c r="I150" s="6"/>
      <c r="J150" s="6">
        <v>0</v>
      </c>
      <c r="K150" s="6">
        <v>5</v>
      </c>
      <c r="L150" s="6"/>
    </row>
    <row r="151" spans="1:12" ht="15.75" customHeight="1" x14ac:dyDescent="0.25">
      <c r="A151" s="4">
        <v>44375</v>
      </c>
      <c r="B151" s="6">
        <v>17</v>
      </c>
      <c r="C151" s="6" t="s">
        <v>129</v>
      </c>
      <c r="D151" s="6"/>
      <c r="E151" s="6" t="s">
        <v>65</v>
      </c>
      <c r="F151" s="1" t="s">
        <v>86</v>
      </c>
      <c r="G151" s="6">
        <v>2</v>
      </c>
      <c r="H151" s="6">
        <v>0</v>
      </c>
      <c r="I151" s="6"/>
      <c r="J151" s="6">
        <v>0</v>
      </c>
      <c r="K151" s="6">
        <v>7</v>
      </c>
      <c r="L151" s="6"/>
    </row>
    <row r="152" spans="1:12" ht="15.75" customHeight="1" x14ac:dyDescent="0.25">
      <c r="A152" s="4">
        <v>44375</v>
      </c>
      <c r="B152" s="6">
        <v>10</v>
      </c>
      <c r="C152" s="6" t="s">
        <v>129</v>
      </c>
      <c r="D152" s="6"/>
      <c r="E152" s="6" t="s">
        <v>65</v>
      </c>
      <c r="F152" s="1" t="s">
        <v>68</v>
      </c>
      <c r="G152" s="6">
        <v>1</v>
      </c>
      <c r="H152" s="6">
        <v>0</v>
      </c>
      <c r="I152" s="6"/>
      <c r="J152" s="6">
        <v>0</v>
      </c>
      <c r="K152" s="6">
        <v>8</v>
      </c>
      <c r="L152" s="6"/>
    </row>
    <row r="153" spans="1:12" ht="15.75" customHeight="1" x14ac:dyDescent="0.25">
      <c r="A153" s="4">
        <v>44375</v>
      </c>
      <c r="B153" s="6">
        <v>11</v>
      </c>
      <c r="C153" s="6" t="s">
        <v>129</v>
      </c>
      <c r="D153" s="6"/>
      <c r="E153" s="6" t="s">
        <v>65</v>
      </c>
      <c r="F153" s="1" t="s">
        <v>68</v>
      </c>
      <c r="G153" s="6">
        <v>2</v>
      </c>
      <c r="H153" s="6">
        <v>0</v>
      </c>
      <c r="I153" s="6"/>
      <c r="J153" s="6">
        <v>0</v>
      </c>
      <c r="K153" s="6">
        <v>7</v>
      </c>
      <c r="L153" s="6"/>
    </row>
    <row r="154" spans="1:12" ht="15.75" customHeight="1" x14ac:dyDescent="0.25">
      <c r="A154" s="4">
        <v>44375</v>
      </c>
      <c r="B154" s="6">
        <v>12</v>
      </c>
      <c r="C154" s="6" t="s">
        <v>129</v>
      </c>
      <c r="D154" s="6"/>
      <c r="E154" s="6" t="s">
        <v>65</v>
      </c>
      <c r="F154" s="1" t="s">
        <v>68</v>
      </c>
      <c r="G154" s="6">
        <v>3</v>
      </c>
      <c r="H154" s="6">
        <v>0</v>
      </c>
      <c r="I154" s="6"/>
      <c r="J154" s="6">
        <v>0</v>
      </c>
      <c r="K154" s="6">
        <v>6</v>
      </c>
      <c r="L154" s="6"/>
    </row>
    <row r="155" spans="1:12" ht="15.75" customHeight="1" x14ac:dyDescent="0.25">
      <c r="A155" s="4">
        <v>44375</v>
      </c>
      <c r="B155" s="6">
        <v>16</v>
      </c>
      <c r="C155" s="6" t="s">
        <v>129</v>
      </c>
      <c r="D155" s="6"/>
      <c r="E155" s="6" t="s">
        <v>65</v>
      </c>
      <c r="F155" s="1" t="s">
        <v>82</v>
      </c>
      <c r="G155" s="6">
        <v>1</v>
      </c>
      <c r="H155" s="6">
        <v>0</v>
      </c>
      <c r="I155" s="6"/>
      <c r="J155" s="6">
        <v>0</v>
      </c>
      <c r="K155" s="6">
        <v>8</v>
      </c>
      <c r="L155" s="6"/>
    </row>
    <row r="156" spans="1:12" ht="15.75" customHeight="1" x14ac:dyDescent="0.25">
      <c r="A156" s="4">
        <v>44375</v>
      </c>
      <c r="B156" s="6">
        <v>1</v>
      </c>
      <c r="C156" s="6" t="s">
        <v>129</v>
      </c>
      <c r="D156" s="6"/>
      <c r="E156" s="6" t="s">
        <v>65</v>
      </c>
      <c r="F156" s="6" t="s">
        <v>73</v>
      </c>
      <c r="G156" s="6">
        <v>1</v>
      </c>
      <c r="H156" s="6">
        <v>0</v>
      </c>
      <c r="I156" s="6"/>
      <c r="J156" s="6">
        <v>8</v>
      </c>
      <c r="K156" s="6">
        <v>5</v>
      </c>
      <c r="L156" s="6"/>
    </row>
    <row r="157" spans="1:12" ht="15.75" customHeight="1" x14ac:dyDescent="0.25">
      <c r="A157" s="4">
        <v>44375</v>
      </c>
      <c r="B157" s="6">
        <v>2</v>
      </c>
      <c r="C157" s="6" t="s">
        <v>129</v>
      </c>
      <c r="D157" s="6"/>
      <c r="E157" s="6" t="s">
        <v>65</v>
      </c>
      <c r="F157" s="6" t="s">
        <v>73</v>
      </c>
      <c r="G157" s="6">
        <v>2</v>
      </c>
      <c r="H157" s="6">
        <v>0</v>
      </c>
      <c r="I157" s="6"/>
      <c r="J157" s="6">
        <v>8</v>
      </c>
      <c r="K157" s="6">
        <v>4</v>
      </c>
      <c r="L157" s="6"/>
    </row>
    <row r="158" spans="1:12" ht="15.75" customHeight="1" x14ac:dyDescent="0.25">
      <c r="A158" s="4">
        <v>44375</v>
      </c>
      <c r="B158" s="6">
        <v>3</v>
      </c>
      <c r="C158" s="6" t="s">
        <v>129</v>
      </c>
      <c r="D158" s="6"/>
      <c r="E158" s="6" t="s">
        <v>65</v>
      </c>
      <c r="F158" s="6" t="s">
        <v>73</v>
      </c>
      <c r="G158" s="6">
        <v>3</v>
      </c>
      <c r="H158" s="6">
        <v>0</v>
      </c>
      <c r="I158" s="6"/>
      <c r="J158" s="6">
        <v>8</v>
      </c>
      <c r="K158" s="6">
        <v>4</v>
      </c>
      <c r="L158" s="6"/>
    </row>
    <row r="159" spans="1:12" ht="15.75" customHeight="1" x14ac:dyDescent="0.25">
      <c r="A159" s="4">
        <v>44375</v>
      </c>
      <c r="B159" s="6">
        <v>19</v>
      </c>
      <c r="C159" s="6" t="s">
        <v>129</v>
      </c>
      <c r="D159" s="6"/>
      <c r="E159" s="6" t="s">
        <v>71</v>
      </c>
      <c r="F159" s="1" t="s">
        <v>77</v>
      </c>
      <c r="G159" s="6">
        <v>1</v>
      </c>
      <c r="H159" s="6"/>
      <c r="I159" s="6"/>
      <c r="J159" s="6">
        <v>0</v>
      </c>
      <c r="K159" s="6">
        <v>90</v>
      </c>
      <c r="L159" s="6"/>
    </row>
    <row r="160" spans="1:12" ht="15.75" customHeight="1" x14ac:dyDescent="0.25">
      <c r="A160" s="4">
        <v>44375</v>
      </c>
      <c r="B160" s="6">
        <v>20</v>
      </c>
      <c r="C160" s="6" t="s">
        <v>129</v>
      </c>
      <c r="D160" s="6"/>
      <c r="E160" s="6" t="s">
        <v>71</v>
      </c>
      <c r="F160" s="1" t="s">
        <v>77</v>
      </c>
      <c r="G160" s="6">
        <v>2</v>
      </c>
      <c r="H160" s="6"/>
      <c r="I160" s="6"/>
      <c r="J160" s="6">
        <v>0</v>
      </c>
      <c r="K160" s="6">
        <v>90</v>
      </c>
      <c r="L160" s="6"/>
    </row>
    <row r="161" spans="1:12" ht="15.75" customHeight="1" x14ac:dyDescent="0.25">
      <c r="A161" s="4">
        <v>44375</v>
      </c>
      <c r="B161" s="6">
        <v>21</v>
      </c>
      <c r="C161" s="6" t="s">
        <v>129</v>
      </c>
      <c r="D161" s="6"/>
      <c r="E161" s="6" t="s">
        <v>71</v>
      </c>
      <c r="F161" s="1" t="s">
        <v>77</v>
      </c>
      <c r="G161" s="6">
        <v>3</v>
      </c>
      <c r="H161" s="6"/>
      <c r="I161" s="6"/>
      <c r="J161" s="6">
        <v>0</v>
      </c>
      <c r="K161" s="6">
        <v>140</v>
      </c>
      <c r="L161" s="6"/>
    </row>
    <row r="162" spans="1:12" ht="15.75" customHeight="1" x14ac:dyDescent="0.25">
      <c r="A162" s="4">
        <v>44375</v>
      </c>
      <c r="B162" s="6">
        <v>18</v>
      </c>
      <c r="C162" s="6" t="s">
        <v>129</v>
      </c>
      <c r="D162" s="6"/>
      <c r="E162" s="6" t="s">
        <v>65</v>
      </c>
      <c r="F162" s="1" t="s">
        <v>87</v>
      </c>
      <c r="G162" s="6">
        <v>3</v>
      </c>
      <c r="H162" s="6">
        <v>0</v>
      </c>
      <c r="I162" s="6"/>
      <c r="J162" s="6">
        <v>0</v>
      </c>
      <c r="K162" s="6">
        <v>2</v>
      </c>
      <c r="L162" s="6"/>
    </row>
    <row r="163" spans="1:12" ht="15.75" customHeight="1" x14ac:dyDescent="0.25">
      <c r="A163" s="4">
        <v>44375</v>
      </c>
      <c r="B163" s="6">
        <v>7</v>
      </c>
      <c r="C163" s="6" t="s">
        <v>129</v>
      </c>
      <c r="D163" s="6"/>
      <c r="E163" s="6" t="s">
        <v>65</v>
      </c>
      <c r="F163" s="1" t="s">
        <v>74</v>
      </c>
      <c r="G163" s="6">
        <v>1</v>
      </c>
      <c r="H163" s="6">
        <v>0</v>
      </c>
      <c r="I163" s="6"/>
      <c r="J163" s="6">
        <v>0</v>
      </c>
      <c r="K163" s="6">
        <v>6</v>
      </c>
      <c r="L163" s="7" t="s">
        <v>11</v>
      </c>
    </row>
    <row r="164" spans="1:12" ht="15.75" customHeight="1" x14ac:dyDescent="0.25">
      <c r="A164" s="4">
        <v>44375</v>
      </c>
      <c r="B164" s="6">
        <v>8</v>
      </c>
      <c r="C164" s="6" t="s">
        <v>129</v>
      </c>
      <c r="D164" s="6"/>
      <c r="E164" s="6" t="s">
        <v>65</v>
      </c>
      <c r="F164" s="1" t="s">
        <v>74</v>
      </c>
      <c r="G164" s="6">
        <v>2</v>
      </c>
      <c r="H164" s="6">
        <v>0</v>
      </c>
      <c r="I164" s="6"/>
      <c r="J164" s="6">
        <v>0</v>
      </c>
      <c r="K164" s="6">
        <v>4</v>
      </c>
      <c r="L164" s="6"/>
    </row>
    <row r="165" spans="1:12" ht="15.75" customHeight="1" x14ac:dyDescent="0.25">
      <c r="A165" s="4">
        <v>44375</v>
      </c>
      <c r="B165" s="6">
        <v>9</v>
      </c>
      <c r="C165" s="6" t="s">
        <v>129</v>
      </c>
      <c r="D165" s="6"/>
      <c r="E165" s="6" t="s">
        <v>65</v>
      </c>
      <c r="F165" s="1" t="s">
        <v>74</v>
      </c>
      <c r="G165" s="6">
        <v>3</v>
      </c>
      <c r="H165" s="6">
        <v>0</v>
      </c>
      <c r="I165" s="6"/>
      <c r="J165" s="6">
        <v>0</v>
      </c>
      <c r="K165" s="6">
        <v>4</v>
      </c>
      <c r="L165" s="6"/>
    </row>
    <row r="166" spans="1:12" ht="15.75" customHeight="1" x14ac:dyDescent="0.25">
      <c r="A166" s="4">
        <v>44377</v>
      </c>
      <c r="B166" s="6">
        <v>4</v>
      </c>
      <c r="C166" s="6" t="s">
        <v>129</v>
      </c>
      <c r="D166" s="6"/>
      <c r="E166" s="6" t="s">
        <v>65</v>
      </c>
      <c r="F166" s="1" t="s">
        <v>85</v>
      </c>
      <c r="G166" s="6">
        <v>1</v>
      </c>
      <c r="H166" s="6">
        <v>0</v>
      </c>
      <c r="I166" s="6"/>
      <c r="J166" s="6">
        <v>0</v>
      </c>
      <c r="K166" s="6">
        <v>8</v>
      </c>
      <c r="L166" s="6"/>
    </row>
    <row r="167" spans="1:12" ht="15.75" customHeight="1" x14ac:dyDescent="0.25">
      <c r="A167" s="4">
        <v>44377</v>
      </c>
      <c r="B167" s="6">
        <v>5</v>
      </c>
      <c r="C167" s="6" t="s">
        <v>129</v>
      </c>
      <c r="D167" s="6"/>
      <c r="E167" s="6" t="s">
        <v>65</v>
      </c>
      <c r="F167" s="1" t="s">
        <v>85</v>
      </c>
      <c r="G167" s="6">
        <v>2</v>
      </c>
      <c r="H167" s="6">
        <v>0</v>
      </c>
      <c r="I167" s="6"/>
      <c r="J167" s="6">
        <v>0</v>
      </c>
      <c r="K167" s="6">
        <v>8</v>
      </c>
      <c r="L167" s="6"/>
    </row>
    <row r="168" spans="1:12" ht="15.75" customHeight="1" x14ac:dyDescent="0.25">
      <c r="A168" s="4">
        <v>44377</v>
      </c>
      <c r="B168" s="6">
        <v>10</v>
      </c>
      <c r="C168" s="6" t="s">
        <v>129</v>
      </c>
      <c r="D168" s="6"/>
      <c r="E168" s="6" t="s">
        <v>65</v>
      </c>
      <c r="F168" s="1" t="s">
        <v>68</v>
      </c>
      <c r="G168" s="6">
        <v>1</v>
      </c>
      <c r="H168" s="6">
        <v>0</v>
      </c>
      <c r="I168" s="6"/>
      <c r="J168" s="6">
        <v>0</v>
      </c>
      <c r="K168" s="6">
        <v>8</v>
      </c>
      <c r="L168" s="6"/>
    </row>
    <row r="169" spans="1:12" ht="15.75" customHeight="1" x14ac:dyDescent="0.25">
      <c r="A169" s="4">
        <v>44377</v>
      </c>
      <c r="B169" s="6">
        <v>11</v>
      </c>
      <c r="C169" s="6" t="s">
        <v>129</v>
      </c>
      <c r="D169" s="6"/>
      <c r="E169" s="6" t="s">
        <v>65</v>
      </c>
      <c r="F169" s="1" t="s">
        <v>68</v>
      </c>
      <c r="G169" s="6">
        <v>2</v>
      </c>
      <c r="H169" s="6">
        <v>0</v>
      </c>
      <c r="I169" s="6"/>
      <c r="J169" s="6">
        <v>0</v>
      </c>
      <c r="K169" s="6">
        <v>6</v>
      </c>
      <c r="L169" s="6"/>
    </row>
    <row r="170" spans="1:12" ht="15.75" customHeight="1" x14ac:dyDescent="0.25">
      <c r="A170" s="4">
        <v>44377</v>
      </c>
      <c r="B170" s="6">
        <v>12</v>
      </c>
      <c r="C170" s="6" t="s">
        <v>129</v>
      </c>
      <c r="D170" s="6"/>
      <c r="E170" s="6" t="s">
        <v>65</v>
      </c>
      <c r="F170" s="1" t="s">
        <v>68</v>
      </c>
      <c r="G170" s="6">
        <v>3</v>
      </c>
      <c r="H170" s="6">
        <v>0</v>
      </c>
      <c r="I170" s="6"/>
      <c r="J170" s="6">
        <v>0</v>
      </c>
      <c r="K170" s="6">
        <v>4</v>
      </c>
      <c r="L170" s="6"/>
    </row>
    <row r="171" spans="1:12" ht="15.75" customHeight="1" x14ac:dyDescent="0.25">
      <c r="A171" s="4">
        <v>44377</v>
      </c>
      <c r="B171" s="6">
        <v>13</v>
      </c>
      <c r="C171" s="6" t="s">
        <v>129</v>
      </c>
      <c r="D171" s="6"/>
      <c r="E171" s="6" t="s">
        <v>65</v>
      </c>
      <c r="F171" s="1" t="s">
        <v>84</v>
      </c>
      <c r="G171" s="6">
        <v>1</v>
      </c>
      <c r="H171" s="6">
        <v>0</v>
      </c>
      <c r="I171" s="6"/>
      <c r="J171" s="6">
        <v>0</v>
      </c>
      <c r="K171" s="6">
        <v>8</v>
      </c>
      <c r="L171" s="6"/>
    </row>
    <row r="172" spans="1:12" ht="15.75" customHeight="1" x14ac:dyDescent="0.25">
      <c r="A172" s="4">
        <v>44377</v>
      </c>
      <c r="B172" s="6">
        <v>14</v>
      </c>
      <c r="C172" s="6" t="s">
        <v>129</v>
      </c>
      <c r="D172" s="6"/>
      <c r="E172" s="6" t="s">
        <v>65</v>
      </c>
      <c r="F172" s="1" t="s">
        <v>84</v>
      </c>
      <c r="G172" s="6">
        <v>2</v>
      </c>
      <c r="H172" s="6">
        <v>0</v>
      </c>
      <c r="I172" s="6"/>
      <c r="J172" s="6">
        <v>0</v>
      </c>
      <c r="K172" s="6">
        <v>8</v>
      </c>
      <c r="L172" s="6"/>
    </row>
    <row r="173" spans="1:12" ht="15.75" customHeight="1" x14ac:dyDescent="0.25">
      <c r="A173" s="4">
        <v>44377</v>
      </c>
      <c r="B173" s="6">
        <v>15</v>
      </c>
      <c r="C173" s="6" t="s">
        <v>129</v>
      </c>
      <c r="D173" s="6"/>
      <c r="E173" s="6" t="s">
        <v>65</v>
      </c>
      <c r="F173" s="1" t="s">
        <v>84</v>
      </c>
      <c r="G173" s="6">
        <v>3</v>
      </c>
      <c r="H173" s="6">
        <v>0</v>
      </c>
      <c r="I173" s="6"/>
      <c r="J173" s="6">
        <v>0</v>
      </c>
      <c r="K173" s="6">
        <v>4</v>
      </c>
      <c r="L173" s="6"/>
    </row>
    <row r="174" spans="1:12" ht="15.75" customHeight="1" x14ac:dyDescent="0.25">
      <c r="A174" s="4">
        <v>44377</v>
      </c>
      <c r="B174" s="6">
        <v>1</v>
      </c>
      <c r="C174" s="6" t="s">
        <v>129</v>
      </c>
      <c r="D174" s="6"/>
      <c r="E174" s="6" t="s">
        <v>65</v>
      </c>
      <c r="F174" s="6" t="s">
        <v>73</v>
      </c>
      <c r="G174" s="6">
        <v>1</v>
      </c>
      <c r="H174" s="6">
        <v>0</v>
      </c>
      <c r="I174" s="6"/>
      <c r="J174" s="6">
        <v>8</v>
      </c>
      <c r="K174" s="6">
        <v>6</v>
      </c>
      <c r="L174" s="6"/>
    </row>
    <row r="175" spans="1:12" ht="15.75" customHeight="1" x14ac:dyDescent="0.25">
      <c r="A175" s="4">
        <v>44377</v>
      </c>
      <c r="B175" s="6">
        <v>2</v>
      </c>
      <c r="C175" s="6" t="s">
        <v>129</v>
      </c>
      <c r="D175" s="6"/>
      <c r="E175" s="6" t="s">
        <v>65</v>
      </c>
      <c r="F175" s="6" t="s">
        <v>73</v>
      </c>
      <c r="G175" s="6">
        <v>2</v>
      </c>
      <c r="H175" s="6">
        <v>0</v>
      </c>
      <c r="I175" s="6"/>
      <c r="J175" s="6">
        <v>8</v>
      </c>
      <c r="K175" s="6">
        <v>4</v>
      </c>
      <c r="L175" s="6"/>
    </row>
    <row r="176" spans="1:12" ht="15.75" customHeight="1" x14ac:dyDescent="0.25">
      <c r="A176" s="4">
        <v>44377</v>
      </c>
      <c r="B176" s="6">
        <v>3</v>
      </c>
      <c r="C176" s="6" t="s">
        <v>129</v>
      </c>
      <c r="D176" s="6"/>
      <c r="E176" s="6" t="s">
        <v>65</v>
      </c>
      <c r="F176" s="6" t="s">
        <v>73</v>
      </c>
      <c r="G176" s="6">
        <v>3</v>
      </c>
      <c r="H176" s="6">
        <v>0</v>
      </c>
      <c r="I176" s="6"/>
      <c r="J176" s="6">
        <v>8</v>
      </c>
      <c r="K176" s="6">
        <v>3</v>
      </c>
      <c r="L176" s="6"/>
    </row>
    <row r="177" spans="1:12" ht="15.75" customHeight="1" x14ac:dyDescent="0.25">
      <c r="A177" s="4">
        <v>44377</v>
      </c>
      <c r="B177" s="6">
        <v>19</v>
      </c>
      <c r="C177" s="6" t="s">
        <v>129</v>
      </c>
      <c r="D177" s="6"/>
      <c r="E177" s="6" t="s">
        <v>71</v>
      </c>
      <c r="F177" s="1" t="s">
        <v>77</v>
      </c>
      <c r="G177" s="6">
        <v>1</v>
      </c>
      <c r="H177" s="6"/>
      <c r="I177" s="6"/>
      <c r="J177" s="6">
        <v>0</v>
      </c>
      <c r="K177" s="6">
        <v>90</v>
      </c>
      <c r="L177" s="6"/>
    </row>
    <row r="178" spans="1:12" ht="15.75" customHeight="1" x14ac:dyDescent="0.25">
      <c r="A178" s="4">
        <v>44377</v>
      </c>
      <c r="B178" s="6">
        <v>20</v>
      </c>
      <c r="C178" s="6" t="s">
        <v>129</v>
      </c>
      <c r="D178" s="6"/>
      <c r="E178" s="6" t="s">
        <v>71</v>
      </c>
      <c r="F178" s="1" t="s">
        <v>77</v>
      </c>
      <c r="G178" s="6">
        <v>2</v>
      </c>
      <c r="H178" s="6"/>
      <c r="I178" s="6"/>
      <c r="J178" s="6">
        <v>0</v>
      </c>
      <c r="K178" s="6">
        <v>90</v>
      </c>
      <c r="L178" s="6"/>
    </row>
    <row r="179" spans="1:12" ht="15.75" customHeight="1" x14ac:dyDescent="0.25">
      <c r="A179" s="4">
        <v>44377</v>
      </c>
      <c r="B179" s="6">
        <v>21</v>
      </c>
      <c r="C179" s="6" t="s">
        <v>129</v>
      </c>
      <c r="D179" s="6"/>
      <c r="E179" s="6" t="s">
        <v>71</v>
      </c>
      <c r="F179" s="1" t="s">
        <v>77</v>
      </c>
      <c r="G179" s="6">
        <v>3</v>
      </c>
      <c r="H179" s="6"/>
      <c r="I179" s="6"/>
      <c r="J179" s="6">
        <v>0</v>
      </c>
      <c r="K179" s="6">
        <v>105</v>
      </c>
      <c r="L179" s="6"/>
    </row>
    <row r="180" spans="1:12" ht="15.75" customHeight="1" x14ac:dyDescent="0.25">
      <c r="A180" s="4">
        <v>44377</v>
      </c>
      <c r="B180" s="6">
        <v>16</v>
      </c>
      <c r="C180" s="6" t="s">
        <v>129</v>
      </c>
      <c r="D180" s="6"/>
      <c r="E180" s="6" t="s">
        <v>65</v>
      </c>
      <c r="F180" s="1" t="s">
        <v>87</v>
      </c>
      <c r="G180" s="6">
        <v>1</v>
      </c>
      <c r="H180" s="6">
        <v>0</v>
      </c>
      <c r="I180" s="6"/>
      <c r="J180" s="6">
        <v>0</v>
      </c>
      <c r="K180" s="6">
        <v>4</v>
      </c>
      <c r="L180" s="6"/>
    </row>
    <row r="181" spans="1:12" ht="15.75" customHeight="1" x14ac:dyDescent="0.25">
      <c r="A181" s="4">
        <v>44377</v>
      </c>
      <c r="B181" s="6">
        <v>17</v>
      </c>
      <c r="C181" s="6" t="s">
        <v>129</v>
      </c>
      <c r="D181" s="6"/>
      <c r="E181" s="6" t="s">
        <v>65</v>
      </c>
      <c r="F181" s="1" t="s">
        <v>87</v>
      </c>
      <c r="G181" s="6">
        <v>2</v>
      </c>
      <c r="H181" s="6">
        <v>0</v>
      </c>
      <c r="I181" s="6"/>
      <c r="J181" s="6">
        <v>0</v>
      </c>
      <c r="K181" s="6">
        <v>4</v>
      </c>
      <c r="L181" s="6"/>
    </row>
    <row r="182" spans="1:12" ht="15.75" customHeight="1" x14ac:dyDescent="0.25">
      <c r="A182" s="4">
        <v>44377</v>
      </c>
      <c r="B182" s="6">
        <v>18</v>
      </c>
      <c r="C182" s="6" t="s">
        <v>129</v>
      </c>
      <c r="D182" s="6"/>
      <c r="E182" s="6" t="s">
        <v>65</v>
      </c>
      <c r="F182" s="1" t="s">
        <v>87</v>
      </c>
      <c r="G182" s="6">
        <v>3</v>
      </c>
      <c r="H182" s="6">
        <v>0</v>
      </c>
      <c r="I182" s="6"/>
      <c r="J182" s="6">
        <v>0</v>
      </c>
      <c r="K182" s="6">
        <v>3</v>
      </c>
      <c r="L182" s="6"/>
    </row>
    <row r="183" spans="1:12" ht="15.75" customHeight="1" x14ac:dyDescent="0.25">
      <c r="A183" s="4">
        <v>44377</v>
      </c>
      <c r="B183" s="6">
        <v>7</v>
      </c>
      <c r="C183" s="6" t="s">
        <v>129</v>
      </c>
      <c r="D183" s="6"/>
      <c r="E183" s="6" t="s">
        <v>65</v>
      </c>
      <c r="F183" s="1" t="s">
        <v>74</v>
      </c>
      <c r="G183" s="6">
        <v>1</v>
      </c>
      <c r="H183" s="6">
        <v>0</v>
      </c>
      <c r="I183" s="6"/>
      <c r="J183" s="6">
        <v>0</v>
      </c>
      <c r="K183" s="6">
        <v>7</v>
      </c>
      <c r="L183" s="6"/>
    </row>
    <row r="184" spans="1:12" ht="15.75" customHeight="1" x14ac:dyDescent="0.25">
      <c r="A184" s="4">
        <v>44377</v>
      </c>
      <c r="B184" s="6">
        <v>8</v>
      </c>
      <c r="C184" s="6" t="s">
        <v>129</v>
      </c>
      <c r="D184" s="6"/>
      <c r="E184" s="6" t="s">
        <v>65</v>
      </c>
      <c r="F184" s="1" t="s">
        <v>74</v>
      </c>
      <c r="G184" s="6">
        <v>2</v>
      </c>
      <c r="H184" s="6">
        <v>0</v>
      </c>
      <c r="I184" s="6"/>
      <c r="J184" s="6">
        <v>0</v>
      </c>
      <c r="K184" s="6">
        <v>4</v>
      </c>
      <c r="L184" s="6"/>
    </row>
    <row r="185" spans="1:12" ht="15.75" customHeight="1" x14ac:dyDescent="0.25">
      <c r="A185" s="4">
        <v>44377</v>
      </c>
      <c r="B185" s="6">
        <v>9</v>
      </c>
      <c r="C185" s="6" t="s">
        <v>129</v>
      </c>
      <c r="D185" s="6"/>
      <c r="E185" s="6" t="s">
        <v>65</v>
      </c>
      <c r="F185" s="1" t="s">
        <v>74</v>
      </c>
      <c r="G185" s="6">
        <v>3</v>
      </c>
      <c r="H185" s="6">
        <v>0</v>
      </c>
      <c r="I185" s="6"/>
      <c r="J185" s="6">
        <v>0</v>
      </c>
      <c r="K185" s="6">
        <v>3</v>
      </c>
      <c r="L185" s="6"/>
    </row>
    <row r="186" spans="1:12" ht="15.75" customHeight="1" x14ac:dyDescent="0.25">
      <c r="A186" s="4">
        <v>44377</v>
      </c>
      <c r="B186" s="6">
        <v>6</v>
      </c>
      <c r="C186" s="6" t="s">
        <v>129</v>
      </c>
      <c r="D186" s="6"/>
      <c r="E186" s="6" t="s">
        <v>65</v>
      </c>
      <c r="F186" s="1" t="s">
        <v>76</v>
      </c>
      <c r="G186" s="6">
        <v>3</v>
      </c>
      <c r="H186" s="6">
        <v>5</v>
      </c>
      <c r="I186" s="6">
        <v>10</v>
      </c>
      <c r="J186" s="6">
        <v>0</v>
      </c>
      <c r="K186" s="6">
        <v>3</v>
      </c>
      <c r="L186" s="6"/>
    </row>
    <row r="187" spans="1:12" ht="15.75" customHeight="1" x14ac:dyDescent="0.25">
      <c r="A187" s="4">
        <v>44379</v>
      </c>
      <c r="B187" s="6">
        <v>13</v>
      </c>
      <c r="C187" s="6" t="s">
        <v>129</v>
      </c>
      <c r="D187" s="6"/>
      <c r="E187" s="6" t="s">
        <v>65</v>
      </c>
      <c r="F187" s="1" t="s">
        <v>75</v>
      </c>
      <c r="G187" s="6">
        <v>1</v>
      </c>
      <c r="H187" s="6">
        <v>0</v>
      </c>
      <c r="I187" s="6"/>
      <c r="J187" s="6">
        <v>0</v>
      </c>
      <c r="K187" s="6">
        <v>3</v>
      </c>
      <c r="L187" s="6"/>
    </row>
    <row r="188" spans="1:12" ht="15.75" customHeight="1" x14ac:dyDescent="0.25">
      <c r="A188" s="4">
        <v>44379</v>
      </c>
      <c r="B188" s="6">
        <v>14</v>
      </c>
      <c r="C188" s="6" t="s">
        <v>129</v>
      </c>
      <c r="D188" s="6"/>
      <c r="E188" s="6" t="s">
        <v>65</v>
      </c>
      <c r="F188" s="1" t="s">
        <v>75</v>
      </c>
      <c r="G188" s="6">
        <v>2</v>
      </c>
      <c r="H188" s="6">
        <v>0</v>
      </c>
      <c r="I188" s="6"/>
      <c r="J188" s="6">
        <v>0</v>
      </c>
      <c r="K188" s="6">
        <v>2</v>
      </c>
      <c r="L188" s="6"/>
    </row>
    <row r="189" spans="1:12" ht="15.75" customHeight="1" x14ac:dyDescent="0.25">
      <c r="A189" s="4">
        <v>44379</v>
      </c>
      <c r="B189" s="6">
        <v>15</v>
      </c>
      <c r="C189" s="6" t="s">
        <v>129</v>
      </c>
      <c r="D189" s="6"/>
      <c r="E189" s="6" t="s">
        <v>65</v>
      </c>
      <c r="F189" s="1" t="s">
        <v>75</v>
      </c>
      <c r="G189" s="6">
        <v>3</v>
      </c>
      <c r="H189" s="6">
        <v>0</v>
      </c>
      <c r="I189" s="6"/>
      <c r="J189" s="6">
        <v>0</v>
      </c>
      <c r="K189" s="6">
        <v>2</v>
      </c>
      <c r="L189" s="6"/>
    </row>
    <row r="190" spans="1:12" ht="15.75" customHeight="1" x14ac:dyDescent="0.25">
      <c r="A190" s="4">
        <v>44379</v>
      </c>
      <c r="B190" s="6">
        <v>10</v>
      </c>
      <c r="C190" s="6" t="s">
        <v>129</v>
      </c>
      <c r="D190" s="6"/>
      <c r="E190" s="6" t="s">
        <v>65</v>
      </c>
      <c r="F190" s="1" t="s">
        <v>68</v>
      </c>
      <c r="G190" s="6">
        <v>1</v>
      </c>
      <c r="H190" s="6">
        <v>0</v>
      </c>
      <c r="I190" s="6"/>
      <c r="J190" s="6">
        <v>0</v>
      </c>
      <c r="K190" s="6">
        <v>6</v>
      </c>
      <c r="L190" s="6"/>
    </row>
    <row r="191" spans="1:12" ht="15.75" customHeight="1" x14ac:dyDescent="0.25">
      <c r="A191" s="4">
        <v>44379</v>
      </c>
      <c r="B191" s="6">
        <v>11</v>
      </c>
      <c r="C191" s="6" t="s">
        <v>129</v>
      </c>
      <c r="D191" s="6"/>
      <c r="E191" s="6" t="s">
        <v>65</v>
      </c>
      <c r="F191" s="1" t="s">
        <v>68</v>
      </c>
      <c r="G191" s="6">
        <v>2</v>
      </c>
      <c r="H191" s="6">
        <v>0</v>
      </c>
      <c r="I191" s="6"/>
      <c r="J191" s="6">
        <v>0</v>
      </c>
      <c r="K191" s="6">
        <v>6</v>
      </c>
      <c r="L191" s="6"/>
    </row>
    <row r="192" spans="1:12" ht="15.75" customHeight="1" x14ac:dyDescent="0.25">
      <c r="A192" s="4">
        <v>44379</v>
      </c>
      <c r="B192" s="6">
        <v>12</v>
      </c>
      <c r="C192" s="6" t="s">
        <v>129</v>
      </c>
      <c r="D192" s="6"/>
      <c r="E192" s="6" t="s">
        <v>65</v>
      </c>
      <c r="F192" s="1" t="s">
        <v>68</v>
      </c>
      <c r="G192" s="6">
        <v>3</v>
      </c>
      <c r="H192" s="6">
        <v>0</v>
      </c>
      <c r="I192" s="6"/>
      <c r="J192" s="6">
        <v>0</v>
      </c>
      <c r="K192" s="6">
        <v>4</v>
      </c>
      <c r="L192" s="6" t="s">
        <v>12</v>
      </c>
    </row>
    <row r="193" spans="1:12" ht="15.75" customHeight="1" x14ac:dyDescent="0.25">
      <c r="A193" s="4">
        <v>44379</v>
      </c>
      <c r="B193" s="6">
        <v>19</v>
      </c>
      <c r="C193" s="6" t="s">
        <v>129</v>
      </c>
      <c r="D193" s="6"/>
      <c r="E193" s="6" t="s">
        <v>71</v>
      </c>
      <c r="F193" s="1" t="s">
        <v>77</v>
      </c>
      <c r="G193" s="6">
        <v>1</v>
      </c>
      <c r="H193" s="6"/>
      <c r="I193" s="6"/>
      <c r="J193" s="6">
        <v>0</v>
      </c>
      <c r="K193" s="6">
        <v>80</v>
      </c>
      <c r="L193" s="6"/>
    </row>
    <row r="194" spans="1:12" ht="15.75" customHeight="1" x14ac:dyDescent="0.25">
      <c r="A194" s="4">
        <v>44379</v>
      </c>
      <c r="B194" s="6">
        <v>20</v>
      </c>
      <c r="C194" s="6" t="s">
        <v>129</v>
      </c>
      <c r="D194" s="6"/>
      <c r="E194" s="6" t="s">
        <v>71</v>
      </c>
      <c r="F194" s="1" t="s">
        <v>77</v>
      </c>
      <c r="G194" s="6">
        <v>2</v>
      </c>
      <c r="H194" s="6"/>
      <c r="I194" s="6"/>
      <c r="J194" s="6">
        <v>0</v>
      </c>
      <c r="K194" s="6">
        <v>90</v>
      </c>
      <c r="L194" s="6"/>
    </row>
    <row r="195" spans="1:12" ht="15.75" customHeight="1" x14ac:dyDescent="0.25">
      <c r="A195" s="4">
        <v>44379</v>
      </c>
      <c r="B195" s="6">
        <v>21</v>
      </c>
      <c r="C195" s="6" t="s">
        <v>129</v>
      </c>
      <c r="D195" s="6"/>
      <c r="E195" s="6" t="s">
        <v>71</v>
      </c>
      <c r="F195" s="1" t="s">
        <v>77</v>
      </c>
      <c r="G195" s="6">
        <v>3</v>
      </c>
      <c r="H195" s="6"/>
      <c r="I195" s="6"/>
      <c r="J195" s="6">
        <v>0</v>
      </c>
      <c r="K195" s="6">
        <v>140</v>
      </c>
      <c r="L195" s="6"/>
    </row>
    <row r="196" spans="1:12" ht="15.75" customHeight="1" x14ac:dyDescent="0.25">
      <c r="A196" s="4">
        <v>44379</v>
      </c>
      <c r="B196" s="6">
        <v>1</v>
      </c>
      <c r="C196" s="6" t="s">
        <v>129</v>
      </c>
      <c r="D196" s="6"/>
      <c r="E196" s="6" t="s">
        <v>65</v>
      </c>
      <c r="F196" s="6" t="s">
        <v>73</v>
      </c>
      <c r="G196" s="6">
        <v>1</v>
      </c>
      <c r="H196" s="6">
        <v>0</v>
      </c>
      <c r="I196" s="6"/>
      <c r="J196" s="6">
        <v>8</v>
      </c>
      <c r="K196" s="6">
        <v>7</v>
      </c>
      <c r="L196" s="6"/>
    </row>
    <row r="197" spans="1:12" ht="15.75" customHeight="1" x14ac:dyDescent="0.25">
      <c r="A197" s="4">
        <v>44379</v>
      </c>
      <c r="B197" s="6">
        <v>2</v>
      </c>
      <c r="C197" s="6" t="s">
        <v>129</v>
      </c>
      <c r="D197" s="6"/>
      <c r="E197" s="6" t="s">
        <v>65</v>
      </c>
      <c r="F197" s="6" t="s">
        <v>73</v>
      </c>
      <c r="G197" s="6">
        <v>2</v>
      </c>
      <c r="H197" s="6">
        <v>0</v>
      </c>
      <c r="I197" s="6"/>
      <c r="J197" s="6">
        <v>8</v>
      </c>
      <c r="K197" s="6">
        <v>4</v>
      </c>
      <c r="L197" s="6"/>
    </row>
    <row r="198" spans="1:12" ht="15.75" customHeight="1" x14ac:dyDescent="0.25">
      <c r="A198" s="4">
        <v>44379</v>
      </c>
      <c r="B198" s="6">
        <v>3</v>
      </c>
      <c r="C198" s="6" t="s">
        <v>129</v>
      </c>
      <c r="D198" s="6"/>
      <c r="E198" s="6" t="s">
        <v>65</v>
      </c>
      <c r="F198" s="6" t="s">
        <v>73</v>
      </c>
      <c r="G198" s="6">
        <v>3</v>
      </c>
      <c r="H198" s="6">
        <v>0</v>
      </c>
      <c r="I198" s="6"/>
      <c r="J198" s="6">
        <v>8</v>
      </c>
      <c r="K198" s="6">
        <v>4</v>
      </c>
      <c r="L198" s="6"/>
    </row>
    <row r="199" spans="1:12" ht="15.75" customHeight="1" x14ac:dyDescent="0.25">
      <c r="A199" s="4">
        <v>44379</v>
      </c>
      <c r="B199" s="6">
        <v>16</v>
      </c>
      <c r="C199" s="6" t="s">
        <v>129</v>
      </c>
      <c r="D199" s="6"/>
      <c r="E199" s="6" t="s">
        <v>65</v>
      </c>
      <c r="F199" s="1" t="s">
        <v>87</v>
      </c>
      <c r="G199" s="6">
        <v>1</v>
      </c>
      <c r="H199" s="6">
        <v>0</v>
      </c>
      <c r="I199" s="6"/>
      <c r="J199" s="6">
        <v>0</v>
      </c>
      <c r="K199" s="6">
        <v>3</v>
      </c>
      <c r="L199" s="6"/>
    </row>
    <row r="200" spans="1:12" ht="15.75" customHeight="1" x14ac:dyDescent="0.25">
      <c r="A200" s="4">
        <v>44379</v>
      </c>
      <c r="B200" s="6">
        <v>17</v>
      </c>
      <c r="C200" s="6" t="s">
        <v>129</v>
      </c>
      <c r="D200" s="6"/>
      <c r="E200" s="6" t="s">
        <v>65</v>
      </c>
      <c r="F200" s="1" t="s">
        <v>87</v>
      </c>
      <c r="G200" s="6">
        <v>2</v>
      </c>
      <c r="H200" s="6">
        <v>0</v>
      </c>
      <c r="I200" s="6"/>
      <c r="J200" s="6">
        <v>0</v>
      </c>
      <c r="K200" s="6">
        <v>4</v>
      </c>
      <c r="L200" s="6"/>
    </row>
    <row r="201" spans="1:12" ht="15.75" customHeight="1" x14ac:dyDescent="0.25">
      <c r="A201" s="4">
        <v>44379</v>
      </c>
      <c r="B201" s="6">
        <v>18</v>
      </c>
      <c r="C201" s="6" t="s">
        <v>129</v>
      </c>
      <c r="D201" s="6"/>
      <c r="E201" s="6" t="s">
        <v>65</v>
      </c>
      <c r="F201" s="1" t="s">
        <v>87</v>
      </c>
      <c r="G201" s="6">
        <v>3</v>
      </c>
      <c r="H201" s="6">
        <v>0</v>
      </c>
      <c r="I201" s="6"/>
      <c r="J201" s="6">
        <v>0</v>
      </c>
      <c r="K201" s="6">
        <v>3</v>
      </c>
      <c r="L201" s="6"/>
    </row>
    <row r="202" spans="1:12" ht="15.75" customHeight="1" x14ac:dyDescent="0.25">
      <c r="A202" s="4">
        <v>44379</v>
      </c>
      <c r="B202" s="6">
        <v>7</v>
      </c>
      <c r="C202" s="6" t="s">
        <v>129</v>
      </c>
      <c r="D202" s="6"/>
      <c r="E202" s="6" t="s">
        <v>65</v>
      </c>
      <c r="F202" s="1" t="s">
        <v>74</v>
      </c>
      <c r="G202" s="6">
        <v>1</v>
      </c>
      <c r="H202" s="6">
        <v>0</v>
      </c>
      <c r="I202" s="6"/>
      <c r="J202" s="6">
        <v>0</v>
      </c>
      <c r="K202" s="6">
        <v>6</v>
      </c>
      <c r="L202" s="6"/>
    </row>
    <row r="203" spans="1:12" ht="15.75" customHeight="1" x14ac:dyDescent="0.25">
      <c r="A203" s="4">
        <v>44379</v>
      </c>
      <c r="B203" s="6">
        <v>8</v>
      </c>
      <c r="C203" s="6" t="s">
        <v>129</v>
      </c>
      <c r="D203" s="6"/>
      <c r="E203" s="6" t="s">
        <v>65</v>
      </c>
      <c r="F203" s="1" t="s">
        <v>74</v>
      </c>
      <c r="G203" s="6">
        <v>2</v>
      </c>
      <c r="H203" s="6">
        <v>0</v>
      </c>
      <c r="I203" s="6"/>
      <c r="J203" s="6">
        <v>0</v>
      </c>
      <c r="K203" s="6">
        <v>6</v>
      </c>
      <c r="L203" s="6"/>
    </row>
    <row r="204" spans="1:12" ht="15.75" customHeight="1" x14ac:dyDescent="0.25">
      <c r="A204" s="4">
        <v>44379</v>
      </c>
      <c r="B204" s="6">
        <v>9</v>
      </c>
      <c r="C204" s="6" t="s">
        <v>129</v>
      </c>
      <c r="D204" s="6"/>
      <c r="E204" s="6" t="s">
        <v>65</v>
      </c>
      <c r="F204" s="1" t="s">
        <v>74</v>
      </c>
      <c r="G204" s="6">
        <v>3</v>
      </c>
      <c r="H204" s="6">
        <v>0</v>
      </c>
      <c r="I204" s="6"/>
      <c r="J204" s="6">
        <v>0</v>
      </c>
      <c r="K204" s="6">
        <v>4</v>
      </c>
      <c r="L204" s="6"/>
    </row>
    <row r="205" spans="1:12" ht="15.75" customHeight="1" x14ac:dyDescent="0.25">
      <c r="A205" s="4">
        <v>44379</v>
      </c>
      <c r="B205" s="6">
        <v>4</v>
      </c>
      <c r="C205" s="6" t="s">
        <v>129</v>
      </c>
      <c r="D205" s="6"/>
      <c r="E205" s="6" t="s">
        <v>65</v>
      </c>
      <c r="F205" s="1" t="s">
        <v>76</v>
      </c>
      <c r="G205" s="6">
        <v>1</v>
      </c>
      <c r="H205" s="6">
        <v>5</v>
      </c>
      <c r="I205" s="6">
        <v>10</v>
      </c>
      <c r="J205" s="6">
        <v>0</v>
      </c>
      <c r="K205" s="6">
        <v>8</v>
      </c>
      <c r="L205" s="6"/>
    </row>
    <row r="206" spans="1:12" ht="15.75" customHeight="1" x14ac:dyDescent="0.25">
      <c r="A206" s="4">
        <v>44379</v>
      </c>
      <c r="B206" s="6">
        <v>5</v>
      </c>
      <c r="C206" s="6" t="s">
        <v>129</v>
      </c>
      <c r="D206" s="6"/>
      <c r="E206" s="6" t="s">
        <v>65</v>
      </c>
      <c r="F206" s="1" t="s">
        <v>76</v>
      </c>
      <c r="G206" s="6">
        <v>2</v>
      </c>
      <c r="H206" s="6">
        <v>5</v>
      </c>
      <c r="I206" s="6">
        <v>10</v>
      </c>
      <c r="J206" s="6">
        <v>0</v>
      </c>
      <c r="K206" s="6">
        <v>4</v>
      </c>
      <c r="L206" s="6"/>
    </row>
    <row r="207" spans="1:12" ht="15.75" customHeight="1" x14ac:dyDescent="0.25">
      <c r="A207" s="4">
        <v>44379</v>
      </c>
      <c r="B207" s="6">
        <v>6</v>
      </c>
      <c r="C207" s="6" t="s">
        <v>129</v>
      </c>
      <c r="D207" s="6"/>
      <c r="E207" s="6" t="s">
        <v>65</v>
      </c>
      <c r="F207" s="1" t="s">
        <v>76</v>
      </c>
      <c r="G207" s="6">
        <v>3</v>
      </c>
      <c r="H207" s="6">
        <v>5</v>
      </c>
      <c r="I207" s="6">
        <v>10</v>
      </c>
      <c r="J207" s="6">
        <v>0</v>
      </c>
      <c r="K207" s="6">
        <v>3</v>
      </c>
      <c r="L207" s="6"/>
    </row>
    <row r="208" spans="1:12" ht="15.75" customHeight="1" x14ac:dyDescent="0.25">
      <c r="A208" s="4">
        <v>44382</v>
      </c>
      <c r="B208" s="6">
        <v>10</v>
      </c>
      <c r="C208" s="6" t="s">
        <v>129</v>
      </c>
      <c r="D208" s="6"/>
      <c r="E208" s="6" t="s">
        <v>65</v>
      </c>
      <c r="F208" s="1" t="s">
        <v>68</v>
      </c>
      <c r="G208" s="6">
        <v>1</v>
      </c>
      <c r="H208" s="6">
        <v>0</v>
      </c>
      <c r="I208" s="6"/>
      <c r="J208" s="6">
        <v>0</v>
      </c>
      <c r="K208" s="6">
        <v>8</v>
      </c>
      <c r="L208" s="6"/>
    </row>
    <row r="209" spans="1:12" ht="15.75" customHeight="1" x14ac:dyDescent="0.25">
      <c r="A209" s="4">
        <v>44382</v>
      </c>
      <c r="B209" s="6">
        <v>11</v>
      </c>
      <c r="C209" s="6" t="s">
        <v>129</v>
      </c>
      <c r="D209" s="6"/>
      <c r="E209" s="6" t="s">
        <v>65</v>
      </c>
      <c r="F209" s="1" t="s">
        <v>68</v>
      </c>
      <c r="G209" s="6">
        <v>2</v>
      </c>
      <c r="H209" s="6">
        <v>0</v>
      </c>
      <c r="I209" s="6"/>
      <c r="J209" s="6">
        <v>0</v>
      </c>
      <c r="K209" s="6">
        <v>7</v>
      </c>
      <c r="L209" s="6"/>
    </row>
    <row r="210" spans="1:12" ht="15.75" customHeight="1" x14ac:dyDescent="0.25">
      <c r="A210" s="4">
        <v>44382</v>
      </c>
      <c r="B210" s="6">
        <v>12</v>
      </c>
      <c r="C210" s="6" t="s">
        <v>129</v>
      </c>
      <c r="D210" s="6"/>
      <c r="E210" s="6" t="s">
        <v>65</v>
      </c>
      <c r="F210" s="1" t="s">
        <v>68</v>
      </c>
      <c r="G210" s="6">
        <v>3</v>
      </c>
      <c r="H210" s="6">
        <v>0</v>
      </c>
      <c r="I210" s="6"/>
      <c r="J210" s="6">
        <v>0</v>
      </c>
      <c r="K210" s="6">
        <v>5</v>
      </c>
      <c r="L210" s="6"/>
    </row>
    <row r="211" spans="1:12" ht="15.75" customHeight="1" x14ac:dyDescent="0.25">
      <c r="A211" s="4">
        <v>44382</v>
      </c>
      <c r="B211" s="6">
        <v>16</v>
      </c>
      <c r="C211" s="6" t="s">
        <v>129</v>
      </c>
      <c r="D211" s="6"/>
      <c r="E211" s="6" t="s">
        <v>65</v>
      </c>
      <c r="F211" s="1" t="s">
        <v>82</v>
      </c>
      <c r="G211" s="6">
        <v>1</v>
      </c>
      <c r="H211" s="6">
        <v>0</v>
      </c>
      <c r="I211" s="6"/>
      <c r="J211" s="6">
        <v>0</v>
      </c>
      <c r="K211" s="6">
        <v>8</v>
      </c>
      <c r="L211" s="6"/>
    </row>
    <row r="212" spans="1:12" ht="15.75" customHeight="1" x14ac:dyDescent="0.25">
      <c r="A212" s="4">
        <v>44382</v>
      </c>
      <c r="B212" s="6">
        <v>17</v>
      </c>
      <c r="C212" s="6" t="s">
        <v>129</v>
      </c>
      <c r="D212" s="6"/>
      <c r="E212" s="6" t="s">
        <v>65</v>
      </c>
      <c r="F212" s="1" t="s">
        <v>82</v>
      </c>
      <c r="G212" s="6">
        <v>2</v>
      </c>
      <c r="H212" s="6">
        <v>0</v>
      </c>
      <c r="I212" s="6"/>
      <c r="J212" s="6">
        <v>0</v>
      </c>
      <c r="K212" s="6">
        <v>6</v>
      </c>
      <c r="L212" s="6"/>
    </row>
    <row r="213" spans="1:12" ht="15.75" customHeight="1" x14ac:dyDescent="0.25">
      <c r="A213" s="4">
        <v>44382</v>
      </c>
      <c r="B213" s="6">
        <v>18</v>
      </c>
      <c r="C213" s="6" t="s">
        <v>129</v>
      </c>
      <c r="D213" s="6"/>
      <c r="E213" s="6" t="s">
        <v>65</v>
      </c>
      <c r="F213" s="1" t="s">
        <v>82</v>
      </c>
      <c r="G213" s="6">
        <v>3</v>
      </c>
      <c r="H213" s="6">
        <v>0</v>
      </c>
      <c r="I213" s="6"/>
      <c r="J213" s="6">
        <v>0</v>
      </c>
      <c r="K213" s="6">
        <v>5</v>
      </c>
      <c r="L213" s="6"/>
    </row>
    <row r="214" spans="1:12" ht="15.75" customHeight="1" x14ac:dyDescent="0.25">
      <c r="A214" s="4">
        <v>44382</v>
      </c>
      <c r="B214" s="6">
        <v>13</v>
      </c>
      <c r="C214" s="6" t="s">
        <v>129</v>
      </c>
      <c r="D214" s="6"/>
      <c r="E214" s="6" t="s">
        <v>65</v>
      </c>
      <c r="F214" s="1" t="s">
        <v>84</v>
      </c>
      <c r="G214" s="6">
        <v>1</v>
      </c>
      <c r="H214" s="6">
        <v>0</v>
      </c>
      <c r="I214" s="6"/>
      <c r="J214" s="6">
        <v>0</v>
      </c>
      <c r="K214" s="6">
        <v>8</v>
      </c>
      <c r="L214" s="6"/>
    </row>
    <row r="215" spans="1:12" ht="15.75" customHeight="1" x14ac:dyDescent="0.25">
      <c r="A215" s="4">
        <v>44382</v>
      </c>
      <c r="B215" s="6">
        <v>14</v>
      </c>
      <c r="C215" s="6" t="s">
        <v>129</v>
      </c>
      <c r="D215" s="6"/>
      <c r="E215" s="6" t="s">
        <v>65</v>
      </c>
      <c r="F215" s="1" t="s">
        <v>84</v>
      </c>
      <c r="G215" s="6">
        <v>2</v>
      </c>
      <c r="H215" s="6">
        <v>0</v>
      </c>
      <c r="I215" s="6"/>
      <c r="J215" s="6">
        <v>0</v>
      </c>
      <c r="K215" s="6">
        <v>5</v>
      </c>
      <c r="L215" s="6"/>
    </row>
    <row r="216" spans="1:12" ht="15.75" customHeight="1" x14ac:dyDescent="0.25">
      <c r="A216" s="4">
        <v>44382</v>
      </c>
      <c r="B216" s="6">
        <v>15</v>
      </c>
      <c r="C216" s="6" t="s">
        <v>129</v>
      </c>
      <c r="D216" s="6"/>
      <c r="E216" s="6" t="s">
        <v>65</v>
      </c>
      <c r="F216" s="1" t="s">
        <v>84</v>
      </c>
      <c r="G216" s="6">
        <v>3</v>
      </c>
      <c r="H216" s="6">
        <v>0</v>
      </c>
      <c r="I216" s="6"/>
      <c r="J216" s="6">
        <v>0</v>
      </c>
      <c r="K216" s="6">
        <v>5</v>
      </c>
      <c r="L216" s="6"/>
    </row>
    <row r="217" spans="1:12" ht="15.75" customHeight="1" x14ac:dyDescent="0.25">
      <c r="A217" s="4">
        <v>44382</v>
      </c>
      <c r="B217" s="6">
        <v>19</v>
      </c>
      <c r="C217" s="6" t="s">
        <v>129</v>
      </c>
      <c r="D217" s="6"/>
      <c r="E217" s="6" t="s">
        <v>71</v>
      </c>
      <c r="F217" s="1" t="s">
        <v>77</v>
      </c>
      <c r="G217" s="6">
        <v>1</v>
      </c>
      <c r="H217" s="6"/>
      <c r="I217" s="6"/>
      <c r="J217" s="6">
        <v>0</v>
      </c>
      <c r="K217" s="6">
        <v>90</v>
      </c>
      <c r="L217" s="6"/>
    </row>
    <row r="218" spans="1:12" ht="15.75" customHeight="1" x14ac:dyDescent="0.25">
      <c r="A218" s="4">
        <v>44382</v>
      </c>
      <c r="B218" s="6">
        <v>20</v>
      </c>
      <c r="C218" s="6" t="s">
        <v>129</v>
      </c>
      <c r="D218" s="6"/>
      <c r="E218" s="6" t="s">
        <v>71</v>
      </c>
      <c r="F218" s="1" t="s">
        <v>77</v>
      </c>
      <c r="G218" s="6">
        <v>2</v>
      </c>
      <c r="H218" s="6"/>
      <c r="I218" s="6"/>
      <c r="J218" s="6">
        <v>0</v>
      </c>
      <c r="K218" s="6">
        <v>90</v>
      </c>
      <c r="L218" s="6"/>
    </row>
    <row r="219" spans="1:12" ht="15.75" customHeight="1" x14ac:dyDescent="0.25">
      <c r="A219" s="4">
        <v>44382</v>
      </c>
      <c r="B219" s="6">
        <v>21</v>
      </c>
      <c r="C219" s="6" t="s">
        <v>129</v>
      </c>
      <c r="D219" s="6"/>
      <c r="E219" s="6" t="s">
        <v>71</v>
      </c>
      <c r="F219" s="1" t="s">
        <v>77</v>
      </c>
      <c r="G219" s="6">
        <v>3</v>
      </c>
      <c r="H219" s="6"/>
      <c r="I219" s="6"/>
      <c r="J219" s="6">
        <v>0</v>
      </c>
      <c r="K219" s="6">
        <v>90</v>
      </c>
      <c r="L219" s="6"/>
    </row>
    <row r="220" spans="1:12" ht="15.75" customHeight="1" x14ac:dyDescent="0.25">
      <c r="A220" s="4">
        <v>44382</v>
      </c>
      <c r="B220" s="6">
        <v>1</v>
      </c>
      <c r="C220" s="6" t="s">
        <v>129</v>
      </c>
      <c r="D220" s="6"/>
      <c r="E220" s="6" t="s">
        <v>65</v>
      </c>
      <c r="F220" s="6" t="s">
        <v>73</v>
      </c>
      <c r="G220" s="6">
        <v>1</v>
      </c>
      <c r="H220" s="6">
        <v>0</v>
      </c>
      <c r="I220" s="6"/>
      <c r="J220" s="6">
        <v>8</v>
      </c>
      <c r="K220" s="6">
        <v>8</v>
      </c>
      <c r="L220" s="6"/>
    </row>
    <row r="221" spans="1:12" ht="15.75" customHeight="1" x14ac:dyDescent="0.25">
      <c r="A221" s="4">
        <v>44382</v>
      </c>
      <c r="B221" s="6">
        <v>2</v>
      </c>
      <c r="C221" s="6" t="s">
        <v>129</v>
      </c>
      <c r="D221" s="6"/>
      <c r="E221" s="6" t="s">
        <v>65</v>
      </c>
      <c r="F221" s="6" t="s">
        <v>73</v>
      </c>
      <c r="G221" s="6">
        <v>2</v>
      </c>
      <c r="H221" s="6">
        <v>0</v>
      </c>
      <c r="I221" s="6"/>
      <c r="J221" s="6">
        <v>8</v>
      </c>
      <c r="K221" s="6">
        <v>6</v>
      </c>
      <c r="L221" s="6"/>
    </row>
    <row r="222" spans="1:12" ht="15.75" customHeight="1" x14ac:dyDescent="0.25">
      <c r="A222" s="4">
        <v>44382</v>
      </c>
      <c r="B222" s="6">
        <v>3</v>
      </c>
      <c r="C222" s="6" t="s">
        <v>129</v>
      </c>
      <c r="D222" s="6"/>
      <c r="E222" s="6" t="s">
        <v>65</v>
      </c>
      <c r="F222" s="6" t="s">
        <v>73</v>
      </c>
      <c r="G222" s="6">
        <v>3</v>
      </c>
      <c r="H222" s="6">
        <v>0</v>
      </c>
      <c r="I222" s="6"/>
      <c r="J222" s="6">
        <v>8</v>
      </c>
      <c r="K222" s="6">
        <v>5</v>
      </c>
      <c r="L222" s="6"/>
    </row>
    <row r="223" spans="1:12" ht="15.75" customHeight="1" x14ac:dyDescent="0.25">
      <c r="A223" s="4">
        <v>44382</v>
      </c>
      <c r="B223" s="6">
        <v>7</v>
      </c>
      <c r="C223" s="6" t="s">
        <v>129</v>
      </c>
      <c r="D223" s="6"/>
      <c r="E223" s="6" t="s">
        <v>65</v>
      </c>
      <c r="F223" s="1" t="s">
        <v>74</v>
      </c>
      <c r="G223" s="6">
        <v>1</v>
      </c>
      <c r="H223" s="6">
        <v>0</v>
      </c>
      <c r="I223" s="6"/>
      <c r="J223" s="6">
        <v>0</v>
      </c>
      <c r="K223" s="6">
        <v>6</v>
      </c>
      <c r="L223" s="6"/>
    </row>
    <row r="224" spans="1:12" ht="15.75" customHeight="1" x14ac:dyDescent="0.25">
      <c r="A224" s="4">
        <v>44382</v>
      </c>
      <c r="B224" s="6">
        <v>8</v>
      </c>
      <c r="C224" s="6" t="s">
        <v>129</v>
      </c>
      <c r="D224" s="6"/>
      <c r="E224" s="6" t="s">
        <v>65</v>
      </c>
      <c r="F224" s="1" t="s">
        <v>74</v>
      </c>
      <c r="G224" s="6">
        <v>2</v>
      </c>
      <c r="H224" s="6">
        <v>0</v>
      </c>
      <c r="I224" s="6"/>
      <c r="J224" s="6">
        <v>0</v>
      </c>
      <c r="K224" s="6">
        <v>4</v>
      </c>
      <c r="L224" s="6"/>
    </row>
    <row r="225" spans="1:12" ht="15.75" customHeight="1" x14ac:dyDescent="0.25">
      <c r="A225" s="4">
        <v>44382</v>
      </c>
      <c r="B225" s="6">
        <v>9</v>
      </c>
      <c r="C225" s="6" t="s">
        <v>129</v>
      </c>
      <c r="D225" s="6"/>
      <c r="E225" s="6" t="s">
        <v>65</v>
      </c>
      <c r="F225" s="1" t="s">
        <v>74</v>
      </c>
      <c r="G225" s="6">
        <v>3</v>
      </c>
      <c r="H225" s="6">
        <v>0</v>
      </c>
      <c r="I225" s="6"/>
      <c r="J225" s="6">
        <v>0</v>
      </c>
      <c r="K225" s="6">
        <v>3</v>
      </c>
      <c r="L225" s="6"/>
    </row>
    <row r="226" spans="1:12" ht="15.75" customHeight="1" x14ac:dyDescent="0.25">
      <c r="A226" s="4">
        <v>44382</v>
      </c>
      <c r="B226" s="6">
        <v>4</v>
      </c>
      <c r="C226" s="6" t="s">
        <v>129</v>
      </c>
      <c r="D226" s="6"/>
      <c r="E226" s="6" t="s">
        <v>65</v>
      </c>
      <c r="F226" s="1" t="s">
        <v>76</v>
      </c>
      <c r="G226" s="6">
        <v>1</v>
      </c>
      <c r="H226" s="6">
        <v>5</v>
      </c>
      <c r="I226" s="6">
        <v>10</v>
      </c>
      <c r="J226" s="6">
        <v>0</v>
      </c>
      <c r="K226" s="6">
        <v>8</v>
      </c>
      <c r="L226" s="6"/>
    </row>
    <row r="227" spans="1:12" ht="15.75" customHeight="1" x14ac:dyDescent="0.25">
      <c r="A227" s="4">
        <v>44382</v>
      </c>
      <c r="B227" s="6">
        <v>5</v>
      </c>
      <c r="C227" s="6" t="s">
        <v>129</v>
      </c>
      <c r="D227" s="6"/>
      <c r="E227" s="6" t="s">
        <v>65</v>
      </c>
      <c r="F227" s="1" t="s">
        <v>76</v>
      </c>
      <c r="G227" s="6">
        <v>2</v>
      </c>
      <c r="H227" s="6">
        <v>5</v>
      </c>
      <c r="I227" s="6">
        <v>10</v>
      </c>
      <c r="J227" s="6">
        <v>0</v>
      </c>
      <c r="K227" s="6">
        <v>5</v>
      </c>
      <c r="L227" s="6"/>
    </row>
    <row r="228" spans="1:12" ht="15.75" customHeight="1" x14ac:dyDescent="0.25">
      <c r="A228" s="4">
        <v>44382</v>
      </c>
      <c r="B228" s="6">
        <v>6</v>
      </c>
      <c r="C228" s="6" t="s">
        <v>129</v>
      </c>
      <c r="D228" s="6"/>
      <c r="E228" s="6" t="s">
        <v>65</v>
      </c>
      <c r="F228" s="1" t="s">
        <v>76</v>
      </c>
      <c r="G228" s="6">
        <v>3</v>
      </c>
      <c r="H228" s="6">
        <v>5</v>
      </c>
      <c r="I228" s="6">
        <v>10</v>
      </c>
      <c r="J228" s="6">
        <v>0</v>
      </c>
      <c r="K228" s="6">
        <v>3</v>
      </c>
      <c r="L228" s="6"/>
    </row>
    <row r="229" spans="1:12" ht="15.75" customHeight="1" x14ac:dyDescent="0.25">
      <c r="A229" s="4">
        <v>44384</v>
      </c>
      <c r="B229" s="6">
        <v>1</v>
      </c>
      <c r="C229" s="6" t="s">
        <v>129</v>
      </c>
      <c r="D229" s="6"/>
      <c r="E229" s="6" t="s">
        <v>65</v>
      </c>
      <c r="F229" s="1" t="s">
        <v>88</v>
      </c>
      <c r="G229" s="6">
        <v>1</v>
      </c>
      <c r="H229" s="6">
        <v>4</v>
      </c>
      <c r="I229" s="6">
        <v>6</v>
      </c>
      <c r="J229" s="6">
        <v>135</v>
      </c>
      <c r="K229" s="6">
        <v>8</v>
      </c>
      <c r="L229" s="6"/>
    </row>
    <row r="230" spans="1:12" ht="15.75" customHeight="1" x14ac:dyDescent="0.25">
      <c r="A230" s="4">
        <v>44384</v>
      </c>
      <c r="B230" s="6">
        <v>2</v>
      </c>
      <c r="C230" s="6" t="s">
        <v>129</v>
      </c>
      <c r="D230" s="6"/>
      <c r="E230" s="6" t="s">
        <v>65</v>
      </c>
      <c r="F230" s="1" t="s">
        <v>88</v>
      </c>
      <c r="G230" s="6">
        <v>2</v>
      </c>
      <c r="H230" s="6">
        <v>4</v>
      </c>
      <c r="I230" s="6">
        <v>6</v>
      </c>
      <c r="J230" s="6">
        <v>155</v>
      </c>
      <c r="K230" s="6">
        <v>6</v>
      </c>
      <c r="L230" s="6"/>
    </row>
    <row r="231" spans="1:12" ht="15.75" customHeight="1" x14ac:dyDescent="0.25">
      <c r="A231" s="4">
        <v>44384</v>
      </c>
      <c r="B231" s="6">
        <v>3</v>
      </c>
      <c r="C231" s="6" t="s">
        <v>129</v>
      </c>
      <c r="D231" s="6"/>
      <c r="E231" s="6" t="s">
        <v>65</v>
      </c>
      <c r="F231" s="1" t="s">
        <v>88</v>
      </c>
      <c r="G231" s="6">
        <v>3</v>
      </c>
      <c r="H231" s="6">
        <v>4</v>
      </c>
      <c r="I231" s="6">
        <v>6</v>
      </c>
      <c r="J231" s="6">
        <v>155</v>
      </c>
      <c r="K231" s="6">
        <v>7</v>
      </c>
      <c r="L231" s="6"/>
    </row>
    <row r="232" spans="1:12" ht="15.75" customHeight="1" x14ac:dyDescent="0.25">
      <c r="A232" s="4">
        <v>44384</v>
      </c>
      <c r="B232" s="6">
        <v>4</v>
      </c>
      <c r="C232" s="6" t="s">
        <v>129</v>
      </c>
      <c r="D232" s="6"/>
      <c r="E232" s="6" t="s">
        <v>65</v>
      </c>
      <c r="F232" s="6" t="s">
        <v>89</v>
      </c>
      <c r="G232" s="6">
        <v>1</v>
      </c>
      <c r="H232" s="6">
        <v>4</v>
      </c>
      <c r="I232" s="6">
        <v>6</v>
      </c>
      <c r="J232" s="6">
        <v>45</v>
      </c>
      <c r="K232" s="6">
        <v>8</v>
      </c>
      <c r="L232" s="6"/>
    </row>
    <row r="233" spans="1:12" ht="15.75" customHeight="1" x14ac:dyDescent="0.25">
      <c r="A233" s="4">
        <v>44384</v>
      </c>
      <c r="B233" s="6">
        <v>5</v>
      </c>
      <c r="C233" s="6" t="s">
        <v>129</v>
      </c>
      <c r="D233" s="6"/>
      <c r="E233" s="6" t="s">
        <v>65</v>
      </c>
      <c r="F233" s="6" t="s">
        <v>89</v>
      </c>
      <c r="G233" s="6">
        <v>2</v>
      </c>
      <c r="H233" s="6">
        <v>4</v>
      </c>
      <c r="I233" s="6">
        <v>6</v>
      </c>
      <c r="J233" s="6">
        <v>95</v>
      </c>
      <c r="K233" s="6">
        <v>8</v>
      </c>
      <c r="L233" s="6"/>
    </row>
    <row r="234" spans="1:12" ht="15.75" customHeight="1" x14ac:dyDescent="0.25">
      <c r="A234" s="4">
        <v>44384</v>
      </c>
      <c r="B234" s="6">
        <v>6</v>
      </c>
      <c r="C234" s="6" t="s">
        <v>129</v>
      </c>
      <c r="D234" s="6"/>
      <c r="E234" s="6" t="s">
        <v>65</v>
      </c>
      <c r="F234" s="6" t="s">
        <v>89</v>
      </c>
      <c r="G234" s="6">
        <v>3</v>
      </c>
      <c r="H234" s="6">
        <v>4</v>
      </c>
      <c r="I234" s="6">
        <v>6</v>
      </c>
      <c r="J234" s="6">
        <v>115</v>
      </c>
      <c r="K234" s="6">
        <v>8</v>
      </c>
      <c r="L234" s="6"/>
    </row>
    <row r="235" spans="1:12" ht="15.75" customHeight="1" x14ac:dyDescent="0.25">
      <c r="A235" s="4">
        <v>44384</v>
      </c>
      <c r="B235" s="6">
        <v>11</v>
      </c>
      <c r="C235" s="6" t="s">
        <v>129</v>
      </c>
      <c r="D235" s="6"/>
      <c r="E235" s="6" t="s">
        <v>65</v>
      </c>
      <c r="F235" s="1" t="s">
        <v>76</v>
      </c>
      <c r="G235" s="6">
        <v>2</v>
      </c>
      <c r="H235" s="6">
        <v>5</v>
      </c>
      <c r="I235" s="6">
        <v>10</v>
      </c>
      <c r="J235" s="6">
        <v>0</v>
      </c>
      <c r="K235" s="6">
        <v>3</v>
      </c>
      <c r="L235" s="6"/>
    </row>
    <row r="236" spans="1:12" ht="15.75" customHeight="1" x14ac:dyDescent="0.25">
      <c r="A236" s="4">
        <v>44384</v>
      </c>
      <c r="B236" s="6">
        <v>12</v>
      </c>
      <c r="C236" s="6" t="s">
        <v>129</v>
      </c>
      <c r="D236" s="6"/>
      <c r="E236" s="6" t="s">
        <v>65</v>
      </c>
      <c r="F236" s="1" t="s">
        <v>76</v>
      </c>
      <c r="G236" s="6">
        <v>3</v>
      </c>
      <c r="H236" s="6">
        <v>5</v>
      </c>
      <c r="I236" s="6">
        <v>10</v>
      </c>
      <c r="J236" s="6">
        <f>0</f>
        <v>0</v>
      </c>
      <c r="K236" s="6">
        <v>2</v>
      </c>
      <c r="L236" s="6"/>
    </row>
    <row r="237" spans="1:12" ht="15.75" customHeight="1" x14ac:dyDescent="0.25">
      <c r="A237" s="4">
        <v>44384</v>
      </c>
      <c r="B237" s="6">
        <v>7</v>
      </c>
      <c r="C237" s="6" t="s">
        <v>129</v>
      </c>
      <c r="D237" s="6"/>
      <c r="E237" s="6" t="s">
        <v>65</v>
      </c>
      <c r="F237" s="1" t="s">
        <v>90</v>
      </c>
      <c r="G237" s="6">
        <v>1</v>
      </c>
      <c r="H237" s="6">
        <v>4</v>
      </c>
      <c r="I237" s="6">
        <v>6</v>
      </c>
      <c r="J237" s="6">
        <v>45</v>
      </c>
      <c r="K237" s="6">
        <v>8</v>
      </c>
      <c r="L237" s="6"/>
    </row>
    <row r="238" spans="1:12" ht="15.75" customHeight="1" x14ac:dyDescent="0.25">
      <c r="A238" s="4">
        <v>44384</v>
      </c>
      <c r="B238" s="6">
        <v>8</v>
      </c>
      <c r="C238" s="6" t="s">
        <v>129</v>
      </c>
      <c r="D238" s="6"/>
      <c r="E238" s="6" t="s">
        <v>65</v>
      </c>
      <c r="F238" s="1" t="s">
        <v>90</v>
      </c>
      <c r="G238" s="6">
        <v>2</v>
      </c>
      <c r="H238" s="6">
        <v>4</v>
      </c>
      <c r="I238" s="6">
        <v>6</v>
      </c>
      <c r="J238" s="6">
        <v>65</v>
      </c>
      <c r="K238" s="6">
        <v>8</v>
      </c>
      <c r="L238" s="6"/>
    </row>
    <row r="239" spans="1:12" ht="15.75" customHeight="1" x14ac:dyDescent="0.25">
      <c r="A239" s="4">
        <v>44384</v>
      </c>
      <c r="B239" s="6">
        <v>9</v>
      </c>
      <c r="C239" s="6" t="s">
        <v>129</v>
      </c>
      <c r="D239" s="6"/>
      <c r="E239" s="6" t="s">
        <v>65</v>
      </c>
      <c r="F239" s="1" t="s">
        <v>90</v>
      </c>
      <c r="G239" s="6">
        <v>3</v>
      </c>
      <c r="H239" s="6">
        <v>4</v>
      </c>
      <c r="I239" s="6">
        <v>6</v>
      </c>
      <c r="J239" s="6">
        <v>115</v>
      </c>
      <c r="K239" s="6">
        <v>5</v>
      </c>
      <c r="L239" s="6"/>
    </row>
    <row r="240" spans="1:12" ht="15.75" customHeight="1" x14ac:dyDescent="0.25">
      <c r="A240" s="4">
        <v>44384</v>
      </c>
      <c r="B240" s="6">
        <v>10</v>
      </c>
      <c r="C240" s="6" t="s">
        <v>129</v>
      </c>
      <c r="D240" s="6"/>
      <c r="E240" s="6" t="s">
        <v>65</v>
      </c>
      <c r="F240" s="6" t="s">
        <v>91</v>
      </c>
      <c r="G240" s="6">
        <v>1</v>
      </c>
      <c r="H240" s="6">
        <v>5</v>
      </c>
      <c r="I240" s="6">
        <v>10</v>
      </c>
      <c r="J240" s="6">
        <v>0</v>
      </c>
      <c r="K240" s="6">
        <v>8</v>
      </c>
      <c r="L240" s="6"/>
    </row>
    <row r="241" spans="1:26" ht="15.75" customHeight="1" x14ac:dyDescent="0.25">
      <c r="A241" s="4">
        <v>44386</v>
      </c>
      <c r="B241" s="6">
        <v>1</v>
      </c>
      <c r="C241" s="6" t="s">
        <v>129</v>
      </c>
      <c r="D241" s="6"/>
      <c r="E241" s="6" t="s">
        <v>65</v>
      </c>
      <c r="F241" s="1" t="s">
        <v>88</v>
      </c>
      <c r="G241" s="6">
        <v>1</v>
      </c>
      <c r="H241" s="6">
        <v>4</v>
      </c>
      <c r="I241" s="6">
        <v>6</v>
      </c>
      <c r="J241" s="6">
        <v>165</v>
      </c>
      <c r="K241" s="6">
        <v>6</v>
      </c>
      <c r="L241" s="6"/>
    </row>
    <row r="242" spans="1:26" ht="15.75" customHeight="1" x14ac:dyDescent="0.25">
      <c r="A242" s="4">
        <v>44386</v>
      </c>
      <c r="B242" s="6">
        <v>2</v>
      </c>
      <c r="C242" s="6" t="s">
        <v>129</v>
      </c>
      <c r="D242" s="6"/>
      <c r="E242" s="6" t="s">
        <v>65</v>
      </c>
      <c r="F242" s="1" t="s">
        <v>88</v>
      </c>
      <c r="G242" s="6">
        <v>2</v>
      </c>
      <c r="H242" s="6">
        <v>4</v>
      </c>
      <c r="I242" s="6">
        <v>6</v>
      </c>
      <c r="J242" s="6">
        <v>170</v>
      </c>
      <c r="K242" s="6">
        <v>5</v>
      </c>
      <c r="L242" s="6"/>
    </row>
    <row r="243" spans="1:26" ht="15.75" customHeight="1" x14ac:dyDescent="0.25">
      <c r="A243" s="4">
        <v>44386</v>
      </c>
      <c r="B243" s="6">
        <v>3</v>
      </c>
      <c r="C243" s="6" t="s">
        <v>129</v>
      </c>
      <c r="D243" s="6"/>
      <c r="E243" s="6" t="s">
        <v>65</v>
      </c>
      <c r="F243" s="1" t="s">
        <v>88</v>
      </c>
      <c r="G243" s="6">
        <v>3</v>
      </c>
      <c r="H243" s="6">
        <v>4</v>
      </c>
      <c r="I243" s="6">
        <v>6</v>
      </c>
      <c r="J243" s="6">
        <v>170</v>
      </c>
      <c r="K243" s="6">
        <v>3</v>
      </c>
      <c r="L243" s="6"/>
    </row>
    <row r="244" spans="1:26" ht="15.75" customHeight="1" x14ac:dyDescent="0.25">
      <c r="A244" s="4">
        <v>44386</v>
      </c>
      <c r="B244" s="6">
        <v>7</v>
      </c>
      <c r="C244" s="6" t="s">
        <v>129</v>
      </c>
      <c r="D244" s="6"/>
      <c r="E244" s="6" t="s">
        <v>65</v>
      </c>
      <c r="F244" s="6" t="s">
        <v>92</v>
      </c>
      <c r="G244" s="6">
        <v>1</v>
      </c>
      <c r="H244" s="6">
        <v>4</v>
      </c>
      <c r="I244" s="6">
        <v>6</v>
      </c>
      <c r="J244" s="6">
        <v>135</v>
      </c>
      <c r="K244" s="6">
        <v>6</v>
      </c>
      <c r="L244" s="6"/>
    </row>
    <row r="245" spans="1:26" ht="15.75" customHeight="1" x14ac:dyDescent="0.25">
      <c r="A245" s="4">
        <v>44386</v>
      </c>
      <c r="B245" s="6">
        <v>8</v>
      </c>
      <c r="C245" s="6" t="s">
        <v>129</v>
      </c>
      <c r="D245" s="6"/>
      <c r="E245" s="6" t="s">
        <v>65</v>
      </c>
      <c r="F245" s="6" t="s">
        <v>92</v>
      </c>
      <c r="G245" s="6">
        <v>2</v>
      </c>
      <c r="H245" s="6">
        <v>4</v>
      </c>
      <c r="I245" s="6">
        <v>6</v>
      </c>
      <c r="J245" s="6">
        <v>185</v>
      </c>
      <c r="K245" s="6">
        <v>6</v>
      </c>
      <c r="L245" s="6"/>
    </row>
    <row r="246" spans="1:26" ht="15.75" customHeight="1" x14ac:dyDescent="0.25">
      <c r="A246" s="4">
        <v>44386</v>
      </c>
      <c r="B246" s="6">
        <v>9</v>
      </c>
      <c r="C246" s="6" t="s">
        <v>129</v>
      </c>
      <c r="D246" s="6"/>
      <c r="E246" s="6" t="s">
        <v>65</v>
      </c>
      <c r="F246" s="6" t="s">
        <v>92</v>
      </c>
      <c r="G246" s="6">
        <v>3</v>
      </c>
      <c r="H246" s="6">
        <v>4</v>
      </c>
      <c r="I246" s="6">
        <v>6</v>
      </c>
      <c r="J246" s="6">
        <v>190</v>
      </c>
      <c r="K246" s="6">
        <v>5</v>
      </c>
      <c r="L246" s="6"/>
    </row>
    <row r="247" spans="1:26" ht="15.75" customHeight="1" x14ac:dyDescent="0.25">
      <c r="A247" s="4">
        <v>44386</v>
      </c>
      <c r="B247" s="6">
        <v>10</v>
      </c>
      <c r="C247" s="6" t="s">
        <v>129</v>
      </c>
      <c r="D247" s="6"/>
      <c r="E247" s="6" t="s">
        <v>65</v>
      </c>
      <c r="F247" s="6" t="s">
        <v>92</v>
      </c>
      <c r="G247" s="6">
        <v>3</v>
      </c>
      <c r="H247" s="6">
        <v>4</v>
      </c>
      <c r="I247" s="6">
        <v>6</v>
      </c>
      <c r="J247" s="6">
        <v>190</v>
      </c>
      <c r="K247" s="6">
        <v>5</v>
      </c>
      <c r="L247" s="6"/>
    </row>
    <row r="248" spans="1:26" ht="15.75" customHeight="1" x14ac:dyDescent="0.25">
      <c r="A248" s="4">
        <v>44386</v>
      </c>
      <c r="B248" s="6">
        <v>4</v>
      </c>
      <c r="C248" s="6" t="s">
        <v>129</v>
      </c>
      <c r="D248" s="6"/>
      <c r="E248" s="6" t="s">
        <v>65</v>
      </c>
      <c r="F248" s="1" t="s">
        <v>93</v>
      </c>
      <c r="G248" s="6">
        <v>1</v>
      </c>
      <c r="H248" s="6">
        <v>4</v>
      </c>
      <c r="I248" s="6">
        <v>6</v>
      </c>
      <c r="J248" s="6">
        <v>65</v>
      </c>
      <c r="K248" s="6">
        <v>6</v>
      </c>
      <c r="L248" s="6"/>
    </row>
    <row r="249" spans="1:26" ht="15.75" customHeight="1" x14ac:dyDescent="0.25">
      <c r="A249" s="4">
        <v>44386</v>
      </c>
      <c r="B249" s="6">
        <v>5</v>
      </c>
      <c r="C249" s="6" t="s">
        <v>129</v>
      </c>
      <c r="D249" s="6"/>
      <c r="E249" s="6" t="s">
        <v>65</v>
      </c>
      <c r="F249" s="1" t="s">
        <v>93</v>
      </c>
      <c r="G249" s="6">
        <v>2</v>
      </c>
      <c r="H249" s="6">
        <v>4</v>
      </c>
      <c r="I249" s="6">
        <v>6</v>
      </c>
      <c r="J249" s="6">
        <v>75</v>
      </c>
      <c r="K249" s="6">
        <v>6</v>
      </c>
      <c r="L249" s="6"/>
    </row>
    <row r="250" spans="1:26" ht="15.75" customHeight="1" x14ac:dyDescent="0.25">
      <c r="A250" s="4">
        <v>44386</v>
      </c>
      <c r="B250" s="6">
        <v>6</v>
      </c>
      <c r="C250" s="6" t="s">
        <v>129</v>
      </c>
      <c r="D250" s="6"/>
      <c r="E250" s="6" t="s">
        <v>65</v>
      </c>
      <c r="F250" s="1" t="s">
        <v>93</v>
      </c>
      <c r="G250" s="6">
        <v>3</v>
      </c>
      <c r="H250" s="6">
        <v>4</v>
      </c>
      <c r="I250" s="6">
        <v>6</v>
      </c>
      <c r="J250" s="6">
        <v>80</v>
      </c>
      <c r="K250" s="6">
        <v>6</v>
      </c>
      <c r="L250" s="6"/>
      <c r="M250" s="8"/>
      <c r="N250" s="8"/>
      <c r="O250" s="8"/>
      <c r="P250" s="8"/>
      <c r="Q250" s="8"/>
      <c r="R250" s="8"/>
      <c r="S250" s="8"/>
      <c r="T250" s="8"/>
      <c r="U250" s="8"/>
      <c r="V250" s="8"/>
      <c r="W250" s="8"/>
      <c r="X250" s="8"/>
      <c r="Y250" s="8"/>
      <c r="Z250" s="8"/>
    </row>
    <row r="251" spans="1:26" ht="15.75" customHeight="1" x14ac:dyDescent="0.25">
      <c r="A251" s="4">
        <v>44389</v>
      </c>
      <c r="B251" s="6">
        <v>1</v>
      </c>
      <c r="C251" s="6" t="s">
        <v>129</v>
      </c>
      <c r="D251" s="6"/>
      <c r="E251" s="6" t="s">
        <v>65</v>
      </c>
      <c r="F251" s="1" t="s">
        <v>88</v>
      </c>
      <c r="G251" s="6">
        <v>1</v>
      </c>
      <c r="H251" s="6">
        <v>4</v>
      </c>
      <c r="I251" s="6">
        <v>6</v>
      </c>
      <c r="J251" s="6">
        <v>170</v>
      </c>
      <c r="K251" s="6">
        <v>6</v>
      </c>
      <c r="L251" s="6"/>
    </row>
    <row r="252" spans="1:26" ht="15.75" customHeight="1" x14ac:dyDescent="0.25">
      <c r="A252" s="4">
        <v>44389</v>
      </c>
      <c r="B252" s="6">
        <v>2</v>
      </c>
      <c r="C252" s="6" t="s">
        <v>129</v>
      </c>
      <c r="D252" s="6"/>
      <c r="E252" s="6" t="s">
        <v>65</v>
      </c>
      <c r="F252" s="1" t="s">
        <v>88</v>
      </c>
      <c r="G252" s="6">
        <v>2</v>
      </c>
      <c r="H252" s="6">
        <v>4</v>
      </c>
      <c r="I252" s="6">
        <v>6</v>
      </c>
      <c r="J252" s="6">
        <v>175</v>
      </c>
      <c r="K252" s="6">
        <v>4</v>
      </c>
      <c r="L252" s="6"/>
    </row>
    <row r="253" spans="1:26" ht="15.75" customHeight="1" x14ac:dyDescent="0.25">
      <c r="A253" s="4">
        <v>44389</v>
      </c>
      <c r="B253" s="6">
        <v>3</v>
      </c>
      <c r="C253" s="6" t="s">
        <v>129</v>
      </c>
      <c r="D253" s="6"/>
      <c r="E253" s="6" t="s">
        <v>65</v>
      </c>
      <c r="F253" s="1" t="s">
        <v>88</v>
      </c>
      <c r="G253" s="6">
        <v>3</v>
      </c>
      <c r="H253" s="6">
        <v>4</v>
      </c>
      <c r="I253" s="6">
        <v>6</v>
      </c>
      <c r="J253" s="6">
        <v>175</v>
      </c>
      <c r="K253" s="6">
        <v>5</v>
      </c>
      <c r="L253" s="6"/>
    </row>
    <row r="254" spans="1:26" ht="15.75" customHeight="1" x14ac:dyDescent="0.25">
      <c r="A254" s="4">
        <v>44389</v>
      </c>
      <c r="B254" s="6">
        <v>4</v>
      </c>
      <c r="C254" s="6" t="s">
        <v>129</v>
      </c>
      <c r="D254" s="6"/>
      <c r="E254" s="6" t="s">
        <v>65</v>
      </c>
      <c r="F254" s="6" t="s">
        <v>89</v>
      </c>
      <c r="G254" s="6">
        <v>1</v>
      </c>
      <c r="H254" s="6">
        <v>4</v>
      </c>
      <c r="I254" s="6">
        <v>6</v>
      </c>
      <c r="J254" s="6">
        <v>135</v>
      </c>
      <c r="K254" s="6">
        <v>2</v>
      </c>
      <c r="L254" s="6"/>
    </row>
    <row r="255" spans="1:26" ht="15.75" customHeight="1" x14ac:dyDescent="0.25">
      <c r="A255" s="4">
        <v>44389</v>
      </c>
      <c r="B255" s="6">
        <v>5</v>
      </c>
      <c r="C255" s="6" t="s">
        <v>129</v>
      </c>
      <c r="D255" s="6"/>
      <c r="E255" s="6" t="s">
        <v>65</v>
      </c>
      <c r="F255" s="6" t="s">
        <v>89</v>
      </c>
      <c r="G255" s="6">
        <v>2</v>
      </c>
      <c r="H255" s="6">
        <v>4</v>
      </c>
      <c r="I255" s="6">
        <v>6</v>
      </c>
      <c r="J255" s="6">
        <v>135</v>
      </c>
      <c r="K255" s="6">
        <v>6</v>
      </c>
      <c r="L255" s="6"/>
    </row>
    <row r="256" spans="1:26" ht="15.75" customHeight="1" x14ac:dyDescent="0.25">
      <c r="A256" s="4">
        <v>44389</v>
      </c>
      <c r="B256" s="6">
        <v>6</v>
      </c>
      <c r="C256" s="6" t="s">
        <v>129</v>
      </c>
      <c r="D256" s="6"/>
      <c r="E256" s="6" t="s">
        <v>65</v>
      </c>
      <c r="F256" s="6" t="s">
        <v>89</v>
      </c>
      <c r="G256" s="6">
        <v>3</v>
      </c>
      <c r="H256" s="6">
        <v>4</v>
      </c>
      <c r="I256" s="6">
        <v>6</v>
      </c>
      <c r="J256" s="6">
        <v>140</v>
      </c>
      <c r="K256" s="6">
        <v>6</v>
      </c>
      <c r="L256" s="6"/>
    </row>
    <row r="257" spans="1:12" ht="15.75" customHeight="1" x14ac:dyDescent="0.25">
      <c r="A257" s="4">
        <v>44389</v>
      </c>
      <c r="B257" s="6">
        <v>7</v>
      </c>
      <c r="C257" s="6" t="s">
        <v>129</v>
      </c>
      <c r="D257" s="6"/>
      <c r="E257" s="6" t="s">
        <v>65</v>
      </c>
      <c r="F257" s="6" t="s">
        <v>92</v>
      </c>
      <c r="G257" s="6">
        <v>1</v>
      </c>
      <c r="H257" s="6">
        <v>4</v>
      </c>
      <c r="I257" s="6">
        <v>6</v>
      </c>
      <c r="J257" s="6">
        <v>190</v>
      </c>
      <c r="K257" s="6">
        <v>6</v>
      </c>
      <c r="L257" s="6"/>
    </row>
    <row r="258" spans="1:12" ht="15.75" customHeight="1" x14ac:dyDescent="0.25">
      <c r="A258" s="4">
        <v>44389</v>
      </c>
      <c r="B258" s="6">
        <v>8</v>
      </c>
      <c r="C258" s="6" t="s">
        <v>129</v>
      </c>
      <c r="D258" s="6"/>
      <c r="E258" s="6" t="s">
        <v>65</v>
      </c>
      <c r="F258" s="6" t="s">
        <v>92</v>
      </c>
      <c r="G258" s="6">
        <v>2</v>
      </c>
      <c r="H258" s="6">
        <v>4</v>
      </c>
      <c r="I258" s="6">
        <v>6</v>
      </c>
      <c r="J258" s="6">
        <v>200</v>
      </c>
      <c r="K258" s="6">
        <v>6</v>
      </c>
      <c r="L258" s="6"/>
    </row>
    <row r="259" spans="1:12" ht="15.75" customHeight="1" x14ac:dyDescent="0.25">
      <c r="A259" s="4">
        <v>44389</v>
      </c>
      <c r="B259" s="6">
        <v>9</v>
      </c>
      <c r="C259" s="6" t="s">
        <v>129</v>
      </c>
      <c r="D259" s="6"/>
      <c r="E259" s="6" t="s">
        <v>65</v>
      </c>
      <c r="F259" s="6" t="s">
        <v>92</v>
      </c>
      <c r="G259" s="6">
        <v>3</v>
      </c>
      <c r="H259" s="6">
        <v>4</v>
      </c>
      <c r="I259" s="6">
        <v>6</v>
      </c>
      <c r="J259" s="6">
        <v>210</v>
      </c>
      <c r="K259" s="6">
        <v>6</v>
      </c>
      <c r="L259" s="6"/>
    </row>
    <row r="260" spans="1:12" ht="15.75" customHeight="1" x14ac:dyDescent="0.25">
      <c r="A260" s="4">
        <v>44391</v>
      </c>
      <c r="B260" s="6">
        <v>1</v>
      </c>
      <c r="C260" s="6" t="s">
        <v>129</v>
      </c>
      <c r="D260" s="6"/>
      <c r="E260" s="6" t="s">
        <v>65</v>
      </c>
      <c r="F260" s="1" t="s">
        <v>88</v>
      </c>
      <c r="G260" s="6">
        <v>1</v>
      </c>
      <c r="H260" s="6">
        <v>4</v>
      </c>
      <c r="I260" s="6">
        <v>6</v>
      </c>
      <c r="J260" s="6">
        <v>175</v>
      </c>
      <c r="K260" s="6">
        <v>6</v>
      </c>
      <c r="L260" s="6"/>
    </row>
    <row r="261" spans="1:12" ht="15.75" customHeight="1" x14ac:dyDescent="0.25">
      <c r="A261" s="4">
        <v>44391</v>
      </c>
      <c r="B261" s="6">
        <v>2</v>
      </c>
      <c r="C261" s="6" t="s">
        <v>129</v>
      </c>
      <c r="D261" s="6"/>
      <c r="E261" s="6" t="s">
        <v>65</v>
      </c>
      <c r="F261" s="1" t="s">
        <v>88</v>
      </c>
      <c r="G261" s="6">
        <v>2</v>
      </c>
      <c r="H261" s="6">
        <v>4</v>
      </c>
      <c r="I261" s="6">
        <v>6</v>
      </c>
      <c r="J261" s="6">
        <v>180</v>
      </c>
      <c r="K261" s="6">
        <v>3</v>
      </c>
      <c r="L261" s="6"/>
    </row>
    <row r="262" spans="1:12" ht="15.75" customHeight="1" x14ac:dyDescent="0.25">
      <c r="A262" s="4">
        <v>44391</v>
      </c>
      <c r="B262" s="6">
        <v>3</v>
      </c>
      <c r="C262" s="6" t="s">
        <v>129</v>
      </c>
      <c r="D262" s="6"/>
      <c r="E262" s="6" t="s">
        <v>65</v>
      </c>
      <c r="F262" s="1" t="s">
        <v>88</v>
      </c>
      <c r="G262" s="6">
        <v>3</v>
      </c>
      <c r="H262" s="6">
        <v>4</v>
      </c>
      <c r="I262" s="6">
        <v>6</v>
      </c>
      <c r="J262" s="6">
        <v>180</v>
      </c>
      <c r="K262" s="6">
        <v>3</v>
      </c>
      <c r="L262" s="6"/>
    </row>
    <row r="263" spans="1:12" ht="15.75" customHeight="1" x14ac:dyDescent="0.25">
      <c r="A263" s="4">
        <v>44391</v>
      </c>
      <c r="B263" s="6">
        <v>4</v>
      </c>
      <c r="C263" s="6" t="s">
        <v>129</v>
      </c>
      <c r="D263" s="6"/>
      <c r="E263" s="6" t="s">
        <v>65</v>
      </c>
      <c r="F263" s="1" t="s">
        <v>93</v>
      </c>
      <c r="G263" s="6">
        <v>1</v>
      </c>
      <c r="H263" s="6">
        <v>4</v>
      </c>
      <c r="I263" s="6">
        <v>6</v>
      </c>
      <c r="J263" s="6">
        <v>80</v>
      </c>
      <c r="K263" s="6">
        <v>4</v>
      </c>
      <c r="L263" s="6"/>
    </row>
    <row r="264" spans="1:12" ht="15.75" customHeight="1" x14ac:dyDescent="0.25">
      <c r="A264" s="4">
        <v>44391</v>
      </c>
      <c r="B264" s="6">
        <v>5</v>
      </c>
      <c r="C264" s="6" t="s">
        <v>129</v>
      </c>
      <c r="D264" s="6"/>
      <c r="E264" s="6" t="s">
        <v>65</v>
      </c>
      <c r="F264" s="1" t="s">
        <v>93</v>
      </c>
      <c r="G264" s="6">
        <v>2</v>
      </c>
      <c r="H264" s="6">
        <v>4</v>
      </c>
      <c r="I264" s="6">
        <v>6</v>
      </c>
      <c r="J264" s="6">
        <v>80</v>
      </c>
      <c r="K264" s="6">
        <v>4</v>
      </c>
      <c r="L264" s="6"/>
    </row>
    <row r="265" spans="1:12" ht="15.75" customHeight="1" x14ac:dyDescent="0.25">
      <c r="A265" s="4">
        <v>44391</v>
      </c>
      <c r="B265" s="6">
        <v>6</v>
      </c>
      <c r="C265" s="6" t="s">
        <v>129</v>
      </c>
      <c r="D265" s="6"/>
      <c r="E265" s="6" t="s">
        <v>65</v>
      </c>
      <c r="F265" s="1" t="s">
        <v>93</v>
      </c>
      <c r="G265" s="6">
        <v>3</v>
      </c>
      <c r="H265" s="6">
        <v>4</v>
      </c>
      <c r="I265" s="6">
        <v>6</v>
      </c>
      <c r="J265" s="6">
        <v>80</v>
      </c>
      <c r="K265" s="6">
        <v>3</v>
      </c>
      <c r="L265" s="6"/>
    </row>
    <row r="266" spans="1:12" ht="15.75" customHeight="1" x14ac:dyDescent="0.25">
      <c r="A266" s="4">
        <v>44391</v>
      </c>
      <c r="B266" s="6">
        <v>7</v>
      </c>
      <c r="C266" s="6" t="s">
        <v>129</v>
      </c>
      <c r="D266" s="6"/>
      <c r="E266" s="6" t="s">
        <v>65</v>
      </c>
      <c r="F266" s="1" t="s">
        <v>90</v>
      </c>
      <c r="G266" s="6">
        <v>1</v>
      </c>
      <c r="H266" s="6">
        <v>4</v>
      </c>
      <c r="I266" s="6">
        <v>6</v>
      </c>
      <c r="J266" s="6">
        <v>115</v>
      </c>
      <c r="K266" s="6">
        <v>6</v>
      </c>
      <c r="L266" s="6"/>
    </row>
    <row r="267" spans="1:12" ht="15.75" customHeight="1" x14ac:dyDescent="0.25">
      <c r="A267" s="4">
        <v>44391</v>
      </c>
      <c r="B267" s="6">
        <v>8</v>
      </c>
      <c r="C267" s="6" t="s">
        <v>129</v>
      </c>
      <c r="D267" s="6"/>
      <c r="E267" s="6" t="s">
        <v>65</v>
      </c>
      <c r="F267" s="1" t="s">
        <v>90</v>
      </c>
      <c r="G267" s="6">
        <v>2</v>
      </c>
      <c r="H267" s="6">
        <v>4</v>
      </c>
      <c r="I267" s="6">
        <v>6</v>
      </c>
      <c r="J267" s="6">
        <v>65</v>
      </c>
      <c r="K267" s="6">
        <v>12</v>
      </c>
      <c r="L267" s="6"/>
    </row>
    <row r="268" spans="1:12" ht="15.75" customHeight="1" x14ac:dyDescent="0.25">
      <c r="A268" s="4">
        <v>44391</v>
      </c>
      <c r="B268" s="6">
        <v>9</v>
      </c>
      <c r="C268" s="6" t="s">
        <v>129</v>
      </c>
      <c r="D268" s="6"/>
      <c r="E268" s="6" t="s">
        <v>65</v>
      </c>
      <c r="F268" s="1" t="s">
        <v>90</v>
      </c>
      <c r="G268" s="6">
        <v>3</v>
      </c>
      <c r="H268" s="6">
        <v>4</v>
      </c>
      <c r="I268" s="6">
        <v>6</v>
      </c>
      <c r="J268" s="6">
        <v>75</v>
      </c>
      <c r="K268" s="6">
        <v>12</v>
      </c>
      <c r="L268" s="6"/>
    </row>
    <row r="269" spans="1:12" ht="15.75" customHeight="1" x14ac:dyDescent="0.25">
      <c r="A269" s="4">
        <v>44393</v>
      </c>
      <c r="B269" s="6">
        <v>1</v>
      </c>
      <c r="C269" s="6" t="s">
        <v>129</v>
      </c>
      <c r="D269" s="6"/>
      <c r="E269" s="6" t="s">
        <v>65</v>
      </c>
      <c r="F269" s="1" t="s">
        <v>88</v>
      </c>
      <c r="G269" s="6">
        <v>1</v>
      </c>
      <c r="H269" s="6">
        <v>4</v>
      </c>
      <c r="I269" s="6">
        <v>6</v>
      </c>
      <c r="J269" s="6">
        <v>175</v>
      </c>
      <c r="K269" s="6">
        <v>6</v>
      </c>
      <c r="L269" s="6"/>
    </row>
    <row r="270" spans="1:12" ht="15.75" customHeight="1" x14ac:dyDescent="0.25">
      <c r="A270" s="4">
        <v>44393</v>
      </c>
      <c r="B270" s="6">
        <v>2</v>
      </c>
      <c r="C270" s="6" t="s">
        <v>129</v>
      </c>
      <c r="D270" s="6"/>
      <c r="E270" s="6" t="s">
        <v>65</v>
      </c>
      <c r="F270" s="1" t="s">
        <v>88</v>
      </c>
      <c r="G270" s="6">
        <v>2</v>
      </c>
      <c r="H270" s="6">
        <v>4</v>
      </c>
      <c r="I270" s="6">
        <v>6</v>
      </c>
      <c r="J270" s="6">
        <v>175</v>
      </c>
      <c r="K270" s="6">
        <v>4</v>
      </c>
      <c r="L270" s="6"/>
    </row>
    <row r="271" spans="1:12" ht="15.75" customHeight="1" x14ac:dyDescent="0.25">
      <c r="A271" s="4">
        <v>44393</v>
      </c>
      <c r="B271" s="6">
        <v>3</v>
      </c>
      <c r="C271" s="6" t="s">
        <v>129</v>
      </c>
      <c r="D271" s="6"/>
      <c r="E271" s="6" t="s">
        <v>65</v>
      </c>
      <c r="F271" s="1" t="s">
        <v>88</v>
      </c>
      <c r="G271" s="6">
        <v>3</v>
      </c>
      <c r="H271" s="6">
        <v>4</v>
      </c>
      <c r="I271" s="6">
        <v>6</v>
      </c>
      <c r="J271" s="6">
        <v>175</v>
      </c>
      <c r="K271" s="6">
        <v>4</v>
      </c>
      <c r="L271" s="6"/>
    </row>
    <row r="272" spans="1:12" ht="15.75" customHeight="1" x14ac:dyDescent="0.25">
      <c r="A272" s="4">
        <v>44393</v>
      </c>
      <c r="B272" s="6">
        <v>4</v>
      </c>
      <c r="C272" s="6" t="s">
        <v>129</v>
      </c>
      <c r="D272" s="6"/>
      <c r="E272" s="6" t="s">
        <v>65</v>
      </c>
      <c r="F272" s="6" t="s">
        <v>89</v>
      </c>
      <c r="G272" s="6">
        <v>1</v>
      </c>
      <c r="H272" s="6">
        <v>4</v>
      </c>
      <c r="I272" s="6">
        <v>6</v>
      </c>
      <c r="J272" s="6">
        <v>145</v>
      </c>
      <c r="K272" s="6">
        <v>5</v>
      </c>
      <c r="L272" s="6"/>
    </row>
    <row r="273" spans="1:12" ht="15.75" customHeight="1" x14ac:dyDescent="0.25">
      <c r="A273" s="4">
        <v>44393</v>
      </c>
      <c r="B273" s="6">
        <v>5</v>
      </c>
      <c r="C273" s="6" t="s">
        <v>129</v>
      </c>
      <c r="D273" s="6"/>
      <c r="E273" s="6" t="s">
        <v>65</v>
      </c>
      <c r="F273" s="6" t="s">
        <v>89</v>
      </c>
      <c r="G273" s="6">
        <v>2</v>
      </c>
      <c r="H273" s="6">
        <v>4</v>
      </c>
      <c r="I273" s="6">
        <v>6</v>
      </c>
      <c r="J273" s="6">
        <v>145</v>
      </c>
      <c r="K273" s="6">
        <v>4</v>
      </c>
      <c r="L273" s="6"/>
    </row>
    <row r="274" spans="1:12" ht="15.75" customHeight="1" x14ac:dyDescent="0.25">
      <c r="A274" s="4">
        <v>44393</v>
      </c>
      <c r="B274" s="6">
        <v>6</v>
      </c>
      <c r="C274" s="6" t="s">
        <v>129</v>
      </c>
      <c r="D274" s="6"/>
      <c r="E274" s="6" t="s">
        <v>65</v>
      </c>
      <c r="F274" s="6" t="s">
        <v>89</v>
      </c>
      <c r="G274" s="6">
        <v>3</v>
      </c>
      <c r="H274" s="6">
        <v>4</v>
      </c>
      <c r="I274" s="6">
        <v>6</v>
      </c>
      <c r="J274" s="6">
        <v>145</v>
      </c>
      <c r="K274" s="6">
        <v>4</v>
      </c>
      <c r="L274" s="6"/>
    </row>
    <row r="275" spans="1:12" ht="15.75" customHeight="1" x14ac:dyDescent="0.25">
      <c r="A275" s="4">
        <v>44393</v>
      </c>
      <c r="B275" s="6">
        <v>7</v>
      </c>
      <c r="C275" s="6" t="s">
        <v>129</v>
      </c>
      <c r="D275" s="6"/>
      <c r="E275" s="6" t="s">
        <v>65</v>
      </c>
      <c r="F275" s="6" t="s">
        <v>92</v>
      </c>
      <c r="G275" s="6">
        <v>1</v>
      </c>
      <c r="H275" s="6">
        <v>4</v>
      </c>
      <c r="I275" s="6">
        <v>6</v>
      </c>
      <c r="J275" s="6">
        <v>220</v>
      </c>
      <c r="K275" s="6">
        <v>5</v>
      </c>
      <c r="L275" s="6"/>
    </row>
    <row r="276" spans="1:12" ht="15.75" customHeight="1" x14ac:dyDescent="0.25">
      <c r="A276" s="4">
        <v>44393</v>
      </c>
      <c r="B276" s="6">
        <v>8</v>
      </c>
      <c r="C276" s="6" t="s">
        <v>129</v>
      </c>
      <c r="D276" s="6"/>
      <c r="E276" s="6" t="s">
        <v>65</v>
      </c>
      <c r="F276" s="6" t="s">
        <v>92</v>
      </c>
      <c r="G276" s="6">
        <v>2</v>
      </c>
      <c r="H276" s="6">
        <v>4</v>
      </c>
      <c r="I276" s="6">
        <v>6</v>
      </c>
      <c r="J276" s="6">
        <v>220</v>
      </c>
      <c r="K276" s="6">
        <v>4</v>
      </c>
      <c r="L276" s="6"/>
    </row>
    <row r="277" spans="1:12" ht="15.75" customHeight="1" x14ac:dyDescent="0.25">
      <c r="A277" s="4">
        <v>44393</v>
      </c>
      <c r="B277" s="6">
        <v>9</v>
      </c>
      <c r="C277" s="6" t="s">
        <v>129</v>
      </c>
      <c r="D277" s="6"/>
      <c r="E277" s="6" t="s">
        <v>65</v>
      </c>
      <c r="F277" s="6" t="s">
        <v>92</v>
      </c>
      <c r="G277" s="6">
        <v>3</v>
      </c>
      <c r="H277" s="6">
        <v>4</v>
      </c>
      <c r="I277" s="6">
        <v>6</v>
      </c>
      <c r="J277" s="6">
        <v>220</v>
      </c>
      <c r="K277" s="6">
        <v>3</v>
      </c>
      <c r="L277" s="6"/>
    </row>
    <row r="278" spans="1:12" ht="15.75" customHeight="1" x14ac:dyDescent="0.25">
      <c r="A278" s="4">
        <v>44396</v>
      </c>
      <c r="B278" s="6">
        <v>1</v>
      </c>
      <c r="C278" s="6" t="s">
        <v>131</v>
      </c>
      <c r="D278" s="6"/>
      <c r="E278" s="6" t="s">
        <v>65</v>
      </c>
      <c r="F278" s="6" t="s">
        <v>89</v>
      </c>
      <c r="G278" s="6">
        <v>1</v>
      </c>
      <c r="H278" s="6">
        <v>4</v>
      </c>
      <c r="I278" s="6">
        <v>6</v>
      </c>
      <c r="J278" s="6">
        <v>145</v>
      </c>
      <c r="K278" s="6">
        <v>6</v>
      </c>
      <c r="L278" s="6"/>
    </row>
    <row r="279" spans="1:12" ht="15.75" customHeight="1" x14ac:dyDescent="0.25">
      <c r="A279" s="4">
        <v>44396</v>
      </c>
      <c r="B279" s="6">
        <v>2</v>
      </c>
      <c r="C279" s="6" t="s">
        <v>131</v>
      </c>
      <c r="D279" s="6"/>
      <c r="E279" s="6" t="s">
        <v>65</v>
      </c>
      <c r="F279" s="6" t="s">
        <v>89</v>
      </c>
      <c r="G279" s="6">
        <v>2</v>
      </c>
      <c r="H279" s="6">
        <v>4</v>
      </c>
      <c r="I279" s="6">
        <v>6</v>
      </c>
      <c r="J279" s="6">
        <v>150</v>
      </c>
      <c r="K279" s="6">
        <v>4</v>
      </c>
      <c r="L279" s="6"/>
    </row>
    <row r="280" spans="1:12" ht="15.75" customHeight="1" x14ac:dyDescent="0.25">
      <c r="A280" s="4">
        <v>44396</v>
      </c>
      <c r="B280" s="6">
        <v>3</v>
      </c>
      <c r="C280" s="6" t="s">
        <v>131</v>
      </c>
      <c r="D280" s="6"/>
      <c r="E280" s="6" t="s">
        <v>65</v>
      </c>
      <c r="F280" s="6" t="s">
        <v>89</v>
      </c>
      <c r="G280" s="6">
        <v>3</v>
      </c>
      <c r="H280" s="6">
        <v>4</v>
      </c>
      <c r="I280" s="6">
        <v>6</v>
      </c>
      <c r="J280" s="6">
        <v>150</v>
      </c>
      <c r="K280" s="6">
        <v>4</v>
      </c>
      <c r="L280" s="6"/>
    </row>
    <row r="281" spans="1:12" ht="15.75" customHeight="1" x14ac:dyDescent="0.25">
      <c r="A281" s="4">
        <v>44396</v>
      </c>
      <c r="B281" s="6">
        <v>4</v>
      </c>
      <c r="C281" s="6" t="s">
        <v>131</v>
      </c>
      <c r="D281" s="6"/>
      <c r="E281" s="6" t="s">
        <v>65</v>
      </c>
      <c r="F281" s="6" t="s">
        <v>95</v>
      </c>
      <c r="G281" s="6">
        <v>1</v>
      </c>
      <c r="H281" s="6">
        <v>4</v>
      </c>
      <c r="I281" s="6">
        <v>6</v>
      </c>
      <c r="J281" s="6">
        <v>95</v>
      </c>
      <c r="K281" s="6">
        <v>6</v>
      </c>
      <c r="L281" s="6"/>
    </row>
    <row r="282" spans="1:12" ht="15.75" customHeight="1" x14ac:dyDescent="0.25">
      <c r="A282" s="4">
        <v>44396</v>
      </c>
      <c r="B282" s="6">
        <v>5</v>
      </c>
      <c r="C282" s="6" t="s">
        <v>131</v>
      </c>
      <c r="D282" s="6"/>
      <c r="E282" s="6" t="s">
        <v>65</v>
      </c>
      <c r="F282" s="6" t="s">
        <v>95</v>
      </c>
      <c r="G282" s="6">
        <v>2</v>
      </c>
      <c r="H282" s="6">
        <v>4</v>
      </c>
      <c r="I282" s="6">
        <v>6</v>
      </c>
      <c r="J282" s="6">
        <v>115</v>
      </c>
      <c r="K282" s="6">
        <v>6</v>
      </c>
      <c r="L282" s="6"/>
    </row>
    <row r="283" spans="1:12" ht="15.75" customHeight="1" x14ac:dyDescent="0.25">
      <c r="A283" s="4">
        <v>44396</v>
      </c>
      <c r="B283" s="6">
        <v>6</v>
      </c>
      <c r="C283" s="6" t="s">
        <v>131</v>
      </c>
      <c r="D283" s="6"/>
      <c r="E283" s="6" t="s">
        <v>65</v>
      </c>
      <c r="F283" s="6" t="s">
        <v>95</v>
      </c>
      <c r="G283" s="6">
        <v>3</v>
      </c>
      <c r="H283" s="6">
        <v>4</v>
      </c>
      <c r="I283" s="6">
        <v>6</v>
      </c>
      <c r="J283" s="6">
        <v>135</v>
      </c>
      <c r="K283" s="6">
        <v>3</v>
      </c>
      <c r="L283" s="6"/>
    </row>
    <row r="284" spans="1:12" ht="15.75" customHeight="1" x14ac:dyDescent="0.25">
      <c r="A284" s="4">
        <v>44396</v>
      </c>
      <c r="B284" s="6">
        <v>7</v>
      </c>
      <c r="C284" s="6" t="s">
        <v>131</v>
      </c>
      <c r="D284" s="6"/>
      <c r="E284" s="6" t="s">
        <v>65</v>
      </c>
      <c r="F284" s="6" t="s">
        <v>96</v>
      </c>
      <c r="G284" s="6">
        <v>1</v>
      </c>
      <c r="H284" s="6">
        <v>4</v>
      </c>
      <c r="I284" s="6">
        <v>6</v>
      </c>
      <c r="J284" s="6">
        <v>80</v>
      </c>
      <c r="K284" s="6">
        <v>6</v>
      </c>
      <c r="L284" s="6"/>
    </row>
    <row r="285" spans="1:12" ht="15.75" customHeight="1" x14ac:dyDescent="0.25">
      <c r="A285" s="4">
        <v>44396</v>
      </c>
      <c r="B285" s="6">
        <v>8</v>
      </c>
      <c r="C285" s="6" t="s">
        <v>131</v>
      </c>
      <c r="D285" s="6"/>
      <c r="E285" s="6" t="s">
        <v>65</v>
      </c>
      <c r="F285" s="6" t="s">
        <v>96</v>
      </c>
      <c r="G285" s="6">
        <v>2</v>
      </c>
      <c r="H285" s="6">
        <v>4</v>
      </c>
      <c r="I285" s="6">
        <v>6</v>
      </c>
      <c r="J285" s="6">
        <v>80</v>
      </c>
      <c r="K285" s="6">
        <v>6</v>
      </c>
      <c r="L285" s="6"/>
    </row>
    <row r="286" spans="1:12" ht="15.75" customHeight="1" x14ac:dyDescent="0.25">
      <c r="A286" s="4">
        <v>44396</v>
      </c>
      <c r="B286" s="6">
        <v>9</v>
      </c>
      <c r="C286" s="6" t="s">
        <v>131</v>
      </c>
      <c r="D286" s="6"/>
      <c r="E286" s="6" t="s">
        <v>65</v>
      </c>
      <c r="F286" s="6" t="s">
        <v>96</v>
      </c>
      <c r="G286" s="6">
        <v>3</v>
      </c>
      <c r="H286" s="6">
        <v>4</v>
      </c>
      <c r="I286" s="6">
        <v>6</v>
      </c>
      <c r="J286" s="6">
        <v>90</v>
      </c>
      <c r="K286" s="6">
        <v>6</v>
      </c>
      <c r="L286" s="6"/>
    </row>
    <row r="287" spans="1:12" ht="15.75" customHeight="1" x14ac:dyDescent="0.25">
      <c r="A287" s="4">
        <v>44396</v>
      </c>
      <c r="B287" s="6">
        <v>10</v>
      </c>
      <c r="C287" s="6" t="s">
        <v>131</v>
      </c>
      <c r="D287" s="6"/>
      <c r="E287" s="6" t="s">
        <v>65</v>
      </c>
      <c r="F287" s="6" t="s">
        <v>97</v>
      </c>
      <c r="G287" s="6">
        <v>1</v>
      </c>
      <c r="H287" s="6">
        <v>4</v>
      </c>
      <c r="I287" s="6">
        <v>6</v>
      </c>
      <c r="J287" s="6">
        <v>40</v>
      </c>
      <c r="K287" s="6">
        <v>4</v>
      </c>
      <c r="L287" s="6"/>
    </row>
    <row r="288" spans="1:12" ht="15.75" customHeight="1" x14ac:dyDescent="0.25">
      <c r="A288" s="4">
        <v>44396</v>
      </c>
      <c r="B288" s="6">
        <v>11</v>
      </c>
      <c r="C288" s="6" t="s">
        <v>131</v>
      </c>
      <c r="D288" s="6"/>
      <c r="E288" s="6" t="s">
        <v>65</v>
      </c>
      <c r="F288" s="6" t="s">
        <v>98</v>
      </c>
      <c r="G288" s="6">
        <v>2</v>
      </c>
      <c r="H288" s="6">
        <v>4</v>
      </c>
      <c r="I288" s="6">
        <v>6</v>
      </c>
      <c r="J288" s="6">
        <v>75</v>
      </c>
      <c r="K288" s="6">
        <v>5</v>
      </c>
      <c r="L288" s="6"/>
    </row>
    <row r="289" spans="1:12" ht="15.75" customHeight="1" x14ac:dyDescent="0.25">
      <c r="A289" s="4">
        <v>44396</v>
      </c>
      <c r="B289" s="6">
        <v>12</v>
      </c>
      <c r="C289" s="6" t="s">
        <v>131</v>
      </c>
      <c r="D289" s="6"/>
      <c r="E289" s="6" t="s">
        <v>65</v>
      </c>
      <c r="F289" s="6" t="s">
        <v>98</v>
      </c>
      <c r="G289" s="6">
        <v>3</v>
      </c>
      <c r="H289" s="6">
        <v>4</v>
      </c>
      <c r="I289" s="6">
        <v>6</v>
      </c>
      <c r="J289" s="6">
        <v>75</v>
      </c>
      <c r="K289" s="6">
        <v>5</v>
      </c>
      <c r="L289" s="6"/>
    </row>
    <row r="290" spans="1:12" ht="15.75" customHeight="1" x14ac:dyDescent="0.25">
      <c r="A290" s="4">
        <v>44396</v>
      </c>
      <c r="B290" s="6">
        <v>13</v>
      </c>
      <c r="C290" s="6" t="s">
        <v>131</v>
      </c>
      <c r="D290" s="6"/>
      <c r="E290" s="6" t="s">
        <v>65</v>
      </c>
      <c r="F290" s="6" t="s">
        <v>99</v>
      </c>
      <c r="G290" s="6">
        <v>1</v>
      </c>
      <c r="H290" s="6">
        <v>0</v>
      </c>
      <c r="I290" s="6"/>
      <c r="J290" s="6">
        <v>0</v>
      </c>
      <c r="K290" s="6">
        <v>30</v>
      </c>
      <c r="L290" s="6"/>
    </row>
    <row r="291" spans="1:12" ht="15.75" customHeight="1" x14ac:dyDescent="0.25">
      <c r="A291" s="4">
        <v>44396</v>
      </c>
      <c r="B291" s="6">
        <v>14</v>
      </c>
      <c r="C291" s="6" t="s">
        <v>131</v>
      </c>
      <c r="D291" s="6"/>
      <c r="E291" s="6" t="s">
        <v>65</v>
      </c>
      <c r="F291" s="6" t="s">
        <v>99</v>
      </c>
      <c r="G291" s="6">
        <v>2</v>
      </c>
      <c r="H291" s="6">
        <v>0</v>
      </c>
      <c r="I291" s="6"/>
      <c r="J291" s="6">
        <v>0</v>
      </c>
      <c r="K291" s="6">
        <v>30</v>
      </c>
      <c r="L291" s="6"/>
    </row>
    <row r="292" spans="1:12" ht="15.75" customHeight="1" x14ac:dyDescent="0.25">
      <c r="A292" s="4">
        <v>44396</v>
      </c>
      <c r="B292" s="6">
        <v>15</v>
      </c>
      <c r="C292" s="6" t="s">
        <v>131</v>
      </c>
      <c r="D292" s="6"/>
      <c r="E292" s="6" t="s">
        <v>65</v>
      </c>
      <c r="F292" s="6" t="s">
        <v>99</v>
      </c>
      <c r="G292" s="6">
        <v>3</v>
      </c>
      <c r="H292" s="6">
        <v>0</v>
      </c>
      <c r="I292" s="6"/>
      <c r="J292" s="6">
        <v>0</v>
      </c>
      <c r="K292" s="6">
        <v>35</v>
      </c>
      <c r="L292" s="6"/>
    </row>
    <row r="293" spans="1:12" ht="15.75" customHeight="1" x14ac:dyDescent="0.25">
      <c r="A293" s="4">
        <v>44398</v>
      </c>
      <c r="B293" s="6">
        <v>1</v>
      </c>
      <c r="C293" s="6" t="s">
        <v>132</v>
      </c>
      <c r="D293" s="6"/>
      <c r="E293" s="6" t="s">
        <v>65</v>
      </c>
      <c r="F293" s="6" t="s">
        <v>92</v>
      </c>
      <c r="G293" s="6">
        <v>1</v>
      </c>
      <c r="H293" s="6">
        <v>4</v>
      </c>
      <c r="I293" s="6">
        <v>6</v>
      </c>
      <c r="J293" s="6">
        <v>215</v>
      </c>
      <c r="K293" s="6">
        <v>5</v>
      </c>
      <c r="L293" s="6"/>
    </row>
    <row r="294" spans="1:12" ht="15.75" customHeight="1" x14ac:dyDescent="0.25">
      <c r="A294" s="4">
        <v>44398</v>
      </c>
      <c r="B294" s="6">
        <v>2</v>
      </c>
      <c r="C294" s="6" t="s">
        <v>132</v>
      </c>
      <c r="D294" s="6"/>
      <c r="E294" s="6" t="s">
        <v>65</v>
      </c>
      <c r="F294" s="6" t="s">
        <v>92</v>
      </c>
      <c r="G294" s="6">
        <v>2</v>
      </c>
      <c r="H294" s="6">
        <v>4</v>
      </c>
      <c r="I294" s="6">
        <v>6</v>
      </c>
      <c r="J294" s="6">
        <v>215</v>
      </c>
      <c r="K294" s="6">
        <v>4</v>
      </c>
      <c r="L294" s="6"/>
    </row>
    <row r="295" spans="1:12" ht="15.75" customHeight="1" x14ac:dyDescent="0.25">
      <c r="A295" s="4">
        <v>44398</v>
      </c>
      <c r="B295" s="6">
        <v>3</v>
      </c>
      <c r="C295" s="6" t="s">
        <v>132</v>
      </c>
      <c r="D295" s="6"/>
      <c r="E295" s="6" t="s">
        <v>65</v>
      </c>
      <c r="F295" s="6" t="s">
        <v>92</v>
      </c>
      <c r="G295" s="6">
        <v>3</v>
      </c>
      <c r="H295" s="6">
        <v>4</v>
      </c>
      <c r="I295" s="6">
        <v>6</v>
      </c>
      <c r="J295" s="6">
        <v>215</v>
      </c>
      <c r="K295" s="6">
        <v>4</v>
      </c>
      <c r="L295" s="6"/>
    </row>
    <row r="296" spans="1:12" ht="15.75" customHeight="1" x14ac:dyDescent="0.25">
      <c r="A296" s="4">
        <v>44398</v>
      </c>
      <c r="B296" s="6">
        <v>4</v>
      </c>
      <c r="C296" s="6" t="s">
        <v>132</v>
      </c>
      <c r="D296" s="6"/>
      <c r="E296" s="6" t="s">
        <v>65</v>
      </c>
      <c r="F296" s="1" t="s">
        <v>76</v>
      </c>
      <c r="G296" s="6">
        <v>1</v>
      </c>
      <c r="H296" s="6">
        <v>5</v>
      </c>
      <c r="I296" s="6">
        <v>10</v>
      </c>
      <c r="J296" s="6">
        <v>0</v>
      </c>
      <c r="K296" s="6">
        <v>8</v>
      </c>
      <c r="L296" s="6"/>
    </row>
    <row r="297" spans="1:12" ht="15.75" customHeight="1" x14ac:dyDescent="0.25">
      <c r="A297" s="4">
        <v>44398</v>
      </c>
      <c r="B297" s="6">
        <v>5</v>
      </c>
      <c r="C297" s="6" t="s">
        <v>132</v>
      </c>
      <c r="D297" s="6"/>
      <c r="E297" s="6" t="s">
        <v>65</v>
      </c>
      <c r="F297" s="1" t="s">
        <v>76</v>
      </c>
      <c r="G297" s="6">
        <v>2</v>
      </c>
      <c r="H297" s="6">
        <v>5</v>
      </c>
      <c r="I297" s="6">
        <v>10</v>
      </c>
      <c r="J297" s="6">
        <v>0</v>
      </c>
      <c r="K297" s="6">
        <v>7</v>
      </c>
      <c r="L297" s="6"/>
    </row>
    <row r="298" spans="1:12" ht="15.75" customHeight="1" x14ac:dyDescent="0.25">
      <c r="A298" s="4">
        <v>44398</v>
      </c>
      <c r="B298" s="6">
        <v>6</v>
      </c>
      <c r="C298" s="6" t="s">
        <v>132</v>
      </c>
      <c r="D298" s="6"/>
      <c r="E298" s="6" t="s">
        <v>65</v>
      </c>
      <c r="F298" s="1" t="s">
        <v>76</v>
      </c>
      <c r="G298" s="6">
        <v>3</v>
      </c>
      <c r="H298" s="6">
        <v>5</v>
      </c>
      <c r="I298" s="6">
        <v>10</v>
      </c>
      <c r="J298" s="6">
        <v>0</v>
      </c>
      <c r="K298" s="6">
        <v>3</v>
      </c>
      <c r="L298" s="6"/>
    </row>
    <row r="299" spans="1:12" ht="15.75" customHeight="1" x14ac:dyDescent="0.25">
      <c r="A299" s="4">
        <v>44398</v>
      </c>
      <c r="B299" s="6">
        <v>7</v>
      </c>
      <c r="C299" s="6" t="s">
        <v>132</v>
      </c>
      <c r="D299" s="6"/>
      <c r="E299" s="6" t="s">
        <v>65</v>
      </c>
      <c r="F299" s="6" t="s">
        <v>102</v>
      </c>
      <c r="G299" s="6">
        <v>1</v>
      </c>
      <c r="H299" s="6">
        <v>4</v>
      </c>
      <c r="I299" s="6">
        <v>6</v>
      </c>
      <c r="J299" s="6">
        <v>80</v>
      </c>
      <c r="K299" s="6">
        <v>10</v>
      </c>
      <c r="L299" s="6"/>
    </row>
    <row r="300" spans="1:12" ht="15.75" customHeight="1" x14ac:dyDescent="0.25">
      <c r="A300" s="4">
        <v>44398</v>
      </c>
      <c r="B300" s="6">
        <v>8</v>
      </c>
      <c r="C300" s="6" t="s">
        <v>132</v>
      </c>
      <c r="D300" s="6"/>
      <c r="E300" s="6" t="s">
        <v>65</v>
      </c>
      <c r="F300" s="6" t="s">
        <v>102</v>
      </c>
      <c r="G300" s="6">
        <v>2</v>
      </c>
      <c r="H300" s="6">
        <v>4</v>
      </c>
      <c r="I300" s="6">
        <v>6</v>
      </c>
      <c r="J300" s="6">
        <v>80</v>
      </c>
      <c r="K300" s="6">
        <v>8</v>
      </c>
      <c r="L300" s="6"/>
    </row>
    <row r="301" spans="1:12" ht="15.75" customHeight="1" x14ac:dyDescent="0.25">
      <c r="A301" s="4">
        <v>44398</v>
      </c>
      <c r="B301" s="6">
        <v>9</v>
      </c>
      <c r="C301" s="6" t="s">
        <v>132</v>
      </c>
      <c r="D301" s="6"/>
      <c r="E301" s="6" t="s">
        <v>65</v>
      </c>
      <c r="F301" s="6" t="s">
        <v>102</v>
      </c>
      <c r="G301" s="6">
        <v>3</v>
      </c>
      <c r="H301" s="6">
        <v>4</v>
      </c>
      <c r="I301" s="6">
        <v>6</v>
      </c>
      <c r="J301" s="6">
        <v>80</v>
      </c>
      <c r="K301" s="6">
        <v>11</v>
      </c>
      <c r="L301" s="6"/>
    </row>
    <row r="302" spans="1:12" ht="15.75" customHeight="1" x14ac:dyDescent="0.25">
      <c r="A302" s="4">
        <v>44398</v>
      </c>
      <c r="B302" s="6">
        <v>10</v>
      </c>
      <c r="C302" s="6" t="s">
        <v>132</v>
      </c>
      <c r="D302" s="6"/>
      <c r="E302" s="6" t="s">
        <v>65</v>
      </c>
      <c r="F302" s="6" t="s">
        <v>103</v>
      </c>
      <c r="G302" s="6">
        <v>1</v>
      </c>
      <c r="H302" s="6">
        <v>4</v>
      </c>
      <c r="I302" s="6">
        <v>6</v>
      </c>
      <c r="J302" s="6">
        <v>40</v>
      </c>
      <c r="K302" s="6">
        <v>6</v>
      </c>
      <c r="L302" s="6"/>
    </row>
    <row r="303" spans="1:12" ht="15.75" customHeight="1" x14ac:dyDescent="0.25">
      <c r="A303" s="4">
        <v>44398</v>
      </c>
      <c r="B303" s="6">
        <v>11</v>
      </c>
      <c r="C303" s="6" t="s">
        <v>132</v>
      </c>
      <c r="D303" s="6"/>
      <c r="E303" s="6" t="s">
        <v>65</v>
      </c>
      <c r="F303" s="6" t="s">
        <v>103</v>
      </c>
      <c r="G303" s="6">
        <v>2</v>
      </c>
      <c r="H303" s="6">
        <v>4</v>
      </c>
      <c r="I303" s="6">
        <v>6</v>
      </c>
      <c r="J303" s="6">
        <v>45</v>
      </c>
      <c r="K303" s="6">
        <v>6</v>
      </c>
      <c r="L303" s="6"/>
    </row>
    <row r="304" spans="1:12" ht="15.75" customHeight="1" x14ac:dyDescent="0.25">
      <c r="A304" s="4">
        <v>44398</v>
      </c>
      <c r="B304" s="6">
        <v>12</v>
      </c>
      <c r="C304" s="6" t="s">
        <v>132</v>
      </c>
      <c r="D304" s="6"/>
      <c r="E304" s="6" t="s">
        <v>65</v>
      </c>
      <c r="F304" s="6" t="s">
        <v>103</v>
      </c>
      <c r="G304" s="6">
        <v>3</v>
      </c>
      <c r="H304" s="6">
        <v>4</v>
      </c>
      <c r="I304" s="6">
        <v>6</v>
      </c>
      <c r="J304" s="6">
        <v>50</v>
      </c>
      <c r="K304" s="6">
        <v>6</v>
      </c>
      <c r="L304" s="6"/>
    </row>
    <row r="305" spans="1:12" ht="15.75" customHeight="1" x14ac:dyDescent="0.25">
      <c r="A305" s="4">
        <v>44398</v>
      </c>
      <c r="B305" s="6">
        <v>13</v>
      </c>
      <c r="C305" s="6" t="s">
        <v>132</v>
      </c>
      <c r="D305" s="6"/>
      <c r="E305" s="6" t="s">
        <v>65</v>
      </c>
      <c r="F305" s="6" t="s">
        <v>111</v>
      </c>
      <c r="G305" s="6">
        <v>1</v>
      </c>
      <c r="H305" s="6">
        <v>6</v>
      </c>
      <c r="I305" s="6">
        <v>10</v>
      </c>
      <c r="J305" s="6">
        <v>180</v>
      </c>
      <c r="K305" s="6">
        <v>5</v>
      </c>
      <c r="L305" s="6"/>
    </row>
    <row r="306" spans="1:12" ht="15.75" customHeight="1" x14ac:dyDescent="0.25">
      <c r="A306" s="4">
        <v>44398</v>
      </c>
      <c r="B306" s="6">
        <v>14</v>
      </c>
      <c r="C306" s="6" t="s">
        <v>132</v>
      </c>
      <c r="D306" s="6"/>
      <c r="E306" s="6" t="s">
        <v>65</v>
      </c>
      <c r="F306" s="6" t="s">
        <v>111</v>
      </c>
      <c r="G306" s="6">
        <v>2</v>
      </c>
      <c r="H306" s="6">
        <v>6</v>
      </c>
      <c r="I306" s="6">
        <v>10</v>
      </c>
      <c r="J306" s="6">
        <v>160</v>
      </c>
      <c r="K306" s="6">
        <v>9</v>
      </c>
      <c r="L306" s="6"/>
    </row>
    <row r="307" spans="1:12" ht="15.75" customHeight="1" x14ac:dyDescent="0.25">
      <c r="A307" s="4">
        <v>44398</v>
      </c>
      <c r="B307" s="6">
        <v>15</v>
      </c>
      <c r="C307" s="6" t="s">
        <v>132</v>
      </c>
      <c r="D307" s="6"/>
      <c r="E307" s="6" t="s">
        <v>65</v>
      </c>
      <c r="F307" s="6" t="s">
        <v>111</v>
      </c>
      <c r="G307" s="6">
        <v>3</v>
      </c>
      <c r="H307" s="6">
        <v>6</v>
      </c>
      <c r="I307" s="6">
        <v>10</v>
      </c>
      <c r="J307" s="6">
        <v>160</v>
      </c>
      <c r="K307" s="6">
        <v>7</v>
      </c>
      <c r="L307" s="6"/>
    </row>
    <row r="308" spans="1:12" ht="15.75" customHeight="1" x14ac:dyDescent="0.25">
      <c r="A308" s="4">
        <v>44400</v>
      </c>
      <c r="B308" s="6">
        <v>1</v>
      </c>
      <c r="C308" s="6" t="s">
        <v>104</v>
      </c>
      <c r="D308" s="6"/>
      <c r="E308" s="6" t="s">
        <v>65</v>
      </c>
      <c r="F308" s="6" t="s">
        <v>105</v>
      </c>
      <c r="G308" s="6">
        <v>1</v>
      </c>
      <c r="H308" s="6">
        <v>4</v>
      </c>
      <c r="I308" s="6">
        <v>6</v>
      </c>
      <c r="J308" s="6">
        <v>180</v>
      </c>
      <c r="K308" s="6">
        <v>5</v>
      </c>
      <c r="L308" s="6"/>
    </row>
    <row r="309" spans="1:12" ht="15.75" customHeight="1" x14ac:dyDescent="0.25">
      <c r="A309" s="4">
        <v>44400</v>
      </c>
      <c r="B309" s="6">
        <v>2</v>
      </c>
      <c r="C309" s="6" t="s">
        <v>104</v>
      </c>
      <c r="D309" s="6"/>
      <c r="E309" s="6" t="s">
        <v>65</v>
      </c>
      <c r="F309" s="6" t="s">
        <v>105</v>
      </c>
      <c r="G309" s="6">
        <v>2</v>
      </c>
      <c r="H309" s="6">
        <v>4</v>
      </c>
      <c r="I309" s="6">
        <v>6</v>
      </c>
      <c r="J309" s="6">
        <v>180</v>
      </c>
      <c r="K309" s="6">
        <v>4</v>
      </c>
      <c r="L309" s="6"/>
    </row>
    <row r="310" spans="1:12" ht="15.75" customHeight="1" x14ac:dyDescent="0.25">
      <c r="A310" s="4">
        <v>44400</v>
      </c>
      <c r="B310" s="6">
        <v>3</v>
      </c>
      <c r="C310" s="6" t="s">
        <v>104</v>
      </c>
      <c r="D310" s="6"/>
      <c r="E310" s="6" t="s">
        <v>65</v>
      </c>
      <c r="F310" s="6" t="s">
        <v>105</v>
      </c>
      <c r="G310" s="6">
        <v>3</v>
      </c>
      <c r="H310" s="6">
        <v>4</v>
      </c>
      <c r="I310" s="6">
        <v>6</v>
      </c>
      <c r="J310" s="6">
        <v>180</v>
      </c>
      <c r="K310" s="6">
        <v>4</v>
      </c>
      <c r="L310" s="6"/>
    </row>
    <row r="311" spans="1:12" ht="15.75" customHeight="1" x14ac:dyDescent="0.25">
      <c r="A311" s="4">
        <v>44400</v>
      </c>
      <c r="B311" s="6">
        <v>4</v>
      </c>
      <c r="C311" s="6" t="s">
        <v>104</v>
      </c>
      <c r="D311" s="6"/>
      <c r="E311" s="6" t="s">
        <v>65</v>
      </c>
      <c r="F311" s="6" t="s">
        <v>106</v>
      </c>
      <c r="G311" s="6">
        <v>1</v>
      </c>
      <c r="H311" s="6">
        <v>4</v>
      </c>
      <c r="I311" s="6">
        <v>6</v>
      </c>
      <c r="J311" s="6">
        <v>190</v>
      </c>
      <c r="K311" s="6">
        <v>6</v>
      </c>
      <c r="L311" s="6"/>
    </row>
    <row r="312" spans="1:12" ht="15.75" customHeight="1" x14ac:dyDescent="0.25">
      <c r="A312" s="4">
        <v>44400</v>
      </c>
      <c r="B312" s="6">
        <v>5</v>
      </c>
      <c r="C312" s="6" t="s">
        <v>104</v>
      </c>
      <c r="D312" s="6"/>
      <c r="E312" s="6" t="s">
        <v>65</v>
      </c>
      <c r="F312" s="6" t="s">
        <v>106</v>
      </c>
      <c r="G312" s="6">
        <v>2</v>
      </c>
      <c r="H312" s="6">
        <v>4</v>
      </c>
      <c r="I312" s="6">
        <v>6</v>
      </c>
      <c r="J312" s="6">
        <v>210</v>
      </c>
      <c r="K312" s="6">
        <v>6</v>
      </c>
      <c r="L312" s="6"/>
    </row>
    <row r="313" spans="1:12" ht="15.75" customHeight="1" x14ac:dyDescent="0.25">
      <c r="A313" s="4">
        <v>44400</v>
      </c>
      <c r="B313" s="6">
        <v>6</v>
      </c>
      <c r="C313" s="6" t="s">
        <v>104</v>
      </c>
      <c r="D313" s="6"/>
      <c r="E313" s="6" t="s">
        <v>65</v>
      </c>
      <c r="F313" s="6" t="s">
        <v>106</v>
      </c>
      <c r="G313" s="6">
        <v>3</v>
      </c>
      <c r="H313" s="6">
        <v>4</v>
      </c>
      <c r="I313" s="6">
        <v>6</v>
      </c>
      <c r="J313" s="6">
        <v>240</v>
      </c>
      <c r="K313" s="6">
        <v>6</v>
      </c>
      <c r="L313" s="6"/>
    </row>
    <row r="314" spans="1:12" ht="15.75" customHeight="1" x14ac:dyDescent="0.25">
      <c r="A314" s="4">
        <v>44400</v>
      </c>
      <c r="B314" s="6">
        <v>7</v>
      </c>
      <c r="C314" s="6" t="s">
        <v>104</v>
      </c>
      <c r="D314" s="6"/>
      <c r="E314" s="6" t="s">
        <v>65</v>
      </c>
      <c r="F314" s="6" t="s">
        <v>107</v>
      </c>
      <c r="G314" s="6">
        <v>1</v>
      </c>
      <c r="H314" s="6">
        <v>6</v>
      </c>
      <c r="I314" s="6">
        <v>10</v>
      </c>
      <c r="J314" s="6">
        <v>80</v>
      </c>
      <c r="K314" s="6">
        <v>6</v>
      </c>
      <c r="L314" s="6"/>
    </row>
    <row r="315" spans="1:12" ht="15.75" customHeight="1" x14ac:dyDescent="0.25">
      <c r="A315" s="4">
        <v>44400</v>
      </c>
      <c r="B315" s="6">
        <v>8</v>
      </c>
      <c r="C315" s="6" t="s">
        <v>104</v>
      </c>
      <c r="D315" s="6"/>
      <c r="E315" s="6" t="s">
        <v>65</v>
      </c>
      <c r="F315" s="6" t="s">
        <v>107</v>
      </c>
      <c r="G315" s="6">
        <v>2</v>
      </c>
      <c r="H315" s="6">
        <v>6</v>
      </c>
      <c r="I315" s="6">
        <v>10</v>
      </c>
      <c r="J315" s="6">
        <v>90</v>
      </c>
      <c r="K315" s="6">
        <v>6</v>
      </c>
      <c r="L315" s="6"/>
    </row>
    <row r="316" spans="1:12" ht="15.75" customHeight="1" x14ac:dyDescent="0.25">
      <c r="A316" s="4">
        <v>44400</v>
      </c>
      <c r="B316" s="6">
        <v>9</v>
      </c>
      <c r="C316" s="6" t="s">
        <v>104</v>
      </c>
      <c r="D316" s="6"/>
      <c r="E316" s="6" t="s">
        <v>65</v>
      </c>
      <c r="F316" s="6" t="s">
        <v>107</v>
      </c>
      <c r="G316" s="6">
        <v>3</v>
      </c>
      <c r="H316" s="6">
        <v>6</v>
      </c>
      <c r="I316" s="6">
        <v>10</v>
      </c>
      <c r="J316" s="6">
        <v>110</v>
      </c>
      <c r="K316" s="6">
        <v>6</v>
      </c>
      <c r="L316" s="6"/>
    </row>
    <row r="317" spans="1:12" ht="15.75" customHeight="1" x14ac:dyDescent="0.25">
      <c r="A317" s="4">
        <v>44400</v>
      </c>
      <c r="B317" s="6">
        <v>10</v>
      </c>
      <c r="C317" s="6" t="s">
        <v>104</v>
      </c>
      <c r="D317" s="6"/>
      <c r="E317" s="6" t="s">
        <v>108</v>
      </c>
      <c r="F317" s="6" t="s">
        <v>109</v>
      </c>
      <c r="G317" s="6">
        <v>1</v>
      </c>
      <c r="H317" s="6">
        <v>20</v>
      </c>
      <c r="I317" s="6">
        <v>30</v>
      </c>
      <c r="J317" s="6">
        <v>40</v>
      </c>
      <c r="K317" s="6">
        <v>25</v>
      </c>
      <c r="L317" s="6"/>
    </row>
    <row r="318" spans="1:12" ht="15.75" customHeight="1" x14ac:dyDescent="0.25">
      <c r="A318" s="4">
        <v>44400</v>
      </c>
      <c r="B318" s="6">
        <v>11</v>
      </c>
      <c r="C318" s="6" t="s">
        <v>104</v>
      </c>
      <c r="D318" s="6"/>
      <c r="E318" s="6" t="s">
        <v>108</v>
      </c>
      <c r="F318" s="6" t="s">
        <v>109</v>
      </c>
      <c r="G318" s="6">
        <v>2</v>
      </c>
      <c r="H318" s="6">
        <v>20</v>
      </c>
      <c r="I318" s="6">
        <v>30</v>
      </c>
      <c r="J318" s="6">
        <v>80</v>
      </c>
      <c r="K318" s="6">
        <v>25</v>
      </c>
      <c r="L318" s="6"/>
    </row>
    <row r="319" spans="1:12" ht="15.75" customHeight="1" x14ac:dyDescent="0.25">
      <c r="A319" s="4">
        <v>44400</v>
      </c>
      <c r="B319" s="6">
        <v>12</v>
      </c>
      <c r="C319" s="6" t="s">
        <v>104</v>
      </c>
      <c r="D319" s="6"/>
      <c r="E319" s="6" t="s">
        <v>108</v>
      </c>
      <c r="F319" s="6" t="s">
        <v>109</v>
      </c>
      <c r="G319" s="6">
        <v>3</v>
      </c>
      <c r="H319" s="6">
        <v>20</v>
      </c>
      <c r="I319" s="6">
        <v>30</v>
      </c>
      <c r="J319" s="6">
        <v>80</v>
      </c>
      <c r="K319" s="6">
        <v>12</v>
      </c>
      <c r="L319" s="6"/>
    </row>
    <row r="320" spans="1:12" ht="15.75" customHeight="1" x14ac:dyDescent="0.25">
      <c r="A320" s="4">
        <v>44410</v>
      </c>
      <c r="B320" s="6">
        <v>1</v>
      </c>
      <c r="C320" s="6" t="s">
        <v>131</v>
      </c>
      <c r="D320" s="6"/>
      <c r="E320" s="6" t="s">
        <v>65</v>
      </c>
      <c r="F320" s="6" t="s">
        <v>89</v>
      </c>
      <c r="G320" s="6">
        <v>1</v>
      </c>
      <c r="H320" s="6">
        <v>4</v>
      </c>
      <c r="I320" s="6">
        <v>6</v>
      </c>
      <c r="J320" s="6">
        <v>150</v>
      </c>
      <c r="K320" s="6">
        <v>6</v>
      </c>
      <c r="L320" s="6"/>
    </row>
    <row r="321" spans="1:12" ht="15.75" customHeight="1" x14ac:dyDescent="0.25">
      <c r="A321" s="4">
        <v>44410</v>
      </c>
      <c r="B321" s="6">
        <v>2</v>
      </c>
      <c r="C321" s="6" t="s">
        <v>131</v>
      </c>
      <c r="D321" s="6"/>
      <c r="E321" s="6" t="s">
        <v>65</v>
      </c>
      <c r="F321" s="6" t="s">
        <v>89</v>
      </c>
      <c r="G321" s="6">
        <v>2</v>
      </c>
      <c r="H321" s="6">
        <v>4</v>
      </c>
      <c r="I321" s="6">
        <v>6</v>
      </c>
      <c r="J321" s="6">
        <v>155</v>
      </c>
      <c r="K321" s="6">
        <v>4</v>
      </c>
      <c r="L321" s="6"/>
    </row>
    <row r="322" spans="1:12" ht="15.75" customHeight="1" x14ac:dyDescent="0.25">
      <c r="A322" s="4">
        <v>44410</v>
      </c>
      <c r="B322" s="6">
        <v>3</v>
      </c>
      <c r="C322" s="6" t="s">
        <v>131</v>
      </c>
      <c r="D322" s="6"/>
      <c r="E322" s="6" t="s">
        <v>65</v>
      </c>
      <c r="F322" s="6" t="s">
        <v>89</v>
      </c>
      <c r="G322" s="6">
        <v>3</v>
      </c>
      <c r="H322" s="6">
        <v>4</v>
      </c>
      <c r="I322" s="6">
        <v>6</v>
      </c>
      <c r="J322" s="6">
        <v>155</v>
      </c>
      <c r="K322" s="6">
        <v>4</v>
      </c>
      <c r="L322" s="6"/>
    </row>
    <row r="323" spans="1:12" ht="15.75" customHeight="1" x14ac:dyDescent="0.25">
      <c r="A323" s="4">
        <v>44410</v>
      </c>
      <c r="B323" s="6">
        <v>4</v>
      </c>
      <c r="C323" s="6" t="s">
        <v>131</v>
      </c>
      <c r="D323" s="6"/>
      <c r="E323" s="6" t="s">
        <v>65</v>
      </c>
      <c r="F323" s="6" t="s">
        <v>95</v>
      </c>
      <c r="G323" s="6">
        <v>1</v>
      </c>
      <c r="H323" s="6">
        <v>4</v>
      </c>
      <c r="I323" s="6">
        <v>6</v>
      </c>
      <c r="J323" s="6">
        <v>120</v>
      </c>
      <c r="K323" s="6">
        <v>6</v>
      </c>
      <c r="L323" s="6"/>
    </row>
    <row r="324" spans="1:12" ht="15.75" customHeight="1" x14ac:dyDescent="0.25">
      <c r="A324" s="4">
        <v>44410</v>
      </c>
      <c r="B324" s="6">
        <v>5</v>
      </c>
      <c r="C324" s="6" t="s">
        <v>131</v>
      </c>
      <c r="D324" s="6"/>
      <c r="E324" s="6" t="s">
        <v>65</v>
      </c>
      <c r="F324" s="6" t="s">
        <v>95</v>
      </c>
      <c r="G324" s="6">
        <v>2</v>
      </c>
      <c r="H324" s="6">
        <v>4</v>
      </c>
      <c r="I324" s="6">
        <v>6</v>
      </c>
      <c r="J324" s="6">
        <v>130</v>
      </c>
      <c r="K324" s="6">
        <v>6</v>
      </c>
      <c r="L324" s="6"/>
    </row>
    <row r="325" spans="1:12" ht="15.75" customHeight="1" x14ac:dyDescent="0.25">
      <c r="A325" s="4">
        <v>44410</v>
      </c>
      <c r="B325" s="6">
        <v>6</v>
      </c>
      <c r="C325" s="6" t="s">
        <v>131</v>
      </c>
      <c r="D325" s="6"/>
      <c r="E325" s="6" t="s">
        <v>65</v>
      </c>
      <c r="F325" s="6" t="s">
        <v>95</v>
      </c>
      <c r="G325" s="6">
        <v>3</v>
      </c>
      <c r="H325" s="6">
        <v>4</v>
      </c>
      <c r="I325" s="6">
        <v>6</v>
      </c>
      <c r="J325" s="6">
        <v>135</v>
      </c>
      <c r="K325" s="6">
        <v>3</v>
      </c>
      <c r="L325" s="6"/>
    </row>
    <row r="326" spans="1:12" ht="15.75" customHeight="1" x14ac:dyDescent="0.25">
      <c r="A326" s="4">
        <v>44410</v>
      </c>
      <c r="B326" s="6">
        <v>7</v>
      </c>
      <c r="C326" s="6" t="s">
        <v>131</v>
      </c>
      <c r="D326" s="6"/>
      <c r="E326" s="6" t="s">
        <v>65</v>
      </c>
      <c r="F326" s="6" t="s">
        <v>96</v>
      </c>
      <c r="G326" s="6">
        <v>1</v>
      </c>
      <c r="H326" s="6">
        <v>4</v>
      </c>
      <c r="I326" s="6">
        <v>6</v>
      </c>
      <c r="J326" s="6">
        <v>100</v>
      </c>
      <c r="K326" s="6">
        <v>4</v>
      </c>
      <c r="L326" s="6"/>
    </row>
    <row r="327" spans="1:12" ht="15.75" customHeight="1" x14ac:dyDescent="0.25">
      <c r="A327" s="4">
        <v>44410</v>
      </c>
      <c r="B327" s="6">
        <v>8</v>
      </c>
      <c r="C327" s="6" t="s">
        <v>131</v>
      </c>
      <c r="D327" s="6"/>
      <c r="E327" s="6" t="s">
        <v>65</v>
      </c>
      <c r="F327" s="6" t="s">
        <v>96</v>
      </c>
      <c r="G327" s="6">
        <v>2</v>
      </c>
      <c r="H327" s="6">
        <v>4</v>
      </c>
      <c r="I327" s="6">
        <v>6</v>
      </c>
      <c r="J327" s="6">
        <v>100</v>
      </c>
      <c r="K327" s="6">
        <v>4</v>
      </c>
      <c r="L327" s="6"/>
    </row>
    <row r="328" spans="1:12" ht="15.75" customHeight="1" x14ac:dyDescent="0.25">
      <c r="A328" s="4">
        <v>44410</v>
      </c>
      <c r="B328" s="6">
        <v>9</v>
      </c>
      <c r="C328" s="6" t="s">
        <v>131</v>
      </c>
      <c r="D328" s="6"/>
      <c r="E328" s="6" t="s">
        <v>65</v>
      </c>
      <c r="F328" s="6" t="s">
        <v>96</v>
      </c>
      <c r="G328" s="6">
        <v>3</v>
      </c>
      <c r="H328" s="6">
        <v>4</v>
      </c>
      <c r="I328" s="6">
        <v>6</v>
      </c>
      <c r="J328" s="6">
        <v>100</v>
      </c>
      <c r="K328" s="6">
        <v>3</v>
      </c>
      <c r="L328" s="6"/>
    </row>
    <row r="329" spans="1:12" ht="15.75" customHeight="1" x14ac:dyDescent="0.25">
      <c r="A329" s="4">
        <v>44410</v>
      </c>
      <c r="B329" s="6">
        <v>10</v>
      </c>
      <c r="C329" s="6" t="s">
        <v>131</v>
      </c>
      <c r="D329" s="6"/>
      <c r="E329" s="6" t="s">
        <v>65</v>
      </c>
      <c r="F329" s="6" t="s">
        <v>98</v>
      </c>
      <c r="G329" s="6">
        <v>1</v>
      </c>
      <c r="H329" s="6">
        <v>4</v>
      </c>
      <c r="I329" s="6">
        <v>6</v>
      </c>
      <c r="J329" s="6">
        <v>75</v>
      </c>
      <c r="K329" s="6">
        <v>6</v>
      </c>
      <c r="L329" s="6"/>
    </row>
    <row r="330" spans="1:12" ht="15.75" customHeight="1" x14ac:dyDescent="0.25">
      <c r="A330" s="4">
        <v>44410</v>
      </c>
      <c r="B330" s="6">
        <v>11</v>
      </c>
      <c r="C330" s="6" t="s">
        <v>131</v>
      </c>
      <c r="D330" s="6"/>
      <c r="E330" s="6" t="s">
        <v>65</v>
      </c>
      <c r="F330" s="6" t="s">
        <v>98</v>
      </c>
      <c r="G330" s="6">
        <v>2</v>
      </c>
      <c r="H330" s="6">
        <v>4</v>
      </c>
      <c r="I330" s="6">
        <v>6</v>
      </c>
      <c r="J330" s="6">
        <v>80</v>
      </c>
      <c r="K330" s="6">
        <v>5</v>
      </c>
      <c r="L330" s="6"/>
    </row>
    <row r="331" spans="1:12" ht="15.75" customHeight="1" x14ac:dyDescent="0.25">
      <c r="A331" s="4">
        <v>44410</v>
      </c>
      <c r="B331" s="6">
        <v>12</v>
      </c>
      <c r="C331" s="6" t="s">
        <v>131</v>
      </c>
      <c r="D331" s="6"/>
      <c r="E331" s="6" t="s">
        <v>65</v>
      </c>
      <c r="F331" s="6" t="s">
        <v>98</v>
      </c>
      <c r="G331" s="6">
        <v>3</v>
      </c>
      <c r="H331" s="6">
        <v>4</v>
      </c>
      <c r="I331" s="6">
        <v>6</v>
      </c>
      <c r="J331" s="6">
        <v>80</v>
      </c>
      <c r="K331" s="6">
        <v>5</v>
      </c>
      <c r="L331" s="6"/>
    </row>
    <row r="332" spans="1:12" ht="15.75" customHeight="1" x14ac:dyDescent="0.25">
      <c r="A332" s="4">
        <v>44410</v>
      </c>
      <c r="B332" s="6">
        <v>13</v>
      </c>
      <c r="C332" s="6" t="s">
        <v>131</v>
      </c>
      <c r="D332" s="6"/>
      <c r="E332" s="6" t="s">
        <v>65</v>
      </c>
      <c r="F332" s="6" t="s">
        <v>99</v>
      </c>
      <c r="G332" s="6">
        <v>1</v>
      </c>
      <c r="H332" s="6">
        <v>0</v>
      </c>
      <c r="I332" s="6"/>
      <c r="J332" s="6">
        <v>0</v>
      </c>
      <c r="K332" s="6">
        <v>0</v>
      </c>
      <c r="L332" s="6"/>
    </row>
    <row r="333" spans="1:12" ht="15.75" customHeight="1" x14ac:dyDescent="0.25">
      <c r="A333" s="4">
        <v>44410</v>
      </c>
      <c r="B333" s="6">
        <v>14</v>
      </c>
      <c r="C333" s="6" t="s">
        <v>131</v>
      </c>
      <c r="D333" s="6"/>
      <c r="E333" s="6" t="s">
        <v>65</v>
      </c>
      <c r="F333" s="6" t="s">
        <v>99</v>
      </c>
      <c r="G333" s="6">
        <v>2</v>
      </c>
      <c r="H333" s="6">
        <v>0</v>
      </c>
      <c r="I333" s="6"/>
      <c r="J333" s="6">
        <v>0</v>
      </c>
      <c r="K333" s="6">
        <v>0</v>
      </c>
      <c r="L333" s="6"/>
    </row>
    <row r="334" spans="1:12" ht="15.75" customHeight="1" x14ac:dyDescent="0.25">
      <c r="A334" s="4">
        <v>44410</v>
      </c>
      <c r="B334" s="6">
        <v>15</v>
      </c>
      <c r="C334" s="6" t="s">
        <v>131</v>
      </c>
      <c r="D334" s="6"/>
      <c r="E334" s="6" t="s">
        <v>65</v>
      </c>
      <c r="F334" s="6" t="s">
        <v>99</v>
      </c>
      <c r="G334" s="6">
        <v>3</v>
      </c>
      <c r="H334" s="6">
        <v>0</v>
      </c>
      <c r="I334" s="6"/>
      <c r="J334" s="6">
        <v>0</v>
      </c>
      <c r="K334" s="6">
        <v>0</v>
      </c>
      <c r="L334" s="6"/>
    </row>
    <row r="335" spans="1:12" ht="15.75" customHeight="1" x14ac:dyDescent="0.25">
      <c r="A335" s="4">
        <v>44412</v>
      </c>
      <c r="B335" s="6">
        <v>1</v>
      </c>
      <c r="C335" s="6" t="s">
        <v>132</v>
      </c>
      <c r="D335" s="6"/>
      <c r="E335" s="6" t="s">
        <v>65</v>
      </c>
      <c r="F335" s="6" t="s">
        <v>92</v>
      </c>
      <c r="G335" s="6">
        <v>1</v>
      </c>
      <c r="H335" s="6">
        <v>4</v>
      </c>
      <c r="I335" s="6">
        <v>6</v>
      </c>
      <c r="J335" s="6">
        <v>215</v>
      </c>
      <c r="K335" s="6">
        <v>6</v>
      </c>
      <c r="L335" s="6"/>
    </row>
    <row r="336" spans="1:12" ht="15.75" customHeight="1" x14ac:dyDescent="0.25">
      <c r="A336" s="4">
        <v>44412</v>
      </c>
      <c r="B336" s="6">
        <v>2</v>
      </c>
      <c r="C336" s="6" t="s">
        <v>132</v>
      </c>
      <c r="D336" s="6"/>
      <c r="E336" s="6" t="s">
        <v>65</v>
      </c>
      <c r="F336" s="6" t="s">
        <v>92</v>
      </c>
      <c r="G336" s="6">
        <v>2</v>
      </c>
      <c r="H336" s="6">
        <v>4</v>
      </c>
      <c r="I336" s="6">
        <v>6</v>
      </c>
      <c r="J336" s="6">
        <v>220</v>
      </c>
      <c r="K336" s="6">
        <v>5</v>
      </c>
      <c r="L336" s="6"/>
    </row>
    <row r="337" spans="1:12" ht="15.75" customHeight="1" x14ac:dyDescent="0.25">
      <c r="A337" s="4">
        <v>44412</v>
      </c>
      <c r="B337" s="6">
        <v>3</v>
      </c>
      <c r="C337" s="6" t="s">
        <v>132</v>
      </c>
      <c r="D337" s="6"/>
      <c r="E337" s="6" t="s">
        <v>65</v>
      </c>
      <c r="F337" s="6" t="s">
        <v>92</v>
      </c>
      <c r="G337" s="6">
        <v>3</v>
      </c>
      <c r="H337" s="6">
        <v>4</v>
      </c>
      <c r="I337" s="6">
        <v>6</v>
      </c>
      <c r="J337" s="6">
        <v>220</v>
      </c>
      <c r="K337" s="6">
        <v>4</v>
      </c>
      <c r="L337" s="6"/>
    </row>
    <row r="338" spans="1:12" ht="15.75" customHeight="1" x14ac:dyDescent="0.25">
      <c r="A338" s="4">
        <v>44412</v>
      </c>
      <c r="B338" s="6">
        <v>4</v>
      </c>
      <c r="C338" s="6" t="s">
        <v>132</v>
      </c>
      <c r="D338" s="6"/>
      <c r="E338" s="6" t="s">
        <v>65</v>
      </c>
      <c r="F338" s="6" t="s">
        <v>110</v>
      </c>
      <c r="G338" s="6">
        <v>1</v>
      </c>
      <c r="H338" s="6">
        <v>4</v>
      </c>
      <c r="I338" s="6">
        <v>6</v>
      </c>
      <c r="J338" s="6">
        <v>25</v>
      </c>
      <c r="K338" s="6">
        <v>8</v>
      </c>
      <c r="L338" s="6"/>
    </row>
    <row r="339" spans="1:12" ht="15.75" customHeight="1" x14ac:dyDescent="0.25">
      <c r="A339" s="4">
        <v>44412</v>
      </c>
      <c r="B339" s="6">
        <v>5</v>
      </c>
      <c r="C339" s="6" t="s">
        <v>132</v>
      </c>
      <c r="D339" s="6"/>
      <c r="E339" s="6" t="s">
        <v>65</v>
      </c>
      <c r="F339" s="6" t="s">
        <v>110</v>
      </c>
      <c r="G339" s="6">
        <v>2</v>
      </c>
      <c r="H339" s="6">
        <v>4</v>
      </c>
      <c r="I339" s="6">
        <v>6</v>
      </c>
      <c r="J339" s="6">
        <v>30</v>
      </c>
      <c r="K339" s="6">
        <v>9</v>
      </c>
      <c r="L339" s="6"/>
    </row>
    <row r="340" spans="1:12" ht="15.75" customHeight="1" x14ac:dyDescent="0.25">
      <c r="A340" s="4">
        <v>44412</v>
      </c>
      <c r="B340" s="6">
        <v>6</v>
      </c>
      <c r="C340" s="6" t="s">
        <v>132</v>
      </c>
      <c r="D340" s="6"/>
      <c r="E340" s="6" t="s">
        <v>65</v>
      </c>
      <c r="F340" s="6" t="s">
        <v>110</v>
      </c>
      <c r="G340" s="6">
        <v>3</v>
      </c>
      <c r="H340" s="6">
        <v>4</v>
      </c>
      <c r="I340" s="6">
        <v>6</v>
      </c>
      <c r="J340" s="6">
        <v>40</v>
      </c>
      <c r="K340" s="6">
        <v>7</v>
      </c>
      <c r="L340" s="6"/>
    </row>
    <row r="341" spans="1:12" ht="15.75" customHeight="1" x14ac:dyDescent="0.25">
      <c r="A341" s="4">
        <v>44412</v>
      </c>
      <c r="B341" s="6">
        <v>7</v>
      </c>
      <c r="C341" s="6" t="s">
        <v>132</v>
      </c>
      <c r="D341" s="6"/>
      <c r="E341" s="6" t="s">
        <v>65</v>
      </c>
      <c r="F341" s="1" t="s">
        <v>76</v>
      </c>
      <c r="G341" s="6">
        <v>1</v>
      </c>
      <c r="H341" s="6">
        <v>5</v>
      </c>
      <c r="I341" s="6">
        <v>10</v>
      </c>
      <c r="J341" s="6">
        <v>0</v>
      </c>
      <c r="K341" s="6">
        <v>7</v>
      </c>
      <c r="L341" s="6"/>
    </row>
    <row r="342" spans="1:12" ht="15.75" customHeight="1" x14ac:dyDescent="0.25">
      <c r="A342" s="4">
        <v>44412</v>
      </c>
      <c r="B342" s="6">
        <v>8</v>
      </c>
      <c r="C342" s="6" t="s">
        <v>132</v>
      </c>
      <c r="D342" s="6"/>
      <c r="E342" s="6" t="s">
        <v>65</v>
      </c>
      <c r="F342" s="1" t="s">
        <v>76</v>
      </c>
      <c r="G342" s="6">
        <v>2</v>
      </c>
      <c r="H342" s="6">
        <v>5</v>
      </c>
      <c r="I342" s="6">
        <v>10</v>
      </c>
      <c r="J342" s="6">
        <v>0</v>
      </c>
      <c r="K342" s="6">
        <v>5</v>
      </c>
      <c r="L342" s="6"/>
    </row>
    <row r="343" spans="1:12" ht="15.75" customHeight="1" x14ac:dyDescent="0.25">
      <c r="A343" s="4">
        <v>44412</v>
      </c>
      <c r="B343" s="6">
        <v>9</v>
      </c>
      <c r="C343" s="6" t="s">
        <v>132</v>
      </c>
      <c r="D343" s="6"/>
      <c r="E343" s="6" t="s">
        <v>65</v>
      </c>
      <c r="F343" s="1" t="s">
        <v>76</v>
      </c>
      <c r="G343" s="6">
        <v>3</v>
      </c>
      <c r="H343" s="6">
        <v>5</v>
      </c>
      <c r="I343" s="6">
        <v>10</v>
      </c>
      <c r="J343" s="6">
        <v>0</v>
      </c>
      <c r="K343" s="6">
        <v>5</v>
      </c>
      <c r="L343" s="6"/>
    </row>
    <row r="344" spans="1:12" ht="15.75" customHeight="1" x14ac:dyDescent="0.25">
      <c r="A344" s="4">
        <v>44412</v>
      </c>
      <c r="B344" s="6">
        <v>10</v>
      </c>
      <c r="C344" s="6" t="s">
        <v>132</v>
      </c>
      <c r="D344" s="6"/>
      <c r="E344" s="6" t="s">
        <v>65</v>
      </c>
      <c r="F344" s="6" t="s">
        <v>103</v>
      </c>
      <c r="G344" s="6">
        <v>1</v>
      </c>
      <c r="H344" s="6">
        <v>4</v>
      </c>
      <c r="I344" s="6">
        <v>6</v>
      </c>
      <c r="J344" s="6">
        <v>30</v>
      </c>
      <c r="K344" s="6">
        <v>6</v>
      </c>
      <c r="L344" s="6"/>
    </row>
    <row r="345" spans="1:12" ht="15.75" customHeight="1" x14ac:dyDescent="0.25">
      <c r="A345" s="4">
        <v>44412</v>
      </c>
      <c r="B345" s="6">
        <v>11</v>
      </c>
      <c r="C345" s="6" t="s">
        <v>132</v>
      </c>
      <c r="D345" s="6"/>
      <c r="E345" s="6" t="s">
        <v>65</v>
      </c>
      <c r="F345" s="6" t="s">
        <v>103</v>
      </c>
      <c r="G345" s="6">
        <v>2</v>
      </c>
      <c r="H345" s="6">
        <v>4</v>
      </c>
      <c r="I345" s="6">
        <v>6</v>
      </c>
      <c r="J345" s="6">
        <v>35</v>
      </c>
      <c r="K345" s="6">
        <v>6</v>
      </c>
      <c r="L345" s="6"/>
    </row>
    <row r="346" spans="1:12" ht="15.75" customHeight="1" x14ac:dyDescent="0.25">
      <c r="A346" s="4">
        <v>44412</v>
      </c>
      <c r="B346" s="6">
        <v>12</v>
      </c>
      <c r="C346" s="6" t="s">
        <v>132</v>
      </c>
      <c r="D346" s="6"/>
      <c r="E346" s="6" t="s">
        <v>65</v>
      </c>
      <c r="F346" s="6" t="s">
        <v>103</v>
      </c>
      <c r="G346" s="6">
        <v>3</v>
      </c>
      <c r="H346" s="6">
        <v>4</v>
      </c>
      <c r="I346" s="6">
        <v>6</v>
      </c>
      <c r="J346" s="6">
        <v>40</v>
      </c>
      <c r="K346" s="6">
        <v>4</v>
      </c>
      <c r="L346" s="6"/>
    </row>
    <row r="347" spans="1:12" ht="15.75" customHeight="1" x14ac:dyDescent="0.25">
      <c r="A347" s="4">
        <v>44412</v>
      </c>
      <c r="B347" s="6">
        <v>13</v>
      </c>
      <c r="C347" s="6" t="s">
        <v>132</v>
      </c>
      <c r="D347" s="6"/>
      <c r="E347" s="6" t="s">
        <v>65</v>
      </c>
      <c r="F347" s="6" t="s">
        <v>111</v>
      </c>
      <c r="G347" s="6">
        <v>1</v>
      </c>
      <c r="H347" s="6">
        <v>6</v>
      </c>
      <c r="I347" s="6">
        <v>10</v>
      </c>
      <c r="J347" s="6">
        <v>150</v>
      </c>
      <c r="K347" s="6">
        <v>12</v>
      </c>
      <c r="L347" s="6"/>
    </row>
    <row r="348" spans="1:12" ht="15.75" customHeight="1" x14ac:dyDescent="0.25">
      <c r="A348" s="4">
        <v>44412</v>
      </c>
      <c r="B348" s="6">
        <v>14</v>
      </c>
      <c r="C348" s="6" t="s">
        <v>132</v>
      </c>
      <c r="D348" s="6"/>
      <c r="E348" s="6" t="s">
        <v>65</v>
      </c>
      <c r="F348" s="6" t="s">
        <v>111</v>
      </c>
      <c r="G348" s="6">
        <v>2</v>
      </c>
      <c r="H348" s="6">
        <v>6</v>
      </c>
      <c r="I348" s="6">
        <v>10</v>
      </c>
      <c r="J348" s="6">
        <v>160</v>
      </c>
      <c r="K348" s="6">
        <v>8</v>
      </c>
      <c r="L348" s="6"/>
    </row>
    <row r="349" spans="1:12" ht="15.75" customHeight="1" x14ac:dyDescent="0.25">
      <c r="A349" s="4">
        <v>44412</v>
      </c>
      <c r="B349" s="6">
        <v>15</v>
      </c>
      <c r="C349" s="6" t="s">
        <v>132</v>
      </c>
      <c r="D349" s="6"/>
      <c r="E349" s="6" t="s">
        <v>65</v>
      </c>
      <c r="F349" s="6" t="s">
        <v>111</v>
      </c>
      <c r="G349" s="6">
        <v>3</v>
      </c>
      <c r="H349" s="6">
        <v>6</v>
      </c>
      <c r="I349" s="6">
        <v>10</v>
      </c>
      <c r="J349" s="6">
        <v>160</v>
      </c>
      <c r="K349" s="6">
        <v>8</v>
      </c>
      <c r="L349" s="6"/>
    </row>
    <row r="350" spans="1:12" ht="15.75" customHeight="1" x14ac:dyDescent="0.25">
      <c r="A350" s="4">
        <v>44414</v>
      </c>
      <c r="B350" s="6">
        <v>1</v>
      </c>
      <c r="C350" s="6" t="s">
        <v>104</v>
      </c>
      <c r="D350" s="6"/>
      <c r="E350" s="6" t="s">
        <v>65</v>
      </c>
      <c r="F350" s="6" t="s">
        <v>105</v>
      </c>
      <c r="G350" s="6">
        <v>1</v>
      </c>
      <c r="H350" s="6">
        <v>4</v>
      </c>
      <c r="I350" s="6">
        <v>6</v>
      </c>
      <c r="J350" s="6">
        <v>180</v>
      </c>
      <c r="K350" s="6">
        <v>4</v>
      </c>
      <c r="L350" s="6"/>
    </row>
    <row r="351" spans="1:12" ht="15.75" customHeight="1" x14ac:dyDescent="0.25">
      <c r="A351" s="4">
        <v>44414</v>
      </c>
      <c r="B351" s="6">
        <v>2</v>
      </c>
      <c r="C351" s="6" t="s">
        <v>104</v>
      </c>
      <c r="D351" s="6"/>
      <c r="E351" s="6" t="s">
        <v>65</v>
      </c>
      <c r="F351" s="6" t="s">
        <v>105</v>
      </c>
      <c r="G351" s="6">
        <v>2</v>
      </c>
      <c r="H351" s="6">
        <v>4</v>
      </c>
      <c r="I351" s="6">
        <v>6</v>
      </c>
      <c r="J351" s="6">
        <v>180</v>
      </c>
      <c r="K351" s="6">
        <v>3</v>
      </c>
      <c r="L351" s="6"/>
    </row>
    <row r="352" spans="1:12" ht="15.75" customHeight="1" x14ac:dyDescent="0.25">
      <c r="A352" s="4">
        <v>44414</v>
      </c>
      <c r="B352" s="6">
        <v>3</v>
      </c>
      <c r="C352" s="6" t="s">
        <v>104</v>
      </c>
      <c r="D352" s="6"/>
      <c r="E352" s="6" t="s">
        <v>65</v>
      </c>
      <c r="F352" s="6" t="s">
        <v>105</v>
      </c>
      <c r="G352" s="6">
        <v>3</v>
      </c>
      <c r="H352" s="6">
        <v>4</v>
      </c>
      <c r="I352" s="6">
        <v>6</v>
      </c>
      <c r="J352" s="6">
        <v>180</v>
      </c>
      <c r="K352" s="6">
        <v>2</v>
      </c>
      <c r="L352" s="6"/>
    </row>
    <row r="353" spans="1:12" ht="15.75" customHeight="1" x14ac:dyDescent="0.25">
      <c r="A353" s="4">
        <v>44414</v>
      </c>
      <c r="B353" s="6">
        <v>4</v>
      </c>
      <c r="C353" s="6" t="s">
        <v>104</v>
      </c>
      <c r="D353" s="6"/>
      <c r="E353" s="6" t="s">
        <v>65</v>
      </c>
      <c r="F353" s="6" t="s">
        <v>106</v>
      </c>
      <c r="G353" s="6">
        <v>1</v>
      </c>
      <c r="H353" s="6">
        <v>4</v>
      </c>
      <c r="I353" s="6">
        <v>6</v>
      </c>
      <c r="J353" s="6">
        <v>250</v>
      </c>
      <c r="K353" s="6">
        <v>6</v>
      </c>
      <c r="L353" s="6"/>
    </row>
    <row r="354" spans="1:12" ht="15.75" customHeight="1" x14ac:dyDescent="0.25">
      <c r="A354" s="4">
        <v>44414</v>
      </c>
      <c r="B354" s="6">
        <v>5</v>
      </c>
      <c r="C354" s="6" t="s">
        <v>104</v>
      </c>
      <c r="D354" s="6"/>
      <c r="E354" s="6" t="s">
        <v>65</v>
      </c>
      <c r="F354" s="6" t="s">
        <v>106</v>
      </c>
      <c r="G354" s="6">
        <v>2</v>
      </c>
      <c r="H354" s="6">
        <v>4</v>
      </c>
      <c r="I354" s="6">
        <v>6</v>
      </c>
      <c r="J354" s="6">
        <v>270</v>
      </c>
      <c r="K354" s="6">
        <v>6</v>
      </c>
      <c r="L354" s="6"/>
    </row>
    <row r="355" spans="1:12" ht="15.75" customHeight="1" x14ac:dyDescent="0.25">
      <c r="A355" s="4">
        <v>44414</v>
      </c>
      <c r="B355" s="6">
        <v>6</v>
      </c>
      <c r="C355" s="6" t="s">
        <v>104</v>
      </c>
      <c r="D355" s="6"/>
      <c r="E355" s="6" t="s">
        <v>65</v>
      </c>
      <c r="F355" s="6" t="s">
        <v>106</v>
      </c>
      <c r="G355" s="6">
        <v>3</v>
      </c>
      <c r="H355" s="6">
        <v>4</v>
      </c>
      <c r="I355" s="6">
        <v>6</v>
      </c>
      <c r="J355" s="6">
        <v>280</v>
      </c>
      <c r="K355" s="6">
        <v>5</v>
      </c>
      <c r="L355" s="6"/>
    </row>
    <row r="356" spans="1:12" ht="15.75" customHeight="1" x14ac:dyDescent="0.25">
      <c r="A356" s="4">
        <v>44414</v>
      </c>
      <c r="B356" s="6">
        <v>7</v>
      </c>
      <c r="C356" s="6" t="s">
        <v>104</v>
      </c>
      <c r="D356" s="6"/>
      <c r="E356" s="6" t="s">
        <v>65</v>
      </c>
      <c r="F356" s="6" t="s">
        <v>107</v>
      </c>
      <c r="G356" s="6">
        <v>1</v>
      </c>
      <c r="H356" s="6">
        <v>6</v>
      </c>
      <c r="I356" s="6">
        <v>10</v>
      </c>
      <c r="J356" s="6">
        <v>120</v>
      </c>
      <c r="K356" s="6">
        <v>8</v>
      </c>
      <c r="L356" s="6"/>
    </row>
    <row r="357" spans="1:12" ht="15.75" customHeight="1" x14ac:dyDescent="0.25">
      <c r="A357" s="4">
        <v>44414</v>
      </c>
      <c r="B357" s="6">
        <v>8</v>
      </c>
      <c r="C357" s="6" t="s">
        <v>104</v>
      </c>
      <c r="D357" s="6"/>
      <c r="E357" s="6" t="s">
        <v>65</v>
      </c>
      <c r="F357" s="6" t="s">
        <v>107</v>
      </c>
      <c r="G357" s="6">
        <v>2</v>
      </c>
      <c r="H357" s="6">
        <v>6</v>
      </c>
      <c r="I357" s="6">
        <v>10</v>
      </c>
      <c r="J357" s="6">
        <v>125</v>
      </c>
      <c r="K357" s="6">
        <v>10</v>
      </c>
      <c r="L357" s="6"/>
    </row>
    <row r="358" spans="1:12" ht="15.75" customHeight="1" x14ac:dyDescent="0.25">
      <c r="A358" s="4">
        <v>44414</v>
      </c>
      <c r="B358" s="6">
        <v>9</v>
      </c>
      <c r="C358" s="6" t="s">
        <v>104</v>
      </c>
      <c r="D358" s="6"/>
      <c r="E358" s="6" t="s">
        <v>65</v>
      </c>
      <c r="F358" s="6" t="s">
        <v>107</v>
      </c>
      <c r="G358" s="6">
        <v>3</v>
      </c>
      <c r="H358" s="6">
        <v>6</v>
      </c>
      <c r="I358" s="6">
        <v>10</v>
      </c>
      <c r="J358" s="6">
        <v>130</v>
      </c>
      <c r="K358" s="6">
        <v>8</v>
      </c>
      <c r="L358" s="6"/>
    </row>
    <row r="359" spans="1:12" ht="15.75" customHeight="1" x14ac:dyDescent="0.25">
      <c r="A359" s="4">
        <v>44414</v>
      </c>
      <c r="B359" s="6">
        <v>10</v>
      </c>
      <c r="C359" s="6" t="s">
        <v>104</v>
      </c>
      <c r="D359" s="6"/>
      <c r="E359" s="6" t="s">
        <v>108</v>
      </c>
      <c r="F359" s="6" t="s">
        <v>109</v>
      </c>
      <c r="G359" s="6">
        <v>1</v>
      </c>
      <c r="H359" s="6">
        <v>20</v>
      </c>
      <c r="I359" s="6">
        <v>30</v>
      </c>
      <c r="J359" s="6">
        <v>70</v>
      </c>
      <c r="K359" s="6">
        <v>25</v>
      </c>
      <c r="L359" s="6"/>
    </row>
    <row r="360" spans="1:12" ht="15.75" customHeight="1" x14ac:dyDescent="0.25">
      <c r="A360" s="4">
        <v>44414</v>
      </c>
      <c r="B360" s="6">
        <v>11</v>
      </c>
      <c r="C360" s="6" t="s">
        <v>104</v>
      </c>
      <c r="D360" s="6"/>
      <c r="E360" s="6" t="s">
        <v>108</v>
      </c>
      <c r="F360" s="6" t="s">
        <v>109</v>
      </c>
      <c r="G360" s="6">
        <v>2</v>
      </c>
      <c r="H360" s="6">
        <v>20</v>
      </c>
      <c r="I360" s="6">
        <v>30</v>
      </c>
      <c r="J360" s="6">
        <v>70</v>
      </c>
      <c r="K360" s="6">
        <v>25</v>
      </c>
      <c r="L360" s="6"/>
    </row>
    <row r="361" spans="1:12" ht="15.75" customHeight="1" x14ac:dyDescent="0.25">
      <c r="A361" s="4">
        <v>44414</v>
      </c>
      <c r="B361" s="6">
        <v>12</v>
      </c>
      <c r="C361" s="6" t="s">
        <v>104</v>
      </c>
      <c r="D361" s="6"/>
      <c r="E361" s="6" t="s">
        <v>108</v>
      </c>
      <c r="F361" s="6" t="s">
        <v>109</v>
      </c>
      <c r="G361" s="6">
        <v>3</v>
      </c>
      <c r="H361" s="6">
        <v>20</v>
      </c>
      <c r="I361" s="6">
        <v>30</v>
      </c>
      <c r="J361" s="6">
        <v>70</v>
      </c>
      <c r="K361" s="6">
        <v>25</v>
      </c>
      <c r="L361" s="6"/>
    </row>
    <row r="362" spans="1:12" ht="15.75" customHeight="1" x14ac:dyDescent="0.25">
      <c r="A362" s="4">
        <v>44417</v>
      </c>
      <c r="B362" s="6">
        <v>1</v>
      </c>
      <c r="C362" s="6" t="s">
        <v>131</v>
      </c>
      <c r="D362" s="6"/>
      <c r="E362" s="6" t="s">
        <v>65</v>
      </c>
      <c r="F362" s="6" t="s">
        <v>89</v>
      </c>
      <c r="G362" s="6">
        <v>1</v>
      </c>
      <c r="H362" s="6">
        <v>4</v>
      </c>
      <c r="I362" s="6">
        <v>6</v>
      </c>
      <c r="J362" s="6">
        <v>155</v>
      </c>
      <c r="K362" s="6">
        <v>4</v>
      </c>
      <c r="L362" s="6"/>
    </row>
    <row r="363" spans="1:12" ht="15.75" customHeight="1" x14ac:dyDescent="0.25">
      <c r="A363" s="4">
        <v>44417</v>
      </c>
      <c r="B363" s="6">
        <v>2</v>
      </c>
      <c r="C363" s="6" t="s">
        <v>131</v>
      </c>
      <c r="D363" s="6"/>
      <c r="E363" s="6" t="s">
        <v>65</v>
      </c>
      <c r="F363" s="6" t="s">
        <v>89</v>
      </c>
      <c r="G363" s="6">
        <v>2</v>
      </c>
      <c r="H363" s="6">
        <v>4</v>
      </c>
      <c r="I363" s="6">
        <v>6</v>
      </c>
      <c r="J363" s="6">
        <v>155</v>
      </c>
      <c r="K363" s="6">
        <v>4</v>
      </c>
      <c r="L363" s="6"/>
    </row>
    <row r="364" spans="1:12" ht="15.75" customHeight="1" x14ac:dyDescent="0.25">
      <c r="A364" s="4">
        <v>44417</v>
      </c>
      <c r="B364" s="6">
        <v>3</v>
      </c>
      <c r="C364" s="6" t="s">
        <v>131</v>
      </c>
      <c r="D364" s="6"/>
      <c r="E364" s="6" t="s">
        <v>65</v>
      </c>
      <c r="F364" s="6" t="s">
        <v>89</v>
      </c>
      <c r="G364" s="6">
        <v>3</v>
      </c>
      <c r="H364" s="6">
        <v>4</v>
      </c>
      <c r="I364" s="6">
        <v>6</v>
      </c>
      <c r="J364" s="6">
        <v>155</v>
      </c>
      <c r="K364" s="6">
        <v>3</v>
      </c>
      <c r="L364" s="6"/>
    </row>
    <row r="365" spans="1:12" ht="15.75" customHeight="1" x14ac:dyDescent="0.25">
      <c r="A365" s="4">
        <v>44417</v>
      </c>
      <c r="B365" s="6">
        <v>4</v>
      </c>
      <c r="C365" s="6" t="s">
        <v>131</v>
      </c>
      <c r="D365" s="6"/>
      <c r="E365" s="6" t="s">
        <v>65</v>
      </c>
      <c r="F365" s="6" t="s">
        <v>95</v>
      </c>
      <c r="G365" s="6">
        <v>1</v>
      </c>
      <c r="H365" s="6">
        <v>4</v>
      </c>
      <c r="I365" s="6">
        <v>6</v>
      </c>
      <c r="J365" s="6">
        <v>130</v>
      </c>
      <c r="K365" s="6">
        <v>5</v>
      </c>
      <c r="L365" s="6"/>
    </row>
    <row r="366" spans="1:12" ht="15.75" customHeight="1" x14ac:dyDescent="0.25">
      <c r="A366" s="4">
        <v>44417</v>
      </c>
      <c r="B366" s="6">
        <v>5</v>
      </c>
      <c r="C366" s="6" t="s">
        <v>131</v>
      </c>
      <c r="D366" s="6"/>
      <c r="E366" s="6" t="s">
        <v>65</v>
      </c>
      <c r="F366" s="6" t="s">
        <v>95</v>
      </c>
      <c r="G366" s="6">
        <v>2</v>
      </c>
      <c r="H366" s="6">
        <v>4</v>
      </c>
      <c r="I366" s="6">
        <v>6</v>
      </c>
      <c r="J366" s="6">
        <v>130</v>
      </c>
      <c r="K366" s="6">
        <v>4</v>
      </c>
      <c r="L366" s="6"/>
    </row>
    <row r="367" spans="1:12" ht="15.75" customHeight="1" x14ac:dyDescent="0.25">
      <c r="A367" s="4">
        <v>44417</v>
      </c>
      <c r="B367" s="6">
        <v>6</v>
      </c>
      <c r="C367" s="6" t="s">
        <v>131</v>
      </c>
      <c r="D367" s="6"/>
      <c r="E367" s="6" t="s">
        <v>65</v>
      </c>
      <c r="F367" s="6" t="s">
        <v>95</v>
      </c>
      <c r="G367" s="6">
        <v>3</v>
      </c>
      <c r="H367" s="6">
        <v>4</v>
      </c>
      <c r="I367" s="6">
        <v>6</v>
      </c>
      <c r="J367" s="6">
        <v>130</v>
      </c>
      <c r="K367" s="6">
        <v>3</v>
      </c>
      <c r="L367" s="6"/>
    </row>
    <row r="368" spans="1:12" ht="15.75" customHeight="1" x14ac:dyDescent="0.25">
      <c r="A368" s="4">
        <v>44417</v>
      </c>
      <c r="B368" s="6">
        <v>7</v>
      </c>
      <c r="C368" s="6" t="s">
        <v>131</v>
      </c>
      <c r="D368" s="6"/>
      <c r="E368" s="6" t="s">
        <v>65</v>
      </c>
      <c r="F368" s="6" t="s">
        <v>96</v>
      </c>
      <c r="G368" s="6">
        <v>1</v>
      </c>
      <c r="H368" s="6">
        <v>4</v>
      </c>
      <c r="I368" s="6">
        <v>6</v>
      </c>
      <c r="J368" s="6">
        <v>90</v>
      </c>
      <c r="K368" s="6">
        <v>6</v>
      </c>
      <c r="L368" s="6"/>
    </row>
    <row r="369" spans="1:12" ht="15.75" customHeight="1" x14ac:dyDescent="0.25">
      <c r="A369" s="4">
        <v>44417</v>
      </c>
      <c r="B369" s="6">
        <v>8</v>
      </c>
      <c r="C369" s="6" t="s">
        <v>131</v>
      </c>
      <c r="D369" s="6"/>
      <c r="E369" s="6" t="s">
        <v>65</v>
      </c>
      <c r="F369" s="6" t="s">
        <v>96</v>
      </c>
      <c r="G369" s="6">
        <v>2</v>
      </c>
      <c r="H369" s="6">
        <v>4</v>
      </c>
      <c r="I369" s="6">
        <v>6</v>
      </c>
      <c r="J369" s="6">
        <v>90</v>
      </c>
      <c r="K369" s="6">
        <v>4</v>
      </c>
      <c r="L369" s="6"/>
    </row>
    <row r="370" spans="1:12" ht="15.75" customHeight="1" x14ac:dyDescent="0.25">
      <c r="A370" s="4">
        <v>44417</v>
      </c>
      <c r="B370" s="6">
        <v>9</v>
      </c>
      <c r="C370" s="6" t="s">
        <v>131</v>
      </c>
      <c r="D370" s="6"/>
      <c r="E370" s="6" t="s">
        <v>65</v>
      </c>
      <c r="F370" s="6" t="s">
        <v>96</v>
      </c>
      <c r="G370" s="6">
        <v>3</v>
      </c>
      <c r="H370" s="6">
        <v>4</v>
      </c>
      <c r="I370" s="6">
        <v>6</v>
      </c>
      <c r="J370" s="6">
        <v>90</v>
      </c>
      <c r="K370" s="6">
        <v>4</v>
      </c>
      <c r="L370" s="6"/>
    </row>
    <row r="371" spans="1:12" ht="15.75" customHeight="1" x14ac:dyDescent="0.25">
      <c r="A371" s="4">
        <v>44417</v>
      </c>
      <c r="B371" s="6">
        <v>10</v>
      </c>
      <c r="C371" s="6" t="s">
        <v>131</v>
      </c>
      <c r="D371" s="6"/>
      <c r="E371" s="6" t="s">
        <v>65</v>
      </c>
      <c r="F371" s="6" t="s">
        <v>98</v>
      </c>
      <c r="G371" s="6">
        <v>1</v>
      </c>
      <c r="H371" s="6">
        <v>4</v>
      </c>
      <c r="I371" s="6">
        <v>6</v>
      </c>
      <c r="J371" s="6">
        <v>75</v>
      </c>
      <c r="K371" s="6">
        <v>5</v>
      </c>
      <c r="L371" s="6"/>
    </row>
    <row r="372" spans="1:12" ht="15.75" customHeight="1" x14ac:dyDescent="0.25">
      <c r="A372" s="4">
        <v>44417</v>
      </c>
      <c r="B372" s="6">
        <v>11</v>
      </c>
      <c r="C372" s="6" t="s">
        <v>131</v>
      </c>
      <c r="D372" s="6"/>
      <c r="E372" s="6" t="s">
        <v>65</v>
      </c>
      <c r="F372" s="6" t="s">
        <v>98</v>
      </c>
      <c r="G372" s="6">
        <v>2</v>
      </c>
      <c r="H372" s="6">
        <v>4</v>
      </c>
      <c r="I372" s="6">
        <v>6</v>
      </c>
      <c r="J372" s="6">
        <v>75</v>
      </c>
      <c r="K372" s="6">
        <v>5</v>
      </c>
      <c r="L372" s="6"/>
    </row>
    <row r="373" spans="1:12" ht="15.75" customHeight="1" x14ac:dyDescent="0.25">
      <c r="A373" s="4">
        <v>44417</v>
      </c>
      <c r="B373" s="6">
        <v>12</v>
      </c>
      <c r="C373" s="6" t="s">
        <v>131</v>
      </c>
      <c r="D373" s="6"/>
      <c r="E373" s="6" t="s">
        <v>65</v>
      </c>
      <c r="F373" s="6" t="s">
        <v>98</v>
      </c>
      <c r="G373" s="6">
        <v>3</v>
      </c>
      <c r="H373" s="6">
        <v>4</v>
      </c>
      <c r="I373" s="6">
        <v>6</v>
      </c>
      <c r="J373" s="6">
        <v>75</v>
      </c>
      <c r="K373" s="6">
        <v>4</v>
      </c>
      <c r="L373" s="6"/>
    </row>
    <row r="374" spans="1:12" ht="15.75" customHeight="1" x14ac:dyDescent="0.25">
      <c r="A374" s="4">
        <v>44417</v>
      </c>
      <c r="B374" s="6">
        <v>13</v>
      </c>
      <c r="C374" s="6" t="s">
        <v>131</v>
      </c>
      <c r="D374" s="6"/>
      <c r="E374" s="6" t="s">
        <v>65</v>
      </c>
      <c r="F374" s="6" t="s">
        <v>99</v>
      </c>
      <c r="G374" s="6">
        <v>1</v>
      </c>
      <c r="H374" s="6">
        <v>0</v>
      </c>
      <c r="I374" s="6"/>
      <c r="J374" s="6">
        <v>0</v>
      </c>
      <c r="K374" s="6">
        <v>30</v>
      </c>
      <c r="L374" s="6"/>
    </row>
    <row r="375" spans="1:12" ht="15.75" customHeight="1" x14ac:dyDescent="0.25">
      <c r="A375" s="4">
        <v>44417</v>
      </c>
      <c r="B375" s="6">
        <v>14</v>
      </c>
      <c r="C375" s="6" t="s">
        <v>131</v>
      </c>
      <c r="D375" s="6"/>
      <c r="E375" s="6" t="s">
        <v>65</v>
      </c>
      <c r="F375" s="6" t="s">
        <v>99</v>
      </c>
      <c r="G375" s="6">
        <v>2</v>
      </c>
      <c r="H375" s="6">
        <v>0</v>
      </c>
      <c r="I375" s="6"/>
      <c r="J375" s="6">
        <v>0</v>
      </c>
      <c r="K375" s="6">
        <v>34</v>
      </c>
      <c r="L375" s="6"/>
    </row>
    <row r="376" spans="1:12" ht="15.75" customHeight="1" x14ac:dyDescent="0.25">
      <c r="A376" s="4">
        <v>44417</v>
      </c>
      <c r="B376" s="6">
        <v>15</v>
      </c>
      <c r="C376" s="6" t="s">
        <v>131</v>
      </c>
      <c r="D376" s="6"/>
      <c r="E376" s="6" t="s">
        <v>65</v>
      </c>
      <c r="F376" s="6" t="s">
        <v>99</v>
      </c>
      <c r="G376" s="6">
        <v>3</v>
      </c>
      <c r="H376" s="6">
        <v>0</v>
      </c>
      <c r="I376" s="6"/>
      <c r="J376" s="6">
        <v>0</v>
      </c>
      <c r="K376" s="6">
        <v>35</v>
      </c>
      <c r="L376" s="6"/>
    </row>
    <row r="377" spans="1:12" ht="15.75" customHeight="1" x14ac:dyDescent="0.25">
      <c r="A377" s="4">
        <v>44422</v>
      </c>
      <c r="B377" s="6">
        <v>1</v>
      </c>
      <c r="C377" s="6" t="s">
        <v>132</v>
      </c>
      <c r="D377" s="6"/>
      <c r="E377" s="6" t="s">
        <v>65</v>
      </c>
      <c r="F377" s="6" t="s">
        <v>92</v>
      </c>
      <c r="G377" s="6">
        <v>1</v>
      </c>
      <c r="H377" s="6">
        <v>4</v>
      </c>
      <c r="I377" s="6">
        <v>6</v>
      </c>
      <c r="J377" s="6">
        <v>220</v>
      </c>
      <c r="K377" s="6">
        <v>6</v>
      </c>
      <c r="L377" s="6"/>
    </row>
    <row r="378" spans="1:12" ht="15.75" customHeight="1" x14ac:dyDescent="0.25">
      <c r="A378" s="4">
        <v>44422</v>
      </c>
      <c r="B378" s="6">
        <v>2</v>
      </c>
      <c r="C378" s="6" t="s">
        <v>132</v>
      </c>
      <c r="D378" s="6"/>
      <c r="E378" s="6" t="s">
        <v>65</v>
      </c>
      <c r="F378" s="6" t="s">
        <v>92</v>
      </c>
      <c r="G378" s="6">
        <v>2</v>
      </c>
      <c r="H378" s="6">
        <v>4</v>
      </c>
      <c r="I378" s="6">
        <v>6</v>
      </c>
      <c r="J378" s="6">
        <v>220</v>
      </c>
      <c r="K378" s="6">
        <v>4</v>
      </c>
      <c r="L378" s="6"/>
    </row>
    <row r="379" spans="1:12" ht="15.75" customHeight="1" x14ac:dyDescent="0.25">
      <c r="A379" s="4">
        <v>44422</v>
      </c>
      <c r="B379" s="6">
        <v>3</v>
      </c>
      <c r="C379" s="6" t="s">
        <v>132</v>
      </c>
      <c r="D379" s="6"/>
      <c r="E379" s="6" t="s">
        <v>65</v>
      </c>
      <c r="F379" s="6" t="s">
        <v>92</v>
      </c>
      <c r="G379" s="6">
        <v>3</v>
      </c>
      <c r="H379" s="6">
        <v>4</v>
      </c>
      <c r="I379" s="6">
        <v>6</v>
      </c>
      <c r="J379" s="6">
        <v>220</v>
      </c>
      <c r="K379" s="6">
        <v>4</v>
      </c>
      <c r="L379" s="6"/>
    </row>
    <row r="380" spans="1:12" ht="15.75" customHeight="1" x14ac:dyDescent="0.25">
      <c r="A380" s="4">
        <v>44422</v>
      </c>
      <c r="B380" s="6">
        <v>4</v>
      </c>
      <c r="C380" s="6" t="s">
        <v>132</v>
      </c>
      <c r="D380" s="6"/>
      <c r="E380" s="6" t="s">
        <v>65</v>
      </c>
      <c r="F380" s="1" t="s">
        <v>76</v>
      </c>
      <c r="G380" s="6">
        <v>1</v>
      </c>
      <c r="H380" s="6">
        <v>5</v>
      </c>
      <c r="I380" s="6">
        <v>10</v>
      </c>
      <c r="J380" s="6">
        <v>0</v>
      </c>
      <c r="K380" s="6">
        <v>6</v>
      </c>
      <c r="L380" s="6"/>
    </row>
    <row r="381" spans="1:12" ht="15.75" customHeight="1" x14ac:dyDescent="0.25">
      <c r="A381" s="4">
        <v>44422</v>
      </c>
      <c r="B381" s="6">
        <v>5</v>
      </c>
      <c r="C381" s="6" t="s">
        <v>132</v>
      </c>
      <c r="D381" s="6"/>
      <c r="E381" s="6" t="s">
        <v>65</v>
      </c>
      <c r="F381" s="1" t="s">
        <v>76</v>
      </c>
      <c r="G381" s="6">
        <v>2</v>
      </c>
      <c r="H381" s="6">
        <v>5</v>
      </c>
      <c r="I381" s="6">
        <v>10</v>
      </c>
      <c r="J381" s="6">
        <v>0</v>
      </c>
      <c r="K381" s="6">
        <v>5</v>
      </c>
      <c r="L381" s="6"/>
    </row>
    <row r="382" spans="1:12" ht="15.75" customHeight="1" x14ac:dyDescent="0.25">
      <c r="A382" s="4">
        <v>44422</v>
      </c>
      <c r="B382" s="6">
        <v>6</v>
      </c>
      <c r="C382" s="6" t="s">
        <v>132</v>
      </c>
      <c r="D382" s="6"/>
      <c r="E382" s="6" t="s">
        <v>65</v>
      </c>
      <c r="F382" s="1" t="s">
        <v>76</v>
      </c>
      <c r="G382" s="6">
        <v>3</v>
      </c>
      <c r="H382" s="6">
        <v>5</v>
      </c>
      <c r="I382" s="6">
        <v>10</v>
      </c>
      <c r="J382" s="6">
        <v>0</v>
      </c>
      <c r="K382" s="6">
        <v>4</v>
      </c>
      <c r="L382" s="6"/>
    </row>
    <row r="383" spans="1:12" ht="15.75" customHeight="1" x14ac:dyDescent="0.25">
      <c r="A383" s="4">
        <v>44422</v>
      </c>
      <c r="B383" s="6">
        <v>7</v>
      </c>
      <c r="C383" s="6" t="s">
        <v>132</v>
      </c>
      <c r="D383" s="6"/>
      <c r="E383" s="6" t="s">
        <v>65</v>
      </c>
      <c r="F383" s="6" t="s">
        <v>103</v>
      </c>
      <c r="G383" s="6">
        <v>1</v>
      </c>
      <c r="H383" s="6">
        <v>4</v>
      </c>
      <c r="I383" s="6">
        <v>6</v>
      </c>
      <c r="J383" s="6">
        <v>60</v>
      </c>
      <c r="K383" s="6">
        <v>4</v>
      </c>
      <c r="L383" s="6"/>
    </row>
    <row r="384" spans="1:12" ht="15.75" customHeight="1" x14ac:dyDescent="0.25">
      <c r="A384" s="4">
        <v>44422</v>
      </c>
      <c r="B384" s="6">
        <v>8</v>
      </c>
      <c r="C384" s="6" t="s">
        <v>132</v>
      </c>
      <c r="D384" s="6"/>
      <c r="E384" s="6" t="s">
        <v>65</v>
      </c>
      <c r="F384" s="6" t="s">
        <v>103</v>
      </c>
      <c r="G384" s="6">
        <v>2</v>
      </c>
      <c r="H384" s="6">
        <v>4</v>
      </c>
      <c r="I384" s="6">
        <v>6</v>
      </c>
      <c r="J384" s="6">
        <v>60</v>
      </c>
      <c r="K384" s="6">
        <v>4</v>
      </c>
      <c r="L384" s="6"/>
    </row>
    <row r="385" spans="1:12" ht="15.75" customHeight="1" x14ac:dyDescent="0.25">
      <c r="A385" s="4">
        <v>44422</v>
      </c>
      <c r="B385" s="6">
        <v>9</v>
      </c>
      <c r="C385" s="6" t="s">
        <v>132</v>
      </c>
      <c r="D385" s="6"/>
      <c r="E385" s="6" t="s">
        <v>65</v>
      </c>
      <c r="F385" s="6" t="s">
        <v>103</v>
      </c>
      <c r="G385" s="6">
        <v>3</v>
      </c>
      <c r="H385" s="6">
        <v>4</v>
      </c>
      <c r="I385" s="6">
        <v>6</v>
      </c>
      <c r="J385" s="6">
        <v>60</v>
      </c>
      <c r="K385" s="6">
        <v>2</v>
      </c>
      <c r="L385" s="6"/>
    </row>
    <row r="386" spans="1:12" ht="15.75" customHeight="1" x14ac:dyDescent="0.25">
      <c r="A386" s="4">
        <v>44422</v>
      </c>
      <c r="B386" s="6">
        <v>10</v>
      </c>
      <c r="C386" s="6" t="s">
        <v>132</v>
      </c>
      <c r="D386" s="6"/>
      <c r="E386" s="6" t="s">
        <v>65</v>
      </c>
      <c r="F386" s="6" t="s">
        <v>111</v>
      </c>
      <c r="G386" s="6">
        <v>1</v>
      </c>
      <c r="H386" s="6">
        <v>6</v>
      </c>
      <c r="I386" s="6">
        <v>10</v>
      </c>
      <c r="J386" s="6">
        <v>180</v>
      </c>
      <c r="K386" s="6">
        <v>8</v>
      </c>
      <c r="L386" s="6"/>
    </row>
    <row r="387" spans="1:12" ht="15.75" customHeight="1" x14ac:dyDescent="0.25">
      <c r="A387" s="4">
        <v>44422</v>
      </c>
      <c r="B387" s="6">
        <v>11</v>
      </c>
      <c r="C387" s="6" t="s">
        <v>132</v>
      </c>
      <c r="D387" s="6"/>
      <c r="E387" s="6" t="s">
        <v>65</v>
      </c>
      <c r="F387" s="6" t="s">
        <v>111</v>
      </c>
      <c r="G387" s="6">
        <v>2</v>
      </c>
      <c r="H387" s="6">
        <v>6</v>
      </c>
      <c r="I387" s="6">
        <v>10</v>
      </c>
      <c r="J387" s="6">
        <v>180</v>
      </c>
      <c r="K387" s="6">
        <v>7</v>
      </c>
      <c r="L387" s="6"/>
    </row>
    <row r="388" spans="1:12" ht="15.75" customHeight="1" x14ac:dyDescent="0.25">
      <c r="A388" s="4">
        <v>44422</v>
      </c>
      <c r="B388" s="6">
        <v>12</v>
      </c>
      <c r="C388" s="6" t="s">
        <v>132</v>
      </c>
      <c r="D388" s="6"/>
      <c r="E388" s="6" t="s">
        <v>65</v>
      </c>
      <c r="F388" s="6" t="s">
        <v>111</v>
      </c>
      <c r="G388" s="6">
        <v>3</v>
      </c>
      <c r="H388" s="6">
        <v>6</v>
      </c>
      <c r="I388" s="6">
        <v>10</v>
      </c>
      <c r="J388" s="6">
        <v>180</v>
      </c>
      <c r="K388" s="6">
        <v>6</v>
      </c>
      <c r="L388" s="6"/>
    </row>
    <row r="389" spans="1:12" ht="15.75" customHeight="1" x14ac:dyDescent="0.25">
      <c r="A389" s="4">
        <v>44424</v>
      </c>
      <c r="B389" s="6">
        <v>1</v>
      </c>
      <c r="C389" s="6" t="s">
        <v>104</v>
      </c>
      <c r="D389" s="6"/>
      <c r="E389" s="6" t="s">
        <v>65</v>
      </c>
      <c r="F389" s="6" t="s">
        <v>105</v>
      </c>
      <c r="G389" s="6">
        <v>1</v>
      </c>
      <c r="H389" s="6">
        <v>4</v>
      </c>
      <c r="I389" s="6">
        <v>6</v>
      </c>
      <c r="J389" s="6">
        <v>175</v>
      </c>
      <c r="K389" s="6">
        <v>6</v>
      </c>
      <c r="L389" s="6"/>
    </row>
    <row r="390" spans="1:12" ht="15.75" customHeight="1" x14ac:dyDescent="0.25">
      <c r="A390" s="4">
        <v>44424</v>
      </c>
      <c r="B390" s="6">
        <v>2</v>
      </c>
      <c r="C390" s="6" t="s">
        <v>104</v>
      </c>
      <c r="D390" s="6"/>
      <c r="E390" s="6" t="s">
        <v>65</v>
      </c>
      <c r="F390" s="6" t="s">
        <v>105</v>
      </c>
      <c r="G390" s="6">
        <v>2</v>
      </c>
      <c r="H390" s="6">
        <v>4</v>
      </c>
      <c r="I390" s="6">
        <v>6</v>
      </c>
      <c r="J390" s="6">
        <v>175</v>
      </c>
      <c r="K390" s="6">
        <v>6</v>
      </c>
      <c r="L390" s="6"/>
    </row>
    <row r="391" spans="1:12" ht="15.75" customHeight="1" x14ac:dyDescent="0.25">
      <c r="A391" s="4">
        <v>44424</v>
      </c>
      <c r="B391" s="6">
        <v>3</v>
      </c>
      <c r="C391" s="6" t="s">
        <v>104</v>
      </c>
      <c r="D391" s="6"/>
      <c r="E391" s="6" t="s">
        <v>65</v>
      </c>
      <c r="F391" s="6" t="s">
        <v>105</v>
      </c>
      <c r="G391" s="6">
        <v>3</v>
      </c>
      <c r="H391" s="6">
        <v>4</v>
      </c>
      <c r="I391" s="6">
        <v>6</v>
      </c>
      <c r="J391" s="6">
        <v>180</v>
      </c>
      <c r="K391" s="6">
        <v>0</v>
      </c>
      <c r="L391" s="6"/>
    </row>
    <row r="392" spans="1:12" ht="15.75" customHeight="1" x14ac:dyDescent="0.25">
      <c r="A392" s="4">
        <v>44424</v>
      </c>
      <c r="B392" s="6">
        <v>4</v>
      </c>
      <c r="C392" s="6" t="s">
        <v>104</v>
      </c>
      <c r="D392" s="6"/>
      <c r="E392" s="6" t="s">
        <v>65</v>
      </c>
      <c r="F392" s="6" t="s">
        <v>106</v>
      </c>
      <c r="G392" s="6">
        <v>1</v>
      </c>
      <c r="H392" s="6">
        <v>4</v>
      </c>
      <c r="I392" s="6">
        <v>6</v>
      </c>
      <c r="J392" s="6">
        <v>280</v>
      </c>
      <c r="K392" s="6">
        <v>0</v>
      </c>
      <c r="L392" s="6"/>
    </row>
    <row r="393" spans="1:12" ht="15.75" customHeight="1" x14ac:dyDescent="0.25">
      <c r="A393" s="4">
        <v>44424</v>
      </c>
      <c r="B393" s="6">
        <v>5</v>
      </c>
      <c r="C393" s="6" t="s">
        <v>104</v>
      </c>
      <c r="D393" s="6"/>
      <c r="E393" s="6" t="s">
        <v>65</v>
      </c>
      <c r="F393" s="6" t="s">
        <v>106</v>
      </c>
      <c r="G393" s="6">
        <v>2</v>
      </c>
      <c r="H393" s="6">
        <v>4</v>
      </c>
      <c r="I393" s="6">
        <v>6</v>
      </c>
      <c r="J393" s="6">
        <v>280</v>
      </c>
      <c r="K393" s="6">
        <v>0</v>
      </c>
      <c r="L393" s="6"/>
    </row>
    <row r="394" spans="1:12" ht="15.75" customHeight="1" x14ac:dyDescent="0.25">
      <c r="A394" s="4">
        <v>44424</v>
      </c>
      <c r="B394" s="6">
        <v>6</v>
      </c>
      <c r="C394" s="6" t="s">
        <v>104</v>
      </c>
      <c r="D394" s="6"/>
      <c r="E394" s="6" t="s">
        <v>65</v>
      </c>
      <c r="F394" s="6" t="s">
        <v>106</v>
      </c>
      <c r="G394" s="6">
        <v>3</v>
      </c>
      <c r="H394" s="6">
        <v>4</v>
      </c>
      <c r="I394" s="6">
        <v>6</v>
      </c>
      <c r="J394" s="6">
        <v>280</v>
      </c>
      <c r="K394" s="6">
        <v>0</v>
      </c>
      <c r="L394" s="6"/>
    </row>
    <row r="395" spans="1:12" ht="15.75" customHeight="1" x14ac:dyDescent="0.25">
      <c r="A395" s="4">
        <v>44424</v>
      </c>
      <c r="B395" s="6">
        <v>7</v>
      </c>
      <c r="C395" s="6" t="s">
        <v>104</v>
      </c>
      <c r="D395" s="6"/>
      <c r="E395" s="6" t="s">
        <v>65</v>
      </c>
      <c r="F395" s="6" t="s">
        <v>107</v>
      </c>
      <c r="G395" s="6">
        <v>1</v>
      </c>
      <c r="H395" s="6">
        <v>6</v>
      </c>
      <c r="I395" s="6">
        <v>10</v>
      </c>
      <c r="J395" s="6">
        <v>130</v>
      </c>
      <c r="K395" s="6">
        <v>0</v>
      </c>
      <c r="L395" s="6"/>
    </row>
    <row r="396" spans="1:12" ht="15.75" customHeight="1" x14ac:dyDescent="0.25">
      <c r="A396" s="4">
        <v>44424</v>
      </c>
      <c r="B396" s="6">
        <v>8</v>
      </c>
      <c r="C396" s="6" t="s">
        <v>104</v>
      </c>
      <c r="D396" s="6"/>
      <c r="E396" s="6" t="s">
        <v>65</v>
      </c>
      <c r="F396" s="6" t="s">
        <v>107</v>
      </c>
      <c r="G396" s="6">
        <v>2</v>
      </c>
      <c r="H396" s="6">
        <v>6</v>
      </c>
      <c r="I396" s="6">
        <v>10</v>
      </c>
      <c r="J396" s="6">
        <v>130</v>
      </c>
      <c r="K396" s="6">
        <v>0</v>
      </c>
      <c r="L396" s="6"/>
    </row>
    <row r="397" spans="1:12" ht="15.75" customHeight="1" x14ac:dyDescent="0.25">
      <c r="A397" s="4">
        <v>44424</v>
      </c>
      <c r="B397" s="6">
        <v>9</v>
      </c>
      <c r="C397" s="6" t="s">
        <v>104</v>
      </c>
      <c r="D397" s="6"/>
      <c r="E397" s="6" t="s">
        <v>65</v>
      </c>
      <c r="F397" s="6" t="s">
        <v>107</v>
      </c>
      <c r="G397" s="6">
        <v>3</v>
      </c>
      <c r="H397" s="6">
        <v>6</v>
      </c>
      <c r="I397" s="6">
        <v>10</v>
      </c>
      <c r="J397" s="6">
        <v>130</v>
      </c>
      <c r="K397" s="6">
        <v>0</v>
      </c>
      <c r="L397" s="6"/>
    </row>
    <row r="398" spans="1:12" ht="15.75" customHeight="1" x14ac:dyDescent="0.25">
      <c r="A398" s="4">
        <v>44424</v>
      </c>
      <c r="B398" s="6">
        <v>10</v>
      </c>
      <c r="C398" s="6" t="s">
        <v>104</v>
      </c>
      <c r="D398" s="6"/>
      <c r="E398" s="6" t="s">
        <v>108</v>
      </c>
      <c r="F398" s="6" t="s">
        <v>109</v>
      </c>
      <c r="G398" s="6">
        <v>1</v>
      </c>
      <c r="H398" s="6">
        <v>20</v>
      </c>
      <c r="I398" s="6">
        <v>30</v>
      </c>
      <c r="J398" s="6">
        <v>70</v>
      </c>
      <c r="K398" s="6">
        <v>0</v>
      </c>
      <c r="L398" s="6"/>
    </row>
    <row r="399" spans="1:12" ht="15.75" customHeight="1" x14ac:dyDescent="0.25">
      <c r="A399" s="4">
        <v>44424</v>
      </c>
      <c r="B399" s="6">
        <v>11</v>
      </c>
      <c r="C399" s="6" t="s">
        <v>104</v>
      </c>
      <c r="D399" s="6"/>
      <c r="E399" s="6" t="s">
        <v>108</v>
      </c>
      <c r="F399" s="6" t="s">
        <v>109</v>
      </c>
      <c r="G399" s="6">
        <v>2</v>
      </c>
      <c r="H399" s="6">
        <v>20</v>
      </c>
      <c r="I399" s="6">
        <v>30</v>
      </c>
      <c r="J399" s="6">
        <v>70</v>
      </c>
      <c r="K399" s="6">
        <v>0</v>
      </c>
      <c r="L399" s="6"/>
    </row>
    <row r="400" spans="1:12" ht="15.75" customHeight="1" x14ac:dyDescent="0.25">
      <c r="A400" s="4">
        <v>44424</v>
      </c>
      <c r="B400" s="6">
        <v>12</v>
      </c>
      <c r="C400" s="6" t="s">
        <v>104</v>
      </c>
      <c r="D400" s="6"/>
      <c r="E400" s="6" t="s">
        <v>108</v>
      </c>
      <c r="F400" s="6" t="s">
        <v>109</v>
      </c>
      <c r="G400" s="6">
        <v>3</v>
      </c>
      <c r="H400" s="6">
        <v>20</v>
      </c>
      <c r="I400" s="6">
        <v>30</v>
      </c>
      <c r="J400" s="6">
        <v>70</v>
      </c>
      <c r="K400" s="6">
        <v>0</v>
      </c>
      <c r="L400" s="6"/>
    </row>
    <row r="401" spans="1:12" ht="15.75" customHeight="1" x14ac:dyDescent="0.25">
      <c r="A401" s="4">
        <v>44426</v>
      </c>
      <c r="B401" s="6">
        <v>1</v>
      </c>
      <c r="C401" s="6" t="s">
        <v>131</v>
      </c>
      <c r="D401" s="6"/>
      <c r="E401" s="6" t="s">
        <v>65</v>
      </c>
      <c r="F401" s="6" t="s">
        <v>89</v>
      </c>
      <c r="G401" s="6">
        <v>1</v>
      </c>
      <c r="H401" s="6">
        <v>4</v>
      </c>
      <c r="I401" s="6">
        <v>6</v>
      </c>
      <c r="J401" s="6">
        <v>150</v>
      </c>
      <c r="K401" s="6">
        <v>6</v>
      </c>
      <c r="L401" s="6"/>
    </row>
    <row r="402" spans="1:12" ht="15.75" customHeight="1" x14ac:dyDescent="0.25">
      <c r="A402" s="4">
        <v>44426</v>
      </c>
      <c r="B402" s="6">
        <v>2</v>
      </c>
      <c r="C402" s="6" t="s">
        <v>131</v>
      </c>
      <c r="D402" s="6"/>
      <c r="E402" s="6" t="s">
        <v>65</v>
      </c>
      <c r="F402" s="6" t="s">
        <v>89</v>
      </c>
      <c r="G402" s="6">
        <v>2</v>
      </c>
      <c r="H402" s="6">
        <v>4</v>
      </c>
      <c r="I402" s="6">
        <v>6</v>
      </c>
      <c r="J402" s="6">
        <v>150</v>
      </c>
      <c r="K402" s="6">
        <v>4</v>
      </c>
      <c r="L402" s="6"/>
    </row>
    <row r="403" spans="1:12" ht="15.75" customHeight="1" x14ac:dyDescent="0.25">
      <c r="A403" s="4">
        <v>44426</v>
      </c>
      <c r="B403" s="6">
        <v>3</v>
      </c>
      <c r="C403" s="6" t="s">
        <v>131</v>
      </c>
      <c r="D403" s="6"/>
      <c r="E403" s="6" t="s">
        <v>65</v>
      </c>
      <c r="F403" s="6" t="s">
        <v>89</v>
      </c>
      <c r="G403" s="6">
        <v>3</v>
      </c>
      <c r="H403" s="6">
        <v>4</v>
      </c>
      <c r="I403" s="6">
        <v>6</v>
      </c>
      <c r="J403" s="6">
        <v>150</v>
      </c>
      <c r="K403" s="6">
        <v>4</v>
      </c>
      <c r="L403" s="6"/>
    </row>
    <row r="404" spans="1:12" ht="15.75" customHeight="1" x14ac:dyDescent="0.25">
      <c r="A404" s="4">
        <v>44426</v>
      </c>
      <c r="B404" s="6">
        <v>4</v>
      </c>
      <c r="C404" s="6" t="s">
        <v>131</v>
      </c>
      <c r="D404" s="6"/>
      <c r="E404" s="6" t="s">
        <v>65</v>
      </c>
      <c r="F404" s="6" t="s">
        <v>95</v>
      </c>
      <c r="G404" s="6">
        <v>1</v>
      </c>
      <c r="H404" s="6">
        <v>4</v>
      </c>
      <c r="I404" s="6">
        <v>6</v>
      </c>
      <c r="J404" s="6">
        <v>125</v>
      </c>
      <c r="K404" s="6">
        <v>5</v>
      </c>
      <c r="L404" s="6"/>
    </row>
    <row r="405" spans="1:12" ht="15.75" customHeight="1" x14ac:dyDescent="0.25">
      <c r="A405" s="4">
        <v>44426</v>
      </c>
      <c r="B405" s="6">
        <v>5</v>
      </c>
      <c r="C405" s="6" t="s">
        <v>131</v>
      </c>
      <c r="D405" s="6"/>
      <c r="E405" s="6" t="s">
        <v>65</v>
      </c>
      <c r="F405" s="6" t="s">
        <v>95</v>
      </c>
      <c r="G405" s="6">
        <v>2</v>
      </c>
      <c r="H405" s="6">
        <v>4</v>
      </c>
      <c r="I405" s="6">
        <v>6</v>
      </c>
      <c r="J405" s="6">
        <v>125</v>
      </c>
      <c r="K405" s="6">
        <v>5</v>
      </c>
      <c r="L405" s="6"/>
    </row>
    <row r="406" spans="1:12" ht="15.75" customHeight="1" x14ac:dyDescent="0.25">
      <c r="A406" s="4">
        <v>44426</v>
      </c>
      <c r="B406" s="6">
        <v>6</v>
      </c>
      <c r="C406" s="6" t="s">
        <v>131</v>
      </c>
      <c r="D406" s="6"/>
      <c r="E406" s="6" t="s">
        <v>65</v>
      </c>
      <c r="F406" s="6" t="s">
        <v>95</v>
      </c>
      <c r="G406" s="6">
        <v>3</v>
      </c>
      <c r="H406" s="6">
        <v>4</v>
      </c>
      <c r="I406" s="6">
        <v>6</v>
      </c>
      <c r="J406" s="6">
        <v>125</v>
      </c>
      <c r="K406" s="6">
        <v>3</v>
      </c>
      <c r="L406" s="6"/>
    </row>
    <row r="407" spans="1:12" ht="15.75" customHeight="1" x14ac:dyDescent="0.25">
      <c r="A407" s="4">
        <v>44426</v>
      </c>
      <c r="B407" s="6">
        <v>7</v>
      </c>
      <c r="C407" s="6" t="s">
        <v>131</v>
      </c>
      <c r="D407" s="6"/>
      <c r="E407" s="6" t="s">
        <v>65</v>
      </c>
      <c r="F407" s="6" t="s">
        <v>96</v>
      </c>
      <c r="G407" s="6">
        <v>1</v>
      </c>
      <c r="H407" s="6">
        <v>4</v>
      </c>
      <c r="I407" s="6">
        <v>6</v>
      </c>
      <c r="J407" s="6">
        <v>90</v>
      </c>
      <c r="K407" s="6">
        <v>5</v>
      </c>
      <c r="L407" s="6"/>
    </row>
    <row r="408" spans="1:12" ht="15.75" customHeight="1" x14ac:dyDescent="0.25">
      <c r="A408" s="4">
        <v>44426</v>
      </c>
      <c r="B408" s="6">
        <v>8</v>
      </c>
      <c r="C408" s="6" t="s">
        <v>131</v>
      </c>
      <c r="D408" s="6"/>
      <c r="E408" s="6" t="s">
        <v>65</v>
      </c>
      <c r="F408" s="6" t="s">
        <v>96</v>
      </c>
      <c r="G408" s="6">
        <v>2</v>
      </c>
      <c r="H408" s="6">
        <v>4</v>
      </c>
      <c r="I408" s="6">
        <v>6</v>
      </c>
      <c r="J408" s="6">
        <v>90</v>
      </c>
      <c r="K408" s="6">
        <v>4</v>
      </c>
      <c r="L408" s="6"/>
    </row>
    <row r="409" spans="1:12" ht="15.75" customHeight="1" x14ac:dyDescent="0.25">
      <c r="A409" s="4">
        <v>44426</v>
      </c>
      <c r="B409" s="6">
        <v>9</v>
      </c>
      <c r="C409" s="6" t="s">
        <v>131</v>
      </c>
      <c r="D409" s="6"/>
      <c r="E409" s="6" t="s">
        <v>65</v>
      </c>
      <c r="F409" s="6" t="s">
        <v>96</v>
      </c>
      <c r="G409" s="6">
        <v>3</v>
      </c>
      <c r="H409" s="6">
        <v>4</v>
      </c>
      <c r="I409" s="6">
        <v>6</v>
      </c>
      <c r="J409" s="6">
        <v>90</v>
      </c>
      <c r="K409" s="6">
        <v>3</v>
      </c>
      <c r="L409" s="6"/>
    </row>
    <row r="410" spans="1:12" ht="15.75" customHeight="1" x14ac:dyDescent="0.25">
      <c r="A410" s="4">
        <v>44426</v>
      </c>
      <c r="B410" s="6">
        <v>10</v>
      </c>
      <c r="C410" s="6" t="s">
        <v>131</v>
      </c>
      <c r="D410" s="6"/>
      <c r="E410" s="6" t="s">
        <v>65</v>
      </c>
      <c r="F410" s="6" t="s">
        <v>98</v>
      </c>
      <c r="G410" s="6">
        <v>1</v>
      </c>
      <c r="H410" s="6">
        <v>4</v>
      </c>
      <c r="I410" s="6">
        <v>6</v>
      </c>
      <c r="J410" s="6">
        <v>60</v>
      </c>
      <c r="K410" s="6">
        <v>6</v>
      </c>
      <c r="L410" s="6"/>
    </row>
    <row r="411" spans="1:12" ht="15.75" customHeight="1" x14ac:dyDescent="0.25">
      <c r="A411" s="4">
        <v>44426</v>
      </c>
      <c r="B411" s="6">
        <v>11</v>
      </c>
      <c r="C411" s="6" t="s">
        <v>131</v>
      </c>
      <c r="D411" s="6"/>
      <c r="E411" s="6" t="s">
        <v>65</v>
      </c>
      <c r="F411" s="6" t="s">
        <v>98</v>
      </c>
      <c r="G411" s="6">
        <v>2</v>
      </c>
      <c r="H411" s="6">
        <v>4</v>
      </c>
      <c r="I411" s="6">
        <v>6</v>
      </c>
      <c r="J411" s="6">
        <v>75</v>
      </c>
      <c r="K411" s="6">
        <v>5</v>
      </c>
      <c r="L411" s="6"/>
    </row>
    <row r="412" spans="1:12" ht="15.75" customHeight="1" x14ac:dyDescent="0.25">
      <c r="A412" s="4">
        <v>44426</v>
      </c>
      <c r="B412" s="6">
        <v>12</v>
      </c>
      <c r="C412" s="6" t="s">
        <v>131</v>
      </c>
      <c r="D412" s="6"/>
      <c r="E412" s="6" t="s">
        <v>65</v>
      </c>
      <c r="F412" s="6" t="s">
        <v>98</v>
      </c>
      <c r="G412" s="6">
        <v>3</v>
      </c>
      <c r="H412" s="6">
        <v>4</v>
      </c>
      <c r="I412" s="6">
        <v>6</v>
      </c>
      <c r="J412" s="6">
        <v>75</v>
      </c>
      <c r="K412" s="6">
        <v>5</v>
      </c>
      <c r="L412" s="6"/>
    </row>
    <row r="413" spans="1:12" ht="15.75" customHeight="1" x14ac:dyDescent="0.25">
      <c r="A413" s="4">
        <v>44426</v>
      </c>
      <c r="B413" s="6">
        <v>13</v>
      </c>
      <c r="C413" s="6" t="s">
        <v>131</v>
      </c>
      <c r="D413" s="6"/>
      <c r="E413" s="6" t="s">
        <v>65</v>
      </c>
      <c r="F413" s="6" t="s">
        <v>99</v>
      </c>
      <c r="G413" s="6">
        <v>1</v>
      </c>
      <c r="H413" s="6">
        <v>0</v>
      </c>
      <c r="I413" s="6"/>
      <c r="J413" s="6">
        <v>0</v>
      </c>
      <c r="K413" s="6">
        <v>30</v>
      </c>
      <c r="L413" s="6"/>
    </row>
    <row r="414" spans="1:12" ht="15.75" customHeight="1" x14ac:dyDescent="0.25">
      <c r="A414" s="4">
        <v>44426</v>
      </c>
      <c r="B414" s="6">
        <v>14</v>
      </c>
      <c r="C414" s="6" t="s">
        <v>131</v>
      </c>
      <c r="D414" s="6"/>
      <c r="E414" s="6" t="s">
        <v>65</v>
      </c>
      <c r="F414" s="6" t="s">
        <v>99</v>
      </c>
      <c r="G414" s="6">
        <v>2</v>
      </c>
      <c r="H414" s="6">
        <v>0</v>
      </c>
      <c r="I414" s="6"/>
      <c r="J414" s="6">
        <v>0</v>
      </c>
      <c r="K414" s="6">
        <v>37</v>
      </c>
      <c r="L414" s="6"/>
    </row>
    <row r="415" spans="1:12" ht="15.75" customHeight="1" x14ac:dyDescent="0.25">
      <c r="A415" s="4">
        <v>44426</v>
      </c>
      <c r="B415" s="6">
        <v>15</v>
      </c>
      <c r="C415" s="6" t="s">
        <v>131</v>
      </c>
      <c r="D415" s="6"/>
      <c r="E415" s="6" t="s">
        <v>65</v>
      </c>
      <c r="F415" s="6" t="s">
        <v>99</v>
      </c>
      <c r="G415" s="6">
        <v>3</v>
      </c>
      <c r="H415" s="6">
        <v>0</v>
      </c>
      <c r="I415" s="6"/>
      <c r="J415" s="6">
        <v>0</v>
      </c>
      <c r="K415" s="6">
        <v>37</v>
      </c>
      <c r="L415" s="6"/>
    </row>
    <row r="416" spans="1:12" ht="15.75" customHeight="1" x14ac:dyDescent="0.25">
      <c r="A416" s="4">
        <v>44428</v>
      </c>
      <c r="B416" s="6">
        <v>1</v>
      </c>
      <c r="C416" s="6" t="s">
        <v>132</v>
      </c>
      <c r="D416" s="6"/>
      <c r="E416" s="6" t="s">
        <v>65</v>
      </c>
      <c r="F416" s="6" t="s">
        <v>92</v>
      </c>
      <c r="G416" s="6">
        <v>1</v>
      </c>
      <c r="H416" s="6">
        <v>4</v>
      </c>
      <c r="I416" s="6">
        <v>6</v>
      </c>
      <c r="J416" s="6">
        <v>220</v>
      </c>
      <c r="K416" s="6">
        <v>5</v>
      </c>
      <c r="L416" s="6"/>
    </row>
    <row r="417" spans="1:12" ht="15.75" customHeight="1" x14ac:dyDescent="0.25">
      <c r="A417" s="4">
        <v>44428</v>
      </c>
      <c r="B417" s="6">
        <v>2</v>
      </c>
      <c r="C417" s="6" t="s">
        <v>132</v>
      </c>
      <c r="D417" s="6"/>
      <c r="E417" s="6" t="s">
        <v>65</v>
      </c>
      <c r="F417" s="6" t="s">
        <v>92</v>
      </c>
      <c r="G417" s="6">
        <v>2</v>
      </c>
      <c r="H417" s="6">
        <v>4</v>
      </c>
      <c r="I417" s="6">
        <v>6</v>
      </c>
      <c r="J417" s="6">
        <v>220</v>
      </c>
      <c r="K417" s="6">
        <v>3</v>
      </c>
      <c r="L417" s="6"/>
    </row>
    <row r="418" spans="1:12" ht="15.75" customHeight="1" x14ac:dyDescent="0.25">
      <c r="A418" s="4">
        <v>44428</v>
      </c>
      <c r="B418" s="6">
        <v>3</v>
      </c>
      <c r="C418" s="6" t="s">
        <v>132</v>
      </c>
      <c r="D418" s="6"/>
      <c r="E418" s="6" t="s">
        <v>65</v>
      </c>
      <c r="F418" s="6" t="s">
        <v>92</v>
      </c>
      <c r="G418" s="6">
        <v>3</v>
      </c>
      <c r="H418" s="6">
        <v>4</v>
      </c>
      <c r="I418" s="6">
        <v>6</v>
      </c>
      <c r="J418" s="6">
        <v>220</v>
      </c>
      <c r="K418" s="6">
        <v>3</v>
      </c>
      <c r="L418" s="6"/>
    </row>
    <row r="419" spans="1:12" ht="15.75" customHeight="1" x14ac:dyDescent="0.25">
      <c r="A419" s="4">
        <v>44428</v>
      </c>
      <c r="B419" s="6">
        <v>4</v>
      </c>
      <c r="C419" s="6" t="s">
        <v>132</v>
      </c>
      <c r="D419" s="6"/>
      <c r="E419" s="6" t="s">
        <v>65</v>
      </c>
      <c r="F419" s="6" t="s">
        <v>110</v>
      </c>
      <c r="G419" s="6">
        <v>1</v>
      </c>
      <c r="H419" s="6">
        <v>4</v>
      </c>
      <c r="I419" s="6">
        <v>6</v>
      </c>
      <c r="J419" s="6">
        <v>35</v>
      </c>
      <c r="K419" s="6">
        <v>6</v>
      </c>
      <c r="L419" s="6"/>
    </row>
    <row r="420" spans="1:12" ht="15.75" customHeight="1" x14ac:dyDescent="0.25">
      <c r="A420" s="4">
        <v>44428</v>
      </c>
      <c r="B420" s="6">
        <v>5</v>
      </c>
      <c r="C420" s="6" t="s">
        <v>132</v>
      </c>
      <c r="D420" s="6"/>
      <c r="E420" s="6" t="s">
        <v>65</v>
      </c>
      <c r="F420" s="6" t="s">
        <v>110</v>
      </c>
      <c r="G420" s="6">
        <v>2</v>
      </c>
      <c r="H420" s="6">
        <v>4</v>
      </c>
      <c r="I420" s="6">
        <v>6</v>
      </c>
      <c r="J420" s="6">
        <v>40</v>
      </c>
      <c r="K420" s="6">
        <v>6</v>
      </c>
      <c r="L420" s="6"/>
    </row>
    <row r="421" spans="1:12" ht="15.75" customHeight="1" x14ac:dyDescent="0.25">
      <c r="A421" s="4">
        <v>44428</v>
      </c>
      <c r="B421" s="6">
        <v>6</v>
      </c>
      <c r="C421" s="6" t="s">
        <v>132</v>
      </c>
      <c r="D421" s="6"/>
      <c r="E421" s="6" t="s">
        <v>65</v>
      </c>
      <c r="F421" s="6" t="s">
        <v>110</v>
      </c>
      <c r="G421" s="6">
        <v>3</v>
      </c>
      <c r="H421" s="6">
        <v>4</v>
      </c>
      <c r="I421" s="6">
        <v>6</v>
      </c>
      <c r="J421" s="6">
        <v>45</v>
      </c>
      <c r="K421" s="6">
        <v>6</v>
      </c>
      <c r="L421" s="6"/>
    </row>
    <row r="422" spans="1:12" ht="15.75" customHeight="1" x14ac:dyDescent="0.25">
      <c r="A422" s="4">
        <v>44428</v>
      </c>
      <c r="B422" s="6">
        <v>7</v>
      </c>
      <c r="C422" s="6" t="s">
        <v>132</v>
      </c>
      <c r="D422" s="6"/>
      <c r="E422" s="6" t="s">
        <v>65</v>
      </c>
      <c r="F422" s="1" t="s">
        <v>76</v>
      </c>
      <c r="G422" s="6">
        <v>1</v>
      </c>
      <c r="H422" s="6">
        <v>5</v>
      </c>
      <c r="I422" s="6">
        <v>10</v>
      </c>
      <c r="J422" s="6">
        <v>5</v>
      </c>
      <c r="K422" s="6">
        <v>4</v>
      </c>
      <c r="L422" s="6"/>
    </row>
    <row r="423" spans="1:12" ht="15.75" customHeight="1" x14ac:dyDescent="0.25">
      <c r="A423" s="4">
        <v>44428</v>
      </c>
      <c r="B423" s="6">
        <v>8</v>
      </c>
      <c r="C423" s="6" t="s">
        <v>132</v>
      </c>
      <c r="D423" s="6"/>
      <c r="E423" s="6" t="s">
        <v>65</v>
      </c>
      <c r="F423" s="1" t="s">
        <v>76</v>
      </c>
      <c r="G423" s="6">
        <v>2</v>
      </c>
      <c r="H423" s="6">
        <v>5</v>
      </c>
      <c r="I423" s="6">
        <v>10</v>
      </c>
      <c r="J423" s="6">
        <v>5</v>
      </c>
      <c r="K423" s="6">
        <v>3</v>
      </c>
      <c r="L423" s="6"/>
    </row>
    <row r="424" spans="1:12" ht="15.75" customHeight="1" x14ac:dyDescent="0.25">
      <c r="A424" s="4">
        <v>44428</v>
      </c>
      <c r="B424" s="6">
        <v>9</v>
      </c>
      <c r="C424" s="6" t="s">
        <v>132</v>
      </c>
      <c r="D424" s="6"/>
      <c r="E424" s="6" t="s">
        <v>65</v>
      </c>
      <c r="F424" s="1" t="s">
        <v>76</v>
      </c>
      <c r="G424" s="6">
        <v>3</v>
      </c>
      <c r="H424" s="6">
        <v>5</v>
      </c>
      <c r="I424" s="6">
        <v>10</v>
      </c>
      <c r="J424" s="6">
        <v>5</v>
      </c>
      <c r="K424" s="6">
        <v>3</v>
      </c>
      <c r="L424" s="6"/>
    </row>
    <row r="425" spans="1:12" ht="15.75" customHeight="1" x14ac:dyDescent="0.25">
      <c r="A425" s="4">
        <v>44428</v>
      </c>
      <c r="B425" s="6">
        <v>10</v>
      </c>
      <c r="C425" s="6" t="s">
        <v>132</v>
      </c>
      <c r="D425" s="6"/>
      <c r="E425" s="6" t="s">
        <v>65</v>
      </c>
      <c r="F425" s="6" t="s">
        <v>103</v>
      </c>
      <c r="G425" s="6">
        <v>1</v>
      </c>
      <c r="H425" s="6">
        <v>4</v>
      </c>
      <c r="I425" s="6">
        <v>6</v>
      </c>
      <c r="J425" s="6">
        <v>35</v>
      </c>
      <c r="K425" s="6">
        <v>6</v>
      </c>
      <c r="L425" s="6"/>
    </row>
    <row r="426" spans="1:12" ht="15.75" customHeight="1" x14ac:dyDescent="0.25">
      <c r="A426" s="4">
        <v>44428</v>
      </c>
      <c r="B426" s="6">
        <v>11</v>
      </c>
      <c r="C426" s="6" t="s">
        <v>132</v>
      </c>
      <c r="D426" s="6"/>
      <c r="E426" s="6" t="s">
        <v>65</v>
      </c>
      <c r="F426" s="6" t="s">
        <v>103</v>
      </c>
      <c r="G426" s="6">
        <v>2</v>
      </c>
      <c r="H426" s="6">
        <v>4</v>
      </c>
      <c r="I426" s="6">
        <v>6</v>
      </c>
      <c r="J426" s="6">
        <v>45</v>
      </c>
      <c r="K426" s="6">
        <v>6</v>
      </c>
      <c r="L426" s="6"/>
    </row>
    <row r="427" spans="1:12" ht="15.75" customHeight="1" x14ac:dyDescent="0.25">
      <c r="A427" s="4">
        <v>44428</v>
      </c>
      <c r="B427" s="6">
        <v>12</v>
      </c>
      <c r="C427" s="6" t="s">
        <v>132</v>
      </c>
      <c r="D427" s="6"/>
      <c r="E427" s="6" t="s">
        <v>65</v>
      </c>
      <c r="F427" s="6" t="s">
        <v>103</v>
      </c>
      <c r="G427" s="6">
        <v>3</v>
      </c>
      <c r="H427" s="6">
        <v>4</v>
      </c>
      <c r="I427" s="6">
        <v>6</v>
      </c>
      <c r="J427" s="6">
        <v>45</v>
      </c>
      <c r="K427" s="6">
        <v>6</v>
      </c>
      <c r="L427" s="6"/>
    </row>
    <row r="428" spans="1:12" ht="15.75" customHeight="1" x14ac:dyDescent="0.25">
      <c r="A428" s="4">
        <v>44428</v>
      </c>
      <c r="B428" s="6">
        <v>13</v>
      </c>
      <c r="C428" s="6" t="s">
        <v>132</v>
      </c>
      <c r="D428" s="6"/>
      <c r="E428" s="6" t="s">
        <v>65</v>
      </c>
      <c r="F428" s="6" t="s">
        <v>111</v>
      </c>
      <c r="G428" s="6">
        <v>1</v>
      </c>
      <c r="H428" s="6">
        <v>6</v>
      </c>
      <c r="I428" s="6">
        <v>10</v>
      </c>
      <c r="J428" s="6">
        <v>170</v>
      </c>
      <c r="K428" s="6">
        <v>10</v>
      </c>
      <c r="L428" s="6"/>
    </row>
    <row r="429" spans="1:12" ht="15.75" customHeight="1" x14ac:dyDescent="0.25">
      <c r="A429" s="4">
        <v>44428</v>
      </c>
      <c r="B429" s="6">
        <v>14</v>
      </c>
      <c r="C429" s="6" t="s">
        <v>132</v>
      </c>
      <c r="D429" s="6"/>
      <c r="E429" s="6" t="s">
        <v>65</v>
      </c>
      <c r="F429" s="6" t="s">
        <v>111</v>
      </c>
      <c r="G429" s="6">
        <v>2</v>
      </c>
      <c r="H429" s="6">
        <v>6</v>
      </c>
      <c r="I429" s="6">
        <v>10</v>
      </c>
      <c r="J429" s="6">
        <v>170</v>
      </c>
      <c r="K429" s="6">
        <v>8</v>
      </c>
      <c r="L429" s="6"/>
    </row>
    <row r="430" spans="1:12" ht="15.75" customHeight="1" x14ac:dyDescent="0.25">
      <c r="A430" s="4">
        <v>44428</v>
      </c>
      <c r="B430" s="6">
        <v>15</v>
      </c>
      <c r="C430" s="6" t="s">
        <v>132</v>
      </c>
      <c r="D430" s="6"/>
      <c r="E430" s="6" t="s">
        <v>65</v>
      </c>
      <c r="F430" s="6" t="s">
        <v>111</v>
      </c>
      <c r="G430" s="6">
        <v>3</v>
      </c>
      <c r="H430" s="6">
        <v>6</v>
      </c>
      <c r="I430" s="6">
        <v>10</v>
      </c>
      <c r="J430" s="6">
        <v>170</v>
      </c>
      <c r="K430" s="6">
        <v>7</v>
      </c>
      <c r="L430" s="6"/>
    </row>
    <row r="431" spans="1:12" ht="15.75" customHeight="1" x14ac:dyDescent="0.25">
      <c r="A431" s="4">
        <v>44431</v>
      </c>
      <c r="B431" s="6">
        <v>1</v>
      </c>
      <c r="C431" s="6" t="s">
        <v>104</v>
      </c>
      <c r="D431" s="6"/>
      <c r="E431" s="6" t="s">
        <v>65</v>
      </c>
      <c r="F431" s="6" t="s">
        <v>105</v>
      </c>
      <c r="G431" s="6">
        <v>1</v>
      </c>
      <c r="H431" s="6">
        <v>4</v>
      </c>
      <c r="I431" s="6">
        <v>6</v>
      </c>
      <c r="J431" s="6">
        <v>180</v>
      </c>
      <c r="K431" s="6">
        <v>4</v>
      </c>
      <c r="L431" s="6"/>
    </row>
    <row r="432" spans="1:12" ht="15.75" customHeight="1" x14ac:dyDescent="0.25">
      <c r="A432" s="4">
        <v>44431</v>
      </c>
      <c r="B432" s="6">
        <v>2</v>
      </c>
      <c r="C432" s="6" t="s">
        <v>104</v>
      </c>
      <c r="D432" s="6"/>
      <c r="E432" s="6" t="s">
        <v>65</v>
      </c>
      <c r="F432" s="6" t="s">
        <v>105</v>
      </c>
      <c r="G432" s="6">
        <v>2</v>
      </c>
      <c r="H432" s="6">
        <v>4</v>
      </c>
      <c r="I432" s="6">
        <v>6</v>
      </c>
      <c r="J432" s="6">
        <v>180</v>
      </c>
      <c r="K432" s="6">
        <v>2</v>
      </c>
      <c r="L432" s="6"/>
    </row>
    <row r="433" spans="1:12" ht="15.75" customHeight="1" x14ac:dyDescent="0.25">
      <c r="A433" s="4">
        <v>44431</v>
      </c>
      <c r="B433" s="6">
        <v>3</v>
      </c>
      <c r="C433" s="6" t="s">
        <v>104</v>
      </c>
      <c r="D433" s="6"/>
      <c r="E433" s="6" t="s">
        <v>65</v>
      </c>
      <c r="F433" s="6" t="s">
        <v>105</v>
      </c>
      <c r="G433" s="6">
        <v>3</v>
      </c>
      <c r="H433" s="6">
        <v>4</v>
      </c>
      <c r="I433" s="6">
        <v>6</v>
      </c>
      <c r="J433" s="6">
        <v>180</v>
      </c>
      <c r="K433" s="6">
        <v>2</v>
      </c>
      <c r="L433" s="6"/>
    </row>
    <row r="434" spans="1:12" ht="15.75" customHeight="1" x14ac:dyDescent="0.25">
      <c r="A434" s="4">
        <v>44431</v>
      </c>
      <c r="B434" s="6">
        <v>4</v>
      </c>
      <c r="C434" s="6" t="s">
        <v>104</v>
      </c>
      <c r="D434" s="6"/>
      <c r="E434" s="6" t="s">
        <v>65</v>
      </c>
      <c r="F434" s="6" t="s">
        <v>106</v>
      </c>
      <c r="G434" s="6">
        <v>1</v>
      </c>
      <c r="H434" s="6">
        <v>4</v>
      </c>
      <c r="I434" s="6">
        <v>6</v>
      </c>
      <c r="J434" s="6">
        <v>280</v>
      </c>
      <c r="K434" s="6">
        <v>6</v>
      </c>
      <c r="L434" s="6"/>
    </row>
    <row r="435" spans="1:12" ht="15.75" customHeight="1" x14ac:dyDescent="0.25">
      <c r="A435" s="4">
        <v>44431</v>
      </c>
      <c r="B435" s="6">
        <v>5</v>
      </c>
      <c r="C435" s="6" t="s">
        <v>104</v>
      </c>
      <c r="D435" s="6"/>
      <c r="E435" s="6" t="s">
        <v>65</v>
      </c>
      <c r="F435" s="6" t="s">
        <v>106</v>
      </c>
      <c r="G435" s="6">
        <v>2</v>
      </c>
      <c r="H435" s="6">
        <v>4</v>
      </c>
      <c r="I435" s="6">
        <v>6</v>
      </c>
      <c r="J435" s="6">
        <v>290</v>
      </c>
      <c r="K435" s="6">
        <v>2</v>
      </c>
      <c r="L435" s="6"/>
    </row>
    <row r="436" spans="1:12" ht="15.75" customHeight="1" x14ac:dyDescent="0.25">
      <c r="A436" s="4">
        <v>44431</v>
      </c>
      <c r="B436" s="6">
        <v>6</v>
      </c>
      <c r="C436" s="6" t="s">
        <v>104</v>
      </c>
      <c r="D436" s="6"/>
      <c r="E436" s="6" t="s">
        <v>65</v>
      </c>
      <c r="F436" s="6" t="s">
        <v>106</v>
      </c>
      <c r="G436" s="6">
        <v>3</v>
      </c>
      <c r="H436" s="6">
        <v>4</v>
      </c>
      <c r="I436" s="6">
        <v>6</v>
      </c>
      <c r="J436" s="6">
        <v>280</v>
      </c>
      <c r="K436" s="6">
        <v>4</v>
      </c>
      <c r="L436" s="6"/>
    </row>
    <row r="437" spans="1:12" ht="15.75" customHeight="1" x14ac:dyDescent="0.25">
      <c r="A437" s="4">
        <v>44431</v>
      </c>
      <c r="B437" s="6">
        <v>7</v>
      </c>
      <c r="C437" s="6" t="s">
        <v>104</v>
      </c>
      <c r="D437" s="6"/>
      <c r="E437" s="6" t="s">
        <v>65</v>
      </c>
      <c r="F437" s="6" t="s">
        <v>107</v>
      </c>
      <c r="G437" s="6">
        <v>1</v>
      </c>
      <c r="H437" s="6">
        <v>6</v>
      </c>
      <c r="I437" s="6">
        <v>10</v>
      </c>
      <c r="J437" s="6">
        <v>130</v>
      </c>
      <c r="K437" s="6">
        <v>10</v>
      </c>
      <c r="L437" s="6"/>
    </row>
    <row r="438" spans="1:12" ht="15.75" customHeight="1" x14ac:dyDescent="0.25">
      <c r="A438" s="4">
        <v>44431</v>
      </c>
      <c r="B438" s="6">
        <v>8</v>
      </c>
      <c r="C438" s="6" t="s">
        <v>104</v>
      </c>
      <c r="D438" s="6"/>
      <c r="E438" s="6" t="s">
        <v>65</v>
      </c>
      <c r="F438" s="6" t="s">
        <v>107</v>
      </c>
      <c r="G438" s="6">
        <v>2</v>
      </c>
      <c r="H438" s="6">
        <v>6</v>
      </c>
      <c r="I438" s="6">
        <v>10</v>
      </c>
      <c r="J438" s="6">
        <v>135</v>
      </c>
      <c r="K438" s="6">
        <v>8</v>
      </c>
      <c r="L438" s="6"/>
    </row>
    <row r="439" spans="1:12" ht="15.75" customHeight="1" x14ac:dyDescent="0.25">
      <c r="A439" s="4">
        <v>44431</v>
      </c>
      <c r="B439" s="6">
        <v>9</v>
      </c>
      <c r="C439" s="6" t="s">
        <v>104</v>
      </c>
      <c r="D439" s="6"/>
      <c r="E439" s="6" t="s">
        <v>65</v>
      </c>
      <c r="F439" s="6" t="s">
        <v>107</v>
      </c>
      <c r="G439" s="6">
        <v>3</v>
      </c>
      <c r="H439" s="6">
        <v>6</v>
      </c>
      <c r="I439" s="6">
        <v>10</v>
      </c>
      <c r="J439" s="6">
        <v>135</v>
      </c>
      <c r="K439" s="6">
        <v>7</v>
      </c>
      <c r="L439" s="6"/>
    </row>
    <row r="440" spans="1:12" ht="15.75" customHeight="1" x14ac:dyDescent="0.25">
      <c r="A440" s="4">
        <v>44431</v>
      </c>
      <c r="B440" s="6">
        <v>10</v>
      </c>
      <c r="C440" s="6" t="s">
        <v>104</v>
      </c>
      <c r="D440" s="6"/>
      <c r="E440" s="6" t="s">
        <v>108</v>
      </c>
      <c r="F440" s="6" t="s">
        <v>109</v>
      </c>
      <c r="G440" s="6">
        <v>1</v>
      </c>
      <c r="H440" s="6">
        <v>20</v>
      </c>
      <c r="I440" s="6">
        <v>30</v>
      </c>
      <c r="J440" s="6">
        <v>70</v>
      </c>
      <c r="K440" s="6">
        <v>11</v>
      </c>
      <c r="L440" s="6"/>
    </row>
    <row r="441" spans="1:12" ht="15.75" customHeight="1" x14ac:dyDescent="0.25">
      <c r="A441" s="4">
        <v>44431</v>
      </c>
      <c r="B441" s="6">
        <v>11</v>
      </c>
      <c r="C441" s="6" t="s">
        <v>104</v>
      </c>
      <c r="D441" s="6"/>
      <c r="E441" s="6" t="s">
        <v>108</v>
      </c>
      <c r="F441" s="6" t="s">
        <v>109</v>
      </c>
      <c r="G441" s="6">
        <v>2</v>
      </c>
      <c r="H441" s="6">
        <v>20</v>
      </c>
      <c r="I441" s="6">
        <v>30</v>
      </c>
      <c r="J441" s="6">
        <v>70</v>
      </c>
      <c r="K441" s="6">
        <v>11</v>
      </c>
      <c r="L441" s="6"/>
    </row>
    <row r="442" spans="1:12" ht="15.75" customHeight="1" x14ac:dyDescent="0.25">
      <c r="A442" s="4">
        <v>44431</v>
      </c>
      <c r="B442" s="6">
        <v>12</v>
      </c>
      <c r="C442" s="6" t="s">
        <v>104</v>
      </c>
      <c r="D442" s="6"/>
      <c r="E442" s="6" t="s">
        <v>108</v>
      </c>
      <c r="F442" s="6" t="s">
        <v>109</v>
      </c>
      <c r="G442" s="6">
        <v>3</v>
      </c>
      <c r="H442" s="6">
        <v>20</v>
      </c>
      <c r="I442" s="6">
        <v>30</v>
      </c>
      <c r="J442" s="6">
        <v>70</v>
      </c>
      <c r="K442" s="6">
        <v>13</v>
      </c>
      <c r="L442" s="6"/>
    </row>
    <row r="443" spans="1:12" ht="15.75" customHeight="1" x14ac:dyDescent="0.25">
      <c r="A443" s="4">
        <v>44433</v>
      </c>
      <c r="B443" s="6">
        <v>1</v>
      </c>
      <c r="C443" s="6" t="s">
        <v>131</v>
      </c>
      <c r="D443" s="6"/>
      <c r="E443" s="6" t="s">
        <v>65</v>
      </c>
      <c r="F443" s="6" t="s">
        <v>89</v>
      </c>
      <c r="G443" s="6">
        <v>1</v>
      </c>
      <c r="H443" s="6">
        <v>4</v>
      </c>
      <c r="I443" s="6">
        <v>6</v>
      </c>
      <c r="J443" s="6">
        <v>150</v>
      </c>
      <c r="K443" s="6">
        <v>6</v>
      </c>
      <c r="L443" s="6"/>
    </row>
    <row r="444" spans="1:12" ht="15.75" customHeight="1" x14ac:dyDescent="0.25">
      <c r="A444" s="4">
        <v>44433</v>
      </c>
      <c r="B444" s="6">
        <v>2</v>
      </c>
      <c r="C444" s="6" t="s">
        <v>131</v>
      </c>
      <c r="D444" s="6"/>
      <c r="E444" s="6" t="s">
        <v>65</v>
      </c>
      <c r="F444" s="6" t="s">
        <v>89</v>
      </c>
      <c r="G444" s="6">
        <v>2</v>
      </c>
      <c r="H444" s="6">
        <v>4</v>
      </c>
      <c r="I444" s="6">
        <v>6</v>
      </c>
      <c r="J444" s="6">
        <v>150</v>
      </c>
      <c r="K444" s="6">
        <v>5</v>
      </c>
      <c r="L444" s="6"/>
    </row>
    <row r="445" spans="1:12" ht="15.75" customHeight="1" x14ac:dyDescent="0.25">
      <c r="A445" s="4">
        <v>44433</v>
      </c>
      <c r="B445" s="6">
        <v>3</v>
      </c>
      <c r="C445" s="6" t="s">
        <v>131</v>
      </c>
      <c r="D445" s="6"/>
      <c r="E445" s="6" t="s">
        <v>65</v>
      </c>
      <c r="F445" s="6" t="s">
        <v>89</v>
      </c>
      <c r="G445" s="6">
        <v>3</v>
      </c>
      <c r="H445" s="6">
        <v>4</v>
      </c>
      <c r="I445" s="6">
        <v>6</v>
      </c>
      <c r="J445" s="6">
        <v>150</v>
      </c>
      <c r="K445" s="6">
        <v>4</v>
      </c>
      <c r="L445" s="6"/>
    </row>
    <row r="446" spans="1:12" ht="15.75" customHeight="1" x14ac:dyDescent="0.25">
      <c r="A446" s="4">
        <v>44433</v>
      </c>
      <c r="B446" s="6">
        <v>4</v>
      </c>
      <c r="C446" s="6" t="s">
        <v>131</v>
      </c>
      <c r="D446" s="6"/>
      <c r="E446" s="6" t="s">
        <v>65</v>
      </c>
      <c r="F446" s="6" t="s">
        <v>95</v>
      </c>
      <c r="G446" s="6">
        <v>1</v>
      </c>
      <c r="H446" s="6">
        <v>4</v>
      </c>
      <c r="I446" s="6">
        <v>6</v>
      </c>
      <c r="J446" s="6">
        <v>120</v>
      </c>
      <c r="K446" s="6">
        <v>6</v>
      </c>
      <c r="L446" s="6"/>
    </row>
    <row r="447" spans="1:12" ht="15.75" customHeight="1" x14ac:dyDescent="0.25">
      <c r="A447" s="4">
        <v>44433</v>
      </c>
      <c r="B447" s="6">
        <v>5</v>
      </c>
      <c r="C447" s="6" t="s">
        <v>131</v>
      </c>
      <c r="D447" s="6"/>
      <c r="E447" s="6" t="s">
        <v>65</v>
      </c>
      <c r="F447" s="6" t="s">
        <v>95</v>
      </c>
      <c r="G447" s="6">
        <v>2</v>
      </c>
      <c r="H447" s="6">
        <v>4</v>
      </c>
      <c r="I447" s="6">
        <v>6</v>
      </c>
      <c r="J447" s="6">
        <v>120</v>
      </c>
      <c r="K447" s="6">
        <v>5</v>
      </c>
      <c r="L447" s="6"/>
    </row>
    <row r="448" spans="1:12" ht="15.75" customHeight="1" x14ac:dyDescent="0.25">
      <c r="A448" s="4">
        <v>44433</v>
      </c>
      <c r="B448" s="6">
        <v>6</v>
      </c>
      <c r="C448" s="6" t="s">
        <v>131</v>
      </c>
      <c r="D448" s="6"/>
      <c r="E448" s="6" t="s">
        <v>65</v>
      </c>
      <c r="F448" s="6" t="s">
        <v>95</v>
      </c>
      <c r="G448" s="6">
        <v>3</v>
      </c>
      <c r="H448" s="6">
        <v>4</v>
      </c>
      <c r="I448" s="6">
        <v>6</v>
      </c>
      <c r="J448" s="6">
        <v>120</v>
      </c>
      <c r="K448" s="6">
        <v>5</v>
      </c>
      <c r="L448" s="6"/>
    </row>
    <row r="449" spans="1:12" ht="15.75" customHeight="1" x14ac:dyDescent="0.25">
      <c r="A449" s="4">
        <v>44433</v>
      </c>
      <c r="B449" s="6">
        <v>7</v>
      </c>
      <c r="C449" s="6" t="s">
        <v>131</v>
      </c>
      <c r="D449" s="6"/>
      <c r="E449" s="6" t="s">
        <v>65</v>
      </c>
      <c r="F449" s="6" t="s">
        <v>96</v>
      </c>
      <c r="G449" s="6">
        <v>1</v>
      </c>
      <c r="H449" s="6">
        <v>4</v>
      </c>
      <c r="I449" s="6">
        <v>6</v>
      </c>
      <c r="J449" s="6">
        <v>80</v>
      </c>
      <c r="K449" s="6">
        <v>6</v>
      </c>
      <c r="L449" s="6"/>
    </row>
    <row r="450" spans="1:12" ht="15.75" customHeight="1" x14ac:dyDescent="0.25">
      <c r="A450" s="4">
        <v>44433</v>
      </c>
      <c r="B450" s="6">
        <v>8</v>
      </c>
      <c r="C450" s="6" t="s">
        <v>131</v>
      </c>
      <c r="D450" s="6"/>
      <c r="E450" s="6" t="s">
        <v>65</v>
      </c>
      <c r="F450" s="6" t="s">
        <v>96</v>
      </c>
      <c r="G450" s="6">
        <v>2</v>
      </c>
      <c r="H450" s="6">
        <v>4</v>
      </c>
      <c r="I450" s="6">
        <v>6</v>
      </c>
      <c r="J450" s="6">
        <v>80</v>
      </c>
      <c r="K450" s="6">
        <v>6</v>
      </c>
      <c r="L450" s="6"/>
    </row>
    <row r="451" spans="1:12" ht="15.75" customHeight="1" x14ac:dyDescent="0.25">
      <c r="A451" s="4">
        <v>44433</v>
      </c>
      <c r="B451" s="6">
        <v>9</v>
      </c>
      <c r="C451" s="6" t="s">
        <v>131</v>
      </c>
      <c r="D451" s="6"/>
      <c r="E451" s="6" t="s">
        <v>65</v>
      </c>
      <c r="F451" s="6" t="s">
        <v>96</v>
      </c>
      <c r="G451" s="6">
        <v>3</v>
      </c>
      <c r="H451" s="6">
        <v>4</v>
      </c>
      <c r="I451" s="6">
        <v>6</v>
      </c>
      <c r="J451" s="6">
        <v>90</v>
      </c>
      <c r="K451" s="6">
        <v>5</v>
      </c>
      <c r="L451" s="6"/>
    </row>
    <row r="452" spans="1:12" ht="15.75" customHeight="1" x14ac:dyDescent="0.25">
      <c r="A452" s="4">
        <v>44433</v>
      </c>
      <c r="B452" s="6">
        <v>10</v>
      </c>
      <c r="C452" s="6" t="s">
        <v>131</v>
      </c>
      <c r="D452" s="6"/>
      <c r="E452" s="6" t="s">
        <v>65</v>
      </c>
      <c r="F452" s="6" t="s">
        <v>98</v>
      </c>
      <c r="G452" s="6">
        <v>1</v>
      </c>
      <c r="H452" s="6">
        <v>4</v>
      </c>
      <c r="I452" s="6">
        <v>6</v>
      </c>
      <c r="J452" s="6">
        <v>75</v>
      </c>
      <c r="K452" s="6">
        <v>6</v>
      </c>
      <c r="L452" s="6"/>
    </row>
    <row r="453" spans="1:12" ht="15.75" customHeight="1" x14ac:dyDescent="0.25">
      <c r="A453" s="4">
        <v>44433</v>
      </c>
      <c r="B453" s="6">
        <v>11</v>
      </c>
      <c r="C453" s="6" t="s">
        <v>131</v>
      </c>
      <c r="D453" s="6"/>
      <c r="E453" s="6" t="s">
        <v>65</v>
      </c>
      <c r="F453" s="6" t="s">
        <v>98</v>
      </c>
      <c r="G453" s="6">
        <v>2</v>
      </c>
      <c r="H453" s="6">
        <v>4</v>
      </c>
      <c r="I453" s="6">
        <v>6</v>
      </c>
      <c r="J453" s="6">
        <v>80</v>
      </c>
      <c r="K453" s="6">
        <v>4</v>
      </c>
      <c r="L453" s="6"/>
    </row>
    <row r="454" spans="1:12" ht="15.75" customHeight="1" x14ac:dyDescent="0.25">
      <c r="A454" s="4">
        <v>44433</v>
      </c>
      <c r="B454" s="6">
        <v>12</v>
      </c>
      <c r="C454" s="6" t="s">
        <v>131</v>
      </c>
      <c r="D454" s="6"/>
      <c r="E454" s="6" t="s">
        <v>65</v>
      </c>
      <c r="F454" s="6" t="s">
        <v>98</v>
      </c>
      <c r="G454" s="6">
        <v>3</v>
      </c>
      <c r="H454" s="6">
        <v>4</v>
      </c>
      <c r="I454" s="6">
        <v>6</v>
      </c>
      <c r="J454" s="6">
        <v>80</v>
      </c>
      <c r="K454" s="6">
        <v>4</v>
      </c>
      <c r="L454" s="6"/>
    </row>
    <row r="455" spans="1:12" ht="15.75" customHeight="1" x14ac:dyDescent="0.25">
      <c r="A455" s="4">
        <v>44433</v>
      </c>
      <c r="B455" s="6">
        <v>13</v>
      </c>
      <c r="C455" s="6" t="s">
        <v>131</v>
      </c>
      <c r="D455" s="6"/>
      <c r="E455" s="6" t="s">
        <v>65</v>
      </c>
      <c r="F455" s="6" t="s">
        <v>99</v>
      </c>
      <c r="G455" s="6">
        <v>1</v>
      </c>
      <c r="H455" s="6">
        <v>0</v>
      </c>
      <c r="I455" s="6"/>
      <c r="J455" s="6">
        <v>0</v>
      </c>
      <c r="K455" s="6">
        <v>44</v>
      </c>
      <c r="L455" s="6"/>
    </row>
    <row r="456" spans="1:12" ht="15.75" customHeight="1" x14ac:dyDescent="0.25">
      <c r="A456" s="4">
        <v>44433</v>
      </c>
      <c r="B456" s="6">
        <v>14</v>
      </c>
      <c r="C456" s="6" t="s">
        <v>131</v>
      </c>
      <c r="D456" s="6"/>
      <c r="E456" s="6" t="s">
        <v>65</v>
      </c>
      <c r="F456" s="6" t="s">
        <v>99</v>
      </c>
      <c r="G456" s="6">
        <v>2</v>
      </c>
      <c r="H456" s="6">
        <v>0</v>
      </c>
      <c r="I456" s="6"/>
      <c r="J456" s="6">
        <v>0</v>
      </c>
      <c r="K456" s="6">
        <v>37</v>
      </c>
      <c r="L456" s="6"/>
    </row>
    <row r="457" spans="1:12" ht="15.75" customHeight="1" x14ac:dyDescent="0.25">
      <c r="A457" s="4">
        <v>44433</v>
      </c>
      <c r="B457" s="6">
        <v>15</v>
      </c>
      <c r="C457" s="6" t="s">
        <v>131</v>
      </c>
      <c r="D457" s="6"/>
      <c r="E457" s="6" t="s">
        <v>65</v>
      </c>
      <c r="F457" s="6" t="s">
        <v>99</v>
      </c>
      <c r="G457" s="6">
        <v>3</v>
      </c>
      <c r="H457" s="6">
        <v>0</v>
      </c>
      <c r="I457" s="6"/>
      <c r="J457" s="6">
        <v>0</v>
      </c>
      <c r="K457" s="6">
        <v>34</v>
      </c>
      <c r="L457" s="6"/>
    </row>
    <row r="458" spans="1:12" ht="15.75" customHeight="1" x14ac:dyDescent="0.25">
      <c r="A458" s="4">
        <v>44435</v>
      </c>
      <c r="B458" s="6">
        <v>1</v>
      </c>
      <c r="C458" s="6" t="s">
        <v>132</v>
      </c>
      <c r="D458" s="6"/>
      <c r="E458" s="6" t="s">
        <v>65</v>
      </c>
      <c r="F458" s="6" t="s">
        <v>92</v>
      </c>
      <c r="G458" s="6">
        <v>1</v>
      </c>
      <c r="H458" s="6">
        <v>4</v>
      </c>
      <c r="I458" s="6">
        <v>6</v>
      </c>
      <c r="J458" s="6">
        <v>215</v>
      </c>
      <c r="K458" s="6">
        <v>6</v>
      </c>
      <c r="L458" s="6"/>
    </row>
    <row r="459" spans="1:12" ht="15.75" customHeight="1" x14ac:dyDescent="0.25">
      <c r="A459" s="4">
        <v>44435</v>
      </c>
      <c r="B459" s="6">
        <v>2</v>
      </c>
      <c r="C459" s="6" t="s">
        <v>132</v>
      </c>
      <c r="D459" s="6"/>
      <c r="E459" s="6" t="s">
        <v>65</v>
      </c>
      <c r="F459" s="6" t="s">
        <v>92</v>
      </c>
      <c r="G459" s="6">
        <v>2</v>
      </c>
      <c r="H459" s="6">
        <v>4</v>
      </c>
      <c r="I459" s="6">
        <v>6</v>
      </c>
      <c r="J459" s="6">
        <v>215</v>
      </c>
      <c r="K459" s="6">
        <v>6</v>
      </c>
      <c r="L459" s="6"/>
    </row>
    <row r="460" spans="1:12" ht="15.75" customHeight="1" x14ac:dyDescent="0.25">
      <c r="A460" s="4">
        <v>44435</v>
      </c>
      <c r="B460" s="6">
        <v>3</v>
      </c>
      <c r="C460" s="6" t="s">
        <v>132</v>
      </c>
      <c r="D460" s="6"/>
      <c r="E460" s="6" t="s">
        <v>65</v>
      </c>
      <c r="F460" s="6" t="s">
        <v>92</v>
      </c>
      <c r="G460" s="6">
        <v>3</v>
      </c>
      <c r="H460" s="6">
        <v>4</v>
      </c>
      <c r="I460" s="6">
        <v>6</v>
      </c>
      <c r="J460" s="6">
        <v>220</v>
      </c>
      <c r="K460" s="6">
        <v>4</v>
      </c>
      <c r="L460" s="6"/>
    </row>
    <row r="461" spans="1:12" ht="15.75" customHeight="1" x14ac:dyDescent="0.25">
      <c r="A461" s="4">
        <v>44435</v>
      </c>
      <c r="B461" s="6">
        <v>4</v>
      </c>
      <c r="C461" s="6" t="s">
        <v>132</v>
      </c>
      <c r="D461" s="6"/>
      <c r="E461" s="6" t="s">
        <v>65</v>
      </c>
      <c r="F461" s="6" t="s">
        <v>110</v>
      </c>
      <c r="G461" s="6">
        <v>1</v>
      </c>
      <c r="H461" s="6">
        <v>4</v>
      </c>
      <c r="I461" s="6">
        <v>6</v>
      </c>
      <c r="J461" s="6">
        <v>50</v>
      </c>
      <c r="K461" s="6">
        <v>5</v>
      </c>
      <c r="L461" s="6"/>
    </row>
    <row r="462" spans="1:12" ht="15.75" customHeight="1" x14ac:dyDescent="0.25">
      <c r="A462" s="4">
        <v>44435</v>
      </c>
      <c r="B462" s="6">
        <v>5</v>
      </c>
      <c r="C462" s="6" t="s">
        <v>132</v>
      </c>
      <c r="D462" s="6"/>
      <c r="E462" s="6" t="s">
        <v>65</v>
      </c>
      <c r="F462" s="6" t="s">
        <v>110</v>
      </c>
      <c r="G462" s="6">
        <v>2</v>
      </c>
      <c r="H462" s="6">
        <v>4</v>
      </c>
      <c r="I462" s="6">
        <v>6</v>
      </c>
      <c r="J462" s="6">
        <v>50</v>
      </c>
      <c r="K462" s="6">
        <v>5</v>
      </c>
      <c r="L462" s="6"/>
    </row>
    <row r="463" spans="1:12" ht="15.75" customHeight="1" x14ac:dyDescent="0.25">
      <c r="A463" s="4">
        <v>44435</v>
      </c>
      <c r="B463" s="6">
        <v>6</v>
      </c>
      <c r="C463" s="6" t="s">
        <v>132</v>
      </c>
      <c r="D463" s="6"/>
      <c r="E463" s="6" t="s">
        <v>65</v>
      </c>
      <c r="F463" s="6" t="s">
        <v>110</v>
      </c>
      <c r="G463" s="6">
        <v>3</v>
      </c>
      <c r="H463" s="6">
        <v>4</v>
      </c>
      <c r="I463" s="6">
        <v>6</v>
      </c>
      <c r="J463" s="6">
        <v>50</v>
      </c>
      <c r="K463" s="6">
        <v>4</v>
      </c>
      <c r="L463" s="6"/>
    </row>
    <row r="464" spans="1:12" ht="15.75" customHeight="1" x14ac:dyDescent="0.25">
      <c r="A464" s="4">
        <v>44435</v>
      </c>
      <c r="B464" s="6">
        <v>7</v>
      </c>
      <c r="C464" s="6" t="s">
        <v>132</v>
      </c>
      <c r="D464" s="6"/>
      <c r="E464" s="6" t="s">
        <v>65</v>
      </c>
      <c r="F464" s="1" t="s">
        <v>76</v>
      </c>
      <c r="G464" s="6">
        <v>1</v>
      </c>
      <c r="H464" s="6">
        <v>5</v>
      </c>
      <c r="I464" s="6">
        <v>10</v>
      </c>
      <c r="J464" s="6">
        <v>0</v>
      </c>
      <c r="K464" s="6">
        <v>4</v>
      </c>
      <c r="L464" s="6"/>
    </row>
    <row r="465" spans="1:12" ht="15.75" customHeight="1" x14ac:dyDescent="0.25">
      <c r="A465" s="4">
        <v>44435</v>
      </c>
      <c r="B465" s="6">
        <v>8</v>
      </c>
      <c r="C465" s="6" t="s">
        <v>132</v>
      </c>
      <c r="D465" s="6"/>
      <c r="E465" s="6" t="s">
        <v>65</v>
      </c>
      <c r="F465" s="1" t="s">
        <v>76</v>
      </c>
      <c r="G465" s="6">
        <v>2</v>
      </c>
      <c r="H465" s="6">
        <v>5</v>
      </c>
      <c r="I465" s="6">
        <v>10</v>
      </c>
      <c r="J465" s="6">
        <v>0</v>
      </c>
      <c r="K465" s="6">
        <v>4</v>
      </c>
      <c r="L465" s="6"/>
    </row>
    <row r="466" spans="1:12" ht="15.75" customHeight="1" x14ac:dyDescent="0.25">
      <c r="A466" s="4">
        <v>44435</v>
      </c>
      <c r="B466" s="6">
        <v>9</v>
      </c>
      <c r="C466" s="6" t="s">
        <v>132</v>
      </c>
      <c r="D466" s="6"/>
      <c r="E466" s="6" t="s">
        <v>65</v>
      </c>
      <c r="F466" s="1" t="s">
        <v>76</v>
      </c>
      <c r="G466" s="6">
        <v>3</v>
      </c>
      <c r="H466" s="6">
        <v>5</v>
      </c>
      <c r="I466" s="6">
        <v>10</v>
      </c>
      <c r="J466" s="6">
        <v>0</v>
      </c>
      <c r="K466" s="6">
        <v>3</v>
      </c>
      <c r="L466" s="6"/>
    </row>
    <row r="467" spans="1:12" ht="15.75" customHeight="1" x14ac:dyDescent="0.25">
      <c r="A467" s="4">
        <v>44435</v>
      </c>
      <c r="B467" s="6">
        <v>10</v>
      </c>
      <c r="C467" s="6" t="s">
        <v>132</v>
      </c>
      <c r="D467" s="6"/>
      <c r="E467" s="6" t="s">
        <v>65</v>
      </c>
      <c r="F467" s="6" t="s">
        <v>103</v>
      </c>
      <c r="G467" s="6">
        <v>1</v>
      </c>
      <c r="H467" s="6">
        <v>4</v>
      </c>
      <c r="I467" s="6">
        <v>6</v>
      </c>
      <c r="J467" s="6">
        <v>55</v>
      </c>
      <c r="K467" s="6">
        <v>5</v>
      </c>
      <c r="L467" s="6"/>
    </row>
    <row r="468" spans="1:12" ht="15.75" customHeight="1" x14ac:dyDescent="0.25">
      <c r="A468" s="4">
        <v>44435</v>
      </c>
      <c r="B468" s="6">
        <v>11</v>
      </c>
      <c r="C468" s="6" t="s">
        <v>132</v>
      </c>
      <c r="D468" s="6"/>
      <c r="E468" s="6" t="s">
        <v>65</v>
      </c>
      <c r="F468" s="6" t="s">
        <v>103</v>
      </c>
      <c r="G468" s="6">
        <v>2</v>
      </c>
      <c r="H468" s="6">
        <v>4</v>
      </c>
      <c r="I468" s="6">
        <v>6</v>
      </c>
      <c r="J468" s="6">
        <v>55</v>
      </c>
      <c r="K468" s="6">
        <v>4</v>
      </c>
      <c r="L468" s="6"/>
    </row>
    <row r="469" spans="1:12" ht="15.75" customHeight="1" x14ac:dyDescent="0.25">
      <c r="A469" s="4">
        <v>44435</v>
      </c>
      <c r="B469" s="6">
        <v>12</v>
      </c>
      <c r="C469" s="6" t="s">
        <v>132</v>
      </c>
      <c r="D469" s="6"/>
      <c r="E469" s="6" t="s">
        <v>65</v>
      </c>
      <c r="F469" s="6" t="s">
        <v>103</v>
      </c>
      <c r="G469" s="6">
        <v>3</v>
      </c>
      <c r="H469" s="6">
        <v>4</v>
      </c>
      <c r="I469" s="6">
        <v>6</v>
      </c>
      <c r="J469" s="6">
        <v>55</v>
      </c>
      <c r="K469" s="6">
        <v>3</v>
      </c>
      <c r="L469" s="6"/>
    </row>
    <row r="470" spans="1:12" ht="15.75" customHeight="1" x14ac:dyDescent="0.25">
      <c r="A470" s="4">
        <v>44435</v>
      </c>
      <c r="B470" s="6">
        <v>13</v>
      </c>
      <c r="C470" s="6" t="s">
        <v>132</v>
      </c>
      <c r="D470" s="6"/>
      <c r="E470" s="6" t="s">
        <v>65</v>
      </c>
      <c r="F470" s="6" t="s">
        <v>111</v>
      </c>
      <c r="G470" s="6">
        <v>1</v>
      </c>
      <c r="H470" s="6">
        <v>6</v>
      </c>
      <c r="I470" s="6">
        <v>10</v>
      </c>
      <c r="J470" s="6">
        <v>180</v>
      </c>
      <c r="K470" s="6">
        <v>8</v>
      </c>
      <c r="L470" s="6"/>
    </row>
    <row r="471" spans="1:12" ht="15.75" customHeight="1" x14ac:dyDescent="0.25">
      <c r="A471" s="4">
        <v>44435</v>
      </c>
      <c r="B471" s="6">
        <v>14</v>
      </c>
      <c r="C471" s="6" t="s">
        <v>132</v>
      </c>
      <c r="D471" s="6"/>
      <c r="E471" s="6" t="s">
        <v>65</v>
      </c>
      <c r="F471" s="6" t="s">
        <v>111</v>
      </c>
      <c r="G471" s="6">
        <v>2</v>
      </c>
      <c r="H471" s="6">
        <v>6</v>
      </c>
      <c r="I471" s="6">
        <v>10</v>
      </c>
      <c r="J471" s="6">
        <v>180</v>
      </c>
      <c r="K471" s="6">
        <v>7</v>
      </c>
      <c r="L471" s="6"/>
    </row>
    <row r="472" spans="1:12" ht="15.75" customHeight="1" x14ac:dyDescent="0.25">
      <c r="A472" s="4">
        <v>44435</v>
      </c>
      <c r="B472" s="6">
        <v>15</v>
      </c>
      <c r="C472" s="6" t="s">
        <v>132</v>
      </c>
      <c r="D472" s="6"/>
      <c r="E472" s="6" t="s">
        <v>65</v>
      </c>
      <c r="F472" s="6" t="s">
        <v>111</v>
      </c>
      <c r="G472" s="6">
        <v>3</v>
      </c>
      <c r="H472" s="6">
        <v>6</v>
      </c>
      <c r="I472" s="6">
        <v>10</v>
      </c>
      <c r="J472" s="6">
        <v>180</v>
      </c>
      <c r="K472" s="6">
        <v>7</v>
      </c>
      <c r="L472" s="6"/>
    </row>
    <row r="473" spans="1:12" ht="15.75" customHeight="1" x14ac:dyDescent="0.25">
      <c r="A473" s="4">
        <v>44438</v>
      </c>
      <c r="B473" s="6">
        <v>1</v>
      </c>
      <c r="C473" s="6" t="s">
        <v>104</v>
      </c>
      <c r="D473" s="6"/>
      <c r="E473" s="6" t="s">
        <v>65</v>
      </c>
      <c r="F473" s="6" t="s">
        <v>105</v>
      </c>
      <c r="G473" s="6">
        <v>1</v>
      </c>
      <c r="H473" s="6">
        <v>4</v>
      </c>
      <c r="I473" s="6">
        <v>6</v>
      </c>
      <c r="J473" s="6">
        <v>175</v>
      </c>
      <c r="K473" s="6">
        <v>5</v>
      </c>
      <c r="L473" s="6"/>
    </row>
    <row r="474" spans="1:12" ht="15.75" customHeight="1" x14ac:dyDescent="0.25">
      <c r="A474" s="4">
        <v>44438</v>
      </c>
      <c r="B474" s="6">
        <v>2</v>
      </c>
      <c r="C474" s="6" t="s">
        <v>104</v>
      </c>
      <c r="D474" s="6"/>
      <c r="E474" s="6" t="s">
        <v>65</v>
      </c>
      <c r="F474" s="6" t="s">
        <v>105</v>
      </c>
      <c r="G474" s="6">
        <v>2</v>
      </c>
      <c r="H474" s="6">
        <v>4</v>
      </c>
      <c r="I474" s="6">
        <v>6</v>
      </c>
      <c r="J474" s="6">
        <v>175</v>
      </c>
      <c r="K474" s="6">
        <v>4</v>
      </c>
      <c r="L474" s="6"/>
    </row>
    <row r="475" spans="1:12" ht="15.75" customHeight="1" x14ac:dyDescent="0.25">
      <c r="A475" s="4">
        <v>44438</v>
      </c>
      <c r="B475" s="6">
        <v>3</v>
      </c>
      <c r="C475" s="6" t="s">
        <v>104</v>
      </c>
      <c r="D475" s="6"/>
      <c r="E475" s="6" t="s">
        <v>65</v>
      </c>
      <c r="F475" s="6" t="s">
        <v>105</v>
      </c>
      <c r="G475" s="6">
        <v>3</v>
      </c>
      <c r="H475" s="6">
        <v>4</v>
      </c>
      <c r="I475" s="6">
        <v>6</v>
      </c>
      <c r="J475" s="6">
        <v>175</v>
      </c>
      <c r="K475" s="6">
        <v>3</v>
      </c>
      <c r="L475" s="6"/>
    </row>
    <row r="476" spans="1:12" ht="15.75" customHeight="1" x14ac:dyDescent="0.25">
      <c r="A476" s="4">
        <v>44438</v>
      </c>
      <c r="B476" s="6">
        <v>4</v>
      </c>
      <c r="C476" s="6" t="s">
        <v>104</v>
      </c>
      <c r="D476" s="6"/>
      <c r="E476" s="6" t="s">
        <v>65</v>
      </c>
      <c r="F476" s="6" t="s">
        <v>106</v>
      </c>
      <c r="G476" s="6">
        <v>1</v>
      </c>
      <c r="H476" s="6">
        <v>4</v>
      </c>
      <c r="I476" s="6">
        <v>6</v>
      </c>
      <c r="J476" s="6">
        <v>270</v>
      </c>
      <c r="K476" s="6">
        <v>5</v>
      </c>
      <c r="L476" s="6"/>
    </row>
    <row r="477" spans="1:12" ht="15.75" customHeight="1" x14ac:dyDescent="0.25">
      <c r="A477" s="4">
        <v>44438</v>
      </c>
      <c r="B477" s="6">
        <v>5</v>
      </c>
      <c r="C477" s="6" t="s">
        <v>104</v>
      </c>
      <c r="D477" s="6"/>
      <c r="E477" s="6" t="s">
        <v>65</v>
      </c>
      <c r="F477" s="6" t="s">
        <v>106</v>
      </c>
      <c r="G477" s="6">
        <v>2</v>
      </c>
      <c r="H477" s="6">
        <v>4</v>
      </c>
      <c r="I477" s="6">
        <v>6</v>
      </c>
      <c r="J477" s="6">
        <v>270</v>
      </c>
      <c r="K477" s="6">
        <v>5</v>
      </c>
      <c r="L477" s="6"/>
    </row>
    <row r="478" spans="1:12" ht="15.75" customHeight="1" x14ac:dyDescent="0.25">
      <c r="A478" s="4">
        <v>44438</v>
      </c>
      <c r="B478" s="6">
        <v>6</v>
      </c>
      <c r="C478" s="6" t="s">
        <v>104</v>
      </c>
      <c r="D478" s="6"/>
      <c r="E478" s="6" t="s">
        <v>65</v>
      </c>
      <c r="F478" s="6" t="s">
        <v>106</v>
      </c>
      <c r="G478" s="6">
        <v>3</v>
      </c>
      <c r="H478" s="6">
        <v>4</v>
      </c>
      <c r="I478" s="6">
        <v>6</v>
      </c>
      <c r="J478" s="6">
        <v>270</v>
      </c>
      <c r="K478" s="6">
        <v>3</v>
      </c>
      <c r="L478" s="6"/>
    </row>
    <row r="479" spans="1:12" ht="15.75" customHeight="1" x14ac:dyDescent="0.25">
      <c r="A479" s="4">
        <v>44438</v>
      </c>
      <c r="B479" s="6">
        <v>7</v>
      </c>
      <c r="C479" s="6" t="s">
        <v>104</v>
      </c>
      <c r="D479" s="6"/>
      <c r="E479" s="6" t="s">
        <v>65</v>
      </c>
      <c r="F479" s="6" t="s">
        <v>107</v>
      </c>
      <c r="G479" s="6">
        <v>1</v>
      </c>
      <c r="H479" s="6">
        <v>6</v>
      </c>
      <c r="I479" s="6">
        <v>10</v>
      </c>
      <c r="J479" s="6">
        <v>135</v>
      </c>
      <c r="K479" s="6">
        <v>10</v>
      </c>
      <c r="L479" s="6"/>
    </row>
    <row r="480" spans="1:12" ht="15.75" customHeight="1" x14ac:dyDescent="0.25">
      <c r="A480" s="4">
        <v>44438</v>
      </c>
      <c r="B480" s="6">
        <v>8</v>
      </c>
      <c r="C480" s="6" t="s">
        <v>104</v>
      </c>
      <c r="D480" s="6"/>
      <c r="E480" s="6" t="s">
        <v>65</v>
      </c>
      <c r="F480" s="6" t="s">
        <v>107</v>
      </c>
      <c r="G480" s="6">
        <v>2</v>
      </c>
      <c r="H480" s="6">
        <v>6</v>
      </c>
      <c r="I480" s="6">
        <v>10</v>
      </c>
      <c r="J480" s="6">
        <v>140</v>
      </c>
      <c r="K480" s="6">
        <v>7</v>
      </c>
      <c r="L480" s="6"/>
    </row>
    <row r="481" spans="1:12" ht="15.75" customHeight="1" x14ac:dyDescent="0.25">
      <c r="A481" s="4">
        <v>44438</v>
      </c>
      <c r="B481" s="6">
        <v>9</v>
      </c>
      <c r="C481" s="6" t="s">
        <v>104</v>
      </c>
      <c r="D481" s="6"/>
      <c r="E481" s="6" t="s">
        <v>65</v>
      </c>
      <c r="F481" s="6" t="s">
        <v>107</v>
      </c>
      <c r="G481" s="6">
        <v>3</v>
      </c>
      <c r="H481" s="6">
        <v>6</v>
      </c>
      <c r="I481" s="6">
        <v>10</v>
      </c>
      <c r="J481" s="6">
        <v>140</v>
      </c>
      <c r="K481" s="6">
        <v>7</v>
      </c>
      <c r="L481" s="6"/>
    </row>
    <row r="482" spans="1:12" ht="15.75" customHeight="1" x14ac:dyDescent="0.25">
      <c r="A482" s="4">
        <v>44438</v>
      </c>
      <c r="B482" s="6">
        <v>10</v>
      </c>
      <c r="C482" s="6" t="s">
        <v>104</v>
      </c>
      <c r="D482" s="6"/>
      <c r="E482" s="6" t="s">
        <v>65</v>
      </c>
      <c r="F482" s="6" t="s">
        <v>112</v>
      </c>
      <c r="G482" s="6">
        <v>1</v>
      </c>
      <c r="H482" s="6">
        <v>10</v>
      </c>
      <c r="I482" s="6">
        <v>15</v>
      </c>
      <c r="J482" s="6">
        <v>70</v>
      </c>
      <c r="K482" s="6">
        <v>14</v>
      </c>
      <c r="L482" s="6"/>
    </row>
    <row r="483" spans="1:12" ht="15.75" customHeight="1" x14ac:dyDescent="0.25">
      <c r="A483" s="4">
        <v>44438</v>
      </c>
      <c r="B483" s="6">
        <v>11</v>
      </c>
      <c r="C483" s="6" t="s">
        <v>104</v>
      </c>
      <c r="D483" s="6"/>
      <c r="E483" s="6" t="s">
        <v>65</v>
      </c>
      <c r="F483" s="6" t="s">
        <v>112</v>
      </c>
      <c r="G483" s="6">
        <v>2</v>
      </c>
      <c r="H483" s="6">
        <v>10</v>
      </c>
      <c r="I483" s="6">
        <v>15</v>
      </c>
      <c r="J483" s="6">
        <v>70</v>
      </c>
      <c r="K483" s="6">
        <v>13</v>
      </c>
      <c r="L483" s="6"/>
    </row>
    <row r="484" spans="1:12" ht="15.75" customHeight="1" x14ac:dyDescent="0.25">
      <c r="A484" s="4">
        <v>44438</v>
      </c>
      <c r="B484" s="6">
        <v>12</v>
      </c>
      <c r="C484" s="6" t="s">
        <v>104</v>
      </c>
      <c r="D484" s="6"/>
      <c r="E484" s="6" t="s">
        <v>65</v>
      </c>
      <c r="F484" s="6" t="s">
        <v>112</v>
      </c>
      <c r="G484" s="6">
        <v>3</v>
      </c>
      <c r="H484" s="6">
        <v>10</v>
      </c>
      <c r="I484" s="6">
        <v>15</v>
      </c>
      <c r="J484" s="6">
        <v>70</v>
      </c>
      <c r="K484" s="6">
        <v>13</v>
      </c>
      <c r="L484" s="6"/>
    </row>
    <row r="485" spans="1:12" ht="15.75" customHeight="1" x14ac:dyDescent="0.25">
      <c r="A485" s="4">
        <v>44440</v>
      </c>
      <c r="B485" s="6">
        <v>1</v>
      </c>
      <c r="C485" s="6" t="s">
        <v>131</v>
      </c>
      <c r="D485" s="6"/>
      <c r="E485" s="6" t="s">
        <v>65</v>
      </c>
      <c r="F485" s="6" t="s">
        <v>89</v>
      </c>
      <c r="G485" s="6">
        <v>1</v>
      </c>
      <c r="H485" s="6">
        <v>4</v>
      </c>
      <c r="I485" s="6">
        <v>6</v>
      </c>
      <c r="J485" s="6">
        <v>150</v>
      </c>
      <c r="K485" s="6">
        <v>5</v>
      </c>
      <c r="L485" s="6"/>
    </row>
    <row r="486" spans="1:12" ht="15.75" customHeight="1" x14ac:dyDescent="0.25">
      <c r="A486" s="4">
        <v>44440</v>
      </c>
      <c r="B486" s="6">
        <v>2</v>
      </c>
      <c r="C486" s="6" t="s">
        <v>131</v>
      </c>
      <c r="D486" s="6"/>
      <c r="E486" s="6" t="s">
        <v>65</v>
      </c>
      <c r="F486" s="6" t="s">
        <v>89</v>
      </c>
      <c r="G486" s="6">
        <v>2</v>
      </c>
      <c r="H486" s="6">
        <v>4</v>
      </c>
      <c r="I486" s="6">
        <v>6</v>
      </c>
      <c r="J486" s="6">
        <v>150</v>
      </c>
      <c r="K486" s="6">
        <v>4</v>
      </c>
      <c r="L486" s="6"/>
    </row>
    <row r="487" spans="1:12" ht="15.75" customHeight="1" x14ac:dyDescent="0.25">
      <c r="A487" s="4">
        <v>44440</v>
      </c>
      <c r="B487" s="6">
        <v>3</v>
      </c>
      <c r="C487" s="6" t="s">
        <v>131</v>
      </c>
      <c r="D487" s="6"/>
      <c r="E487" s="6" t="s">
        <v>65</v>
      </c>
      <c r="F487" s="6" t="s">
        <v>89</v>
      </c>
      <c r="G487" s="6">
        <v>3</v>
      </c>
      <c r="H487" s="6">
        <v>4</v>
      </c>
      <c r="I487" s="6">
        <v>6</v>
      </c>
      <c r="J487" s="6">
        <v>150</v>
      </c>
      <c r="K487" s="6">
        <v>4</v>
      </c>
      <c r="L487" s="6"/>
    </row>
    <row r="488" spans="1:12" ht="15.75" customHeight="1" x14ac:dyDescent="0.25">
      <c r="A488" s="4">
        <v>44440</v>
      </c>
      <c r="B488" s="6">
        <v>4</v>
      </c>
      <c r="C488" s="6" t="s">
        <v>131</v>
      </c>
      <c r="D488" s="6"/>
      <c r="E488" s="6" t="s">
        <v>65</v>
      </c>
      <c r="F488" s="6" t="s">
        <v>95</v>
      </c>
      <c r="G488" s="6">
        <v>1</v>
      </c>
      <c r="H488" s="6">
        <v>4</v>
      </c>
      <c r="I488" s="6">
        <v>6</v>
      </c>
      <c r="J488" s="6">
        <v>120</v>
      </c>
      <c r="K488" s="6">
        <v>6</v>
      </c>
      <c r="L488" s="6"/>
    </row>
    <row r="489" spans="1:12" ht="15.75" customHeight="1" x14ac:dyDescent="0.25">
      <c r="A489" s="4">
        <v>44440</v>
      </c>
      <c r="B489" s="6">
        <v>5</v>
      </c>
      <c r="C489" s="6" t="s">
        <v>131</v>
      </c>
      <c r="D489" s="6"/>
      <c r="E489" s="6" t="s">
        <v>65</v>
      </c>
      <c r="F489" s="6" t="s">
        <v>95</v>
      </c>
      <c r="G489" s="6">
        <v>2</v>
      </c>
      <c r="H489" s="6">
        <v>4</v>
      </c>
      <c r="I489" s="6">
        <v>6</v>
      </c>
      <c r="J489" s="6">
        <v>120</v>
      </c>
      <c r="K489" s="6">
        <v>6</v>
      </c>
      <c r="L489" s="6"/>
    </row>
    <row r="490" spans="1:12" ht="15.75" customHeight="1" x14ac:dyDescent="0.25">
      <c r="A490" s="4">
        <v>44440</v>
      </c>
      <c r="B490" s="6">
        <v>6</v>
      </c>
      <c r="C490" s="6" t="s">
        <v>131</v>
      </c>
      <c r="D490" s="6"/>
      <c r="E490" s="6" t="s">
        <v>65</v>
      </c>
      <c r="F490" s="6" t="s">
        <v>95</v>
      </c>
      <c r="G490" s="6">
        <v>3</v>
      </c>
      <c r="H490" s="6">
        <v>4</v>
      </c>
      <c r="I490" s="6">
        <v>6</v>
      </c>
      <c r="J490" s="6">
        <v>125</v>
      </c>
      <c r="K490" s="6">
        <v>4</v>
      </c>
      <c r="L490" s="6"/>
    </row>
    <row r="491" spans="1:12" ht="15.75" customHeight="1" x14ac:dyDescent="0.25">
      <c r="A491" s="4">
        <v>44440</v>
      </c>
      <c r="B491" s="6">
        <v>7</v>
      </c>
      <c r="C491" s="6" t="s">
        <v>131</v>
      </c>
      <c r="D491" s="6"/>
      <c r="E491" s="6" t="s">
        <v>65</v>
      </c>
      <c r="F491" s="6" t="s">
        <v>96</v>
      </c>
      <c r="G491" s="6">
        <v>1</v>
      </c>
      <c r="H491" s="6">
        <v>4</v>
      </c>
      <c r="I491" s="6">
        <v>6</v>
      </c>
      <c r="J491" s="6">
        <v>90</v>
      </c>
      <c r="K491" s="6">
        <v>5</v>
      </c>
      <c r="L491" s="6"/>
    </row>
    <row r="492" spans="1:12" ht="15.75" customHeight="1" x14ac:dyDescent="0.25">
      <c r="A492" s="4">
        <v>44440</v>
      </c>
      <c r="B492" s="6">
        <v>8</v>
      </c>
      <c r="C492" s="6" t="s">
        <v>131</v>
      </c>
      <c r="D492" s="6"/>
      <c r="E492" s="6" t="s">
        <v>65</v>
      </c>
      <c r="F492" s="6" t="s">
        <v>96</v>
      </c>
      <c r="G492" s="6">
        <v>2</v>
      </c>
      <c r="H492" s="6">
        <v>4</v>
      </c>
      <c r="I492" s="6">
        <v>6</v>
      </c>
      <c r="J492" s="6">
        <v>90</v>
      </c>
      <c r="K492" s="6">
        <v>4</v>
      </c>
      <c r="L492" s="6"/>
    </row>
    <row r="493" spans="1:12" ht="15.75" customHeight="1" x14ac:dyDescent="0.25">
      <c r="A493" s="4">
        <v>44440</v>
      </c>
      <c r="B493" s="6">
        <v>9</v>
      </c>
      <c r="C493" s="6" t="s">
        <v>131</v>
      </c>
      <c r="D493" s="6"/>
      <c r="E493" s="6" t="s">
        <v>65</v>
      </c>
      <c r="F493" s="6" t="s">
        <v>96</v>
      </c>
      <c r="G493" s="6">
        <v>3</v>
      </c>
      <c r="H493" s="6">
        <v>4</v>
      </c>
      <c r="I493" s="6">
        <v>6</v>
      </c>
      <c r="J493" s="6">
        <v>90</v>
      </c>
      <c r="K493" s="6">
        <v>4</v>
      </c>
      <c r="L493" s="6"/>
    </row>
    <row r="494" spans="1:12" ht="15.75" customHeight="1" x14ac:dyDescent="0.25">
      <c r="A494" s="4">
        <v>44440</v>
      </c>
      <c r="B494" s="6">
        <v>10</v>
      </c>
      <c r="C494" s="6" t="s">
        <v>131</v>
      </c>
      <c r="D494" s="6"/>
      <c r="E494" s="6" t="s">
        <v>65</v>
      </c>
      <c r="F494" s="6" t="s">
        <v>98</v>
      </c>
      <c r="G494" s="6">
        <v>1</v>
      </c>
      <c r="H494" s="6">
        <v>4</v>
      </c>
      <c r="I494" s="6">
        <v>6</v>
      </c>
      <c r="J494" s="6">
        <v>80</v>
      </c>
      <c r="K494" s="6">
        <v>6</v>
      </c>
      <c r="L494" s="6"/>
    </row>
    <row r="495" spans="1:12" ht="15.75" customHeight="1" x14ac:dyDescent="0.25">
      <c r="A495" s="4">
        <v>44440</v>
      </c>
      <c r="B495" s="6">
        <v>11</v>
      </c>
      <c r="C495" s="6" t="s">
        <v>131</v>
      </c>
      <c r="D495" s="6"/>
      <c r="E495" s="6" t="s">
        <v>65</v>
      </c>
      <c r="F495" s="6" t="s">
        <v>98</v>
      </c>
      <c r="G495" s="6">
        <v>2</v>
      </c>
      <c r="H495" s="6">
        <v>4</v>
      </c>
      <c r="I495" s="6">
        <v>6</v>
      </c>
      <c r="J495" s="6">
        <v>85</v>
      </c>
      <c r="K495" s="6">
        <v>3</v>
      </c>
      <c r="L495" s="6"/>
    </row>
    <row r="496" spans="1:12" ht="15.75" customHeight="1" x14ac:dyDescent="0.25">
      <c r="A496" s="4">
        <v>44440</v>
      </c>
      <c r="B496" s="6">
        <v>12</v>
      </c>
      <c r="C496" s="6" t="s">
        <v>131</v>
      </c>
      <c r="D496" s="6"/>
      <c r="E496" s="6" t="s">
        <v>65</v>
      </c>
      <c r="F496" s="6" t="s">
        <v>98</v>
      </c>
      <c r="G496" s="6">
        <v>3</v>
      </c>
      <c r="H496" s="6">
        <v>4</v>
      </c>
      <c r="I496" s="6">
        <v>6</v>
      </c>
      <c r="J496" s="6">
        <v>85</v>
      </c>
      <c r="K496" s="6">
        <v>2</v>
      </c>
      <c r="L496" s="6"/>
    </row>
    <row r="497" spans="1:12" ht="15.75" customHeight="1" x14ac:dyDescent="0.25">
      <c r="A497" s="4">
        <v>44440</v>
      </c>
      <c r="B497" s="6">
        <v>13</v>
      </c>
      <c r="C497" s="6" t="s">
        <v>131</v>
      </c>
      <c r="D497" s="6"/>
      <c r="E497" s="6" t="s">
        <v>65</v>
      </c>
      <c r="F497" s="6" t="s">
        <v>99</v>
      </c>
      <c r="G497" s="6">
        <v>1</v>
      </c>
      <c r="H497" s="6">
        <v>0</v>
      </c>
      <c r="I497" s="6"/>
      <c r="J497" s="6">
        <v>0</v>
      </c>
      <c r="K497" s="6">
        <v>50</v>
      </c>
      <c r="L497" s="6"/>
    </row>
    <row r="498" spans="1:12" ht="15.75" customHeight="1" x14ac:dyDescent="0.25">
      <c r="A498" s="4">
        <v>44440</v>
      </c>
      <c r="B498" s="6">
        <v>14</v>
      </c>
      <c r="C498" s="6" t="s">
        <v>131</v>
      </c>
      <c r="D498" s="6"/>
      <c r="E498" s="6" t="s">
        <v>65</v>
      </c>
      <c r="F498" s="6" t="s">
        <v>99</v>
      </c>
      <c r="G498" s="6">
        <v>2</v>
      </c>
      <c r="H498" s="6">
        <v>0</v>
      </c>
      <c r="I498" s="6"/>
      <c r="J498" s="6">
        <v>0</v>
      </c>
      <c r="K498" s="6">
        <v>30</v>
      </c>
      <c r="L498" s="6"/>
    </row>
    <row r="499" spans="1:12" ht="15.75" customHeight="1" x14ac:dyDescent="0.25">
      <c r="A499" s="4">
        <v>44440</v>
      </c>
      <c r="B499" s="6">
        <v>15</v>
      </c>
      <c r="C499" s="6" t="s">
        <v>131</v>
      </c>
      <c r="D499" s="6"/>
      <c r="E499" s="6" t="s">
        <v>65</v>
      </c>
      <c r="F499" s="6" t="s">
        <v>99</v>
      </c>
      <c r="G499" s="6">
        <v>3</v>
      </c>
      <c r="H499" s="6">
        <v>0</v>
      </c>
      <c r="I499" s="6"/>
      <c r="J499" s="6">
        <v>0</v>
      </c>
      <c r="K499" s="6">
        <v>32</v>
      </c>
      <c r="L499" s="6"/>
    </row>
    <row r="500" spans="1:12" ht="15.75" customHeight="1" x14ac:dyDescent="0.25">
      <c r="A500" s="4">
        <v>44442</v>
      </c>
      <c r="B500" s="6">
        <v>1</v>
      </c>
      <c r="C500" s="6" t="s">
        <v>132</v>
      </c>
      <c r="D500" s="6"/>
      <c r="E500" s="6" t="s">
        <v>65</v>
      </c>
      <c r="F500" s="6" t="s">
        <v>92</v>
      </c>
      <c r="G500" s="6">
        <v>1</v>
      </c>
      <c r="H500" s="6">
        <v>4</v>
      </c>
      <c r="I500" s="6">
        <v>6</v>
      </c>
      <c r="J500" s="6">
        <v>220</v>
      </c>
      <c r="K500" s="6">
        <v>6</v>
      </c>
      <c r="L500" s="6"/>
    </row>
    <row r="501" spans="1:12" ht="15.75" customHeight="1" x14ac:dyDescent="0.25">
      <c r="A501" s="4">
        <v>44442</v>
      </c>
      <c r="B501" s="6">
        <v>2</v>
      </c>
      <c r="C501" s="6" t="s">
        <v>132</v>
      </c>
      <c r="D501" s="6"/>
      <c r="E501" s="6" t="s">
        <v>65</v>
      </c>
      <c r="F501" s="6" t="s">
        <v>92</v>
      </c>
      <c r="G501" s="6">
        <v>2</v>
      </c>
      <c r="H501" s="6">
        <v>4</v>
      </c>
      <c r="I501" s="6">
        <v>6</v>
      </c>
      <c r="J501" s="6">
        <v>225</v>
      </c>
      <c r="K501" s="6">
        <v>4</v>
      </c>
      <c r="L501" s="6"/>
    </row>
    <row r="502" spans="1:12" ht="15.75" customHeight="1" x14ac:dyDescent="0.25">
      <c r="A502" s="4">
        <v>44442</v>
      </c>
      <c r="B502" s="6">
        <v>3</v>
      </c>
      <c r="C502" s="6" t="s">
        <v>132</v>
      </c>
      <c r="D502" s="6"/>
      <c r="E502" s="6" t="s">
        <v>65</v>
      </c>
      <c r="F502" s="6" t="s">
        <v>92</v>
      </c>
      <c r="G502" s="6">
        <v>3</v>
      </c>
      <c r="H502" s="6">
        <v>4</v>
      </c>
      <c r="I502" s="6">
        <v>6</v>
      </c>
      <c r="J502" s="6">
        <v>225</v>
      </c>
      <c r="K502" s="6">
        <v>4</v>
      </c>
      <c r="L502" s="6"/>
    </row>
    <row r="503" spans="1:12" ht="15.75" customHeight="1" x14ac:dyDescent="0.25">
      <c r="A503" s="4">
        <v>44442</v>
      </c>
      <c r="B503" s="6">
        <v>4</v>
      </c>
      <c r="C503" s="6" t="s">
        <v>132</v>
      </c>
      <c r="D503" s="6"/>
      <c r="E503" s="6" t="s">
        <v>65</v>
      </c>
      <c r="F503" s="6" t="s">
        <v>110</v>
      </c>
      <c r="G503" s="6">
        <v>1</v>
      </c>
      <c r="H503" s="6">
        <v>4</v>
      </c>
      <c r="I503" s="6">
        <v>6</v>
      </c>
      <c r="J503" s="6">
        <v>50</v>
      </c>
      <c r="K503" s="6">
        <v>5</v>
      </c>
      <c r="L503" s="6"/>
    </row>
    <row r="504" spans="1:12" ht="15.75" customHeight="1" x14ac:dyDescent="0.25">
      <c r="A504" s="4">
        <v>44442</v>
      </c>
      <c r="B504" s="6">
        <v>5</v>
      </c>
      <c r="C504" s="6" t="s">
        <v>132</v>
      </c>
      <c r="D504" s="6"/>
      <c r="E504" s="6" t="s">
        <v>65</v>
      </c>
      <c r="F504" s="6" t="s">
        <v>110</v>
      </c>
      <c r="G504" s="6">
        <v>2</v>
      </c>
      <c r="H504" s="6">
        <v>4</v>
      </c>
      <c r="I504" s="6">
        <v>6</v>
      </c>
      <c r="J504" s="6">
        <v>50</v>
      </c>
      <c r="K504" s="6">
        <v>5</v>
      </c>
      <c r="L504" s="6"/>
    </row>
    <row r="505" spans="1:12" ht="15.75" customHeight="1" x14ac:dyDescent="0.25">
      <c r="A505" s="4">
        <v>44442</v>
      </c>
      <c r="B505" s="6">
        <v>6</v>
      </c>
      <c r="C505" s="6" t="s">
        <v>132</v>
      </c>
      <c r="D505" s="6"/>
      <c r="E505" s="6" t="s">
        <v>65</v>
      </c>
      <c r="F505" s="6" t="s">
        <v>110</v>
      </c>
      <c r="G505" s="6">
        <v>3</v>
      </c>
      <c r="H505" s="6">
        <v>4</v>
      </c>
      <c r="I505" s="6">
        <v>6</v>
      </c>
      <c r="J505" s="6">
        <v>50</v>
      </c>
      <c r="K505" s="6">
        <v>5</v>
      </c>
      <c r="L505" s="6"/>
    </row>
    <row r="506" spans="1:12" ht="15.75" customHeight="1" x14ac:dyDescent="0.25">
      <c r="A506" s="4">
        <v>44442</v>
      </c>
      <c r="B506" s="6">
        <v>7</v>
      </c>
      <c r="C506" s="6" t="s">
        <v>132</v>
      </c>
      <c r="D506" s="6"/>
      <c r="E506" s="6" t="s">
        <v>65</v>
      </c>
      <c r="F506" s="1" t="s">
        <v>76</v>
      </c>
      <c r="G506" s="6">
        <v>1</v>
      </c>
      <c r="H506" s="6">
        <v>5</v>
      </c>
      <c r="I506" s="6">
        <v>10</v>
      </c>
      <c r="J506" s="6">
        <v>-20</v>
      </c>
      <c r="K506" s="6">
        <v>5</v>
      </c>
      <c r="L506" s="6"/>
    </row>
    <row r="507" spans="1:12" ht="15.75" customHeight="1" x14ac:dyDescent="0.25">
      <c r="A507" s="4">
        <v>44442</v>
      </c>
      <c r="B507" s="6">
        <v>8</v>
      </c>
      <c r="C507" s="6" t="s">
        <v>132</v>
      </c>
      <c r="D507" s="6"/>
      <c r="E507" s="6" t="s">
        <v>65</v>
      </c>
      <c r="F507" s="1" t="s">
        <v>76</v>
      </c>
      <c r="G507" s="6">
        <v>2</v>
      </c>
      <c r="H507" s="6">
        <v>5</v>
      </c>
      <c r="I507" s="6">
        <v>10</v>
      </c>
      <c r="J507" s="6">
        <v>-40</v>
      </c>
      <c r="K507" s="6">
        <v>5</v>
      </c>
      <c r="L507" s="6"/>
    </row>
    <row r="508" spans="1:12" ht="15.75" customHeight="1" x14ac:dyDescent="0.25">
      <c r="A508" s="4">
        <v>44442</v>
      </c>
      <c r="B508" s="6">
        <v>9</v>
      </c>
      <c r="C508" s="6" t="s">
        <v>132</v>
      </c>
      <c r="D508" s="6"/>
      <c r="E508" s="6" t="s">
        <v>65</v>
      </c>
      <c r="F508" s="1" t="s">
        <v>76</v>
      </c>
      <c r="G508" s="6">
        <v>3</v>
      </c>
      <c r="H508" s="6">
        <v>5</v>
      </c>
      <c r="I508" s="6">
        <v>10</v>
      </c>
      <c r="J508" s="6">
        <v>-40</v>
      </c>
      <c r="K508" s="6">
        <v>5</v>
      </c>
      <c r="L508" s="6"/>
    </row>
    <row r="509" spans="1:12" ht="15.75" customHeight="1" x14ac:dyDescent="0.25">
      <c r="A509" s="4">
        <v>44442</v>
      </c>
      <c r="B509" s="6">
        <v>10</v>
      </c>
      <c r="C509" s="6" t="s">
        <v>132</v>
      </c>
      <c r="D509" s="6"/>
      <c r="E509" s="6" t="s">
        <v>65</v>
      </c>
      <c r="F509" s="6" t="s">
        <v>103</v>
      </c>
      <c r="G509" s="6">
        <v>1</v>
      </c>
      <c r="H509" s="6">
        <v>4</v>
      </c>
      <c r="I509" s="6">
        <v>6</v>
      </c>
      <c r="J509" s="6">
        <v>45</v>
      </c>
      <c r="K509" s="6">
        <v>6</v>
      </c>
      <c r="L509" s="6"/>
    </row>
    <row r="510" spans="1:12" ht="15.75" customHeight="1" x14ac:dyDescent="0.25">
      <c r="A510" s="4">
        <v>44442</v>
      </c>
      <c r="B510" s="6">
        <v>11</v>
      </c>
      <c r="C510" s="6" t="s">
        <v>132</v>
      </c>
      <c r="D510" s="6"/>
      <c r="E510" s="6" t="s">
        <v>65</v>
      </c>
      <c r="F510" s="6" t="s">
        <v>103</v>
      </c>
      <c r="G510" s="6">
        <v>2</v>
      </c>
      <c r="H510" s="6">
        <v>4</v>
      </c>
      <c r="I510" s="6">
        <v>6</v>
      </c>
      <c r="J510" s="6">
        <v>45</v>
      </c>
      <c r="K510" s="6">
        <v>6</v>
      </c>
      <c r="L510" s="6"/>
    </row>
    <row r="511" spans="1:12" ht="15.75" customHeight="1" x14ac:dyDescent="0.25">
      <c r="A511" s="4">
        <v>44442</v>
      </c>
      <c r="B511" s="6">
        <v>12</v>
      </c>
      <c r="C511" s="6" t="s">
        <v>132</v>
      </c>
      <c r="D511" s="6"/>
      <c r="E511" s="6" t="s">
        <v>65</v>
      </c>
      <c r="F511" s="6" t="s">
        <v>103</v>
      </c>
      <c r="G511" s="6">
        <v>3</v>
      </c>
      <c r="H511" s="6">
        <v>4</v>
      </c>
      <c r="I511" s="6">
        <v>6</v>
      </c>
      <c r="J511" s="6">
        <v>50</v>
      </c>
      <c r="K511" s="6">
        <v>2</v>
      </c>
      <c r="L511" s="6"/>
    </row>
    <row r="512" spans="1:12" ht="15.75" customHeight="1" x14ac:dyDescent="0.25">
      <c r="A512" s="4">
        <v>44442</v>
      </c>
      <c r="B512" s="6">
        <v>13</v>
      </c>
      <c r="C512" s="6" t="s">
        <v>132</v>
      </c>
      <c r="D512" s="6"/>
      <c r="E512" s="6" t="s">
        <v>65</v>
      </c>
      <c r="F512" s="6" t="s">
        <v>111</v>
      </c>
      <c r="G512" s="6">
        <v>1</v>
      </c>
      <c r="H512" s="6">
        <v>6</v>
      </c>
      <c r="I512" s="6">
        <v>10</v>
      </c>
      <c r="J512" s="6">
        <v>180</v>
      </c>
      <c r="K512" s="6">
        <v>0</v>
      </c>
      <c r="L512" s="6"/>
    </row>
    <row r="513" spans="1:12" ht="15.75" customHeight="1" x14ac:dyDescent="0.25">
      <c r="A513" s="4">
        <v>44442</v>
      </c>
      <c r="B513" s="6">
        <v>14</v>
      </c>
      <c r="C513" s="6" t="s">
        <v>132</v>
      </c>
      <c r="D513" s="6"/>
      <c r="E513" s="6" t="s">
        <v>65</v>
      </c>
      <c r="F513" s="6" t="s">
        <v>111</v>
      </c>
      <c r="G513" s="6">
        <v>2</v>
      </c>
      <c r="H513" s="6">
        <v>6</v>
      </c>
      <c r="I513" s="6">
        <v>10</v>
      </c>
      <c r="J513" s="6">
        <v>180</v>
      </c>
      <c r="K513" s="6">
        <v>0</v>
      </c>
      <c r="L513" s="6"/>
    </row>
    <row r="514" spans="1:12" ht="15.75" customHeight="1" x14ac:dyDescent="0.25">
      <c r="A514" s="4">
        <v>44442</v>
      </c>
      <c r="B514" s="6">
        <v>15</v>
      </c>
      <c r="C514" s="6" t="s">
        <v>132</v>
      </c>
      <c r="D514" s="6"/>
      <c r="E514" s="6" t="s">
        <v>65</v>
      </c>
      <c r="F514" s="6" t="s">
        <v>111</v>
      </c>
      <c r="G514" s="6">
        <v>3</v>
      </c>
      <c r="H514" s="6">
        <v>6</v>
      </c>
      <c r="I514" s="6">
        <v>10</v>
      </c>
      <c r="J514" s="6">
        <v>180</v>
      </c>
      <c r="K514" s="6">
        <v>0</v>
      </c>
      <c r="L514" s="6"/>
    </row>
    <row r="515" spans="1:12" ht="15.75" customHeight="1" x14ac:dyDescent="0.25">
      <c r="A515" s="4">
        <v>44445</v>
      </c>
      <c r="B515" s="6">
        <v>1</v>
      </c>
      <c r="C515" s="6" t="s">
        <v>104</v>
      </c>
      <c r="D515" s="6"/>
      <c r="E515" s="6" t="s">
        <v>65</v>
      </c>
      <c r="F515" s="6" t="s">
        <v>105</v>
      </c>
      <c r="G515" s="6">
        <v>1</v>
      </c>
      <c r="H515" s="6">
        <v>4</v>
      </c>
      <c r="I515" s="6">
        <v>6</v>
      </c>
      <c r="J515" s="6">
        <v>170</v>
      </c>
      <c r="K515" s="6">
        <v>6</v>
      </c>
      <c r="L515" s="6"/>
    </row>
    <row r="516" spans="1:12" ht="15.75" customHeight="1" x14ac:dyDescent="0.25">
      <c r="A516" s="4">
        <v>44445</v>
      </c>
      <c r="B516" s="6">
        <v>2</v>
      </c>
      <c r="C516" s="6" t="s">
        <v>104</v>
      </c>
      <c r="D516" s="6"/>
      <c r="E516" s="6" t="s">
        <v>65</v>
      </c>
      <c r="F516" s="6" t="s">
        <v>105</v>
      </c>
      <c r="G516" s="6">
        <v>2</v>
      </c>
      <c r="H516" s="6">
        <v>4</v>
      </c>
      <c r="I516" s="6">
        <v>6</v>
      </c>
      <c r="J516" s="6">
        <v>170</v>
      </c>
      <c r="K516" s="6">
        <v>4</v>
      </c>
      <c r="L516" s="6"/>
    </row>
    <row r="517" spans="1:12" ht="15.75" customHeight="1" x14ac:dyDescent="0.25">
      <c r="A517" s="4">
        <v>44445</v>
      </c>
      <c r="B517" s="6">
        <v>3</v>
      </c>
      <c r="C517" s="6" t="s">
        <v>104</v>
      </c>
      <c r="D517" s="6"/>
      <c r="E517" s="6" t="s">
        <v>65</v>
      </c>
      <c r="F517" s="6" t="s">
        <v>105</v>
      </c>
      <c r="G517" s="6">
        <v>3</v>
      </c>
      <c r="H517" s="6">
        <v>4</v>
      </c>
      <c r="I517" s="6">
        <v>6</v>
      </c>
      <c r="J517" s="6">
        <v>170</v>
      </c>
      <c r="K517" s="6">
        <v>4</v>
      </c>
      <c r="L517" s="6"/>
    </row>
    <row r="518" spans="1:12" ht="15.75" customHeight="1" x14ac:dyDescent="0.25">
      <c r="A518" s="4">
        <v>44445</v>
      </c>
      <c r="B518" s="6">
        <v>4</v>
      </c>
      <c r="C518" s="6" t="s">
        <v>104</v>
      </c>
      <c r="D518" s="6"/>
      <c r="E518" s="6" t="s">
        <v>65</v>
      </c>
      <c r="F518" s="6" t="s">
        <v>106</v>
      </c>
      <c r="G518" s="6">
        <v>1</v>
      </c>
      <c r="H518" s="6">
        <v>4</v>
      </c>
      <c r="I518" s="6">
        <v>6</v>
      </c>
      <c r="J518" s="6">
        <v>270</v>
      </c>
      <c r="K518" s="6">
        <v>6</v>
      </c>
      <c r="L518" s="6"/>
    </row>
    <row r="519" spans="1:12" ht="15.75" customHeight="1" x14ac:dyDescent="0.25">
      <c r="A519" s="4">
        <v>44445</v>
      </c>
      <c r="B519" s="6">
        <v>5</v>
      </c>
      <c r="C519" s="6" t="s">
        <v>104</v>
      </c>
      <c r="D519" s="6"/>
      <c r="E519" s="6" t="s">
        <v>65</v>
      </c>
      <c r="F519" s="6" t="s">
        <v>106</v>
      </c>
      <c r="G519" s="6">
        <v>2</v>
      </c>
      <c r="H519" s="6">
        <v>4</v>
      </c>
      <c r="I519" s="6">
        <v>6</v>
      </c>
      <c r="J519" s="6">
        <v>280</v>
      </c>
      <c r="K519" s="6">
        <v>4</v>
      </c>
      <c r="L519" s="6"/>
    </row>
    <row r="520" spans="1:12" ht="15.75" customHeight="1" x14ac:dyDescent="0.25">
      <c r="A520" s="4">
        <v>44445</v>
      </c>
      <c r="B520" s="6">
        <v>6</v>
      </c>
      <c r="C520" s="6" t="s">
        <v>104</v>
      </c>
      <c r="D520" s="6"/>
      <c r="E520" s="6" t="s">
        <v>65</v>
      </c>
      <c r="F520" s="6" t="s">
        <v>106</v>
      </c>
      <c r="G520" s="6">
        <v>3</v>
      </c>
      <c r="H520" s="6">
        <v>4</v>
      </c>
      <c r="I520" s="6">
        <v>6</v>
      </c>
      <c r="J520" s="6">
        <v>280</v>
      </c>
      <c r="K520" s="6">
        <v>3</v>
      </c>
      <c r="L520" s="6"/>
    </row>
    <row r="521" spans="1:12" ht="15.75" customHeight="1" x14ac:dyDescent="0.25">
      <c r="A521" s="4">
        <v>44445</v>
      </c>
      <c r="B521" s="6">
        <v>7</v>
      </c>
      <c r="C521" s="6" t="s">
        <v>104</v>
      </c>
      <c r="D521" s="6"/>
      <c r="E521" s="6" t="s">
        <v>65</v>
      </c>
      <c r="F521" s="6" t="s">
        <v>107</v>
      </c>
      <c r="G521" s="6">
        <v>1</v>
      </c>
      <c r="H521" s="6">
        <v>6</v>
      </c>
      <c r="I521" s="6">
        <v>10</v>
      </c>
      <c r="J521" s="6">
        <v>140</v>
      </c>
      <c r="K521" s="6">
        <v>9</v>
      </c>
      <c r="L521" s="6"/>
    </row>
    <row r="522" spans="1:12" ht="15.75" customHeight="1" x14ac:dyDescent="0.25">
      <c r="A522" s="4">
        <v>44445</v>
      </c>
      <c r="B522" s="6">
        <v>8</v>
      </c>
      <c r="C522" s="6" t="s">
        <v>104</v>
      </c>
      <c r="D522" s="6"/>
      <c r="E522" s="6" t="s">
        <v>65</v>
      </c>
      <c r="F522" s="6" t="s">
        <v>107</v>
      </c>
      <c r="G522" s="6">
        <v>2</v>
      </c>
      <c r="H522" s="6">
        <v>6</v>
      </c>
      <c r="I522" s="6">
        <v>10</v>
      </c>
      <c r="J522" s="6">
        <v>140</v>
      </c>
      <c r="K522" s="6">
        <v>8</v>
      </c>
      <c r="L522" s="6"/>
    </row>
    <row r="523" spans="1:12" ht="15.75" customHeight="1" x14ac:dyDescent="0.25">
      <c r="A523" s="4">
        <v>44445</v>
      </c>
      <c r="B523" s="6">
        <v>9</v>
      </c>
      <c r="C523" s="6" t="s">
        <v>104</v>
      </c>
      <c r="D523" s="6"/>
      <c r="E523" s="6" t="s">
        <v>65</v>
      </c>
      <c r="F523" s="6" t="s">
        <v>107</v>
      </c>
      <c r="G523" s="6">
        <v>3</v>
      </c>
      <c r="H523" s="6">
        <v>6</v>
      </c>
      <c r="I523" s="6">
        <v>10</v>
      </c>
      <c r="J523" s="6">
        <v>140</v>
      </c>
      <c r="K523" s="6">
        <v>7</v>
      </c>
      <c r="L523" s="6"/>
    </row>
    <row r="524" spans="1:12" ht="15.75" customHeight="1" x14ac:dyDescent="0.25">
      <c r="A524" s="4">
        <v>44445</v>
      </c>
      <c r="B524" s="6">
        <v>10</v>
      </c>
      <c r="C524" s="6" t="s">
        <v>104</v>
      </c>
      <c r="D524" s="6"/>
      <c r="E524" s="6" t="s">
        <v>65</v>
      </c>
      <c r="F524" s="6" t="s">
        <v>112</v>
      </c>
      <c r="G524" s="6">
        <v>1</v>
      </c>
      <c r="H524" s="6">
        <v>10</v>
      </c>
      <c r="I524" s="6">
        <v>15</v>
      </c>
      <c r="J524" s="6">
        <v>80</v>
      </c>
      <c r="K524" s="6">
        <v>13</v>
      </c>
      <c r="L524" s="6"/>
    </row>
    <row r="525" spans="1:12" ht="15.75" customHeight="1" x14ac:dyDescent="0.25">
      <c r="A525" s="4">
        <v>44445</v>
      </c>
      <c r="B525" s="6">
        <v>11</v>
      </c>
      <c r="C525" s="6" t="s">
        <v>104</v>
      </c>
      <c r="D525" s="6"/>
      <c r="E525" s="6" t="s">
        <v>65</v>
      </c>
      <c r="F525" s="6" t="s">
        <v>112</v>
      </c>
      <c r="G525" s="6">
        <v>2</v>
      </c>
      <c r="H525" s="6">
        <v>10</v>
      </c>
      <c r="I525" s="6">
        <v>15</v>
      </c>
      <c r="J525" s="6">
        <v>80</v>
      </c>
      <c r="K525" s="6">
        <v>11</v>
      </c>
      <c r="L525" s="6"/>
    </row>
    <row r="526" spans="1:12" ht="15.75" customHeight="1" x14ac:dyDescent="0.25">
      <c r="A526" s="4">
        <v>44445</v>
      </c>
      <c r="B526" s="6">
        <v>12</v>
      </c>
      <c r="C526" s="6" t="s">
        <v>104</v>
      </c>
      <c r="D526" s="6"/>
      <c r="E526" s="6" t="s">
        <v>65</v>
      </c>
      <c r="F526" s="6" t="s">
        <v>112</v>
      </c>
      <c r="G526" s="6">
        <v>3</v>
      </c>
      <c r="H526" s="6">
        <v>10</v>
      </c>
      <c r="I526" s="6">
        <v>15</v>
      </c>
      <c r="J526" s="6">
        <v>80</v>
      </c>
      <c r="K526" s="6">
        <v>12</v>
      </c>
      <c r="L526" s="6"/>
    </row>
    <row r="527" spans="1:12" ht="15.75" customHeight="1" x14ac:dyDescent="0.25">
      <c r="A527" s="4">
        <v>44448</v>
      </c>
      <c r="B527" s="6">
        <v>1</v>
      </c>
      <c r="C527" s="6" t="s">
        <v>131</v>
      </c>
      <c r="D527" s="6"/>
      <c r="E527" s="6" t="s">
        <v>65</v>
      </c>
      <c r="F527" s="6" t="s">
        <v>89</v>
      </c>
      <c r="G527" s="6">
        <v>1</v>
      </c>
      <c r="H527" s="6">
        <v>4</v>
      </c>
      <c r="I527" s="6">
        <v>6</v>
      </c>
      <c r="J527" s="6">
        <v>150</v>
      </c>
      <c r="K527" s="6">
        <v>6</v>
      </c>
      <c r="L527" s="6"/>
    </row>
    <row r="528" spans="1:12" ht="15.75" customHeight="1" x14ac:dyDescent="0.25">
      <c r="A528" s="4">
        <v>44448</v>
      </c>
      <c r="B528" s="6">
        <v>2</v>
      </c>
      <c r="C528" s="6" t="s">
        <v>131</v>
      </c>
      <c r="D528" s="6"/>
      <c r="E528" s="6" t="s">
        <v>65</v>
      </c>
      <c r="F528" s="6" t="s">
        <v>89</v>
      </c>
      <c r="G528" s="6">
        <v>2</v>
      </c>
      <c r="H528" s="6">
        <v>4</v>
      </c>
      <c r="I528" s="6">
        <v>6</v>
      </c>
      <c r="J528" s="6">
        <v>150</v>
      </c>
      <c r="K528" s="6">
        <v>6</v>
      </c>
      <c r="L528" s="6"/>
    </row>
    <row r="529" spans="1:12" ht="15.75" customHeight="1" x14ac:dyDescent="0.25">
      <c r="A529" s="4">
        <v>44448</v>
      </c>
      <c r="B529" s="6">
        <v>3</v>
      </c>
      <c r="C529" s="6" t="s">
        <v>131</v>
      </c>
      <c r="D529" s="6"/>
      <c r="E529" s="6" t="s">
        <v>65</v>
      </c>
      <c r="F529" s="6" t="s">
        <v>89</v>
      </c>
      <c r="G529" s="6">
        <v>3</v>
      </c>
      <c r="H529" s="6">
        <v>4</v>
      </c>
      <c r="I529" s="6">
        <v>6</v>
      </c>
      <c r="J529" s="6">
        <v>155</v>
      </c>
      <c r="K529" s="6">
        <v>3</v>
      </c>
      <c r="L529" s="6"/>
    </row>
    <row r="530" spans="1:12" ht="15.75" customHeight="1" x14ac:dyDescent="0.25">
      <c r="A530" s="4">
        <v>44448</v>
      </c>
      <c r="B530" s="6">
        <v>4</v>
      </c>
      <c r="C530" s="6" t="s">
        <v>131</v>
      </c>
      <c r="D530" s="6"/>
      <c r="E530" s="6" t="s">
        <v>65</v>
      </c>
      <c r="F530" s="6" t="s">
        <v>95</v>
      </c>
      <c r="G530" s="6">
        <v>1</v>
      </c>
      <c r="H530" s="6">
        <v>4</v>
      </c>
      <c r="I530" s="6">
        <v>6</v>
      </c>
      <c r="J530" s="6">
        <v>125</v>
      </c>
      <c r="K530" s="6">
        <v>4</v>
      </c>
      <c r="L530" s="6"/>
    </row>
    <row r="531" spans="1:12" ht="15.75" customHeight="1" x14ac:dyDescent="0.25">
      <c r="A531" s="4">
        <v>44448</v>
      </c>
      <c r="B531" s="6">
        <v>5</v>
      </c>
      <c r="C531" s="6" t="s">
        <v>131</v>
      </c>
      <c r="D531" s="6"/>
      <c r="E531" s="6" t="s">
        <v>65</v>
      </c>
      <c r="F531" s="6" t="s">
        <v>95</v>
      </c>
      <c r="G531" s="6">
        <v>2</v>
      </c>
      <c r="H531" s="6">
        <v>4</v>
      </c>
      <c r="I531" s="6">
        <v>6</v>
      </c>
      <c r="J531" s="6">
        <v>125</v>
      </c>
      <c r="K531" s="6">
        <v>5</v>
      </c>
      <c r="L531" s="6"/>
    </row>
    <row r="532" spans="1:12" ht="15.75" customHeight="1" x14ac:dyDescent="0.25">
      <c r="A532" s="4">
        <v>44448</v>
      </c>
      <c r="B532" s="6">
        <v>6</v>
      </c>
      <c r="C532" s="6" t="s">
        <v>131</v>
      </c>
      <c r="D532" s="6"/>
      <c r="E532" s="6" t="s">
        <v>65</v>
      </c>
      <c r="F532" s="6" t="s">
        <v>95</v>
      </c>
      <c r="G532" s="6">
        <v>3</v>
      </c>
      <c r="H532" s="6">
        <v>4</v>
      </c>
      <c r="I532" s="6">
        <v>6</v>
      </c>
      <c r="J532" s="6">
        <v>125</v>
      </c>
      <c r="K532" s="6">
        <v>3</v>
      </c>
      <c r="L532" s="6"/>
    </row>
    <row r="533" spans="1:12" ht="15.75" customHeight="1" x14ac:dyDescent="0.25">
      <c r="A533" s="4">
        <v>44448</v>
      </c>
      <c r="B533" s="6">
        <v>7</v>
      </c>
      <c r="C533" s="6" t="s">
        <v>131</v>
      </c>
      <c r="D533" s="6"/>
      <c r="E533" s="6" t="s">
        <v>65</v>
      </c>
      <c r="F533" s="6" t="s">
        <v>96</v>
      </c>
      <c r="G533" s="6">
        <v>1</v>
      </c>
      <c r="H533" s="6">
        <v>4</v>
      </c>
      <c r="I533" s="6">
        <v>6</v>
      </c>
      <c r="J533" s="6">
        <v>90</v>
      </c>
      <c r="K533" s="6">
        <v>5</v>
      </c>
      <c r="L533" s="6"/>
    </row>
    <row r="534" spans="1:12" ht="15.75" customHeight="1" x14ac:dyDescent="0.25">
      <c r="A534" s="4">
        <v>44448</v>
      </c>
      <c r="B534" s="6">
        <v>8</v>
      </c>
      <c r="C534" s="6" t="s">
        <v>131</v>
      </c>
      <c r="D534" s="6"/>
      <c r="E534" s="6" t="s">
        <v>65</v>
      </c>
      <c r="F534" s="6" t="s">
        <v>96</v>
      </c>
      <c r="G534" s="6">
        <v>2</v>
      </c>
      <c r="H534" s="6">
        <v>4</v>
      </c>
      <c r="I534" s="6">
        <v>6</v>
      </c>
      <c r="J534" s="6">
        <v>90</v>
      </c>
      <c r="K534" s="6">
        <v>4</v>
      </c>
      <c r="L534" s="6"/>
    </row>
    <row r="535" spans="1:12" ht="15.75" customHeight="1" x14ac:dyDescent="0.25">
      <c r="A535" s="4">
        <v>44448</v>
      </c>
      <c r="B535" s="6">
        <v>9</v>
      </c>
      <c r="C535" s="6" t="s">
        <v>131</v>
      </c>
      <c r="D535" s="6"/>
      <c r="E535" s="6" t="s">
        <v>65</v>
      </c>
      <c r="F535" s="6" t="s">
        <v>96</v>
      </c>
      <c r="G535" s="6">
        <v>3</v>
      </c>
      <c r="H535" s="6">
        <v>4</v>
      </c>
      <c r="I535" s="6">
        <v>6</v>
      </c>
      <c r="J535" s="6">
        <v>90</v>
      </c>
      <c r="K535" s="6">
        <v>4</v>
      </c>
      <c r="L535" s="6"/>
    </row>
    <row r="536" spans="1:12" ht="15.75" customHeight="1" x14ac:dyDescent="0.25">
      <c r="A536" s="4">
        <v>44448</v>
      </c>
      <c r="B536" s="6">
        <v>10</v>
      </c>
      <c r="C536" s="6" t="s">
        <v>131</v>
      </c>
      <c r="D536" s="6"/>
      <c r="E536" s="6" t="s">
        <v>65</v>
      </c>
      <c r="F536" s="6" t="s">
        <v>98</v>
      </c>
      <c r="G536" s="6">
        <v>1</v>
      </c>
      <c r="H536" s="6">
        <v>4</v>
      </c>
      <c r="I536" s="6">
        <v>6</v>
      </c>
      <c r="J536" s="6">
        <v>80</v>
      </c>
      <c r="K536" s="6">
        <v>4</v>
      </c>
      <c r="L536" s="6"/>
    </row>
    <row r="537" spans="1:12" ht="15.75" customHeight="1" x14ac:dyDescent="0.25">
      <c r="A537" s="4">
        <v>44448</v>
      </c>
      <c r="B537" s="6">
        <v>11</v>
      </c>
      <c r="C537" s="6" t="s">
        <v>131</v>
      </c>
      <c r="D537" s="6"/>
      <c r="E537" s="6" t="s">
        <v>65</v>
      </c>
      <c r="F537" s="6" t="s">
        <v>98</v>
      </c>
      <c r="G537" s="6">
        <v>2</v>
      </c>
      <c r="H537" s="6">
        <v>4</v>
      </c>
      <c r="I537" s="6">
        <v>6</v>
      </c>
      <c r="J537" s="6">
        <v>80</v>
      </c>
      <c r="K537" s="6">
        <v>4</v>
      </c>
      <c r="L537" s="6"/>
    </row>
    <row r="538" spans="1:12" ht="15.75" customHeight="1" x14ac:dyDescent="0.25">
      <c r="A538" s="4">
        <v>44448</v>
      </c>
      <c r="B538" s="6">
        <v>12</v>
      </c>
      <c r="C538" s="6" t="s">
        <v>131</v>
      </c>
      <c r="D538" s="6"/>
      <c r="E538" s="6" t="s">
        <v>65</v>
      </c>
      <c r="F538" s="6" t="s">
        <v>98</v>
      </c>
      <c r="G538" s="6">
        <v>3</v>
      </c>
      <c r="H538" s="6">
        <v>4</v>
      </c>
      <c r="I538" s="6">
        <v>6</v>
      </c>
      <c r="J538" s="6">
        <v>80</v>
      </c>
      <c r="K538" s="6">
        <v>3</v>
      </c>
      <c r="L538" s="6"/>
    </row>
    <row r="539" spans="1:12" ht="15.75" customHeight="1" x14ac:dyDescent="0.25">
      <c r="A539" s="4">
        <v>44448</v>
      </c>
      <c r="B539" s="6">
        <v>13</v>
      </c>
      <c r="C539" s="6" t="s">
        <v>131</v>
      </c>
      <c r="D539" s="6"/>
      <c r="E539" s="6" t="s">
        <v>65</v>
      </c>
      <c r="F539" s="6" t="s">
        <v>99</v>
      </c>
      <c r="G539" s="6">
        <v>1</v>
      </c>
      <c r="H539" s="6">
        <v>0</v>
      </c>
      <c r="I539" s="6"/>
      <c r="J539" s="6">
        <v>0</v>
      </c>
      <c r="K539" s="6">
        <v>40</v>
      </c>
      <c r="L539" s="6"/>
    </row>
    <row r="540" spans="1:12" ht="15.75" customHeight="1" x14ac:dyDescent="0.25">
      <c r="A540" s="4">
        <v>44448</v>
      </c>
      <c r="B540" s="6">
        <v>14</v>
      </c>
      <c r="C540" s="6" t="s">
        <v>131</v>
      </c>
      <c r="D540" s="6"/>
      <c r="E540" s="6" t="s">
        <v>65</v>
      </c>
      <c r="F540" s="6" t="s">
        <v>99</v>
      </c>
      <c r="G540" s="6">
        <v>2</v>
      </c>
      <c r="H540" s="6">
        <v>0</v>
      </c>
      <c r="I540" s="6"/>
      <c r="J540" s="6">
        <v>0</v>
      </c>
      <c r="K540" s="6">
        <v>40</v>
      </c>
      <c r="L540" s="6"/>
    </row>
    <row r="541" spans="1:12" ht="15.75" customHeight="1" x14ac:dyDescent="0.25">
      <c r="A541" s="4">
        <v>44448</v>
      </c>
      <c r="B541" s="6">
        <v>15</v>
      </c>
      <c r="C541" s="6" t="s">
        <v>131</v>
      </c>
      <c r="D541" s="6"/>
      <c r="E541" s="6" t="s">
        <v>65</v>
      </c>
      <c r="F541" s="6" t="s">
        <v>99</v>
      </c>
      <c r="G541" s="6">
        <v>3</v>
      </c>
      <c r="H541" s="6">
        <v>0</v>
      </c>
      <c r="I541" s="6"/>
      <c r="J541" s="6">
        <v>0</v>
      </c>
      <c r="K541" s="6">
        <v>40</v>
      </c>
      <c r="L541" s="6"/>
    </row>
    <row r="542" spans="1:12" ht="15.75" customHeight="1" x14ac:dyDescent="0.25">
      <c r="A542" s="4">
        <v>44452</v>
      </c>
      <c r="B542" s="6">
        <v>1</v>
      </c>
      <c r="C542" s="6" t="s">
        <v>132</v>
      </c>
      <c r="D542" s="6"/>
      <c r="E542" s="6" t="s">
        <v>65</v>
      </c>
      <c r="F542" s="6" t="s">
        <v>92</v>
      </c>
      <c r="G542" s="6">
        <v>1</v>
      </c>
      <c r="H542" s="6">
        <v>4</v>
      </c>
      <c r="I542" s="6">
        <v>6</v>
      </c>
      <c r="J542" s="6">
        <v>225</v>
      </c>
      <c r="K542" s="6">
        <v>5</v>
      </c>
      <c r="L542" s="6"/>
    </row>
    <row r="543" spans="1:12" ht="15.75" customHeight="1" x14ac:dyDescent="0.25">
      <c r="A543" s="4">
        <v>44452</v>
      </c>
      <c r="B543" s="6">
        <v>2</v>
      </c>
      <c r="C543" s="6" t="s">
        <v>132</v>
      </c>
      <c r="D543" s="6"/>
      <c r="E543" s="6" t="s">
        <v>65</v>
      </c>
      <c r="F543" s="6" t="s">
        <v>92</v>
      </c>
      <c r="G543" s="6">
        <v>2</v>
      </c>
      <c r="H543" s="6">
        <v>4</v>
      </c>
      <c r="I543" s="6">
        <v>6</v>
      </c>
      <c r="J543" s="6">
        <v>225</v>
      </c>
      <c r="K543" s="6">
        <v>4</v>
      </c>
      <c r="L543" s="6"/>
    </row>
    <row r="544" spans="1:12" ht="15.75" customHeight="1" x14ac:dyDescent="0.25">
      <c r="A544" s="4">
        <v>44452</v>
      </c>
      <c r="B544" s="6">
        <v>3</v>
      </c>
      <c r="C544" s="6" t="s">
        <v>132</v>
      </c>
      <c r="D544" s="6"/>
      <c r="E544" s="6" t="s">
        <v>65</v>
      </c>
      <c r="F544" s="6" t="s">
        <v>92</v>
      </c>
      <c r="G544" s="6">
        <v>3</v>
      </c>
      <c r="H544" s="6">
        <v>4</v>
      </c>
      <c r="I544" s="6">
        <v>6</v>
      </c>
      <c r="J544" s="6">
        <v>225</v>
      </c>
      <c r="K544" s="6">
        <v>4</v>
      </c>
      <c r="L544" s="6"/>
    </row>
    <row r="545" spans="1:12" ht="15.75" customHeight="1" x14ac:dyDescent="0.25">
      <c r="A545" s="4">
        <v>44452</v>
      </c>
      <c r="B545" s="6">
        <v>4</v>
      </c>
      <c r="C545" s="6" t="s">
        <v>132</v>
      </c>
      <c r="D545" s="6"/>
      <c r="E545" s="6" t="s">
        <v>65</v>
      </c>
      <c r="F545" s="6" t="s">
        <v>110</v>
      </c>
      <c r="G545" s="6">
        <v>1</v>
      </c>
      <c r="H545" s="6">
        <v>4</v>
      </c>
      <c r="I545" s="6">
        <v>6</v>
      </c>
      <c r="J545" s="6">
        <v>50</v>
      </c>
      <c r="K545" s="6">
        <v>4</v>
      </c>
      <c r="L545" s="6"/>
    </row>
    <row r="546" spans="1:12" ht="15.75" customHeight="1" x14ac:dyDescent="0.25">
      <c r="A546" s="4">
        <v>44452</v>
      </c>
      <c r="B546" s="6">
        <v>5</v>
      </c>
      <c r="C546" s="6" t="s">
        <v>132</v>
      </c>
      <c r="D546" s="6"/>
      <c r="E546" s="6" t="s">
        <v>65</v>
      </c>
      <c r="F546" s="6" t="s">
        <v>110</v>
      </c>
      <c r="G546" s="6">
        <v>2</v>
      </c>
      <c r="H546" s="6">
        <v>4</v>
      </c>
      <c r="I546" s="6">
        <v>6</v>
      </c>
      <c r="J546" s="6">
        <v>50</v>
      </c>
      <c r="K546" s="6">
        <v>5</v>
      </c>
      <c r="L546" s="6"/>
    </row>
    <row r="547" spans="1:12" ht="15.75" customHeight="1" x14ac:dyDescent="0.25">
      <c r="A547" s="4">
        <v>44452</v>
      </c>
      <c r="B547" s="6">
        <v>6</v>
      </c>
      <c r="C547" s="6" t="s">
        <v>132</v>
      </c>
      <c r="D547" s="6"/>
      <c r="E547" s="6" t="s">
        <v>65</v>
      </c>
      <c r="F547" s="6" t="s">
        <v>110</v>
      </c>
      <c r="G547" s="6">
        <v>3</v>
      </c>
      <c r="H547" s="6">
        <v>4</v>
      </c>
      <c r="I547" s="6">
        <v>6</v>
      </c>
      <c r="J547" s="6">
        <v>50</v>
      </c>
      <c r="K547" s="6">
        <v>4</v>
      </c>
      <c r="L547" s="6"/>
    </row>
    <row r="548" spans="1:12" ht="15.75" customHeight="1" x14ac:dyDescent="0.25">
      <c r="A548" s="4">
        <v>44452</v>
      </c>
      <c r="B548" s="6">
        <v>7</v>
      </c>
      <c r="C548" s="6" t="s">
        <v>132</v>
      </c>
      <c r="D548" s="6"/>
      <c r="E548" s="6" t="s">
        <v>65</v>
      </c>
      <c r="F548" s="1" t="s">
        <v>76</v>
      </c>
      <c r="G548" s="6">
        <v>1</v>
      </c>
      <c r="H548" s="6">
        <v>5</v>
      </c>
      <c r="I548" s="6">
        <v>10</v>
      </c>
      <c r="J548" s="6">
        <v>-40</v>
      </c>
      <c r="K548" s="6">
        <v>7</v>
      </c>
      <c r="L548" s="6"/>
    </row>
    <row r="549" spans="1:12" ht="15.75" customHeight="1" x14ac:dyDescent="0.25">
      <c r="A549" s="4">
        <v>44452</v>
      </c>
      <c r="B549" s="6">
        <v>8</v>
      </c>
      <c r="C549" s="6" t="s">
        <v>132</v>
      </c>
      <c r="D549" s="6"/>
      <c r="E549" s="6" t="s">
        <v>65</v>
      </c>
      <c r="F549" s="1" t="s">
        <v>76</v>
      </c>
      <c r="G549" s="6">
        <v>2</v>
      </c>
      <c r="H549" s="6">
        <v>5</v>
      </c>
      <c r="I549" s="6">
        <v>10</v>
      </c>
      <c r="J549" s="6">
        <v>-40</v>
      </c>
      <c r="K549" s="6">
        <v>7</v>
      </c>
      <c r="L549" s="6"/>
    </row>
    <row r="550" spans="1:12" ht="15.75" customHeight="1" x14ac:dyDescent="0.25">
      <c r="A550" s="4">
        <v>44452</v>
      </c>
      <c r="B550" s="6">
        <v>9</v>
      </c>
      <c r="C550" s="6" t="s">
        <v>132</v>
      </c>
      <c r="D550" s="6"/>
      <c r="E550" s="6" t="s">
        <v>65</v>
      </c>
      <c r="F550" s="1" t="s">
        <v>76</v>
      </c>
      <c r="G550" s="6">
        <v>3</v>
      </c>
      <c r="H550" s="6">
        <v>5</v>
      </c>
      <c r="I550" s="6">
        <v>10</v>
      </c>
      <c r="J550" s="6">
        <v>-40</v>
      </c>
      <c r="K550" s="6">
        <v>5</v>
      </c>
      <c r="L550" s="6"/>
    </row>
    <row r="551" spans="1:12" ht="15.75" customHeight="1" x14ac:dyDescent="0.25">
      <c r="A551" s="4">
        <v>44452</v>
      </c>
      <c r="B551" s="6">
        <v>10</v>
      </c>
      <c r="C551" s="6" t="s">
        <v>132</v>
      </c>
      <c r="D551" s="6"/>
      <c r="E551" s="6" t="s">
        <v>65</v>
      </c>
      <c r="F551" s="6" t="s">
        <v>103</v>
      </c>
      <c r="G551" s="6">
        <v>1</v>
      </c>
      <c r="H551" s="6">
        <v>4</v>
      </c>
      <c r="I551" s="6">
        <v>6</v>
      </c>
      <c r="J551" s="6">
        <v>45</v>
      </c>
      <c r="K551" s="6">
        <v>6</v>
      </c>
      <c r="L551" s="6"/>
    </row>
    <row r="552" spans="1:12" ht="15.75" customHeight="1" x14ac:dyDescent="0.25">
      <c r="A552" s="4">
        <v>44452</v>
      </c>
      <c r="B552" s="6">
        <v>11</v>
      </c>
      <c r="C552" s="6" t="s">
        <v>132</v>
      </c>
      <c r="D552" s="6"/>
      <c r="E552" s="6" t="s">
        <v>65</v>
      </c>
      <c r="F552" s="6" t="s">
        <v>103</v>
      </c>
      <c r="G552" s="6">
        <v>2</v>
      </c>
      <c r="H552" s="6">
        <v>4</v>
      </c>
      <c r="I552" s="6">
        <v>6</v>
      </c>
      <c r="J552" s="6">
        <v>45</v>
      </c>
      <c r="K552" s="6">
        <v>6</v>
      </c>
      <c r="L552" s="6"/>
    </row>
    <row r="553" spans="1:12" ht="15.75" customHeight="1" x14ac:dyDescent="0.25">
      <c r="A553" s="4">
        <v>44452</v>
      </c>
      <c r="B553" s="6">
        <v>12</v>
      </c>
      <c r="C553" s="6" t="s">
        <v>132</v>
      </c>
      <c r="D553" s="6"/>
      <c r="E553" s="6" t="s">
        <v>65</v>
      </c>
      <c r="F553" s="6" t="s">
        <v>103</v>
      </c>
      <c r="G553" s="6">
        <v>3</v>
      </c>
      <c r="H553" s="6">
        <v>4</v>
      </c>
      <c r="I553" s="6">
        <v>6</v>
      </c>
      <c r="J553" s="6">
        <v>45</v>
      </c>
      <c r="K553" s="6">
        <v>6</v>
      </c>
      <c r="L553" s="6"/>
    </row>
    <row r="554" spans="1:12" ht="15.75" customHeight="1" x14ac:dyDescent="0.25">
      <c r="A554" s="4">
        <v>44452</v>
      </c>
      <c r="B554" s="6">
        <v>13</v>
      </c>
      <c r="C554" s="6" t="s">
        <v>132</v>
      </c>
      <c r="D554" s="6"/>
      <c r="E554" s="6" t="s">
        <v>65</v>
      </c>
      <c r="F554" s="6" t="s">
        <v>111</v>
      </c>
      <c r="G554" s="6">
        <v>1</v>
      </c>
      <c r="H554" s="6">
        <v>6</v>
      </c>
      <c r="I554" s="6">
        <v>10</v>
      </c>
      <c r="J554" s="6">
        <v>180</v>
      </c>
      <c r="K554" s="6">
        <v>7</v>
      </c>
      <c r="L554" s="6"/>
    </row>
    <row r="555" spans="1:12" ht="15.75" customHeight="1" x14ac:dyDescent="0.25">
      <c r="A555" s="4">
        <v>44452</v>
      </c>
      <c r="B555" s="6">
        <v>14</v>
      </c>
      <c r="C555" s="6" t="s">
        <v>132</v>
      </c>
      <c r="D555" s="6"/>
      <c r="E555" s="6" t="s">
        <v>65</v>
      </c>
      <c r="F555" s="6" t="s">
        <v>111</v>
      </c>
      <c r="G555" s="6">
        <v>2</v>
      </c>
      <c r="H555" s="6">
        <v>6</v>
      </c>
      <c r="I555" s="6">
        <v>10</v>
      </c>
      <c r="J555" s="6">
        <v>180</v>
      </c>
      <c r="K555" s="6">
        <v>7</v>
      </c>
      <c r="L555" s="6"/>
    </row>
    <row r="556" spans="1:12" ht="15.75" customHeight="1" x14ac:dyDescent="0.25">
      <c r="A556" s="4">
        <v>44452</v>
      </c>
      <c r="B556" s="6">
        <v>15</v>
      </c>
      <c r="C556" s="6" t="s">
        <v>132</v>
      </c>
      <c r="D556" s="6"/>
      <c r="E556" s="6" t="s">
        <v>65</v>
      </c>
      <c r="F556" s="6" t="s">
        <v>111</v>
      </c>
      <c r="G556" s="6">
        <v>3</v>
      </c>
      <c r="H556" s="6">
        <v>6</v>
      </c>
      <c r="I556" s="6">
        <v>10</v>
      </c>
      <c r="J556" s="6">
        <v>180</v>
      </c>
      <c r="K556" s="6">
        <v>6</v>
      </c>
      <c r="L556" s="6"/>
    </row>
    <row r="557" spans="1:12" ht="15.75" customHeight="1" x14ac:dyDescent="0.25">
      <c r="A557" s="4">
        <v>44454</v>
      </c>
      <c r="B557" s="6">
        <v>1</v>
      </c>
      <c r="C557" s="6" t="s">
        <v>104</v>
      </c>
      <c r="D557" s="6"/>
      <c r="E557" s="6" t="s">
        <v>65</v>
      </c>
      <c r="F557" s="6" t="s">
        <v>105</v>
      </c>
      <c r="G557" s="6">
        <v>1</v>
      </c>
      <c r="H557" s="6">
        <v>4</v>
      </c>
      <c r="I557" s="6">
        <v>6</v>
      </c>
      <c r="J557" s="6">
        <v>170</v>
      </c>
      <c r="K557" s="6">
        <v>6</v>
      </c>
      <c r="L557" s="6"/>
    </row>
    <row r="558" spans="1:12" ht="15.75" customHeight="1" x14ac:dyDescent="0.25">
      <c r="A558" s="4">
        <v>44454</v>
      </c>
      <c r="B558" s="6">
        <v>2</v>
      </c>
      <c r="C558" s="6" t="s">
        <v>104</v>
      </c>
      <c r="D558" s="6"/>
      <c r="E558" s="6" t="s">
        <v>65</v>
      </c>
      <c r="F558" s="6" t="s">
        <v>105</v>
      </c>
      <c r="G558" s="6">
        <v>2</v>
      </c>
      <c r="H558" s="6">
        <v>4</v>
      </c>
      <c r="I558" s="6">
        <v>6</v>
      </c>
      <c r="J558" s="6">
        <v>170</v>
      </c>
      <c r="K558" s="6">
        <v>5</v>
      </c>
      <c r="L558" s="6"/>
    </row>
    <row r="559" spans="1:12" ht="15.75" customHeight="1" x14ac:dyDescent="0.25">
      <c r="A559" s="4">
        <v>44454</v>
      </c>
      <c r="B559" s="6">
        <v>3</v>
      </c>
      <c r="C559" s="6" t="s">
        <v>104</v>
      </c>
      <c r="D559" s="6"/>
      <c r="E559" s="6" t="s">
        <v>65</v>
      </c>
      <c r="F559" s="6" t="s">
        <v>105</v>
      </c>
      <c r="G559" s="6">
        <v>3</v>
      </c>
      <c r="H559" s="6">
        <v>4</v>
      </c>
      <c r="I559" s="6">
        <v>6</v>
      </c>
      <c r="J559" s="6">
        <v>170</v>
      </c>
      <c r="K559" s="6">
        <v>4</v>
      </c>
      <c r="L559" s="6"/>
    </row>
    <row r="560" spans="1:12" ht="15.75" customHeight="1" x14ac:dyDescent="0.25">
      <c r="A560" s="4">
        <v>44454</v>
      </c>
      <c r="B560" s="6">
        <v>4</v>
      </c>
      <c r="C560" s="6" t="s">
        <v>104</v>
      </c>
      <c r="D560" s="6"/>
      <c r="E560" s="6" t="s">
        <v>65</v>
      </c>
      <c r="F560" s="6" t="s">
        <v>106</v>
      </c>
      <c r="G560" s="6">
        <v>1</v>
      </c>
      <c r="H560" s="6">
        <v>4</v>
      </c>
      <c r="I560" s="6">
        <v>6</v>
      </c>
      <c r="J560" s="6">
        <v>270</v>
      </c>
      <c r="K560" s="6">
        <v>6</v>
      </c>
      <c r="L560" s="6"/>
    </row>
    <row r="561" spans="1:12" ht="15.75" customHeight="1" x14ac:dyDescent="0.25">
      <c r="A561" s="4">
        <v>44454</v>
      </c>
      <c r="B561" s="6">
        <v>5</v>
      </c>
      <c r="C561" s="6" t="s">
        <v>104</v>
      </c>
      <c r="D561" s="6"/>
      <c r="E561" s="6" t="s">
        <v>65</v>
      </c>
      <c r="F561" s="6" t="s">
        <v>106</v>
      </c>
      <c r="G561" s="6">
        <v>2</v>
      </c>
      <c r="H561" s="6">
        <v>4</v>
      </c>
      <c r="I561" s="6">
        <v>6</v>
      </c>
      <c r="J561" s="6">
        <v>270</v>
      </c>
      <c r="K561" s="6">
        <v>6</v>
      </c>
      <c r="L561" s="6"/>
    </row>
    <row r="562" spans="1:12" ht="15.75" customHeight="1" x14ac:dyDescent="0.25">
      <c r="A562" s="4">
        <v>44454</v>
      </c>
      <c r="B562" s="6">
        <v>6</v>
      </c>
      <c r="C562" s="6" t="s">
        <v>104</v>
      </c>
      <c r="D562" s="6"/>
      <c r="E562" s="6" t="s">
        <v>65</v>
      </c>
      <c r="F562" s="6" t="s">
        <v>106</v>
      </c>
      <c r="G562" s="6">
        <v>3</v>
      </c>
      <c r="H562" s="6">
        <v>4</v>
      </c>
      <c r="I562" s="6">
        <v>6</v>
      </c>
      <c r="J562" s="6">
        <v>280</v>
      </c>
      <c r="K562" s="6">
        <v>4</v>
      </c>
      <c r="L562" s="6"/>
    </row>
    <row r="563" spans="1:12" ht="15.75" customHeight="1" x14ac:dyDescent="0.25">
      <c r="A563" s="4">
        <v>44454</v>
      </c>
      <c r="B563" s="6">
        <v>7</v>
      </c>
      <c r="C563" s="6" t="s">
        <v>104</v>
      </c>
      <c r="D563" s="6"/>
      <c r="E563" s="6" t="s">
        <v>65</v>
      </c>
      <c r="F563" s="6" t="s">
        <v>107</v>
      </c>
      <c r="G563" s="6">
        <v>1</v>
      </c>
      <c r="H563" s="6">
        <v>6</v>
      </c>
      <c r="I563" s="6">
        <v>10</v>
      </c>
      <c r="J563" s="6">
        <v>140</v>
      </c>
      <c r="K563" s="6">
        <v>10</v>
      </c>
      <c r="L563" s="6"/>
    </row>
    <row r="564" spans="1:12" ht="15.75" customHeight="1" x14ac:dyDescent="0.25">
      <c r="A564" s="4">
        <v>44454</v>
      </c>
      <c r="B564" s="6">
        <v>8</v>
      </c>
      <c r="C564" s="6" t="s">
        <v>104</v>
      </c>
      <c r="D564" s="6"/>
      <c r="E564" s="6" t="s">
        <v>65</v>
      </c>
      <c r="F564" s="6" t="s">
        <v>107</v>
      </c>
      <c r="G564" s="6">
        <v>2</v>
      </c>
      <c r="H564" s="6">
        <v>6</v>
      </c>
      <c r="I564" s="6">
        <v>10</v>
      </c>
      <c r="J564" s="6">
        <v>145</v>
      </c>
      <c r="K564" s="6">
        <v>7</v>
      </c>
      <c r="L564" s="6"/>
    </row>
    <row r="565" spans="1:12" ht="15.75" customHeight="1" x14ac:dyDescent="0.25">
      <c r="A565" s="4">
        <v>44454</v>
      </c>
      <c r="B565" s="6">
        <v>9</v>
      </c>
      <c r="C565" s="6" t="s">
        <v>104</v>
      </c>
      <c r="D565" s="6"/>
      <c r="E565" s="6" t="s">
        <v>65</v>
      </c>
      <c r="F565" s="6" t="s">
        <v>107</v>
      </c>
      <c r="G565" s="6">
        <v>3</v>
      </c>
      <c r="H565" s="6">
        <v>6</v>
      </c>
      <c r="I565" s="6">
        <v>10</v>
      </c>
      <c r="J565" s="6">
        <v>145</v>
      </c>
      <c r="K565" s="6">
        <v>6</v>
      </c>
      <c r="L565" s="6"/>
    </row>
    <row r="566" spans="1:12" ht="15.75" customHeight="1" x14ac:dyDescent="0.25">
      <c r="A566" s="4">
        <v>44454</v>
      </c>
      <c r="B566" s="6">
        <v>10</v>
      </c>
      <c r="C566" s="6" t="s">
        <v>104</v>
      </c>
      <c r="D566" s="6"/>
      <c r="E566" s="6" t="s">
        <v>65</v>
      </c>
      <c r="F566" s="6" t="s">
        <v>112</v>
      </c>
      <c r="G566" s="6">
        <v>1</v>
      </c>
      <c r="H566" s="6">
        <v>10</v>
      </c>
      <c r="I566" s="6">
        <v>15</v>
      </c>
      <c r="J566" s="6">
        <v>80</v>
      </c>
      <c r="K566" s="6">
        <v>15</v>
      </c>
      <c r="L566" s="6"/>
    </row>
    <row r="567" spans="1:12" ht="15.75" customHeight="1" x14ac:dyDescent="0.25">
      <c r="A567" s="4">
        <v>44454</v>
      </c>
      <c r="B567" s="6">
        <v>11</v>
      </c>
      <c r="C567" s="6" t="s">
        <v>104</v>
      </c>
      <c r="D567" s="6"/>
      <c r="E567" s="6" t="s">
        <v>65</v>
      </c>
      <c r="F567" s="6" t="s">
        <v>112</v>
      </c>
      <c r="G567" s="6">
        <v>2</v>
      </c>
      <c r="H567" s="6">
        <v>10</v>
      </c>
      <c r="I567" s="6">
        <v>15</v>
      </c>
      <c r="J567" s="6">
        <v>90</v>
      </c>
      <c r="K567" s="6">
        <v>10</v>
      </c>
      <c r="L567" s="6"/>
    </row>
    <row r="568" spans="1:12" ht="15.75" customHeight="1" x14ac:dyDescent="0.25">
      <c r="A568" s="4">
        <v>44454</v>
      </c>
      <c r="B568" s="6">
        <v>12</v>
      </c>
      <c r="C568" s="6" t="s">
        <v>104</v>
      </c>
      <c r="D568" s="6"/>
      <c r="E568" s="6" t="s">
        <v>65</v>
      </c>
      <c r="F568" s="6" t="s">
        <v>112</v>
      </c>
      <c r="G568" s="6">
        <v>3</v>
      </c>
      <c r="H568" s="6">
        <v>10</v>
      </c>
      <c r="I568" s="6">
        <v>15</v>
      </c>
      <c r="J568" s="6">
        <v>90</v>
      </c>
      <c r="K568" s="6">
        <v>13</v>
      </c>
      <c r="L568" s="6"/>
    </row>
    <row r="569" spans="1:12" ht="15.75" customHeight="1" x14ac:dyDescent="0.25">
      <c r="A569" s="4">
        <v>44456</v>
      </c>
      <c r="B569" s="6">
        <v>1</v>
      </c>
      <c r="C569" s="6" t="s">
        <v>131</v>
      </c>
      <c r="D569" s="6"/>
      <c r="E569" s="6" t="s">
        <v>65</v>
      </c>
      <c r="F569" s="6" t="s">
        <v>89</v>
      </c>
      <c r="G569" s="6">
        <v>1</v>
      </c>
      <c r="H569" s="6">
        <v>4</v>
      </c>
      <c r="I569" s="6">
        <v>6</v>
      </c>
      <c r="J569" s="6">
        <v>150</v>
      </c>
      <c r="K569" s="6">
        <v>6</v>
      </c>
      <c r="L569" s="6"/>
    </row>
    <row r="570" spans="1:12" ht="15.75" customHeight="1" x14ac:dyDescent="0.25">
      <c r="A570" s="4">
        <v>44456</v>
      </c>
      <c r="B570" s="6">
        <v>2</v>
      </c>
      <c r="C570" s="6" t="s">
        <v>131</v>
      </c>
      <c r="D570" s="6"/>
      <c r="E570" s="6" t="s">
        <v>65</v>
      </c>
      <c r="F570" s="6" t="s">
        <v>89</v>
      </c>
      <c r="G570" s="6">
        <v>2</v>
      </c>
      <c r="H570" s="6">
        <v>4</v>
      </c>
      <c r="I570" s="6">
        <v>6</v>
      </c>
      <c r="J570" s="6">
        <v>150</v>
      </c>
      <c r="K570" s="6">
        <v>6</v>
      </c>
      <c r="L570" s="6"/>
    </row>
    <row r="571" spans="1:12" ht="15.75" customHeight="1" x14ac:dyDescent="0.25">
      <c r="A571" s="4">
        <v>44456</v>
      </c>
      <c r="B571" s="6">
        <v>3</v>
      </c>
      <c r="C571" s="6" t="s">
        <v>131</v>
      </c>
      <c r="D571" s="6"/>
      <c r="E571" s="6" t="s">
        <v>65</v>
      </c>
      <c r="F571" s="6" t="s">
        <v>89</v>
      </c>
      <c r="G571" s="6">
        <v>3</v>
      </c>
      <c r="H571" s="6">
        <v>4</v>
      </c>
      <c r="I571" s="6">
        <v>6</v>
      </c>
      <c r="J571" s="6">
        <v>150</v>
      </c>
      <c r="K571" s="6">
        <v>4</v>
      </c>
      <c r="L571" s="6"/>
    </row>
    <row r="572" spans="1:12" ht="15.75" customHeight="1" x14ac:dyDescent="0.25">
      <c r="A572" s="4">
        <v>44456</v>
      </c>
      <c r="B572" s="6">
        <v>4</v>
      </c>
      <c r="C572" s="6" t="s">
        <v>131</v>
      </c>
      <c r="D572" s="6"/>
      <c r="E572" s="6" t="s">
        <v>65</v>
      </c>
      <c r="F572" s="6" t="s">
        <v>95</v>
      </c>
      <c r="G572" s="6">
        <v>1</v>
      </c>
      <c r="H572" s="6">
        <v>4</v>
      </c>
      <c r="I572" s="6">
        <v>6</v>
      </c>
      <c r="J572" s="6">
        <v>120</v>
      </c>
      <c r="K572" s="6">
        <v>6</v>
      </c>
      <c r="L572" s="6"/>
    </row>
    <row r="573" spans="1:12" ht="15.75" customHeight="1" x14ac:dyDescent="0.25">
      <c r="A573" s="4">
        <v>44456</v>
      </c>
      <c r="B573" s="6">
        <v>5</v>
      </c>
      <c r="C573" s="6" t="s">
        <v>131</v>
      </c>
      <c r="D573" s="6"/>
      <c r="E573" s="6" t="s">
        <v>65</v>
      </c>
      <c r="F573" s="6" t="s">
        <v>95</v>
      </c>
      <c r="G573" s="6">
        <v>2</v>
      </c>
      <c r="H573" s="6">
        <v>4</v>
      </c>
      <c r="I573" s="6">
        <v>6</v>
      </c>
      <c r="J573" s="6">
        <v>120</v>
      </c>
      <c r="K573" s="6">
        <v>5</v>
      </c>
      <c r="L573" s="6"/>
    </row>
    <row r="574" spans="1:12" ht="15.75" customHeight="1" x14ac:dyDescent="0.25">
      <c r="A574" s="4">
        <v>44456</v>
      </c>
      <c r="B574" s="6">
        <v>6</v>
      </c>
      <c r="C574" s="6" t="s">
        <v>131</v>
      </c>
      <c r="D574" s="6"/>
      <c r="E574" s="6" t="s">
        <v>65</v>
      </c>
      <c r="F574" s="6" t="s">
        <v>95</v>
      </c>
      <c r="G574" s="6">
        <v>3</v>
      </c>
      <c r="H574" s="6">
        <v>4</v>
      </c>
      <c r="I574" s="6">
        <v>6</v>
      </c>
      <c r="J574" s="6">
        <v>120</v>
      </c>
      <c r="K574" s="6">
        <v>4</v>
      </c>
      <c r="L574" s="6"/>
    </row>
    <row r="575" spans="1:12" ht="15.75" customHeight="1" x14ac:dyDescent="0.25">
      <c r="A575" s="4">
        <v>44456</v>
      </c>
      <c r="B575" s="6">
        <v>7</v>
      </c>
      <c r="C575" s="6" t="s">
        <v>131</v>
      </c>
      <c r="D575" s="6"/>
      <c r="E575" s="6" t="s">
        <v>65</v>
      </c>
      <c r="F575" s="6" t="s">
        <v>96</v>
      </c>
      <c r="G575" s="6">
        <v>1</v>
      </c>
      <c r="H575" s="6">
        <v>4</v>
      </c>
      <c r="I575" s="6">
        <v>6</v>
      </c>
      <c r="J575" s="6">
        <v>90</v>
      </c>
      <c r="K575" s="6">
        <v>5</v>
      </c>
      <c r="L575" s="6"/>
    </row>
    <row r="576" spans="1:12" ht="15.75" customHeight="1" x14ac:dyDescent="0.25">
      <c r="A576" s="4">
        <v>44456</v>
      </c>
      <c r="B576" s="6">
        <v>8</v>
      </c>
      <c r="C576" s="6" t="s">
        <v>131</v>
      </c>
      <c r="D576" s="6"/>
      <c r="E576" s="6" t="s">
        <v>65</v>
      </c>
      <c r="F576" s="6" t="s">
        <v>96</v>
      </c>
      <c r="G576" s="6">
        <v>2</v>
      </c>
      <c r="H576" s="6">
        <v>4</v>
      </c>
      <c r="I576" s="6">
        <v>6</v>
      </c>
      <c r="J576" s="6">
        <v>90</v>
      </c>
      <c r="K576" s="6">
        <v>3</v>
      </c>
      <c r="L576" s="6"/>
    </row>
    <row r="577" spans="1:15" ht="15.75" customHeight="1" x14ac:dyDescent="0.25">
      <c r="A577" s="4">
        <v>44456</v>
      </c>
      <c r="B577" s="6">
        <v>9</v>
      </c>
      <c r="C577" s="6" t="s">
        <v>131</v>
      </c>
      <c r="D577" s="6"/>
      <c r="E577" s="6" t="s">
        <v>65</v>
      </c>
      <c r="F577" s="6" t="s">
        <v>96</v>
      </c>
      <c r="G577" s="6">
        <v>3</v>
      </c>
      <c r="H577" s="6">
        <v>4</v>
      </c>
      <c r="I577" s="6">
        <v>6</v>
      </c>
      <c r="J577" s="6">
        <v>90</v>
      </c>
      <c r="K577" s="6">
        <v>3</v>
      </c>
      <c r="L577" s="6"/>
    </row>
    <row r="578" spans="1:15" ht="15.75" customHeight="1" x14ac:dyDescent="0.25">
      <c r="A578" s="4">
        <v>44456</v>
      </c>
      <c r="B578" s="6">
        <v>10</v>
      </c>
      <c r="C578" s="6" t="s">
        <v>131</v>
      </c>
      <c r="D578" s="6"/>
      <c r="E578" s="6" t="s">
        <v>65</v>
      </c>
      <c r="F578" s="6" t="s">
        <v>98</v>
      </c>
      <c r="G578" s="6">
        <v>1</v>
      </c>
      <c r="H578" s="6">
        <v>4</v>
      </c>
      <c r="I578" s="6">
        <v>6</v>
      </c>
      <c r="J578" s="6">
        <v>75</v>
      </c>
      <c r="K578" s="6">
        <v>4</v>
      </c>
      <c r="L578" s="6"/>
    </row>
    <row r="579" spans="1:15" ht="15.75" customHeight="1" x14ac:dyDescent="0.25">
      <c r="A579" s="4">
        <v>44456</v>
      </c>
      <c r="B579" s="6">
        <v>11</v>
      </c>
      <c r="C579" s="6" t="s">
        <v>131</v>
      </c>
      <c r="D579" s="6"/>
      <c r="E579" s="6" t="s">
        <v>65</v>
      </c>
      <c r="F579" s="6" t="s">
        <v>98</v>
      </c>
      <c r="G579" s="6">
        <v>2</v>
      </c>
      <c r="H579" s="6">
        <v>4</v>
      </c>
      <c r="I579" s="6">
        <v>6</v>
      </c>
      <c r="J579" s="6">
        <v>75</v>
      </c>
      <c r="K579" s="6">
        <v>4</v>
      </c>
      <c r="L579" s="6"/>
    </row>
    <row r="580" spans="1:15" ht="15.75" customHeight="1" x14ac:dyDescent="0.25">
      <c r="A580" s="4">
        <v>44456</v>
      </c>
      <c r="B580" s="6">
        <v>12</v>
      </c>
      <c r="C580" s="6" t="s">
        <v>131</v>
      </c>
      <c r="D580" s="6"/>
      <c r="E580" s="6" t="s">
        <v>65</v>
      </c>
      <c r="F580" s="6" t="s">
        <v>98</v>
      </c>
      <c r="G580" s="6">
        <v>3</v>
      </c>
      <c r="H580" s="6">
        <v>4</v>
      </c>
      <c r="I580" s="6">
        <v>6</v>
      </c>
      <c r="J580" s="6">
        <v>75</v>
      </c>
      <c r="K580" s="6">
        <v>3</v>
      </c>
      <c r="L580" s="6"/>
    </row>
    <row r="581" spans="1:15" ht="15.75" customHeight="1" x14ac:dyDescent="0.25">
      <c r="A581" s="4">
        <v>44456</v>
      </c>
      <c r="B581" s="6">
        <v>13</v>
      </c>
      <c r="C581" s="6" t="s">
        <v>131</v>
      </c>
      <c r="D581" s="6"/>
      <c r="E581" s="6" t="s">
        <v>65</v>
      </c>
      <c r="F581" s="6" t="s">
        <v>99</v>
      </c>
      <c r="G581" s="6">
        <v>1</v>
      </c>
      <c r="H581" s="6">
        <v>0</v>
      </c>
      <c r="I581" s="6"/>
      <c r="J581" s="6">
        <v>0</v>
      </c>
      <c r="K581" s="6">
        <v>42</v>
      </c>
      <c r="L581" s="6"/>
    </row>
    <row r="582" spans="1:15" ht="15.75" customHeight="1" x14ac:dyDescent="0.25">
      <c r="A582" s="4">
        <v>44456</v>
      </c>
      <c r="B582" s="6">
        <v>14</v>
      </c>
      <c r="C582" s="6" t="s">
        <v>131</v>
      </c>
      <c r="D582" s="6"/>
      <c r="E582" s="6" t="s">
        <v>65</v>
      </c>
      <c r="F582" s="6" t="s">
        <v>99</v>
      </c>
      <c r="G582" s="6">
        <v>2</v>
      </c>
      <c r="H582" s="6">
        <v>0</v>
      </c>
      <c r="I582" s="6"/>
      <c r="J582" s="6">
        <v>0</v>
      </c>
      <c r="K582" s="6">
        <v>36</v>
      </c>
      <c r="L582" s="6"/>
    </row>
    <row r="583" spans="1:15" ht="15.75" customHeight="1" x14ac:dyDescent="0.25">
      <c r="A583" s="4">
        <v>44456</v>
      </c>
      <c r="B583" s="6">
        <v>15</v>
      </c>
      <c r="C583" s="6" t="s">
        <v>131</v>
      </c>
      <c r="D583" s="6"/>
      <c r="E583" s="6" t="s">
        <v>65</v>
      </c>
      <c r="F583" s="6" t="s">
        <v>99</v>
      </c>
      <c r="G583" s="6">
        <v>3</v>
      </c>
      <c r="H583" s="6">
        <v>0</v>
      </c>
      <c r="I583" s="6"/>
      <c r="J583" s="6">
        <v>0</v>
      </c>
      <c r="K583" s="6">
        <v>42</v>
      </c>
      <c r="L583" s="6"/>
    </row>
    <row r="584" spans="1:15" ht="15.75" customHeight="1" x14ac:dyDescent="0.25">
      <c r="A584" s="4">
        <v>44459</v>
      </c>
      <c r="B584" s="6">
        <v>1</v>
      </c>
      <c r="C584" s="6" t="s">
        <v>132</v>
      </c>
      <c r="D584" s="6"/>
      <c r="E584" s="6" t="s">
        <v>65</v>
      </c>
      <c r="F584" s="6" t="s">
        <v>92</v>
      </c>
      <c r="G584" s="6">
        <v>1</v>
      </c>
      <c r="H584" s="6">
        <v>4</v>
      </c>
      <c r="I584" s="6">
        <v>6</v>
      </c>
      <c r="J584" s="6">
        <v>225</v>
      </c>
      <c r="K584" s="6">
        <v>5</v>
      </c>
      <c r="L584" s="6"/>
    </row>
    <row r="585" spans="1:15" ht="15.75" customHeight="1" x14ac:dyDescent="0.25">
      <c r="A585" s="4">
        <v>44459</v>
      </c>
      <c r="B585" s="6">
        <v>2</v>
      </c>
      <c r="C585" s="6" t="s">
        <v>132</v>
      </c>
      <c r="D585" s="6"/>
      <c r="E585" s="6" t="s">
        <v>65</v>
      </c>
      <c r="F585" s="6" t="s">
        <v>92</v>
      </c>
      <c r="G585" s="6">
        <v>2</v>
      </c>
      <c r="H585" s="6">
        <v>4</v>
      </c>
      <c r="I585" s="6">
        <v>6</v>
      </c>
      <c r="J585" s="6">
        <v>225</v>
      </c>
      <c r="K585" s="6">
        <v>5</v>
      </c>
      <c r="L585" s="6"/>
    </row>
    <row r="586" spans="1:15" ht="15.75" customHeight="1" x14ac:dyDescent="0.25">
      <c r="A586" s="4">
        <v>44459</v>
      </c>
      <c r="B586" s="6">
        <v>3</v>
      </c>
      <c r="C586" s="6" t="s">
        <v>132</v>
      </c>
      <c r="D586" s="6"/>
      <c r="E586" s="6" t="s">
        <v>65</v>
      </c>
      <c r="F586" s="6" t="s">
        <v>92</v>
      </c>
      <c r="G586" s="6">
        <v>3</v>
      </c>
      <c r="H586" s="6">
        <v>4</v>
      </c>
      <c r="I586" s="6">
        <v>6</v>
      </c>
      <c r="J586" s="6">
        <v>225</v>
      </c>
      <c r="K586" s="6">
        <v>4</v>
      </c>
      <c r="L586" s="6"/>
      <c r="M586" s="8"/>
      <c r="N586" s="8"/>
      <c r="O586" s="8"/>
    </row>
    <row r="587" spans="1:15" ht="15.75" customHeight="1" x14ac:dyDescent="0.25">
      <c r="A587" s="4">
        <v>44459</v>
      </c>
      <c r="B587" s="6">
        <v>4</v>
      </c>
      <c r="C587" s="6" t="s">
        <v>132</v>
      </c>
      <c r="D587" s="6"/>
      <c r="E587" s="6" t="s">
        <v>65</v>
      </c>
      <c r="F587" s="6" t="s">
        <v>110</v>
      </c>
      <c r="G587" s="6">
        <v>1</v>
      </c>
      <c r="H587" s="6">
        <v>4</v>
      </c>
      <c r="I587" s="6">
        <v>6</v>
      </c>
      <c r="J587" s="6">
        <v>50</v>
      </c>
      <c r="K587" s="6">
        <v>6</v>
      </c>
      <c r="L587" s="6"/>
      <c r="M587" s="8"/>
      <c r="N587" s="8"/>
      <c r="O587" s="8"/>
    </row>
    <row r="588" spans="1:15" ht="15.75" customHeight="1" x14ac:dyDescent="0.25">
      <c r="A588" s="4">
        <v>44459</v>
      </c>
      <c r="B588" s="6">
        <v>5</v>
      </c>
      <c r="C588" s="6" t="s">
        <v>132</v>
      </c>
      <c r="D588" s="6"/>
      <c r="E588" s="6" t="s">
        <v>65</v>
      </c>
      <c r="F588" s="6" t="s">
        <v>110</v>
      </c>
      <c r="G588" s="6">
        <v>2</v>
      </c>
      <c r="H588" s="6">
        <v>4</v>
      </c>
      <c r="I588" s="6">
        <v>6</v>
      </c>
      <c r="J588" s="6">
        <v>55</v>
      </c>
      <c r="K588" s="6">
        <v>5</v>
      </c>
      <c r="L588" s="6"/>
      <c r="M588" s="8"/>
    </row>
    <row r="589" spans="1:15" ht="15.75" customHeight="1" x14ac:dyDescent="0.25">
      <c r="A589" s="4">
        <v>44459</v>
      </c>
      <c r="B589" s="6">
        <v>6</v>
      </c>
      <c r="C589" s="6" t="s">
        <v>132</v>
      </c>
      <c r="D589" s="6"/>
      <c r="E589" s="6" t="s">
        <v>65</v>
      </c>
      <c r="F589" s="6" t="s">
        <v>110</v>
      </c>
      <c r="G589" s="6">
        <v>3</v>
      </c>
      <c r="H589" s="6">
        <v>4</v>
      </c>
      <c r="I589" s="6">
        <v>6</v>
      </c>
      <c r="J589" s="6">
        <v>55</v>
      </c>
      <c r="K589" s="6">
        <v>5</v>
      </c>
      <c r="L589" s="6"/>
    </row>
    <row r="590" spans="1:15" ht="15.75" customHeight="1" x14ac:dyDescent="0.25">
      <c r="A590" s="4">
        <v>44459</v>
      </c>
      <c r="B590" s="6">
        <v>7</v>
      </c>
      <c r="C590" s="6" t="s">
        <v>132</v>
      </c>
      <c r="D590" s="6"/>
      <c r="E590" s="6" t="s">
        <v>65</v>
      </c>
      <c r="F590" s="1" t="s">
        <v>76</v>
      </c>
      <c r="G590" s="6">
        <v>1</v>
      </c>
      <c r="H590" s="6">
        <v>5</v>
      </c>
      <c r="I590" s="6">
        <v>10</v>
      </c>
      <c r="J590" s="6">
        <v>-40</v>
      </c>
      <c r="K590" s="6">
        <v>10</v>
      </c>
      <c r="L590" s="6"/>
    </row>
    <row r="591" spans="1:15" ht="15.75" customHeight="1" x14ac:dyDescent="0.25">
      <c r="A591" s="4">
        <v>44459</v>
      </c>
      <c r="B591" s="6">
        <v>8</v>
      </c>
      <c r="C591" s="6" t="s">
        <v>132</v>
      </c>
      <c r="D591" s="6"/>
      <c r="E591" s="6" t="s">
        <v>65</v>
      </c>
      <c r="F591" s="1" t="s">
        <v>76</v>
      </c>
      <c r="G591" s="6">
        <v>2</v>
      </c>
      <c r="H591" s="6">
        <v>5</v>
      </c>
      <c r="I591" s="6">
        <v>10</v>
      </c>
      <c r="J591" s="6">
        <v>-35</v>
      </c>
      <c r="K591" s="6">
        <v>8</v>
      </c>
      <c r="L591" s="6"/>
    </row>
    <row r="592" spans="1:15" ht="15.75" customHeight="1" x14ac:dyDescent="0.25">
      <c r="A592" s="4">
        <v>44459</v>
      </c>
      <c r="B592" s="6">
        <v>9</v>
      </c>
      <c r="C592" s="6" t="s">
        <v>132</v>
      </c>
      <c r="D592" s="6"/>
      <c r="E592" s="6" t="s">
        <v>65</v>
      </c>
      <c r="F592" s="1" t="s">
        <v>76</v>
      </c>
      <c r="G592" s="6">
        <v>3</v>
      </c>
      <c r="H592" s="6">
        <v>5</v>
      </c>
      <c r="I592" s="6">
        <v>10</v>
      </c>
      <c r="J592" s="6">
        <v>-35</v>
      </c>
      <c r="K592" s="6">
        <v>6</v>
      </c>
      <c r="L592" s="6"/>
    </row>
    <row r="593" spans="1:12" ht="15.75" customHeight="1" x14ac:dyDescent="0.25">
      <c r="A593" s="4">
        <v>44459</v>
      </c>
      <c r="B593" s="6">
        <v>10</v>
      </c>
      <c r="C593" s="6" t="s">
        <v>132</v>
      </c>
      <c r="D593" s="6"/>
      <c r="E593" s="6" t="s">
        <v>65</v>
      </c>
      <c r="F593" s="6" t="s">
        <v>103</v>
      </c>
      <c r="G593" s="6">
        <v>1</v>
      </c>
      <c r="H593" s="6">
        <v>4</v>
      </c>
      <c r="I593" s="6">
        <v>6</v>
      </c>
      <c r="J593" s="6">
        <v>50</v>
      </c>
      <c r="K593" s="6">
        <v>5</v>
      </c>
      <c r="L593" s="6"/>
    </row>
    <row r="594" spans="1:12" ht="15.75" customHeight="1" x14ac:dyDescent="0.25">
      <c r="A594" s="4">
        <v>44459</v>
      </c>
      <c r="B594" s="6">
        <v>11</v>
      </c>
      <c r="C594" s="6" t="s">
        <v>132</v>
      </c>
      <c r="D594" s="6"/>
      <c r="E594" s="6" t="s">
        <v>65</v>
      </c>
      <c r="F594" s="6" t="s">
        <v>103</v>
      </c>
      <c r="G594" s="6">
        <v>2</v>
      </c>
      <c r="H594" s="6">
        <v>4</v>
      </c>
      <c r="I594" s="6">
        <v>6</v>
      </c>
      <c r="J594" s="6">
        <v>50</v>
      </c>
      <c r="K594" s="6">
        <v>5</v>
      </c>
      <c r="L594" s="6"/>
    </row>
    <row r="595" spans="1:12" ht="15.75" customHeight="1" x14ac:dyDescent="0.25">
      <c r="A595" s="4">
        <v>44459</v>
      </c>
      <c r="B595" s="6">
        <v>12</v>
      </c>
      <c r="C595" s="6" t="s">
        <v>132</v>
      </c>
      <c r="D595" s="6"/>
      <c r="E595" s="6" t="s">
        <v>65</v>
      </c>
      <c r="F595" s="6" t="s">
        <v>103</v>
      </c>
      <c r="G595" s="6">
        <v>3</v>
      </c>
      <c r="H595" s="6">
        <v>4</v>
      </c>
      <c r="I595" s="6">
        <v>6</v>
      </c>
      <c r="J595" s="6">
        <v>50</v>
      </c>
      <c r="K595" s="6">
        <v>5</v>
      </c>
      <c r="L595" s="6"/>
    </row>
    <row r="596" spans="1:12" ht="15.75" customHeight="1" x14ac:dyDescent="0.25">
      <c r="A596" s="4">
        <v>44459</v>
      </c>
      <c r="B596" s="6">
        <v>13</v>
      </c>
      <c r="C596" s="6" t="s">
        <v>132</v>
      </c>
      <c r="D596" s="6"/>
      <c r="E596" s="6" t="s">
        <v>65</v>
      </c>
      <c r="F596" s="6" t="s">
        <v>111</v>
      </c>
      <c r="G596" s="6">
        <v>1</v>
      </c>
      <c r="H596" s="6">
        <v>6</v>
      </c>
      <c r="I596" s="6">
        <v>10</v>
      </c>
      <c r="J596" s="6">
        <v>180</v>
      </c>
      <c r="K596" s="6">
        <v>10</v>
      </c>
      <c r="L596" s="6"/>
    </row>
    <row r="597" spans="1:12" ht="15.75" customHeight="1" x14ac:dyDescent="0.25">
      <c r="A597" s="4">
        <v>44459</v>
      </c>
      <c r="B597" s="6">
        <v>14</v>
      </c>
      <c r="C597" s="6" t="s">
        <v>132</v>
      </c>
      <c r="D597" s="6"/>
      <c r="E597" s="6" t="s">
        <v>65</v>
      </c>
      <c r="F597" s="6" t="s">
        <v>111</v>
      </c>
      <c r="G597" s="6">
        <v>2</v>
      </c>
      <c r="H597" s="6">
        <v>6</v>
      </c>
      <c r="I597" s="6">
        <v>10</v>
      </c>
      <c r="J597" s="6">
        <v>180</v>
      </c>
      <c r="K597" s="6">
        <v>8</v>
      </c>
      <c r="L597" s="6"/>
    </row>
    <row r="598" spans="1:12" ht="15.75" customHeight="1" x14ac:dyDescent="0.25">
      <c r="A598" s="4">
        <v>44459</v>
      </c>
      <c r="B598" s="6">
        <v>15</v>
      </c>
      <c r="C598" s="6" t="s">
        <v>132</v>
      </c>
      <c r="D598" s="6"/>
      <c r="E598" s="6" t="s">
        <v>65</v>
      </c>
      <c r="F598" s="6" t="s">
        <v>111</v>
      </c>
      <c r="G598" s="6">
        <v>3</v>
      </c>
      <c r="H598" s="6">
        <v>6</v>
      </c>
      <c r="I598" s="6">
        <v>10</v>
      </c>
      <c r="J598" s="6">
        <v>180</v>
      </c>
      <c r="K598" s="6">
        <v>7</v>
      </c>
      <c r="L598" s="6"/>
    </row>
    <row r="599" spans="1:12" ht="15.75" customHeight="1" x14ac:dyDescent="0.25">
      <c r="A599" s="4">
        <v>44461</v>
      </c>
      <c r="B599" s="6">
        <v>1</v>
      </c>
      <c r="C599" s="6" t="s">
        <v>104</v>
      </c>
      <c r="D599" s="6"/>
      <c r="E599" s="6" t="s">
        <v>65</v>
      </c>
      <c r="F599" s="6" t="s">
        <v>105</v>
      </c>
      <c r="G599" s="6">
        <v>1</v>
      </c>
      <c r="H599" s="6">
        <v>4</v>
      </c>
      <c r="I599" s="6">
        <v>6</v>
      </c>
      <c r="J599" s="6">
        <v>170</v>
      </c>
      <c r="K599" s="6">
        <v>6</v>
      </c>
      <c r="L599" s="6"/>
    </row>
    <row r="600" spans="1:12" ht="15.75" customHeight="1" x14ac:dyDescent="0.25">
      <c r="A600" s="4">
        <v>44461</v>
      </c>
      <c r="B600" s="6">
        <v>2</v>
      </c>
      <c r="C600" s="6" t="s">
        <v>104</v>
      </c>
      <c r="D600" s="6"/>
      <c r="E600" s="6" t="s">
        <v>65</v>
      </c>
      <c r="F600" s="6" t="s">
        <v>105</v>
      </c>
      <c r="G600" s="6">
        <v>2</v>
      </c>
      <c r="H600" s="6">
        <v>4</v>
      </c>
      <c r="I600" s="6">
        <v>6</v>
      </c>
      <c r="J600" s="6">
        <v>170</v>
      </c>
      <c r="K600" s="6">
        <v>5</v>
      </c>
      <c r="L600" s="6"/>
    </row>
    <row r="601" spans="1:12" ht="15.75" customHeight="1" x14ac:dyDescent="0.25">
      <c r="A601" s="4">
        <v>44461</v>
      </c>
      <c r="B601" s="6">
        <v>3</v>
      </c>
      <c r="C601" s="6" t="s">
        <v>104</v>
      </c>
      <c r="D601" s="6"/>
      <c r="E601" s="6" t="s">
        <v>65</v>
      </c>
      <c r="F601" s="6" t="s">
        <v>105</v>
      </c>
      <c r="G601" s="6">
        <v>3</v>
      </c>
      <c r="H601" s="6">
        <v>4</v>
      </c>
      <c r="I601" s="6">
        <v>6</v>
      </c>
      <c r="J601" s="6">
        <v>170</v>
      </c>
      <c r="K601" s="6">
        <v>6</v>
      </c>
      <c r="L601" s="6"/>
    </row>
    <row r="602" spans="1:12" ht="15.75" customHeight="1" x14ac:dyDescent="0.25">
      <c r="A602" s="4">
        <v>44461</v>
      </c>
      <c r="B602" s="6">
        <v>4</v>
      </c>
      <c r="C602" s="6" t="s">
        <v>104</v>
      </c>
      <c r="D602" s="6"/>
      <c r="E602" s="6" t="s">
        <v>65</v>
      </c>
      <c r="F602" s="6" t="s">
        <v>106</v>
      </c>
      <c r="G602" s="6">
        <v>1</v>
      </c>
      <c r="H602" s="6">
        <v>4</v>
      </c>
      <c r="I602" s="6">
        <v>6</v>
      </c>
      <c r="J602" s="6">
        <v>280</v>
      </c>
      <c r="K602" s="6">
        <v>6</v>
      </c>
      <c r="L602" s="6"/>
    </row>
    <row r="603" spans="1:12" ht="15.75" customHeight="1" x14ac:dyDescent="0.25">
      <c r="A603" s="4">
        <v>44461</v>
      </c>
      <c r="B603" s="6">
        <v>5</v>
      </c>
      <c r="C603" s="6" t="s">
        <v>104</v>
      </c>
      <c r="D603" s="6"/>
      <c r="E603" s="6" t="s">
        <v>65</v>
      </c>
      <c r="F603" s="6" t="s">
        <v>106</v>
      </c>
      <c r="G603" s="6">
        <v>2</v>
      </c>
      <c r="H603" s="6">
        <v>4</v>
      </c>
      <c r="I603" s="6">
        <v>6</v>
      </c>
      <c r="J603" s="6">
        <v>290</v>
      </c>
      <c r="K603" s="6">
        <v>5</v>
      </c>
      <c r="L603" s="6"/>
    </row>
    <row r="604" spans="1:12" ht="15.75" customHeight="1" x14ac:dyDescent="0.25">
      <c r="A604" s="4">
        <v>44461</v>
      </c>
      <c r="B604" s="6">
        <v>6</v>
      </c>
      <c r="C604" s="6" t="s">
        <v>104</v>
      </c>
      <c r="D604" s="6"/>
      <c r="E604" s="6" t="s">
        <v>65</v>
      </c>
      <c r="F604" s="6" t="s">
        <v>106</v>
      </c>
      <c r="G604" s="6">
        <v>3</v>
      </c>
      <c r="H604" s="6">
        <v>4</v>
      </c>
      <c r="I604" s="6">
        <v>6</v>
      </c>
      <c r="J604" s="6">
        <v>290</v>
      </c>
      <c r="K604" s="6">
        <v>6</v>
      </c>
      <c r="L604" s="6"/>
    </row>
    <row r="605" spans="1:12" ht="15.75" customHeight="1" x14ac:dyDescent="0.25">
      <c r="A605" s="4">
        <v>44461</v>
      </c>
      <c r="B605" s="6">
        <v>7</v>
      </c>
      <c r="C605" s="6" t="s">
        <v>104</v>
      </c>
      <c r="D605" s="6"/>
      <c r="E605" s="6" t="s">
        <v>65</v>
      </c>
      <c r="F605" s="6" t="s">
        <v>107</v>
      </c>
      <c r="G605" s="6">
        <v>1</v>
      </c>
      <c r="H605" s="6">
        <v>6</v>
      </c>
      <c r="I605" s="6">
        <v>10</v>
      </c>
      <c r="J605" s="6">
        <v>145</v>
      </c>
      <c r="K605" s="6">
        <v>7</v>
      </c>
      <c r="L605" s="6"/>
    </row>
    <row r="606" spans="1:12" ht="15.75" customHeight="1" x14ac:dyDescent="0.25">
      <c r="A606" s="4">
        <v>44461</v>
      </c>
      <c r="B606" s="6">
        <v>8</v>
      </c>
      <c r="C606" s="6" t="s">
        <v>104</v>
      </c>
      <c r="D606" s="6"/>
      <c r="E606" s="6" t="s">
        <v>65</v>
      </c>
      <c r="F606" s="6" t="s">
        <v>107</v>
      </c>
      <c r="G606" s="6">
        <v>2</v>
      </c>
      <c r="H606" s="6">
        <v>6</v>
      </c>
      <c r="I606" s="6">
        <v>10</v>
      </c>
      <c r="J606" s="6">
        <v>145</v>
      </c>
      <c r="K606" s="6">
        <v>7</v>
      </c>
      <c r="L606" s="6"/>
    </row>
    <row r="607" spans="1:12" ht="15.75" customHeight="1" x14ac:dyDescent="0.25">
      <c r="A607" s="4">
        <v>44461</v>
      </c>
      <c r="B607" s="6">
        <v>9</v>
      </c>
      <c r="C607" s="6" t="s">
        <v>104</v>
      </c>
      <c r="D607" s="6"/>
      <c r="E607" s="6" t="s">
        <v>65</v>
      </c>
      <c r="F607" s="6" t="s">
        <v>107</v>
      </c>
      <c r="G607" s="6">
        <v>3</v>
      </c>
      <c r="H607" s="6">
        <v>6</v>
      </c>
      <c r="I607" s="6">
        <v>10</v>
      </c>
      <c r="J607" s="6">
        <v>145</v>
      </c>
      <c r="K607" s="6">
        <v>6</v>
      </c>
      <c r="L607" s="6"/>
    </row>
    <row r="608" spans="1:12" ht="15.75" customHeight="1" x14ac:dyDescent="0.25">
      <c r="A608" s="4">
        <v>44461</v>
      </c>
      <c r="B608" s="6">
        <v>10</v>
      </c>
      <c r="C608" s="6" t="s">
        <v>104</v>
      </c>
      <c r="D608" s="6"/>
      <c r="E608" s="6" t="s">
        <v>65</v>
      </c>
      <c r="F608" s="6" t="s">
        <v>112</v>
      </c>
      <c r="G608" s="6">
        <v>1</v>
      </c>
      <c r="H608" s="6">
        <v>10</v>
      </c>
      <c r="I608" s="6">
        <v>15</v>
      </c>
      <c r="J608" s="6">
        <v>90</v>
      </c>
      <c r="K608" s="6">
        <v>15</v>
      </c>
      <c r="L608" s="6"/>
    </row>
    <row r="609" spans="1:12" ht="15.75" customHeight="1" x14ac:dyDescent="0.25">
      <c r="A609" s="4">
        <v>44461</v>
      </c>
      <c r="B609" s="6">
        <v>11</v>
      </c>
      <c r="C609" s="6" t="s">
        <v>104</v>
      </c>
      <c r="D609" s="6"/>
      <c r="E609" s="6" t="s">
        <v>65</v>
      </c>
      <c r="F609" s="6" t="s">
        <v>112</v>
      </c>
      <c r="G609" s="6">
        <v>2</v>
      </c>
      <c r="H609" s="6">
        <v>10</v>
      </c>
      <c r="I609" s="6">
        <v>15</v>
      </c>
      <c r="J609" s="6">
        <v>110</v>
      </c>
      <c r="K609" s="6">
        <v>10</v>
      </c>
      <c r="L609" s="6"/>
    </row>
    <row r="610" spans="1:12" ht="15.75" customHeight="1" x14ac:dyDescent="0.25">
      <c r="A610" s="4">
        <v>44461</v>
      </c>
      <c r="B610" s="6">
        <v>12</v>
      </c>
      <c r="C610" s="6" t="s">
        <v>104</v>
      </c>
      <c r="D610" s="6"/>
      <c r="E610" s="6" t="s">
        <v>65</v>
      </c>
      <c r="F610" s="6" t="s">
        <v>112</v>
      </c>
      <c r="G610" s="6">
        <v>3</v>
      </c>
      <c r="H610" s="6">
        <v>10</v>
      </c>
      <c r="I610" s="6">
        <v>15</v>
      </c>
      <c r="J610" s="6">
        <v>110</v>
      </c>
      <c r="K610" s="6">
        <v>10</v>
      </c>
      <c r="L610" s="6"/>
    </row>
    <row r="611" spans="1:12" ht="15.75" customHeight="1" x14ac:dyDescent="0.25">
      <c r="A611" s="4">
        <v>44463</v>
      </c>
      <c r="B611" s="6">
        <v>13</v>
      </c>
      <c r="C611" s="6" t="s">
        <v>131</v>
      </c>
      <c r="D611" s="6"/>
      <c r="E611" s="6" t="s">
        <v>65</v>
      </c>
      <c r="F611" s="6" t="s">
        <v>99</v>
      </c>
      <c r="G611" s="6">
        <v>1</v>
      </c>
      <c r="H611" s="6">
        <v>0</v>
      </c>
      <c r="I611" s="6"/>
      <c r="J611" s="6">
        <v>0</v>
      </c>
      <c r="K611" s="6">
        <v>42</v>
      </c>
      <c r="L611" s="6"/>
    </row>
    <row r="612" spans="1:12" ht="15.75" customHeight="1" x14ac:dyDescent="0.25">
      <c r="A612" s="4">
        <v>44463</v>
      </c>
      <c r="B612" s="6">
        <v>14</v>
      </c>
      <c r="C612" s="6" t="s">
        <v>131</v>
      </c>
      <c r="D612" s="6"/>
      <c r="E612" s="6" t="s">
        <v>65</v>
      </c>
      <c r="F612" s="6" t="s">
        <v>99</v>
      </c>
      <c r="G612" s="6">
        <v>2</v>
      </c>
      <c r="H612" s="6">
        <v>0</v>
      </c>
      <c r="I612" s="6"/>
      <c r="J612" s="6">
        <v>0</v>
      </c>
      <c r="K612" s="6">
        <v>40</v>
      </c>
      <c r="L612" s="6"/>
    </row>
    <row r="613" spans="1:12" ht="15.75" customHeight="1" x14ac:dyDescent="0.25">
      <c r="A613" s="4">
        <v>44463</v>
      </c>
      <c r="B613" s="6">
        <v>15</v>
      </c>
      <c r="C613" s="6" t="s">
        <v>131</v>
      </c>
      <c r="D613" s="6"/>
      <c r="E613" s="6" t="s">
        <v>65</v>
      </c>
      <c r="F613" s="6" t="s">
        <v>99</v>
      </c>
      <c r="G613" s="6">
        <v>3</v>
      </c>
      <c r="H613" s="6">
        <v>0</v>
      </c>
      <c r="I613" s="6"/>
      <c r="J613" s="6">
        <v>0</v>
      </c>
      <c r="K613" s="6">
        <v>44</v>
      </c>
      <c r="L613" s="6"/>
    </row>
    <row r="614" spans="1:12" ht="15.75" customHeight="1" x14ac:dyDescent="0.25">
      <c r="A614" s="4">
        <v>44463</v>
      </c>
      <c r="B614" s="6">
        <v>1</v>
      </c>
      <c r="C614" s="6" t="s">
        <v>131</v>
      </c>
      <c r="D614" s="6"/>
      <c r="E614" s="6" t="s">
        <v>65</v>
      </c>
      <c r="F614" s="1" t="s">
        <v>78</v>
      </c>
      <c r="G614" s="6">
        <v>1</v>
      </c>
      <c r="H614" s="6">
        <v>0</v>
      </c>
      <c r="I614" s="6"/>
      <c r="J614" s="6">
        <v>0</v>
      </c>
      <c r="K614" s="6">
        <v>15</v>
      </c>
      <c r="L614" s="6"/>
    </row>
    <row r="615" spans="1:12" ht="15.75" customHeight="1" x14ac:dyDescent="0.25">
      <c r="A615" s="4">
        <v>44463</v>
      </c>
      <c r="B615" s="6">
        <v>2</v>
      </c>
      <c r="C615" s="6" t="s">
        <v>131</v>
      </c>
      <c r="D615" s="6"/>
      <c r="E615" s="6" t="s">
        <v>65</v>
      </c>
      <c r="F615" s="1" t="s">
        <v>78</v>
      </c>
      <c r="G615" s="6">
        <v>2</v>
      </c>
      <c r="H615" s="6">
        <v>0</v>
      </c>
      <c r="I615" s="6"/>
      <c r="J615" s="6">
        <v>0</v>
      </c>
      <c r="K615" s="6">
        <v>15</v>
      </c>
      <c r="L615" s="6"/>
    </row>
    <row r="616" spans="1:12" ht="15.75" customHeight="1" x14ac:dyDescent="0.25">
      <c r="A616" s="4">
        <v>44463</v>
      </c>
      <c r="B616" s="6">
        <v>3</v>
      </c>
      <c r="C616" s="6" t="s">
        <v>131</v>
      </c>
      <c r="D616" s="6"/>
      <c r="E616" s="6" t="s">
        <v>65</v>
      </c>
      <c r="F616" s="1" t="s">
        <v>78</v>
      </c>
      <c r="G616" s="6">
        <v>3</v>
      </c>
      <c r="H616" s="6">
        <v>0</v>
      </c>
      <c r="I616" s="6"/>
      <c r="J616" s="6">
        <v>0</v>
      </c>
      <c r="K616" s="6">
        <v>15</v>
      </c>
      <c r="L616" s="6"/>
    </row>
    <row r="617" spans="1:12" ht="15.75" customHeight="1" x14ac:dyDescent="0.25">
      <c r="A617" s="4">
        <v>44463</v>
      </c>
      <c r="B617" s="6">
        <v>4</v>
      </c>
      <c r="C617" s="6" t="s">
        <v>131</v>
      </c>
      <c r="D617" s="6"/>
      <c r="E617" s="6" t="s">
        <v>65</v>
      </c>
      <c r="F617" s="1" t="s">
        <v>78</v>
      </c>
      <c r="G617" s="6">
        <v>4</v>
      </c>
      <c r="H617" s="6">
        <v>0</v>
      </c>
      <c r="I617" s="6"/>
      <c r="J617" s="6">
        <v>0</v>
      </c>
      <c r="K617" s="6">
        <v>10</v>
      </c>
      <c r="L617" s="6"/>
    </row>
    <row r="618" spans="1:12" ht="15.75" customHeight="1" x14ac:dyDescent="0.25">
      <c r="A618" s="4">
        <v>44463</v>
      </c>
      <c r="B618" s="6">
        <v>5</v>
      </c>
      <c r="C618" s="6" t="s">
        <v>131</v>
      </c>
      <c r="D618" s="6"/>
      <c r="E618" s="6" t="s">
        <v>65</v>
      </c>
      <c r="F618" s="1" t="s">
        <v>74</v>
      </c>
      <c r="G618" s="6">
        <v>1</v>
      </c>
      <c r="H618" s="6">
        <v>0</v>
      </c>
      <c r="I618" s="6"/>
      <c r="J618" s="6">
        <v>0</v>
      </c>
      <c r="K618" s="6">
        <v>3</v>
      </c>
      <c r="L618" s="6"/>
    </row>
    <row r="619" spans="1:12" ht="15.75" customHeight="1" x14ac:dyDescent="0.25">
      <c r="A619" s="4">
        <v>44463</v>
      </c>
      <c r="B619" s="6">
        <v>6</v>
      </c>
      <c r="C619" s="6" t="s">
        <v>131</v>
      </c>
      <c r="D619" s="6"/>
      <c r="E619" s="6" t="s">
        <v>65</v>
      </c>
      <c r="F619" s="1" t="s">
        <v>74</v>
      </c>
      <c r="G619" s="6">
        <v>2</v>
      </c>
      <c r="H619" s="6">
        <v>0</v>
      </c>
      <c r="I619" s="6"/>
      <c r="J619" s="6">
        <v>0</v>
      </c>
      <c r="K619" s="6">
        <v>4</v>
      </c>
      <c r="L619" s="6"/>
    </row>
    <row r="620" spans="1:12" ht="15.75" customHeight="1" x14ac:dyDescent="0.25">
      <c r="A620" s="4">
        <v>44463</v>
      </c>
      <c r="B620" s="6">
        <v>7</v>
      </c>
      <c r="C620" s="6" t="s">
        <v>131</v>
      </c>
      <c r="D620" s="6"/>
      <c r="E620" s="6" t="s">
        <v>65</v>
      </c>
      <c r="F620" s="1" t="s">
        <v>74</v>
      </c>
      <c r="G620" s="6">
        <v>3</v>
      </c>
      <c r="H620" s="6">
        <v>0</v>
      </c>
      <c r="I620" s="6"/>
      <c r="J620" s="6">
        <v>0</v>
      </c>
      <c r="K620" s="6">
        <v>5</v>
      </c>
      <c r="L620" s="6"/>
    </row>
    <row r="621" spans="1:12" ht="15.75" customHeight="1" x14ac:dyDescent="0.25">
      <c r="A621" s="4">
        <v>44463</v>
      </c>
      <c r="B621" s="6">
        <v>8</v>
      </c>
      <c r="C621" s="6" t="s">
        <v>131</v>
      </c>
      <c r="D621" s="6"/>
      <c r="E621" s="6" t="s">
        <v>65</v>
      </c>
      <c r="F621" s="1" t="s">
        <v>74</v>
      </c>
      <c r="G621" s="6">
        <v>4</v>
      </c>
      <c r="H621" s="6">
        <v>0</v>
      </c>
      <c r="I621" s="6"/>
      <c r="J621" s="6">
        <v>0</v>
      </c>
      <c r="K621" s="6">
        <v>5</v>
      </c>
      <c r="L621" s="6"/>
    </row>
    <row r="622" spans="1:12" ht="15.75" customHeight="1" x14ac:dyDescent="0.25">
      <c r="A622" s="4">
        <v>44463</v>
      </c>
      <c r="B622" s="6">
        <v>9</v>
      </c>
      <c r="C622" s="6" t="s">
        <v>131</v>
      </c>
      <c r="D622" s="6"/>
      <c r="E622" s="6" t="s">
        <v>65</v>
      </c>
      <c r="F622" s="1" t="s">
        <v>125</v>
      </c>
      <c r="G622" s="6">
        <v>1</v>
      </c>
      <c r="H622" s="6">
        <v>0</v>
      </c>
      <c r="I622" s="6"/>
      <c r="J622" s="6">
        <v>0</v>
      </c>
      <c r="K622" s="6">
        <v>15</v>
      </c>
      <c r="L622" s="6"/>
    </row>
    <row r="623" spans="1:12" ht="15.75" customHeight="1" x14ac:dyDescent="0.25">
      <c r="A623" s="4">
        <v>44463</v>
      </c>
      <c r="B623" s="6">
        <v>10</v>
      </c>
      <c r="C623" s="6" t="s">
        <v>131</v>
      </c>
      <c r="D623" s="6"/>
      <c r="E623" s="6" t="s">
        <v>65</v>
      </c>
      <c r="F623" s="1" t="s">
        <v>125</v>
      </c>
      <c r="G623" s="6">
        <v>2</v>
      </c>
      <c r="H623" s="6">
        <v>0</v>
      </c>
      <c r="I623" s="6"/>
      <c r="J623" s="6">
        <v>0</v>
      </c>
      <c r="K623" s="6">
        <v>20</v>
      </c>
      <c r="L623" s="6"/>
    </row>
    <row r="624" spans="1:12" ht="15.75" customHeight="1" x14ac:dyDescent="0.25">
      <c r="A624" s="4">
        <v>44463</v>
      </c>
      <c r="B624" s="6">
        <v>11</v>
      </c>
      <c r="C624" s="6" t="s">
        <v>131</v>
      </c>
      <c r="D624" s="6"/>
      <c r="E624" s="6" t="s">
        <v>65</v>
      </c>
      <c r="F624" s="1" t="s">
        <v>125</v>
      </c>
      <c r="G624" s="6">
        <v>3</v>
      </c>
      <c r="H624" s="6">
        <v>0</v>
      </c>
      <c r="I624" s="6"/>
      <c r="J624" s="6">
        <v>0</v>
      </c>
      <c r="K624" s="6">
        <v>13</v>
      </c>
      <c r="L624" s="6"/>
    </row>
    <row r="625" spans="1:12" ht="15.75" customHeight="1" x14ac:dyDescent="0.25">
      <c r="A625" s="4">
        <v>44463</v>
      </c>
      <c r="B625" s="6">
        <v>12</v>
      </c>
      <c r="C625" s="6" t="s">
        <v>131</v>
      </c>
      <c r="D625" s="6"/>
      <c r="E625" s="6" t="s">
        <v>65</v>
      </c>
      <c r="F625" s="1" t="s">
        <v>125</v>
      </c>
      <c r="G625" s="6">
        <v>4</v>
      </c>
      <c r="H625" s="6">
        <v>0</v>
      </c>
      <c r="I625" s="6"/>
      <c r="J625" s="6">
        <v>0</v>
      </c>
      <c r="K625" s="6">
        <v>12</v>
      </c>
      <c r="L625" s="6"/>
    </row>
    <row r="626" spans="1:12" ht="15.75" customHeight="1" x14ac:dyDescent="0.25">
      <c r="A626" s="4">
        <v>44466</v>
      </c>
      <c r="B626" s="6">
        <v>1</v>
      </c>
      <c r="C626" s="6" t="s">
        <v>131</v>
      </c>
      <c r="D626" s="6"/>
      <c r="E626" s="6" t="s">
        <v>65</v>
      </c>
      <c r="F626" s="6" t="s">
        <v>89</v>
      </c>
      <c r="G626" s="6">
        <v>1</v>
      </c>
      <c r="H626" s="6">
        <v>4</v>
      </c>
      <c r="I626" s="6">
        <v>6</v>
      </c>
      <c r="J626" s="6">
        <v>150</v>
      </c>
      <c r="K626" s="6">
        <v>6</v>
      </c>
      <c r="L626" s="6"/>
    </row>
    <row r="627" spans="1:12" ht="15.75" customHeight="1" x14ac:dyDescent="0.25">
      <c r="A627" s="4">
        <v>44466</v>
      </c>
      <c r="B627" s="6">
        <v>2</v>
      </c>
      <c r="C627" s="6" t="s">
        <v>131</v>
      </c>
      <c r="D627" s="6"/>
      <c r="E627" s="6" t="s">
        <v>65</v>
      </c>
      <c r="F627" s="6" t="s">
        <v>89</v>
      </c>
      <c r="G627" s="6">
        <v>2</v>
      </c>
      <c r="H627" s="6">
        <v>4</v>
      </c>
      <c r="I627" s="6">
        <v>6</v>
      </c>
      <c r="J627" s="6">
        <v>150</v>
      </c>
      <c r="K627" s="6">
        <v>5</v>
      </c>
      <c r="L627" s="6"/>
    </row>
    <row r="628" spans="1:12" ht="15.75" customHeight="1" x14ac:dyDescent="0.25">
      <c r="A628" s="4">
        <v>44466</v>
      </c>
      <c r="B628" s="6">
        <v>3</v>
      </c>
      <c r="C628" s="6" t="s">
        <v>131</v>
      </c>
      <c r="D628" s="6"/>
      <c r="E628" s="6" t="s">
        <v>65</v>
      </c>
      <c r="F628" s="6" t="s">
        <v>89</v>
      </c>
      <c r="G628" s="6">
        <v>3</v>
      </c>
      <c r="H628" s="6">
        <v>4</v>
      </c>
      <c r="I628" s="6">
        <v>6</v>
      </c>
      <c r="J628" s="6">
        <v>150</v>
      </c>
      <c r="K628" s="6">
        <v>5</v>
      </c>
      <c r="L628" s="6"/>
    </row>
    <row r="629" spans="1:12" ht="15.75" customHeight="1" x14ac:dyDescent="0.25">
      <c r="A629" s="4">
        <v>44466</v>
      </c>
      <c r="B629" s="6">
        <v>4</v>
      </c>
      <c r="C629" s="6" t="s">
        <v>131</v>
      </c>
      <c r="D629" s="6"/>
      <c r="E629" s="6" t="s">
        <v>65</v>
      </c>
      <c r="F629" s="6" t="s">
        <v>95</v>
      </c>
      <c r="G629" s="6">
        <v>1</v>
      </c>
      <c r="H629" s="6">
        <v>4</v>
      </c>
      <c r="I629" s="6">
        <v>6</v>
      </c>
      <c r="J629" s="6">
        <v>120</v>
      </c>
      <c r="K629" s="6">
        <v>6</v>
      </c>
      <c r="L629" s="6"/>
    </row>
    <row r="630" spans="1:12" ht="15.75" customHeight="1" x14ac:dyDescent="0.25">
      <c r="A630" s="4">
        <v>44466</v>
      </c>
      <c r="B630" s="6">
        <v>5</v>
      </c>
      <c r="C630" s="6" t="s">
        <v>131</v>
      </c>
      <c r="D630" s="6"/>
      <c r="E630" s="6" t="s">
        <v>65</v>
      </c>
      <c r="F630" s="6" t="s">
        <v>95</v>
      </c>
      <c r="G630" s="6">
        <v>2</v>
      </c>
      <c r="H630" s="6">
        <v>4</v>
      </c>
      <c r="I630" s="6">
        <v>6</v>
      </c>
      <c r="J630" s="6">
        <v>120</v>
      </c>
      <c r="K630" s="6">
        <v>6</v>
      </c>
      <c r="L630" s="6"/>
    </row>
    <row r="631" spans="1:12" ht="15.75" customHeight="1" x14ac:dyDescent="0.25">
      <c r="A631" s="4">
        <v>44466</v>
      </c>
      <c r="B631" s="6">
        <v>6</v>
      </c>
      <c r="C631" s="6" t="s">
        <v>131</v>
      </c>
      <c r="D631" s="6"/>
      <c r="E631" s="6" t="s">
        <v>65</v>
      </c>
      <c r="F631" s="6" t="s">
        <v>95</v>
      </c>
      <c r="G631" s="6">
        <v>3</v>
      </c>
      <c r="H631" s="6">
        <v>4</v>
      </c>
      <c r="I631" s="6">
        <v>6</v>
      </c>
      <c r="J631" s="6">
        <v>120</v>
      </c>
      <c r="K631" s="6">
        <v>6</v>
      </c>
      <c r="L631" s="6"/>
    </row>
    <row r="632" spans="1:12" ht="15.75" customHeight="1" x14ac:dyDescent="0.25">
      <c r="A632" s="4">
        <v>44466</v>
      </c>
      <c r="B632" s="6">
        <v>7</v>
      </c>
      <c r="C632" s="6" t="s">
        <v>131</v>
      </c>
      <c r="D632" s="6"/>
      <c r="E632" s="6" t="s">
        <v>65</v>
      </c>
      <c r="F632" s="6" t="s">
        <v>96</v>
      </c>
      <c r="G632" s="6">
        <v>1</v>
      </c>
      <c r="H632" s="6">
        <v>4</v>
      </c>
      <c r="I632" s="6">
        <v>6</v>
      </c>
      <c r="J632" s="6">
        <v>90</v>
      </c>
      <c r="K632" s="6">
        <v>6</v>
      </c>
      <c r="L632" s="6"/>
    </row>
    <row r="633" spans="1:12" ht="15.75" customHeight="1" x14ac:dyDescent="0.25">
      <c r="A633" s="4">
        <v>44466</v>
      </c>
      <c r="B633" s="6">
        <v>8</v>
      </c>
      <c r="C633" s="6" t="s">
        <v>131</v>
      </c>
      <c r="D633" s="6"/>
      <c r="E633" s="6" t="s">
        <v>65</v>
      </c>
      <c r="F633" s="6" t="s">
        <v>96</v>
      </c>
      <c r="G633" s="6">
        <v>2</v>
      </c>
      <c r="H633" s="6">
        <v>4</v>
      </c>
      <c r="I633" s="6">
        <v>6</v>
      </c>
      <c r="J633" s="6">
        <v>90</v>
      </c>
      <c r="K633" s="6">
        <v>5</v>
      </c>
      <c r="L633" s="6"/>
    </row>
    <row r="634" spans="1:12" ht="15.75" customHeight="1" x14ac:dyDescent="0.25">
      <c r="A634" s="4">
        <v>44466</v>
      </c>
      <c r="B634" s="6">
        <v>9</v>
      </c>
      <c r="C634" s="6" t="s">
        <v>131</v>
      </c>
      <c r="D634" s="6"/>
      <c r="E634" s="6" t="s">
        <v>65</v>
      </c>
      <c r="F634" s="6" t="s">
        <v>96</v>
      </c>
      <c r="G634" s="6">
        <v>3</v>
      </c>
      <c r="H634" s="6">
        <v>4</v>
      </c>
      <c r="I634" s="6">
        <v>6</v>
      </c>
      <c r="J634" s="6">
        <v>90</v>
      </c>
      <c r="K634" s="6">
        <v>5</v>
      </c>
      <c r="L634" s="6"/>
    </row>
    <row r="635" spans="1:12" ht="15.75" customHeight="1" x14ac:dyDescent="0.25">
      <c r="A635" s="4">
        <v>44466</v>
      </c>
      <c r="B635" s="6">
        <v>10</v>
      </c>
      <c r="C635" s="6" t="s">
        <v>131</v>
      </c>
      <c r="D635" s="6"/>
      <c r="E635" s="6" t="s">
        <v>65</v>
      </c>
      <c r="F635" s="6" t="s">
        <v>98</v>
      </c>
      <c r="G635" s="6">
        <v>1</v>
      </c>
      <c r="H635" s="6">
        <v>4</v>
      </c>
      <c r="I635" s="6">
        <v>6</v>
      </c>
      <c r="J635" s="6">
        <v>75</v>
      </c>
      <c r="K635" s="6">
        <v>6</v>
      </c>
      <c r="L635" s="6"/>
    </row>
    <row r="636" spans="1:12" ht="15.75" customHeight="1" x14ac:dyDescent="0.25">
      <c r="A636" s="4">
        <v>44466</v>
      </c>
      <c r="B636" s="6">
        <v>11</v>
      </c>
      <c r="C636" s="6" t="s">
        <v>131</v>
      </c>
      <c r="D636" s="6"/>
      <c r="E636" s="6" t="s">
        <v>65</v>
      </c>
      <c r="F636" s="6" t="s">
        <v>98</v>
      </c>
      <c r="G636" s="6">
        <v>2</v>
      </c>
      <c r="H636" s="6">
        <v>4</v>
      </c>
      <c r="I636" s="6">
        <v>6</v>
      </c>
      <c r="J636" s="6">
        <v>75</v>
      </c>
      <c r="K636" s="6">
        <v>6</v>
      </c>
      <c r="L636" s="6"/>
    </row>
    <row r="637" spans="1:12" ht="15.75" customHeight="1" x14ac:dyDescent="0.25">
      <c r="A637" s="4">
        <v>44466</v>
      </c>
      <c r="B637" s="6">
        <v>12</v>
      </c>
      <c r="C637" s="6" t="s">
        <v>131</v>
      </c>
      <c r="D637" s="6"/>
      <c r="E637" s="6" t="s">
        <v>65</v>
      </c>
      <c r="F637" s="6" t="s">
        <v>98</v>
      </c>
      <c r="G637" s="6">
        <v>3</v>
      </c>
      <c r="H637" s="6">
        <v>4</v>
      </c>
      <c r="I637" s="6">
        <v>6</v>
      </c>
      <c r="J637" s="6">
        <v>80</v>
      </c>
      <c r="K637" s="6">
        <v>4</v>
      </c>
      <c r="L637" s="6"/>
    </row>
    <row r="638" spans="1:12" ht="15.75" customHeight="1" x14ac:dyDescent="0.25">
      <c r="A638" s="4">
        <v>44466</v>
      </c>
      <c r="B638" s="6">
        <v>13</v>
      </c>
      <c r="C638" s="6" t="s">
        <v>131</v>
      </c>
      <c r="D638" s="6"/>
      <c r="E638" s="6" t="s">
        <v>65</v>
      </c>
      <c r="F638" s="6" t="s">
        <v>113</v>
      </c>
      <c r="G638" s="6">
        <v>1</v>
      </c>
      <c r="H638" s="6">
        <v>0</v>
      </c>
      <c r="I638" s="6"/>
      <c r="J638" s="6">
        <v>0</v>
      </c>
      <c r="K638" s="6">
        <v>7</v>
      </c>
      <c r="L638" s="6"/>
    </row>
    <row r="639" spans="1:12" ht="15.75" customHeight="1" x14ac:dyDescent="0.25">
      <c r="A639" s="4">
        <v>44466</v>
      </c>
      <c r="B639" s="6">
        <v>14</v>
      </c>
      <c r="C639" s="6" t="s">
        <v>131</v>
      </c>
      <c r="D639" s="6"/>
      <c r="E639" s="6" t="s">
        <v>65</v>
      </c>
      <c r="F639" s="6" t="s">
        <v>113</v>
      </c>
      <c r="G639" s="6">
        <v>1</v>
      </c>
      <c r="H639" s="6">
        <v>0</v>
      </c>
      <c r="I639" s="6"/>
      <c r="J639" s="6">
        <v>0</v>
      </c>
      <c r="K639" s="6">
        <v>7</v>
      </c>
      <c r="L639" s="6"/>
    </row>
    <row r="640" spans="1:12" ht="15.75" customHeight="1" x14ac:dyDescent="0.25">
      <c r="A640" s="4">
        <v>44466</v>
      </c>
      <c r="B640" s="6">
        <v>15</v>
      </c>
      <c r="C640" s="6" t="s">
        <v>131</v>
      </c>
      <c r="D640" s="6"/>
      <c r="E640" s="6" t="s">
        <v>65</v>
      </c>
      <c r="F640" s="6" t="s">
        <v>113</v>
      </c>
      <c r="G640" s="6">
        <v>3</v>
      </c>
      <c r="H640" s="6">
        <v>0</v>
      </c>
      <c r="I640" s="6"/>
      <c r="J640" s="6">
        <v>0</v>
      </c>
      <c r="K640" s="6">
        <v>8</v>
      </c>
      <c r="L640" s="6"/>
    </row>
    <row r="641" spans="1:12" ht="15.75" customHeight="1" x14ac:dyDescent="0.25">
      <c r="A641" s="4">
        <v>44468</v>
      </c>
      <c r="B641" s="6">
        <v>1</v>
      </c>
      <c r="C641" s="6" t="s">
        <v>132</v>
      </c>
      <c r="D641" s="6"/>
      <c r="E641" s="6" t="s">
        <v>65</v>
      </c>
      <c r="F641" s="6" t="s">
        <v>92</v>
      </c>
      <c r="G641" s="6">
        <v>1</v>
      </c>
      <c r="H641" s="6">
        <v>4</v>
      </c>
      <c r="I641" s="6">
        <v>6</v>
      </c>
      <c r="J641" s="6">
        <v>22</v>
      </c>
      <c r="K641" s="6">
        <v>6</v>
      </c>
      <c r="L641" s="6"/>
    </row>
    <row r="642" spans="1:12" ht="15.75" customHeight="1" x14ac:dyDescent="0.25">
      <c r="A642" s="4">
        <v>44468</v>
      </c>
      <c r="B642" s="6">
        <v>2</v>
      </c>
      <c r="C642" s="6" t="s">
        <v>132</v>
      </c>
      <c r="D642" s="6"/>
      <c r="E642" s="6" t="s">
        <v>65</v>
      </c>
      <c r="F642" s="6" t="s">
        <v>92</v>
      </c>
      <c r="G642" s="6">
        <v>2</v>
      </c>
      <c r="H642" s="6">
        <v>4</v>
      </c>
      <c r="I642" s="6">
        <v>6</v>
      </c>
      <c r="J642" s="6">
        <v>230</v>
      </c>
      <c r="K642" s="6">
        <v>5</v>
      </c>
      <c r="L642" s="6"/>
    </row>
    <row r="643" spans="1:12" ht="15.75" customHeight="1" x14ac:dyDescent="0.25">
      <c r="A643" s="4">
        <v>44468</v>
      </c>
      <c r="B643" s="6">
        <v>3</v>
      </c>
      <c r="C643" s="6" t="s">
        <v>132</v>
      </c>
      <c r="D643" s="6"/>
      <c r="E643" s="6" t="s">
        <v>65</v>
      </c>
      <c r="F643" s="6" t="s">
        <v>92</v>
      </c>
      <c r="G643" s="6">
        <v>3</v>
      </c>
      <c r="H643" s="6">
        <v>4</v>
      </c>
      <c r="I643" s="6">
        <v>6</v>
      </c>
      <c r="J643" s="6">
        <v>230</v>
      </c>
      <c r="K643" s="6">
        <v>4</v>
      </c>
      <c r="L643" s="6"/>
    </row>
    <row r="644" spans="1:12" ht="15.75" customHeight="1" x14ac:dyDescent="0.25">
      <c r="A644" s="4">
        <v>44468</v>
      </c>
      <c r="B644" s="6">
        <v>4</v>
      </c>
      <c r="C644" s="6" t="s">
        <v>132</v>
      </c>
      <c r="D644" s="6"/>
      <c r="E644" s="6" t="s">
        <v>65</v>
      </c>
      <c r="F644" s="1" t="s">
        <v>76</v>
      </c>
      <c r="G644" s="6">
        <v>1</v>
      </c>
      <c r="H644" s="6">
        <v>5</v>
      </c>
      <c r="I644" s="6">
        <v>10</v>
      </c>
      <c r="J644" s="6">
        <v>-35</v>
      </c>
      <c r="K644" s="6">
        <v>10</v>
      </c>
      <c r="L644" s="6"/>
    </row>
    <row r="645" spans="1:12" ht="15.75" customHeight="1" x14ac:dyDescent="0.25">
      <c r="A645" s="4">
        <v>44468</v>
      </c>
      <c r="B645" s="6">
        <v>5</v>
      </c>
      <c r="C645" s="6" t="s">
        <v>132</v>
      </c>
      <c r="D645" s="6"/>
      <c r="E645" s="6" t="s">
        <v>65</v>
      </c>
      <c r="F645" s="1" t="s">
        <v>76</v>
      </c>
      <c r="G645" s="6">
        <v>2</v>
      </c>
      <c r="H645" s="6">
        <v>5</v>
      </c>
      <c r="I645" s="6">
        <v>10</v>
      </c>
      <c r="J645" s="6">
        <v>-30</v>
      </c>
      <c r="K645" s="6">
        <v>10</v>
      </c>
      <c r="L645" s="6"/>
    </row>
    <row r="646" spans="1:12" ht="15.75" customHeight="1" x14ac:dyDescent="0.25">
      <c r="A646" s="4">
        <v>44468</v>
      </c>
      <c r="B646" s="6">
        <v>6</v>
      </c>
      <c r="C646" s="6" t="s">
        <v>132</v>
      </c>
      <c r="D646" s="6"/>
      <c r="E646" s="6" t="s">
        <v>65</v>
      </c>
      <c r="F646" s="1" t="s">
        <v>76</v>
      </c>
      <c r="G646" s="6">
        <v>3</v>
      </c>
      <c r="H646" s="6">
        <v>5</v>
      </c>
      <c r="I646" s="6">
        <v>10</v>
      </c>
      <c r="J646" s="6">
        <v>-15</v>
      </c>
      <c r="K646" s="6">
        <v>5</v>
      </c>
      <c r="L646" s="6"/>
    </row>
    <row r="647" spans="1:12" ht="15.75" customHeight="1" x14ac:dyDescent="0.25">
      <c r="A647" s="4">
        <v>44468</v>
      </c>
      <c r="B647" s="6">
        <v>7</v>
      </c>
      <c r="C647" s="6" t="s">
        <v>132</v>
      </c>
      <c r="D647" s="6"/>
      <c r="E647" s="6" t="s">
        <v>65</v>
      </c>
      <c r="F647" s="6" t="s">
        <v>110</v>
      </c>
      <c r="G647" s="6">
        <v>1</v>
      </c>
      <c r="H647" s="6">
        <v>4</v>
      </c>
      <c r="I647" s="6">
        <v>6</v>
      </c>
      <c r="J647" s="6">
        <v>55</v>
      </c>
      <c r="K647" s="6">
        <v>5</v>
      </c>
      <c r="L647" s="6"/>
    </row>
    <row r="648" spans="1:12" ht="15.75" customHeight="1" x14ac:dyDescent="0.25">
      <c r="A648" s="4">
        <v>44468</v>
      </c>
      <c r="B648" s="6">
        <v>8</v>
      </c>
      <c r="C648" s="6" t="s">
        <v>132</v>
      </c>
      <c r="D648" s="6"/>
      <c r="E648" s="6" t="s">
        <v>65</v>
      </c>
      <c r="F648" s="6" t="s">
        <v>110</v>
      </c>
      <c r="G648" s="6">
        <v>2</v>
      </c>
      <c r="H648" s="6">
        <v>4</v>
      </c>
      <c r="I648" s="6">
        <v>6</v>
      </c>
      <c r="J648" s="6">
        <v>55</v>
      </c>
      <c r="K648" s="6">
        <v>5</v>
      </c>
      <c r="L648" s="6"/>
    </row>
    <row r="649" spans="1:12" ht="15.75" customHeight="1" x14ac:dyDescent="0.25">
      <c r="A649" s="4">
        <v>44468</v>
      </c>
      <c r="B649" s="6">
        <v>9</v>
      </c>
      <c r="C649" s="6" t="s">
        <v>132</v>
      </c>
      <c r="D649" s="6"/>
      <c r="E649" s="6" t="s">
        <v>65</v>
      </c>
      <c r="F649" s="6" t="s">
        <v>110</v>
      </c>
      <c r="G649" s="6">
        <v>3</v>
      </c>
      <c r="H649" s="6">
        <v>4</v>
      </c>
      <c r="I649" s="6">
        <v>6</v>
      </c>
      <c r="J649" s="6">
        <v>55</v>
      </c>
      <c r="K649" s="6">
        <v>6</v>
      </c>
      <c r="L649" s="6"/>
    </row>
    <row r="650" spans="1:12" ht="15.75" customHeight="1" x14ac:dyDescent="0.25">
      <c r="A650" s="4">
        <v>44468</v>
      </c>
      <c r="B650" s="6">
        <v>10</v>
      </c>
      <c r="C650" s="6" t="s">
        <v>132</v>
      </c>
      <c r="D650" s="6"/>
      <c r="E650" s="6" t="s">
        <v>65</v>
      </c>
      <c r="F650" s="6" t="s">
        <v>103</v>
      </c>
      <c r="G650" s="6">
        <v>1</v>
      </c>
      <c r="H650" s="6">
        <v>4</v>
      </c>
      <c r="I650" s="6">
        <v>6</v>
      </c>
      <c r="J650" s="6">
        <v>50</v>
      </c>
      <c r="K650" s="6">
        <v>6</v>
      </c>
      <c r="L650" s="6"/>
    </row>
    <row r="651" spans="1:12" ht="15.75" customHeight="1" x14ac:dyDescent="0.25">
      <c r="A651" s="4">
        <v>44468</v>
      </c>
      <c r="B651" s="6">
        <v>11</v>
      </c>
      <c r="C651" s="6" t="s">
        <v>132</v>
      </c>
      <c r="D651" s="6"/>
      <c r="E651" s="6" t="s">
        <v>65</v>
      </c>
      <c r="F651" s="6" t="s">
        <v>103</v>
      </c>
      <c r="G651" s="6">
        <v>2</v>
      </c>
      <c r="H651" s="6">
        <v>4</v>
      </c>
      <c r="I651" s="6">
        <v>6</v>
      </c>
      <c r="J651" s="6">
        <v>55</v>
      </c>
      <c r="K651" s="6">
        <v>5</v>
      </c>
      <c r="L651" s="6"/>
    </row>
    <row r="652" spans="1:12" ht="15.75" customHeight="1" x14ac:dyDescent="0.25">
      <c r="A652" s="4">
        <v>44468</v>
      </c>
      <c r="B652" s="6">
        <v>12</v>
      </c>
      <c r="C652" s="6" t="s">
        <v>132</v>
      </c>
      <c r="D652" s="6"/>
      <c r="E652" s="6" t="s">
        <v>65</v>
      </c>
      <c r="F652" s="6" t="s">
        <v>103</v>
      </c>
      <c r="G652" s="6">
        <v>3</v>
      </c>
      <c r="H652" s="6">
        <v>4</v>
      </c>
      <c r="I652" s="6">
        <v>6</v>
      </c>
      <c r="J652" s="6">
        <v>55</v>
      </c>
      <c r="K652" s="6">
        <v>4</v>
      </c>
      <c r="L652" s="6"/>
    </row>
    <row r="653" spans="1:12" ht="15.75" customHeight="1" x14ac:dyDescent="0.25">
      <c r="A653" s="4">
        <v>44468</v>
      </c>
      <c r="B653" s="6">
        <v>13</v>
      </c>
      <c r="C653" s="6" t="s">
        <v>132</v>
      </c>
      <c r="D653" s="6"/>
      <c r="E653" s="6" t="s">
        <v>65</v>
      </c>
      <c r="F653" s="6" t="s">
        <v>111</v>
      </c>
      <c r="G653" s="6">
        <v>1</v>
      </c>
      <c r="H653" s="6">
        <v>6</v>
      </c>
      <c r="I653" s="6">
        <v>10</v>
      </c>
      <c r="J653" s="6">
        <v>190</v>
      </c>
      <c r="K653" s="6">
        <v>9</v>
      </c>
      <c r="L653" s="6"/>
    </row>
    <row r="654" spans="1:12" ht="15.75" customHeight="1" x14ac:dyDescent="0.25">
      <c r="A654" s="4">
        <v>44468</v>
      </c>
      <c r="B654" s="6">
        <v>14</v>
      </c>
      <c r="C654" s="6" t="s">
        <v>132</v>
      </c>
      <c r="D654" s="6"/>
      <c r="E654" s="6" t="s">
        <v>65</v>
      </c>
      <c r="F654" s="6" t="s">
        <v>111</v>
      </c>
      <c r="G654" s="6">
        <v>2</v>
      </c>
      <c r="H654" s="6">
        <v>6</v>
      </c>
      <c r="I654" s="6">
        <v>10</v>
      </c>
      <c r="J654" s="6">
        <v>190</v>
      </c>
      <c r="K654" s="6">
        <v>8</v>
      </c>
      <c r="L654" s="6"/>
    </row>
    <row r="655" spans="1:12" ht="15.75" customHeight="1" x14ac:dyDescent="0.25">
      <c r="A655" s="4">
        <v>44468</v>
      </c>
      <c r="B655" s="6">
        <v>15</v>
      </c>
      <c r="C655" s="6" t="s">
        <v>132</v>
      </c>
      <c r="D655" s="6"/>
      <c r="E655" s="6" t="s">
        <v>65</v>
      </c>
      <c r="F655" s="6" t="s">
        <v>111</v>
      </c>
      <c r="G655" s="6">
        <v>3</v>
      </c>
      <c r="H655" s="6">
        <v>6</v>
      </c>
      <c r="I655" s="6">
        <v>10</v>
      </c>
      <c r="J655" s="6">
        <v>190</v>
      </c>
      <c r="K655" s="6">
        <v>7</v>
      </c>
      <c r="L655" s="6"/>
    </row>
    <row r="656" spans="1:12" ht="15.75" customHeight="1" x14ac:dyDescent="0.25">
      <c r="A656" s="4">
        <v>44470</v>
      </c>
      <c r="B656" s="6">
        <v>1</v>
      </c>
      <c r="C656" s="6" t="s">
        <v>104</v>
      </c>
      <c r="D656" s="6"/>
      <c r="E656" s="6" t="s">
        <v>65</v>
      </c>
      <c r="F656" s="6" t="s">
        <v>105</v>
      </c>
      <c r="G656" s="6">
        <v>1</v>
      </c>
      <c r="H656" s="6">
        <v>4</v>
      </c>
      <c r="I656" s="6">
        <v>6</v>
      </c>
      <c r="J656" s="6">
        <v>175</v>
      </c>
      <c r="K656" s="6">
        <v>6</v>
      </c>
      <c r="L656" s="6"/>
    </row>
    <row r="657" spans="1:12" ht="15.75" customHeight="1" x14ac:dyDescent="0.25">
      <c r="A657" s="4">
        <v>44470</v>
      </c>
      <c r="B657" s="6">
        <v>2</v>
      </c>
      <c r="C657" s="6" t="s">
        <v>104</v>
      </c>
      <c r="D657" s="6"/>
      <c r="E657" s="6" t="s">
        <v>65</v>
      </c>
      <c r="F657" s="6" t="s">
        <v>105</v>
      </c>
      <c r="G657" s="6">
        <v>2</v>
      </c>
      <c r="H657" s="6">
        <v>4</v>
      </c>
      <c r="I657" s="6">
        <v>6</v>
      </c>
      <c r="J657" s="6">
        <v>180</v>
      </c>
      <c r="K657" s="6">
        <v>5</v>
      </c>
      <c r="L657" s="6"/>
    </row>
    <row r="658" spans="1:12" ht="15.75" customHeight="1" x14ac:dyDescent="0.25">
      <c r="A658" s="4">
        <v>44470</v>
      </c>
      <c r="B658" s="6">
        <v>3</v>
      </c>
      <c r="C658" s="6" t="s">
        <v>104</v>
      </c>
      <c r="D658" s="6"/>
      <c r="E658" s="6" t="s">
        <v>65</v>
      </c>
      <c r="F658" s="6" t="s">
        <v>105</v>
      </c>
      <c r="G658" s="6">
        <v>3</v>
      </c>
      <c r="H658" s="6">
        <v>4</v>
      </c>
      <c r="I658" s="6">
        <v>6</v>
      </c>
      <c r="J658" s="6">
        <v>180</v>
      </c>
      <c r="K658" s="6">
        <v>4</v>
      </c>
      <c r="L658" s="6"/>
    </row>
    <row r="659" spans="1:12" ht="15.75" customHeight="1" x14ac:dyDescent="0.25">
      <c r="A659" s="4">
        <v>44470</v>
      </c>
      <c r="B659" s="6">
        <v>4</v>
      </c>
      <c r="C659" s="6" t="s">
        <v>104</v>
      </c>
      <c r="D659" s="6"/>
      <c r="E659" s="6" t="s">
        <v>65</v>
      </c>
      <c r="F659" s="6" t="s">
        <v>106</v>
      </c>
      <c r="G659" s="6">
        <v>1</v>
      </c>
      <c r="H659" s="6">
        <v>4</v>
      </c>
      <c r="I659" s="6">
        <v>6</v>
      </c>
      <c r="J659" s="6">
        <v>300</v>
      </c>
      <c r="K659" s="6">
        <v>6</v>
      </c>
      <c r="L659" s="6"/>
    </row>
    <row r="660" spans="1:12" ht="15.75" customHeight="1" x14ac:dyDescent="0.25">
      <c r="A660" s="4">
        <v>44470</v>
      </c>
      <c r="B660" s="6">
        <v>5</v>
      </c>
      <c r="C660" s="6" t="s">
        <v>104</v>
      </c>
      <c r="D660" s="6"/>
      <c r="E660" s="6" t="s">
        <v>65</v>
      </c>
      <c r="F660" s="6" t="s">
        <v>106</v>
      </c>
      <c r="G660" s="6">
        <v>2</v>
      </c>
      <c r="H660" s="6">
        <v>4</v>
      </c>
      <c r="I660" s="6">
        <v>6</v>
      </c>
      <c r="J660" s="6">
        <v>310</v>
      </c>
      <c r="K660" s="6">
        <v>4</v>
      </c>
      <c r="L660" s="6"/>
    </row>
    <row r="661" spans="1:12" ht="15.75" customHeight="1" x14ac:dyDescent="0.25">
      <c r="A661" s="4">
        <v>44470</v>
      </c>
      <c r="B661" s="6">
        <v>6</v>
      </c>
      <c r="C661" s="6" t="s">
        <v>104</v>
      </c>
      <c r="D661" s="6"/>
      <c r="E661" s="6" t="s">
        <v>65</v>
      </c>
      <c r="F661" s="6" t="s">
        <v>106</v>
      </c>
      <c r="G661" s="6">
        <v>3</v>
      </c>
      <c r="H661" s="6">
        <v>4</v>
      </c>
      <c r="I661" s="6">
        <v>6</v>
      </c>
      <c r="J661" s="6">
        <v>310</v>
      </c>
      <c r="K661" s="6">
        <v>3</v>
      </c>
      <c r="L661" s="6"/>
    </row>
    <row r="662" spans="1:12" ht="15.75" customHeight="1" x14ac:dyDescent="0.25">
      <c r="A662" s="4">
        <v>44470</v>
      </c>
      <c r="B662" s="6">
        <v>7</v>
      </c>
      <c r="C662" s="6" t="s">
        <v>104</v>
      </c>
      <c r="D662" s="6"/>
      <c r="E662" s="6" t="s">
        <v>65</v>
      </c>
      <c r="F662" s="6" t="s">
        <v>107</v>
      </c>
      <c r="G662" s="6">
        <v>1</v>
      </c>
      <c r="H662" s="6">
        <v>6</v>
      </c>
      <c r="I662" s="6">
        <v>10</v>
      </c>
      <c r="J662" s="6">
        <v>154</v>
      </c>
      <c r="K662" s="6">
        <v>9</v>
      </c>
      <c r="L662" s="6"/>
    </row>
    <row r="663" spans="1:12" ht="15.75" customHeight="1" x14ac:dyDescent="0.25">
      <c r="A663" s="4">
        <v>44470</v>
      </c>
      <c r="B663" s="6">
        <v>8</v>
      </c>
      <c r="C663" s="6" t="s">
        <v>104</v>
      </c>
      <c r="D663" s="6"/>
      <c r="E663" s="6" t="s">
        <v>65</v>
      </c>
      <c r="F663" s="6" t="s">
        <v>107</v>
      </c>
      <c r="G663" s="6">
        <v>2</v>
      </c>
      <c r="H663" s="6">
        <v>6</v>
      </c>
      <c r="I663" s="6">
        <v>10</v>
      </c>
      <c r="J663" s="6">
        <v>145</v>
      </c>
      <c r="K663" s="6">
        <v>7</v>
      </c>
      <c r="L663" s="6"/>
    </row>
    <row r="664" spans="1:12" ht="15.75" customHeight="1" x14ac:dyDescent="0.25">
      <c r="A664" s="4">
        <v>44470</v>
      </c>
      <c r="B664" s="6">
        <v>9</v>
      </c>
      <c r="C664" s="6" t="s">
        <v>104</v>
      </c>
      <c r="D664" s="6"/>
      <c r="E664" s="6" t="s">
        <v>65</v>
      </c>
      <c r="F664" s="6" t="s">
        <v>107</v>
      </c>
      <c r="G664" s="6">
        <v>3</v>
      </c>
      <c r="H664" s="6">
        <v>6</v>
      </c>
      <c r="I664" s="6">
        <v>10</v>
      </c>
      <c r="J664" s="6">
        <v>145</v>
      </c>
      <c r="K664" s="6">
        <v>6</v>
      </c>
      <c r="L664" s="6"/>
    </row>
    <row r="665" spans="1:12" ht="15.75" customHeight="1" x14ac:dyDescent="0.25">
      <c r="A665" s="4">
        <v>44470</v>
      </c>
      <c r="B665" s="6">
        <v>10</v>
      </c>
      <c r="C665" s="6" t="s">
        <v>104</v>
      </c>
      <c r="D665" s="6"/>
      <c r="E665" s="6" t="s">
        <v>65</v>
      </c>
      <c r="F665" s="6" t="s">
        <v>112</v>
      </c>
      <c r="G665" s="6">
        <v>1</v>
      </c>
      <c r="H665" s="6">
        <v>10</v>
      </c>
      <c r="I665" s="6">
        <v>15</v>
      </c>
      <c r="J665" s="6">
        <v>110</v>
      </c>
      <c r="K665" s="6">
        <v>14</v>
      </c>
      <c r="L665" s="6"/>
    </row>
    <row r="666" spans="1:12" ht="15.75" customHeight="1" x14ac:dyDescent="0.25">
      <c r="A666" s="4">
        <v>44470</v>
      </c>
      <c r="B666" s="6">
        <v>11</v>
      </c>
      <c r="C666" s="6" t="s">
        <v>104</v>
      </c>
      <c r="D666" s="6"/>
      <c r="E666" s="6" t="s">
        <v>65</v>
      </c>
      <c r="F666" s="6" t="s">
        <v>112</v>
      </c>
      <c r="G666" s="6">
        <v>2</v>
      </c>
      <c r="H666" s="6">
        <v>10</v>
      </c>
      <c r="I666" s="6">
        <v>15</v>
      </c>
      <c r="J666" s="6">
        <v>110</v>
      </c>
      <c r="K666" s="6">
        <v>11</v>
      </c>
      <c r="L666" s="6"/>
    </row>
    <row r="667" spans="1:12" ht="15.75" customHeight="1" x14ac:dyDescent="0.25">
      <c r="A667" s="4">
        <v>44470</v>
      </c>
      <c r="B667" s="6">
        <v>12</v>
      </c>
      <c r="C667" s="6" t="s">
        <v>104</v>
      </c>
      <c r="D667" s="6"/>
      <c r="E667" s="6" t="s">
        <v>65</v>
      </c>
      <c r="F667" s="6" t="s">
        <v>112</v>
      </c>
      <c r="G667" s="6">
        <v>3</v>
      </c>
      <c r="H667" s="6">
        <v>10</v>
      </c>
      <c r="I667" s="6">
        <v>15</v>
      </c>
      <c r="J667" s="6">
        <v>110</v>
      </c>
      <c r="K667" s="6">
        <v>11</v>
      </c>
      <c r="L667" s="6"/>
    </row>
    <row r="668" spans="1:12" ht="15.75" customHeight="1" x14ac:dyDescent="0.25">
      <c r="A668" s="4">
        <v>44477</v>
      </c>
      <c r="B668" s="6">
        <v>1</v>
      </c>
      <c r="C668" s="6" t="s">
        <v>131</v>
      </c>
      <c r="D668" s="6"/>
      <c r="E668" s="6" t="s">
        <v>65</v>
      </c>
      <c r="F668" s="6" t="s">
        <v>89</v>
      </c>
      <c r="G668" s="6">
        <v>1</v>
      </c>
      <c r="H668" s="6">
        <v>4</v>
      </c>
      <c r="I668" s="6">
        <v>6</v>
      </c>
      <c r="J668" s="6">
        <v>150</v>
      </c>
      <c r="K668" s="6">
        <v>6</v>
      </c>
      <c r="L668" s="6"/>
    </row>
    <row r="669" spans="1:12" ht="15.75" customHeight="1" x14ac:dyDescent="0.25">
      <c r="A669" s="4">
        <v>44477</v>
      </c>
      <c r="B669" s="6">
        <v>2</v>
      </c>
      <c r="C669" s="6" t="s">
        <v>131</v>
      </c>
      <c r="D669" s="6"/>
      <c r="E669" s="6" t="s">
        <v>65</v>
      </c>
      <c r="F669" s="6" t="s">
        <v>89</v>
      </c>
      <c r="G669" s="6">
        <v>2</v>
      </c>
      <c r="H669" s="6">
        <v>4</v>
      </c>
      <c r="I669" s="6">
        <v>6</v>
      </c>
      <c r="J669" s="6">
        <v>150</v>
      </c>
      <c r="K669" s="6">
        <v>6</v>
      </c>
      <c r="L669" s="6"/>
    </row>
    <row r="670" spans="1:12" ht="15.75" customHeight="1" x14ac:dyDescent="0.25">
      <c r="A670" s="4">
        <v>44477</v>
      </c>
      <c r="B670" s="6">
        <v>3</v>
      </c>
      <c r="C670" s="6" t="s">
        <v>131</v>
      </c>
      <c r="D670" s="6"/>
      <c r="E670" s="6" t="s">
        <v>65</v>
      </c>
      <c r="F670" s="6" t="s">
        <v>89</v>
      </c>
      <c r="G670" s="6">
        <v>3</v>
      </c>
      <c r="H670" s="6">
        <v>4</v>
      </c>
      <c r="I670" s="6">
        <v>6</v>
      </c>
      <c r="J670" s="6">
        <v>150</v>
      </c>
      <c r="K670" s="6">
        <v>4</v>
      </c>
      <c r="L670" s="6"/>
    </row>
    <row r="671" spans="1:12" ht="15.75" customHeight="1" x14ac:dyDescent="0.25">
      <c r="A671" s="4">
        <v>44477</v>
      </c>
      <c r="B671" s="6">
        <v>4</v>
      </c>
      <c r="C671" s="6" t="s">
        <v>131</v>
      </c>
      <c r="D671" s="6"/>
      <c r="E671" s="6" t="s">
        <v>65</v>
      </c>
      <c r="F671" s="6" t="s">
        <v>95</v>
      </c>
      <c r="G671" s="6">
        <v>1</v>
      </c>
      <c r="H671" s="6">
        <v>4</v>
      </c>
      <c r="I671" s="6">
        <v>6</v>
      </c>
      <c r="J671" s="6">
        <v>125</v>
      </c>
      <c r="K671" s="6">
        <v>6</v>
      </c>
      <c r="L671" s="6"/>
    </row>
    <row r="672" spans="1:12" ht="15.75" customHeight="1" x14ac:dyDescent="0.25">
      <c r="A672" s="4">
        <v>44477</v>
      </c>
      <c r="B672" s="6">
        <v>5</v>
      </c>
      <c r="C672" s="6" t="s">
        <v>131</v>
      </c>
      <c r="D672" s="6"/>
      <c r="E672" s="6" t="s">
        <v>65</v>
      </c>
      <c r="F672" s="6" t="s">
        <v>95</v>
      </c>
      <c r="G672" s="6">
        <v>2</v>
      </c>
      <c r="H672" s="6">
        <v>4</v>
      </c>
      <c r="I672" s="6">
        <v>6</v>
      </c>
      <c r="J672" s="6">
        <v>130</v>
      </c>
      <c r="K672" s="6">
        <v>4</v>
      </c>
      <c r="L672" s="6"/>
    </row>
    <row r="673" spans="1:12" ht="15.75" customHeight="1" x14ac:dyDescent="0.25">
      <c r="A673" s="4">
        <v>44477</v>
      </c>
      <c r="B673" s="6">
        <v>6</v>
      </c>
      <c r="C673" s="6" t="s">
        <v>131</v>
      </c>
      <c r="D673" s="6"/>
      <c r="E673" s="6" t="s">
        <v>65</v>
      </c>
      <c r="F673" s="6" t="s">
        <v>95</v>
      </c>
      <c r="G673" s="6">
        <v>3</v>
      </c>
      <c r="H673" s="6">
        <v>4</v>
      </c>
      <c r="I673" s="6">
        <v>6</v>
      </c>
      <c r="J673" s="6">
        <v>130</v>
      </c>
      <c r="K673" s="6">
        <v>4</v>
      </c>
      <c r="L673" s="6"/>
    </row>
    <row r="674" spans="1:12" ht="15.75" customHeight="1" x14ac:dyDescent="0.25">
      <c r="A674" s="4">
        <v>44477</v>
      </c>
      <c r="B674" s="6">
        <v>7</v>
      </c>
      <c r="C674" s="6" t="s">
        <v>131</v>
      </c>
      <c r="D674" s="6"/>
      <c r="E674" s="6" t="s">
        <v>65</v>
      </c>
      <c r="F674" s="6" t="s">
        <v>96</v>
      </c>
      <c r="G674" s="6">
        <v>1</v>
      </c>
      <c r="H674" s="6">
        <v>4</v>
      </c>
      <c r="I674" s="6">
        <v>6</v>
      </c>
      <c r="J674" s="6">
        <v>90</v>
      </c>
      <c r="K674" s="6">
        <v>6</v>
      </c>
      <c r="L674" s="6"/>
    </row>
    <row r="675" spans="1:12" ht="15.75" customHeight="1" x14ac:dyDescent="0.25">
      <c r="A675" s="4">
        <v>44477</v>
      </c>
      <c r="B675" s="6">
        <v>8</v>
      </c>
      <c r="C675" s="6" t="s">
        <v>131</v>
      </c>
      <c r="D675" s="6"/>
      <c r="E675" s="6" t="s">
        <v>65</v>
      </c>
      <c r="F675" s="6" t="s">
        <v>96</v>
      </c>
      <c r="G675" s="6">
        <v>2</v>
      </c>
      <c r="H675" s="6">
        <v>4</v>
      </c>
      <c r="I675" s="6">
        <v>6</v>
      </c>
      <c r="J675" s="6">
        <v>100</v>
      </c>
      <c r="K675" s="6">
        <v>4</v>
      </c>
      <c r="L675" s="6"/>
    </row>
    <row r="676" spans="1:12" ht="15.75" customHeight="1" x14ac:dyDescent="0.25">
      <c r="A676" s="4">
        <v>44477</v>
      </c>
      <c r="B676" s="6">
        <v>9</v>
      </c>
      <c r="C676" s="6" t="s">
        <v>131</v>
      </c>
      <c r="D676" s="6"/>
      <c r="E676" s="6" t="s">
        <v>65</v>
      </c>
      <c r="F676" s="6" t="s">
        <v>96</v>
      </c>
      <c r="G676" s="6">
        <v>3</v>
      </c>
      <c r="H676" s="6">
        <v>4</v>
      </c>
      <c r="I676" s="6">
        <v>6</v>
      </c>
      <c r="J676" s="6">
        <v>100</v>
      </c>
      <c r="K676" s="6">
        <v>5</v>
      </c>
      <c r="L676" s="6"/>
    </row>
    <row r="677" spans="1:12" ht="15.75" customHeight="1" x14ac:dyDescent="0.25">
      <c r="A677" s="4">
        <v>44477</v>
      </c>
      <c r="B677" s="6">
        <v>10</v>
      </c>
      <c r="C677" s="6" t="s">
        <v>131</v>
      </c>
      <c r="D677" s="6"/>
      <c r="E677" s="6" t="s">
        <v>65</v>
      </c>
      <c r="F677" s="6" t="s">
        <v>98</v>
      </c>
      <c r="G677" s="6">
        <v>1</v>
      </c>
      <c r="H677" s="6">
        <v>4</v>
      </c>
      <c r="I677" s="6">
        <v>6</v>
      </c>
      <c r="J677" s="6">
        <v>80</v>
      </c>
      <c r="K677" s="6">
        <v>5</v>
      </c>
      <c r="L677" s="6"/>
    </row>
    <row r="678" spans="1:12" ht="15.75" customHeight="1" x14ac:dyDescent="0.25">
      <c r="A678" s="4">
        <v>44477</v>
      </c>
      <c r="B678" s="6">
        <v>11</v>
      </c>
      <c r="C678" s="6" t="s">
        <v>131</v>
      </c>
      <c r="D678" s="6"/>
      <c r="E678" s="6" t="s">
        <v>65</v>
      </c>
      <c r="F678" s="6" t="s">
        <v>98</v>
      </c>
      <c r="G678" s="6">
        <v>2</v>
      </c>
      <c r="H678" s="6">
        <v>4</v>
      </c>
      <c r="I678" s="6">
        <v>6</v>
      </c>
      <c r="J678" s="6">
        <v>80</v>
      </c>
      <c r="K678" s="6">
        <v>3</v>
      </c>
      <c r="L678" s="6"/>
    </row>
    <row r="679" spans="1:12" ht="15.75" customHeight="1" x14ac:dyDescent="0.25">
      <c r="A679" s="4">
        <v>44477</v>
      </c>
      <c r="B679" s="6">
        <v>12</v>
      </c>
      <c r="C679" s="6" t="s">
        <v>131</v>
      </c>
      <c r="D679" s="6"/>
      <c r="E679" s="6" t="s">
        <v>65</v>
      </c>
      <c r="F679" s="6" t="s">
        <v>98</v>
      </c>
      <c r="G679" s="6">
        <v>3</v>
      </c>
      <c r="H679" s="6">
        <v>4</v>
      </c>
      <c r="I679" s="6">
        <v>6</v>
      </c>
      <c r="J679" s="6">
        <v>80</v>
      </c>
      <c r="K679" s="6">
        <v>3</v>
      </c>
      <c r="L679" s="6"/>
    </row>
    <row r="680" spans="1:12" ht="15.75" customHeight="1" x14ac:dyDescent="0.25">
      <c r="A680" s="4">
        <v>44477</v>
      </c>
      <c r="B680" s="6">
        <v>13</v>
      </c>
      <c r="C680" s="6" t="s">
        <v>131</v>
      </c>
      <c r="D680" s="6"/>
      <c r="E680" s="6" t="s">
        <v>65</v>
      </c>
      <c r="F680" s="6" t="s">
        <v>114</v>
      </c>
      <c r="G680" s="6">
        <v>1</v>
      </c>
      <c r="H680" s="6">
        <v>10</v>
      </c>
      <c r="I680" s="6">
        <v>15</v>
      </c>
      <c r="J680" s="6">
        <v>5</v>
      </c>
      <c r="K680" s="6">
        <v>15</v>
      </c>
      <c r="L680" s="6"/>
    </row>
    <row r="681" spans="1:12" ht="15.75" customHeight="1" x14ac:dyDescent="0.25">
      <c r="A681" s="4">
        <v>44477</v>
      </c>
      <c r="B681" s="6">
        <v>14</v>
      </c>
      <c r="C681" s="6" t="s">
        <v>131</v>
      </c>
      <c r="D681" s="6"/>
      <c r="E681" s="6" t="s">
        <v>65</v>
      </c>
      <c r="F681" s="6" t="s">
        <v>114</v>
      </c>
      <c r="G681" s="6">
        <v>1</v>
      </c>
      <c r="H681" s="6">
        <v>10</v>
      </c>
      <c r="I681" s="6">
        <v>15</v>
      </c>
      <c r="J681" s="6">
        <v>7</v>
      </c>
      <c r="K681" s="6">
        <v>7</v>
      </c>
      <c r="L681" s="6"/>
    </row>
    <row r="682" spans="1:12" ht="15.75" customHeight="1" x14ac:dyDescent="0.25">
      <c r="A682" s="4">
        <v>44477</v>
      </c>
      <c r="B682" s="6">
        <v>15</v>
      </c>
      <c r="C682" s="6" t="s">
        <v>131</v>
      </c>
      <c r="D682" s="6"/>
      <c r="E682" s="6" t="s">
        <v>65</v>
      </c>
      <c r="F682" s="6" t="s">
        <v>114</v>
      </c>
      <c r="G682" s="6">
        <v>3</v>
      </c>
      <c r="H682" s="6">
        <v>10</v>
      </c>
      <c r="I682" s="6">
        <v>15</v>
      </c>
      <c r="J682" s="6">
        <v>7</v>
      </c>
      <c r="K682" s="6">
        <v>4</v>
      </c>
      <c r="L682" s="6"/>
    </row>
    <row r="683" spans="1:12" ht="15.75" customHeight="1" x14ac:dyDescent="0.25">
      <c r="A683" s="4">
        <v>44480</v>
      </c>
      <c r="B683" s="6">
        <v>1</v>
      </c>
      <c r="C683" s="6" t="s">
        <v>132</v>
      </c>
      <c r="D683" s="6"/>
      <c r="E683" s="6" t="s">
        <v>65</v>
      </c>
      <c r="F683" s="6" t="s">
        <v>92</v>
      </c>
      <c r="G683" s="6">
        <v>1</v>
      </c>
      <c r="H683" s="6">
        <v>4</v>
      </c>
      <c r="I683" s="6">
        <v>6</v>
      </c>
      <c r="J683" s="6">
        <v>230</v>
      </c>
      <c r="K683" s="6">
        <v>5</v>
      </c>
      <c r="L683" s="6"/>
    </row>
    <row r="684" spans="1:12" ht="15.75" customHeight="1" x14ac:dyDescent="0.25">
      <c r="A684" s="4">
        <v>44480</v>
      </c>
      <c r="B684" s="6">
        <v>2</v>
      </c>
      <c r="C684" s="6" t="s">
        <v>132</v>
      </c>
      <c r="D684" s="6"/>
      <c r="E684" s="6" t="s">
        <v>65</v>
      </c>
      <c r="F684" s="6" t="s">
        <v>92</v>
      </c>
      <c r="G684" s="6">
        <v>2</v>
      </c>
      <c r="H684" s="6">
        <v>4</v>
      </c>
      <c r="I684" s="6">
        <v>6</v>
      </c>
      <c r="J684" s="6">
        <v>230</v>
      </c>
      <c r="K684" s="6">
        <v>5</v>
      </c>
      <c r="L684" s="6"/>
    </row>
    <row r="685" spans="1:12" ht="15.75" customHeight="1" x14ac:dyDescent="0.25">
      <c r="A685" s="4">
        <v>44480</v>
      </c>
      <c r="B685" s="6">
        <v>3</v>
      </c>
      <c r="C685" s="6" t="s">
        <v>132</v>
      </c>
      <c r="D685" s="6"/>
      <c r="E685" s="6" t="s">
        <v>65</v>
      </c>
      <c r="F685" s="6" t="s">
        <v>92</v>
      </c>
      <c r="G685" s="6">
        <v>3</v>
      </c>
      <c r="H685" s="6">
        <v>4</v>
      </c>
      <c r="I685" s="6">
        <v>6</v>
      </c>
      <c r="J685" s="6">
        <v>230</v>
      </c>
      <c r="K685" s="6">
        <v>4</v>
      </c>
      <c r="L685" s="6"/>
    </row>
    <row r="686" spans="1:12" ht="15.75" customHeight="1" x14ac:dyDescent="0.25">
      <c r="A686" s="4">
        <v>44480</v>
      </c>
      <c r="B686" s="6">
        <v>4</v>
      </c>
      <c r="C686" s="6" t="s">
        <v>132</v>
      </c>
      <c r="D686" s="6"/>
      <c r="E686" s="6" t="s">
        <v>65</v>
      </c>
      <c r="F686" s="1" t="s">
        <v>76</v>
      </c>
      <c r="G686" s="6">
        <v>1</v>
      </c>
      <c r="H686" s="6">
        <v>5</v>
      </c>
      <c r="I686" s="6">
        <v>10</v>
      </c>
      <c r="J686" s="6">
        <v>-15</v>
      </c>
      <c r="K686" s="6">
        <v>10</v>
      </c>
      <c r="L686" s="6"/>
    </row>
    <row r="687" spans="1:12" ht="15.75" customHeight="1" x14ac:dyDescent="0.25">
      <c r="A687" s="4">
        <v>44480</v>
      </c>
      <c r="B687" s="6">
        <v>5</v>
      </c>
      <c r="C687" s="6" t="s">
        <v>132</v>
      </c>
      <c r="D687" s="6"/>
      <c r="E687" s="6" t="s">
        <v>65</v>
      </c>
      <c r="F687" s="1" t="s">
        <v>76</v>
      </c>
      <c r="G687" s="6">
        <v>2</v>
      </c>
      <c r="H687" s="6">
        <v>5</v>
      </c>
      <c r="I687" s="6">
        <v>10</v>
      </c>
      <c r="J687" s="6">
        <v>0</v>
      </c>
      <c r="K687" s="6">
        <v>6</v>
      </c>
      <c r="L687" s="6"/>
    </row>
    <row r="688" spans="1:12" ht="15.75" customHeight="1" x14ac:dyDescent="0.25">
      <c r="A688" s="4">
        <v>44480</v>
      </c>
      <c r="B688" s="6">
        <v>6</v>
      </c>
      <c r="C688" s="6" t="s">
        <v>132</v>
      </c>
      <c r="D688" s="6"/>
      <c r="E688" s="6" t="s">
        <v>65</v>
      </c>
      <c r="F688" s="1" t="s">
        <v>76</v>
      </c>
      <c r="G688" s="6">
        <v>3</v>
      </c>
      <c r="H688" s="6">
        <v>5</v>
      </c>
      <c r="I688" s="6">
        <v>10</v>
      </c>
      <c r="J688" s="6">
        <v>0</v>
      </c>
      <c r="K688" s="6">
        <v>5</v>
      </c>
      <c r="L688" s="6"/>
    </row>
    <row r="689" spans="1:12" ht="15.75" customHeight="1" x14ac:dyDescent="0.25">
      <c r="A689" s="4">
        <v>44480</v>
      </c>
      <c r="B689" s="6">
        <v>7</v>
      </c>
      <c r="C689" s="6" t="s">
        <v>132</v>
      </c>
      <c r="D689" s="6"/>
      <c r="E689" s="6" t="s">
        <v>65</v>
      </c>
      <c r="F689" s="6" t="s">
        <v>110</v>
      </c>
      <c r="G689" s="6">
        <v>1</v>
      </c>
      <c r="H689" s="6">
        <v>4</v>
      </c>
      <c r="I689" s="6">
        <v>6</v>
      </c>
      <c r="J689" s="6">
        <v>60</v>
      </c>
      <c r="K689" s="6">
        <v>4</v>
      </c>
      <c r="L689" s="6"/>
    </row>
    <row r="690" spans="1:12" ht="15.75" customHeight="1" x14ac:dyDescent="0.25">
      <c r="A690" s="4">
        <v>44480</v>
      </c>
      <c r="B690" s="6">
        <v>8</v>
      </c>
      <c r="C690" s="6" t="s">
        <v>132</v>
      </c>
      <c r="D690" s="6"/>
      <c r="E690" s="6" t="s">
        <v>65</v>
      </c>
      <c r="F690" s="6" t="s">
        <v>110</v>
      </c>
      <c r="G690" s="6">
        <v>2</v>
      </c>
      <c r="H690" s="6">
        <v>4</v>
      </c>
      <c r="I690" s="6">
        <v>6</v>
      </c>
      <c r="J690" s="6">
        <v>60</v>
      </c>
      <c r="K690" s="6">
        <v>4</v>
      </c>
      <c r="L690" s="6"/>
    </row>
    <row r="691" spans="1:12" ht="15.75" customHeight="1" x14ac:dyDescent="0.25">
      <c r="A691" s="4">
        <v>44480</v>
      </c>
      <c r="B691" s="6">
        <v>9</v>
      </c>
      <c r="C691" s="6" t="s">
        <v>132</v>
      </c>
      <c r="D691" s="6"/>
      <c r="E691" s="6" t="s">
        <v>65</v>
      </c>
      <c r="F691" s="6" t="s">
        <v>110</v>
      </c>
      <c r="G691" s="6">
        <v>3</v>
      </c>
      <c r="H691" s="6">
        <v>4</v>
      </c>
      <c r="I691" s="6">
        <v>6</v>
      </c>
      <c r="J691" s="6">
        <v>60</v>
      </c>
      <c r="K691" s="6">
        <v>4</v>
      </c>
      <c r="L691" s="6"/>
    </row>
    <row r="692" spans="1:12" ht="15.75" customHeight="1" x14ac:dyDescent="0.25">
      <c r="A692" s="4">
        <v>44480</v>
      </c>
      <c r="B692" s="6">
        <v>10</v>
      </c>
      <c r="C692" s="6" t="s">
        <v>132</v>
      </c>
      <c r="D692" s="6"/>
      <c r="E692" s="6" t="s">
        <v>65</v>
      </c>
      <c r="F692" s="6" t="s">
        <v>103</v>
      </c>
      <c r="G692" s="6">
        <v>1</v>
      </c>
      <c r="H692" s="6">
        <v>4</v>
      </c>
      <c r="I692" s="6">
        <v>6</v>
      </c>
      <c r="J692" s="6">
        <v>55</v>
      </c>
      <c r="K692" s="6">
        <v>5</v>
      </c>
      <c r="L692" s="6"/>
    </row>
    <row r="693" spans="1:12" ht="15.75" customHeight="1" x14ac:dyDescent="0.25">
      <c r="A693" s="4">
        <v>44480</v>
      </c>
      <c r="B693" s="6">
        <v>11</v>
      </c>
      <c r="C693" s="6" t="s">
        <v>132</v>
      </c>
      <c r="D693" s="6"/>
      <c r="E693" s="6" t="s">
        <v>65</v>
      </c>
      <c r="F693" s="6" t="s">
        <v>103</v>
      </c>
      <c r="G693" s="6">
        <v>2</v>
      </c>
      <c r="H693" s="6">
        <v>4</v>
      </c>
      <c r="I693" s="6">
        <v>6</v>
      </c>
      <c r="J693" s="6">
        <v>55</v>
      </c>
      <c r="K693" s="6">
        <v>4</v>
      </c>
      <c r="L693" s="6"/>
    </row>
    <row r="694" spans="1:12" ht="15.75" customHeight="1" x14ac:dyDescent="0.25">
      <c r="A694" s="4">
        <v>44480</v>
      </c>
      <c r="B694" s="6">
        <v>12</v>
      </c>
      <c r="C694" s="6" t="s">
        <v>132</v>
      </c>
      <c r="D694" s="6"/>
      <c r="E694" s="6" t="s">
        <v>65</v>
      </c>
      <c r="F694" s="6" t="s">
        <v>103</v>
      </c>
      <c r="G694" s="6">
        <v>3</v>
      </c>
      <c r="H694" s="6">
        <v>4</v>
      </c>
      <c r="I694" s="6">
        <v>6</v>
      </c>
      <c r="J694" s="6">
        <v>55</v>
      </c>
      <c r="K694" s="6">
        <v>4</v>
      </c>
      <c r="L694" s="6"/>
    </row>
    <row r="695" spans="1:12" ht="15.75" customHeight="1" x14ac:dyDescent="0.25">
      <c r="A695" s="4">
        <v>44480</v>
      </c>
      <c r="B695" s="6">
        <v>13</v>
      </c>
      <c r="C695" s="6" t="s">
        <v>132</v>
      </c>
      <c r="D695" s="6"/>
      <c r="E695" s="6" t="s">
        <v>65</v>
      </c>
      <c r="F695" s="6" t="s">
        <v>111</v>
      </c>
      <c r="G695" s="6">
        <v>1</v>
      </c>
      <c r="H695" s="6">
        <v>6</v>
      </c>
      <c r="I695" s="6">
        <v>10</v>
      </c>
      <c r="J695" s="6">
        <v>190</v>
      </c>
      <c r="K695" s="6">
        <v>10</v>
      </c>
      <c r="L695" s="6"/>
    </row>
    <row r="696" spans="1:12" ht="15.75" customHeight="1" x14ac:dyDescent="0.25">
      <c r="A696" s="4">
        <v>44480</v>
      </c>
      <c r="B696" s="6">
        <v>14</v>
      </c>
      <c r="C696" s="6" t="s">
        <v>132</v>
      </c>
      <c r="D696" s="6"/>
      <c r="E696" s="6" t="s">
        <v>65</v>
      </c>
      <c r="F696" s="6" t="s">
        <v>111</v>
      </c>
      <c r="G696" s="6">
        <v>2</v>
      </c>
      <c r="H696" s="6">
        <v>6</v>
      </c>
      <c r="I696" s="6">
        <v>10</v>
      </c>
      <c r="J696" s="6">
        <v>200</v>
      </c>
      <c r="K696" s="6">
        <v>6</v>
      </c>
      <c r="L696" s="6"/>
    </row>
    <row r="697" spans="1:12" ht="15.75" customHeight="1" x14ac:dyDescent="0.25">
      <c r="A697" s="4">
        <v>44480</v>
      </c>
      <c r="B697" s="6">
        <v>15</v>
      </c>
      <c r="C697" s="6" t="s">
        <v>132</v>
      </c>
      <c r="D697" s="6"/>
      <c r="E697" s="6" t="s">
        <v>65</v>
      </c>
      <c r="F697" s="6" t="s">
        <v>111</v>
      </c>
      <c r="G697" s="6">
        <v>3</v>
      </c>
      <c r="H697" s="6">
        <v>6</v>
      </c>
      <c r="I697" s="6">
        <v>10</v>
      </c>
      <c r="J697" s="6">
        <v>200</v>
      </c>
      <c r="K697" s="6">
        <v>6</v>
      </c>
      <c r="L697" s="6"/>
    </row>
    <row r="698" spans="1:12" ht="15.75" customHeight="1" x14ac:dyDescent="0.25">
      <c r="A698" s="4">
        <v>44482</v>
      </c>
      <c r="B698" s="6">
        <v>1</v>
      </c>
      <c r="C698" s="6" t="s">
        <v>104</v>
      </c>
      <c r="D698" s="6"/>
      <c r="E698" s="6" t="s">
        <v>65</v>
      </c>
      <c r="F698" s="6" t="s">
        <v>105</v>
      </c>
      <c r="G698" s="6">
        <v>1</v>
      </c>
      <c r="H698" s="6">
        <v>4</v>
      </c>
      <c r="I698" s="6">
        <v>6</v>
      </c>
      <c r="J698" s="6">
        <v>180</v>
      </c>
      <c r="K698" s="6">
        <v>4</v>
      </c>
      <c r="L698" s="6"/>
    </row>
    <row r="699" spans="1:12" ht="15.75" customHeight="1" x14ac:dyDescent="0.25">
      <c r="A699" s="4">
        <v>44482</v>
      </c>
      <c r="B699" s="6">
        <v>2</v>
      </c>
      <c r="C699" s="6" t="s">
        <v>104</v>
      </c>
      <c r="D699" s="6"/>
      <c r="E699" s="6" t="s">
        <v>65</v>
      </c>
      <c r="F699" s="6" t="s">
        <v>105</v>
      </c>
      <c r="G699" s="6">
        <v>2</v>
      </c>
      <c r="H699" s="6">
        <v>4</v>
      </c>
      <c r="I699" s="6">
        <v>6</v>
      </c>
      <c r="J699" s="6">
        <v>180</v>
      </c>
      <c r="K699" s="6">
        <v>3</v>
      </c>
      <c r="L699" s="6"/>
    </row>
    <row r="700" spans="1:12" ht="15.75" customHeight="1" x14ac:dyDescent="0.25">
      <c r="A700" s="4">
        <v>44482</v>
      </c>
      <c r="B700" s="6">
        <v>3</v>
      </c>
      <c r="C700" s="6" t="s">
        <v>104</v>
      </c>
      <c r="D700" s="6"/>
      <c r="E700" s="6" t="s">
        <v>65</v>
      </c>
      <c r="F700" s="6" t="s">
        <v>105</v>
      </c>
      <c r="G700" s="6">
        <v>3</v>
      </c>
      <c r="H700" s="6">
        <v>4</v>
      </c>
      <c r="I700" s="6">
        <v>6</v>
      </c>
      <c r="J700" s="6">
        <v>180</v>
      </c>
      <c r="K700" s="6">
        <v>2</v>
      </c>
      <c r="L700" s="6"/>
    </row>
    <row r="701" spans="1:12" ht="15.75" customHeight="1" x14ac:dyDescent="0.25">
      <c r="A701" s="4">
        <v>44482</v>
      </c>
      <c r="B701" s="6">
        <v>4</v>
      </c>
      <c r="C701" s="6" t="s">
        <v>104</v>
      </c>
      <c r="D701" s="6"/>
      <c r="E701" s="6" t="s">
        <v>65</v>
      </c>
      <c r="F701" s="6" t="s">
        <v>106</v>
      </c>
      <c r="G701" s="6">
        <v>1</v>
      </c>
      <c r="H701" s="6">
        <v>4</v>
      </c>
      <c r="I701" s="6">
        <v>6</v>
      </c>
      <c r="J701" s="6">
        <v>300</v>
      </c>
      <c r="K701" s="6">
        <v>4</v>
      </c>
      <c r="L701" s="6"/>
    </row>
    <row r="702" spans="1:12" ht="15.75" customHeight="1" x14ac:dyDescent="0.25">
      <c r="A702" s="4">
        <v>44482</v>
      </c>
      <c r="B702" s="6">
        <v>5</v>
      </c>
      <c r="C702" s="6" t="s">
        <v>104</v>
      </c>
      <c r="D702" s="6"/>
      <c r="E702" s="6" t="s">
        <v>65</v>
      </c>
      <c r="F702" s="6" t="s">
        <v>106</v>
      </c>
      <c r="G702" s="6">
        <v>2</v>
      </c>
      <c r="H702" s="6">
        <v>4</v>
      </c>
      <c r="I702" s="6">
        <v>6</v>
      </c>
      <c r="J702" s="6">
        <v>300</v>
      </c>
      <c r="K702" s="6">
        <v>3</v>
      </c>
      <c r="L702" s="6"/>
    </row>
    <row r="703" spans="1:12" ht="15.75" customHeight="1" x14ac:dyDescent="0.25">
      <c r="A703" s="4">
        <v>44482</v>
      </c>
      <c r="B703" s="6">
        <v>6</v>
      </c>
      <c r="C703" s="6" t="s">
        <v>104</v>
      </c>
      <c r="D703" s="6"/>
      <c r="E703" s="6" t="s">
        <v>65</v>
      </c>
      <c r="F703" s="6" t="s">
        <v>106</v>
      </c>
      <c r="G703" s="6">
        <v>3</v>
      </c>
      <c r="H703" s="6">
        <v>4</v>
      </c>
      <c r="I703" s="6">
        <v>6</v>
      </c>
      <c r="J703" s="6">
        <v>220</v>
      </c>
      <c r="K703" s="6">
        <v>6</v>
      </c>
      <c r="L703" s="6"/>
    </row>
    <row r="704" spans="1:12" ht="15.75" customHeight="1" x14ac:dyDescent="0.25">
      <c r="A704" s="4">
        <v>44482</v>
      </c>
      <c r="B704" s="6">
        <v>7</v>
      </c>
      <c r="C704" s="6" t="s">
        <v>104</v>
      </c>
      <c r="D704" s="6"/>
      <c r="E704" s="6" t="s">
        <v>65</v>
      </c>
      <c r="F704" s="6" t="s">
        <v>107</v>
      </c>
      <c r="G704" s="6">
        <v>1</v>
      </c>
      <c r="H704" s="6">
        <v>6</v>
      </c>
      <c r="I704" s="6">
        <v>10</v>
      </c>
      <c r="J704" s="6">
        <v>145</v>
      </c>
      <c r="K704" s="6">
        <v>10</v>
      </c>
      <c r="L704" s="6"/>
    </row>
    <row r="705" spans="1:12" ht="15.75" customHeight="1" x14ac:dyDescent="0.25">
      <c r="A705" s="4">
        <v>44482</v>
      </c>
      <c r="B705" s="6">
        <v>8</v>
      </c>
      <c r="C705" s="6" t="s">
        <v>104</v>
      </c>
      <c r="D705" s="6"/>
      <c r="E705" s="6" t="s">
        <v>65</v>
      </c>
      <c r="F705" s="6" t="s">
        <v>107</v>
      </c>
      <c r="G705" s="6">
        <v>2</v>
      </c>
      <c r="H705" s="6">
        <v>6</v>
      </c>
      <c r="I705" s="6">
        <v>10</v>
      </c>
      <c r="J705" s="6">
        <v>150</v>
      </c>
      <c r="K705" s="6">
        <v>6</v>
      </c>
      <c r="L705" s="6"/>
    </row>
    <row r="706" spans="1:12" ht="15.75" customHeight="1" x14ac:dyDescent="0.25">
      <c r="A706" s="4">
        <v>44482</v>
      </c>
      <c r="B706" s="6">
        <v>9</v>
      </c>
      <c r="C706" s="6" t="s">
        <v>104</v>
      </c>
      <c r="D706" s="6"/>
      <c r="E706" s="6" t="s">
        <v>65</v>
      </c>
      <c r="F706" s="6" t="s">
        <v>107</v>
      </c>
      <c r="G706" s="6">
        <v>3</v>
      </c>
      <c r="H706" s="6">
        <v>6</v>
      </c>
      <c r="I706" s="6">
        <v>10</v>
      </c>
      <c r="J706" s="6">
        <v>150</v>
      </c>
      <c r="K706" s="6">
        <v>6</v>
      </c>
      <c r="L706" s="6"/>
    </row>
    <row r="707" spans="1:12" ht="15.75" customHeight="1" x14ac:dyDescent="0.25">
      <c r="A707" s="4">
        <v>44482</v>
      </c>
      <c r="B707" s="6">
        <v>10</v>
      </c>
      <c r="C707" s="6" t="s">
        <v>104</v>
      </c>
      <c r="D707" s="6"/>
      <c r="E707" s="6" t="s">
        <v>65</v>
      </c>
      <c r="F707" s="6" t="s">
        <v>112</v>
      </c>
      <c r="G707" s="6">
        <v>1</v>
      </c>
      <c r="H707" s="6">
        <v>10</v>
      </c>
      <c r="I707" s="6">
        <v>15</v>
      </c>
      <c r="J707" s="6">
        <v>110</v>
      </c>
      <c r="K707" s="6">
        <v>13</v>
      </c>
      <c r="L707" s="6"/>
    </row>
    <row r="708" spans="1:12" ht="15.75" customHeight="1" x14ac:dyDescent="0.25">
      <c r="A708" s="4">
        <v>44482</v>
      </c>
      <c r="B708" s="6">
        <v>11</v>
      </c>
      <c r="C708" s="6" t="s">
        <v>104</v>
      </c>
      <c r="D708" s="6"/>
      <c r="E708" s="6" t="s">
        <v>65</v>
      </c>
      <c r="F708" s="6" t="s">
        <v>112</v>
      </c>
      <c r="G708" s="6">
        <v>2</v>
      </c>
      <c r="H708" s="6">
        <v>10</v>
      </c>
      <c r="I708" s="6">
        <v>15</v>
      </c>
      <c r="J708" s="6">
        <v>110</v>
      </c>
      <c r="K708" s="6">
        <v>11</v>
      </c>
      <c r="L708" s="6"/>
    </row>
    <row r="709" spans="1:12" ht="15.75" customHeight="1" x14ac:dyDescent="0.25">
      <c r="A709" s="4">
        <v>44482</v>
      </c>
      <c r="B709" s="6">
        <v>12</v>
      </c>
      <c r="C709" s="6" t="s">
        <v>104</v>
      </c>
      <c r="D709" s="6"/>
      <c r="E709" s="6" t="s">
        <v>65</v>
      </c>
      <c r="F709" s="6" t="s">
        <v>112</v>
      </c>
      <c r="G709" s="6">
        <v>3</v>
      </c>
      <c r="H709" s="6">
        <v>10</v>
      </c>
      <c r="I709" s="6">
        <v>15</v>
      </c>
      <c r="J709" s="6">
        <v>110</v>
      </c>
      <c r="K709" s="6">
        <v>10</v>
      </c>
      <c r="L709" s="6"/>
    </row>
    <row r="710" spans="1:12" ht="15.75" customHeight="1" x14ac:dyDescent="0.25">
      <c r="A710" s="4">
        <v>44484</v>
      </c>
      <c r="B710" s="6">
        <v>1</v>
      </c>
      <c r="C710" s="6" t="s">
        <v>131</v>
      </c>
      <c r="D710" s="6"/>
      <c r="E710" s="6" t="s">
        <v>65</v>
      </c>
      <c r="F710" s="6" t="s">
        <v>89</v>
      </c>
      <c r="G710" s="6">
        <v>1</v>
      </c>
      <c r="H710" s="6">
        <v>4</v>
      </c>
      <c r="I710" s="6">
        <v>6</v>
      </c>
      <c r="J710" s="6">
        <v>150</v>
      </c>
      <c r="K710" s="6">
        <v>6</v>
      </c>
      <c r="L710" s="6"/>
    </row>
    <row r="711" spans="1:12" ht="15.75" customHeight="1" x14ac:dyDescent="0.25">
      <c r="A711" s="4">
        <v>44484</v>
      </c>
      <c r="B711" s="6">
        <v>2</v>
      </c>
      <c r="C711" s="6" t="s">
        <v>131</v>
      </c>
      <c r="D711" s="6"/>
      <c r="E711" s="6" t="s">
        <v>65</v>
      </c>
      <c r="F711" s="6" t="s">
        <v>89</v>
      </c>
      <c r="G711" s="6">
        <v>2</v>
      </c>
      <c r="H711" s="6">
        <v>4</v>
      </c>
      <c r="I711" s="6">
        <v>6</v>
      </c>
      <c r="J711" s="6">
        <v>150</v>
      </c>
      <c r="K711" s="6">
        <v>6</v>
      </c>
      <c r="L711" s="6"/>
    </row>
    <row r="712" spans="1:12" ht="15.75" customHeight="1" x14ac:dyDescent="0.25">
      <c r="A712" s="4">
        <v>44484</v>
      </c>
      <c r="B712" s="6">
        <v>3</v>
      </c>
      <c r="C712" s="6" t="s">
        <v>131</v>
      </c>
      <c r="D712" s="6"/>
      <c r="E712" s="6" t="s">
        <v>65</v>
      </c>
      <c r="F712" s="6" t="s">
        <v>89</v>
      </c>
      <c r="G712" s="6">
        <v>3</v>
      </c>
      <c r="H712" s="6">
        <v>4</v>
      </c>
      <c r="I712" s="6">
        <v>6</v>
      </c>
      <c r="J712" s="6">
        <v>150</v>
      </c>
      <c r="K712" s="6">
        <v>6</v>
      </c>
      <c r="L712" s="6"/>
    </row>
    <row r="713" spans="1:12" ht="15.75" customHeight="1" x14ac:dyDescent="0.25">
      <c r="A713" s="4">
        <v>44484</v>
      </c>
      <c r="B713" s="6">
        <v>4</v>
      </c>
      <c r="C713" s="6" t="s">
        <v>131</v>
      </c>
      <c r="D713" s="6"/>
      <c r="E713" s="6" t="s">
        <v>65</v>
      </c>
      <c r="F713" s="6" t="s">
        <v>95</v>
      </c>
      <c r="G713" s="6">
        <v>1</v>
      </c>
      <c r="H713" s="6">
        <v>4</v>
      </c>
      <c r="I713" s="6">
        <v>6</v>
      </c>
      <c r="J713" s="6">
        <v>130</v>
      </c>
      <c r="K713" s="6">
        <v>6</v>
      </c>
      <c r="L713" s="6"/>
    </row>
    <row r="714" spans="1:12" ht="15.75" customHeight="1" x14ac:dyDescent="0.25">
      <c r="A714" s="4">
        <v>44484</v>
      </c>
      <c r="B714" s="6">
        <v>5</v>
      </c>
      <c r="C714" s="6" t="s">
        <v>131</v>
      </c>
      <c r="D714" s="6"/>
      <c r="E714" s="6" t="s">
        <v>65</v>
      </c>
      <c r="F714" s="6" t="s">
        <v>95</v>
      </c>
      <c r="G714" s="6">
        <v>2</v>
      </c>
      <c r="H714" s="6">
        <v>4</v>
      </c>
      <c r="I714" s="6">
        <v>6</v>
      </c>
      <c r="J714" s="6">
        <v>135</v>
      </c>
      <c r="K714" s="6">
        <v>5</v>
      </c>
      <c r="L714" s="6"/>
    </row>
    <row r="715" spans="1:12" ht="15.75" customHeight="1" x14ac:dyDescent="0.25">
      <c r="A715" s="4">
        <v>44484</v>
      </c>
      <c r="B715" s="6">
        <v>6</v>
      </c>
      <c r="C715" s="6" t="s">
        <v>131</v>
      </c>
      <c r="D715" s="6"/>
      <c r="E715" s="6" t="s">
        <v>65</v>
      </c>
      <c r="F715" s="6" t="s">
        <v>95</v>
      </c>
      <c r="G715" s="6">
        <v>3</v>
      </c>
      <c r="H715" s="6">
        <v>4</v>
      </c>
      <c r="I715" s="6">
        <v>6</v>
      </c>
      <c r="J715" s="6">
        <v>135</v>
      </c>
      <c r="K715" s="6">
        <v>4</v>
      </c>
      <c r="L715" s="6"/>
    </row>
    <row r="716" spans="1:12" ht="15.75" customHeight="1" x14ac:dyDescent="0.25">
      <c r="A716" s="4">
        <v>44484</v>
      </c>
      <c r="B716" s="6">
        <v>7</v>
      </c>
      <c r="C716" s="6" t="s">
        <v>131</v>
      </c>
      <c r="D716" s="6"/>
      <c r="E716" s="6" t="s">
        <v>65</v>
      </c>
      <c r="F716" s="6" t="s">
        <v>96</v>
      </c>
      <c r="G716" s="6">
        <v>1</v>
      </c>
      <c r="H716" s="6">
        <v>4</v>
      </c>
      <c r="I716" s="6">
        <v>6</v>
      </c>
      <c r="J716" s="6">
        <v>100</v>
      </c>
      <c r="K716" s="6">
        <v>4</v>
      </c>
      <c r="L716" s="6"/>
    </row>
    <row r="717" spans="1:12" ht="15.75" customHeight="1" x14ac:dyDescent="0.25">
      <c r="A717" s="4">
        <v>44484</v>
      </c>
      <c r="B717" s="6">
        <v>8</v>
      </c>
      <c r="C717" s="6" t="s">
        <v>131</v>
      </c>
      <c r="D717" s="6"/>
      <c r="E717" s="6" t="s">
        <v>65</v>
      </c>
      <c r="F717" s="6" t="s">
        <v>96</v>
      </c>
      <c r="G717" s="6">
        <v>2</v>
      </c>
      <c r="H717" s="6">
        <v>4</v>
      </c>
      <c r="I717" s="6">
        <v>6</v>
      </c>
      <c r="J717" s="6">
        <v>100</v>
      </c>
      <c r="K717" s="6">
        <v>4</v>
      </c>
      <c r="L717" s="6"/>
    </row>
    <row r="718" spans="1:12" ht="15.75" customHeight="1" x14ac:dyDescent="0.25">
      <c r="A718" s="4">
        <v>44484</v>
      </c>
      <c r="B718" s="6">
        <v>9</v>
      </c>
      <c r="C718" s="6" t="s">
        <v>131</v>
      </c>
      <c r="D718" s="6"/>
      <c r="E718" s="6" t="s">
        <v>65</v>
      </c>
      <c r="F718" s="6" t="s">
        <v>96</v>
      </c>
      <c r="G718" s="6">
        <v>3</v>
      </c>
      <c r="H718" s="6">
        <v>4</v>
      </c>
      <c r="I718" s="6">
        <v>6</v>
      </c>
      <c r="J718" s="6">
        <v>100</v>
      </c>
      <c r="K718" s="6">
        <v>4</v>
      </c>
      <c r="L718" s="6"/>
    </row>
    <row r="719" spans="1:12" ht="15.75" customHeight="1" x14ac:dyDescent="0.25">
      <c r="A719" s="4">
        <v>44484</v>
      </c>
      <c r="B719" s="6">
        <v>10</v>
      </c>
      <c r="C719" s="6" t="s">
        <v>131</v>
      </c>
      <c r="D719" s="6"/>
      <c r="E719" s="6" t="s">
        <v>65</v>
      </c>
      <c r="F719" s="6" t="s">
        <v>98</v>
      </c>
      <c r="G719" s="6">
        <v>1</v>
      </c>
      <c r="H719" s="6">
        <v>4</v>
      </c>
      <c r="I719" s="6">
        <v>6</v>
      </c>
      <c r="J719" s="6">
        <v>75</v>
      </c>
      <c r="K719" s="6">
        <v>6</v>
      </c>
      <c r="L719" s="6"/>
    </row>
    <row r="720" spans="1:12" ht="15.75" customHeight="1" x14ac:dyDescent="0.25">
      <c r="A720" s="4">
        <v>44484</v>
      </c>
      <c r="B720" s="6">
        <v>11</v>
      </c>
      <c r="C720" s="6" t="s">
        <v>131</v>
      </c>
      <c r="D720" s="6"/>
      <c r="E720" s="6" t="s">
        <v>65</v>
      </c>
      <c r="F720" s="6" t="s">
        <v>98</v>
      </c>
      <c r="G720" s="6">
        <v>2</v>
      </c>
      <c r="H720" s="6">
        <v>4</v>
      </c>
      <c r="I720" s="6">
        <v>6</v>
      </c>
      <c r="J720" s="6">
        <v>75</v>
      </c>
      <c r="K720" s="6">
        <v>6</v>
      </c>
      <c r="L720" s="6"/>
    </row>
    <row r="721" spans="1:12" ht="15.75" customHeight="1" x14ac:dyDescent="0.25">
      <c r="A721" s="4">
        <v>44484</v>
      </c>
      <c r="B721" s="6">
        <v>12</v>
      </c>
      <c r="C721" s="6" t="s">
        <v>131</v>
      </c>
      <c r="D721" s="6"/>
      <c r="E721" s="6" t="s">
        <v>65</v>
      </c>
      <c r="F721" s="6" t="s">
        <v>98</v>
      </c>
      <c r="G721" s="6">
        <v>3</v>
      </c>
      <c r="H721" s="6">
        <v>4</v>
      </c>
      <c r="I721" s="6">
        <v>6</v>
      </c>
      <c r="J721" s="6">
        <v>75</v>
      </c>
      <c r="K721" s="6">
        <v>6</v>
      </c>
      <c r="L721" s="6"/>
    </row>
    <row r="722" spans="1:12" ht="15.75" customHeight="1" x14ac:dyDescent="0.25">
      <c r="A722" s="4">
        <v>44484</v>
      </c>
      <c r="B722" s="6">
        <v>13</v>
      </c>
      <c r="C722" s="6" t="s">
        <v>131</v>
      </c>
      <c r="D722" s="6"/>
      <c r="E722" s="6" t="s">
        <v>65</v>
      </c>
      <c r="F722" s="6" t="s">
        <v>114</v>
      </c>
      <c r="G722" s="6">
        <v>1</v>
      </c>
      <c r="H722" s="6">
        <v>10</v>
      </c>
      <c r="I722" s="6">
        <v>15</v>
      </c>
      <c r="J722" s="6">
        <v>5</v>
      </c>
      <c r="K722" s="6">
        <v>15</v>
      </c>
      <c r="L722" s="6"/>
    </row>
    <row r="723" spans="1:12" ht="15.75" customHeight="1" x14ac:dyDescent="0.25">
      <c r="A723" s="4">
        <v>44484</v>
      </c>
      <c r="B723" s="6">
        <v>14</v>
      </c>
      <c r="C723" s="6" t="s">
        <v>131</v>
      </c>
      <c r="D723" s="6"/>
      <c r="E723" s="6" t="s">
        <v>65</v>
      </c>
      <c r="F723" s="6" t="s">
        <v>114</v>
      </c>
      <c r="G723" s="6">
        <v>1</v>
      </c>
      <c r="H723" s="6">
        <v>10</v>
      </c>
      <c r="I723" s="6">
        <v>15</v>
      </c>
      <c r="J723" s="6">
        <v>5</v>
      </c>
      <c r="K723" s="6">
        <v>10</v>
      </c>
      <c r="L723" s="6"/>
    </row>
    <row r="724" spans="1:12" ht="15.75" customHeight="1" x14ac:dyDescent="0.25">
      <c r="A724" s="4">
        <v>44484</v>
      </c>
      <c r="B724" s="6">
        <v>15</v>
      </c>
      <c r="C724" s="6" t="s">
        <v>131</v>
      </c>
      <c r="D724" s="6"/>
      <c r="E724" s="6" t="s">
        <v>65</v>
      </c>
      <c r="F724" s="6" t="s">
        <v>114</v>
      </c>
      <c r="G724" s="6">
        <v>3</v>
      </c>
      <c r="H724" s="6">
        <v>10</v>
      </c>
      <c r="I724" s="6">
        <v>15</v>
      </c>
      <c r="J724" s="6">
        <v>5</v>
      </c>
      <c r="K724" s="6">
        <v>10</v>
      </c>
      <c r="L724" s="6"/>
    </row>
    <row r="725" spans="1:12" ht="15.75" customHeight="1" x14ac:dyDescent="0.25">
      <c r="A725" s="4">
        <v>44487</v>
      </c>
      <c r="B725" s="6">
        <v>1</v>
      </c>
      <c r="C725" s="6" t="s">
        <v>132</v>
      </c>
      <c r="D725" s="6"/>
      <c r="E725" s="6" t="s">
        <v>65</v>
      </c>
      <c r="F725" s="6" t="s">
        <v>92</v>
      </c>
      <c r="G725" s="6">
        <v>1</v>
      </c>
      <c r="H725" s="6">
        <v>4</v>
      </c>
      <c r="I725" s="6">
        <v>6</v>
      </c>
      <c r="J725" s="6">
        <v>230</v>
      </c>
      <c r="K725" s="6">
        <v>6</v>
      </c>
      <c r="L725" s="6"/>
    </row>
    <row r="726" spans="1:12" ht="15.75" customHeight="1" x14ac:dyDescent="0.25">
      <c r="A726" s="4">
        <v>44487</v>
      </c>
      <c r="B726" s="6">
        <v>2</v>
      </c>
      <c r="C726" s="6" t="s">
        <v>132</v>
      </c>
      <c r="D726" s="6"/>
      <c r="E726" s="6" t="s">
        <v>65</v>
      </c>
      <c r="F726" s="6" t="s">
        <v>92</v>
      </c>
      <c r="G726" s="6">
        <v>2</v>
      </c>
      <c r="H726" s="6">
        <v>4</v>
      </c>
      <c r="I726" s="6">
        <v>6</v>
      </c>
      <c r="J726" s="6">
        <v>235</v>
      </c>
      <c r="K726" s="6">
        <v>5</v>
      </c>
      <c r="L726" s="6"/>
    </row>
    <row r="727" spans="1:12" ht="15.75" customHeight="1" x14ac:dyDescent="0.25">
      <c r="A727" s="4">
        <v>44487</v>
      </c>
      <c r="B727" s="6">
        <v>3</v>
      </c>
      <c r="C727" s="6" t="s">
        <v>132</v>
      </c>
      <c r="D727" s="6"/>
      <c r="E727" s="6" t="s">
        <v>65</v>
      </c>
      <c r="F727" s="6" t="s">
        <v>92</v>
      </c>
      <c r="G727" s="6">
        <v>3</v>
      </c>
      <c r="H727" s="6">
        <v>4</v>
      </c>
      <c r="I727" s="6">
        <v>6</v>
      </c>
      <c r="J727" s="6">
        <v>235</v>
      </c>
      <c r="K727" s="6">
        <v>4</v>
      </c>
      <c r="L727" s="6"/>
    </row>
    <row r="728" spans="1:12" ht="15.75" customHeight="1" x14ac:dyDescent="0.25">
      <c r="A728" s="4">
        <v>44487</v>
      </c>
      <c r="B728" s="6">
        <v>4</v>
      </c>
      <c r="C728" s="6" t="s">
        <v>132</v>
      </c>
      <c r="D728" s="6"/>
      <c r="E728" s="6" t="s">
        <v>65</v>
      </c>
      <c r="F728" s="1" t="s">
        <v>76</v>
      </c>
      <c r="G728" s="6">
        <v>1</v>
      </c>
      <c r="H728" s="6">
        <v>5</v>
      </c>
      <c r="I728" s="6">
        <v>10</v>
      </c>
      <c r="J728" s="6">
        <v>0</v>
      </c>
      <c r="K728" s="6">
        <v>8</v>
      </c>
      <c r="L728" s="6"/>
    </row>
    <row r="729" spans="1:12" ht="15.75" customHeight="1" x14ac:dyDescent="0.25">
      <c r="A729" s="4">
        <v>44487</v>
      </c>
      <c r="B729" s="6">
        <v>5</v>
      </c>
      <c r="C729" s="6" t="s">
        <v>132</v>
      </c>
      <c r="D729" s="6"/>
      <c r="E729" s="6" t="s">
        <v>65</v>
      </c>
      <c r="F729" s="1" t="s">
        <v>76</v>
      </c>
      <c r="G729" s="6">
        <v>2</v>
      </c>
      <c r="H729" s="6">
        <v>5</v>
      </c>
      <c r="I729" s="6">
        <v>10</v>
      </c>
      <c r="J729" s="6">
        <v>0</v>
      </c>
      <c r="K729" s="6">
        <v>4</v>
      </c>
      <c r="L729" s="6"/>
    </row>
    <row r="730" spans="1:12" ht="15.75" customHeight="1" x14ac:dyDescent="0.25">
      <c r="A730" s="4">
        <v>44487</v>
      </c>
      <c r="B730" s="6">
        <v>6</v>
      </c>
      <c r="C730" s="6" t="s">
        <v>132</v>
      </c>
      <c r="D730" s="6"/>
      <c r="E730" s="6" t="s">
        <v>65</v>
      </c>
      <c r="F730" s="1" t="s">
        <v>76</v>
      </c>
      <c r="G730" s="6">
        <v>3</v>
      </c>
      <c r="H730" s="6">
        <v>5</v>
      </c>
      <c r="I730" s="6">
        <v>10</v>
      </c>
      <c r="J730" s="6">
        <v>0</v>
      </c>
      <c r="K730" s="6">
        <v>3</v>
      </c>
      <c r="L730" s="6"/>
    </row>
    <row r="731" spans="1:12" ht="15.75" customHeight="1" x14ac:dyDescent="0.25">
      <c r="A731" s="4">
        <v>44487</v>
      </c>
      <c r="B731" s="6">
        <v>7</v>
      </c>
      <c r="C731" s="6" t="s">
        <v>132</v>
      </c>
      <c r="D731" s="6"/>
      <c r="E731" s="6" t="s">
        <v>65</v>
      </c>
      <c r="F731" s="6" t="s">
        <v>110</v>
      </c>
      <c r="G731" s="6">
        <v>1</v>
      </c>
      <c r="H731" s="6">
        <v>4</v>
      </c>
      <c r="I731" s="6">
        <v>6</v>
      </c>
      <c r="J731" s="6">
        <v>55</v>
      </c>
      <c r="K731" s="6">
        <v>6</v>
      </c>
      <c r="L731" s="6"/>
    </row>
    <row r="732" spans="1:12" ht="15.75" customHeight="1" x14ac:dyDescent="0.25">
      <c r="A732" s="4">
        <v>44487</v>
      </c>
      <c r="B732" s="6">
        <v>8</v>
      </c>
      <c r="C732" s="6" t="s">
        <v>132</v>
      </c>
      <c r="D732" s="6"/>
      <c r="E732" s="6" t="s">
        <v>65</v>
      </c>
      <c r="F732" s="6" t="s">
        <v>110</v>
      </c>
      <c r="G732" s="6">
        <v>2</v>
      </c>
      <c r="H732" s="6">
        <v>4</v>
      </c>
      <c r="I732" s="6">
        <v>6</v>
      </c>
      <c r="J732" s="6">
        <v>55</v>
      </c>
      <c r="K732" s="6">
        <v>6</v>
      </c>
      <c r="L732" s="6"/>
    </row>
    <row r="733" spans="1:12" ht="15.75" customHeight="1" x14ac:dyDescent="0.25">
      <c r="A733" s="4">
        <v>44487</v>
      </c>
      <c r="B733" s="6">
        <v>9</v>
      </c>
      <c r="C733" s="6" t="s">
        <v>132</v>
      </c>
      <c r="D733" s="6"/>
      <c r="E733" s="6" t="s">
        <v>65</v>
      </c>
      <c r="F733" s="6" t="s">
        <v>110</v>
      </c>
      <c r="G733" s="6">
        <v>3</v>
      </c>
      <c r="H733" s="6">
        <v>4</v>
      </c>
      <c r="I733" s="6">
        <v>6</v>
      </c>
      <c r="J733" s="6">
        <v>60</v>
      </c>
      <c r="K733" s="6">
        <v>4</v>
      </c>
      <c r="L733" s="6"/>
    </row>
    <row r="734" spans="1:12" ht="15.75" customHeight="1" x14ac:dyDescent="0.25">
      <c r="A734" s="4">
        <v>44487</v>
      </c>
      <c r="B734" s="6">
        <v>10</v>
      </c>
      <c r="C734" s="6" t="s">
        <v>132</v>
      </c>
      <c r="D734" s="6"/>
      <c r="E734" s="6" t="s">
        <v>65</v>
      </c>
      <c r="F734" s="6" t="s">
        <v>103</v>
      </c>
      <c r="G734" s="6">
        <v>1</v>
      </c>
      <c r="H734" s="6">
        <v>4</v>
      </c>
      <c r="I734" s="6">
        <v>6</v>
      </c>
      <c r="J734" s="6">
        <v>55</v>
      </c>
      <c r="K734" s="6">
        <v>6</v>
      </c>
      <c r="L734" s="6"/>
    </row>
    <row r="735" spans="1:12" ht="15.75" customHeight="1" x14ac:dyDescent="0.25">
      <c r="A735" s="4">
        <v>44487</v>
      </c>
      <c r="B735" s="6">
        <v>11</v>
      </c>
      <c r="C735" s="6" t="s">
        <v>132</v>
      </c>
      <c r="D735" s="6"/>
      <c r="E735" s="6" t="s">
        <v>65</v>
      </c>
      <c r="F735" s="6" t="s">
        <v>103</v>
      </c>
      <c r="G735" s="6">
        <v>2</v>
      </c>
      <c r="H735" s="6">
        <v>4</v>
      </c>
      <c r="I735" s="6">
        <v>6</v>
      </c>
      <c r="J735" s="6">
        <v>60</v>
      </c>
      <c r="K735" s="6">
        <v>4</v>
      </c>
      <c r="L735" s="6"/>
    </row>
    <row r="736" spans="1:12" ht="15.75" customHeight="1" x14ac:dyDescent="0.25">
      <c r="A736" s="4">
        <v>44487</v>
      </c>
      <c r="B736" s="6">
        <v>12</v>
      </c>
      <c r="C736" s="6" t="s">
        <v>132</v>
      </c>
      <c r="D736" s="6"/>
      <c r="E736" s="6" t="s">
        <v>65</v>
      </c>
      <c r="F736" s="6" t="s">
        <v>103</v>
      </c>
      <c r="G736" s="6">
        <v>3</v>
      </c>
      <c r="H736" s="6">
        <v>4</v>
      </c>
      <c r="I736" s="6">
        <v>6</v>
      </c>
      <c r="J736" s="6">
        <v>60</v>
      </c>
      <c r="K736" s="6">
        <v>3</v>
      </c>
      <c r="L736" s="6"/>
    </row>
    <row r="737" spans="1:12" ht="15.75" customHeight="1" x14ac:dyDescent="0.25">
      <c r="A737" s="4">
        <v>44487</v>
      </c>
      <c r="B737" s="6">
        <v>13</v>
      </c>
      <c r="C737" s="6" t="s">
        <v>132</v>
      </c>
      <c r="D737" s="6"/>
      <c r="E737" s="6" t="s">
        <v>65</v>
      </c>
      <c r="F737" s="6" t="s">
        <v>111</v>
      </c>
      <c r="G737" s="6">
        <v>1</v>
      </c>
      <c r="H737" s="6">
        <v>6</v>
      </c>
      <c r="I737" s="6">
        <v>10</v>
      </c>
      <c r="J737" s="6">
        <v>190</v>
      </c>
      <c r="K737" s="6">
        <v>9</v>
      </c>
      <c r="L737" s="6"/>
    </row>
    <row r="738" spans="1:12" ht="15.75" customHeight="1" x14ac:dyDescent="0.25">
      <c r="A738" s="4">
        <v>44487</v>
      </c>
      <c r="B738" s="6">
        <v>14</v>
      </c>
      <c r="C738" s="6" t="s">
        <v>132</v>
      </c>
      <c r="D738" s="6"/>
      <c r="E738" s="6" t="s">
        <v>65</v>
      </c>
      <c r="F738" s="6" t="s">
        <v>111</v>
      </c>
      <c r="G738" s="6">
        <v>2</v>
      </c>
      <c r="H738" s="6">
        <v>6</v>
      </c>
      <c r="I738" s="6">
        <v>10</v>
      </c>
      <c r="J738" s="6">
        <v>190</v>
      </c>
      <c r="K738" s="6">
        <v>8</v>
      </c>
      <c r="L738" s="6"/>
    </row>
    <row r="739" spans="1:12" ht="15.75" customHeight="1" x14ac:dyDescent="0.25">
      <c r="A739" s="4">
        <v>44487</v>
      </c>
      <c r="B739" s="6">
        <v>15</v>
      </c>
      <c r="C739" s="6" t="s">
        <v>132</v>
      </c>
      <c r="D739" s="6"/>
      <c r="E739" s="6" t="s">
        <v>65</v>
      </c>
      <c r="F739" s="6" t="s">
        <v>111</v>
      </c>
      <c r="G739" s="6">
        <v>3</v>
      </c>
      <c r="H739" s="6">
        <v>6</v>
      </c>
      <c r="I739" s="6">
        <v>10</v>
      </c>
      <c r="J739" s="6">
        <v>190</v>
      </c>
      <c r="K739" s="6">
        <v>7</v>
      </c>
      <c r="L739" s="6"/>
    </row>
    <row r="740" spans="1:12" ht="15.75" customHeight="1" x14ac:dyDescent="0.25">
      <c r="A740" s="4">
        <v>44489</v>
      </c>
      <c r="B740" s="6">
        <v>1</v>
      </c>
      <c r="C740" s="6" t="s">
        <v>104</v>
      </c>
      <c r="D740" s="6"/>
      <c r="E740" s="6" t="s">
        <v>65</v>
      </c>
      <c r="F740" s="6" t="s">
        <v>105</v>
      </c>
      <c r="G740" s="6">
        <v>1</v>
      </c>
      <c r="H740" s="6">
        <v>4</v>
      </c>
      <c r="I740" s="6">
        <v>6</v>
      </c>
      <c r="J740" s="6">
        <v>180</v>
      </c>
      <c r="K740" s="6">
        <v>4</v>
      </c>
      <c r="L740" s="6"/>
    </row>
    <row r="741" spans="1:12" ht="15.75" customHeight="1" x14ac:dyDescent="0.25">
      <c r="A741" s="4">
        <v>44489</v>
      </c>
      <c r="B741" s="6">
        <v>2</v>
      </c>
      <c r="C741" s="6" t="s">
        <v>104</v>
      </c>
      <c r="D741" s="6"/>
      <c r="E741" s="6" t="s">
        <v>65</v>
      </c>
      <c r="F741" s="6" t="s">
        <v>105</v>
      </c>
      <c r="G741" s="6">
        <v>2</v>
      </c>
      <c r="H741" s="6">
        <v>4</v>
      </c>
      <c r="I741" s="6">
        <v>6</v>
      </c>
      <c r="J741" s="6">
        <v>180</v>
      </c>
      <c r="K741" s="6">
        <v>3</v>
      </c>
      <c r="L741" s="6"/>
    </row>
    <row r="742" spans="1:12" ht="15.75" customHeight="1" x14ac:dyDescent="0.25">
      <c r="A742" s="4">
        <v>44489</v>
      </c>
      <c r="B742" s="6">
        <v>3</v>
      </c>
      <c r="C742" s="6" t="s">
        <v>104</v>
      </c>
      <c r="D742" s="6"/>
      <c r="E742" s="6" t="s">
        <v>65</v>
      </c>
      <c r="F742" s="6" t="s">
        <v>105</v>
      </c>
      <c r="G742" s="6">
        <v>3</v>
      </c>
      <c r="H742" s="6">
        <v>4</v>
      </c>
      <c r="I742" s="6">
        <v>6</v>
      </c>
      <c r="J742" s="6">
        <v>180</v>
      </c>
      <c r="K742" s="6">
        <v>3</v>
      </c>
      <c r="L742" s="6"/>
    </row>
    <row r="743" spans="1:12" ht="15.75" customHeight="1" x14ac:dyDescent="0.25">
      <c r="A743" s="4">
        <v>44489</v>
      </c>
      <c r="B743" s="6">
        <v>4</v>
      </c>
      <c r="C743" s="6" t="s">
        <v>104</v>
      </c>
      <c r="D743" s="6"/>
      <c r="E743" s="6" t="s">
        <v>65</v>
      </c>
      <c r="F743" s="6" t="s">
        <v>106</v>
      </c>
      <c r="G743" s="6">
        <v>1</v>
      </c>
      <c r="H743" s="6">
        <v>4</v>
      </c>
      <c r="I743" s="6">
        <v>6</v>
      </c>
      <c r="J743" s="6">
        <v>300</v>
      </c>
      <c r="K743" s="6">
        <v>4</v>
      </c>
      <c r="L743" s="6"/>
    </row>
    <row r="744" spans="1:12" ht="15.75" customHeight="1" x14ac:dyDescent="0.25">
      <c r="A744" s="4">
        <v>44489</v>
      </c>
      <c r="B744" s="6">
        <v>5</v>
      </c>
      <c r="C744" s="6" t="s">
        <v>104</v>
      </c>
      <c r="D744" s="6"/>
      <c r="E744" s="6" t="s">
        <v>65</v>
      </c>
      <c r="F744" s="6" t="s">
        <v>106</v>
      </c>
      <c r="G744" s="6">
        <v>2</v>
      </c>
      <c r="H744" s="6">
        <v>4</v>
      </c>
      <c r="I744" s="6">
        <v>6</v>
      </c>
      <c r="J744" s="6">
        <v>300</v>
      </c>
      <c r="K744" s="6">
        <v>3</v>
      </c>
      <c r="L744" s="6"/>
    </row>
    <row r="745" spans="1:12" ht="15.75" customHeight="1" x14ac:dyDescent="0.25">
      <c r="A745" s="4">
        <v>44489</v>
      </c>
      <c r="B745" s="6">
        <v>6</v>
      </c>
      <c r="C745" s="6" t="s">
        <v>104</v>
      </c>
      <c r="D745" s="6"/>
      <c r="E745" s="6" t="s">
        <v>65</v>
      </c>
      <c r="F745" s="6" t="s">
        <v>106</v>
      </c>
      <c r="G745" s="6">
        <v>3</v>
      </c>
      <c r="H745" s="6">
        <v>4</v>
      </c>
      <c r="I745" s="6">
        <v>6</v>
      </c>
      <c r="J745" s="6">
        <v>300</v>
      </c>
      <c r="K745" s="6">
        <v>2</v>
      </c>
      <c r="L745" s="6"/>
    </row>
    <row r="746" spans="1:12" ht="15.75" customHeight="1" x14ac:dyDescent="0.25">
      <c r="A746" s="4">
        <v>44489</v>
      </c>
      <c r="B746" s="6">
        <v>7</v>
      </c>
      <c r="C746" s="6" t="s">
        <v>104</v>
      </c>
      <c r="D746" s="6"/>
      <c r="E746" s="6" t="s">
        <v>65</v>
      </c>
      <c r="F746" s="6" t="s">
        <v>107</v>
      </c>
      <c r="G746" s="6">
        <v>1</v>
      </c>
      <c r="H746" s="6">
        <v>6</v>
      </c>
      <c r="I746" s="6">
        <v>10</v>
      </c>
      <c r="J746" s="6">
        <v>150</v>
      </c>
      <c r="K746" s="6">
        <v>6</v>
      </c>
      <c r="L746" s="6"/>
    </row>
    <row r="747" spans="1:12" ht="15.75" customHeight="1" x14ac:dyDescent="0.25">
      <c r="A747" s="4">
        <v>44489</v>
      </c>
      <c r="B747" s="6">
        <v>8</v>
      </c>
      <c r="C747" s="6" t="s">
        <v>104</v>
      </c>
      <c r="D747" s="6"/>
      <c r="E747" s="6" t="s">
        <v>65</v>
      </c>
      <c r="F747" s="6" t="s">
        <v>107</v>
      </c>
      <c r="G747" s="6">
        <v>2</v>
      </c>
      <c r="H747" s="6">
        <v>6</v>
      </c>
      <c r="I747" s="6">
        <v>10</v>
      </c>
      <c r="J747" s="6">
        <v>150</v>
      </c>
      <c r="K747" s="6">
        <v>7</v>
      </c>
      <c r="L747" s="6"/>
    </row>
    <row r="748" spans="1:12" ht="15.75" customHeight="1" x14ac:dyDescent="0.25">
      <c r="A748" s="4">
        <v>44489</v>
      </c>
      <c r="B748" s="6">
        <v>9</v>
      </c>
      <c r="C748" s="6" t="s">
        <v>104</v>
      </c>
      <c r="D748" s="6"/>
      <c r="E748" s="6" t="s">
        <v>65</v>
      </c>
      <c r="F748" s="6" t="s">
        <v>107</v>
      </c>
      <c r="G748" s="6">
        <v>3</v>
      </c>
      <c r="H748" s="6">
        <v>6</v>
      </c>
      <c r="I748" s="6">
        <v>10</v>
      </c>
      <c r="J748" s="6">
        <v>150</v>
      </c>
      <c r="K748" s="6">
        <v>7</v>
      </c>
      <c r="L748" s="6"/>
    </row>
    <row r="749" spans="1:12" ht="15.75" customHeight="1" x14ac:dyDescent="0.25">
      <c r="A749" s="4">
        <v>44489</v>
      </c>
      <c r="B749" s="6">
        <v>10</v>
      </c>
      <c r="C749" s="6" t="s">
        <v>104</v>
      </c>
      <c r="D749" s="6"/>
      <c r="E749" s="6" t="s">
        <v>65</v>
      </c>
      <c r="F749" s="6" t="s">
        <v>112</v>
      </c>
      <c r="G749" s="6">
        <v>1</v>
      </c>
      <c r="H749" s="6">
        <v>10</v>
      </c>
      <c r="I749" s="6">
        <v>15</v>
      </c>
      <c r="J749" s="6">
        <v>110</v>
      </c>
      <c r="K749" s="6">
        <v>10</v>
      </c>
      <c r="L749" s="6"/>
    </row>
    <row r="750" spans="1:12" ht="15.75" customHeight="1" x14ac:dyDescent="0.25">
      <c r="A750" s="4">
        <v>44489</v>
      </c>
      <c r="B750" s="6">
        <v>11</v>
      </c>
      <c r="C750" s="6" t="s">
        <v>104</v>
      </c>
      <c r="D750" s="6"/>
      <c r="E750" s="6" t="s">
        <v>65</v>
      </c>
      <c r="F750" s="6" t="s">
        <v>112</v>
      </c>
      <c r="G750" s="6">
        <v>2</v>
      </c>
      <c r="H750" s="6">
        <v>10</v>
      </c>
      <c r="I750" s="6">
        <v>15</v>
      </c>
      <c r="J750" s="6">
        <v>110</v>
      </c>
      <c r="K750" s="6">
        <v>11</v>
      </c>
      <c r="L750" s="6"/>
    </row>
    <row r="751" spans="1:12" ht="15.75" customHeight="1" x14ac:dyDescent="0.25">
      <c r="A751" s="4">
        <v>44489</v>
      </c>
      <c r="B751" s="6">
        <v>12</v>
      </c>
      <c r="C751" s="6" t="s">
        <v>104</v>
      </c>
      <c r="D751" s="6"/>
      <c r="E751" s="6" t="s">
        <v>65</v>
      </c>
      <c r="F751" s="6" t="s">
        <v>112</v>
      </c>
      <c r="G751" s="6">
        <v>3</v>
      </c>
      <c r="H751" s="6">
        <v>10</v>
      </c>
      <c r="I751" s="6">
        <v>15</v>
      </c>
      <c r="J751" s="6">
        <v>110</v>
      </c>
      <c r="K751" s="6">
        <v>11</v>
      </c>
      <c r="L751" s="6"/>
    </row>
    <row r="752" spans="1:12" ht="15.75" customHeight="1" x14ac:dyDescent="0.25">
      <c r="A752" s="4">
        <v>44491</v>
      </c>
      <c r="B752" s="6">
        <v>1</v>
      </c>
      <c r="C752" s="6" t="s">
        <v>131</v>
      </c>
      <c r="D752" s="6"/>
      <c r="E752" s="6" t="s">
        <v>65</v>
      </c>
      <c r="F752" s="6" t="s">
        <v>89</v>
      </c>
      <c r="G752" s="6">
        <v>1</v>
      </c>
      <c r="H752" s="6">
        <v>4</v>
      </c>
      <c r="I752" s="6">
        <v>6</v>
      </c>
      <c r="J752" s="6">
        <v>155</v>
      </c>
      <c r="K752" s="6">
        <v>6</v>
      </c>
      <c r="L752" s="6"/>
    </row>
    <row r="753" spans="1:12" ht="15.75" customHeight="1" x14ac:dyDescent="0.25">
      <c r="A753" s="4">
        <v>44491</v>
      </c>
      <c r="B753" s="6">
        <v>2</v>
      </c>
      <c r="C753" s="6" t="s">
        <v>131</v>
      </c>
      <c r="D753" s="6"/>
      <c r="E753" s="6" t="s">
        <v>65</v>
      </c>
      <c r="F753" s="6" t="s">
        <v>89</v>
      </c>
      <c r="G753" s="6">
        <v>2</v>
      </c>
      <c r="H753" s="6">
        <v>4</v>
      </c>
      <c r="I753" s="6">
        <v>6</v>
      </c>
      <c r="J753" s="6">
        <v>160</v>
      </c>
      <c r="K753" s="6">
        <v>4</v>
      </c>
      <c r="L753" s="6"/>
    </row>
    <row r="754" spans="1:12" ht="15.75" customHeight="1" x14ac:dyDescent="0.25">
      <c r="A754" s="4">
        <v>44491</v>
      </c>
      <c r="B754" s="6">
        <v>3</v>
      </c>
      <c r="C754" s="6" t="s">
        <v>131</v>
      </c>
      <c r="D754" s="6"/>
      <c r="E754" s="6" t="s">
        <v>65</v>
      </c>
      <c r="F754" s="6" t="s">
        <v>89</v>
      </c>
      <c r="G754" s="6">
        <v>3</v>
      </c>
      <c r="H754" s="6">
        <v>4</v>
      </c>
      <c r="I754" s="6">
        <v>6</v>
      </c>
      <c r="J754" s="6">
        <v>160</v>
      </c>
      <c r="K754" s="6">
        <v>4</v>
      </c>
      <c r="L754" s="6"/>
    </row>
    <row r="755" spans="1:12" ht="15.75" customHeight="1" x14ac:dyDescent="0.25">
      <c r="A755" s="4">
        <v>44491</v>
      </c>
      <c r="B755" s="6">
        <v>4</v>
      </c>
      <c r="C755" s="6" t="s">
        <v>131</v>
      </c>
      <c r="D755" s="6"/>
      <c r="E755" s="6" t="s">
        <v>65</v>
      </c>
      <c r="F755" s="6" t="s">
        <v>95</v>
      </c>
      <c r="G755" s="6">
        <v>1</v>
      </c>
      <c r="H755" s="6">
        <v>4</v>
      </c>
      <c r="I755" s="6">
        <v>6</v>
      </c>
      <c r="J755" s="6">
        <v>135</v>
      </c>
      <c r="K755" s="6">
        <v>5</v>
      </c>
      <c r="L755" s="6"/>
    </row>
    <row r="756" spans="1:12" ht="15.75" customHeight="1" x14ac:dyDescent="0.25">
      <c r="A756" s="4">
        <v>44491</v>
      </c>
      <c r="B756" s="6">
        <v>5</v>
      </c>
      <c r="C756" s="6" t="s">
        <v>131</v>
      </c>
      <c r="D756" s="6"/>
      <c r="E756" s="6" t="s">
        <v>65</v>
      </c>
      <c r="F756" s="6" t="s">
        <v>95</v>
      </c>
      <c r="G756" s="6">
        <v>2</v>
      </c>
      <c r="H756" s="6">
        <v>4</v>
      </c>
      <c r="I756" s="6">
        <v>6</v>
      </c>
      <c r="J756" s="6">
        <v>135</v>
      </c>
      <c r="K756" s="6">
        <v>3</v>
      </c>
      <c r="L756" s="6"/>
    </row>
    <row r="757" spans="1:12" ht="15.75" customHeight="1" x14ac:dyDescent="0.25">
      <c r="A757" s="4">
        <v>44491</v>
      </c>
      <c r="B757" s="6">
        <v>6</v>
      </c>
      <c r="C757" s="6" t="s">
        <v>131</v>
      </c>
      <c r="D757" s="6"/>
      <c r="E757" s="6" t="s">
        <v>65</v>
      </c>
      <c r="F757" s="6" t="s">
        <v>95</v>
      </c>
      <c r="G757" s="6">
        <v>3</v>
      </c>
      <c r="H757" s="6">
        <v>4</v>
      </c>
      <c r="I757" s="6">
        <v>6</v>
      </c>
      <c r="J757" s="6">
        <v>135</v>
      </c>
      <c r="K757" s="6">
        <v>3</v>
      </c>
      <c r="L757" s="6"/>
    </row>
    <row r="758" spans="1:12" ht="15.75" customHeight="1" x14ac:dyDescent="0.25">
      <c r="A758" s="4">
        <v>44491</v>
      </c>
      <c r="B758" s="6">
        <v>7</v>
      </c>
      <c r="C758" s="6" t="s">
        <v>131</v>
      </c>
      <c r="D758" s="6"/>
      <c r="E758" s="6" t="s">
        <v>65</v>
      </c>
      <c r="F758" s="6" t="s">
        <v>96</v>
      </c>
      <c r="G758" s="6">
        <v>1</v>
      </c>
      <c r="H758" s="6">
        <v>4</v>
      </c>
      <c r="I758" s="6">
        <v>6</v>
      </c>
      <c r="J758" s="6">
        <v>100</v>
      </c>
      <c r="K758" s="6">
        <v>5</v>
      </c>
      <c r="L758" s="6"/>
    </row>
    <row r="759" spans="1:12" ht="15.75" customHeight="1" x14ac:dyDescent="0.25">
      <c r="A759" s="4">
        <v>44491</v>
      </c>
      <c r="B759" s="6">
        <v>8</v>
      </c>
      <c r="C759" s="6" t="s">
        <v>131</v>
      </c>
      <c r="D759" s="6"/>
      <c r="E759" s="6" t="s">
        <v>65</v>
      </c>
      <c r="F759" s="6" t="s">
        <v>96</v>
      </c>
      <c r="G759" s="6">
        <v>2</v>
      </c>
      <c r="H759" s="6">
        <v>4</v>
      </c>
      <c r="I759" s="6">
        <v>6</v>
      </c>
      <c r="J759" s="6">
        <v>100</v>
      </c>
      <c r="K759" s="6">
        <v>4</v>
      </c>
      <c r="L759" s="6"/>
    </row>
    <row r="760" spans="1:12" ht="15.75" customHeight="1" x14ac:dyDescent="0.25">
      <c r="A760" s="4">
        <v>44491</v>
      </c>
      <c r="B760" s="6">
        <v>9</v>
      </c>
      <c r="C760" s="6" t="s">
        <v>131</v>
      </c>
      <c r="D760" s="6"/>
      <c r="E760" s="6" t="s">
        <v>65</v>
      </c>
      <c r="F760" s="6" t="s">
        <v>96</v>
      </c>
      <c r="G760" s="6">
        <v>3</v>
      </c>
      <c r="H760" s="6">
        <v>4</v>
      </c>
      <c r="I760" s="6">
        <v>6</v>
      </c>
      <c r="J760" s="6">
        <v>100</v>
      </c>
      <c r="K760" s="6">
        <v>4</v>
      </c>
      <c r="L760" s="6"/>
    </row>
    <row r="761" spans="1:12" ht="15.75" customHeight="1" x14ac:dyDescent="0.25">
      <c r="A761" s="4">
        <v>44491</v>
      </c>
      <c r="B761" s="6">
        <v>10</v>
      </c>
      <c r="C761" s="6" t="s">
        <v>131</v>
      </c>
      <c r="D761" s="6"/>
      <c r="E761" s="6" t="s">
        <v>65</v>
      </c>
      <c r="F761" s="6" t="s">
        <v>98</v>
      </c>
      <c r="G761" s="6">
        <v>1</v>
      </c>
      <c r="H761" s="6">
        <v>4</v>
      </c>
      <c r="I761" s="6">
        <v>6</v>
      </c>
      <c r="J761" s="6">
        <v>80</v>
      </c>
      <c r="K761" s="6">
        <v>4</v>
      </c>
      <c r="L761" s="6"/>
    </row>
    <row r="762" spans="1:12" ht="15.75" customHeight="1" x14ac:dyDescent="0.25">
      <c r="A762" s="4">
        <v>44491</v>
      </c>
      <c r="B762" s="6">
        <v>11</v>
      </c>
      <c r="C762" s="6" t="s">
        <v>131</v>
      </c>
      <c r="D762" s="6"/>
      <c r="E762" s="6" t="s">
        <v>65</v>
      </c>
      <c r="F762" s="6" t="s">
        <v>98</v>
      </c>
      <c r="G762" s="6">
        <v>2</v>
      </c>
      <c r="H762" s="6">
        <v>4</v>
      </c>
      <c r="I762" s="6">
        <v>6</v>
      </c>
      <c r="J762" s="6">
        <v>80</v>
      </c>
      <c r="K762" s="6">
        <v>4</v>
      </c>
      <c r="L762" s="6"/>
    </row>
    <row r="763" spans="1:12" ht="15.75" customHeight="1" x14ac:dyDescent="0.25">
      <c r="A763" s="4">
        <v>44491</v>
      </c>
      <c r="B763" s="6">
        <v>12</v>
      </c>
      <c r="C763" s="6" t="s">
        <v>131</v>
      </c>
      <c r="D763" s="6"/>
      <c r="E763" s="6" t="s">
        <v>65</v>
      </c>
      <c r="F763" s="6" t="s">
        <v>98</v>
      </c>
      <c r="G763" s="6">
        <v>3</v>
      </c>
      <c r="H763" s="6">
        <v>4</v>
      </c>
      <c r="I763" s="6">
        <v>6</v>
      </c>
      <c r="J763" s="6">
        <v>80</v>
      </c>
      <c r="K763" s="6">
        <v>3</v>
      </c>
      <c r="L763" s="6"/>
    </row>
    <row r="764" spans="1:12" ht="15.75" customHeight="1" x14ac:dyDescent="0.25">
      <c r="A764" s="4">
        <v>44491</v>
      </c>
      <c r="B764" s="6">
        <v>13</v>
      </c>
      <c r="C764" s="6" t="s">
        <v>131</v>
      </c>
      <c r="D764" s="6"/>
      <c r="E764" s="6" t="s">
        <v>65</v>
      </c>
      <c r="F764" s="6" t="s">
        <v>114</v>
      </c>
      <c r="G764" s="6">
        <v>1</v>
      </c>
      <c r="H764" s="6">
        <v>6</v>
      </c>
      <c r="I764" s="6">
        <v>10</v>
      </c>
      <c r="J764" s="6">
        <v>10</v>
      </c>
      <c r="K764" s="6">
        <v>10</v>
      </c>
      <c r="L764" s="6"/>
    </row>
    <row r="765" spans="1:12" ht="15.75" customHeight="1" x14ac:dyDescent="0.25">
      <c r="A765" s="4">
        <v>44491</v>
      </c>
      <c r="B765" s="6">
        <v>14</v>
      </c>
      <c r="C765" s="6" t="s">
        <v>131</v>
      </c>
      <c r="D765" s="6"/>
      <c r="E765" s="6" t="s">
        <v>65</v>
      </c>
      <c r="F765" s="6" t="s">
        <v>114</v>
      </c>
      <c r="G765" s="6">
        <v>1</v>
      </c>
      <c r="H765" s="6">
        <v>6</v>
      </c>
      <c r="I765" s="6">
        <v>10</v>
      </c>
      <c r="J765" s="6">
        <v>15</v>
      </c>
      <c r="K765" s="6">
        <v>10</v>
      </c>
      <c r="L765" s="6"/>
    </row>
    <row r="766" spans="1:12" ht="15.75" customHeight="1" x14ac:dyDescent="0.25">
      <c r="A766" s="4">
        <v>44491</v>
      </c>
      <c r="B766" s="6">
        <v>15</v>
      </c>
      <c r="C766" s="6" t="s">
        <v>131</v>
      </c>
      <c r="D766" s="6"/>
      <c r="E766" s="6" t="s">
        <v>65</v>
      </c>
      <c r="F766" s="6" t="s">
        <v>114</v>
      </c>
      <c r="G766" s="6">
        <v>3</v>
      </c>
      <c r="H766" s="6">
        <v>8</v>
      </c>
      <c r="I766" s="6">
        <v>10</v>
      </c>
      <c r="J766" s="6">
        <v>20</v>
      </c>
      <c r="K766" s="6">
        <v>9</v>
      </c>
      <c r="L766" s="6"/>
    </row>
    <row r="767" spans="1:12" ht="15.75" customHeight="1" x14ac:dyDescent="0.25">
      <c r="A767" s="4">
        <v>44496</v>
      </c>
      <c r="B767" s="6">
        <v>1</v>
      </c>
      <c r="C767" s="6" t="s">
        <v>132</v>
      </c>
      <c r="D767" s="6"/>
      <c r="E767" s="6" t="s">
        <v>65</v>
      </c>
      <c r="F767" s="6" t="s">
        <v>92</v>
      </c>
      <c r="G767" s="6">
        <v>1</v>
      </c>
      <c r="H767" s="6">
        <v>4</v>
      </c>
      <c r="I767" s="6">
        <v>6</v>
      </c>
      <c r="J767" s="6">
        <v>235</v>
      </c>
      <c r="K767" s="6">
        <v>6</v>
      </c>
      <c r="L767" s="6"/>
    </row>
    <row r="768" spans="1:12" ht="15.75" customHeight="1" x14ac:dyDescent="0.25">
      <c r="A768" s="4">
        <v>44496</v>
      </c>
      <c r="B768" s="6">
        <v>2</v>
      </c>
      <c r="C768" s="6" t="s">
        <v>132</v>
      </c>
      <c r="D768" s="6"/>
      <c r="E768" s="6" t="s">
        <v>65</v>
      </c>
      <c r="F768" s="6" t="s">
        <v>92</v>
      </c>
      <c r="G768" s="6">
        <v>2</v>
      </c>
      <c r="H768" s="6">
        <v>4</v>
      </c>
      <c r="I768" s="6">
        <v>6</v>
      </c>
      <c r="J768" s="6">
        <v>240</v>
      </c>
      <c r="K768" s="6">
        <v>4</v>
      </c>
      <c r="L768" s="6"/>
    </row>
    <row r="769" spans="1:12" ht="15.75" customHeight="1" x14ac:dyDescent="0.25">
      <c r="A769" s="4">
        <v>44496</v>
      </c>
      <c r="B769" s="6">
        <v>3</v>
      </c>
      <c r="C769" s="6" t="s">
        <v>132</v>
      </c>
      <c r="D769" s="6"/>
      <c r="E769" s="6" t="s">
        <v>65</v>
      </c>
      <c r="F769" s="6" t="s">
        <v>92</v>
      </c>
      <c r="G769" s="6">
        <v>3</v>
      </c>
      <c r="H769" s="6">
        <v>4</v>
      </c>
      <c r="I769" s="6">
        <v>6</v>
      </c>
      <c r="J769" s="6">
        <v>240</v>
      </c>
      <c r="K769" s="6">
        <v>4</v>
      </c>
      <c r="L769" s="6"/>
    </row>
    <row r="770" spans="1:12" ht="15.75" customHeight="1" x14ac:dyDescent="0.25">
      <c r="A770" s="4">
        <v>44496</v>
      </c>
      <c r="B770" s="6">
        <v>4</v>
      </c>
      <c r="C770" s="6" t="s">
        <v>132</v>
      </c>
      <c r="D770" s="6"/>
      <c r="E770" s="6" t="s">
        <v>65</v>
      </c>
      <c r="F770" s="6" t="s">
        <v>115</v>
      </c>
      <c r="G770" s="6">
        <v>1</v>
      </c>
      <c r="H770" s="6">
        <v>5</v>
      </c>
      <c r="I770" s="6">
        <v>10</v>
      </c>
      <c r="J770" s="6">
        <v>0</v>
      </c>
      <c r="K770" s="6">
        <v>10</v>
      </c>
      <c r="L770" s="6"/>
    </row>
    <row r="771" spans="1:12" ht="15.75" customHeight="1" x14ac:dyDescent="0.25">
      <c r="A771" s="4">
        <v>44496</v>
      </c>
      <c r="B771" s="6">
        <v>5</v>
      </c>
      <c r="C771" s="6" t="s">
        <v>132</v>
      </c>
      <c r="D771" s="6"/>
      <c r="E771" s="6" t="s">
        <v>65</v>
      </c>
      <c r="F771" s="6" t="s">
        <v>115</v>
      </c>
      <c r="G771" s="6">
        <v>2</v>
      </c>
      <c r="H771" s="6">
        <v>5</v>
      </c>
      <c r="I771" s="6">
        <v>10</v>
      </c>
      <c r="J771" s="6">
        <v>5</v>
      </c>
      <c r="K771" s="6">
        <v>4</v>
      </c>
      <c r="L771" s="6"/>
    </row>
    <row r="772" spans="1:12" ht="15.75" customHeight="1" x14ac:dyDescent="0.25">
      <c r="A772" s="4">
        <v>44496</v>
      </c>
      <c r="B772" s="6">
        <v>6</v>
      </c>
      <c r="C772" s="6" t="s">
        <v>132</v>
      </c>
      <c r="D772" s="6"/>
      <c r="E772" s="6" t="s">
        <v>65</v>
      </c>
      <c r="F772" s="6" t="s">
        <v>115</v>
      </c>
      <c r="G772" s="6">
        <v>3</v>
      </c>
      <c r="H772" s="6">
        <v>5</v>
      </c>
      <c r="I772" s="6">
        <v>10</v>
      </c>
      <c r="J772" s="6">
        <v>5</v>
      </c>
      <c r="K772" s="6">
        <v>4</v>
      </c>
      <c r="L772" s="6"/>
    </row>
    <row r="773" spans="1:12" ht="15.75" customHeight="1" x14ac:dyDescent="0.25">
      <c r="A773" s="4">
        <v>44496</v>
      </c>
      <c r="B773" s="6">
        <v>7</v>
      </c>
      <c r="C773" s="6" t="s">
        <v>132</v>
      </c>
      <c r="D773" s="6"/>
      <c r="E773" s="6" t="s">
        <v>65</v>
      </c>
      <c r="F773" s="6" t="s">
        <v>110</v>
      </c>
      <c r="G773" s="6">
        <v>1</v>
      </c>
      <c r="H773" s="6">
        <v>4</v>
      </c>
      <c r="I773" s="6">
        <v>6</v>
      </c>
      <c r="J773" s="6">
        <v>60</v>
      </c>
      <c r="K773" s="6">
        <v>5</v>
      </c>
      <c r="L773" s="6"/>
    </row>
    <row r="774" spans="1:12" ht="15.75" customHeight="1" x14ac:dyDescent="0.25">
      <c r="A774" s="4">
        <v>44496</v>
      </c>
      <c r="B774" s="6">
        <v>8</v>
      </c>
      <c r="C774" s="6" t="s">
        <v>132</v>
      </c>
      <c r="D774" s="6"/>
      <c r="E774" s="6" t="s">
        <v>65</v>
      </c>
      <c r="F774" s="6" t="s">
        <v>110</v>
      </c>
      <c r="G774" s="6">
        <v>2</v>
      </c>
      <c r="H774" s="6">
        <v>4</v>
      </c>
      <c r="I774" s="6">
        <v>6</v>
      </c>
      <c r="J774" s="6">
        <v>60</v>
      </c>
      <c r="K774" s="6">
        <v>5</v>
      </c>
      <c r="L774" s="6"/>
    </row>
    <row r="775" spans="1:12" ht="15.75" customHeight="1" x14ac:dyDescent="0.25">
      <c r="A775" s="4">
        <v>44496</v>
      </c>
      <c r="B775" s="6">
        <v>9</v>
      </c>
      <c r="C775" s="6" t="s">
        <v>132</v>
      </c>
      <c r="D775" s="6"/>
      <c r="E775" s="6" t="s">
        <v>65</v>
      </c>
      <c r="F775" s="6" t="s">
        <v>110</v>
      </c>
      <c r="G775" s="6">
        <v>3</v>
      </c>
      <c r="H775" s="6">
        <v>4</v>
      </c>
      <c r="I775" s="6">
        <v>6</v>
      </c>
      <c r="J775" s="6">
        <v>60</v>
      </c>
      <c r="K775" s="6">
        <v>5</v>
      </c>
      <c r="L775" s="6"/>
    </row>
    <row r="776" spans="1:12" ht="15.75" customHeight="1" x14ac:dyDescent="0.25">
      <c r="A776" s="4">
        <v>44496</v>
      </c>
      <c r="B776" s="6">
        <v>10</v>
      </c>
      <c r="C776" s="6" t="s">
        <v>132</v>
      </c>
      <c r="D776" s="6"/>
      <c r="E776" s="6" t="s">
        <v>65</v>
      </c>
      <c r="F776" s="6" t="s">
        <v>103</v>
      </c>
      <c r="G776" s="6">
        <v>1</v>
      </c>
      <c r="H776" s="6">
        <v>4</v>
      </c>
      <c r="I776" s="6">
        <v>6</v>
      </c>
      <c r="J776" s="6">
        <v>55</v>
      </c>
      <c r="K776" s="6">
        <v>6</v>
      </c>
      <c r="L776" s="6"/>
    </row>
    <row r="777" spans="1:12" ht="15.75" customHeight="1" x14ac:dyDescent="0.25">
      <c r="A777" s="4">
        <v>44496</v>
      </c>
      <c r="B777" s="6">
        <v>11</v>
      </c>
      <c r="C777" s="6" t="s">
        <v>132</v>
      </c>
      <c r="D777" s="6"/>
      <c r="E777" s="6" t="s">
        <v>65</v>
      </c>
      <c r="F777" s="6" t="s">
        <v>103</v>
      </c>
      <c r="G777" s="6">
        <v>2</v>
      </c>
      <c r="H777" s="6">
        <v>4</v>
      </c>
      <c r="I777" s="6">
        <v>6</v>
      </c>
      <c r="J777" s="6">
        <v>55</v>
      </c>
      <c r="K777" s="6">
        <v>4</v>
      </c>
      <c r="L777" s="6"/>
    </row>
    <row r="778" spans="1:12" ht="15.75" customHeight="1" x14ac:dyDescent="0.25">
      <c r="A778" s="4">
        <v>44496</v>
      </c>
      <c r="B778" s="6">
        <v>12</v>
      </c>
      <c r="C778" s="6" t="s">
        <v>132</v>
      </c>
      <c r="D778" s="6"/>
      <c r="E778" s="6" t="s">
        <v>65</v>
      </c>
      <c r="F778" s="6" t="s">
        <v>103</v>
      </c>
      <c r="G778" s="6">
        <v>3</v>
      </c>
      <c r="H778" s="6">
        <v>4</v>
      </c>
      <c r="I778" s="6">
        <v>6</v>
      </c>
      <c r="J778" s="6">
        <v>55</v>
      </c>
      <c r="K778" s="6">
        <v>4</v>
      </c>
      <c r="L778" s="6"/>
    </row>
    <row r="779" spans="1:12" ht="15.75" customHeight="1" x14ac:dyDescent="0.25">
      <c r="A779" s="4">
        <v>44496</v>
      </c>
      <c r="B779" s="6">
        <v>13</v>
      </c>
      <c r="C779" s="6" t="s">
        <v>132</v>
      </c>
      <c r="D779" s="6"/>
      <c r="E779" s="6" t="s">
        <v>65</v>
      </c>
      <c r="F779" s="6" t="s">
        <v>111</v>
      </c>
      <c r="G779" s="6">
        <v>1</v>
      </c>
      <c r="H779" s="6">
        <v>6</v>
      </c>
      <c r="I779" s="6">
        <v>10</v>
      </c>
      <c r="J779" s="6">
        <v>190</v>
      </c>
      <c r="K779" s="6">
        <v>10</v>
      </c>
      <c r="L779" s="6"/>
    </row>
    <row r="780" spans="1:12" ht="15.75" customHeight="1" x14ac:dyDescent="0.25">
      <c r="A780" s="4">
        <v>44496</v>
      </c>
      <c r="B780" s="6">
        <v>14</v>
      </c>
      <c r="C780" s="6" t="s">
        <v>132</v>
      </c>
      <c r="D780" s="6"/>
      <c r="E780" s="6" t="s">
        <v>65</v>
      </c>
      <c r="F780" s="6" t="s">
        <v>111</v>
      </c>
      <c r="G780" s="6">
        <v>2</v>
      </c>
      <c r="H780" s="6">
        <v>6</v>
      </c>
      <c r="I780" s="6">
        <v>10</v>
      </c>
      <c r="J780" s="6">
        <v>190</v>
      </c>
      <c r="K780" s="6">
        <v>10</v>
      </c>
      <c r="L780" s="6"/>
    </row>
    <row r="781" spans="1:12" ht="15.75" customHeight="1" x14ac:dyDescent="0.25">
      <c r="A781" s="4">
        <v>44496</v>
      </c>
      <c r="B781" s="6">
        <v>15</v>
      </c>
      <c r="C781" s="6" t="s">
        <v>132</v>
      </c>
      <c r="D781" s="6"/>
      <c r="E781" s="6" t="s">
        <v>65</v>
      </c>
      <c r="F781" s="6" t="s">
        <v>111</v>
      </c>
      <c r="G781" s="6">
        <v>3</v>
      </c>
      <c r="H781" s="6">
        <v>6</v>
      </c>
      <c r="I781" s="6">
        <v>10</v>
      </c>
      <c r="J781" s="6">
        <v>200</v>
      </c>
      <c r="K781" s="6">
        <v>8</v>
      </c>
      <c r="L781" s="6"/>
    </row>
    <row r="782" spans="1:12" ht="15.75" customHeight="1" x14ac:dyDescent="0.25">
      <c r="A782" s="4">
        <v>44498</v>
      </c>
      <c r="B782" s="6">
        <v>1</v>
      </c>
      <c r="C782" s="6" t="s">
        <v>104</v>
      </c>
      <c r="D782" s="6"/>
      <c r="E782" s="6" t="s">
        <v>65</v>
      </c>
      <c r="F782" s="6" t="s">
        <v>105</v>
      </c>
      <c r="G782" s="6">
        <v>1</v>
      </c>
      <c r="H782" s="6">
        <v>4</v>
      </c>
      <c r="I782" s="6">
        <v>6</v>
      </c>
      <c r="J782" s="6">
        <v>175</v>
      </c>
      <c r="K782" s="6">
        <v>5</v>
      </c>
      <c r="L782" s="6"/>
    </row>
    <row r="783" spans="1:12" ht="15.75" customHeight="1" x14ac:dyDescent="0.25">
      <c r="A783" s="4">
        <v>44498</v>
      </c>
      <c r="B783" s="6">
        <v>2</v>
      </c>
      <c r="C783" s="6" t="s">
        <v>104</v>
      </c>
      <c r="D783" s="6"/>
      <c r="E783" s="6" t="s">
        <v>65</v>
      </c>
      <c r="F783" s="6" t="s">
        <v>105</v>
      </c>
      <c r="G783" s="6">
        <v>2</v>
      </c>
      <c r="H783" s="6">
        <v>4</v>
      </c>
      <c r="I783" s="6">
        <v>6</v>
      </c>
      <c r="J783" s="6">
        <v>175</v>
      </c>
      <c r="K783" s="6">
        <v>3</v>
      </c>
      <c r="L783" s="6"/>
    </row>
    <row r="784" spans="1:12" ht="15.75" customHeight="1" x14ac:dyDescent="0.25">
      <c r="A784" s="4">
        <v>44498</v>
      </c>
      <c r="B784" s="6">
        <v>3</v>
      </c>
      <c r="C784" s="6" t="s">
        <v>104</v>
      </c>
      <c r="D784" s="6"/>
      <c r="E784" s="6" t="s">
        <v>65</v>
      </c>
      <c r="F784" s="6" t="s">
        <v>105</v>
      </c>
      <c r="G784" s="6">
        <v>3</v>
      </c>
      <c r="H784" s="6">
        <v>4</v>
      </c>
      <c r="I784" s="6">
        <v>6</v>
      </c>
      <c r="J784" s="6">
        <v>175</v>
      </c>
      <c r="K784" s="6">
        <v>4</v>
      </c>
      <c r="L784" s="6" t="s">
        <v>13</v>
      </c>
    </row>
    <row r="785" spans="1:12" ht="15.75" customHeight="1" x14ac:dyDescent="0.25">
      <c r="A785" s="4">
        <v>44498</v>
      </c>
      <c r="B785" s="6">
        <v>4</v>
      </c>
      <c r="C785" s="6" t="s">
        <v>104</v>
      </c>
      <c r="D785" s="6"/>
      <c r="E785" s="6" t="s">
        <v>65</v>
      </c>
      <c r="F785" s="6" t="s">
        <v>106</v>
      </c>
      <c r="G785" s="6">
        <v>1</v>
      </c>
      <c r="H785" s="6">
        <v>4</v>
      </c>
      <c r="I785" s="6">
        <v>6</v>
      </c>
      <c r="J785" s="6">
        <v>290</v>
      </c>
      <c r="K785" s="6">
        <v>6</v>
      </c>
      <c r="L785" s="6"/>
    </row>
    <row r="786" spans="1:12" ht="15.75" customHeight="1" x14ac:dyDescent="0.25">
      <c r="A786" s="4">
        <v>44498</v>
      </c>
      <c r="B786" s="6">
        <v>5</v>
      </c>
      <c r="C786" s="6" t="s">
        <v>104</v>
      </c>
      <c r="D786" s="6"/>
      <c r="E786" s="6" t="s">
        <v>65</v>
      </c>
      <c r="F786" s="6" t="s">
        <v>106</v>
      </c>
      <c r="G786" s="6">
        <v>2</v>
      </c>
      <c r="H786" s="6">
        <v>4</v>
      </c>
      <c r="I786" s="6">
        <v>6</v>
      </c>
      <c r="J786" s="6">
        <v>290</v>
      </c>
      <c r="K786" s="6">
        <v>66</v>
      </c>
      <c r="L786" s="6"/>
    </row>
    <row r="787" spans="1:12" ht="15.75" customHeight="1" x14ac:dyDescent="0.25">
      <c r="A787" s="4">
        <v>44498</v>
      </c>
      <c r="B787" s="6">
        <v>6</v>
      </c>
      <c r="C787" s="6" t="s">
        <v>104</v>
      </c>
      <c r="D787" s="6"/>
      <c r="E787" s="6" t="s">
        <v>65</v>
      </c>
      <c r="F787" s="6" t="s">
        <v>106</v>
      </c>
      <c r="G787" s="6">
        <v>3</v>
      </c>
      <c r="H787" s="6">
        <v>4</v>
      </c>
      <c r="I787" s="6">
        <v>6</v>
      </c>
      <c r="J787" s="6">
        <v>300</v>
      </c>
      <c r="K787" s="6">
        <v>5</v>
      </c>
      <c r="L787" s="6"/>
    </row>
    <row r="788" spans="1:12" ht="15.75" customHeight="1" x14ac:dyDescent="0.25">
      <c r="A788" s="4">
        <v>44498</v>
      </c>
      <c r="B788" s="6">
        <v>7</v>
      </c>
      <c r="C788" s="6" t="s">
        <v>104</v>
      </c>
      <c r="D788" s="6"/>
      <c r="E788" s="6" t="s">
        <v>65</v>
      </c>
      <c r="F788" s="6" t="s">
        <v>107</v>
      </c>
      <c r="G788" s="6">
        <v>1</v>
      </c>
      <c r="H788" s="6">
        <v>6</v>
      </c>
      <c r="I788" s="6">
        <v>10</v>
      </c>
      <c r="J788" s="6">
        <v>150</v>
      </c>
      <c r="K788" s="6">
        <v>10</v>
      </c>
      <c r="L788" s="6"/>
    </row>
    <row r="789" spans="1:12" ht="15.75" customHeight="1" x14ac:dyDescent="0.25">
      <c r="A789" s="4">
        <v>44498</v>
      </c>
      <c r="B789" s="6">
        <v>8</v>
      </c>
      <c r="C789" s="6" t="s">
        <v>104</v>
      </c>
      <c r="D789" s="6"/>
      <c r="E789" s="6" t="s">
        <v>65</v>
      </c>
      <c r="F789" s="6" t="s">
        <v>107</v>
      </c>
      <c r="G789" s="6">
        <v>2</v>
      </c>
      <c r="H789" s="6">
        <v>6</v>
      </c>
      <c r="I789" s="6">
        <v>10</v>
      </c>
      <c r="J789" s="6">
        <v>155</v>
      </c>
      <c r="K789" s="6">
        <v>6</v>
      </c>
      <c r="L789" s="6"/>
    </row>
    <row r="790" spans="1:12" ht="15.75" customHeight="1" x14ac:dyDescent="0.25">
      <c r="A790" s="4">
        <v>44498</v>
      </c>
      <c r="B790" s="6">
        <v>9</v>
      </c>
      <c r="C790" s="6" t="s">
        <v>104</v>
      </c>
      <c r="D790" s="6"/>
      <c r="E790" s="6" t="s">
        <v>65</v>
      </c>
      <c r="F790" s="6" t="s">
        <v>107</v>
      </c>
      <c r="G790" s="6">
        <v>3</v>
      </c>
      <c r="H790" s="6">
        <v>6</v>
      </c>
      <c r="I790" s="6">
        <v>10</v>
      </c>
      <c r="J790" s="6">
        <v>155</v>
      </c>
      <c r="K790" s="6">
        <v>6</v>
      </c>
      <c r="L790" s="6"/>
    </row>
    <row r="791" spans="1:12" ht="15.75" customHeight="1" x14ac:dyDescent="0.25">
      <c r="A791" s="4">
        <v>44498</v>
      </c>
      <c r="B791" s="6">
        <v>10</v>
      </c>
      <c r="C791" s="6" t="s">
        <v>104</v>
      </c>
      <c r="D791" s="6"/>
      <c r="E791" s="6" t="s">
        <v>65</v>
      </c>
      <c r="F791" s="6" t="s">
        <v>112</v>
      </c>
      <c r="G791" s="6">
        <v>1</v>
      </c>
      <c r="H791" s="6">
        <v>10</v>
      </c>
      <c r="I791" s="6">
        <v>15</v>
      </c>
      <c r="J791" s="6">
        <v>100</v>
      </c>
      <c r="K791" s="6">
        <v>15</v>
      </c>
      <c r="L791" s="6"/>
    </row>
    <row r="792" spans="1:12" ht="15.75" customHeight="1" x14ac:dyDescent="0.25">
      <c r="A792" s="4">
        <v>44498</v>
      </c>
      <c r="B792" s="6">
        <v>11</v>
      </c>
      <c r="C792" s="6" t="s">
        <v>104</v>
      </c>
      <c r="D792" s="6"/>
      <c r="E792" s="6" t="s">
        <v>65</v>
      </c>
      <c r="F792" s="6" t="s">
        <v>112</v>
      </c>
      <c r="G792" s="6">
        <v>2</v>
      </c>
      <c r="H792" s="6">
        <v>10</v>
      </c>
      <c r="I792" s="6">
        <v>15</v>
      </c>
      <c r="J792" s="6">
        <v>100</v>
      </c>
      <c r="K792" s="6">
        <v>14</v>
      </c>
      <c r="L792" s="6"/>
    </row>
    <row r="793" spans="1:12" ht="15.75" customHeight="1" x14ac:dyDescent="0.25">
      <c r="A793" s="4">
        <v>44498</v>
      </c>
      <c r="B793" s="6">
        <v>12</v>
      </c>
      <c r="C793" s="6" t="s">
        <v>104</v>
      </c>
      <c r="D793" s="6"/>
      <c r="E793" s="6" t="s">
        <v>65</v>
      </c>
      <c r="F793" s="6" t="s">
        <v>112</v>
      </c>
      <c r="G793" s="6">
        <v>3</v>
      </c>
      <c r="H793" s="6">
        <v>10</v>
      </c>
      <c r="I793" s="6">
        <v>15</v>
      </c>
      <c r="J793" s="6">
        <v>100</v>
      </c>
      <c r="K793" s="6">
        <v>14</v>
      </c>
      <c r="L793" s="6"/>
    </row>
    <row r="794" spans="1:12" ht="15.75" customHeight="1" x14ac:dyDescent="0.25">
      <c r="A794" s="4">
        <v>44501</v>
      </c>
      <c r="B794" s="6">
        <v>1</v>
      </c>
      <c r="C794" s="6" t="s">
        <v>131</v>
      </c>
      <c r="D794" s="6"/>
      <c r="E794" s="6" t="s">
        <v>65</v>
      </c>
      <c r="F794" s="6" t="s">
        <v>89</v>
      </c>
      <c r="G794" s="6">
        <v>1</v>
      </c>
      <c r="H794" s="6">
        <v>4</v>
      </c>
      <c r="I794" s="6">
        <v>6</v>
      </c>
      <c r="J794" s="6">
        <v>160</v>
      </c>
      <c r="K794" s="6">
        <v>3</v>
      </c>
      <c r="L794" s="6"/>
    </row>
    <row r="795" spans="1:12" ht="15.75" customHeight="1" x14ac:dyDescent="0.25">
      <c r="A795" s="4">
        <v>44501</v>
      </c>
      <c r="B795" s="6">
        <v>2</v>
      </c>
      <c r="C795" s="6" t="s">
        <v>131</v>
      </c>
      <c r="D795" s="6"/>
      <c r="E795" s="6" t="s">
        <v>65</v>
      </c>
      <c r="F795" s="6" t="s">
        <v>89</v>
      </c>
      <c r="G795" s="6">
        <v>2</v>
      </c>
      <c r="H795" s="6">
        <v>4</v>
      </c>
      <c r="I795" s="6">
        <v>6</v>
      </c>
      <c r="J795" s="6">
        <v>160</v>
      </c>
      <c r="K795" s="6">
        <v>3</v>
      </c>
      <c r="L795" s="6"/>
    </row>
    <row r="796" spans="1:12" ht="15.75" customHeight="1" x14ac:dyDescent="0.25">
      <c r="A796" s="4">
        <v>44501</v>
      </c>
      <c r="B796" s="6">
        <v>3</v>
      </c>
      <c r="C796" s="6" t="s">
        <v>131</v>
      </c>
      <c r="D796" s="6"/>
      <c r="E796" s="6" t="s">
        <v>65</v>
      </c>
      <c r="F796" s="6" t="s">
        <v>89</v>
      </c>
      <c r="G796" s="6">
        <v>3</v>
      </c>
      <c r="H796" s="6">
        <v>4</v>
      </c>
      <c r="I796" s="6">
        <v>6</v>
      </c>
      <c r="J796" s="6">
        <v>160</v>
      </c>
      <c r="K796" s="6">
        <v>3</v>
      </c>
      <c r="L796" s="6"/>
    </row>
    <row r="797" spans="1:12" ht="15.75" customHeight="1" x14ac:dyDescent="0.25">
      <c r="A797" s="4">
        <v>44501</v>
      </c>
      <c r="B797" s="6">
        <v>4</v>
      </c>
      <c r="C797" s="6" t="s">
        <v>131</v>
      </c>
      <c r="D797" s="6"/>
      <c r="E797" s="6" t="s">
        <v>65</v>
      </c>
      <c r="F797" s="6" t="s">
        <v>95</v>
      </c>
      <c r="G797" s="6">
        <v>1</v>
      </c>
      <c r="H797" s="6">
        <v>4</v>
      </c>
      <c r="I797" s="6">
        <v>6</v>
      </c>
      <c r="J797" s="6">
        <v>135</v>
      </c>
      <c r="K797" s="6">
        <v>4</v>
      </c>
      <c r="L797" s="6"/>
    </row>
    <row r="798" spans="1:12" ht="15.75" customHeight="1" x14ac:dyDescent="0.25">
      <c r="A798" s="4">
        <v>44501</v>
      </c>
      <c r="B798" s="6">
        <v>5</v>
      </c>
      <c r="C798" s="6" t="s">
        <v>131</v>
      </c>
      <c r="D798" s="6"/>
      <c r="E798" s="6" t="s">
        <v>65</v>
      </c>
      <c r="F798" s="6" t="s">
        <v>95</v>
      </c>
      <c r="G798" s="6">
        <v>2</v>
      </c>
      <c r="H798" s="6">
        <v>4</v>
      </c>
      <c r="I798" s="6">
        <v>6</v>
      </c>
      <c r="J798" s="6">
        <v>135</v>
      </c>
      <c r="K798" s="6">
        <v>4</v>
      </c>
      <c r="L798" s="6"/>
    </row>
    <row r="799" spans="1:12" ht="15.75" customHeight="1" x14ac:dyDescent="0.25">
      <c r="A799" s="4">
        <v>44501</v>
      </c>
      <c r="B799" s="6">
        <v>6</v>
      </c>
      <c r="C799" s="6" t="s">
        <v>131</v>
      </c>
      <c r="D799" s="6"/>
      <c r="E799" s="6" t="s">
        <v>65</v>
      </c>
      <c r="F799" s="6" t="s">
        <v>95</v>
      </c>
      <c r="G799" s="6">
        <v>3</v>
      </c>
      <c r="H799" s="6">
        <v>4</v>
      </c>
      <c r="I799" s="6">
        <v>6</v>
      </c>
      <c r="J799" s="6">
        <v>135</v>
      </c>
      <c r="K799" s="6">
        <v>4</v>
      </c>
      <c r="L799" s="6"/>
    </row>
    <row r="800" spans="1:12" ht="15.75" customHeight="1" x14ac:dyDescent="0.25">
      <c r="A800" s="4">
        <v>44501</v>
      </c>
      <c r="B800" s="6">
        <v>7</v>
      </c>
      <c r="C800" s="6" t="s">
        <v>131</v>
      </c>
      <c r="D800" s="6"/>
      <c r="E800" s="6" t="s">
        <v>65</v>
      </c>
      <c r="F800" s="6" t="s">
        <v>96</v>
      </c>
      <c r="G800" s="6">
        <v>1</v>
      </c>
      <c r="H800" s="6">
        <v>4</v>
      </c>
      <c r="I800" s="6">
        <v>6</v>
      </c>
      <c r="J800" s="6">
        <v>100</v>
      </c>
      <c r="K800" s="6">
        <v>4</v>
      </c>
      <c r="L800" s="6"/>
    </row>
    <row r="801" spans="1:12" ht="15.75" customHeight="1" x14ac:dyDescent="0.25">
      <c r="A801" s="4">
        <v>44501</v>
      </c>
      <c r="B801" s="6">
        <v>8</v>
      </c>
      <c r="C801" s="6" t="s">
        <v>131</v>
      </c>
      <c r="D801" s="6"/>
      <c r="E801" s="6" t="s">
        <v>65</v>
      </c>
      <c r="F801" s="6" t="s">
        <v>96</v>
      </c>
      <c r="G801" s="6">
        <v>2</v>
      </c>
      <c r="H801" s="6">
        <v>4</v>
      </c>
      <c r="I801" s="6">
        <v>6</v>
      </c>
      <c r="J801" s="6">
        <v>100</v>
      </c>
      <c r="K801" s="6">
        <v>4</v>
      </c>
      <c r="L801" s="6"/>
    </row>
    <row r="802" spans="1:12" ht="15.75" customHeight="1" x14ac:dyDescent="0.25">
      <c r="A802" s="4">
        <v>44501</v>
      </c>
      <c r="B802" s="6">
        <v>9</v>
      </c>
      <c r="C802" s="6" t="s">
        <v>131</v>
      </c>
      <c r="D802" s="6"/>
      <c r="E802" s="6" t="s">
        <v>65</v>
      </c>
      <c r="F802" s="6" t="s">
        <v>96</v>
      </c>
      <c r="G802" s="6">
        <v>3</v>
      </c>
      <c r="H802" s="6">
        <v>4</v>
      </c>
      <c r="I802" s="6">
        <v>6</v>
      </c>
      <c r="J802" s="6">
        <v>100</v>
      </c>
      <c r="K802" s="6">
        <v>5</v>
      </c>
      <c r="L802" s="6"/>
    </row>
    <row r="803" spans="1:12" ht="15.75" customHeight="1" x14ac:dyDescent="0.25">
      <c r="A803" s="4">
        <v>44501</v>
      </c>
      <c r="B803" s="6">
        <v>10</v>
      </c>
      <c r="C803" s="6" t="s">
        <v>131</v>
      </c>
      <c r="D803" s="6"/>
      <c r="E803" s="6" t="s">
        <v>65</v>
      </c>
      <c r="F803" s="6" t="s">
        <v>98</v>
      </c>
      <c r="G803" s="6">
        <v>1</v>
      </c>
      <c r="H803" s="6">
        <v>4</v>
      </c>
      <c r="I803" s="6">
        <v>6</v>
      </c>
      <c r="J803" s="6">
        <v>80</v>
      </c>
      <c r="K803" s="6">
        <v>6</v>
      </c>
      <c r="L803" s="6"/>
    </row>
    <row r="804" spans="1:12" ht="15.75" customHeight="1" x14ac:dyDescent="0.25">
      <c r="A804" s="4">
        <v>44501</v>
      </c>
      <c r="B804" s="6">
        <v>11</v>
      </c>
      <c r="C804" s="6" t="s">
        <v>131</v>
      </c>
      <c r="D804" s="6"/>
      <c r="E804" s="6" t="s">
        <v>65</v>
      </c>
      <c r="F804" s="6" t="s">
        <v>98</v>
      </c>
      <c r="G804" s="6">
        <v>2</v>
      </c>
      <c r="H804" s="6">
        <v>4</v>
      </c>
      <c r="I804" s="6">
        <v>6</v>
      </c>
      <c r="J804" s="6">
        <v>80</v>
      </c>
      <c r="K804" s="6">
        <v>5</v>
      </c>
      <c r="L804" s="6"/>
    </row>
    <row r="805" spans="1:12" ht="15.75" customHeight="1" x14ac:dyDescent="0.25">
      <c r="A805" s="4">
        <v>44501</v>
      </c>
      <c r="B805" s="6">
        <v>12</v>
      </c>
      <c r="C805" s="6" t="s">
        <v>131</v>
      </c>
      <c r="D805" s="6"/>
      <c r="E805" s="6" t="s">
        <v>65</v>
      </c>
      <c r="F805" s="6" t="s">
        <v>98</v>
      </c>
      <c r="G805" s="6">
        <v>3</v>
      </c>
      <c r="H805" s="6">
        <v>4</v>
      </c>
      <c r="I805" s="6">
        <v>6</v>
      </c>
      <c r="J805" s="6">
        <v>80</v>
      </c>
      <c r="K805" s="6">
        <v>4</v>
      </c>
      <c r="L805" s="6"/>
    </row>
    <row r="806" spans="1:12" ht="15.75" customHeight="1" x14ac:dyDescent="0.25">
      <c r="A806" s="4">
        <v>44501</v>
      </c>
      <c r="B806" s="6">
        <v>13</v>
      </c>
      <c r="C806" s="6" t="s">
        <v>131</v>
      </c>
      <c r="D806" s="6"/>
      <c r="E806" s="6" t="s">
        <v>65</v>
      </c>
      <c r="F806" s="6" t="s">
        <v>114</v>
      </c>
      <c r="G806" s="6">
        <v>1</v>
      </c>
      <c r="H806" s="6">
        <v>6</v>
      </c>
      <c r="I806" s="6">
        <v>10</v>
      </c>
      <c r="J806" s="6">
        <v>20</v>
      </c>
      <c r="K806" s="6">
        <v>10</v>
      </c>
      <c r="L806" s="6"/>
    </row>
    <row r="807" spans="1:12" ht="15.75" customHeight="1" x14ac:dyDescent="0.25">
      <c r="A807" s="4">
        <v>44501</v>
      </c>
      <c r="B807" s="6">
        <v>14</v>
      </c>
      <c r="C807" s="6" t="s">
        <v>131</v>
      </c>
      <c r="D807" s="6"/>
      <c r="E807" s="6" t="s">
        <v>65</v>
      </c>
      <c r="F807" s="6" t="s">
        <v>114</v>
      </c>
      <c r="G807" s="6">
        <v>1</v>
      </c>
      <c r="H807" s="6">
        <v>6</v>
      </c>
      <c r="I807" s="6">
        <v>10</v>
      </c>
      <c r="J807" s="6">
        <v>25</v>
      </c>
      <c r="K807" s="6">
        <v>10</v>
      </c>
      <c r="L807" s="6"/>
    </row>
    <row r="808" spans="1:12" ht="15.75" customHeight="1" x14ac:dyDescent="0.25">
      <c r="A808" s="4">
        <v>44501</v>
      </c>
      <c r="B808" s="6">
        <v>15</v>
      </c>
      <c r="C808" s="6" t="s">
        <v>131</v>
      </c>
      <c r="D808" s="6"/>
      <c r="E808" s="6" t="s">
        <v>65</v>
      </c>
      <c r="F808" s="6" t="s">
        <v>114</v>
      </c>
      <c r="G808" s="6">
        <v>3</v>
      </c>
      <c r="H808" s="6">
        <v>8</v>
      </c>
      <c r="I808" s="6">
        <v>10</v>
      </c>
      <c r="J808" s="6">
        <v>30</v>
      </c>
      <c r="K808" s="6">
        <v>7</v>
      </c>
      <c r="L808" s="6"/>
    </row>
    <row r="809" spans="1:12" ht="15.75" customHeight="1" x14ac:dyDescent="0.25">
      <c r="A809" s="4">
        <v>44503</v>
      </c>
      <c r="B809" s="6">
        <v>1</v>
      </c>
      <c r="C809" s="6" t="s">
        <v>132</v>
      </c>
      <c r="D809" s="6"/>
      <c r="E809" s="6" t="s">
        <v>65</v>
      </c>
      <c r="F809" s="6" t="s">
        <v>92</v>
      </c>
      <c r="G809" s="6">
        <v>1</v>
      </c>
      <c r="H809" s="6">
        <v>4</v>
      </c>
      <c r="I809" s="6">
        <v>6</v>
      </c>
      <c r="J809" s="6">
        <v>235</v>
      </c>
      <c r="K809" s="6">
        <v>6</v>
      </c>
      <c r="L809" s="6"/>
    </row>
    <row r="810" spans="1:12" ht="15.75" customHeight="1" x14ac:dyDescent="0.25">
      <c r="A810" s="4">
        <v>44503</v>
      </c>
      <c r="B810" s="6">
        <v>2</v>
      </c>
      <c r="C810" s="6" t="s">
        <v>132</v>
      </c>
      <c r="D810" s="6"/>
      <c r="E810" s="6" t="s">
        <v>65</v>
      </c>
      <c r="F810" s="6" t="s">
        <v>92</v>
      </c>
      <c r="G810" s="6">
        <v>2</v>
      </c>
      <c r="H810" s="6">
        <v>4</v>
      </c>
      <c r="I810" s="6">
        <v>6</v>
      </c>
      <c r="J810" s="6">
        <v>240</v>
      </c>
      <c r="K810" s="6">
        <v>6</v>
      </c>
      <c r="L810" s="6"/>
    </row>
    <row r="811" spans="1:12" ht="15.75" customHeight="1" x14ac:dyDescent="0.25">
      <c r="A811" s="4">
        <v>44503</v>
      </c>
      <c r="B811" s="6">
        <v>3</v>
      </c>
      <c r="C811" s="6" t="s">
        <v>132</v>
      </c>
      <c r="D811" s="6"/>
      <c r="E811" s="6" t="s">
        <v>65</v>
      </c>
      <c r="F811" s="6" t="s">
        <v>92</v>
      </c>
      <c r="G811" s="6">
        <v>3</v>
      </c>
      <c r="H811" s="6">
        <v>4</v>
      </c>
      <c r="I811" s="6">
        <v>6</v>
      </c>
      <c r="J811" s="6">
        <v>245</v>
      </c>
      <c r="K811" s="6">
        <v>5</v>
      </c>
      <c r="L811" s="6"/>
    </row>
    <row r="812" spans="1:12" ht="15.75" customHeight="1" x14ac:dyDescent="0.25">
      <c r="A812" s="4">
        <v>44503</v>
      </c>
      <c r="B812" s="6">
        <v>4</v>
      </c>
      <c r="C812" s="6" t="s">
        <v>132</v>
      </c>
      <c r="D812" s="6"/>
      <c r="E812" s="6" t="s">
        <v>65</v>
      </c>
      <c r="F812" s="1" t="s">
        <v>76</v>
      </c>
      <c r="G812" s="6">
        <v>1</v>
      </c>
      <c r="H812" s="6">
        <v>5</v>
      </c>
      <c r="I812" s="6">
        <v>10</v>
      </c>
      <c r="J812" s="6">
        <v>0</v>
      </c>
      <c r="K812" s="6">
        <v>8</v>
      </c>
      <c r="L812" s="6"/>
    </row>
    <row r="813" spans="1:12" ht="15.75" customHeight="1" x14ac:dyDescent="0.25">
      <c r="A813" s="4">
        <v>44503</v>
      </c>
      <c r="B813" s="6">
        <v>5</v>
      </c>
      <c r="C813" s="6" t="s">
        <v>132</v>
      </c>
      <c r="D813" s="6"/>
      <c r="E813" s="6" t="s">
        <v>65</v>
      </c>
      <c r="F813" s="1" t="s">
        <v>76</v>
      </c>
      <c r="G813" s="6">
        <v>2</v>
      </c>
      <c r="H813" s="6">
        <v>5</v>
      </c>
      <c r="I813" s="6">
        <v>10</v>
      </c>
      <c r="J813" s="6">
        <v>0</v>
      </c>
      <c r="K813" s="6">
        <v>7</v>
      </c>
      <c r="L813" s="6"/>
    </row>
    <row r="814" spans="1:12" ht="15.75" customHeight="1" x14ac:dyDescent="0.25">
      <c r="A814" s="4">
        <v>44503</v>
      </c>
      <c r="B814" s="6">
        <v>6</v>
      </c>
      <c r="C814" s="6" t="s">
        <v>132</v>
      </c>
      <c r="D814" s="6"/>
      <c r="E814" s="6" t="s">
        <v>65</v>
      </c>
      <c r="F814" s="1" t="s">
        <v>76</v>
      </c>
      <c r="G814" s="6">
        <v>3</v>
      </c>
      <c r="H814" s="6">
        <v>5</v>
      </c>
      <c r="I814" s="6">
        <v>10</v>
      </c>
      <c r="J814" s="6">
        <v>0</v>
      </c>
      <c r="K814" s="6">
        <v>5</v>
      </c>
      <c r="L814" s="6"/>
    </row>
    <row r="815" spans="1:12" ht="15.75" customHeight="1" x14ac:dyDescent="0.25">
      <c r="A815" s="4">
        <v>44503</v>
      </c>
      <c r="B815" s="6">
        <v>7</v>
      </c>
      <c r="C815" s="6" t="s">
        <v>132</v>
      </c>
      <c r="D815" s="6"/>
      <c r="E815" s="6" t="s">
        <v>65</v>
      </c>
      <c r="F815" s="6" t="s">
        <v>110</v>
      </c>
      <c r="G815" s="6">
        <v>1</v>
      </c>
      <c r="H815" s="6">
        <v>4</v>
      </c>
      <c r="I815" s="6">
        <v>6</v>
      </c>
      <c r="J815" s="6">
        <v>60</v>
      </c>
      <c r="K815" s="6">
        <v>5</v>
      </c>
      <c r="L815" s="6"/>
    </row>
    <row r="816" spans="1:12" ht="15.75" customHeight="1" x14ac:dyDescent="0.25">
      <c r="A816" s="4">
        <v>44503</v>
      </c>
      <c r="B816" s="6">
        <v>8</v>
      </c>
      <c r="C816" s="6" t="s">
        <v>132</v>
      </c>
      <c r="D816" s="6"/>
      <c r="E816" s="6" t="s">
        <v>65</v>
      </c>
      <c r="F816" s="6" t="s">
        <v>110</v>
      </c>
      <c r="G816" s="6">
        <v>2</v>
      </c>
      <c r="H816" s="6">
        <v>4</v>
      </c>
      <c r="I816" s="6">
        <v>6</v>
      </c>
      <c r="J816" s="6">
        <v>60</v>
      </c>
      <c r="K816" s="6">
        <v>4</v>
      </c>
      <c r="L816" s="6"/>
    </row>
    <row r="817" spans="1:12" ht="15.75" customHeight="1" x14ac:dyDescent="0.25">
      <c r="A817" s="4">
        <v>44503</v>
      </c>
      <c r="B817" s="6">
        <v>9</v>
      </c>
      <c r="C817" s="6" t="s">
        <v>132</v>
      </c>
      <c r="D817" s="6"/>
      <c r="E817" s="6" t="s">
        <v>65</v>
      </c>
      <c r="F817" s="6" t="s">
        <v>110</v>
      </c>
      <c r="G817" s="6">
        <v>3</v>
      </c>
      <c r="H817" s="6">
        <v>4</v>
      </c>
      <c r="I817" s="6">
        <v>6</v>
      </c>
      <c r="J817" s="6">
        <v>60</v>
      </c>
      <c r="K817" s="6">
        <v>4</v>
      </c>
      <c r="L817" s="6"/>
    </row>
    <row r="818" spans="1:12" ht="15.75" customHeight="1" x14ac:dyDescent="0.25">
      <c r="A818" s="4">
        <v>44503</v>
      </c>
      <c r="B818" s="6">
        <v>10</v>
      </c>
      <c r="C818" s="6" t="s">
        <v>132</v>
      </c>
      <c r="D818" s="6"/>
      <c r="E818" s="6" t="s">
        <v>65</v>
      </c>
      <c r="F818" s="6" t="s">
        <v>103</v>
      </c>
      <c r="G818" s="6">
        <v>1</v>
      </c>
      <c r="H818" s="6">
        <v>4</v>
      </c>
      <c r="I818" s="6">
        <v>6</v>
      </c>
      <c r="J818" s="6">
        <v>55</v>
      </c>
      <c r="K818" s="6">
        <v>6</v>
      </c>
      <c r="L818" s="6"/>
    </row>
    <row r="819" spans="1:12" ht="15.75" customHeight="1" x14ac:dyDescent="0.25">
      <c r="A819" s="4">
        <v>44503</v>
      </c>
      <c r="B819" s="6">
        <v>11</v>
      </c>
      <c r="C819" s="6" t="s">
        <v>132</v>
      </c>
      <c r="D819" s="6"/>
      <c r="E819" s="6" t="s">
        <v>65</v>
      </c>
      <c r="F819" s="6" t="s">
        <v>103</v>
      </c>
      <c r="G819" s="6">
        <v>2</v>
      </c>
      <c r="H819" s="6">
        <v>4</v>
      </c>
      <c r="I819" s="6">
        <v>6</v>
      </c>
      <c r="J819" s="6">
        <v>55</v>
      </c>
      <c r="K819" s="6">
        <v>6</v>
      </c>
      <c r="L819" s="6"/>
    </row>
    <row r="820" spans="1:12" ht="15.75" customHeight="1" x14ac:dyDescent="0.25">
      <c r="A820" s="4">
        <v>44503</v>
      </c>
      <c r="B820" s="6">
        <v>12</v>
      </c>
      <c r="C820" s="6" t="s">
        <v>132</v>
      </c>
      <c r="D820" s="6"/>
      <c r="E820" s="6" t="s">
        <v>65</v>
      </c>
      <c r="F820" s="6" t="s">
        <v>103</v>
      </c>
      <c r="G820" s="6">
        <v>3</v>
      </c>
      <c r="H820" s="6">
        <v>4</v>
      </c>
      <c r="I820" s="6">
        <v>6</v>
      </c>
      <c r="J820" s="6">
        <v>60</v>
      </c>
      <c r="K820" s="6">
        <v>5</v>
      </c>
      <c r="L820" s="6"/>
    </row>
    <row r="821" spans="1:12" ht="15.75" customHeight="1" x14ac:dyDescent="0.25">
      <c r="A821" s="4">
        <v>44503</v>
      </c>
      <c r="B821" s="6">
        <v>13</v>
      </c>
      <c r="C821" s="6" t="s">
        <v>132</v>
      </c>
      <c r="D821" s="6"/>
      <c r="E821" s="6" t="s">
        <v>65</v>
      </c>
      <c r="F821" s="6" t="s">
        <v>111</v>
      </c>
      <c r="G821" s="6">
        <v>1</v>
      </c>
      <c r="H821" s="6">
        <v>6</v>
      </c>
      <c r="I821" s="6">
        <v>10</v>
      </c>
      <c r="J821" s="6">
        <v>190</v>
      </c>
      <c r="K821" s="6">
        <v>10</v>
      </c>
      <c r="L821" s="6"/>
    </row>
    <row r="822" spans="1:12" ht="15.75" customHeight="1" x14ac:dyDescent="0.25">
      <c r="A822" s="4">
        <v>44503</v>
      </c>
      <c r="B822" s="6">
        <v>14</v>
      </c>
      <c r="C822" s="6" t="s">
        <v>132</v>
      </c>
      <c r="D822" s="6"/>
      <c r="E822" s="6" t="s">
        <v>65</v>
      </c>
      <c r="F822" s="6" t="s">
        <v>111</v>
      </c>
      <c r="G822" s="6">
        <v>2</v>
      </c>
      <c r="H822" s="6">
        <v>6</v>
      </c>
      <c r="I822" s="6">
        <v>10</v>
      </c>
      <c r="J822" s="6">
        <v>200</v>
      </c>
      <c r="K822" s="6">
        <v>8</v>
      </c>
      <c r="L822" s="6"/>
    </row>
    <row r="823" spans="1:12" ht="15.75" customHeight="1" x14ac:dyDescent="0.25">
      <c r="A823" s="4">
        <v>44503</v>
      </c>
      <c r="B823" s="6">
        <v>15</v>
      </c>
      <c r="C823" s="6" t="s">
        <v>132</v>
      </c>
      <c r="D823" s="6"/>
      <c r="E823" s="6" t="s">
        <v>65</v>
      </c>
      <c r="F823" s="6" t="s">
        <v>111</v>
      </c>
      <c r="G823" s="6">
        <v>3</v>
      </c>
      <c r="H823" s="6">
        <v>6</v>
      </c>
      <c r="I823" s="6">
        <v>10</v>
      </c>
      <c r="J823" s="6">
        <v>200</v>
      </c>
      <c r="K823" s="6">
        <v>8</v>
      </c>
      <c r="L823" s="6"/>
    </row>
    <row r="824" spans="1:12" ht="15.75" customHeight="1" x14ac:dyDescent="0.25">
      <c r="A824" s="4">
        <v>44505</v>
      </c>
      <c r="B824" s="6">
        <v>1</v>
      </c>
      <c r="C824" s="6" t="s">
        <v>104</v>
      </c>
      <c r="D824" s="6"/>
      <c r="E824" s="6" t="s">
        <v>65</v>
      </c>
      <c r="F824" s="6" t="s">
        <v>105</v>
      </c>
      <c r="G824" s="6">
        <v>1</v>
      </c>
      <c r="H824" s="6">
        <v>4</v>
      </c>
      <c r="I824" s="6">
        <v>6</v>
      </c>
      <c r="J824" s="6">
        <v>175</v>
      </c>
      <c r="K824" s="6">
        <v>6</v>
      </c>
      <c r="L824" s="6" t="s">
        <v>14</v>
      </c>
    </row>
    <row r="825" spans="1:12" ht="15.75" customHeight="1" x14ac:dyDescent="0.25">
      <c r="A825" s="4">
        <v>44505</v>
      </c>
      <c r="B825" s="6">
        <v>2</v>
      </c>
      <c r="C825" s="6" t="s">
        <v>104</v>
      </c>
      <c r="D825" s="6"/>
      <c r="E825" s="6" t="s">
        <v>65</v>
      </c>
      <c r="F825" s="6" t="s">
        <v>105</v>
      </c>
      <c r="G825" s="6">
        <v>2</v>
      </c>
      <c r="H825" s="6">
        <v>4</v>
      </c>
      <c r="I825" s="6">
        <v>6</v>
      </c>
      <c r="J825" s="6">
        <v>180</v>
      </c>
      <c r="K825" s="6">
        <v>6</v>
      </c>
      <c r="L825" s="6"/>
    </row>
    <row r="826" spans="1:12" ht="15.75" customHeight="1" x14ac:dyDescent="0.25">
      <c r="A826" s="4">
        <v>44505</v>
      </c>
      <c r="B826" s="6">
        <v>3</v>
      </c>
      <c r="C826" s="6" t="s">
        <v>104</v>
      </c>
      <c r="D826" s="6"/>
      <c r="E826" s="6" t="s">
        <v>65</v>
      </c>
      <c r="F826" s="6" t="s">
        <v>105</v>
      </c>
      <c r="G826" s="6">
        <v>3</v>
      </c>
      <c r="H826" s="6">
        <v>4</v>
      </c>
      <c r="I826" s="6">
        <v>6</v>
      </c>
      <c r="J826" s="6">
        <v>185</v>
      </c>
      <c r="K826" s="6">
        <v>6</v>
      </c>
      <c r="L826" s="6"/>
    </row>
    <row r="827" spans="1:12" ht="15.75" customHeight="1" x14ac:dyDescent="0.25">
      <c r="A827" s="4">
        <v>44505</v>
      </c>
      <c r="B827" s="6">
        <v>4</v>
      </c>
      <c r="C827" s="6" t="s">
        <v>104</v>
      </c>
      <c r="D827" s="6"/>
      <c r="E827" s="6" t="s">
        <v>65</v>
      </c>
      <c r="F827" s="6" t="s">
        <v>106</v>
      </c>
      <c r="G827" s="6">
        <v>1</v>
      </c>
      <c r="H827" s="6">
        <v>4</v>
      </c>
      <c r="I827" s="6">
        <v>6</v>
      </c>
      <c r="J827" s="6">
        <v>290</v>
      </c>
      <c r="K827" s="6">
        <v>6</v>
      </c>
      <c r="L827" s="6"/>
    </row>
    <row r="828" spans="1:12" ht="15.75" customHeight="1" x14ac:dyDescent="0.25">
      <c r="A828" s="4">
        <v>44505</v>
      </c>
      <c r="B828" s="6">
        <v>5</v>
      </c>
      <c r="C828" s="6" t="s">
        <v>104</v>
      </c>
      <c r="D828" s="6"/>
      <c r="E828" s="6" t="s">
        <v>65</v>
      </c>
      <c r="F828" s="6" t="s">
        <v>106</v>
      </c>
      <c r="G828" s="6">
        <v>2</v>
      </c>
      <c r="H828" s="6">
        <v>4</v>
      </c>
      <c r="I828" s="6">
        <v>6</v>
      </c>
      <c r="J828" s="6">
        <v>300</v>
      </c>
      <c r="K828" s="6">
        <v>6</v>
      </c>
      <c r="L828" s="6"/>
    </row>
    <row r="829" spans="1:12" ht="15.75" customHeight="1" x14ac:dyDescent="0.25">
      <c r="A829" s="4">
        <v>44505</v>
      </c>
      <c r="B829" s="6">
        <v>6</v>
      </c>
      <c r="C829" s="6" t="s">
        <v>104</v>
      </c>
      <c r="D829" s="6"/>
      <c r="E829" s="6" t="s">
        <v>65</v>
      </c>
      <c r="F829" s="6" t="s">
        <v>106</v>
      </c>
      <c r="G829" s="6">
        <v>3</v>
      </c>
      <c r="H829" s="6">
        <v>4</v>
      </c>
      <c r="I829" s="6">
        <v>6</v>
      </c>
      <c r="J829" s="6">
        <v>310</v>
      </c>
      <c r="K829" s="6">
        <v>6</v>
      </c>
      <c r="L829" s="6"/>
    </row>
    <row r="830" spans="1:12" ht="15.75" customHeight="1" x14ac:dyDescent="0.25">
      <c r="A830" s="4">
        <v>44505</v>
      </c>
      <c r="B830" s="6">
        <v>7</v>
      </c>
      <c r="C830" s="6" t="s">
        <v>104</v>
      </c>
      <c r="D830" s="6"/>
      <c r="E830" s="6" t="s">
        <v>65</v>
      </c>
      <c r="F830" s="6" t="s">
        <v>107</v>
      </c>
      <c r="G830" s="6">
        <v>1</v>
      </c>
      <c r="H830" s="6">
        <v>6</v>
      </c>
      <c r="I830" s="6">
        <v>10</v>
      </c>
      <c r="J830" s="6">
        <v>150</v>
      </c>
      <c r="K830" s="6">
        <v>9</v>
      </c>
      <c r="L830" s="6"/>
    </row>
    <row r="831" spans="1:12" ht="15.75" customHeight="1" x14ac:dyDescent="0.25">
      <c r="A831" s="4">
        <v>44505</v>
      </c>
      <c r="B831" s="6">
        <v>8</v>
      </c>
      <c r="C831" s="6" t="s">
        <v>104</v>
      </c>
      <c r="D831" s="6"/>
      <c r="E831" s="6" t="s">
        <v>65</v>
      </c>
      <c r="F831" s="6" t="s">
        <v>107</v>
      </c>
      <c r="G831" s="6">
        <v>2</v>
      </c>
      <c r="H831" s="6">
        <v>6</v>
      </c>
      <c r="I831" s="6">
        <v>10</v>
      </c>
      <c r="J831" s="6">
        <v>150</v>
      </c>
      <c r="K831" s="6">
        <v>9</v>
      </c>
      <c r="L831" s="6"/>
    </row>
    <row r="832" spans="1:12" ht="15.75" customHeight="1" x14ac:dyDescent="0.25">
      <c r="A832" s="4">
        <v>44505</v>
      </c>
      <c r="B832" s="6">
        <v>9</v>
      </c>
      <c r="C832" s="6" t="s">
        <v>104</v>
      </c>
      <c r="D832" s="6"/>
      <c r="E832" s="6" t="s">
        <v>65</v>
      </c>
      <c r="F832" s="6" t="s">
        <v>107</v>
      </c>
      <c r="G832" s="6">
        <v>3</v>
      </c>
      <c r="H832" s="6">
        <v>6</v>
      </c>
      <c r="I832" s="6">
        <v>10</v>
      </c>
      <c r="J832" s="6">
        <v>150</v>
      </c>
      <c r="K832" s="6">
        <v>6</v>
      </c>
      <c r="L832" s="6"/>
    </row>
    <row r="833" spans="1:12" ht="15.75" customHeight="1" x14ac:dyDescent="0.25">
      <c r="A833" s="4">
        <v>44505</v>
      </c>
      <c r="B833" s="6">
        <v>10</v>
      </c>
      <c r="C833" s="6" t="s">
        <v>104</v>
      </c>
      <c r="D833" s="6"/>
      <c r="E833" s="6" t="s">
        <v>65</v>
      </c>
      <c r="F833" s="6" t="s">
        <v>112</v>
      </c>
      <c r="G833" s="6">
        <v>1</v>
      </c>
      <c r="H833" s="6">
        <v>10</v>
      </c>
      <c r="I833" s="6">
        <v>15</v>
      </c>
      <c r="J833" s="6">
        <v>110</v>
      </c>
      <c r="K833" s="6">
        <v>14</v>
      </c>
      <c r="L833" s="6"/>
    </row>
    <row r="834" spans="1:12" ht="15.75" customHeight="1" x14ac:dyDescent="0.25">
      <c r="A834" s="4">
        <v>44505</v>
      </c>
      <c r="B834" s="6">
        <v>11</v>
      </c>
      <c r="C834" s="6" t="s">
        <v>104</v>
      </c>
      <c r="D834" s="6"/>
      <c r="E834" s="6" t="s">
        <v>65</v>
      </c>
      <c r="F834" s="6" t="s">
        <v>112</v>
      </c>
      <c r="G834" s="6">
        <v>2</v>
      </c>
      <c r="H834" s="6">
        <v>10</v>
      </c>
      <c r="I834" s="6">
        <v>15</v>
      </c>
      <c r="J834" s="6">
        <v>110</v>
      </c>
      <c r="K834" s="6">
        <v>14</v>
      </c>
      <c r="L834" s="6"/>
    </row>
    <row r="835" spans="1:12" ht="15.75" customHeight="1" x14ac:dyDescent="0.25">
      <c r="A835" s="4">
        <v>44505</v>
      </c>
      <c r="B835" s="6">
        <v>12</v>
      </c>
      <c r="C835" s="6" t="s">
        <v>104</v>
      </c>
      <c r="D835" s="6"/>
      <c r="E835" s="6" t="s">
        <v>65</v>
      </c>
      <c r="F835" s="6" t="s">
        <v>112</v>
      </c>
      <c r="G835" s="6">
        <v>3</v>
      </c>
      <c r="H835" s="6">
        <v>10</v>
      </c>
      <c r="I835" s="6">
        <v>15</v>
      </c>
      <c r="J835" s="6">
        <v>110</v>
      </c>
      <c r="K835" s="6">
        <v>14</v>
      </c>
      <c r="L835" s="6"/>
    </row>
    <row r="836" spans="1:12" ht="15.75" customHeight="1" x14ac:dyDescent="0.25">
      <c r="A836" s="4">
        <v>44508</v>
      </c>
      <c r="B836" s="6">
        <v>1</v>
      </c>
      <c r="C836" s="6" t="s">
        <v>131</v>
      </c>
      <c r="D836" s="6"/>
      <c r="E836" s="6" t="s">
        <v>65</v>
      </c>
      <c r="F836" s="6" t="s">
        <v>89</v>
      </c>
      <c r="G836" s="6">
        <v>1</v>
      </c>
      <c r="H836" s="6">
        <v>4</v>
      </c>
      <c r="I836" s="6">
        <v>6</v>
      </c>
      <c r="J836" s="6">
        <v>160</v>
      </c>
      <c r="K836" s="6">
        <v>4</v>
      </c>
      <c r="L836" s="6"/>
    </row>
    <row r="837" spans="1:12" ht="15.75" customHeight="1" x14ac:dyDescent="0.25">
      <c r="A837" s="4">
        <v>44508</v>
      </c>
      <c r="B837" s="6">
        <v>2</v>
      </c>
      <c r="C837" s="6" t="s">
        <v>131</v>
      </c>
      <c r="D837" s="6"/>
      <c r="E837" s="6" t="s">
        <v>65</v>
      </c>
      <c r="F837" s="6" t="s">
        <v>89</v>
      </c>
      <c r="G837" s="6">
        <v>2</v>
      </c>
      <c r="H837" s="6">
        <v>4</v>
      </c>
      <c r="I837" s="6">
        <v>6</v>
      </c>
      <c r="J837" s="6">
        <v>160</v>
      </c>
      <c r="K837" s="6">
        <v>3</v>
      </c>
      <c r="L837" s="6"/>
    </row>
    <row r="838" spans="1:12" ht="15.75" customHeight="1" x14ac:dyDescent="0.25">
      <c r="A838" s="4">
        <v>44508</v>
      </c>
      <c r="B838" s="6">
        <v>3</v>
      </c>
      <c r="C838" s="6" t="s">
        <v>131</v>
      </c>
      <c r="D838" s="6"/>
      <c r="E838" s="6" t="s">
        <v>65</v>
      </c>
      <c r="F838" s="6" t="s">
        <v>89</v>
      </c>
      <c r="G838" s="6">
        <v>3</v>
      </c>
      <c r="H838" s="6">
        <v>4</v>
      </c>
      <c r="I838" s="6">
        <v>6</v>
      </c>
      <c r="J838" s="6">
        <v>160</v>
      </c>
      <c r="K838" s="6">
        <v>3</v>
      </c>
      <c r="L838" s="6"/>
    </row>
    <row r="839" spans="1:12" ht="15.75" customHeight="1" x14ac:dyDescent="0.25">
      <c r="A839" s="4">
        <v>44508</v>
      </c>
      <c r="B839" s="6">
        <v>4</v>
      </c>
      <c r="C839" s="6" t="s">
        <v>131</v>
      </c>
      <c r="D839" s="6"/>
      <c r="E839" s="6" t="s">
        <v>65</v>
      </c>
      <c r="F839" s="6" t="s">
        <v>95</v>
      </c>
      <c r="G839" s="6">
        <v>1</v>
      </c>
      <c r="H839" s="6">
        <v>4</v>
      </c>
      <c r="I839" s="6">
        <v>6</v>
      </c>
      <c r="J839" s="6">
        <v>135</v>
      </c>
      <c r="K839" s="6">
        <v>5</v>
      </c>
      <c r="L839" s="6"/>
    </row>
    <row r="840" spans="1:12" ht="15.75" customHeight="1" x14ac:dyDescent="0.25">
      <c r="A840" s="4">
        <v>44508</v>
      </c>
      <c r="B840" s="6">
        <v>5</v>
      </c>
      <c r="C840" s="6" t="s">
        <v>131</v>
      </c>
      <c r="D840" s="6"/>
      <c r="E840" s="6" t="s">
        <v>65</v>
      </c>
      <c r="F840" s="6" t="s">
        <v>95</v>
      </c>
      <c r="G840" s="6">
        <v>2</v>
      </c>
      <c r="H840" s="6">
        <v>4</v>
      </c>
      <c r="I840" s="6">
        <v>6</v>
      </c>
      <c r="J840" s="6">
        <v>135</v>
      </c>
      <c r="K840" s="6">
        <v>5</v>
      </c>
      <c r="L840" s="6"/>
    </row>
    <row r="841" spans="1:12" ht="15.75" customHeight="1" x14ac:dyDescent="0.25">
      <c r="A841" s="4">
        <v>44508</v>
      </c>
      <c r="B841" s="6">
        <v>6</v>
      </c>
      <c r="C841" s="6" t="s">
        <v>131</v>
      </c>
      <c r="D841" s="6"/>
      <c r="E841" s="6" t="s">
        <v>65</v>
      </c>
      <c r="F841" s="6" t="s">
        <v>95</v>
      </c>
      <c r="G841" s="6">
        <v>3</v>
      </c>
      <c r="H841" s="6">
        <v>4</v>
      </c>
      <c r="I841" s="6">
        <v>6</v>
      </c>
      <c r="J841" s="6">
        <v>135</v>
      </c>
      <c r="K841" s="6">
        <v>4</v>
      </c>
      <c r="L841" s="6"/>
    </row>
    <row r="842" spans="1:12" ht="15.75" customHeight="1" x14ac:dyDescent="0.25">
      <c r="A842" s="4">
        <v>44508</v>
      </c>
      <c r="B842" s="6">
        <v>7</v>
      </c>
      <c r="C842" s="6" t="s">
        <v>131</v>
      </c>
      <c r="D842" s="6"/>
      <c r="E842" s="6" t="s">
        <v>65</v>
      </c>
      <c r="F842" s="6" t="s">
        <v>96</v>
      </c>
      <c r="G842" s="6">
        <v>1</v>
      </c>
      <c r="H842" s="6">
        <v>4</v>
      </c>
      <c r="I842" s="6">
        <v>6</v>
      </c>
      <c r="J842" s="6">
        <v>100</v>
      </c>
      <c r="K842" s="6">
        <v>5</v>
      </c>
      <c r="L842" s="6"/>
    </row>
    <row r="843" spans="1:12" ht="15.75" customHeight="1" x14ac:dyDescent="0.25">
      <c r="A843" s="4">
        <v>44508</v>
      </c>
      <c r="B843" s="6">
        <v>8</v>
      </c>
      <c r="C843" s="6" t="s">
        <v>131</v>
      </c>
      <c r="D843" s="6"/>
      <c r="E843" s="6" t="s">
        <v>65</v>
      </c>
      <c r="F843" s="6" t="s">
        <v>96</v>
      </c>
      <c r="G843" s="6">
        <v>2</v>
      </c>
      <c r="H843" s="6">
        <v>4</v>
      </c>
      <c r="I843" s="6">
        <v>6</v>
      </c>
      <c r="J843" s="6">
        <v>100</v>
      </c>
      <c r="K843" s="6">
        <v>4</v>
      </c>
      <c r="L843" s="6"/>
    </row>
    <row r="844" spans="1:12" ht="15.75" customHeight="1" x14ac:dyDescent="0.25">
      <c r="A844" s="4">
        <v>44508</v>
      </c>
      <c r="B844" s="6">
        <v>9</v>
      </c>
      <c r="C844" s="6" t="s">
        <v>131</v>
      </c>
      <c r="D844" s="6"/>
      <c r="E844" s="6" t="s">
        <v>65</v>
      </c>
      <c r="F844" s="6" t="s">
        <v>96</v>
      </c>
      <c r="G844" s="6">
        <v>3</v>
      </c>
      <c r="H844" s="6">
        <v>4</v>
      </c>
      <c r="I844" s="6">
        <v>6</v>
      </c>
      <c r="J844" s="6">
        <v>100</v>
      </c>
      <c r="K844" s="6">
        <v>4</v>
      </c>
      <c r="L844" s="6"/>
    </row>
    <row r="845" spans="1:12" ht="15.75" customHeight="1" x14ac:dyDescent="0.25">
      <c r="A845" s="4">
        <v>44508</v>
      </c>
      <c r="B845" s="6">
        <v>10</v>
      </c>
      <c r="C845" s="6" t="s">
        <v>131</v>
      </c>
      <c r="D845" s="6"/>
      <c r="E845" s="6" t="s">
        <v>65</v>
      </c>
      <c r="F845" s="6" t="s">
        <v>98</v>
      </c>
      <c r="G845" s="6">
        <v>1</v>
      </c>
      <c r="H845" s="6">
        <v>4</v>
      </c>
      <c r="I845" s="6">
        <v>6</v>
      </c>
      <c r="J845" s="6">
        <v>85</v>
      </c>
      <c r="K845" s="6">
        <v>4</v>
      </c>
      <c r="L845" s="6"/>
    </row>
    <row r="846" spans="1:12" ht="15.75" customHeight="1" x14ac:dyDescent="0.25">
      <c r="A846" s="4">
        <v>44508</v>
      </c>
      <c r="B846" s="6">
        <v>11</v>
      </c>
      <c r="C846" s="6" t="s">
        <v>131</v>
      </c>
      <c r="D846" s="6"/>
      <c r="E846" s="6" t="s">
        <v>65</v>
      </c>
      <c r="F846" s="6" t="s">
        <v>98</v>
      </c>
      <c r="G846" s="6">
        <v>2</v>
      </c>
      <c r="H846" s="6">
        <v>4</v>
      </c>
      <c r="I846" s="6">
        <v>6</v>
      </c>
      <c r="J846" s="6">
        <v>85</v>
      </c>
      <c r="K846" s="6">
        <v>4</v>
      </c>
      <c r="L846" s="6"/>
    </row>
    <row r="847" spans="1:12" ht="15.75" customHeight="1" x14ac:dyDescent="0.25">
      <c r="A847" s="4">
        <v>44508</v>
      </c>
      <c r="B847" s="6">
        <v>12</v>
      </c>
      <c r="C847" s="6" t="s">
        <v>131</v>
      </c>
      <c r="D847" s="6"/>
      <c r="E847" s="6" t="s">
        <v>65</v>
      </c>
      <c r="F847" s="6" t="s">
        <v>98</v>
      </c>
      <c r="G847" s="6">
        <v>3</v>
      </c>
      <c r="H847" s="6">
        <v>4</v>
      </c>
      <c r="I847" s="6">
        <v>6</v>
      </c>
      <c r="J847" s="6">
        <v>85</v>
      </c>
      <c r="K847" s="6">
        <v>3</v>
      </c>
      <c r="L847" s="6"/>
    </row>
    <row r="848" spans="1:12" ht="15.75" customHeight="1" x14ac:dyDescent="0.25">
      <c r="A848" s="4">
        <v>44508</v>
      </c>
      <c r="B848" s="6">
        <v>13</v>
      </c>
      <c r="C848" s="6" t="s">
        <v>131</v>
      </c>
      <c r="D848" s="6"/>
      <c r="E848" s="6" t="s">
        <v>65</v>
      </c>
      <c r="F848" s="6" t="s">
        <v>114</v>
      </c>
      <c r="G848" s="6">
        <v>1</v>
      </c>
      <c r="H848" s="6">
        <v>6</v>
      </c>
      <c r="I848" s="6">
        <v>10</v>
      </c>
      <c r="J848" s="6">
        <v>0</v>
      </c>
      <c r="K848" s="6">
        <v>29</v>
      </c>
      <c r="L848" s="6"/>
    </row>
    <row r="849" spans="1:12" ht="15.75" customHeight="1" x14ac:dyDescent="0.25">
      <c r="A849" s="4">
        <v>44508</v>
      </c>
      <c r="B849" s="6">
        <v>14</v>
      </c>
      <c r="C849" s="6" t="s">
        <v>131</v>
      </c>
      <c r="D849" s="6"/>
      <c r="E849" s="6" t="s">
        <v>65</v>
      </c>
      <c r="F849" s="6" t="s">
        <v>114</v>
      </c>
      <c r="G849" s="6">
        <v>1</v>
      </c>
      <c r="H849" s="6">
        <v>6</v>
      </c>
      <c r="I849" s="6">
        <v>10</v>
      </c>
      <c r="J849" s="6">
        <v>0</v>
      </c>
      <c r="K849" s="6">
        <v>29</v>
      </c>
      <c r="L849" s="6"/>
    </row>
    <row r="850" spans="1:12" ht="15.75" customHeight="1" x14ac:dyDescent="0.25">
      <c r="A850" s="4">
        <v>44508</v>
      </c>
      <c r="B850" s="6">
        <v>15</v>
      </c>
      <c r="C850" s="6" t="s">
        <v>131</v>
      </c>
      <c r="D850" s="6"/>
      <c r="E850" s="6" t="s">
        <v>65</v>
      </c>
      <c r="F850" s="6" t="s">
        <v>116</v>
      </c>
      <c r="G850" s="6">
        <v>3</v>
      </c>
      <c r="H850" s="6">
        <v>8</v>
      </c>
      <c r="I850" s="6">
        <v>12</v>
      </c>
      <c r="J850" s="6">
        <v>51</v>
      </c>
      <c r="K850" s="6">
        <v>10</v>
      </c>
      <c r="L850" s="6"/>
    </row>
    <row r="851" spans="1:12" ht="15.75" customHeight="1" x14ac:dyDescent="0.25">
      <c r="A851" s="4">
        <v>44510</v>
      </c>
      <c r="B851" s="6">
        <v>1</v>
      </c>
      <c r="C851" s="6" t="s">
        <v>132</v>
      </c>
      <c r="D851" s="6"/>
      <c r="E851" s="6" t="s">
        <v>65</v>
      </c>
      <c r="F851" s="6" t="s">
        <v>92</v>
      </c>
      <c r="G851" s="6">
        <v>1</v>
      </c>
      <c r="H851" s="6">
        <v>4</v>
      </c>
      <c r="I851" s="6">
        <v>6</v>
      </c>
      <c r="J851" s="6">
        <v>245</v>
      </c>
      <c r="K851" s="6">
        <v>4</v>
      </c>
      <c r="L851" s="6"/>
    </row>
    <row r="852" spans="1:12" ht="15.75" customHeight="1" x14ac:dyDescent="0.25">
      <c r="A852" s="4">
        <v>44510</v>
      </c>
      <c r="B852" s="6">
        <v>2</v>
      </c>
      <c r="C852" s="6" t="s">
        <v>132</v>
      </c>
      <c r="D852" s="6"/>
      <c r="E852" s="6" t="s">
        <v>65</v>
      </c>
      <c r="F852" s="6" t="s">
        <v>92</v>
      </c>
      <c r="G852" s="6">
        <v>2</v>
      </c>
      <c r="H852" s="6">
        <v>4</v>
      </c>
      <c r="I852" s="6">
        <v>6</v>
      </c>
      <c r="J852" s="6">
        <v>245</v>
      </c>
      <c r="K852" s="6">
        <v>4</v>
      </c>
      <c r="L852" s="6"/>
    </row>
    <row r="853" spans="1:12" ht="15.75" customHeight="1" x14ac:dyDescent="0.25">
      <c r="A853" s="4">
        <v>44510</v>
      </c>
      <c r="B853" s="6">
        <v>3</v>
      </c>
      <c r="C853" s="6" t="s">
        <v>132</v>
      </c>
      <c r="D853" s="6"/>
      <c r="E853" s="6" t="s">
        <v>65</v>
      </c>
      <c r="F853" s="6" t="s">
        <v>92</v>
      </c>
      <c r="G853" s="6">
        <v>3</v>
      </c>
      <c r="H853" s="6">
        <v>4</v>
      </c>
      <c r="I853" s="6">
        <v>6</v>
      </c>
      <c r="J853" s="6">
        <v>245</v>
      </c>
      <c r="K853" s="6">
        <v>4</v>
      </c>
      <c r="L853" s="6"/>
    </row>
    <row r="854" spans="1:12" ht="15.75" customHeight="1" x14ac:dyDescent="0.25">
      <c r="A854" s="4">
        <v>44510</v>
      </c>
      <c r="B854" s="6">
        <v>4</v>
      </c>
      <c r="C854" s="6" t="s">
        <v>132</v>
      </c>
      <c r="D854" s="6"/>
      <c r="E854" s="6" t="s">
        <v>65</v>
      </c>
      <c r="F854" s="1" t="s">
        <v>76</v>
      </c>
      <c r="G854" s="6">
        <v>1</v>
      </c>
      <c r="H854" s="6">
        <v>5</v>
      </c>
      <c r="I854" s="6">
        <v>10</v>
      </c>
      <c r="J854" s="6">
        <v>0</v>
      </c>
      <c r="K854" s="6">
        <v>8</v>
      </c>
      <c r="L854" s="6"/>
    </row>
    <row r="855" spans="1:12" ht="15.75" customHeight="1" x14ac:dyDescent="0.25">
      <c r="A855" s="4">
        <v>44510</v>
      </c>
      <c r="B855" s="6">
        <v>5</v>
      </c>
      <c r="C855" s="6" t="s">
        <v>132</v>
      </c>
      <c r="D855" s="6"/>
      <c r="E855" s="6" t="s">
        <v>65</v>
      </c>
      <c r="F855" s="1" t="s">
        <v>76</v>
      </c>
      <c r="G855" s="6">
        <v>2</v>
      </c>
      <c r="H855" s="6">
        <v>5</v>
      </c>
      <c r="I855" s="6">
        <v>10</v>
      </c>
      <c r="J855" s="6">
        <v>0</v>
      </c>
      <c r="K855" s="6">
        <v>5</v>
      </c>
      <c r="L855" s="6"/>
    </row>
    <row r="856" spans="1:12" ht="15.75" customHeight="1" x14ac:dyDescent="0.25">
      <c r="A856" s="4">
        <v>44510</v>
      </c>
      <c r="B856" s="6">
        <v>6</v>
      </c>
      <c r="C856" s="6" t="s">
        <v>132</v>
      </c>
      <c r="D856" s="6"/>
      <c r="E856" s="6" t="s">
        <v>65</v>
      </c>
      <c r="F856" s="1" t="s">
        <v>76</v>
      </c>
      <c r="G856" s="6">
        <v>3</v>
      </c>
      <c r="H856" s="6">
        <v>5</v>
      </c>
      <c r="I856" s="6">
        <v>10</v>
      </c>
      <c r="J856" s="6">
        <v>0</v>
      </c>
      <c r="K856" s="6">
        <v>5</v>
      </c>
      <c r="L856" s="6"/>
    </row>
    <row r="857" spans="1:12" ht="15.75" customHeight="1" x14ac:dyDescent="0.25">
      <c r="A857" s="4">
        <v>44510</v>
      </c>
      <c r="B857" s="6">
        <v>7</v>
      </c>
      <c r="C857" s="6" t="s">
        <v>132</v>
      </c>
      <c r="D857" s="6"/>
      <c r="E857" s="6" t="s">
        <v>65</v>
      </c>
      <c r="F857" s="6" t="s">
        <v>110</v>
      </c>
      <c r="G857" s="6">
        <v>1</v>
      </c>
      <c r="H857" s="6">
        <v>4</v>
      </c>
      <c r="I857" s="6">
        <v>6</v>
      </c>
      <c r="J857" s="6">
        <v>60</v>
      </c>
      <c r="K857" s="6">
        <v>5</v>
      </c>
      <c r="L857" s="6"/>
    </row>
    <row r="858" spans="1:12" ht="15.75" customHeight="1" x14ac:dyDescent="0.25">
      <c r="A858" s="4">
        <v>44510</v>
      </c>
      <c r="B858" s="6">
        <v>8</v>
      </c>
      <c r="C858" s="6" t="s">
        <v>132</v>
      </c>
      <c r="D858" s="6"/>
      <c r="E858" s="6" t="s">
        <v>65</v>
      </c>
      <c r="F858" s="6" t="s">
        <v>110</v>
      </c>
      <c r="G858" s="6">
        <v>2</v>
      </c>
      <c r="H858" s="6">
        <v>4</v>
      </c>
      <c r="I858" s="6">
        <v>6</v>
      </c>
      <c r="J858" s="6">
        <v>60</v>
      </c>
      <c r="K858" s="6">
        <v>5</v>
      </c>
      <c r="L858" s="6"/>
    </row>
    <row r="859" spans="1:12" ht="15.75" customHeight="1" x14ac:dyDescent="0.25">
      <c r="A859" s="4">
        <v>44510</v>
      </c>
      <c r="B859" s="6">
        <v>9</v>
      </c>
      <c r="C859" s="6" t="s">
        <v>132</v>
      </c>
      <c r="D859" s="6"/>
      <c r="E859" s="6" t="s">
        <v>65</v>
      </c>
      <c r="F859" s="6" t="s">
        <v>110</v>
      </c>
      <c r="G859" s="6">
        <v>3</v>
      </c>
      <c r="H859" s="6">
        <v>4</v>
      </c>
      <c r="I859" s="6">
        <v>6</v>
      </c>
      <c r="J859" s="6">
        <v>60</v>
      </c>
      <c r="K859" s="6">
        <v>4</v>
      </c>
      <c r="L859" s="6"/>
    </row>
    <row r="860" spans="1:12" ht="15.75" customHeight="1" x14ac:dyDescent="0.25">
      <c r="A860" s="4">
        <v>44510</v>
      </c>
      <c r="B860" s="6">
        <v>10</v>
      </c>
      <c r="C860" s="6" t="s">
        <v>132</v>
      </c>
      <c r="D860" s="6"/>
      <c r="E860" s="6" t="s">
        <v>65</v>
      </c>
      <c r="F860" s="6" t="s">
        <v>103</v>
      </c>
      <c r="G860" s="6">
        <v>1</v>
      </c>
      <c r="H860" s="6">
        <v>4</v>
      </c>
      <c r="I860" s="6">
        <v>6</v>
      </c>
      <c r="J860" s="6">
        <v>60</v>
      </c>
      <c r="K860" s="6">
        <v>5</v>
      </c>
      <c r="L860" s="6"/>
    </row>
    <row r="861" spans="1:12" ht="15.75" customHeight="1" x14ac:dyDescent="0.25">
      <c r="A861" s="4">
        <v>44510</v>
      </c>
      <c r="B861" s="6">
        <v>11</v>
      </c>
      <c r="C861" s="6" t="s">
        <v>132</v>
      </c>
      <c r="D861" s="6"/>
      <c r="E861" s="6" t="s">
        <v>65</v>
      </c>
      <c r="F861" s="6" t="s">
        <v>103</v>
      </c>
      <c r="G861" s="6">
        <v>2</v>
      </c>
      <c r="H861" s="6">
        <v>4</v>
      </c>
      <c r="I861" s="6">
        <v>6</v>
      </c>
      <c r="J861" s="6">
        <v>60</v>
      </c>
      <c r="K861" s="6">
        <v>5</v>
      </c>
      <c r="L861" s="6"/>
    </row>
    <row r="862" spans="1:12" ht="15.75" customHeight="1" x14ac:dyDescent="0.25">
      <c r="A862" s="4">
        <v>44510</v>
      </c>
      <c r="B862" s="6">
        <v>12</v>
      </c>
      <c r="C862" s="6" t="s">
        <v>132</v>
      </c>
      <c r="D862" s="6"/>
      <c r="E862" s="6" t="s">
        <v>65</v>
      </c>
      <c r="F862" s="6" t="s">
        <v>103</v>
      </c>
      <c r="G862" s="6">
        <v>3</v>
      </c>
      <c r="H862" s="6">
        <v>4</v>
      </c>
      <c r="I862" s="6">
        <v>6</v>
      </c>
      <c r="J862" s="6">
        <v>60</v>
      </c>
      <c r="K862" s="6">
        <v>3</v>
      </c>
      <c r="L862" s="6"/>
    </row>
    <row r="863" spans="1:12" ht="15.75" customHeight="1" x14ac:dyDescent="0.25">
      <c r="A863" s="4">
        <v>44510</v>
      </c>
      <c r="B863" s="6">
        <v>13</v>
      </c>
      <c r="C863" s="6" t="s">
        <v>132</v>
      </c>
      <c r="D863" s="6"/>
      <c r="E863" s="6" t="s">
        <v>65</v>
      </c>
      <c r="F863" s="6" t="s">
        <v>111</v>
      </c>
      <c r="G863" s="6">
        <v>1</v>
      </c>
      <c r="H863" s="6">
        <v>6</v>
      </c>
      <c r="I863" s="6">
        <v>10</v>
      </c>
      <c r="J863" s="6">
        <v>200</v>
      </c>
      <c r="K863" s="6">
        <v>8</v>
      </c>
      <c r="L863" s="6"/>
    </row>
    <row r="864" spans="1:12" ht="15.75" customHeight="1" x14ac:dyDescent="0.25">
      <c r="A864" s="4">
        <v>44510</v>
      </c>
      <c r="B864" s="6">
        <v>14</v>
      </c>
      <c r="C864" s="6" t="s">
        <v>132</v>
      </c>
      <c r="D864" s="6"/>
      <c r="E864" s="6" t="s">
        <v>65</v>
      </c>
      <c r="F864" s="6" t="s">
        <v>111</v>
      </c>
      <c r="G864" s="6">
        <v>2</v>
      </c>
      <c r="H864" s="6">
        <v>6</v>
      </c>
      <c r="I864" s="6">
        <v>10</v>
      </c>
      <c r="J864" s="6">
        <v>200</v>
      </c>
      <c r="K864" s="6">
        <v>7</v>
      </c>
      <c r="L864" s="6"/>
    </row>
    <row r="865" spans="1:26" ht="15.75" customHeight="1" x14ac:dyDescent="0.25">
      <c r="A865" s="4">
        <v>44510</v>
      </c>
      <c r="B865" s="6">
        <v>15</v>
      </c>
      <c r="C865" s="6" t="s">
        <v>132</v>
      </c>
      <c r="D865" s="6"/>
      <c r="E865" s="6" t="s">
        <v>65</v>
      </c>
      <c r="F865" s="6" t="s">
        <v>111</v>
      </c>
      <c r="G865" s="6">
        <v>3</v>
      </c>
      <c r="H865" s="6">
        <v>6</v>
      </c>
      <c r="I865" s="6">
        <v>10</v>
      </c>
      <c r="J865" s="6">
        <v>200</v>
      </c>
      <c r="K865" s="6">
        <v>6</v>
      </c>
      <c r="L865" s="6"/>
    </row>
    <row r="866" spans="1:26" ht="15.75" customHeight="1" x14ac:dyDescent="0.25">
      <c r="A866" s="4">
        <v>44512</v>
      </c>
      <c r="B866" s="6">
        <v>1</v>
      </c>
      <c r="C866" s="6" t="s">
        <v>104</v>
      </c>
      <c r="D866" s="6"/>
      <c r="E866" s="6" t="s">
        <v>65</v>
      </c>
      <c r="F866" s="6" t="s">
        <v>105</v>
      </c>
      <c r="G866" s="6">
        <v>1</v>
      </c>
      <c r="H866" s="6">
        <v>4</v>
      </c>
      <c r="I866" s="6">
        <v>6</v>
      </c>
      <c r="J866" s="6">
        <v>185</v>
      </c>
      <c r="K866" s="6">
        <v>6</v>
      </c>
      <c r="L866" s="6"/>
    </row>
    <row r="867" spans="1:26" ht="15.75" customHeight="1" x14ac:dyDescent="0.25">
      <c r="A867" s="4">
        <v>44512</v>
      </c>
      <c r="B867" s="6">
        <v>2</v>
      </c>
      <c r="C867" s="6" t="s">
        <v>104</v>
      </c>
      <c r="D867" s="6"/>
      <c r="E867" s="6" t="s">
        <v>65</v>
      </c>
      <c r="F867" s="6" t="s">
        <v>105</v>
      </c>
      <c r="G867" s="6">
        <v>2</v>
      </c>
      <c r="H867" s="6">
        <v>4</v>
      </c>
      <c r="I867" s="6">
        <v>6</v>
      </c>
      <c r="J867" s="6">
        <v>190</v>
      </c>
      <c r="K867" s="6">
        <v>3</v>
      </c>
      <c r="L867" s="6"/>
    </row>
    <row r="868" spans="1:26" ht="15.75" customHeight="1" x14ac:dyDescent="0.25">
      <c r="A868" s="4">
        <v>44512</v>
      </c>
      <c r="B868" s="6">
        <v>3</v>
      </c>
      <c r="C868" s="6" t="s">
        <v>104</v>
      </c>
      <c r="D868" s="6"/>
      <c r="E868" s="6" t="s">
        <v>65</v>
      </c>
      <c r="F868" s="6" t="s">
        <v>105</v>
      </c>
      <c r="G868" s="6">
        <v>3</v>
      </c>
      <c r="H868" s="6">
        <v>4</v>
      </c>
      <c r="I868" s="6">
        <v>6</v>
      </c>
      <c r="J868" s="6">
        <v>190</v>
      </c>
      <c r="K868" s="6">
        <v>3</v>
      </c>
      <c r="L868" s="6"/>
    </row>
    <row r="869" spans="1:26" ht="15.75" customHeight="1" x14ac:dyDescent="0.25">
      <c r="A869" s="4">
        <v>44512</v>
      </c>
      <c r="B869" s="6">
        <v>4</v>
      </c>
      <c r="C869" s="6" t="s">
        <v>104</v>
      </c>
      <c r="D869" s="6"/>
      <c r="E869" s="6" t="s">
        <v>65</v>
      </c>
      <c r="F869" s="6" t="s">
        <v>105</v>
      </c>
      <c r="G869" s="6">
        <v>3</v>
      </c>
      <c r="H869" s="6">
        <v>4</v>
      </c>
      <c r="I869" s="6">
        <v>6</v>
      </c>
      <c r="J869" s="6">
        <v>185</v>
      </c>
      <c r="K869" s="6">
        <v>3</v>
      </c>
      <c r="L869" s="6" t="s">
        <v>15</v>
      </c>
      <c r="M869" s="8"/>
      <c r="N869" s="8"/>
      <c r="O869" s="8"/>
      <c r="P869" s="8"/>
      <c r="Q869" s="8"/>
      <c r="R869" s="8"/>
      <c r="S869" s="8"/>
      <c r="T869" s="8"/>
      <c r="U869" s="8"/>
      <c r="V869" s="8"/>
      <c r="W869" s="8"/>
      <c r="X869" s="8"/>
      <c r="Y869" s="8"/>
      <c r="Z869" s="8"/>
    </row>
    <row r="870" spans="1:26" ht="15.75" customHeight="1" x14ac:dyDescent="0.25">
      <c r="A870" s="4">
        <v>44515</v>
      </c>
      <c r="B870" s="6">
        <v>1</v>
      </c>
      <c r="C870" s="6" t="s">
        <v>131</v>
      </c>
      <c r="D870" s="6"/>
      <c r="E870" s="6" t="s">
        <v>65</v>
      </c>
      <c r="F870" s="6" t="s">
        <v>89</v>
      </c>
      <c r="G870" s="6">
        <v>1</v>
      </c>
      <c r="H870" s="6">
        <v>4</v>
      </c>
      <c r="I870" s="6">
        <v>6</v>
      </c>
      <c r="J870" s="6">
        <v>155</v>
      </c>
      <c r="K870" s="6">
        <v>6</v>
      </c>
      <c r="L870" s="6"/>
    </row>
    <row r="871" spans="1:26" ht="15.75" customHeight="1" x14ac:dyDescent="0.25">
      <c r="A871" s="4">
        <v>44515</v>
      </c>
      <c r="B871" s="6">
        <v>2</v>
      </c>
      <c r="C871" s="6" t="s">
        <v>131</v>
      </c>
      <c r="D871" s="6"/>
      <c r="E871" s="6" t="s">
        <v>65</v>
      </c>
      <c r="F871" s="6" t="s">
        <v>89</v>
      </c>
      <c r="G871" s="6">
        <v>2</v>
      </c>
      <c r="H871" s="6">
        <v>4</v>
      </c>
      <c r="I871" s="6">
        <v>6</v>
      </c>
      <c r="J871" s="6">
        <v>155</v>
      </c>
      <c r="K871" s="6">
        <v>5</v>
      </c>
      <c r="L871" s="6"/>
    </row>
    <row r="872" spans="1:26" ht="15.75" customHeight="1" x14ac:dyDescent="0.25">
      <c r="A872" s="4">
        <v>44515</v>
      </c>
      <c r="B872" s="6">
        <v>3</v>
      </c>
      <c r="C872" s="6" t="s">
        <v>131</v>
      </c>
      <c r="D872" s="6"/>
      <c r="E872" s="6" t="s">
        <v>65</v>
      </c>
      <c r="F872" s="6" t="s">
        <v>89</v>
      </c>
      <c r="G872" s="6">
        <v>3</v>
      </c>
      <c r="H872" s="6">
        <v>4</v>
      </c>
      <c r="I872" s="6">
        <v>6</v>
      </c>
      <c r="J872" s="6">
        <v>155</v>
      </c>
      <c r="K872" s="6">
        <v>4</v>
      </c>
      <c r="L872" s="6"/>
    </row>
    <row r="873" spans="1:26" ht="15.75" customHeight="1" x14ac:dyDescent="0.25">
      <c r="A873" s="4">
        <v>44515</v>
      </c>
      <c r="B873" s="6">
        <v>4</v>
      </c>
      <c r="C873" s="6" t="s">
        <v>131</v>
      </c>
      <c r="D873" s="6"/>
      <c r="E873" s="6" t="s">
        <v>65</v>
      </c>
      <c r="F873" s="6" t="s">
        <v>95</v>
      </c>
      <c r="G873" s="6">
        <v>1</v>
      </c>
      <c r="H873" s="6">
        <v>4</v>
      </c>
      <c r="I873" s="6">
        <v>6</v>
      </c>
      <c r="J873" s="6">
        <v>135</v>
      </c>
      <c r="K873" s="6">
        <v>6</v>
      </c>
      <c r="L873" s="6"/>
    </row>
    <row r="874" spans="1:26" ht="15.75" customHeight="1" x14ac:dyDescent="0.25">
      <c r="A874" s="4">
        <v>44515</v>
      </c>
      <c r="B874" s="6">
        <v>5</v>
      </c>
      <c r="C874" s="6" t="s">
        <v>131</v>
      </c>
      <c r="D874" s="6"/>
      <c r="E874" s="6" t="s">
        <v>65</v>
      </c>
      <c r="F874" s="6" t="s">
        <v>95</v>
      </c>
      <c r="G874" s="6">
        <v>2</v>
      </c>
      <c r="H874" s="6">
        <v>4</v>
      </c>
      <c r="I874" s="6">
        <v>6</v>
      </c>
      <c r="J874" s="6">
        <v>140</v>
      </c>
      <c r="K874" s="6">
        <v>4</v>
      </c>
      <c r="L874" s="6"/>
    </row>
    <row r="875" spans="1:26" ht="15.75" customHeight="1" x14ac:dyDescent="0.25">
      <c r="A875" s="4">
        <v>44515</v>
      </c>
      <c r="B875" s="6">
        <v>6</v>
      </c>
      <c r="C875" s="6" t="s">
        <v>131</v>
      </c>
      <c r="D875" s="6"/>
      <c r="E875" s="6" t="s">
        <v>65</v>
      </c>
      <c r="F875" s="6" t="s">
        <v>95</v>
      </c>
      <c r="G875" s="6">
        <v>3</v>
      </c>
      <c r="H875" s="6">
        <v>4</v>
      </c>
      <c r="I875" s="6">
        <v>6</v>
      </c>
      <c r="J875" s="6">
        <v>140</v>
      </c>
      <c r="K875" s="6">
        <v>4</v>
      </c>
      <c r="L875" s="6"/>
    </row>
    <row r="876" spans="1:26" ht="15.75" customHeight="1" x14ac:dyDescent="0.25">
      <c r="A876" s="4">
        <v>44515</v>
      </c>
      <c r="B876" s="6">
        <v>7</v>
      </c>
      <c r="C876" s="6" t="s">
        <v>131</v>
      </c>
      <c r="D876" s="6"/>
      <c r="E876" s="6" t="s">
        <v>65</v>
      </c>
      <c r="F876" s="6" t="s">
        <v>96</v>
      </c>
      <c r="G876" s="6">
        <v>1</v>
      </c>
      <c r="H876" s="6">
        <v>4</v>
      </c>
      <c r="I876" s="6">
        <v>6</v>
      </c>
      <c r="J876" s="6">
        <v>100</v>
      </c>
      <c r="K876" s="6">
        <v>6</v>
      </c>
      <c r="L876" s="6"/>
    </row>
    <row r="877" spans="1:26" ht="15.75" customHeight="1" x14ac:dyDescent="0.25">
      <c r="A877" s="4">
        <v>44515</v>
      </c>
      <c r="B877" s="6">
        <v>8</v>
      </c>
      <c r="C877" s="6" t="s">
        <v>131</v>
      </c>
      <c r="D877" s="6"/>
      <c r="E877" s="6" t="s">
        <v>65</v>
      </c>
      <c r="F877" s="6" t="s">
        <v>96</v>
      </c>
      <c r="G877" s="6">
        <v>2</v>
      </c>
      <c r="H877" s="6">
        <v>4</v>
      </c>
      <c r="I877" s="6">
        <v>6</v>
      </c>
      <c r="J877" s="6">
        <v>110</v>
      </c>
      <c r="K877" s="6">
        <v>4</v>
      </c>
      <c r="L877" s="6"/>
    </row>
    <row r="878" spans="1:26" ht="15.75" customHeight="1" x14ac:dyDescent="0.25">
      <c r="A878" s="4">
        <v>44515</v>
      </c>
      <c r="B878" s="6">
        <v>9</v>
      </c>
      <c r="C878" s="6" t="s">
        <v>131</v>
      </c>
      <c r="D878" s="6"/>
      <c r="E878" s="6" t="s">
        <v>65</v>
      </c>
      <c r="F878" s="6" t="s">
        <v>96</v>
      </c>
      <c r="G878" s="6">
        <v>3</v>
      </c>
      <c r="H878" s="6">
        <v>4</v>
      </c>
      <c r="I878" s="6">
        <v>6</v>
      </c>
      <c r="J878" s="6">
        <v>110</v>
      </c>
      <c r="K878" s="6">
        <v>3</v>
      </c>
      <c r="L878" s="6"/>
    </row>
    <row r="879" spans="1:26" ht="15.75" customHeight="1" x14ac:dyDescent="0.25">
      <c r="A879" s="4">
        <v>44515</v>
      </c>
      <c r="B879" s="6">
        <v>10</v>
      </c>
      <c r="C879" s="6" t="s">
        <v>131</v>
      </c>
      <c r="D879" s="6"/>
      <c r="E879" s="6" t="s">
        <v>65</v>
      </c>
      <c r="F879" s="6" t="s">
        <v>98</v>
      </c>
      <c r="G879" s="6">
        <v>1</v>
      </c>
      <c r="H879" s="6">
        <v>4</v>
      </c>
      <c r="I879" s="6">
        <v>6</v>
      </c>
      <c r="J879" s="6">
        <v>80</v>
      </c>
      <c r="K879" s="6">
        <v>6</v>
      </c>
      <c r="L879" s="6"/>
    </row>
    <row r="880" spans="1:26" ht="15.75" customHeight="1" x14ac:dyDescent="0.25">
      <c r="A880" s="4">
        <v>44515</v>
      </c>
      <c r="B880" s="6">
        <v>11</v>
      </c>
      <c r="C880" s="6" t="s">
        <v>131</v>
      </c>
      <c r="D880" s="6"/>
      <c r="E880" s="6" t="s">
        <v>65</v>
      </c>
      <c r="F880" s="6" t="s">
        <v>98</v>
      </c>
      <c r="G880" s="6">
        <v>2</v>
      </c>
      <c r="H880" s="6">
        <v>4</v>
      </c>
      <c r="I880" s="6">
        <v>6</v>
      </c>
      <c r="J880" s="6">
        <v>80</v>
      </c>
      <c r="K880" s="6">
        <v>5</v>
      </c>
      <c r="L880" s="6"/>
    </row>
    <row r="881" spans="1:12" ht="15.75" customHeight="1" x14ac:dyDescent="0.25">
      <c r="A881" s="4">
        <v>44515</v>
      </c>
      <c r="B881" s="6">
        <v>12</v>
      </c>
      <c r="C881" s="6" t="s">
        <v>131</v>
      </c>
      <c r="D881" s="6"/>
      <c r="E881" s="6" t="s">
        <v>65</v>
      </c>
      <c r="F881" s="6" t="s">
        <v>98</v>
      </c>
      <c r="G881" s="6">
        <v>3</v>
      </c>
      <c r="H881" s="6">
        <v>4</v>
      </c>
      <c r="I881" s="6">
        <v>6</v>
      </c>
      <c r="J881" s="6">
        <v>80</v>
      </c>
      <c r="K881" s="6">
        <v>4</v>
      </c>
      <c r="L881" s="6"/>
    </row>
    <row r="882" spans="1:12" ht="15.75" customHeight="1" x14ac:dyDescent="0.25">
      <c r="A882" s="4">
        <v>44515</v>
      </c>
      <c r="B882" s="6">
        <v>13</v>
      </c>
      <c r="C882" s="6" t="s">
        <v>131</v>
      </c>
      <c r="D882" s="6"/>
      <c r="E882" s="6" t="s">
        <v>65</v>
      </c>
      <c r="F882" s="6" t="s">
        <v>116</v>
      </c>
      <c r="G882" s="6">
        <v>1</v>
      </c>
      <c r="H882" s="6">
        <v>8</v>
      </c>
      <c r="I882" s="6">
        <v>12</v>
      </c>
      <c r="J882" s="6">
        <v>51</v>
      </c>
      <c r="K882" s="6">
        <v>10</v>
      </c>
      <c r="L882" s="6"/>
    </row>
    <row r="883" spans="1:12" ht="15.75" customHeight="1" x14ac:dyDescent="0.25">
      <c r="A883" s="4">
        <v>44515</v>
      </c>
      <c r="B883" s="6">
        <v>14</v>
      </c>
      <c r="C883" s="6" t="s">
        <v>131</v>
      </c>
      <c r="D883" s="6"/>
      <c r="E883" s="6" t="s">
        <v>65</v>
      </c>
      <c r="F883" s="6" t="s">
        <v>116</v>
      </c>
      <c r="G883" s="6">
        <v>2</v>
      </c>
      <c r="H883" s="6">
        <v>8</v>
      </c>
      <c r="I883" s="6">
        <v>12</v>
      </c>
      <c r="J883" s="6">
        <v>59</v>
      </c>
      <c r="K883" s="6">
        <v>8</v>
      </c>
      <c r="L883" s="6"/>
    </row>
    <row r="884" spans="1:12" ht="15.75" customHeight="1" x14ac:dyDescent="0.25">
      <c r="A884" s="4">
        <v>44515</v>
      </c>
      <c r="B884" s="6">
        <v>15</v>
      </c>
      <c r="C884" s="6" t="s">
        <v>131</v>
      </c>
      <c r="D884" s="6"/>
      <c r="E884" s="6" t="s">
        <v>65</v>
      </c>
      <c r="F884" s="6" t="s">
        <v>116</v>
      </c>
      <c r="G884" s="6">
        <v>3</v>
      </c>
      <c r="H884" s="6">
        <v>8</v>
      </c>
      <c r="I884" s="6">
        <v>12</v>
      </c>
      <c r="J884" s="6">
        <v>59</v>
      </c>
      <c r="K884" s="6">
        <v>6</v>
      </c>
      <c r="L884" s="6"/>
    </row>
    <row r="885" spans="1:12" ht="15.75" customHeight="1" x14ac:dyDescent="0.25">
      <c r="A885" s="4">
        <v>44517</v>
      </c>
      <c r="B885" s="6">
        <v>1</v>
      </c>
      <c r="C885" s="6" t="s">
        <v>132</v>
      </c>
      <c r="D885" s="6"/>
      <c r="E885" s="6" t="s">
        <v>65</v>
      </c>
      <c r="F885" s="6" t="s">
        <v>92</v>
      </c>
      <c r="G885" s="6">
        <v>1</v>
      </c>
      <c r="H885" s="6">
        <v>4</v>
      </c>
      <c r="I885" s="6">
        <v>6</v>
      </c>
      <c r="J885" s="6">
        <v>245</v>
      </c>
      <c r="K885" s="6">
        <v>5</v>
      </c>
      <c r="L885" s="6"/>
    </row>
    <row r="886" spans="1:12" ht="15.75" customHeight="1" x14ac:dyDescent="0.25">
      <c r="A886" s="4">
        <v>44517</v>
      </c>
      <c r="B886" s="6">
        <v>2</v>
      </c>
      <c r="C886" s="6" t="s">
        <v>132</v>
      </c>
      <c r="D886" s="6"/>
      <c r="E886" s="6" t="s">
        <v>65</v>
      </c>
      <c r="F886" s="6" t="s">
        <v>92</v>
      </c>
      <c r="G886" s="6">
        <v>2</v>
      </c>
      <c r="H886" s="6">
        <v>4</v>
      </c>
      <c r="I886" s="6">
        <v>6</v>
      </c>
      <c r="J886" s="6">
        <v>245</v>
      </c>
      <c r="K886" s="6">
        <v>6</v>
      </c>
      <c r="L886" s="6"/>
    </row>
    <row r="887" spans="1:12" ht="15.75" customHeight="1" x14ac:dyDescent="0.25">
      <c r="A887" s="4">
        <v>44517</v>
      </c>
      <c r="B887" s="6">
        <v>3</v>
      </c>
      <c r="C887" s="6" t="s">
        <v>132</v>
      </c>
      <c r="D887" s="6"/>
      <c r="E887" s="6" t="s">
        <v>65</v>
      </c>
      <c r="F887" s="6" t="s">
        <v>92</v>
      </c>
      <c r="G887" s="6">
        <v>3</v>
      </c>
      <c r="H887" s="6">
        <v>4</v>
      </c>
      <c r="I887" s="6">
        <v>6</v>
      </c>
      <c r="J887" s="6">
        <v>250</v>
      </c>
      <c r="K887" s="6">
        <v>4</v>
      </c>
      <c r="L887" s="6"/>
    </row>
    <row r="888" spans="1:12" ht="15.75" customHeight="1" x14ac:dyDescent="0.25">
      <c r="A888" s="4">
        <v>44517</v>
      </c>
      <c r="B888" s="6">
        <v>4</v>
      </c>
      <c r="C888" s="6" t="s">
        <v>132</v>
      </c>
      <c r="D888" s="6"/>
      <c r="E888" s="6" t="s">
        <v>65</v>
      </c>
      <c r="F888" s="1" t="s">
        <v>76</v>
      </c>
      <c r="G888" s="6">
        <v>1</v>
      </c>
      <c r="H888" s="6">
        <v>5</v>
      </c>
      <c r="I888" s="6">
        <v>10</v>
      </c>
      <c r="J888" s="6">
        <v>0</v>
      </c>
      <c r="K888" s="6">
        <v>8</v>
      </c>
      <c r="L888" s="6"/>
    </row>
    <row r="889" spans="1:12" ht="15.75" customHeight="1" x14ac:dyDescent="0.25">
      <c r="A889" s="4">
        <v>44517</v>
      </c>
      <c r="B889" s="6">
        <v>5</v>
      </c>
      <c r="C889" s="6" t="s">
        <v>132</v>
      </c>
      <c r="D889" s="6"/>
      <c r="E889" s="6" t="s">
        <v>65</v>
      </c>
      <c r="F889" s="1" t="s">
        <v>76</v>
      </c>
      <c r="G889" s="6">
        <v>2</v>
      </c>
      <c r="H889" s="6">
        <v>5</v>
      </c>
      <c r="I889" s="6">
        <v>10</v>
      </c>
      <c r="J889" s="6">
        <v>0</v>
      </c>
      <c r="K889" s="6">
        <v>6</v>
      </c>
      <c r="L889" s="6"/>
    </row>
    <row r="890" spans="1:12" ht="15.75" customHeight="1" x14ac:dyDescent="0.25">
      <c r="A890" s="4">
        <v>44517</v>
      </c>
      <c r="B890" s="6">
        <v>6</v>
      </c>
      <c r="C890" s="6" t="s">
        <v>132</v>
      </c>
      <c r="D890" s="6"/>
      <c r="E890" s="6" t="s">
        <v>65</v>
      </c>
      <c r="F890" s="1" t="s">
        <v>76</v>
      </c>
      <c r="G890" s="6">
        <v>3</v>
      </c>
      <c r="H890" s="6">
        <v>5</v>
      </c>
      <c r="I890" s="6">
        <v>10</v>
      </c>
      <c r="J890" s="6">
        <v>0</v>
      </c>
      <c r="K890" s="6">
        <v>4</v>
      </c>
      <c r="L890" s="6"/>
    </row>
    <row r="891" spans="1:12" ht="15.75" customHeight="1" x14ac:dyDescent="0.25">
      <c r="A891" s="4">
        <v>44517</v>
      </c>
      <c r="B891" s="6">
        <v>7</v>
      </c>
      <c r="C891" s="6" t="s">
        <v>132</v>
      </c>
      <c r="D891" s="6"/>
      <c r="E891" s="6" t="s">
        <v>65</v>
      </c>
      <c r="F891" s="6" t="s">
        <v>110</v>
      </c>
      <c r="G891" s="6">
        <v>1</v>
      </c>
      <c r="H891" s="6">
        <v>4</v>
      </c>
      <c r="I891" s="6">
        <v>6</v>
      </c>
      <c r="J891" s="6">
        <v>60</v>
      </c>
      <c r="K891" s="6">
        <v>5</v>
      </c>
      <c r="L891" s="6"/>
    </row>
    <row r="892" spans="1:12" ht="15.75" customHeight="1" x14ac:dyDescent="0.25">
      <c r="A892" s="4">
        <v>44517</v>
      </c>
      <c r="B892" s="6">
        <v>8</v>
      </c>
      <c r="C892" s="6" t="s">
        <v>132</v>
      </c>
      <c r="D892" s="6"/>
      <c r="E892" s="6" t="s">
        <v>65</v>
      </c>
      <c r="F892" s="6" t="s">
        <v>110</v>
      </c>
      <c r="G892" s="6">
        <v>2</v>
      </c>
      <c r="H892" s="6">
        <v>4</v>
      </c>
      <c r="I892" s="6">
        <v>6</v>
      </c>
      <c r="J892" s="6">
        <v>60</v>
      </c>
      <c r="K892" s="6">
        <v>6</v>
      </c>
      <c r="L892" s="6"/>
    </row>
    <row r="893" spans="1:12" ht="15.75" customHeight="1" x14ac:dyDescent="0.25">
      <c r="A893" s="4">
        <v>44517</v>
      </c>
      <c r="B893" s="6">
        <v>9</v>
      </c>
      <c r="C893" s="6" t="s">
        <v>132</v>
      </c>
      <c r="D893" s="6"/>
      <c r="E893" s="6" t="s">
        <v>65</v>
      </c>
      <c r="F893" s="6" t="s">
        <v>110</v>
      </c>
      <c r="G893" s="6">
        <v>3</v>
      </c>
      <c r="H893" s="6">
        <v>4</v>
      </c>
      <c r="I893" s="6">
        <v>6</v>
      </c>
      <c r="J893" s="6">
        <v>65</v>
      </c>
      <c r="K893" s="6">
        <v>5</v>
      </c>
      <c r="L893" s="6"/>
    </row>
    <row r="894" spans="1:12" ht="15.75" customHeight="1" x14ac:dyDescent="0.25">
      <c r="A894" s="4">
        <v>44517</v>
      </c>
      <c r="B894" s="6">
        <v>10</v>
      </c>
      <c r="C894" s="6" t="s">
        <v>132</v>
      </c>
      <c r="D894" s="6"/>
      <c r="E894" s="6" t="s">
        <v>65</v>
      </c>
      <c r="F894" s="6" t="s">
        <v>103</v>
      </c>
      <c r="G894" s="6">
        <v>1</v>
      </c>
      <c r="H894" s="6">
        <v>4</v>
      </c>
      <c r="I894" s="6">
        <v>6</v>
      </c>
      <c r="J894" s="6">
        <v>60</v>
      </c>
      <c r="K894" s="6">
        <v>6</v>
      </c>
      <c r="L894" s="6"/>
    </row>
    <row r="895" spans="1:12" ht="15.75" customHeight="1" x14ac:dyDescent="0.25">
      <c r="A895" s="4">
        <v>44517</v>
      </c>
      <c r="B895" s="6">
        <v>11</v>
      </c>
      <c r="C895" s="6" t="s">
        <v>132</v>
      </c>
      <c r="D895" s="6"/>
      <c r="E895" s="6" t="s">
        <v>65</v>
      </c>
      <c r="F895" s="6" t="s">
        <v>103</v>
      </c>
      <c r="G895" s="6">
        <v>2</v>
      </c>
      <c r="H895" s="6">
        <v>4</v>
      </c>
      <c r="I895" s="6">
        <v>6</v>
      </c>
      <c r="J895" s="6">
        <v>65</v>
      </c>
      <c r="K895" s="6">
        <v>3</v>
      </c>
      <c r="L895" s="6"/>
    </row>
    <row r="896" spans="1:12" ht="15.75" customHeight="1" x14ac:dyDescent="0.25">
      <c r="A896" s="4">
        <v>44517</v>
      </c>
      <c r="B896" s="6">
        <v>12</v>
      </c>
      <c r="C896" s="6" t="s">
        <v>132</v>
      </c>
      <c r="D896" s="6"/>
      <c r="E896" s="6" t="s">
        <v>65</v>
      </c>
      <c r="F896" s="6" t="s">
        <v>103</v>
      </c>
      <c r="G896" s="6">
        <v>3</v>
      </c>
      <c r="H896" s="6">
        <v>4</v>
      </c>
      <c r="I896" s="6">
        <v>6</v>
      </c>
      <c r="J896" s="6">
        <v>65</v>
      </c>
      <c r="K896" s="6">
        <v>1</v>
      </c>
      <c r="L896" s="6"/>
    </row>
    <row r="897" spans="1:12" ht="15.75" customHeight="1" x14ac:dyDescent="0.25">
      <c r="A897" s="4">
        <v>44517</v>
      </c>
      <c r="B897" s="6">
        <v>13</v>
      </c>
      <c r="C897" s="6" t="s">
        <v>132</v>
      </c>
      <c r="D897" s="6"/>
      <c r="E897" s="6" t="s">
        <v>65</v>
      </c>
      <c r="F897" s="6" t="s">
        <v>111</v>
      </c>
      <c r="G897" s="6">
        <v>1</v>
      </c>
      <c r="H897" s="6">
        <v>6</v>
      </c>
      <c r="I897" s="6">
        <v>10</v>
      </c>
      <c r="J897" s="6">
        <v>200</v>
      </c>
      <c r="K897" s="6">
        <v>9</v>
      </c>
      <c r="L897" s="6"/>
    </row>
    <row r="898" spans="1:12" ht="15.75" customHeight="1" x14ac:dyDescent="0.25">
      <c r="A898" s="4">
        <v>44517</v>
      </c>
      <c r="B898" s="6">
        <v>14</v>
      </c>
      <c r="C898" s="6" t="s">
        <v>132</v>
      </c>
      <c r="D898" s="6"/>
      <c r="E898" s="6" t="s">
        <v>65</v>
      </c>
      <c r="F898" s="6" t="s">
        <v>111</v>
      </c>
      <c r="G898" s="6">
        <v>2</v>
      </c>
      <c r="H898" s="6">
        <v>6</v>
      </c>
      <c r="I898" s="6">
        <v>10</v>
      </c>
      <c r="J898" s="6">
        <v>200</v>
      </c>
      <c r="K898" s="6">
        <v>8</v>
      </c>
      <c r="L898" s="6"/>
    </row>
    <row r="899" spans="1:12" ht="15.75" customHeight="1" x14ac:dyDescent="0.25">
      <c r="A899" s="4">
        <v>44517</v>
      </c>
      <c r="B899" s="6">
        <v>15</v>
      </c>
      <c r="C899" s="6" t="s">
        <v>132</v>
      </c>
      <c r="D899" s="6"/>
      <c r="E899" s="6" t="s">
        <v>65</v>
      </c>
      <c r="F899" s="6" t="s">
        <v>111</v>
      </c>
      <c r="G899" s="6">
        <v>3</v>
      </c>
      <c r="H899" s="6">
        <v>6</v>
      </c>
      <c r="I899" s="6">
        <v>10</v>
      </c>
      <c r="J899" s="6">
        <v>200</v>
      </c>
      <c r="K899" s="6">
        <v>7</v>
      </c>
      <c r="L899" s="6"/>
    </row>
    <row r="900" spans="1:12" ht="15.75" customHeight="1" x14ac:dyDescent="0.25">
      <c r="A900" s="4">
        <v>44519</v>
      </c>
      <c r="B900" s="6">
        <v>1</v>
      </c>
      <c r="C900" s="6" t="s">
        <v>104</v>
      </c>
      <c r="D900" s="6"/>
      <c r="E900" s="6" t="s">
        <v>65</v>
      </c>
      <c r="F900" s="6" t="s">
        <v>105</v>
      </c>
      <c r="G900" s="6">
        <v>1</v>
      </c>
      <c r="H900" s="6">
        <v>4</v>
      </c>
      <c r="I900" s="6">
        <v>6</v>
      </c>
      <c r="J900" s="6">
        <v>185</v>
      </c>
      <c r="K900" s="6">
        <v>6</v>
      </c>
      <c r="L900" s="6"/>
    </row>
    <row r="901" spans="1:12" ht="15.75" customHeight="1" x14ac:dyDescent="0.25">
      <c r="A901" s="4">
        <v>44519</v>
      </c>
      <c r="B901" s="6">
        <v>2</v>
      </c>
      <c r="C901" s="6" t="s">
        <v>104</v>
      </c>
      <c r="D901" s="6"/>
      <c r="E901" s="6" t="s">
        <v>65</v>
      </c>
      <c r="F901" s="6" t="s">
        <v>105</v>
      </c>
      <c r="G901" s="6">
        <v>2</v>
      </c>
      <c r="H901" s="6">
        <v>4</v>
      </c>
      <c r="I901" s="6">
        <v>6</v>
      </c>
      <c r="J901" s="6">
        <v>185</v>
      </c>
      <c r="K901" s="6">
        <v>4</v>
      </c>
      <c r="L901" s="6"/>
    </row>
    <row r="902" spans="1:12" ht="15.75" customHeight="1" x14ac:dyDescent="0.25">
      <c r="A902" s="4">
        <v>44519</v>
      </c>
      <c r="B902" s="6">
        <v>3</v>
      </c>
      <c r="C902" s="6" t="s">
        <v>104</v>
      </c>
      <c r="D902" s="6"/>
      <c r="E902" s="6" t="s">
        <v>65</v>
      </c>
      <c r="F902" s="6" t="s">
        <v>105</v>
      </c>
      <c r="G902" s="6">
        <v>3</v>
      </c>
      <c r="H902" s="6">
        <v>4</v>
      </c>
      <c r="I902" s="6">
        <v>6</v>
      </c>
      <c r="J902" s="6">
        <v>185</v>
      </c>
      <c r="K902" s="6">
        <v>5</v>
      </c>
      <c r="L902" s="6"/>
    </row>
    <row r="903" spans="1:12" ht="15.75" customHeight="1" x14ac:dyDescent="0.25">
      <c r="A903" s="4">
        <v>44519</v>
      </c>
      <c r="B903" s="6">
        <v>4</v>
      </c>
      <c r="C903" s="6" t="s">
        <v>104</v>
      </c>
      <c r="D903" s="6"/>
      <c r="E903" s="6" t="s">
        <v>65</v>
      </c>
      <c r="F903" s="6" t="s">
        <v>106</v>
      </c>
      <c r="G903" s="6">
        <v>1</v>
      </c>
      <c r="H903" s="6">
        <v>4</v>
      </c>
      <c r="I903" s="6">
        <v>6</v>
      </c>
      <c r="J903" s="6">
        <v>310</v>
      </c>
      <c r="K903" s="6">
        <v>4</v>
      </c>
      <c r="L903" s="6"/>
    </row>
    <row r="904" spans="1:12" ht="15.75" customHeight="1" x14ac:dyDescent="0.25">
      <c r="A904" s="4">
        <v>44519</v>
      </c>
      <c r="B904" s="6">
        <v>5</v>
      </c>
      <c r="C904" s="6" t="s">
        <v>104</v>
      </c>
      <c r="D904" s="6"/>
      <c r="E904" s="6" t="s">
        <v>65</v>
      </c>
      <c r="F904" s="6" t="s">
        <v>106</v>
      </c>
      <c r="G904" s="6">
        <v>2</v>
      </c>
      <c r="H904" s="6">
        <v>4</v>
      </c>
      <c r="I904" s="6">
        <v>6</v>
      </c>
      <c r="J904" s="6">
        <v>310</v>
      </c>
      <c r="K904" s="6">
        <v>6</v>
      </c>
      <c r="L904" s="6"/>
    </row>
    <row r="905" spans="1:12" ht="15.75" customHeight="1" x14ac:dyDescent="0.25">
      <c r="A905" s="4">
        <v>44519</v>
      </c>
      <c r="B905" s="6">
        <v>6</v>
      </c>
      <c r="C905" s="6" t="s">
        <v>104</v>
      </c>
      <c r="D905" s="6"/>
      <c r="E905" s="6" t="s">
        <v>65</v>
      </c>
      <c r="F905" s="6" t="s">
        <v>106</v>
      </c>
      <c r="G905" s="6">
        <v>3</v>
      </c>
      <c r="H905" s="6">
        <v>4</v>
      </c>
      <c r="I905" s="6">
        <v>6</v>
      </c>
      <c r="J905" s="6">
        <v>270</v>
      </c>
      <c r="K905" s="6">
        <v>4</v>
      </c>
      <c r="L905" s="6"/>
    </row>
    <row r="906" spans="1:12" ht="15.75" customHeight="1" x14ac:dyDescent="0.25">
      <c r="A906" s="4">
        <v>44519</v>
      </c>
      <c r="B906" s="6">
        <v>7</v>
      </c>
      <c r="C906" s="6" t="s">
        <v>104</v>
      </c>
      <c r="D906" s="6"/>
      <c r="E906" s="6" t="s">
        <v>65</v>
      </c>
      <c r="F906" s="6" t="s">
        <v>107</v>
      </c>
      <c r="G906" s="6">
        <v>1</v>
      </c>
      <c r="H906" s="6">
        <v>6</v>
      </c>
      <c r="I906" s="6">
        <v>10</v>
      </c>
      <c r="J906" s="6">
        <v>150</v>
      </c>
      <c r="K906" s="6">
        <v>10</v>
      </c>
      <c r="L906" s="6"/>
    </row>
    <row r="907" spans="1:12" ht="15.75" customHeight="1" x14ac:dyDescent="0.25">
      <c r="A907" s="4">
        <v>44519</v>
      </c>
      <c r="B907" s="6">
        <v>8</v>
      </c>
      <c r="C907" s="6" t="s">
        <v>104</v>
      </c>
      <c r="D907" s="6"/>
      <c r="E907" s="6" t="s">
        <v>65</v>
      </c>
      <c r="F907" s="6" t="s">
        <v>107</v>
      </c>
      <c r="G907" s="6">
        <v>2</v>
      </c>
      <c r="H907" s="6">
        <v>6</v>
      </c>
      <c r="I907" s="6">
        <v>10</v>
      </c>
      <c r="J907" s="6">
        <v>155</v>
      </c>
      <c r="K907" s="6">
        <v>6</v>
      </c>
      <c r="L907" s="6"/>
    </row>
    <row r="908" spans="1:12" ht="15.75" customHeight="1" x14ac:dyDescent="0.25">
      <c r="A908" s="4">
        <v>44519</v>
      </c>
      <c r="B908" s="6">
        <v>9</v>
      </c>
      <c r="C908" s="6" t="s">
        <v>104</v>
      </c>
      <c r="D908" s="6"/>
      <c r="E908" s="6" t="s">
        <v>65</v>
      </c>
      <c r="F908" s="6" t="s">
        <v>107</v>
      </c>
      <c r="G908" s="6">
        <v>3</v>
      </c>
      <c r="H908" s="6">
        <v>6</v>
      </c>
      <c r="I908" s="6">
        <v>10</v>
      </c>
      <c r="J908" s="6">
        <v>155</v>
      </c>
      <c r="K908" s="6">
        <v>7</v>
      </c>
      <c r="L908" s="6"/>
    </row>
    <row r="909" spans="1:12" ht="15.75" customHeight="1" x14ac:dyDescent="0.25">
      <c r="A909" s="4">
        <v>44519</v>
      </c>
      <c r="B909" s="6">
        <v>10</v>
      </c>
      <c r="C909" s="6" t="s">
        <v>104</v>
      </c>
      <c r="D909" s="6"/>
      <c r="E909" s="6" t="s">
        <v>65</v>
      </c>
      <c r="F909" s="6" t="s">
        <v>112</v>
      </c>
      <c r="G909" s="6">
        <v>1</v>
      </c>
      <c r="H909" s="6">
        <v>10</v>
      </c>
      <c r="I909" s="6">
        <v>15</v>
      </c>
      <c r="J909" s="6">
        <v>110</v>
      </c>
      <c r="K909" s="6">
        <v>11</v>
      </c>
      <c r="L909" s="6"/>
    </row>
    <row r="910" spans="1:12" ht="15.75" customHeight="1" x14ac:dyDescent="0.25">
      <c r="A910" s="4">
        <v>44519</v>
      </c>
      <c r="B910" s="6">
        <v>11</v>
      </c>
      <c r="C910" s="6" t="s">
        <v>104</v>
      </c>
      <c r="D910" s="6"/>
      <c r="E910" s="6" t="s">
        <v>65</v>
      </c>
      <c r="F910" s="6" t="s">
        <v>112</v>
      </c>
      <c r="G910" s="6">
        <v>2</v>
      </c>
      <c r="H910" s="6">
        <v>10</v>
      </c>
      <c r="I910" s="6">
        <v>15</v>
      </c>
      <c r="J910" s="6">
        <v>110</v>
      </c>
      <c r="K910" s="6">
        <v>14</v>
      </c>
      <c r="L910" s="6"/>
    </row>
    <row r="911" spans="1:12" ht="15.75" customHeight="1" x14ac:dyDescent="0.25">
      <c r="A911" s="4">
        <v>44519</v>
      </c>
      <c r="B911" s="6">
        <v>12</v>
      </c>
      <c r="C911" s="6" t="s">
        <v>104</v>
      </c>
      <c r="D911" s="6"/>
      <c r="E911" s="6" t="s">
        <v>65</v>
      </c>
      <c r="F911" s="6" t="s">
        <v>112</v>
      </c>
      <c r="G911" s="6">
        <v>3</v>
      </c>
      <c r="H911" s="6">
        <v>10</v>
      </c>
      <c r="I911" s="6">
        <v>15</v>
      </c>
      <c r="J911" s="6">
        <v>110</v>
      </c>
      <c r="K911" s="6">
        <v>15</v>
      </c>
      <c r="L911" s="6"/>
    </row>
    <row r="912" spans="1:12" ht="15.75" customHeight="1" x14ac:dyDescent="0.25">
      <c r="A912" s="4">
        <v>44522</v>
      </c>
      <c r="B912" s="6">
        <v>1</v>
      </c>
      <c r="C912" s="6" t="s">
        <v>131</v>
      </c>
      <c r="D912" s="6"/>
      <c r="E912" s="6" t="s">
        <v>65</v>
      </c>
      <c r="F912" s="6" t="s">
        <v>89</v>
      </c>
      <c r="G912" s="6">
        <v>1</v>
      </c>
      <c r="H912" s="6">
        <v>4</v>
      </c>
      <c r="I912" s="6">
        <v>6</v>
      </c>
      <c r="J912" s="6">
        <v>155</v>
      </c>
      <c r="K912" s="6">
        <v>6</v>
      </c>
      <c r="L912" s="6"/>
    </row>
    <row r="913" spans="1:12" ht="15.75" customHeight="1" x14ac:dyDescent="0.25">
      <c r="A913" s="4">
        <v>44522</v>
      </c>
      <c r="B913" s="6">
        <v>2</v>
      </c>
      <c r="C913" s="6" t="s">
        <v>131</v>
      </c>
      <c r="D913" s="6"/>
      <c r="E913" s="6" t="s">
        <v>65</v>
      </c>
      <c r="F913" s="6" t="s">
        <v>89</v>
      </c>
      <c r="G913" s="6">
        <v>2</v>
      </c>
      <c r="H913" s="6">
        <v>4</v>
      </c>
      <c r="I913" s="6">
        <v>6</v>
      </c>
      <c r="J913" s="6">
        <v>160</v>
      </c>
      <c r="K913" s="6">
        <v>5</v>
      </c>
      <c r="L913" s="6"/>
    </row>
    <row r="914" spans="1:12" ht="15.75" customHeight="1" x14ac:dyDescent="0.25">
      <c r="A914" s="4">
        <v>44522</v>
      </c>
      <c r="B914" s="6">
        <v>3</v>
      </c>
      <c r="C914" s="6" t="s">
        <v>131</v>
      </c>
      <c r="D914" s="6"/>
      <c r="E914" s="6" t="s">
        <v>65</v>
      </c>
      <c r="F914" s="6" t="s">
        <v>95</v>
      </c>
      <c r="G914" s="6">
        <v>1</v>
      </c>
      <c r="H914" s="6">
        <v>4</v>
      </c>
      <c r="I914" s="6">
        <v>6</v>
      </c>
      <c r="J914" s="6">
        <v>135</v>
      </c>
      <c r="K914" s="6">
        <v>5</v>
      </c>
      <c r="L914" s="6"/>
    </row>
    <row r="915" spans="1:12" ht="15.75" customHeight="1" x14ac:dyDescent="0.25">
      <c r="A915" s="4">
        <v>44522</v>
      </c>
      <c r="B915" s="6">
        <v>4</v>
      </c>
      <c r="C915" s="6" t="s">
        <v>131</v>
      </c>
      <c r="D915" s="6"/>
      <c r="E915" s="6" t="s">
        <v>65</v>
      </c>
      <c r="F915" s="6" t="s">
        <v>95</v>
      </c>
      <c r="G915" s="6">
        <v>2</v>
      </c>
      <c r="H915" s="6">
        <v>4</v>
      </c>
      <c r="I915" s="6">
        <v>6</v>
      </c>
      <c r="J915" s="6">
        <v>135</v>
      </c>
      <c r="K915" s="6">
        <v>5</v>
      </c>
      <c r="L915" s="6"/>
    </row>
    <row r="916" spans="1:12" ht="15.75" customHeight="1" x14ac:dyDescent="0.25">
      <c r="A916" s="4">
        <v>44522</v>
      </c>
      <c r="B916" s="6">
        <v>5</v>
      </c>
      <c r="C916" s="6" t="s">
        <v>131</v>
      </c>
      <c r="D916" s="6"/>
      <c r="E916" s="6" t="s">
        <v>65</v>
      </c>
      <c r="F916" s="6" t="s">
        <v>96</v>
      </c>
      <c r="G916" s="6">
        <v>1</v>
      </c>
      <c r="H916" s="6">
        <v>4</v>
      </c>
      <c r="I916" s="6">
        <v>6</v>
      </c>
      <c r="J916" s="6">
        <v>100</v>
      </c>
      <c r="K916" s="6">
        <v>3</v>
      </c>
      <c r="L916" s="6"/>
    </row>
    <row r="917" spans="1:12" ht="15.75" customHeight="1" x14ac:dyDescent="0.25">
      <c r="A917" s="4">
        <v>44522</v>
      </c>
      <c r="B917" s="6">
        <v>6</v>
      </c>
      <c r="C917" s="6" t="s">
        <v>131</v>
      </c>
      <c r="D917" s="6"/>
      <c r="E917" s="6" t="s">
        <v>65</v>
      </c>
      <c r="F917" s="6" t="s">
        <v>96</v>
      </c>
      <c r="G917" s="6">
        <v>2</v>
      </c>
      <c r="H917" s="6">
        <v>4</v>
      </c>
      <c r="I917" s="6">
        <v>6</v>
      </c>
      <c r="J917" s="6">
        <v>100</v>
      </c>
      <c r="K917" s="6">
        <v>3</v>
      </c>
      <c r="L917" s="6"/>
    </row>
    <row r="918" spans="1:12" ht="15.75" customHeight="1" x14ac:dyDescent="0.25">
      <c r="A918" s="4">
        <v>44529</v>
      </c>
      <c r="B918" s="6">
        <v>1</v>
      </c>
      <c r="C918" s="6" t="s">
        <v>131</v>
      </c>
      <c r="D918" s="6"/>
      <c r="E918" s="6" t="s">
        <v>65</v>
      </c>
      <c r="F918" s="6" t="s">
        <v>89</v>
      </c>
      <c r="G918" s="6">
        <v>1</v>
      </c>
      <c r="H918" s="6">
        <v>4</v>
      </c>
      <c r="I918" s="6">
        <v>6</v>
      </c>
      <c r="J918" s="6">
        <v>155</v>
      </c>
      <c r="K918" s="6">
        <v>6</v>
      </c>
      <c r="L918" s="6"/>
    </row>
    <row r="919" spans="1:12" ht="15.75" customHeight="1" x14ac:dyDescent="0.25">
      <c r="A919" s="4">
        <v>44529</v>
      </c>
      <c r="B919" s="6">
        <v>2</v>
      </c>
      <c r="C919" s="6" t="s">
        <v>131</v>
      </c>
      <c r="D919" s="6"/>
      <c r="E919" s="6" t="s">
        <v>65</v>
      </c>
      <c r="F919" s="6" t="s">
        <v>89</v>
      </c>
      <c r="G919" s="6">
        <v>2</v>
      </c>
      <c r="H919" s="6">
        <v>4</v>
      </c>
      <c r="I919" s="6">
        <v>6</v>
      </c>
      <c r="J919" s="6">
        <v>155</v>
      </c>
      <c r="K919" s="6">
        <v>5</v>
      </c>
      <c r="L919" s="6"/>
    </row>
    <row r="920" spans="1:12" ht="15.75" customHeight="1" x14ac:dyDescent="0.25">
      <c r="A920" s="4">
        <v>44529</v>
      </c>
      <c r="B920" s="6">
        <v>3</v>
      </c>
      <c r="C920" s="6" t="s">
        <v>131</v>
      </c>
      <c r="D920" s="6"/>
      <c r="E920" s="6" t="s">
        <v>65</v>
      </c>
      <c r="F920" s="6" t="s">
        <v>89</v>
      </c>
      <c r="G920" s="6">
        <v>3</v>
      </c>
      <c r="H920" s="6">
        <v>4</v>
      </c>
      <c r="I920" s="6">
        <v>6</v>
      </c>
      <c r="J920" s="6">
        <v>155</v>
      </c>
      <c r="K920" s="6">
        <v>4</v>
      </c>
      <c r="L920" s="6"/>
    </row>
    <row r="921" spans="1:12" ht="15.75" customHeight="1" x14ac:dyDescent="0.25">
      <c r="A921" s="4">
        <v>44529</v>
      </c>
      <c r="B921" s="6">
        <v>4</v>
      </c>
      <c r="C921" s="6" t="s">
        <v>131</v>
      </c>
      <c r="D921" s="6"/>
      <c r="E921" s="6" t="s">
        <v>65</v>
      </c>
      <c r="F921" s="6" t="s">
        <v>95</v>
      </c>
      <c r="G921" s="6">
        <v>1</v>
      </c>
      <c r="H921" s="6">
        <v>4</v>
      </c>
      <c r="I921" s="6">
        <v>6</v>
      </c>
      <c r="J921" s="6">
        <v>135</v>
      </c>
      <c r="K921" s="6">
        <v>6</v>
      </c>
      <c r="L921" s="6"/>
    </row>
    <row r="922" spans="1:12" ht="15.75" customHeight="1" x14ac:dyDescent="0.25">
      <c r="A922" s="4">
        <v>44529</v>
      </c>
      <c r="B922" s="6">
        <v>5</v>
      </c>
      <c r="C922" s="6" t="s">
        <v>131</v>
      </c>
      <c r="D922" s="6"/>
      <c r="E922" s="6" t="s">
        <v>65</v>
      </c>
      <c r="F922" s="6" t="s">
        <v>95</v>
      </c>
      <c r="G922" s="6">
        <v>2</v>
      </c>
      <c r="H922" s="6">
        <v>4</v>
      </c>
      <c r="I922" s="6">
        <v>6</v>
      </c>
      <c r="J922" s="6">
        <v>140</v>
      </c>
      <c r="K922" s="6">
        <v>3</v>
      </c>
      <c r="L922" s="6"/>
    </row>
    <row r="923" spans="1:12" ht="15.75" customHeight="1" x14ac:dyDescent="0.25">
      <c r="A923" s="4">
        <v>44529</v>
      </c>
      <c r="B923" s="6">
        <v>6</v>
      </c>
      <c r="C923" s="6" t="s">
        <v>131</v>
      </c>
      <c r="D923" s="6"/>
      <c r="E923" s="6" t="s">
        <v>65</v>
      </c>
      <c r="F923" s="6" t="s">
        <v>95</v>
      </c>
      <c r="G923" s="6">
        <v>3</v>
      </c>
      <c r="H923" s="6">
        <v>4</v>
      </c>
      <c r="I923" s="6">
        <v>6</v>
      </c>
      <c r="J923" s="6">
        <v>140</v>
      </c>
      <c r="K923" s="6">
        <v>3</v>
      </c>
      <c r="L923" s="6"/>
    </row>
    <row r="924" spans="1:12" ht="15.75" customHeight="1" x14ac:dyDescent="0.25">
      <c r="A924" s="4">
        <v>44529</v>
      </c>
      <c r="B924" s="6">
        <v>7</v>
      </c>
      <c r="C924" s="6" t="s">
        <v>131</v>
      </c>
      <c r="D924" s="6"/>
      <c r="E924" s="6" t="s">
        <v>65</v>
      </c>
      <c r="F924" s="6" t="s">
        <v>96</v>
      </c>
      <c r="G924" s="6">
        <v>1</v>
      </c>
      <c r="H924" s="6">
        <v>4</v>
      </c>
      <c r="I924" s="6">
        <v>6</v>
      </c>
      <c r="J924" s="6">
        <v>100</v>
      </c>
      <c r="K924" s="6">
        <v>4</v>
      </c>
      <c r="L924" s="6"/>
    </row>
    <row r="925" spans="1:12" ht="15.75" customHeight="1" x14ac:dyDescent="0.25">
      <c r="A925" s="4">
        <v>44529</v>
      </c>
      <c r="B925" s="6">
        <v>8</v>
      </c>
      <c r="C925" s="6" t="s">
        <v>131</v>
      </c>
      <c r="D925" s="6"/>
      <c r="E925" s="6" t="s">
        <v>65</v>
      </c>
      <c r="F925" s="6" t="s">
        <v>96</v>
      </c>
      <c r="G925" s="6">
        <v>2</v>
      </c>
      <c r="H925" s="6">
        <v>4</v>
      </c>
      <c r="I925" s="6">
        <v>6</v>
      </c>
      <c r="J925" s="6">
        <v>100</v>
      </c>
      <c r="K925" s="6">
        <v>3</v>
      </c>
      <c r="L925" s="6"/>
    </row>
    <row r="926" spans="1:12" ht="15.75" customHeight="1" x14ac:dyDescent="0.25">
      <c r="A926" s="4">
        <v>44529</v>
      </c>
      <c r="B926" s="6">
        <v>9</v>
      </c>
      <c r="C926" s="6" t="s">
        <v>131</v>
      </c>
      <c r="D926" s="6"/>
      <c r="E926" s="6" t="s">
        <v>65</v>
      </c>
      <c r="F926" s="6" t="s">
        <v>96</v>
      </c>
      <c r="G926" s="6">
        <v>3</v>
      </c>
      <c r="H926" s="6">
        <v>4</v>
      </c>
      <c r="I926" s="6">
        <v>6</v>
      </c>
      <c r="J926" s="6">
        <v>100</v>
      </c>
      <c r="K926" s="6">
        <v>4</v>
      </c>
      <c r="L926" s="6"/>
    </row>
    <row r="927" spans="1:12" ht="15.75" customHeight="1" x14ac:dyDescent="0.25">
      <c r="A927" s="4">
        <v>44529</v>
      </c>
      <c r="B927" s="6">
        <v>10</v>
      </c>
      <c r="C927" s="6" t="s">
        <v>131</v>
      </c>
      <c r="D927" s="6"/>
      <c r="E927" s="6" t="s">
        <v>65</v>
      </c>
      <c r="F927" s="6" t="s">
        <v>98</v>
      </c>
      <c r="G927" s="6">
        <v>1</v>
      </c>
      <c r="H927" s="6">
        <v>4</v>
      </c>
      <c r="I927" s="6">
        <v>6</v>
      </c>
      <c r="J927" s="6">
        <v>85</v>
      </c>
      <c r="K927" s="6">
        <v>3</v>
      </c>
      <c r="L927" s="6"/>
    </row>
    <row r="928" spans="1:12" ht="15.75" customHeight="1" x14ac:dyDescent="0.25">
      <c r="A928" s="4">
        <v>44529</v>
      </c>
      <c r="B928" s="6">
        <v>11</v>
      </c>
      <c r="C928" s="6" t="s">
        <v>131</v>
      </c>
      <c r="D928" s="6"/>
      <c r="E928" s="6" t="s">
        <v>65</v>
      </c>
      <c r="F928" s="6" t="s">
        <v>98</v>
      </c>
      <c r="G928" s="6">
        <v>2</v>
      </c>
      <c r="H928" s="6">
        <v>4</v>
      </c>
      <c r="I928" s="6">
        <v>6</v>
      </c>
      <c r="J928" s="6">
        <v>85</v>
      </c>
      <c r="K928" s="6">
        <v>4</v>
      </c>
      <c r="L928" s="6"/>
    </row>
    <row r="929" spans="1:12" ht="15.75" customHeight="1" x14ac:dyDescent="0.25">
      <c r="A929" s="4">
        <v>44529</v>
      </c>
      <c r="B929" s="6">
        <v>12</v>
      </c>
      <c r="C929" s="6" t="s">
        <v>131</v>
      </c>
      <c r="D929" s="6"/>
      <c r="E929" s="6" t="s">
        <v>65</v>
      </c>
      <c r="F929" s="6" t="s">
        <v>98</v>
      </c>
      <c r="G929" s="6">
        <v>3</v>
      </c>
      <c r="H929" s="6">
        <v>4</v>
      </c>
      <c r="I929" s="6">
        <v>6</v>
      </c>
      <c r="J929" s="6">
        <v>85</v>
      </c>
      <c r="K929" s="6">
        <v>3</v>
      </c>
      <c r="L929" s="6"/>
    </row>
    <row r="930" spans="1:12" ht="15.75" customHeight="1" x14ac:dyDescent="0.25">
      <c r="A930" s="4">
        <v>44529</v>
      </c>
      <c r="B930" s="6">
        <v>13</v>
      </c>
      <c r="C930" s="6" t="s">
        <v>131</v>
      </c>
      <c r="D930" s="6"/>
      <c r="E930" s="6" t="s">
        <v>65</v>
      </c>
      <c r="F930" s="6" t="s">
        <v>116</v>
      </c>
      <c r="G930" s="6">
        <v>1</v>
      </c>
      <c r="H930" s="6">
        <v>8</v>
      </c>
      <c r="I930" s="6">
        <v>12</v>
      </c>
      <c r="J930" s="6">
        <v>51</v>
      </c>
      <c r="K930" s="6">
        <v>10</v>
      </c>
      <c r="L930" s="6"/>
    </row>
    <row r="931" spans="1:12" ht="15.75" customHeight="1" x14ac:dyDescent="0.25">
      <c r="A931" s="4">
        <v>44529</v>
      </c>
      <c r="B931" s="6">
        <v>14</v>
      </c>
      <c r="C931" s="6" t="s">
        <v>131</v>
      </c>
      <c r="D931" s="6"/>
      <c r="E931" s="6" t="s">
        <v>65</v>
      </c>
      <c r="F931" s="6" t="s">
        <v>116</v>
      </c>
      <c r="G931" s="6">
        <v>2</v>
      </c>
      <c r="H931" s="6">
        <v>8</v>
      </c>
      <c r="I931" s="6">
        <v>12</v>
      </c>
      <c r="J931" s="6">
        <v>51</v>
      </c>
      <c r="K931" s="6">
        <v>10</v>
      </c>
      <c r="L931" s="6"/>
    </row>
    <row r="932" spans="1:12" ht="15.75" customHeight="1" x14ac:dyDescent="0.25">
      <c r="A932" s="4">
        <v>44529</v>
      </c>
      <c r="B932" s="6">
        <v>15</v>
      </c>
      <c r="C932" s="6" t="s">
        <v>131</v>
      </c>
      <c r="D932" s="6"/>
      <c r="E932" s="6" t="s">
        <v>65</v>
      </c>
      <c r="F932" s="6" t="s">
        <v>116</v>
      </c>
      <c r="G932" s="6">
        <v>3</v>
      </c>
      <c r="H932" s="6">
        <v>8</v>
      </c>
      <c r="I932" s="6">
        <v>12</v>
      </c>
      <c r="J932" s="6">
        <v>51</v>
      </c>
      <c r="K932" s="6">
        <v>10</v>
      </c>
      <c r="L932" s="6"/>
    </row>
    <row r="933" spans="1:12" ht="15.75" customHeight="1" x14ac:dyDescent="0.25">
      <c r="A933" s="4">
        <v>44531</v>
      </c>
      <c r="B933" s="6">
        <v>1</v>
      </c>
      <c r="C933" s="6" t="s">
        <v>132</v>
      </c>
      <c r="D933" s="6"/>
      <c r="E933" s="6" t="s">
        <v>65</v>
      </c>
      <c r="F933" s="6" t="s">
        <v>92</v>
      </c>
      <c r="G933" s="6">
        <v>1</v>
      </c>
      <c r="H933" s="6">
        <v>4</v>
      </c>
      <c r="I933" s="6">
        <v>6</v>
      </c>
      <c r="J933" s="6">
        <v>245</v>
      </c>
      <c r="K933" s="6">
        <v>6</v>
      </c>
      <c r="L933" s="6"/>
    </row>
    <row r="934" spans="1:12" ht="15.75" customHeight="1" x14ac:dyDescent="0.25">
      <c r="A934" s="4">
        <v>44531</v>
      </c>
      <c r="B934" s="6">
        <v>2</v>
      </c>
      <c r="C934" s="6" t="s">
        <v>132</v>
      </c>
      <c r="D934" s="6"/>
      <c r="E934" s="6" t="s">
        <v>65</v>
      </c>
      <c r="F934" s="6" t="s">
        <v>92</v>
      </c>
      <c r="G934" s="6">
        <v>2</v>
      </c>
      <c r="H934" s="6">
        <v>4</v>
      </c>
      <c r="I934" s="6">
        <v>6</v>
      </c>
      <c r="J934" s="6">
        <v>250</v>
      </c>
      <c r="K934" s="6">
        <v>3</v>
      </c>
      <c r="L934" s="6"/>
    </row>
    <row r="935" spans="1:12" ht="15.75" customHeight="1" x14ac:dyDescent="0.25">
      <c r="A935" s="4">
        <v>44531</v>
      </c>
      <c r="B935" s="6">
        <v>3</v>
      </c>
      <c r="C935" s="6" t="s">
        <v>132</v>
      </c>
      <c r="D935" s="6"/>
      <c r="E935" s="6" t="s">
        <v>65</v>
      </c>
      <c r="F935" s="6" t="s">
        <v>92</v>
      </c>
      <c r="G935" s="6">
        <v>3</v>
      </c>
      <c r="H935" s="6">
        <v>4</v>
      </c>
      <c r="I935" s="6">
        <v>6</v>
      </c>
      <c r="J935" s="6">
        <v>250</v>
      </c>
      <c r="K935" s="6">
        <v>2</v>
      </c>
      <c r="L935" s="6"/>
    </row>
    <row r="936" spans="1:12" ht="15.75" customHeight="1" x14ac:dyDescent="0.25">
      <c r="A936" s="4">
        <v>44531</v>
      </c>
      <c r="B936" s="6">
        <v>4</v>
      </c>
      <c r="C936" s="6" t="s">
        <v>132</v>
      </c>
      <c r="D936" s="6"/>
      <c r="E936" s="6" t="s">
        <v>65</v>
      </c>
      <c r="F936" s="1" t="s">
        <v>76</v>
      </c>
      <c r="G936" s="6">
        <v>1</v>
      </c>
      <c r="H936" s="6">
        <v>5</v>
      </c>
      <c r="I936" s="6">
        <v>10</v>
      </c>
      <c r="J936" s="6">
        <v>-15</v>
      </c>
      <c r="K936" s="6">
        <v>8</v>
      </c>
      <c r="L936" s="6"/>
    </row>
    <row r="937" spans="1:12" ht="15.75" customHeight="1" x14ac:dyDescent="0.25">
      <c r="A937" s="4">
        <v>44531</v>
      </c>
      <c r="B937" s="6">
        <v>5</v>
      </c>
      <c r="C937" s="6" t="s">
        <v>132</v>
      </c>
      <c r="D937" s="6"/>
      <c r="E937" s="6" t="s">
        <v>65</v>
      </c>
      <c r="F937" s="1" t="s">
        <v>76</v>
      </c>
      <c r="G937" s="6">
        <v>2</v>
      </c>
      <c r="H937" s="6">
        <v>5</v>
      </c>
      <c r="I937" s="6">
        <v>10</v>
      </c>
      <c r="J937" s="6">
        <v>-15</v>
      </c>
      <c r="K937" s="6">
        <v>5</v>
      </c>
      <c r="L937" s="6"/>
    </row>
    <row r="938" spans="1:12" ht="15.75" customHeight="1" x14ac:dyDescent="0.25">
      <c r="A938" s="4">
        <v>44531</v>
      </c>
      <c r="B938" s="6">
        <v>6</v>
      </c>
      <c r="C938" s="6" t="s">
        <v>132</v>
      </c>
      <c r="D938" s="6"/>
      <c r="E938" s="6" t="s">
        <v>65</v>
      </c>
      <c r="F938" s="1" t="s">
        <v>76</v>
      </c>
      <c r="G938" s="6">
        <v>3</v>
      </c>
      <c r="H938" s="6">
        <v>5</v>
      </c>
      <c r="I938" s="6">
        <v>10</v>
      </c>
      <c r="J938" s="6">
        <v>-15</v>
      </c>
      <c r="K938" s="6">
        <v>5</v>
      </c>
      <c r="L938" s="6"/>
    </row>
    <row r="939" spans="1:12" ht="15.75" customHeight="1" x14ac:dyDescent="0.25">
      <c r="A939" s="4">
        <v>44531</v>
      </c>
      <c r="B939" s="6">
        <v>7</v>
      </c>
      <c r="C939" s="6" t="s">
        <v>132</v>
      </c>
      <c r="D939" s="6"/>
      <c r="E939" s="6" t="s">
        <v>65</v>
      </c>
      <c r="F939" s="6" t="s">
        <v>110</v>
      </c>
      <c r="G939" s="6">
        <v>1</v>
      </c>
      <c r="H939" s="6">
        <v>4</v>
      </c>
      <c r="I939" s="6">
        <v>6</v>
      </c>
      <c r="J939" s="6">
        <v>60</v>
      </c>
      <c r="K939" s="6">
        <v>5</v>
      </c>
      <c r="L939" s="6"/>
    </row>
    <row r="940" spans="1:12" ht="15.75" customHeight="1" x14ac:dyDescent="0.25">
      <c r="A940" s="4">
        <v>44531</v>
      </c>
      <c r="B940" s="6">
        <v>8</v>
      </c>
      <c r="C940" s="6" t="s">
        <v>132</v>
      </c>
      <c r="D940" s="6"/>
      <c r="E940" s="6" t="s">
        <v>65</v>
      </c>
      <c r="F940" s="6" t="s">
        <v>110</v>
      </c>
      <c r="G940" s="6">
        <v>2</v>
      </c>
      <c r="H940" s="6">
        <v>4</v>
      </c>
      <c r="I940" s="6">
        <v>6</v>
      </c>
      <c r="J940" s="6">
        <v>60</v>
      </c>
      <c r="K940" s="6">
        <v>5</v>
      </c>
      <c r="L940" s="6"/>
    </row>
    <row r="941" spans="1:12" ht="15.75" customHeight="1" x14ac:dyDescent="0.25">
      <c r="A941" s="4">
        <v>44531</v>
      </c>
      <c r="B941" s="6">
        <v>9</v>
      </c>
      <c r="C941" s="6" t="s">
        <v>132</v>
      </c>
      <c r="D941" s="6"/>
      <c r="E941" s="6" t="s">
        <v>65</v>
      </c>
      <c r="F941" s="6" t="s">
        <v>110</v>
      </c>
      <c r="G941" s="6">
        <v>3</v>
      </c>
      <c r="H941" s="6">
        <v>4</v>
      </c>
      <c r="I941" s="6">
        <v>6</v>
      </c>
      <c r="J941" s="6">
        <v>60</v>
      </c>
      <c r="K941" s="6">
        <v>6</v>
      </c>
      <c r="L941" s="6"/>
    </row>
    <row r="942" spans="1:12" ht="15.75" customHeight="1" x14ac:dyDescent="0.25">
      <c r="A942" s="4">
        <v>44531</v>
      </c>
      <c r="B942" s="6">
        <v>10</v>
      </c>
      <c r="C942" s="6" t="s">
        <v>132</v>
      </c>
      <c r="D942" s="6"/>
      <c r="E942" s="6" t="s">
        <v>65</v>
      </c>
      <c r="F942" s="6" t="s">
        <v>103</v>
      </c>
      <c r="G942" s="6">
        <v>1</v>
      </c>
      <c r="H942" s="6">
        <v>4</v>
      </c>
      <c r="I942" s="6">
        <v>6</v>
      </c>
      <c r="J942" s="6">
        <v>60</v>
      </c>
      <c r="K942" s="6">
        <v>5</v>
      </c>
      <c r="L942" s="6"/>
    </row>
    <row r="943" spans="1:12" ht="15.75" customHeight="1" x14ac:dyDescent="0.25">
      <c r="A943" s="4">
        <v>44531</v>
      </c>
      <c r="B943" s="6">
        <v>11</v>
      </c>
      <c r="C943" s="6" t="s">
        <v>132</v>
      </c>
      <c r="D943" s="6"/>
      <c r="E943" s="6" t="s">
        <v>65</v>
      </c>
      <c r="F943" s="6" t="s">
        <v>103</v>
      </c>
      <c r="G943" s="6">
        <v>2</v>
      </c>
      <c r="H943" s="6">
        <v>4</v>
      </c>
      <c r="I943" s="6">
        <v>6</v>
      </c>
      <c r="J943" s="6">
        <v>60</v>
      </c>
      <c r="K943" s="6">
        <v>4</v>
      </c>
      <c r="L943" s="6"/>
    </row>
    <row r="944" spans="1:12" ht="15.75" customHeight="1" x14ac:dyDescent="0.25">
      <c r="A944" s="4">
        <v>44531</v>
      </c>
      <c r="B944" s="6">
        <v>12</v>
      </c>
      <c r="C944" s="6" t="s">
        <v>132</v>
      </c>
      <c r="D944" s="6"/>
      <c r="E944" s="6" t="s">
        <v>65</v>
      </c>
      <c r="F944" s="6" t="s">
        <v>103</v>
      </c>
      <c r="G944" s="6">
        <v>3</v>
      </c>
      <c r="H944" s="6">
        <v>4</v>
      </c>
      <c r="I944" s="6">
        <v>6</v>
      </c>
      <c r="J944" s="6">
        <v>60</v>
      </c>
      <c r="K944" s="6">
        <v>2</v>
      </c>
      <c r="L944" s="6"/>
    </row>
    <row r="945" spans="1:12" ht="15.75" customHeight="1" x14ac:dyDescent="0.25">
      <c r="A945" s="4">
        <v>44531</v>
      </c>
      <c r="B945" s="6">
        <v>13</v>
      </c>
      <c r="C945" s="6" t="s">
        <v>132</v>
      </c>
      <c r="D945" s="6"/>
      <c r="E945" s="6" t="s">
        <v>65</v>
      </c>
      <c r="F945" s="6" t="s">
        <v>111</v>
      </c>
      <c r="G945" s="6">
        <v>1</v>
      </c>
      <c r="H945" s="6">
        <v>6</v>
      </c>
      <c r="I945" s="6">
        <v>10</v>
      </c>
      <c r="J945" s="6">
        <v>200</v>
      </c>
      <c r="K945" s="6">
        <v>7</v>
      </c>
      <c r="L945" s="6"/>
    </row>
    <row r="946" spans="1:12" ht="15.75" customHeight="1" x14ac:dyDescent="0.25">
      <c r="A946" s="4">
        <v>44531</v>
      </c>
      <c r="B946" s="6">
        <v>14</v>
      </c>
      <c r="C946" s="6" t="s">
        <v>132</v>
      </c>
      <c r="D946" s="6"/>
      <c r="E946" s="6" t="s">
        <v>65</v>
      </c>
      <c r="F946" s="6" t="s">
        <v>111</v>
      </c>
      <c r="G946" s="6">
        <v>2</v>
      </c>
      <c r="H946" s="6">
        <v>6</v>
      </c>
      <c r="I946" s="6">
        <v>10</v>
      </c>
      <c r="J946" s="6">
        <v>200</v>
      </c>
      <c r="K946" s="6">
        <v>9</v>
      </c>
      <c r="L946" s="6"/>
    </row>
    <row r="947" spans="1:12" ht="15.75" customHeight="1" x14ac:dyDescent="0.25">
      <c r="A947" s="4">
        <v>44531</v>
      </c>
      <c r="B947" s="6">
        <v>15</v>
      </c>
      <c r="C947" s="6" t="s">
        <v>132</v>
      </c>
      <c r="D947" s="6"/>
      <c r="E947" s="6" t="s">
        <v>65</v>
      </c>
      <c r="F947" s="6" t="s">
        <v>111</v>
      </c>
      <c r="G947" s="6">
        <v>3</v>
      </c>
      <c r="H947" s="6">
        <v>6</v>
      </c>
      <c r="I947" s="6">
        <v>10</v>
      </c>
      <c r="J947" s="6">
        <v>200</v>
      </c>
      <c r="K947" s="6">
        <v>6</v>
      </c>
      <c r="L947" s="6"/>
    </row>
    <row r="948" spans="1:12" ht="15.75" customHeight="1" x14ac:dyDescent="0.25">
      <c r="A948" s="4">
        <v>44536</v>
      </c>
      <c r="B948" s="6">
        <v>1</v>
      </c>
      <c r="C948" s="6" t="s">
        <v>104</v>
      </c>
      <c r="D948" s="6"/>
      <c r="E948" s="6" t="s">
        <v>65</v>
      </c>
      <c r="F948" s="6" t="s">
        <v>105</v>
      </c>
      <c r="G948" s="6">
        <v>1</v>
      </c>
      <c r="H948" s="6">
        <v>4</v>
      </c>
      <c r="I948" s="6">
        <v>6</v>
      </c>
      <c r="J948" s="6">
        <v>185</v>
      </c>
      <c r="K948" s="6">
        <v>6</v>
      </c>
      <c r="L948" s="6" t="s">
        <v>16</v>
      </c>
    </row>
    <row r="949" spans="1:12" ht="15.75" customHeight="1" x14ac:dyDescent="0.25">
      <c r="A949" s="4">
        <v>44536</v>
      </c>
      <c r="B949" s="6">
        <v>2</v>
      </c>
      <c r="C949" s="6" t="s">
        <v>104</v>
      </c>
      <c r="D949" s="6"/>
      <c r="E949" s="6" t="s">
        <v>65</v>
      </c>
      <c r="F949" s="6" t="s">
        <v>105</v>
      </c>
      <c r="G949" s="6">
        <v>2</v>
      </c>
      <c r="H949" s="6">
        <v>4</v>
      </c>
      <c r="I949" s="6">
        <v>6</v>
      </c>
      <c r="J949" s="6">
        <v>185</v>
      </c>
      <c r="K949" s="6">
        <v>6</v>
      </c>
      <c r="L949" s="6"/>
    </row>
    <row r="950" spans="1:12" ht="15.75" customHeight="1" x14ac:dyDescent="0.25">
      <c r="A950" s="4">
        <v>44536</v>
      </c>
      <c r="B950" s="6">
        <v>3</v>
      </c>
      <c r="C950" s="6" t="s">
        <v>104</v>
      </c>
      <c r="D950" s="6"/>
      <c r="E950" s="6" t="s">
        <v>65</v>
      </c>
      <c r="F950" s="6" t="s">
        <v>105</v>
      </c>
      <c r="G950" s="6">
        <v>3</v>
      </c>
      <c r="H950" s="6">
        <v>4</v>
      </c>
      <c r="I950" s="6">
        <v>6</v>
      </c>
      <c r="J950" s="6">
        <v>190</v>
      </c>
      <c r="K950" s="6">
        <v>5</v>
      </c>
      <c r="L950" s="6"/>
    </row>
    <row r="951" spans="1:12" ht="15.75" customHeight="1" x14ac:dyDescent="0.25">
      <c r="A951" s="4">
        <v>44536</v>
      </c>
      <c r="B951" s="6">
        <v>4</v>
      </c>
      <c r="C951" s="6" t="s">
        <v>104</v>
      </c>
      <c r="D951" s="6"/>
      <c r="E951" s="6" t="s">
        <v>65</v>
      </c>
      <c r="F951" s="6" t="s">
        <v>106</v>
      </c>
      <c r="G951" s="6">
        <v>1</v>
      </c>
      <c r="H951" s="6">
        <v>4</v>
      </c>
      <c r="I951" s="6">
        <v>6</v>
      </c>
      <c r="J951" s="6">
        <v>310</v>
      </c>
      <c r="K951" s="6">
        <v>6</v>
      </c>
      <c r="L951" s="6"/>
    </row>
    <row r="952" spans="1:12" ht="15.75" customHeight="1" x14ac:dyDescent="0.25">
      <c r="A952" s="4">
        <v>44536</v>
      </c>
      <c r="B952" s="6">
        <v>5</v>
      </c>
      <c r="C952" s="6" t="s">
        <v>104</v>
      </c>
      <c r="D952" s="6"/>
      <c r="E952" s="6" t="s">
        <v>65</v>
      </c>
      <c r="F952" s="6" t="s">
        <v>106</v>
      </c>
      <c r="G952" s="6">
        <v>2</v>
      </c>
      <c r="H952" s="6">
        <v>4</v>
      </c>
      <c r="I952" s="6">
        <v>6</v>
      </c>
      <c r="J952" s="6">
        <v>310</v>
      </c>
      <c r="K952" s="6">
        <v>5</v>
      </c>
      <c r="L952" s="6" t="s">
        <v>17</v>
      </c>
    </row>
    <row r="953" spans="1:12" ht="15.75" customHeight="1" x14ac:dyDescent="0.25">
      <c r="A953" s="4">
        <v>44536</v>
      </c>
      <c r="B953" s="6">
        <v>6</v>
      </c>
      <c r="C953" s="6" t="s">
        <v>104</v>
      </c>
      <c r="D953" s="6"/>
      <c r="E953" s="6" t="s">
        <v>65</v>
      </c>
      <c r="F953" s="6" t="s">
        <v>106</v>
      </c>
      <c r="G953" s="6">
        <v>3</v>
      </c>
      <c r="H953" s="6">
        <v>4</v>
      </c>
      <c r="I953" s="6">
        <v>6</v>
      </c>
      <c r="J953" s="6">
        <v>310</v>
      </c>
      <c r="K953" s="6">
        <v>6</v>
      </c>
      <c r="L953" s="6"/>
    </row>
    <row r="954" spans="1:12" ht="15.75" customHeight="1" x14ac:dyDescent="0.25">
      <c r="A954" s="4">
        <v>44536</v>
      </c>
      <c r="B954" s="6">
        <v>7</v>
      </c>
      <c r="C954" s="6" t="s">
        <v>104</v>
      </c>
      <c r="D954" s="6"/>
      <c r="E954" s="6" t="s">
        <v>65</v>
      </c>
      <c r="F954" s="6" t="s">
        <v>107</v>
      </c>
      <c r="G954" s="6">
        <v>1</v>
      </c>
      <c r="H954" s="6">
        <v>6</v>
      </c>
      <c r="I954" s="6">
        <v>10</v>
      </c>
      <c r="J954" s="6">
        <v>155</v>
      </c>
      <c r="K954" s="6">
        <v>10</v>
      </c>
      <c r="L954" s="6"/>
    </row>
    <row r="955" spans="1:12" ht="15.75" customHeight="1" x14ac:dyDescent="0.25">
      <c r="A955" s="4">
        <v>44536</v>
      </c>
      <c r="B955" s="6">
        <v>8</v>
      </c>
      <c r="C955" s="6" t="s">
        <v>104</v>
      </c>
      <c r="D955" s="6"/>
      <c r="E955" s="6" t="s">
        <v>65</v>
      </c>
      <c r="F955" s="6" t="s">
        <v>107</v>
      </c>
      <c r="G955" s="6">
        <v>2</v>
      </c>
      <c r="H955" s="6">
        <v>6</v>
      </c>
      <c r="I955" s="6">
        <v>10</v>
      </c>
      <c r="J955" s="6">
        <v>160</v>
      </c>
      <c r="K955" s="6">
        <v>4</v>
      </c>
      <c r="L955" s="6"/>
    </row>
    <row r="956" spans="1:12" ht="15.75" customHeight="1" x14ac:dyDescent="0.25">
      <c r="A956" s="4">
        <v>44536</v>
      </c>
      <c r="B956" s="6">
        <v>9</v>
      </c>
      <c r="C956" s="6" t="s">
        <v>104</v>
      </c>
      <c r="D956" s="6"/>
      <c r="E956" s="6" t="s">
        <v>65</v>
      </c>
      <c r="F956" s="6" t="s">
        <v>107</v>
      </c>
      <c r="G956" s="6">
        <v>3</v>
      </c>
      <c r="H956" s="6">
        <v>6</v>
      </c>
      <c r="I956" s="6">
        <v>10</v>
      </c>
      <c r="J956" s="6">
        <v>160</v>
      </c>
      <c r="K956" s="6">
        <v>6</v>
      </c>
      <c r="L956" s="6"/>
    </row>
    <row r="957" spans="1:12" ht="15.75" customHeight="1" x14ac:dyDescent="0.25">
      <c r="A957" s="4">
        <v>44536</v>
      </c>
      <c r="B957" s="6">
        <v>10</v>
      </c>
      <c r="C957" s="6" t="s">
        <v>104</v>
      </c>
      <c r="D957" s="6"/>
      <c r="E957" s="6" t="s">
        <v>65</v>
      </c>
      <c r="F957" s="6" t="s">
        <v>112</v>
      </c>
      <c r="G957" s="6">
        <v>1</v>
      </c>
      <c r="H957" s="6">
        <v>10</v>
      </c>
      <c r="I957" s="6">
        <v>15</v>
      </c>
      <c r="J957" s="6">
        <v>110</v>
      </c>
      <c r="K957" s="6">
        <v>15</v>
      </c>
      <c r="L957" s="6"/>
    </row>
    <row r="958" spans="1:12" ht="15.75" customHeight="1" x14ac:dyDescent="0.25">
      <c r="A958" s="4">
        <v>44536</v>
      </c>
      <c r="B958" s="6">
        <v>11</v>
      </c>
      <c r="C958" s="6" t="s">
        <v>104</v>
      </c>
      <c r="D958" s="6"/>
      <c r="E958" s="6" t="s">
        <v>65</v>
      </c>
      <c r="F958" s="6" t="s">
        <v>112</v>
      </c>
      <c r="G958" s="6">
        <v>2</v>
      </c>
      <c r="H958" s="6">
        <v>10</v>
      </c>
      <c r="I958" s="6">
        <v>15</v>
      </c>
      <c r="J958" s="6">
        <v>120</v>
      </c>
      <c r="K958" s="6">
        <v>12</v>
      </c>
      <c r="L958" s="6"/>
    </row>
    <row r="959" spans="1:12" ht="15.75" customHeight="1" x14ac:dyDescent="0.25">
      <c r="A959" s="4">
        <v>44536</v>
      </c>
      <c r="B959" s="6">
        <v>12</v>
      </c>
      <c r="C959" s="6" t="s">
        <v>104</v>
      </c>
      <c r="D959" s="6"/>
      <c r="E959" s="6" t="s">
        <v>65</v>
      </c>
      <c r="F959" s="6" t="s">
        <v>112</v>
      </c>
      <c r="G959" s="6">
        <v>3</v>
      </c>
      <c r="H959" s="6">
        <v>10</v>
      </c>
      <c r="I959" s="6">
        <v>15</v>
      </c>
      <c r="J959" s="6">
        <v>120</v>
      </c>
      <c r="K959" s="6">
        <v>12</v>
      </c>
      <c r="L959" s="6"/>
    </row>
    <row r="960" spans="1:12" ht="15.75" customHeight="1" x14ac:dyDescent="0.25">
      <c r="A960" s="4">
        <v>44538</v>
      </c>
      <c r="B960" s="6">
        <v>1</v>
      </c>
      <c r="C960" s="6" t="s">
        <v>131</v>
      </c>
      <c r="D960" s="6"/>
      <c r="E960" s="6" t="s">
        <v>65</v>
      </c>
      <c r="F960" s="6" t="s">
        <v>89</v>
      </c>
      <c r="G960" s="6">
        <v>1</v>
      </c>
      <c r="H960" s="6">
        <v>4</v>
      </c>
      <c r="I960" s="6">
        <v>6</v>
      </c>
      <c r="J960" s="6">
        <v>155</v>
      </c>
      <c r="K960" s="6">
        <v>6</v>
      </c>
      <c r="L960" s="6"/>
    </row>
    <row r="961" spans="1:12" ht="15.75" customHeight="1" x14ac:dyDescent="0.25">
      <c r="A961" s="4">
        <v>44538</v>
      </c>
      <c r="B961" s="6">
        <v>2</v>
      </c>
      <c r="C961" s="6" t="s">
        <v>131</v>
      </c>
      <c r="D961" s="6"/>
      <c r="E961" s="6" t="s">
        <v>65</v>
      </c>
      <c r="F961" s="6" t="s">
        <v>89</v>
      </c>
      <c r="G961" s="6">
        <v>2</v>
      </c>
      <c r="H961" s="6">
        <v>4</v>
      </c>
      <c r="I961" s="6">
        <v>6</v>
      </c>
      <c r="J961" s="6">
        <v>155</v>
      </c>
      <c r="K961" s="6">
        <v>5</v>
      </c>
      <c r="L961" s="6"/>
    </row>
    <row r="962" spans="1:12" ht="15.75" customHeight="1" x14ac:dyDescent="0.25">
      <c r="A962" s="4">
        <v>44538</v>
      </c>
      <c r="B962" s="6">
        <v>3</v>
      </c>
      <c r="C962" s="6" t="s">
        <v>131</v>
      </c>
      <c r="D962" s="6"/>
      <c r="E962" s="6" t="s">
        <v>65</v>
      </c>
      <c r="F962" s="6" t="s">
        <v>89</v>
      </c>
      <c r="G962" s="6">
        <v>3</v>
      </c>
      <c r="H962" s="6">
        <v>4</v>
      </c>
      <c r="I962" s="6">
        <v>6</v>
      </c>
      <c r="J962" s="6">
        <v>155</v>
      </c>
      <c r="K962" s="6">
        <v>5</v>
      </c>
      <c r="L962" s="6"/>
    </row>
    <row r="963" spans="1:12" ht="15.75" customHeight="1" x14ac:dyDescent="0.25">
      <c r="A963" s="4">
        <v>44538</v>
      </c>
      <c r="B963" s="6">
        <v>4</v>
      </c>
      <c r="C963" s="6" t="s">
        <v>131</v>
      </c>
      <c r="D963" s="6"/>
      <c r="E963" s="6" t="s">
        <v>65</v>
      </c>
      <c r="F963" s="6" t="s">
        <v>95</v>
      </c>
      <c r="G963" s="6">
        <v>1</v>
      </c>
      <c r="H963" s="6">
        <v>4</v>
      </c>
      <c r="I963" s="6">
        <v>6</v>
      </c>
      <c r="J963" s="6">
        <v>135</v>
      </c>
      <c r="K963" s="6">
        <v>6</v>
      </c>
      <c r="L963" s="6"/>
    </row>
    <row r="964" spans="1:12" ht="15.75" customHeight="1" x14ac:dyDescent="0.25">
      <c r="A964" s="4">
        <v>44538</v>
      </c>
      <c r="B964" s="6">
        <v>5</v>
      </c>
      <c r="C964" s="6" t="s">
        <v>131</v>
      </c>
      <c r="D964" s="6"/>
      <c r="E964" s="6" t="s">
        <v>65</v>
      </c>
      <c r="F964" s="6" t="s">
        <v>95</v>
      </c>
      <c r="G964" s="6">
        <v>2</v>
      </c>
      <c r="H964" s="6">
        <v>4</v>
      </c>
      <c r="I964" s="6">
        <v>6</v>
      </c>
      <c r="J964" s="6">
        <v>135</v>
      </c>
      <c r="K964" s="6">
        <v>6</v>
      </c>
      <c r="L964" s="6" t="s">
        <v>18</v>
      </c>
    </row>
    <row r="965" spans="1:12" ht="15.75" customHeight="1" x14ac:dyDescent="0.25">
      <c r="A965" s="4">
        <v>44538</v>
      </c>
      <c r="B965" s="6">
        <v>6</v>
      </c>
      <c r="C965" s="6" t="s">
        <v>131</v>
      </c>
      <c r="D965" s="6"/>
      <c r="E965" s="6" t="s">
        <v>65</v>
      </c>
      <c r="F965" s="6" t="s">
        <v>95</v>
      </c>
      <c r="G965" s="6">
        <v>3</v>
      </c>
      <c r="H965" s="6">
        <v>4</v>
      </c>
      <c r="I965" s="6">
        <v>6</v>
      </c>
      <c r="J965" s="6">
        <v>135</v>
      </c>
      <c r="K965" s="6">
        <v>3</v>
      </c>
      <c r="L965" s="6"/>
    </row>
    <row r="966" spans="1:12" ht="15.75" customHeight="1" x14ac:dyDescent="0.25">
      <c r="A966" s="4">
        <v>44538</v>
      </c>
      <c r="B966" s="6">
        <v>7</v>
      </c>
      <c r="C966" s="6" t="s">
        <v>131</v>
      </c>
      <c r="D966" s="6"/>
      <c r="E966" s="6" t="s">
        <v>65</v>
      </c>
      <c r="F966" s="6" t="s">
        <v>96</v>
      </c>
      <c r="G966" s="6">
        <v>1</v>
      </c>
      <c r="H966" s="6">
        <v>4</v>
      </c>
      <c r="I966" s="6">
        <v>6</v>
      </c>
      <c r="J966" s="6">
        <v>100</v>
      </c>
      <c r="K966" s="6">
        <v>6</v>
      </c>
      <c r="L966" s="6"/>
    </row>
    <row r="967" spans="1:12" ht="15.75" customHeight="1" x14ac:dyDescent="0.25">
      <c r="A967" s="4">
        <v>44538</v>
      </c>
      <c r="B967" s="6">
        <v>8</v>
      </c>
      <c r="C967" s="6" t="s">
        <v>131</v>
      </c>
      <c r="D967" s="6"/>
      <c r="E967" s="6" t="s">
        <v>65</v>
      </c>
      <c r="F967" s="6" t="s">
        <v>96</v>
      </c>
      <c r="G967" s="6">
        <v>2</v>
      </c>
      <c r="H967" s="6">
        <v>4</v>
      </c>
      <c r="I967" s="6">
        <v>6</v>
      </c>
      <c r="J967" s="6">
        <v>100</v>
      </c>
      <c r="K967" s="6">
        <v>6</v>
      </c>
      <c r="L967" s="6"/>
    </row>
    <row r="968" spans="1:12" ht="15.75" customHeight="1" x14ac:dyDescent="0.25">
      <c r="A968" s="4">
        <v>44538</v>
      </c>
      <c r="B968" s="6">
        <v>9</v>
      </c>
      <c r="C968" s="6" t="s">
        <v>131</v>
      </c>
      <c r="D968" s="6"/>
      <c r="E968" s="6" t="s">
        <v>65</v>
      </c>
      <c r="F968" s="6" t="s">
        <v>96</v>
      </c>
      <c r="G968" s="6">
        <v>3</v>
      </c>
      <c r="H968" s="6">
        <v>4</v>
      </c>
      <c r="I968" s="6">
        <v>6</v>
      </c>
      <c r="J968" s="6">
        <v>110</v>
      </c>
      <c r="K968" s="6">
        <v>4</v>
      </c>
      <c r="L968" s="6"/>
    </row>
    <row r="969" spans="1:12" ht="15.75" customHeight="1" x14ac:dyDescent="0.25">
      <c r="A969" s="4">
        <v>44538</v>
      </c>
      <c r="B969" s="6">
        <v>10</v>
      </c>
      <c r="C969" s="6" t="s">
        <v>131</v>
      </c>
      <c r="D969" s="6"/>
      <c r="E969" s="6" t="s">
        <v>65</v>
      </c>
      <c r="F969" s="6" t="s">
        <v>98</v>
      </c>
      <c r="G969" s="6">
        <v>1</v>
      </c>
      <c r="H969" s="6">
        <v>4</v>
      </c>
      <c r="I969" s="6">
        <v>6</v>
      </c>
      <c r="J969" s="6">
        <v>80</v>
      </c>
      <c r="K969" s="6">
        <v>6</v>
      </c>
      <c r="L969" s="6"/>
    </row>
    <row r="970" spans="1:12" ht="15.75" customHeight="1" x14ac:dyDescent="0.25">
      <c r="A970" s="4">
        <v>44538</v>
      </c>
      <c r="B970" s="6">
        <v>11</v>
      </c>
      <c r="C970" s="6" t="s">
        <v>131</v>
      </c>
      <c r="D970" s="6"/>
      <c r="E970" s="6" t="s">
        <v>65</v>
      </c>
      <c r="F970" s="6" t="s">
        <v>98</v>
      </c>
      <c r="G970" s="6">
        <v>2</v>
      </c>
      <c r="H970" s="6">
        <v>4</v>
      </c>
      <c r="I970" s="6">
        <v>6</v>
      </c>
      <c r="J970" s="6">
        <v>80</v>
      </c>
      <c r="K970" s="6">
        <v>6</v>
      </c>
      <c r="L970" s="6"/>
    </row>
    <row r="971" spans="1:12" ht="15.75" customHeight="1" x14ac:dyDescent="0.25">
      <c r="A971" s="4">
        <v>44538</v>
      </c>
      <c r="B971" s="6">
        <v>12</v>
      </c>
      <c r="C971" s="6" t="s">
        <v>131</v>
      </c>
      <c r="D971" s="6"/>
      <c r="E971" s="6" t="s">
        <v>65</v>
      </c>
      <c r="F971" s="6" t="s">
        <v>98</v>
      </c>
      <c r="G971" s="6">
        <v>3</v>
      </c>
      <c r="H971" s="6">
        <v>4</v>
      </c>
      <c r="I971" s="6">
        <v>6</v>
      </c>
      <c r="J971" s="6">
        <v>85</v>
      </c>
      <c r="K971" s="6">
        <v>4</v>
      </c>
      <c r="L971" s="6"/>
    </row>
    <row r="972" spans="1:12" ht="15.75" customHeight="1" x14ac:dyDescent="0.25">
      <c r="A972" s="4">
        <v>44538</v>
      </c>
      <c r="B972" s="6">
        <v>13</v>
      </c>
      <c r="C972" s="6" t="s">
        <v>131</v>
      </c>
      <c r="D972" s="6"/>
      <c r="E972" s="6" t="s">
        <v>65</v>
      </c>
      <c r="F972" s="6" t="s">
        <v>117</v>
      </c>
      <c r="G972" s="6">
        <v>1</v>
      </c>
      <c r="H972" s="6">
        <v>0</v>
      </c>
      <c r="I972" s="6"/>
      <c r="J972" s="6">
        <v>12</v>
      </c>
      <c r="K972" s="6">
        <v>44</v>
      </c>
      <c r="L972" s="6"/>
    </row>
    <row r="973" spans="1:12" ht="15.75" customHeight="1" x14ac:dyDescent="0.25">
      <c r="A973" s="4">
        <v>44538</v>
      </c>
      <c r="B973" s="6">
        <v>14</v>
      </c>
      <c r="C973" s="6" t="s">
        <v>131</v>
      </c>
      <c r="D973" s="6"/>
      <c r="E973" s="6" t="s">
        <v>65</v>
      </c>
      <c r="F973" s="6" t="s">
        <v>117</v>
      </c>
      <c r="G973" s="6">
        <v>2</v>
      </c>
      <c r="H973" s="6">
        <v>0</v>
      </c>
      <c r="I973" s="6"/>
      <c r="J973" s="6">
        <v>12</v>
      </c>
      <c r="K973" s="6">
        <v>41</v>
      </c>
      <c r="L973" s="6"/>
    </row>
    <row r="974" spans="1:12" ht="15.75" customHeight="1" x14ac:dyDescent="0.25">
      <c r="A974" s="4">
        <v>44538</v>
      </c>
      <c r="B974" s="6">
        <v>15</v>
      </c>
      <c r="C974" s="6" t="s">
        <v>131</v>
      </c>
      <c r="D974" s="6"/>
      <c r="E974" s="6" t="s">
        <v>65</v>
      </c>
      <c r="F974" s="6" t="s">
        <v>117</v>
      </c>
      <c r="G974" s="6">
        <v>3</v>
      </c>
      <c r="H974" s="6">
        <v>0</v>
      </c>
      <c r="I974" s="6"/>
      <c r="J974" s="6">
        <v>12</v>
      </c>
      <c r="K974" s="6">
        <v>38</v>
      </c>
      <c r="L974" s="6" t="s">
        <v>19</v>
      </c>
    </row>
    <row r="975" spans="1:12" ht="15.75" customHeight="1" x14ac:dyDescent="0.25">
      <c r="A975" s="4">
        <v>44540</v>
      </c>
      <c r="B975" s="6">
        <v>1</v>
      </c>
      <c r="C975" s="6" t="s">
        <v>132</v>
      </c>
      <c r="D975" s="6"/>
      <c r="E975" s="6" t="s">
        <v>65</v>
      </c>
      <c r="F975" s="6" t="s">
        <v>92</v>
      </c>
      <c r="G975" s="6">
        <v>1</v>
      </c>
      <c r="H975" s="6">
        <v>4</v>
      </c>
      <c r="I975" s="6">
        <v>6</v>
      </c>
      <c r="J975" s="6">
        <v>245</v>
      </c>
      <c r="K975" s="6">
        <v>5</v>
      </c>
      <c r="L975" s="6"/>
    </row>
    <row r="976" spans="1:12" ht="15.75" customHeight="1" x14ac:dyDescent="0.25">
      <c r="A976" s="4">
        <v>44540</v>
      </c>
      <c r="B976" s="6">
        <v>2</v>
      </c>
      <c r="C976" s="6" t="s">
        <v>132</v>
      </c>
      <c r="D976" s="6"/>
      <c r="E976" s="6" t="s">
        <v>65</v>
      </c>
      <c r="F976" s="6" t="s">
        <v>92</v>
      </c>
      <c r="G976" s="6">
        <v>2</v>
      </c>
      <c r="H976" s="6">
        <v>4</v>
      </c>
      <c r="I976" s="6">
        <v>6</v>
      </c>
      <c r="J976" s="6">
        <v>245</v>
      </c>
      <c r="K976" s="6">
        <v>5</v>
      </c>
      <c r="L976" s="6"/>
    </row>
    <row r="977" spans="1:12" ht="15.75" customHeight="1" x14ac:dyDescent="0.25">
      <c r="A977" s="4">
        <v>44540</v>
      </c>
      <c r="B977" s="6">
        <v>3</v>
      </c>
      <c r="C977" s="6" t="s">
        <v>132</v>
      </c>
      <c r="D977" s="6"/>
      <c r="E977" s="6" t="s">
        <v>65</v>
      </c>
      <c r="F977" s="6" t="s">
        <v>92</v>
      </c>
      <c r="G977" s="6">
        <v>3</v>
      </c>
      <c r="H977" s="6">
        <v>4</v>
      </c>
      <c r="I977" s="6">
        <v>6</v>
      </c>
      <c r="J977" s="6">
        <v>245</v>
      </c>
      <c r="K977" s="6">
        <v>4</v>
      </c>
      <c r="L977" s="6"/>
    </row>
    <row r="978" spans="1:12" ht="15.75" customHeight="1" x14ac:dyDescent="0.25">
      <c r="A978" s="4">
        <v>44540</v>
      </c>
      <c r="B978" s="6">
        <v>4</v>
      </c>
      <c r="C978" s="6" t="s">
        <v>132</v>
      </c>
      <c r="D978" s="6"/>
      <c r="E978" s="6" t="s">
        <v>65</v>
      </c>
      <c r="F978" s="6" t="s">
        <v>118</v>
      </c>
      <c r="G978" s="6">
        <v>1</v>
      </c>
      <c r="H978" s="6">
        <v>5</v>
      </c>
      <c r="I978" s="6">
        <v>10</v>
      </c>
      <c r="J978" s="6">
        <v>110</v>
      </c>
      <c r="K978" s="6">
        <v>10</v>
      </c>
      <c r="L978" s="6"/>
    </row>
    <row r="979" spans="1:12" ht="15.75" customHeight="1" x14ac:dyDescent="0.25">
      <c r="A979" s="4">
        <v>44540</v>
      </c>
      <c r="B979" s="6">
        <v>5</v>
      </c>
      <c r="C979" s="6" t="s">
        <v>132</v>
      </c>
      <c r="D979" s="6"/>
      <c r="E979" s="6" t="s">
        <v>65</v>
      </c>
      <c r="F979" s="6" t="s">
        <v>118</v>
      </c>
      <c r="G979" s="6">
        <v>2</v>
      </c>
      <c r="H979" s="6">
        <v>5</v>
      </c>
      <c r="I979" s="6">
        <v>10</v>
      </c>
      <c r="J979" s="6">
        <v>120</v>
      </c>
      <c r="K979" s="6">
        <v>7</v>
      </c>
      <c r="L979" s="6"/>
    </row>
    <row r="980" spans="1:12" ht="15.75" customHeight="1" x14ac:dyDescent="0.25">
      <c r="A980" s="4">
        <v>44540</v>
      </c>
      <c r="B980" s="6">
        <v>6</v>
      </c>
      <c r="C980" s="6" t="s">
        <v>132</v>
      </c>
      <c r="D980" s="6"/>
      <c r="E980" s="6" t="s">
        <v>65</v>
      </c>
      <c r="F980" s="6" t="s">
        <v>118</v>
      </c>
      <c r="G980" s="6">
        <v>3</v>
      </c>
      <c r="H980" s="6">
        <v>5</v>
      </c>
      <c r="I980" s="6">
        <v>10</v>
      </c>
      <c r="J980" s="6">
        <v>120</v>
      </c>
      <c r="K980" s="6">
        <v>6</v>
      </c>
      <c r="L980" s="6"/>
    </row>
    <row r="981" spans="1:12" ht="15.75" customHeight="1" x14ac:dyDescent="0.25">
      <c r="A981" s="4">
        <v>44540</v>
      </c>
      <c r="B981" s="6">
        <v>7</v>
      </c>
      <c r="C981" s="6" t="s">
        <v>132</v>
      </c>
      <c r="D981" s="6"/>
      <c r="E981" s="6" t="s">
        <v>65</v>
      </c>
      <c r="F981" s="6" t="s">
        <v>110</v>
      </c>
      <c r="G981" s="6">
        <v>1</v>
      </c>
      <c r="H981" s="6">
        <v>4</v>
      </c>
      <c r="I981" s="6">
        <v>6</v>
      </c>
      <c r="J981" s="6">
        <v>65</v>
      </c>
      <c r="K981" s="6">
        <v>4</v>
      </c>
      <c r="L981" s="6"/>
    </row>
    <row r="982" spans="1:12" ht="15.75" customHeight="1" x14ac:dyDescent="0.25">
      <c r="A982" s="4">
        <v>44540</v>
      </c>
      <c r="B982" s="6">
        <v>8</v>
      </c>
      <c r="C982" s="6" t="s">
        <v>132</v>
      </c>
      <c r="D982" s="6"/>
      <c r="E982" s="6" t="s">
        <v>65</v>
      </c>
      <c r="F982" s="6" t="s">
        <v>110</v>
      </c>
      <c r="G982" s="6">
        <v>2</v>
      </c>
      <c r="H982" s="6">
        <v>4</v>
      </c>
      <c r="I982" s="6">
        <v>6</v>
      </c>
      <c r="J982" s="6">
        <v>65</v>
      </c>
      <c r="K982" s="6">
        <v>5</v>
      </c>
      <c r="L982" s="6"/>
    </row>
    <row r="983" spans="1:12" ht="15.75" customHeight="1" x14ac:dyDescent="0.25">
      <c r="A983" s="4">
        <v>44540</v>
      </c>
      <c r="B983" s="6">
        <v>9</v>
      </c>
      <c r="C983" s="6" t="s">
        <v>132</v>
      </c>
      <c r="D983" s="6"/>
      <c r="E983" s="6" t="s">
        <v>65</v>
      </c>
      <c r="F983" s="6" t="s">
        <v>110</v>
      </c>
      <c r="G983" s="6">
        <v>3</v>
      </c>
      <c r="H983" s="6">
        <v>4</v>
      </c>
      <c r="I983" s="6">
        <v>6</v>
      </c>
      <c r="J983" s="6">
        <v>65</v>
      </c>
      <c r="K983" s="6">
        <v>4</v>
      </c>
      <c r="L983" s="6" t="s">
        <v>20</v>
      </c>
    </row>
    <row r="984" spans="1:12" ht="15.75" customHeight="1" x14ac:dyDescent="0.25">
      <c r="A984" s="4">
        <v>44540</v>
      </c>
      <c r="B984" s="6">
        <v>10</v>
      </c>
      <c r="C984" s="6" t="s">
        <v>132</v>
      </c>
      <c r="D984" s="6"/>
      <c r="E984" s="6" t="s">
        <v>65</v>
      </c>
      <c r="F984" s="6" t="s">
        <v>103</v>
      </c>
      <c r="G984" s="6">
        <v>1</v>
      </c>
      <c r="H984" s="6">
        <v>4</v>
      </c>
      <c r="I984" s="6">
        <v>6</v>
      </c>
      <c r="J984" s="6">
        <v>55</v>
      </c>
      <c r="K984" s="6">
        <v>6</v>
      </c>
      <c r="L984" s="6"/>
    </row>
    <row r="985" spans="1:12" ht="15.75" customHeight="1" x14ac:dyDescent="0.25">
      <c r="A985" s="4">
        <v>44540</v>
      </c>
      <c r="B985" s="6">
        <v>11</v>
      </c>
      <c r="C985" s="6" t="s">
        <v>132</v>
      </c>
      <c r="D985" s="6"/>
      <c r="E985" s="6" t="s">
        <v>65</v>
      </c>
      <c r="F985" s="6" t="s">
        <v>103</v>
      </c>
      <c r="G985" s="6">
        <v>2</v>
      </c>
      <c r="H985" s="6">
        <v>4</v>
      </c>
      <c r="I985" s="6">
        <v>6</v>
      </c>
      <c r="J985" s="6">
        <v>55</v>
      </c>
      <c r="K985" s="6">
        <v>6</v>
      </c>
      <c r="L985" s="6"/>
    </row>
    <row r="986" spans="1:12" ht="15.75" customHeight="1" x14ac:dyDescent="0.25">
      <c r="A986" s="4">
        <v>44540</v>
      </c>
      <c r="B986" s="6">
        <v>12</v>
      </c>
      <c r="C986" s="6" t="s">
        <v>132</v>
      </c>
      <c r="D986" s="6"/>
      <c r="E986" s="6" t="s">
        <v>65</v>
      </c>
      <c r="F986" s="6" t="s">
        <v>103</v>
      </c>
      <c r="G986" s="6">
        <v>3</v>
      </c>
      <c r="H986" s="6">
        <v>4</v>
      </c>
      <c r="I986" s="6">
        <v>6</v>
      </c>
      <c r="J986" s="6">
        <v>60</v>
      </c>
      <c r="K986" s="6">
        <v>4</v>
      </c>
      <c r="L986" s="6"/>
    </row>
    <row r="987" spans="1:12" ht="15.75" customHeight="1" x14ac:dyDescent="0.25">
      <c r="A987" s="4">
        <v>44540</v>
      </c>
      <c r="B987" s="6">
        <v>13</v>
      </c>
      <c r="C987" s="6" t="s">
        <v>132</v>
      </c>
      <c r="D987" s="6"/>
      <c r="E987" s="6" t="s">
        <v>65</v>
      </c>
      <c r="F987" s="6" t="s">
        <v>111</v>
      </c>
      <c r="G987" s="6">
        <v>1</v>
      </c>
      <c r="H987" s="6">
        <v>6</v>
      </c>
      <c r="I987" s="6">
        <v>10</v>
      </c>
      <c r="J987" s="6">
        <v>200</v>
      </c>
      <c r="K987" s="6">
        <v>8</v>
      </c>
      <c r="L987" s="6"/>
    </row>
    <row r="988" spans="1:12" ht="15.75" customHeight="1" x14ac:dyDescent="0.25">
      <c r="A988" s="4">
        <v>44540</v>
      </c>
      <c r="B988" s="6">
        <v>14</v>
      </c>
      <c r="C988" s="6" t="s">
        <v>132</v>
      </c>
      <c r="D988" s="6"/>
      <c r="E988" s="6" t="s">
        <v>65</v>
      </c>
      <c r="F988" s="6" t="s">
        <v>111</v>
      </c>
      <c r="G988" s="6">
        <v>2</v>
      </c>
      <c r="H988" s="6">
        <v>6</v>
      </c>
      <c r="I988" s="6">
        <v>10</v>
      </c>
      <c r="J988" s="6">
        <v>200</v>
      </c>
      <c r="K988" s="6">
        <v>7</v>
      </c>
      <c r="L988" s="6"/>
    </row>
    <row r="989" spans="1:12" ht="15.75" customHeight="1" x14ac:dyDescent="0.25">
      <c r="A989" s="4">
        <v>44540</v>
      </c>
      <c r="B989" s="6">
        <v>15</v>
      </c>
      <c r="C989" s="6" t="s">
        <v>132</v>
      </c>
      <c r="D989" s="6"/>
      <c r="E989" s="6" t="s">
        <v>65</v>
      </c>
      <c r="F989" s="6" t="s">
        <v>111</v>
      </c>
      <c r="G989" s="6">
        <v>3</v>
      </c>
      <c r="H989" s="6">
        <v>6</v>
      </c>
      <c r="I989" s="6">
        <v>10</v>
      </c>
      <c r="J989" s="6">
        <v>200</v>
      </c>
      <c r="K989" s="6">
        <v>6</v>
      </c>
      <c r="L989" s="6"/>
    </row>
    <row r="990" spans="1:12" ht="15.75" customHeight="1" x14ac:dyDescent="0.25">
      <c r="A990" s="4">
        <v>44545</v>
      </c>
      <c r="B990" s="6">
        <v>1</v>
      </c>
      <c r="C990" s="6" t="s">
        <v>104</v>
      </c>
      <c r="D990" s="6"/>
      <c r="E990" s="6" t="s">
        <v>65</v>
      </c>
      <c r="F990" s="6" t="s">
        <v>105</v>
      </c>
      <c r="G990" s="6">
        <v>1</v>
      </c>
      <c r="H990" s="6">
        <v>4</v>
      </c>
      <c r="I990" s="6">
        <v>6</v>
      </c>
      <c r="J990" s="6">
        <v>190</v>
      </c>
      <c r="K990" s="6">
        <v>6</v>
      </c>
      <c r="L990" s="6"/>
    </row>
    <row r="991" spans="1:12" ht="15.75" customHeight="1" x14ac:dyDescent="0.25">
      <c r="A991" s="4">
        <v>44545</v>
      </c>
      <c r="B991" s="6">
        <v>2</v>
      </c>
      <c r="C991" s="6" t="s">
        <v>104</v>
      </c>
      <c r="D991" s="6"/>
      <c r="E991" s="6" t="s">
        <v>65</v>
      </c>
      <c r="F991" s="6" t="s">
        <v>105</v>
      </c>
      <c r="G991" s="6">
        <v>2</v>
      </c>
      <c r="H991" s="6">
        <v>4</v>
      </c>
      <c r="I991" s="6">
        <v>6</v>
      </c>
      <c r="J991" s="6">
        <v>195</v>
      </c>
      <c r="K991" s="6">
        <v>4</v>
      </c>
      <c r="L991" s="6"/>
    </row>
    <row r="992" spans="1:12" ht="15.75" customHeight="1" x14ac:dyDescent="0.25">
      <c r="A992" s="4">
        <v>44545</v>
      </c>
      <c r="B992" s="6">
        <v>3</v>
      </c>
      <c r="C992" s="6" t="s">
        <v>104</v>
      </c>
      <c r="D992" s="6"/>
      <c r="E992" s="6" t="s">
        <v>65</v>
      </c>
      <c r="F992" s="6" t="s">
        <v>105</v>
      </c>
      <c r="G992" s="6">
        <v>3</v>
      </c>
      <c r="H992" s="6">
        <v>4</v>
      </c>
      <c r="I992" s="6">
        <v>6</v>
      </c>
      <c r="J992" s="6">
        <v>195</v>
      </c>
      <c r="K992" s="6">
        <v>4</v>
      </c>
      <c r="L992" s="6"/>
    </row>
    <row r="993" spans="1:12" ht="15.75" customHeight="1" x14ac:dyDescent="0.25">
      <c r="A993" s="4">
        <v>44545</v>
      </c>
      <c r="B993" s="6">
        <v>4</v>
      </c>
      <c r="C993" s="6" t="s">
        <v>104</v>
      </c>
      <c r="D993" s="6"/>
      <c r="E993" s="6" t="s">
        <v>65</v>
      </c>
      <c r="F993" s="6" t="s">
        <v>106</v>
      </c>
      <c r="G993" s="6">
        <v>1</v>
      </c>
      <c r="H993" s="6">
        <v>4</v>
      </c>
      <c r="I993" s="6">
        <v>6</v>
      </c>
      <c r="J993" s="6">
        <v>320</v>
      </c>
      <c r="K993" s="6">
        <v>6</v>
      </c>
      <c r="L993" s="6"/>
    </row>
    <row r="994" spans="1:12" ht="15.75" customHeight="1" x14ac:dyDescent="0.25">
      <c r="A994" s="4">
        <v>44545</v>
      </c>
      <c r="B994" s="6">
        <v>5</v>
      </c>
      <c r="C994" s="6" t="s">
        <v>104</v>
      </c>
      <c r="D994" s="6"/>
      <c r="E994" s="6" t="s">
        <v>65</v>
      </c>
      <c r="F994" s="6" t="s">
        <v>106</v>
      </c>
      <c r="G994" s="6">
        <v>2</v>
      </c>
      <c r="H994" s="6">
        <v>4</v>
      </c>
      <c r="I994" s="6">
        <v>6</v>
      </c>
      <c r="J994" s="6">
        <v>330</v>
      </c>
      <c r="K994" s="6">
        <v>5</v>
      </c>
      <c r="L994" s="6"/>
    </row>
    <row r="995" spans="1:12" ht="15.75" customHeight="1" x14ac:dyDescent="0.25">
      <c r="A995" s="4">
        <v>44545</v>
      </c>
      <c r="B995" s="6">
        <v>6</v>
      </c>
      <c r="C995" s="6" t="s">
        <v>104</v>
      </c>
      <c r="D995" s="6"/>
      <c r="E995" s="6" t="s">
        <v>65</v>
      </c>
      <c r="F995" s="6" t="s">
        <v>106</v>
      </c>
      <c r="G995" s="6">
        <v>3</v>
      </c>
      <c r="H995" s="6">
        <v>4</v>
      </c>
      <c r="I995" s="6">
        <v>6</v>
      </c>
      <c r="J995" s="6">
        <v>330</v>
      </c>
      <c r="K995" s="6">
        <v>4</v>
      </c>
      <c r="L995" s="6"/>
    </row>
    <row r="996" spans="1:12" ht="15.75" customHeight="1" x14ac:dyDescent="0.25">
      <c r="A996" s="4">
        <v>44545</v>
      </c>
      <c r="B996" s="6">
        <v>7</v>
      </c>
      <c r="C996" s="6" t="s">
        <v>104</v>
      </c>
      <c r="D996" s="6"/>
      <c r="E996" s="6" t="s">
        <v>65</v>
      </c>
      <c r="F996" s="6" t="s">
        <v>107</v>
      </c>
      <c r="G996" s="6">
        <v>1</v>
      </c>
      <c r="H996" s="6">
        <v>6</v>
      </c>
      <c r="I996" s="6">
        <v>10</v>
      </c>
      <c r="J996" s="6">
        <v>160</v>
      </c>
      <c r="K996" s="6">
        <v>7</v>
      </c>
      <c r="L996" s="6"/>
    </row>
    <row r="997" spans="1:12" ht="15.75" customHeight="1" x14ac:dyDescent="0.25">
      <c r="A997" s="4">
        <v>44545</v>
      </c>
      <c r="B997" s="6">
        <v>8</v>
      </c>
      <c r="C997" s="6" t="s">
        <v>104</v>
      </c>
      <c r="D997" s="6"/>
      <c r="E997" s="6" t="s">
        <v>65</v>
      </c>
      <c r="F997" s="6" t="s">
        <v>107</v>
      </c>
      <c r="G997" s="6">
        <v>2</v>
      </c>
      <c r="H997" s="6">
        <v>6</v>
      </c>
      <c r="I997" s="6">
        <v>10</v>
      </c>
      <c r="J997" s="6">
        <v>160</v>
      </c>
      <c r="K997" s="6">
        <v>5</v>
      </c>
      <c r="L997" s="6"/>
    </row>
    <row r="998" spans="1:12" ht="15.75" customHeight="1" x14ac:dyDescent="0.25">
      <c r="A998" s="4">
        <v>44545</v>
      </c>
      <c r="B998" s="6">
        <v>9</v>
      </c>
      <c r="C998" s="6" t="s">
        <v>104</v>
      </c>
      <c r="D998" s="6"/>
      <c r="E998" s="6" t="s">
        <v>65</v>
      </c>
      <c r="F998" s="6" t="s">
        <v>107</v>
      </c>
      <c r="G998" s="6">
        <v>3</v>
      </c>
      <c r="H998" s="6">
        <v>6</v>
      </c>
      <c r="I998" s="6">
        <v>10</v>
      </c>
      <c r="J998" s="6">
        <v>160</v>
      </c>
      <c r="K998" s="6">
        <v>5</v>
      </c>
      <c r="L998" s="6"/>
    </row>
    <row r="999" spans="1:12" ht="15.75" customHeight="1" x14ac:dyDescent="0.25">
      <c r="A999" s="4">
        <v>44545</v>
      </c>
      <c r="B999" s="6">
        <v>10</v>
      </c>
      <c r="C999" s="6" t="s">
        <v>104</v>
      </c>
      <c r="D999" s="6"/>
      <c r="E999" s="6" t="s">
        <v>65</v>
      </c>
      <c r="F999" s="6" t="s">
        <v>112</v>
      </c>
      <c r="G999" s="6">
        <v>1</v>
      </c>
      <c r="H999" s="6">
        <v>10</v>
      </c>
      <c r="I999" s="6">
        <v>15</v>
      </c>
      <c r="J999" s="6">
        <v>120</v>
      </c>
      <c r="K999" s="6">
        <v>10</v>
      </c>
      <c r="L999" s="6"/>
    </row>
    <row r="1000" spans="1:12" ht="15.75" customHeight="1" x14ac:dyDescent="0.25">
      <c r="A1000" s="4">
        <v>44545</v>
      </c>
      <c r="B1000" s="6">
        <v>11</v>
      </c>
      <c r="C1000" s="6" t="s">
        <v>104</v>
      </c>
      <c r="D1000" s="6"/>
      <c r="E1000" s="6" t="s">
        <v>65</v>
      </c>
      <c r="F1000" s="6" t="s">
        <v>112</v>
      </c>
      <c r="G1000" s="6">
        <v>2</v>
      </c>
      <c r="H1000" s="6">
        <v>10</v>
      </c>
      <c r="I1000" s="6">
        <v>15</v>
      </c>
      <c r="J1000" s="6">
        <v>120</v>
      </c>
      <c r="K1000" s="6">
        <v>11</v>
      </c>
      <c r="L1000" s="6"/>
    </row>
    <row r="1001" spans="1:12" ht="15.75" customHeight="1" x14ac:dyDescent="0.25">
      <c r="A1001" s="4">
        <v>44545</v>
      </c>
      <c r="B1001" s="6">
        <v>12</v>
      </c>
      <c r="C1001" s="6" t="s">
        <v>104</v>
      </c>
      <c r="D1001" s="6"/>
      <c r="E1001" s="6" t="s">
        <v>65</v>
      </c>
      <c r="F1001" s="6" t="s">
        <v>112</v>
      </c>
      <c r="G1001" s="6">
        <v>3</v>
      </c>
      <c r="H1001" s="6">
        <v>10</v>
      </c>
      <c r="I1001" s="6">
        <v>15</v>
      </c>
      <c r="J1001" s="6">
        <v>120</v>
      </c>
      <c r="K1001" s="6">
        <v>11</v>
      </c>
      <c r="L1001" s="6"/>
    </row>
    <row r="1002" spans="1:12" ht="15.75" customHeight="1" x14ac:dyDescent="0.25">
      <c r="A1002" s="4">
        <v>44547</v>
      </c>
      <c r="B1002" s="6">
        <v>1</v>
      </c>
      <c r="C1002" s="6" t="s">
        <v>131</v>
      </c>
      <c r="D1002" s="6"/>
      <c r="E1002" s="6" t="s">
        <v>65</v>
      </c>
      <c r="F1002" s="6" t="s">
        <v>89</v>
      </c>
      <c r="G1002" s="6">
        <v>1</v>
      </c>
      <c r="H1002" s="6">
        <v>4</v>
      </c>
      <c r="I1002" s="6">
        <v>6</v>
      </c>
      <c r="J1002" s="6">
        <v>155</v>
      </c>
      <c r="K1002" s="6">
        <v>6</v>
      </c>
      <c r="L1002" s="6"/>
    </row>
    <row r="1003" spans="1:12" ht="15.75" customHeight="1" x14ac:dyDescent="0.25">
      <c r="A1003" s="4">
        <v>44547</v>
      </c>
      <c r="B1003" s="6">
        <v>2</v>
      </c>
      <c r="C1003" s="6" t="s">
        <v>131</v>
      </c>
      <c r="D1003" s="6"/>
      <c r="E1003" s="6" t="s">
        <v>65</v>
      </c>
      <c r="F1003" s="6" t="s">
        <v>89</v>
      </c>
      <c r="G1003" s="6">
        <v>2</v>
      </c>
      <c r="H1003" s="6">
        <v>4</v>
      </c>
      <c r="I1003" s="6">
        <v>6</v>
      </c>
      <c r="J1003" s="6">
        <v>155</v>
      </c>
      <c r="K1003" s="6">
        <v>6</v>
      </c>
      <c r="L1003" s="6"/>
    </row>
    <row r="1004" spans="1:12" ht="15.75" customHeight="1" x14ac:dyDescent="0.25">
      <c r="A1004" s="4">
        <v>44547</v>
      </c>
      <c r="B1004" s="6">
        <v>3</v>
      </c>
      <c r="C1004" s="6" t="s">
        <v>131</v>
      </c>
      <c r="D1004" s="6"/>
      <c r="E1004" s="6" t="s">
        <v>65</v>
      </c>
      <c r="F1004" s="6" t="s">
        <v>89</v>
      </c>
      <c r="G1004" s="6">
        <v>3</v>
      </c>
      <c r="H1004" s="6">
        <v>4</v>
      </c>
      <c r="I1004" s="6">
        <v>6</v>
      </c>
      <c r="J1004" s="6">
        <v>160</v>
      </c>
      <c r="K1004" s="6">
        <v>4</v>
      </c>
      <c r="L1004" s="6"/>
    </row>
    <row r="1005" spans="1:12" ht="15.75" customHeight="1" x14ac:dyDescent="0.25">
      <c r="A1005" s="4">
        <v>44547</v>
      </c>
      <c r="B1005" s="6">
        <v>4</v>
      </c>
      <c r="C1005" s="6" t="s">
        <v>131</v>
      </c>
      <c r="D1005" s="6"/>
      <c r="E1005" s="6" t="s">
        <v>65</v>
      </c>
      <c r="F1005" s="6" t="s">
        <v>95</v>
      </c>
      <c r="G1005" s="6">
        <v>1</v>
      </c>
      <c r="H1005" s="6">
        <v>4</v>
      </c>
      <c r="I1005" s="6">
        <v>6</v>
      </c>
      <c r="J1005" s="6">
        <v>135</v>
      </c>
      <c r="K1005" s="6">
        <v>6</v>
      </c>
      <c r="L1005" s="6"/>
    </row>
    <row r="1006" spans="1:12" ht="15.75" customHeight="1" x14ac:dyDescent="0.25">
      <c r="A1006" s="4">
        <v>44547</v>
      </c>
      <c r="B1006" s="6">
        <v>5</v>
      </c>
      <c r="C1006" s="6" t="s">
        <v>131</v>
      </c>
      <c r="D1006" s="6"/>
      <c r="E1006" s="6" t="s">
        <v>65</v>
      </c>
      <c r="F1006" s="6" t="s">
        <v>95</v>
      </c>
      <c r="G1006" s="6">
        <v>2</v>
      </c>
      <c r="H1006" s="6">
        <v>4</v>
      </c>
      <c r="I1006" s="6">
        <v>6</v>
      </c>
      <c r="J1006" s="6">
        <v>135</v>
      </c>
      <c r="K1006" s="6">
        <v>6</v>
      </c>
      <c r="L1006" s="6"/>
    </row>
    <row r="1007" spans="1:12" ht="15.75" customHeight="1" x14ac:dyDescent="0.25">
      <c r="A1007" s="4">
        <v>44547</v>
      </c>
      <c r="B1007" s="6">
        <v>6</v>
      </c>
      <c r="C1007" s="6" t="s">
        <v>131</v>
      </c>
      <c r="D1007" s="6"/>
      <c r="E1007" s="6" t="s">
        <v>65</v>
      </c>
      <c r="F1007" s="6" t="s">
        <v>95</v>
      </c>
      <c r="G1007" s="6">
        <v>3</v>
      </c>
      <c r="H1007" s="6">
        <v>4</v>
      </c>
      <c r="I1007" s="6">
        <v>6</v>
      </c>
      <c r="J1007" s="6">
        <v>135</v>
      </c>
      <c r="K1007" s="6">
        <v>4</v>
      </c>
      <c r="L1007" s="6"/>
    </row>
    <row r="1008" spans="1:12" ht="15.75" customHeight="1" x14ac:dyDescent="0.25">
      <c r="A1008" s="4">
        <v>44547</v>
      </c>
      <c r="B1008" s="6">
        <v>7</v>
      </c>
      <c r="C1008" s="6" t="s">
        <v>131</v>
      </c>
      <c r="D1008" s="6"/>
      <c r="E1008" s="6" t="s">
        <v>65</v>
      </c>
      <c r="F1008" s="6" t="s">
        <v>96</v>
      </c>
      <c r="G1008" s="6">
        <v>1</v>
      </c>
      <c r="H1008" s="6">
        <v>4</v>
      </c>
      <c r="I1008" s="6">
        <v>6</v>
      </c>
      <c r="J1008" s="6">
        <v>110</v>
      </c>
      <c r="K1008" s="6">
        <v>4</v>
      </c>
      <c r="L1008" s="6"/>
    </row>
    <row r="1009" spans="1:12" ht="15.75" customHeight="1" x14ac:dyDescent="0.25">
      <c r="A1009" s="4">
        <v>44547</v>
      </c>
      <c r="B1009" s="6">
        <v>8</v>
      </c>
      <c r="C1009" s="6" t="s">
        <v>131</v>
      </c>
      <c r="D1009" s="6"/>
      <c r="E1009" s="6" t="s">
        <v>65</v>
      </c>
      <c r="F1009" s="6" t="s">
        <v>96</v>
      </c>
      <c r="G1009" s="6">
        <v>2</v>
      </c>
      <c r="H1009" s="6">
        <v>4</v>
      </c>
      <c r="I1009" s="6">
        <v>6</v>
      </c>
      <c r="J1009" s="6">
        <v>110</v>
      </c>
      <c r="K1009" s="6">
        <v>3</v>
      </c>
      <c r="L1009" s="6"/>
    </row>
    <row r="1010" spans="1:12" ht="15.75" customHeight="1" x14ac:dyDescent="0.25">
      <c r="A1010" s="4">
        <v>44547</v>
      </c>
      <c r="B1010" s="6">
        <v>9</v>
      </c>
      <c r="C1010" s="6" t="s">
        <v>131</v>
      </c>
      <c r="D1010" s="6"/>
      <c r="E1010" s="6" t="s">
        <v>65</v>
      </c>
      <c r="F1010" s="6" t="s">
        <v>96</v>
      </c>
      <c r="G1010" s="6">
        <v>3</v>
      </c>
      <c r="H1010" s="6">
        <v>4</v>
      </c>
      <c r="I1010" s="6">
        <v>6</v>
      </c>
      <c r="J1010" s="6">
        <v>110</v>
      </c>
      <c r="K1010" s="6">
        <v>3</v>
      </c>
      <c r="L1010" s="6"/>
    </row>
    <row r="1011" spans="1:12" ht="15.75" customHeight="1" x14ac:dyDescent="0.25">
      <c r="A1011" s="4">
        <v>44547</v>
      </c>
      <c r="B1011" s="6">
        <v>10</v>
      </c>
      <c r="C1011" s="6" t="s">
        <v>131</v>
      </c>
      <c r="D1011" s="6"/>
      <c r="E1011" s="6" t="s">
        <v>65</v>
      </c>
      <c r="F1011" s="6" t="s">
        <v>98</v>
      </c>
      <c r="G1011" s="6">
        <v>1</v>
      </c>
      <c r="H1011" s="6">
        <v>4</v>
      </c>
      <c r="I1011" s="6">
        <v>6</v>
      </c>
      <c r="J1011" s="6">
        <v>85</v>
      </c>
      <c r="K1011" s="6">
        <v>4</v>
      </c>
      <c r="L1011" s="6"/>
    </row>
    <row r="1012" spans="1:12" ht="15.75" customHeight="1" x14ac:dyDescent="0.25">
      <c r="A1012" s="4">
        <v>44547</v>
      </c>
      <c r="B1012" s="6">
        <v>11</v>
      </c>
      <c r="C1012" s="6" t="s">
        <v>131</v>
      </c>
      <c r="D1012" s="6"/>
      <c r="E1012" s="6" t="s">
        <v>65</v>
      </c>
      <c r="F1012" s="6" t="s">
        <v>98</v>
      </c>
      <c r="G1012" s="6">
        <v>2</v>
      </c>
      <c r="H1012" s="6">
        <v>4</v>
      </c>
      <c r="I1012" s="6">
        <v>6</v>
      </c>
      <c r="J1012" s="6">
        <v>85</v>
      </c>
      <c r="K1012" s="6">
        <v>5</v>
      </c>
      <c r="L1012" s="6"/>
    </row>
    <row r="1013" spans="1:12" ht="15.75" customHeight="1" x14ac:dyDescent="0.25">
      <c r="A1013" s="4">
        <v>44547</v>
      </c>
      <c r="B1013" s="6">
        <v>12</v>
      </c>
      <c r="C1013" s="6" t="s">
        <v>131</v>
      </c>
      <c r="D1013" s="6"/>
      <c r="E1013" s="6" t="s">
        <v>65</v>
      </c>
      <c r="F1013" s="6" t="s">
        <v>98</v>
      </c>
      <c r="G1013" s="6">
        <v>3</v>
      </c>
      <c r="H1013" s="6">
        <v>4</v>
      </c>
      <c r="I1013" s="6">
        <v>6</v>
      </c>
      <c r="J1013" s="6">
        <v>85</v>
      </c>
      <c r="K1013" s="6">
        <v>4</v>
      </c>
      <c r="L1013" s="6"/>
    </row>
    <row r="1014" spans="1:12" ht="15.75" customHeight="1" x14ac:dyDescent="0.25">
      <c r="A1014" s="4">
        <v>44547</v>
      </c>
      <c r="B1014" s="6">
        <v>13</v>
      </c>
      <c r="C1014" s="6" t="s">
        <v>131</v>
      </c>
      <c r="D1014" s="6"/>
      <c r="E1014" s="6" t="s">
        <v>65</v>
      </c>
      <c r="F1014" s="6" t="s">
        <v>117</v>
      </c>
      <c r="G1014" s="6">
        <v>1</v>
      </c>
      <c r="H1014" s="6">
        <v>0</v>
      </c>
      <c r="I1014" s="6"/>
      <c r="J1014" s="6">
        <v>12</v>
      </c>
      <c r="K1014" s="6">
        <v>48</v>
      </c>
      <c r="L1014" s="6"/>
    </row>
    <row r="1015" spans="1:12" ht="15.75" customHeight="1" x14ac:dyDescent="0.25">
      <c r="A1015" s="4">
        <v>44547</v>
      </c>
      <c r="B1015" s="6">
        <v>14</v>
      </c>
      <c r="C1015" s="6" t="s">
        <v>131</v>
      </c>
      <c r="D1015" s="6"/>
      <c r="E1015" s="6" t="s">
        <v>65</v>
      </c>
      <c r="F1015" s="6" t="s">
        <v>117</v>
      </c>
      <c r="G1015" s="6">
        <v>2</v>
      </c>
      <c r="H1015" s="6">
        <v>0</v>
      </c>
      <c r="I1015" s="6"/>
      <c r="J1015" s="6">
        <v>12</v>
      </c>
      <c r="K1015" s="6">
        <v>44</v>
      </c>
      <c r="L1015" s="6"/>
    </row>
    <row r="1016" spans="1:12" ht="15.75" customHeight="1" x14ac:dyDescent="0.25">
      <c r="A1016" s="4">
        <v>44547</v>
      </c>
      <c r="B1016" s="6">
        <v>15</v>
      </c>
      <c r="C1016" s="6" t="s">
        <v>131</v>
      </c>
      <c r="D1016" s="6"/>
      <c r="E1016" s="6" t="s">
        <v>65</v>
      </c>
      <c r="F1016" s="6" t="s">
        <v>117</v>
      </c>
      <c r="G1016" s="6">
        <v>3</v>
      </c>
      <c r="H1016" s="6">
        <v>0</v>
      </c>
      <c r="I1016" s="6"/>
      <c r="J1016" s="6">
        <v>12</v>
      </c>
      <c r="K1016" s="6">
        <v>47</v>
      </c>
      <c r="L1016" s="6"/>
    </row>
    <row r="1017" spans="1:12" ht="15.75" customHeight="1" x14ac:dyDescent="0.25">
      <c r="A1017" s="4">
        <v>44550</v>
      </c>
      <c r="B1017" s="6">
        <v>1</v>
      </c>
      <c r="C1017" s="6" t="s">
        <v>132</v>
      </c>
      <c r="D1017" s="6"/>
      <c r="E1017" s="6" t="s">
        <v>65</v>
      </c>
      <c r="F1017" s="6" t="s">
        <v>92</v>
      </c>
      <c r="G1017" s="6">
        <v>1</v>
      </c>
      <c r="H1017" s="6">
        <v>4</v>
      </c>
      <c r="I1017" s="6">
        <v>6</v>
      </c>
      <c r="J1017" s="6">
        <v>245</v>
      </c>
      <c r="K1017" s="6">
        <v>6</v>
      </c>
      <c r="L1017" s="6"/>
    </row>
    <row r="1018" spans="1:12" ht="15.75" customHeight="1" x14ac:dyDescent="0.25">
      <c r="A1018" s="4">
        <v>44550</v>
      </c>
      <c r="B1018" s="6">
        <v>2</v>
      </c>
      <c r="C1018" s="6" t="s">
        <v>132</v>
      </c>
      <c r="D1018" s="6"/>
      <c r="E1018" s="6" t="s">
        <v>65</v>
      </c>
      <c r="F1018" s="6" t="s">
        <v>92</v>
      </c>
      <c r="G1018" s="6">
        <v>2</v>
      </c>
      <c r="H1018" s="6">
        <v>4</v>
      </c>
      <c r="I1018" s="6">
        <v>6</v>
      </c>
      <c r="J1018" s="6">
        <v>245</v>
      </c>
      <c r="K1018" s="6">
        <v>6</v>
      </c>
      <c r="L1018" s="6"/>
    </row>
    <row r="1019" spans="1:12" ht="15.75" customHeight="1" x14ac:dyDescent="0.25">
      <c r="A1019" s="4">
        <v>44550</v>
      </c>
      <c r="B1019" s="6">
        <v>3</v>
      </c>
      <c r="C1019" s="6" t="s">
        <v>132</v>
      </c>
      <c r="D1019" s="6"/>
      <c r="E1019" s="6" t="s">
        <v>65</v>
      </c>
      <c r="F1019" s="6" t="s">
        <v>92</v>
      </c>
      <c r="G1019" s="6">
        <v>3</v>
      </c>
      <c r="H1019" s="6">
        <v>4</v>
      </c>
      <c r="I1019" s="6">
        <v>6</v>
      </c>
      <c r="J1019" s="6">
        <v>250</v>
      </c>
      <c r="K1019" s="6">
        <v>4</v>
      </c>
      <c r="L1019" s="6"/>
    </row>
    <row r="1020" spans="1:12" ht="15.75" customHeight="1" x14ac:dyDescent="0.25">
      <c r="A1020" s="4">
        <v>44550</v>
      </c>
      <c r="B1020" s="6">
        <v>4</v>
      </c>
      <c r="C1020" s="6" t="s">
        <v>132</v>
      </c>
      <c r="D1020" s="6"/>
      <c r="E1020" s="6" t="s">
        <v>65</v>
      </c>
      <c r="F1020" s="6" t="s">
        <v>118</v>
      </c>
      <c r="G1020" s="6">
        <v>1</v>
      </c>
      <c r="H1020" s="6">
        <v>5</v>
      </c>
      <c r="I1020" s="6">
        <v>10</v>
      </c>
      <c r="J1020" s="6">
        <v>120</v>
      </c>
      <c r="K1020" s="6">
        <v>8</v>
      </c>
      <c r="L1020" s="6"/>
    </row>
    <row r="1021" spans="1:12" ht="15.75" customHeight="1" x14ac:dyDescent="0.25">
      <c r="A1021" s="4">
        <v>44550</v>
      </c>
      <c r="B1021" s="6">
        <v>5</v>
      </c>
      <c r="C1021" s="6" t="s">
        <v>132</v>
      </c>
      <c r="D1021" s="6"/>
      <c r="E1021" s="6" t="s">
        <v>65</v>
      </c>
      <c r="F1021" s="6" t="s">
        <v>118</v>
      </c>
      <c r="G1021" s="6">
        <v>2</v>
      </c>
      <c r="H1021" s="6">
        <v>5</v>
      </c>
      <c r="I1021" s="6">
        <v>10</v>
      </c>
      <c r="J1021" s="6">
        <v>120</v>
      </c>
      <c r="K1021" s="6">
        <v>7</v>
      </c>
      <c r="L1021" s="6"/>
    </row>
    <row r="1022" spans="1:12" ht="15.75" customHeight="1" x14ac:dyDescent="0.25">
      <c r="A1022" s="4">
        <v>44550</v>
      </c>
      <c r="B1022" s="6">
        <v>6</v>
      </c>
      <c r="C1022" s="6" t="s">
        <v>132</v>
      </c>
      <c r="D1022" s="6"/>
      <c r="E1022" s="6" t="s">
        <v>65</v>
      </c>
      <c r="F1022" s="6" t="s">
        <v>118</v>
      </c>
      <c r="G1022" s="6">
        <v>3</v>
      </c>
      <c r="H1022" s="6">
        <v>5</v>
      </c>
      <c r="I1022" s="6">
        <v>10</v>
      </c>
      <c r="J1022" s="6">
        <v>120</v>
      </c>
      <c r="K1022" s="6">
        <v>7</v>
      </c>
      <c r="L1022" s="6"/>
    </row>
    <row r="1023" spans="1:12" ht="15.75" customHeight="1" x14ac:dyDescent="0.25">
      <c r="A1023" s="4">
        <v>44550</v>
      </c>
      <c r="B1023" s="6">
        <v>7</v>
      </c>
      <c r="C1023" s="6" t="s">
        <v>132</v>
      </c>
      <c r="D1023" s="6"/>
      <c r="E1023" s="6" t="s">
        <v>65</v>
      </c>
      <c r="F1023" s="6" t="s">
        <v>110</v>
      </c>
      <c r="G1023" s="6">
        <v>1</v>
      </c>
      <c r="H1023" s="6">
        <v>4</v>
      </c>
      <c r="I1023" s="6">
        <v>6</v>
      </c>
      <c r="J1023" s="6">
        <v>65</v>
      </c>
      <c r="K1023" s="6">
        <v>5</v>
      </c>
      <c r="L1023" s="6"/>
    </row>
    <row r="1024" spans="1:12" ht="15.75" customHeight="1" x14ac:dyDescent="0.25">
      <c r="A1024" s="4">
        <v>44550</v>
      </c>
      <c r="B1024" s="6">
        <v>8</v>
      </c>
      <c r="C1024" s="6" t="s">
        <v>132</v>
      </c>
      <c r="D1024" s="6"/>
      <c r="E1024" s="6" t="s">
        <v>65</v>
      </c>
      <c r="F1024" s="6" t="s">
        <v>110</v>
      </c>
      <c r="G1024" s="6">
        <v>2</v>
      </c>
      <c r="H1024" s="6">
        <v>4</v>
      </c>
      <c r="I1024" s="6">
        <v>6</v>
      </c>
      <c r="J1024" s="6">
        <v>65</v>
      </c>
      <c r="K1024" s="6">
        <v>5</v>
      </c>
      <c r="L1024" s="6"/>
    </row>
    <row r="1025" spans="1:12" ht="15.75" customHeight="1" x14ac:dyDescent="0.25">
      <c r="A1025" s="4">
        <v>44550</v>
      </c>
      <c r="B1025" s="6">
        <v>9</v>
      </c>
      <c r="C1025" s="6" t="s">
        <v>132</v>
      </c>
      <c r="D1025" s="6"/>
      <c r="E1025" s="6" t="s">
        <v>65</v>
      </c>
      <c r="F1025" s="6" t="s">
        <v>110</v>
      </c>
      <c r="G1025" s="6">
        <v>3</v>
      </c>
      <c r="H1025" s="6">
        <v>4</v>
      </c>
      <c r="I1025" s="6">
        <v>6</v>
      </c>
      <c r="J1025" s="6">
        <v>65</v>
      </c>
      <c r="K1025" s="6">
        <v>5</v>
      </c>
      <c r="L1025" s="6" t="s">
        <v>21</v>
      </c>
    </row>
    <row r="1026" spans="1:12" ht="15.75" customHeight="1" x14ac:dyDescent="0.25">
      <c r="A1026" s="4">
        <v>44550</v>
      </c>
      <c r="B1026" s="6">
        <v>10</v>
      </c>
      <c r="C1026" s="6" t="s">
        <v>132</v>
      </c>
      <c r="D1026" s="6"/>
      <c r="E1026" s="6" t="s">
        <v>65</v>
      </c>
      <c r="F1026" s="6" t="s">
        <v>103</v>
      </c>
      <c r="G1026" s="6">
        <v>1</v>
      </c>
      <c r="H1026" s="6">
        <v>4</v>
      </c>
      <c r="I1026" s="6">
        <v>6</v>
      </c>
      <c r="J1026" s="6">
        <v>60</v>
      </c>
      <c r="K1026" s="6">
        <v>6</v>
      </c>
      <c r="L1026" s="6"/>
    </row>
    <row r="1027" spans="1:12" ht="15.75" customHeight="1" x14ac:dyDescent="0.25">
      <c r="A1027" s="4">
        <v>44550</v>
      </c>
      <c r="B1027" s="6">
        <v>11</v>
      </c>
      <c r="C1027" s="6" t="s">
        <v>132</v>
      </c>
      <c r="D1027" s="6"/>
      <c r="E1027" s="6" t="s">
        <v>65</v>
      </c>
      <c r="F1027" s="6" t="s">
        <v>103</v>
      </c>
      <c r="G1027" s="6">
        <v>2</v>
      </c>
      <c r="H1027" s="6">
        <v>4</v>
      </c>
      <c r="I1027" s="6">
        <v>6</v>
      </c>
      <c r="J1027" s="6">
        <v>60</v>
      </c>
      <c r="K1027" s="6">
        <v>5</v>
      </c>
      <c r="L1027" s="6"/>
    </row>
    <row r="1028" spans="1:12" ht="15.75" customHeight="1" x14ac:dyDescent="0.25">
      <c r="A1028" s="4">
        <v>44550</v>
      </c>
      <c r="B1028" s="6">
        <v>12</v>
      </c>
      <c r="C1028" s="6" t="s">
        <v>132</v>
      </c>
      <c r="D1028" s="6"/>
      <c r="E1028" s="6" t="s">
        <v>65</v>
      </c>
      <c r="F1028" s="6" t="s">
        <v>103</v>
      </c>
      <c r="G1028" s="6">
        <v>3</v>
      </c>
      <c r="H1028" s="6">
        <v>4</v>
      </c>
      <c r="I1028" s="6">
        <v>6</v>
      </c>
      <c r="J1028" s="6">
        <v>60</v>
      </c>
      <c r="K1028" s="6">
        <v>5</v>
      </c>
      <c r="L1028" s="6"/>
    </row>
    <row r="1029" spans="1:12" ht="15.75" customHeight="1" x14ac:dyDescent="0.25">
      <c r="A1029" s="4">
        <v>44550</v>
      </c>
      <c r="B1029" s="6">
        <v>13</v>
      </c>
      <c r="C1029" s="6" t="s">
        <v>132</v>
      </c>
      <c r="D1029" s="6"/>
      <c r="E1029" s="6" t="s">
        <v>65</v>
      </c>
      <c r="F1029" s="6" t="s">
        <v>111</v>
      </c>
      <c r="G1029" s="6">
        <v>1</v>
      </c>
      <c r="H1029" s="6">
        <v>6</v>
      </c>
      <c r="I1029" s="6">
        <v>10</v>
      </c>
      <c r="J1029" s="6">
        <v>200</v>
      </c>
      <c r="K1029" s="6">
        <v>10</v>
      </c>
      <c r="L1029" s="6"/>
    </row>
    <row r="1030" spans="1:12" ht="15.75" customHeight="1" x14ac:dyDescent="0.25">
      <c r="A1030" s="4">
        <v>44550</v>
      </c>
      <c r="B1030" s="6">
        <v>14</v>
      </c>
      <c r="C1030" s="6" t="s">
        <v>132</v>
      </c>
      <c r="D1030" s="6"/>
      <c r="E1030" s="6" t="s">
        <v>65</v>
      </c>
      <c r="F1030" s="6" t="s">
        <v>111</v>
      </c>
      <c r="G1030" s="6">
        <v>2</v>
      </c>
      <c r="H1030" s="6">
        <v>6</v>
      </c>
      <c r="I1030" s="6">
        <v>10</v>
      </c>
      <c r="J1030" s="6">
        <v>200</v>
      </c>
      <c r="K1030" s="6">
        <v>9</v>
      </c>
      <c r="L1030" s="6"/>
    </row>
    <row r="1031" spans="1:12" ht="15.75" customHeight="1" x14ac:dyDescent="0.25">
      <c r="A1031" s="4">
        <v>44550</v>
      </c>
      <c r="B1031" s="6">
        <v>15</v>
      </c>
      <c r="C1031" s="6" t="s">
        <v>132</v>
      </c>
      <c r="D1031" s="6"/>
      <c r="E1031" s="6" t="s">
        <v>65</v>
      </c>
      <c r="F1031" s="6" t="s">
        <v>111</v>
      </c>
      <c r="G1031" s="6">
        <v>3</v>
      </c>
      <c r="H1031" s="6">
        <v>6</v>
      </c>
      <c r="I1031" s="6">
        <v>10</v>
      </c>
      <c r="J1031" s="6">
        <v>200</v>
      </c>
      <c r="K1031" s="6">
        <v>8</v>
      </c>
      <c r="L1031" s="6"/>
    </row>
    <row r="1032" spans="1:12" ht="15.75" customHeight="1" x14ac:dyDescent="0.25">
      <c r="A1032" s="4">
        <v>44552</v>
      </c>
      <c r="B1032" s="6">
        <v>1</v>
      </c>
      <c r="C1032" s="6" t="s">
        <v>104</v>
      </c>
      <c r="D1032" s="6"/>
      <c r="E1032" s="6" t="s">
        <v>65</v>
      </c>
      <c r="F1032" s="6" t="s">
        <v>105</v>
      </c>
      <c r="G1032" s="6">
        <v>1</v>
      </c>
      <c r="H1032" s="6">
        <v>4</v>
      </c>
      <c r="I1032" s="6">
        <v>6</v>
      </c>
      <c r="J1032" s="6">
        <v>195</v>
      </c>
      <c r="K1032" s="6">
        <v>5</v>
      </c>
      <c r="L1032" s="6"/>
    </row>
    <row r="1033" spans="1:12" ht="15.75" customHeight="1" x14ac:dyDescent="0.25">
      <c r="A1033" s="4">
        <v>44552</v>
      </c>
      <c r="B1033" s="6">
        <v>2</v>
      </c>
      <c r="C1033" s="6" t="s">
        <v>104</v>
      </c>
      <c r="D1033" s="6"/>
      <c r="E1033" s="6" t="s">
        <v>65</v>
      </c>
      <c r="F1033" s="6" t="s">
        <v>105</v>
      </c>
      <c r="G1033" s="6">
        <v>2</v>
      </c>
      <c r="H1033" s="6">
        <v>4</v>
      </c>
      <c r="I1033" s="6">
        <v>6</v>
      </c>
      <c r="J1033" s="6">
        <v>195</v>
      </c>
      <c r="K1033" s="6">
        <v>5</v>
      </c>
      <c r="L1033" s="6"/>
    </row>
    <row r="1034" spans="1:12" ht="15.75" customHeight="1" x14ac:dyDescent="0.25">
      <c r="A1034" s="4">
        <v>44552</v>
      </c>
      <c r="B1034" s="6">
        <v>3</v>
      </c>
      <c r="C1034" s="6" t="s">
        <v>104</v>
      </c>
      <c r="D1034" s="6"/>
      <c r="E1034" s="6" t="s">
        <v>65</v>
      </c>
      <c r="F1034" s="6" t="s">
        <v>105</v>
      </c>
      <c r="G1034" s="6">
        <v>3</v>
      </c>
      <c r="H1034" s="6">
        <v>4</v>
      </c>
      <c r="I1034" s="6">
        <v>6</v>
      </c>
      <c r="J1034" s="6">
        <v>195</v>
      </c>
      <c r="K1034" s="6">
        <v>4</v>
      </c>
      <c r="L1034" s="6"/>
    </row>
    <row r="1035" spans="1:12" ht="15.75" customHeight="1" x14ac:dyDescent="0.25">
      <c r="A1035" s="4">
        <v>44552</v>
      </c>
      <c r="B1035" s="6">
        <v>4</v>
      </c>
      <c r="C1035" s="6" t="s">
        <v>104</v>
      </c>
      <c r="D1035" s="6"/>
      <c r="E1035" s="6" t="s">
        <v>65</v>
      </c>
      <c r="F1035" s="6" t="s">
        <v>106</v>
      </c>
      <c r="G1035" s="6">
        <v>1</v>
      </c>
      <c r="H1035" s="6">
        <v>4</v>
      </c>
      <c r="I1035" s="6">
        <v>6</v>
      </c>
      <c r="J1035" s="6">
        <v>330</v>
      </c>
      <c r="K1035" s="6">
        <v>4</v>
      </c>
      <c r="L1035" s="6"/>
    </row>
    <row r="1036" spans="1:12" ht="15.75" customHeight="1" x14ac:dyDescent="0.25">
      <c r="A1036" s="4">
        <v>44552</v>
      </c>
      <c r="B1036" s="6">
        <v>5</v>
      </c>
      <c r="C1036" s="6" t="s">
        <v>104</v>
      </c>
      <c r="D1036" s="6"/>
      <c r="E1036" s="6" t="s">
        <v>65</v>
      </c>
      <c r="F1036" s="6" t="s">
        <v>106</v>
      </c>
      <c r="G1036" s="6">
        <v>2</v>
      </c>
      <c r="H1036" s="6">
        <v>4</v>
      </c>
      <c r="I1036" s="6">
        <v>6</v>
      </c>
      <c r="J1036" s="6">
        <v>320</v>
      </c>
      <c r="K1036" s="6">
        <v>6</v>
      </c>
      <c r="L1036" s="6"/>
    </row>
    <row r="1037" spans="1:12" ht="15.75" customHeight="1" x14ac:dyDescent="0.25">
      <c r="A1037" s="4">
        <v>44552</v>
      </c>
      <c r="B1037" s="6">
        <v>6</v>
      </c>
      <c r="C1037" s="6" t="s">
        <v>104</v>
      </c>
      <c r="D1037" s="6"/>
      <c r="E1037" s="6" t="s">
        <v>65</v>
      </c>
      <c r="F1037" s="6" t="s">
        <v>106</v>
      </c>
      <c r="G1037" s="6">
        <v>3</v>
      </c>
      <c r="H1037" s="6">
        <v>4</v>
      </c>
      <c r="I1037" s="6">
        <v>6</v>
      </c>
      <c r="J1037" s="6">
        <v>320</v>
      </c>
      <c r="K1037" s="6">
        <v>6</v>
      </c>
      <c r="L1037" s="6"/>
    </row>
    <row r="1038" spans="1:12" ht="15.75" customHeight="1" x14ac:dyDescent="0.25">
      <c r="A1038" s="4">
        <v>44552</v>
      </c>
      <c r="B1038" s="6">
        <v>7</v>
      </c>
      <c r="C1038" s="6" t="s">
        <v>104</v>
      </c>
      <c r="D1038" s="6"/>
      <c r="E1038" s="6" t="s">
        <v>65</v>
      </c>
      <c r="F1038" s="6" t="s">
        <v>107</v>
      </c>
      <c r="G1038" s="6">
        <v>1</v>
      </c>
      <c r="H1038" s="6">
        <v>6</v>
      </c>
      <c r="I1038" s="6">
        <v>10</v>
      </c>
      <c r="J1038" s="6">
        <v>155</v>
      </c>
      <c r="K1038" s="6">
        <v>10</v>
      </c>
      <c r="L1038" s="6"/>
    </row>
    <row r="1039" spans="1:12" ht="15.75" customHeight="1" x14ac:dyDescent="0.25">
      <c r="A1039" s="4">
        <v>44552</v>
      </c>
      <c r="B1039" s="6">
        <v>8</v>
      </c>
      <c r="C1039" s="6" t="s">
        <v>104</v>
      </c>
      <c r="D1039" s="6"/>
      <c r="E1039" s="6" t="s">
        <v>65</v>
      </c>
      <c r="F1039" s="6" t="s">
        <v>107</v>
      </c>
      <c r="G1039" s="6">
        <v>2</v>
      </c>
      <c r="H1039" s="6">
        <v>6</v>
      </c>
      <c r="I1039" s="6">
        <v>10</v>
      </c>
      <c r="J1039" s="6">
        <v>155</v>
      </c>
      <c r="K1039" s="6">
        <v>6</v>
      </c>
      <c r="L1039" s="6"/>
    </row>
    <row r="1040" spans="1:12" ht="15.75" customHeight="1" x14ac:dyDescent="0.25">
      <c r="A1040" s="4">
        <v>44552</v>
      </c>
      <c r="B1040" s="6">
        <v>9</v>
      </c>
      <c r="C1040" s="6" t="s">
        <v>104</v>
      </c>
      <c r="D1040" s="6"/>
      <c r="E1040" s="6" t="s">
        <v>65</v>
      </c>
      <c r="F1040" s="6" t="s">
        <v>107</v>
      </c>
      <c r="G1040" s="6">
        <v>3</v>
      </c>
      <c r="H1040" s="6">
        <v>6</v>
      </c>
      <c r="I1040" s="6">
        <v>10</v>
      </c>
      <c r="J1040" s="6">
        <v>155</v>
      </c>
      <c r="K1040" s="6">
        <v>5</v>
      </c>
      <c r="L1040" s="6"/>
    </row>
    <row r="1041" spans="1:12" ht="15.75" customHeight="1" x14ac:dyDescent="0.25">
      <c r="A1041" s="4">
        <v>44552</v>
      </c>
      <c r="B1041" s="6">
        <v>10</v>
      </c>
      <c r="C1041" s="6" t="s">
        <v>104</v>
      </c>
      <c r="D1041" s="6"/>
      <c r="E1041" s="6" t="s">
        <v>65</v>
      </c>
      <c r="F1041" s="6" t="s">
        <v>112</v>
      </c>
      <c r="G1041" s="6">
        <v>1</v>
      </c>
      <c r="H1041" s="6">
        <v>10</v>
      </c>
      <c r="I1041" s="6">
        <v>15</v>
      </c>
      <c r="J1041" s="6">
        <v>120</v>
      </c>
      <c r="K1041" s="6">
        <v>14</v>
      </c>
      <c r="L1041" s="6"/>
    </row>
    <row r="1042" spans="1:12" ht="15.75" customHeight="1" x14ac:dyDescent="0.25">
      <c r="A1042" s="4">
        <v>44552</v>
      </c>
      <c r="B1042" s="6">
        <v>11</v>
      </c>
      <c r="C1042" s="6" t="s">
        <v>104</v>
      </c>
      <c r="D1042" s="6"/>
      <c r="E1042" s="6" t="s">
        <v>65</v>
      </c>
      <c r="F1042" s="6" t="s">
        <v>112</v>
      </c>
      <c r="G1042" s="6">
        <v>2</v>
      </c>
      <c r="H1042" s="6">
        <v>10</v>
      </c>
      <c r="I1042" s="6">
        <v>15</v>
      </c>
      <c r="J1042" s="6">
        <v>120</v>
      </c>
      <c r="K1042" s="6">
        <v>12</v>
      </c>
      <c r="L1042" s="6"/>
    </row>
    <row r="1043" spans="1:12" ht="15.75" customHeight="1" x14ac:dyDescent="0.25">
      <c r="A1043" s="4">
        <v>44552</v>
      </c>
      <c r="B1043" s="6">
        <v>12</v>
      </c>
      <c r="C1043" s="6" t="s">
        <v>104</v>
      </c>
      <c r="D1043" s="6"/>
      <c r="E1043" s="6" t="s">
        <v>65</v>
      </c>
      <c r="F1043" s="6" t="s">
        <v>112</v>
      </c>
      <c r="G1043" s="6">
        <v>3</v>
      </c>
      <c r="H1043" s="6">
        <v>10</v>
      </c>
      <c r="I1043" s="6">
        <v>15</v>
      </c>
      <c r="J1043" s="6">
        <v>120</v>
      </c>
      <c r="K1043" s="6">
        <v>10</v>
      </c>
      <c r="L1043" s="6"/>
    </row>
    <row r="1044" spans="1:12" ht="15.75" customHeight="1" x14ac:dyDescent="0.25">
      <c r="A1044" s="4">
        <v>44557</v>
      </c>
      <c r="B1044" s="6">
        <v>1</v>
      </c>
      <c r="C1044" s="6" t="s">
        <v>131</v>
      </c>
      <c r="D1044" s="6"/>
      <c r="E1044" s="6" t="s">
        <v>65</v>
      </c>
      <c r="F1044" s="6" t="s">
        <v>89</v>
      </c>
      <c r="G1044" s="6">
        <v>1</v>
      </c>
      <c r="H1044" s="6">
        <v>4</v>
      </c>
      <c r="I1044" s="6">
        <v>6</v>
      </c>
      <c r="J1044" s="6">
        <v>155</v>
      </c>
      <c r="K1044" s="6">
        <v>6</v>
      </c>
      <c r="L1044" s="6"/>
    </row>
    <row r="1045" spans="1:12" ht="15.75" customHeight="1" x14ac:dyDescent="0.25">
      <c r="A1045" s="4">
        <v>44557</v>
      </c>
      <c r="B1045" s="6">
        <v>2</v>
      </c>
      <c r="C1045" s="6" t="s">
        <v>131</v>
      </c>
      <c r="D1045" s="6"/>
      <c r="E1045" s="6" t="s">
        <v>65</v>
      </c>
      <c r="F1045" s="6" t="s">
        <v>89</v>
      </c>
      <c r="G1045" s="6">
        <v>2</v>
      </c>
      <c r="H1045" s="6">
        <v>4</v>
      </c>
      <c r="I1045" s="6">
        <v>6</v>
      </c>
      <c r="J1045" s="6">
        <v>155</v>
      </c>
      <c r="K1045" s="6">
        <v>5</v>
      </c>
      <c r="L1045" s="6"/>
    </row>
    <row r="1046" spans="1:12" ht="15.75" customHeight="1" x14ac:dyDescent="0.25">
      <c r="A1046" s="4">
        <v>44557</v>
      </c>
      <c r="B1046" s="6">
        <v>3</v>
      </c>
      <c r="C1046" s="6" t="s">
        <v>131</v>
      </c>
      <c r="D1046" s="6"/>
      <c r="E1046" s="6" t="s">
        <v>65</v>
      </c>
      <c r="F1046" s="6" t="s">
        <v>89</v>
      </c>
      <c r="G1046" s="6">
        <v>3</v>
      </c>
      <c r="H1046" s="6">
        <v>4</v>
      </c>
      <c r="I1046" s="6">
        <v>6</v>
      </c>
      <c r="J1046" s="6">
        <v>155</v>
      </c>
      <c r="K1046" s="6">
        <v>3</v>
      </c>
      <c r="L1046" s="6"/>
    </row>
    <row r="1047" spans="1:12" ht="15.75" customHeight="1" x14ac:dyDescent="0.25">
      <c r="A1047" s="4">
        <v>44557</v>
      </c>
      <c r="B1047" s="6">
        <v>4</v>
      </c>
      <c r="C1047" s="6" t="s">
        <v>131</v>
      </c>
      <c r="D1047" s="6"/>
      <c r="E1047" s="6" t="s">
        <v>65</v>
      </c>
      <c r="F1047" s="6" t="s">
        <v>95</v>
      </c>
      <c r="G1047" s="6">
        <v>1</v>
      </c>
      <c r="H1047" s="6">
        <v>4</v>
      </c>
      <c r="I1047" s="6">
        <v>6</v>
      </c>
      <c r="J1047" s="6">
        <v>135</v>
      </c>
      <c r="K1047" s="6">
        <v>5</v>
      </c>
      <c r="L1047" s="6"/>
    </row>
    <row r="1048" spans="1:12" ht="15.75" customHeight="1" x14ac:dyDescent="0.25">
      <c r="A1048" s="4">
        <v>44557</v>
      </c>
      <c r="B1048" s="6">
        <v>5</v>
      </c>
      <c r="C1048" s="6" t="s">
        <v>131</v>
      </c>
      <c r="D1048" s="6"/>
      <c r="E1048" s="6" t="s">
        <v>65</v>
      </c>
      <c r="F1048" s="6" t="s">
        <v>95</v>
      </c>
      <c r="G1048" s="6">
        <v>2</v>
      </c>
      <c r="H1048" s="6">
        <v>4</v>
      </c>
      <c r="I1048" s="6">
        <v>6</v>
      </c>
      <c r="J1048" s="6">
        <v>135</v>
      </c>
      <c r="K1048" s="6">
        <v>4</v>
      </c>
      <c r="L1048" s="6"/>
    </row>
    <row r="1049" spans="1:12" ht="15.75" customHeight="1" x14ac:dyDescent="0.25">
      <c r="A1049" s="4">
        <v>44557</v>
      </c>
      <c r="B1049" s="6">
        <v>6</v>
      </c>
      <c r="C1049" s="6" t="s">
        <v>131</v>
      </c>
      <c r="D1049" s="6"/>
      <c r="E1049" s="6" t="s">
        <v>65</v>
      </c>
      <c r="F1049" s="6" t="s">
        <v>95</v>
      </c>
      <c r="G1049" s="6">
        <v>3</v>
      </c>
      <c r="H1049" s="6">
        <v>4</v>
      </c>
      <c r="I1049" s="6">
        <v>6</v>
      </c>
      <c r="J1049" s="6">
        <v>135</v>
      </c>
      <c r="K1049" s="6">
        <v>3</v>
      </c>
      <c r="L1049" s="6"/>
    </row>
    <row r="1050" spans="1:12" ht="15.75" customHeight="1" x14ac:dyDescent="0.25">
      <c r="A1050" s="4">
        <v>44557</v>
      </c>
      <c r="B1050" s="6">
        <v>7</v>
      </c>
      <c r="C1050" s="6" t="s">
        <v>131</v>
      </c>
      <c r="D1050" s="6"/>
      <c r="E1050" s="6" t="s">
        <v>65</v>
      </c>
      <c r="F1050" s="6" t="s">
        <v>96</v>
      </c>
      <c r="G1050" s="6">
        <v>1</v>
      </c>
      <c r="H1050" s="6">
        <v>4</v>
      </c>
      <c r="I1050" s="6">
        <v>6</v>
      </c>
      <c r="J1050" s="6">
        <v>100</v>
      </c>
      <c r="K1050" s="6">
        <v>5</v>
      </c>
      <c r="L1050" s="6"/>
    </row>
    <row r="1051" spans="1:12" ht="15.75" customHeight="1" x14ac:dyDescent="0.25">
      <c r="A1051" s="4">
        <v>44557</v>
      </c>
      <c r="B1051" s="6">
        <v>8</v>
      </c>
      <c r="C1051" s="6" t="s">
        <v>131</v>
      </c>
      <c r="D1051" s="6"/>
      <c r="E1051" s="6" t="s">
        <v>65</v>
      </c>
      <c r="F1051" s="6" t="s">
        <v>96</v>
      </c>
      <c r="G1051" s="6">
        <v>2</v>
      </c>
      <c r="H1051" s="6">
        <v>4</v>
      </c>
      <c r="I1051" s="6">
        <v>6</v>
      </c>
      <c r="J1051" s="6">
        <v>100</v>
      </c>
      <c r="K1051" s="6">
        <v>4</v>
      </c>
      <c r="L1051" s="6"/>
    </row>
    <row r="1052" spans="1:12" ht="15.75" customHeight="1" x14ac:dyDescent="0.25">
      <c r="A1052" s="4">
        <v>44557</v>
      </c>
      <c r="B1052" s="6">
        <v>9</v>
      </c>
      <c r="C1052" s="6" t="s">
        <v>131</v>
      </c>
      <c r="D1052" s="6"/>
      <c r="E1052" s="6" t="s">
        <v>65</v>
      </c>
      <c r="F1052" s="6" t="s">
        <v>96</v>
      </c>
      <c r="G1052" s="6">
        <v>3</v>
      </c>
      <c r="H1052" s="6">
        <v>4</v>
      </c>
      <c r="I1052" s="6">
        <v>6</v>
      </c>
      <c r="J1052" s="6">
        <v>100</v>
      </c>
      <c r="K1052" s="6">
        <v>4</v>
      </c>
      <c r="L1052" s="6"/>
    </row>
    <row r="1053" spans="1:12" ht="15.75" customHeight="1" x14ac:dyDescent="0.25">
      <c r="A1053" s="4">
        <v>44557</v>
      </c>
      <c r="B1053" s="6">
        <v>10</v>
      </c>
      <c r="C1053" s="6" t="s">
        <v>131</v>
      </c>
      <c r="D1053" s="6"/>
      <c r="E1053" s="6" t="s">
        <v>65</v>
      </c>
      <c r="F1053" s="6" t="s">
        <v>98</v>
      </c>
      <c r="G1053" s="6">
        <v>1</v>
      </c>
      <c r="H1053" s="6">
        <v>4</v>
      </c>
      <c r="I1053" s="6">
        <v>6</v>
      </c>
      <c r="J1053" s="6">
        <v>85</v>
      </c>
      <c r="K1053" s="6">
        <v>5</v>
      </c>
      <c r="L1053" s="6"/>
    </row>
    <row r="1054" spans="1:12" ht="15.75" customHeight="1" x14ac:dyDescent="0.25">
      <c r="A1054" s="4">
        <v>44557</v>
      </c>
      <c r="B1054" s="6">
        <v>11</v>
      </c>
      <c r="C1054" s="6" t="s">
        <v>131</v>
      </c>
      <c r="D1054" s="6"/>
      <c r="E1054" s="6" t="s">
        <v>65</v>
      </c>
      <c r="F1054" s="6" t="s">
        <v>98</v>
      </c>
      <c r="G1054" s="6">
        <v>2</v>
      </c>
      <c r="H1054" s="6">
        <v>4</v>
      </c>
      <c r="I1054" s="6">
        <v>6</v>
      </c>
      <c r="J1054" s="6">
        <v>85</v>
      </c>
      <c r="K1054" s="6">
        <v>4</v>
      </c>
      <c r="L1054" s="6"/>
    </row>
    <row r="1055" spans="1:12" ht="15.75" customHeight="1" x14ac:dyDescent="0.25">
      <c r="A1055" s="4">
        <v>44557</v>
      </c>
      <c r="B1055" s="6">
        <v>12</v>
      </c>
      <c r="C1055" s="6" t="s">
        <v>131</v>
      </c>
      <c r="D1055" s="6"/>
      <c r="E1055" s="6" t="s">
        <v>65</v>
      </c>
      <c r="F1055" s="6" t="s">
        <v>98</v>
      </c>
      <c r="G1055" s="6">
        <v>3</v>
      </c>
      <c r="H1055" s="6">
        <v>4</v>
      </c>
      <c r="I1055" s="6">
        <v>6</v>
      </c>
      <c r="J1055" s="6">
        <v>85</v>
      </c>
      <c r="K1055" s="6">
        <v>3</v>
      </c>
      <c r="L1055" s="6"/>
    </row>
    <row r="1056" spans="1:12" ht="15.75" customHeight="1" x14ac:dyDescent="0.25">
      <c r="A1056" s="4">
        <v>44557</v>
      </c>
      <c r="B1056" s="6">
        <v>13</v>
      </c>
      <c r="C1056" s="6" t="s">
        <v>131</v>
      </c>
      <c r="D1056" s="6"/>
      <c r="E1056" s="6" t="s">
        <v>65</v>
      </c>
      <c r="F1056" s="6" t="s">
        <v>117</v>
      </c>
      <c r="G1056" s="6">
        <v>1</v>
      </c>
      <c r="H1056" s="6">
        <v>0</v>
      </c>
      <c r="I1056" s="6"/>
      <c r="J1056" s="6">
        <v>12</v>
      </c>
      <c r="K1056" s="6">
        <v>49</v>
      </c>
      <c r="L1056" s="6"/>
    </row>
    <row r="1057" spans="1:12" ht="15.75" customHeight="1" x14ac:dyDescent="0.25">
      <c r="A1057" s="4">
        <v>44557</v>
      </c>
      <c r="B1057" s="6">
        <v>14</v>
      </c>
      <c r="C1057" s="6" t="s">
        <v>131</v>
      </c>
      <c r="D1057" s="6"/>
      <c r="E1057" s="6" t="s">
        <v>65</v>
      </c>
      <c r="F1057" s="6" t="s">
        <v>117</v>
      </c>
      <c r="G1057" s="6">
        <v>2</v>
      </c>
      <c r="H1057" s="6">
        <v>0</v>
      </c>
      <c r="I1057" s="6"/>
      <c r="J1057" s="6">
        <v>12</v>
      </c>
      <c r="K1057" s="6">
        <v>44</v>
      </c>
      <c r="L1057" s="6"/>
    </row>
    <row r="1058" spans="1:12" ht="15.75" customHeight="1" x14ac:dyDescent="0.25">
      <c r="A1058" s="4">
        <v>44557</v>
      </c>
      <c r="B1058" s="6">
        <v>15</v>
      </c>
      <c r="C1058" s="6" t="s">
        <v>131</v>
      </c>
      <c r="D1058" s="6"/>
      <c r="E1058" s="6" t="s">
        <v>65</v>
      </c>
      <c r="F1058" s="6" t="s">
        <v>117</v>
      </c>
      <c r="G1058" s="6">
        <v>3</v>
      </c>
      <c r="H1058" s="6">
        <v>0</v>
      </c>
      <c r="I1058" s="6"/>
      <c r="J1058" s="6">
        <v>12</v>
      </c>
      <c r="K1058" s="6">
        <v>35</v>
      </c>
      <c r="L1058" s="6"/>
    </row>
    <row r="1059" spans="1:12" ht="15.75" customHeight="1" x14ac:dyDescent="0.25">
      <c r="A1059" s="4">
        <v>44559</v>
      </c>
      <c r="B1059" s="6">
        <v>1</v>
      </c>
      <c r="C1059" s="6" t="s">
        <v>132</v>
      </c>
      <c r="D1059" s="6"/>
      <c r="E1059" s="6" t="s">
        <v>65</v>
      </c>
      <c r="F1059" s="6" t="s">
        <v>92</v>
      </c>
      <c r="G1059" s="6">
        <v>1</v>
      </c>
      <c r="H1059" s="6">
        <v>4</v>
      </c>
      <c r="I1059" s="6">
        <v>6</v>
      </c>
      <c r="J1059" s="6">
        <v>245</v>
      </c>
      <c r="K1059" s="6">
        <v>6</v>
      </c>
      <c r="L1059" s="6"/>
    </row>
    <row r="1060" spans="1:12" ht="15.75" customHeight="1" x14ac:dyDescent="0.25">
      <c r="A1060" s="4">
        <v>44559</v>
      </c>
      <c r="B1060" s="6">
        <v>2</v>
      </c>
      <c r="C1060" s="6" t="s">
        <v>132</v>
      </c>
      <c r="D1060" s="6"/>
      <c r="E1060" s="6" t="s">
        <v>65</v>
      </c>
      <c r="F1060" s="6" t="s">
        <v>92</v>
      </c>
      <c r="G1060" s="6">
        <v>2</v>
      </c>
      <c r="H1060" s="6">
        <v>4</v>
      </c>
      <c r="I1060" s="6">
        <v>6</v>
      </c>
      <c r="J1060" s="6">
        <v>245</v>
      </c>
      <c r="K1060" s="6">
        <v>6</v>
      </c>
      <c r="L1060" s="6"/>
    </row>
    <row r="1061" spans="1:12" ht="15.75" customHeight="1" x14ac:dyDescent="0.25">
      <c r="A1061" s="4">
        <v>44559</v>
      </c>
      <c r="B1061" s="6">
        <v>3</v>
      </c>
      <c r="C1061" s="6" t="s">
        <v>132</v>
      </c>
      <c r="D1061" s="6"/>
      <c r="E1061" s="6" t="s">
        <v>65</v>
      </c>
      <c r="F1061" s="6" t="s">
        <v>92</v>
      </c>
      <c r="G1061" s="6">
        <v>3</v>
      </c>
      <c r="H1061" s="6">
        <v>4</v>
      </c>
      <c r="I1061" s="6">
        <v>6</v>
      </c>
      <c r="J1061" s="6">
        <v>250</v>
      </c>
      <c r="K1061" s="6">
        <v>4</v>
      </c>
      <c r="L1061" s="6"/>
    </row>
    <row r="1062" spans="1:12" ht="15.75" customHeight="1" x14ac:dyDescent="0.25">
      <c r="A1062" s="4">
        <v>44559</v>
      </c>
      <c r="B1062" s="6">
        <v>4</v>
      </c>
      <c r="C1062" s="6" t="s">
        <v>132</v>
      </c>
      <c r="D1062" s="6"/>
      <c r="E1062" s="6" t="s">
        <v>65</v>
      </c>
      <c r="F1062" s="6" t="s">
        <v>118</v>
      </c>
      <c r="G1062" s="6">
        <v>1</v>
      </c>
      <c r="H1062" s="6">
        <v>5</v>
      </c>
      <c r="I1062" s="6">
        <v>10</v>
      </c>
      <c r="J1062" s="6">
        <v>120</v>
      </c>
      <c r="K1062" s="6">
        <v>10</v>
      </c>
      <c r="L1062" s="6"/>
    </row>
    <row r="1063" spans="1:12" ht="15.75" customHeight="1" x14ac:dyDescent="0.25">
      <c r="A1063" s="4">
        <v>44559</v>
      </c>
      <c r="B1063" s="6">
        <v>5</v>
      </c>
      <c r="C1063" s="6" t="s">
        <v>132</v>
      </c>
      <c r="D1063" s="6"/>
      <c r="E1063" s="6" t="s">
        <v>65</v>
      </c>
      <c r="F1063" s="6" t="s">
        <v>118</v>
      </c>
      <c r="G1063" s="6">
        <v>2</v>
      </c>
      <c r="H1063" s="6">
        <v>5</v>
      </c>
      <c r="I1063" s="6">
        <v>10</v>
      </c>
      <c r="J1063" s="6">
        <v>125</v>
      </c>
      <c r="K1063" s="6">
        <v>7</v>
      </c>
      <c r="L1063" s="6"/>
    </row>
    <row r="1064" spans="1:12" ht="15.75" customHeight="1" x14ac:dyDescent="0.25">
      <c r="A1064" s="4">
        <v>44559</v>
      </c>
      <c r="B1064" s="6">
        <v>6</v>
      </c>
      <c r="C1064" s="6" t="s">
        <v>132</v>
      </c>
      <c r="D1064" s="6"/>
      <c r="E1064" s="6" t="s">
        <v>65</v>
      </c>
      <c r="F1064" s="6" t="s">
        <v>118</v>
      </c>
      <c r="G1064" s="6">
        <v>3</v>
      </c>
      <c r="H1064" s="6">
        <v>5</v>
      </c>
      <c r="I1064" s="6">
        <v>10</v>
      </c>
      <c r="J1064" s="6">
        <v>125</v>
      </c>
      <c r="K1064" s="6">
        <v>7</v>
      </c>
      <c r="L1064" s="6"/>
    </row>
    <row r="1065" spans="1:12" ht="15.75" customHeight="1" x14ac:dyDescent="0.25">
      <c r="A1065" s="4">
        <v>44559</v>
      </c>
      <c r="B1065" s="6">
        <v>7</v>
      </c>
      <c r="C1065" s="6" t="s">
        <v>132</v>
      </c>
      <c r="D1065" s="6"/>
      <c r="E1065" s="6" t="s">
        <v>65</v>
      </c>
      <c r="F1065" s="6" t="s">
        <v>110</v>
      </c>
      <c r="G1065" s="6">
        <v>1</v>
      </c>
      <c r="H1065" s="6">
        <v>4</v>
      </c>
      <c r="I1065" s="6">
        <v>6</v>
      </c>
      <c r="J1065" s="6">
        <v>65</v>
      </c>
      <c r="K1065" s="6">
        <v>6</v>
      </c>
      <c r="L1065" s="6"/>
    </row>
    <row r="1066" spans="1:12" ht="15.75" customHeight="1" x14ac:dyDescent="0.25">
      <c r="A1066" s="4">
        <v>44559</v>
      </c>
      <c r="B1066" s="6">
        <v>8</v>
      </c>
      <c r="C1066" s="6" t="s">
        <v>132</v>
      </c>
      <c r="D1066" s="6"/>
      <c r="E1066" s="6" t="s">
        <v>65</v>
      </c>
      <c r="F1066" s="6" t="s">
        <v>110</v>
      </c>
      <c r="G1066" s="6">
        <v>2</v>
      </c>
      <c r="H1066" s="6">
        <v>4</v>
      </c>
      <c r="I1066" s="6">
        <v>6</v>
      </c>
      <c r="J1066" s="6">
        <v>70</v>
      </c>
      <c r="K1066" s="6">
        <v>4</v>
      </c>
      <c r="L1066" s="6"/>
    </row>
    <row r="1067" spans="1:12" ht="15.75" customHeight="1" x14ac:dyDescent="0.25">
      <c r="A1067" s="4">
        <v>44559</v>
      </c>
      <c r="B1067" s="6">
        <v>9</v>
      </c>
      <c r="C1067" s="6" t="s">
        <v>132</v>
      </c>
      <c r="D1067" s="6"/>
      <c r="E1067" s="6" t="s">
        <v>65</v>
      </c>
      <c r="F1067" s="6" t="s">
        <v>110</v>
      </c>
      <c r="G1067" s="6">
        <v>3</v>
      </c>
      <c r="H1067" s="6">
        <v>4</v>
      </c>
      <c r="I1067" s="6">
        <v>6</v>
      </c>
      <c r="J1067" s="6">
        <v>70</v>
      </c>
      <c r="K1067" s="6">
        <v>4</v>
      </c>
      <c r="L1067" s="6"/>
    </row>
    <row r="1068" spans="1:12" ht="15.75" customHeight="1" x14ac:dyDescent="0.25">
      <c r="A1068" s="4">
        <v>44559</v>
      </c>
      <c r="B1068" s="6">
        <v>10</v>
      </c>
      <c r="C1068" s="6" t="s">
        <v>132</v>
      </c>
      <c r="D1068" s="6"/>
      <c r="E1068" s="6" t="s">
        <v>65</v>
      </c>
      <c r="F1068" s="6" t="s">
        <v>103</v>
      </c>
      <c r="G1068" s="6">
        <v>1</v>
      </c>
      <c r="H1068" s="6">
        <v>4</v>
      </c>
      <c r="I1068" s="6">
        <v>6</v>
      </c>
      <c r="J1068" s="6">
        <v>60</v>
      </c>
      <c r="K1068" s="6">
        <v>6</v>
      </c>
      <c r="L1068" s="6"/>
    </row>
    <row r="1069" spans="1:12" ht="15.75" customHeight="1" x14ac:dyDescent="0.25">
      <c r="A1069" s="4">
        <v>44559</v>
      </c>
      <c r="B1069" s="6">
        <v>11</v>
      </c>
      <c r="C1069" s="6" t="s">
        <v>132</v>
      </c>
      <c r="D1069" s="6"/>
      <c r="E1069" s="6" t="s">
        <v>65</v>
      </c>
      <c r="F1069" s="6" t="s">
        <v>103</v>
      </c>
      <c r="G1069" s="6">
        <v>2</v>
      </c>
      <c r="H1069" s="6">
        <v>4</v>
      </c>
      <c r="I1069" s="6">
        <v>6</v>
      </c>
      <c r="J1069" s="6">
        <v>60</v>
      </c>
      <c r="K1069" s="6">
        <v>6</v>
      </c>
      <c r="L1069" s="6"/>
    </row>
    <row r="1070" spans="1:12" ht="15.75" customHeight="1" x14ac:dyDescent="0.25">
      <c r="A1070" s="4">
        <v>44559</v>
      </c>
      <c r="B1070" s="6">
        <v>12</v>
      </c>
      <c r="C1070" s="6" t="s">
        <v>132</v>
      </c>
      <c r="D1070" s="6"/>
      <c r="E1070" s="6" t="s">
        <v>65</v>
      </c>
      <c r="F1070" s="6" t="s">
        <v>103</v>
      </c>
      <c r="G1070" s="6">
        <v>3</v>
      </c>
      <c r="H1070" s="6">
        <v>4</v>
      </c>
      <c r="I1070" s="6">
        <v>6</v>
      </c>
      <c r="J1070" s="6">
        <v>65</v>
      </c>
      <c r="K1070" s="6">
        <v>3</v>
      </c>
      <c r="L1070" s="6"/>
    </row>
    <row r="1071" spans="1:12" ht="15.75" customHeight="1" x14ac:dyDescent="0.25">
      <c r="A1071" s="4">
        <v>44559</v>
      </c>
      <c r="B1071" s="6">
        <v>13</v>
      </c>
      <c r="C1071" s="6" t="s">
        <v>132</v>
      </c>
      <c r="D1071" s="6"/>
      <c r="E1071" s="6" t="s">
        <v>65</v>
      </c>
      <c r="F1071" s="6" t="s">
        <v>111</v>
      </c>
      <c r="G1071" s="6">
        <v>1</v>
      </c>
      <c r="H1071" s="6">
        <v>6</v>
      </c>
      <c r="I1071" s="6">
        <v>10</v>
      </c>
      <c r="J1071" s="6">
        <v>200</v>
      </c>
      <c r="K1071" s="6">
        <v>10</v>
      </c>
      <c r="L1071" s="6"/>
    </row>
    <row r="1072" spans="1:12" ht="15.75" customHeight="1" x14ac:dyDescent="0.25">
      <c r="A1072" s="4">
        <v>44559</v>
      </c>
      <c r="B1072" s="6">
        <v>14</v>
      </c>
      <c r="C1072" s="6" t="s">
        <v>132</v>
      </c>
      <c r="D1072" s="6"/>
      <c r="E1072" s="6" t="s">
        <v>65</v>
      </c>
      <c r="F1072" s="6" t="s">
        <v>111</v>
      </c>
      <c r="G1072" s="6">
        <v>2</v>
      </c>
      <c r="H1072" s="6">
        <v>6</v>
      </c>
      <c r="I1072" s="6">
        <v>10</v>
      </c>
      <c r="J1072" s="6">
        <v>200</v>
      </c>
      <c r="K1072" s="6">
        <v>9</v>
      </c>
      <c r="L1072" s="6"/>
    </row>
    <row r="1073" spans="1:12" ht="15.75" customHeight="1" x14ac:dyDescent="0.25">
      <c r="A1073" s="4">
        <v>44559</v>
      </c>
      <c r="B1073" s="6">
        <v>15</v>
      </c>
      <c r="C1073" s="6" t="s">
        <v>132</v>
      </c>
      <c r="D1073" s="6"/>
      <c r="E1073" s="6" t="s">
        <v>65</v>
      </c>
      <c r="F1073" s="6" t="s">
        <v>111</v>
      </c>
      <c r="G1073" s="6">
        <v>3</v>
      </c>
      <c r="H1073" s="6">
        <v>6</v>
      </c>
      <c r="I1073" s="6">
        <v>10</v>
      </c>
      <c r="J1073" s="6">
        <v>200</v>
      </c>
      <c r="K1073" s="6">
        <v>8</v>
      </c>
      <c r="L1073" s="6"/>
    </row>
    <row r="1074" spans="1:12" ht="15.75" customHeight="1" x14ac:dyDescent="0.25">
      <c r="A1074" s="4">
        <v>44564</v>
      </c>
      <c r="B1074" s="6">
        <v>1</v>
      </c>
      <c r="C1074" s="6" t="s">
        <v>104</v>
      </c>
      <c r="D1074" s="6"/>
      <c r="E1074" s="6" t="s">
        <v>65</v>
      </c>
      <c r="F1074" s="6" t="s">
        <v>105</v>
      </c>
      <c r="G1074" s="6">
        <v>1</v>
      </c>
      <c r="H1074" s="6">
        <v>4</v>
      </c>
      <c r="I1074" s="6">
        <v>6</v>
      </c>
      <c r="J1074" s="6">
        <v>195</v>
      </c>
      <c r="K1074" s="6">
        <v>6</v>
      </c>
      <c r="L1074" s="6"/>
    </row>
    <row r="1075" spans="1:12" ht="15.75" customHeight="1" x14ac:dyDescent="0.25">
      <c r="A1075" s="4">
        <v>44564</v>
      </c>
      <c r="B1075" s="6">
        <v>2</v>
      </c>
      <c r="C1075" s="6" t="s">
        <v>104</v>
      </c>
      <c r="D1075" s="6"/>
      <c r="E1075" s="6" t="s">
        <v>65</v>
      </c>
      <c r="F1075" s="6" t="s">
        <v>105</v>
      </c>
      <c r="G1075" s="6">
        <v>2</v>
      </c>
      <c r="H1075" s="6">
        <v>4</v>
      </c>
      <c r="I1075" s="6">
        <v>6</v>
      </c>
      <c r="J1075" s="6">
        <v>200</v>
      </c>
      <c r="K1075" s="6">
        <v>5</v>
      </c>
      <c r="L1075" s="6"/>
    </row>
    <row r="1076" spans="1:12" ht="15.75" customHeight="1" x14ac:dyDescent="0.25">
      <c r="A1076" s="4">
        <v>44564</v>
      </c>
      <c r="B1076" s="6">
        <v>3</v>
      </c>
      <c r="C1076" s="6" t="s">
        <v>104</v>
      </c>
      <c r="D1076" s="6"/>
      <c r="E1076" s="6" t="s">
        <v>65</v>
      </c>
      <c r="F1076" s="6" t="s">
        <v>105</v>
      </c>
      <c r="G1076" s="6">
        <v>3</v>
      </c>
      <c r="H1076" s="6">
        <v>4</v>
      </c>
      <c r="I1076" s="6">
        <v>6</v>
      </c>
      <c r="J1076" s="6">
        <v>200</v>
      </c>
      <c r="K1076" s="6">
        <v>5</v>
      </c>
      <c r="L1076" s="6"/>
    </row>
    <row r="1077" spans="1:12" ht="15.75" customHeight="1" x14ac:dyDescent="0.25">
      <c r="A1077" s="4">
        <v>44564</v>
      </c>
      <c r="B1077" s="6">
        <v>4</v>
      </c>
      <c r="C1077" s="6" t="s">
        <v>104</v>
      </c>
      <c r="D1077" s="6"/>
      <c r="E1077" s="6" t="s">
        <v>65</v>
      </c>
      <c r="F1077" s="6" t="s">
        <v>106</v>
      </c>
      <c r="G1077" s="6">
        <v>1</v>
      </c>
      <c r="H1077" s="6">
        <v>4</v>
      </c>
      <c r="I1077" s="6">
        <v>6</v>
      </c>
      <c r="J1077" s="6">
        <v>320</v>
      </c>
      <c r="K1077" s="6">
        <v>6</v>
      </c>
      <c r="L1077" s="6"/>
    </row>
    <row r="1078" spans="1:12" ht="15.75" customHeight="1" x14ac:dyDescent="0.25">
      <c r="A1078" s="4">
        <v>44564</v>
      </c>
      <c r="B1078" s="6">
        <v>5</v>
      </c>
      <c r="C1078" s="6" t="s">
        <v>104</v>
      </c>
      <c r="D1078" s="6"/>
      <c r="E1078" s="6" t="s">
        <v>65</v>
      </c>
      <c r="F1078" s="6" t="s">
        <v>106</v>
      </c>
      <c r="G1078" s="6">
        <v>2</v>
      </c>
      <c r="H1078" s="6">
        <v>4</v>
      </c>
      <c r="I1078" s="6">
        <v>6</v>
      </c>
      <c r="J1078" s="6">
        <v>320</v>
      </c>
      <c r="K1078" s="6">
        <v>5</v>
      </c>
      <c r="L1078" s="6"/>
    </row>
    <row r="1079" spans="1:12" ht="15.75" customHeight="1" x14ac:dyDescent="0.25">
      <c r="A1079" s="4">
        <v>44564</v>
      </c>
      <c r="B1079" s="6">
        <v>6</v>
      </c>
      <c r="C1079" s="6" t="s">
        <v>104</v>
      </c>
      <c r="D1079" s="6"/>
      <c r="E1079" s="6" t="s">
        <v>65</v>
      </c>
      <c r="F1079" s="6" t="s">
        <v>106</v>
      </c>
      <c r="G1079" s="6">
        <v>3</v>
      </c>
      <c r="H1079" s="6">
        <v>4</v>
      </c>
      <c r="I1079" s="6">
        <v>6</v>
      </c>
      <c r="J1079" s="6">
        <v>320</v>
      </c>
      <c r="K1079" s="6">
        <v>4</v>
      </c>
      <c r="L1079" s="6"/>
    </row>
    <row r="1080" spans="1:12" ht="15.75" customHeight="1" x14ac:dyDescent="0.25">
      <c r="A1080" s="4">
        <v>44564</v>
      </c>
      <c r="B1080" s="6">
        <v>7</v>
      </c>
      <c r="C1080" s="6" t="s">
        <v>104</v>
      </c>
      <c r="D1080" s="6"/>
      <c r="E1080" s="6" t="s">
        <v>65</v>
      </c>
      <c r="F1080" s="6" t="s">
        <v>107</v>
      </c>
      <c r="G1080" s="6">
        <v>1</v>
      </c>
      <c r="H1080" s="6">
        <v>6</v>
      </c>
      <c r="I1080" s="6">
        <v>10</v>
      </c>
      <c r="J1080" s="6">
        <v>155</v>
      </c>
      <c r="K1080" s="6">
        <v>9</v>
      </c>
      <c r="L1080" s="6"/>
    </row>
    <row r="1081" spans="1:12" ht="15.75" customHeight="1" x14ac:dyDescent="0.25">
      <c r="A1081" s="4">
        <v>44564</v>
      </c>
      <c r="B1081" s="6">
        <v>8</v>
      </c>
      <c r="C1081" s="6" t="s">
        <v>104</v>
      </c>
      <c r="D1081" s="6"/>
      <c r="E1081" s="6" t="s">
        <v>65</v>
      </c>
      <c r="F1081" s="6" t="s">
        <v>107</v>
      </c>
      <c r="G1081" s="6">
        <v>2</v>
      </c>
      <c r="H1081" s="6">
        <v>6</v>
      </c>
      <c r="I1081" s="6">
        <v>10</v>
      </c>
      <c r="J1081" s="6">
        <v>155</v>
      </c>
      <c r="K1081" s="6">
        <v>7</v>
      </c>
      <c r="L1081" s="6"/>
    </row>
    <row r="1082" spans="1:12" ht="15.75" customHeight="1" x14ac:dyDescent="0.25">
      <c r="A1082" s="4">
        <v>44564</v>
      </c>
      <c r="B1082" s="6">
        <v>9</v>
      </c>
      <c r="C1082" s="6" t="s">
        <v>104</v>
      </c>
      <c r="D1082" s="6"/>
      <c r="E1082" s="6" t="s">
        <v>65</v>
      </c>
      <c r="F1082" s="6" t="s">
        <v>107</v>
      </c>
      <c r="G1082" s="6">
        <v>3</v>
      </c>
      <c r="H1082" s="6">
        <v>6</v>
      </c>
      <c r="I1082" s="6">
        <v>10</v>
      </c>
      <c r="J1082" s="6">
        <v>155</v>
      </c>
      <c r="K1082" s="6">
        <v>5</v>
      </c>
      <c r="L1082" s="6"/>
    </row>
    <row r="1083" spans="1:12" ht="15.75" customHeight="1" x14ac:dyDescent="0.25">
      <c r="A1083" s="4">
        <v>44564</v>
      </c>
      <c r="B1083" s="6">
        <v>10</v>
      </c>
      <c r="C1083" s="6" t="s">
        <v>104</v>
      </c>
      <c r="D1083" s="6"/>
      <c r="E1083" s="6" t="s">
        <v>65</v>
      </c>
      <c r="F1083" s="6" t="s">
        <v>112</v>
      </c>
      <c r="G1083" s="6">
        <v>1</v>
      </c>
      <c r="H1083" s="6">
        <v>10</v>
      </c>
      <c r="I1083" s="6">
        <v>15</v>
      </c>
      <c r="J1083" s="6">
        <v>120</v>
      </c>
      <c r="K1083" s="6">
        <v>11</v>
      </c>
      <c r="L1083" s="6"/>
    </row>
    <row r="1084" spans="1:12" ht="15.75" customHeight="1" x14ac:dyDescent="0.25">
      <c r="A1084" s="4">
        <v>44564</v>
      </c>
      <c r="B1084" s="6">
        <v>11</v>
      </c>
      <c r="C1084" s="6" t="s">
        <v>104</v>
      </c>
      <c r="D1084" s="6"/>
      <c r="E1084" s="6" t="s">
        <v>65</v>
      </c>
      <c r="F1084" s="6" t="s">
        <v>112</v>
      </c>
      <c r="G1084" s="6">
        <v>2</v>
      </c>
      <c r="H1084" s="6">
        <v>10</v>
      </c>
      <c r="I1084" s="6">
        <v>15</v>
      </c>
      <c r="J1084" s="6">
        <v>120</v>
      </c>
      <c r="K1084" s="6">
        <v>12</v>
      </c>
      <c r="L1084" s="6"/>
    </row>
    <row r="1085" spans="1:12" ht="15.75" customHeight="1" x14ac:dyDescent="0.25">
      <c r="A1085" s="4">
        <v>44564</v>
      </c>
      <c r="B1085" s="6">
        <v>12</v>
      </c>
      <c r="C1085" s="6" t="s">
        <v>104</v>
      </c>
      <c r="D1085" s="6"/>
      <c r="E1085" s="6" t="s">
        <v>65</v>
      </c>
      <c r="F1085" s="6" t="s">
        <v>112</v>
      </c>
      <c r="G1085" s="6">
        <v>3</v>
      </c>
      <c r="H1085" s="6">
        <v>10</v>
      </c>
      <c r="I1085" s="6">
        <v>15</v>
      </c>
      <c r="J1085" s="6">
        <v>120</v>
      </c>
      <c r="K1085" s="6">
        <v>12</v>
      </c>
      <c r="L1085" s="6"/>
    </row>
    <row r="1086" spans="1:12" ht="15.75" customHeight="1" x14ac:dyDescent="0.25">
      <c r="A1086" s="4">
        <v>44568</v>
      </c>
      <c r="B1086" s="6">
        <v>1</v>
      </c>
      <c r="C1086" s="6" t="s">
        <v>131</v>
      </c>
      <c r="D1086" s="6"/>
      <c r="E1086" s="6" t="s">
        <v>65</v>
      </c>
      <c r="F1086" s="6" t="s">
        <v>89</v>
      </c>
      <c r="G1086" s="6">
        <v>1</v>
      </c>
      <c r="H1086" s="6">
        <v>4</v>
      </c>
      <c r="I1086" s="6">
        <v>6</v>
      </c>
      <c r="J1086" s="6">
        <v>150</v>
      </c>
      <c r="K1086" s="6">
        <v>6</v>
      </c>
      <c r="L1086" s="6"/>
    </row>
    <row r="1087" spans="1:12" ht="15.75" customHeight="1" x14ac:dyDescent="0.25">
      <c r="A1087" s="4">
        <v>44568</v>
      </c>
      <c r="B1087" s="6">
        <v>2</v>
      </c>
      <c r="C1087" s="6" t="s">
        <v>131</v>
      </c>
      <c r="D1087" s="6"/>
      <c r="E1087" s="6" t="s">
        <v>65</v>
      </c>
      <c r="F1087" s="6" t="s">
        <v>89</v>
      </c>
      <c r="G1087" s="6">
        <v>2</v>
      </c>
      <c r="H1087" s="6">
        <v>4</v>
      </c>
      <c r="I1087" s="6">
        <v>6</v>
      </c>
      <c r="J1087" s="6">
        <v>150</v>
      </c>
      <c r="K1087" s="6">
        <v>6</v>
      </c>
      <c r="L1087" s="6"/>
    </row>
    <row r="1088" spans="1:12" ht="15.75" customHeight="1" x14ac:dyDescent="0.25">
      <c r="A1088" s="4">
        <v>44568</v>
      </c>
      <c r="B1088" s="6">
        <v>3</v>
      </c>
      <c r="C1088" s="6" t="s">
        <v>131</v>
      </c>
      <c r="D1088" s="6"/>
      <c r="E1088" s="6" t="s">
        <v>65</v>
      </c>
      <c r="F1088" s="6" t="s">
        <v>89</v>
      </c>
      <c r="G1088" s="6">
        <v>3</v>
      </c>
      <c r="H1088" s="6">
        <v>4</v>
      </c>
      <c r="I1088" s="6">
        <v>6</v>
      </c>
      <c r="J1088" s="6">
        <v>150</v>
      </c>
      <c r="K1088" s="6">
        <v>5</v>
      </c>
      <c r="L1088" s="6"/>
    </row>
    <row r="1089" spans="1:12" ht="15.75" customHeight="1" x14ac:dyDescent="0.25">
      <c r="A1089" s="4">
        <v>44568</v>
      </c>
      <c r="B1089" s="6">
        <v>4</v>
      </c>
      <c r="C1089" s="6" t="s">
        <v>131</v>
      </c>
      <c r="D1089" s="6"/>
      <c r="E1089" s="6" t="s">
        <v>65</v>
      </c>
      <c r="F1089" s="6" t="s">
        <v>95</v>
      </c>
      <c r="G1089" s="6">
        <v>1</v>
      </c>
      <c r="H1089" s="6">
        <v>4</v>
      </c>
      <c r="I1089" s="6">
        <v>6</v>
      </c>
      <c r="J1089" s="6">
        <v>130</v>
      </c>
      <c r="K1089" s="6">
        <v>6</v>
      </c>
      <c r="L1089" s="6"/>
    </row>
    <row r="1090" spans="1:12" ht="15.75" customHeight="1" x14ac:dyDescent="0.25">
      <c r="A1090" s="4">
        <v>44568</v>
      </c>
      <c r="B1090" s="6">
        <v>5</v>
      </c>
      <c r="C1090" s="6" t="s">
        <v>131</v>
      </c>
      <c r="D1090" s="6"/>
      <c r="E1090" s="6" t="s">
        <v>65</v>
      </c>
      <c r="F1090" s="6" t="s">
        <v>95</v>
      </c>
      <c r="G1090" s="6">
        <v>2</v>
      </c>
      <c r="H1090" s="6">
        <v>4</v>
      </c>
      <c r="I1090" s="6">
        <v>6</v>
      </c>
      <c r="J1090" s="6">
        <v>130</v>
      </c>
      <c r="K1090" s="6">
        <v>6</v>
      </c>
      <c r="L1090" s="6"/>
    </row>
    <row r="1091" spans="1:12" ht="15.75" customHeight="1" x14ac:dyDescent="0.25">
      <c r="A1091" s="4">
        <v>44568</v>
      </c>
      <c r="B1091" s="6">
        <v>6</v>
      </c>
      <c r="C1091" s="6" t="s">
        <v>131</v>
      </c>
      <c r="D1091" s="6"/>
      <c r="E1091" s="6" t="s">
        <v>65</v>
      </c>
      <c r="F1091" s="6" t="s">
        <v>95</v>
      </c>
      <c r="G1091" s="6">
        <v>3</v>
      </c>
      <c r="H1091" s="6">
        <v>4</v>
      </c>
      <c r="I1091" s="6">
        <v>6</v>
      </c>
      <c r="J1091" s="6">
        <v>135</v>
      </c>
      <c r="K1091" s="6">
        <v>3</v>
      </c>
      <c r="L1091" s="6"/>
    </row>
    <row r="1092" spans="1:12" ht="15.75" customHeight="1" x14ac:dyDescent="0.25">
      <c r="A1092" s="4">
        <v>44568</v>
      </c>
      <c r="B1092" s="6">
        <v>7</v>
      </c>
      <c r="C1092" s="6" t="s">
        <v>131</v>
      </c>
      <c r="D1092" s="6"/>
      <c r="E1092" s="6" t="s">
        <v>65</v>
      </c>
      <c r="F1092" s="6" t="s">
        <v>96</v>
      </c>
      <c r="G1092" s="6">
        <v>1</v>
      </c>
      <c r="H1092" s="6">
        <v>4</v>
      </c>
      <c r="I1092" s="6">
        <v>6</v>
      </c>
      <c r="J1092" s="6">
        <v>100</v>
      </c>
      <c r="K1092" s="6">
        <v>4</v>
      </c>
      <c r="L1092" s="6"/>
    </row>
    <row r="1093" spans="1:12" ht="15.75" customHeight="1" x14ac:dyDescent="0.25">
      <c r="A1093" s="4">
        <v>44568</v>
      </c>
      <c r="B1093" s="6">
        <v>8</v>
      </c>
      <c r="C1093" s="6" t="s">
        <v>131</v>
      </c>
      <c r="D1093" s="6"/>
      <c r="E1093" s="6" t="s">
        <v>65</v>
      </c>
      <c r="F1093" s="6" t="s">
        <v>96</v>
      </c>
      <c r="G1093" s="6">
        <v>2</v>
      </c>
      <c r="H1093" s="6">
        <v>4</v>
      </c>
      <c r="I1093" s="6">
        <v>6</v>
      </c>
      <c r="J1093" s="6">
        <v>100</v>
      </c>
      <c r="K1093" s="6">
        <v>5</v>
      </c>
      <c r="L1093" s="6"/>
    </row>
    <row r="1094" spans="1:12" ht="15.75" customHeight="1" x14ac:dyDescent="0.25">
      <c r="A1094" s="4">
        <v>44568</v>
      </c>
      <c r="B1094" s="6">
        <v>9</v>
      </c>
      <c r="C1094" s="6" t="s">
        <v>131</v>
      </c>
      <c r="D1094" s="6"/>
      <c r="E1094" s="6" t="s">
        <v>65</v>
      </c>
      <c r="F1094" s="6" t="s">
        <v>96</v>
      </c>
      <c r="G1094" s="6">
        <v>3</v>
      </c>
      <c r="H1094" s="6">
        <v>4</v>
      </c>
      <c r="I1094" s="6">
        <v>6</v>
      </c>
      <c r="J1094" s="6">
        <v>100</v>
      </c>
      <c r="K1094" s="6">
        <v>3</v>
      </c>
      <c r="L1094" s="6"/>
    </row>
    <row r="1095" spans="1:12" ht="15.75" customHeight="1" x14ac:dyDescent="0.25">
      <c r="A1095" s="4">
        <v>44568</v>
      </c>
      <c r="B1095" s="6">
        <v>10</v>
      </c>
      <c r="C1095" s="6" t="s">
        <v>131</v>
      </c>
      <c r="D1095" s="6"/>
      <c r="E1095" s="6" t="s">
        <v>65</v>
      </c>
      <c r="F1095" s="6" t="s">
        <v>98</v>
      </c>
      <c r="G1095" s="6">
        <v>1</v>
      </c>
      <c r="H1095" s="6">
        <v>4</v>
      </c>
      <c r="I1095" s="6">
        <v>6</v>
      </c>
      <c r="J1095" s="6">
        <v>80</v>
      </c>
      <c r="K1095" s="6">
        <v>6</v>
      </c>
      <c r="L1095" s="6"/>
    </row>
    <row r="1096" spans="1:12" ht="15.75" customHeight="1" x14ac:dyDescent="0.25">
      <c r="A1096" s="4">
        <v>44568</v>
      </c>
      <c r="B1096" s="6">
        <v>11</v>
      </c>
      <c r="C1096" s="6" t="s">
        <v>131</v>
      </c>
      <c r="D1096" s="6"/>
      <c r="E1096" s="6" t="s">
        <v>65</v>
      </c>
      <c r="F1096" s="6" t="s">
        <v>98</v>
      </c>
      <c r="G1096" s="6">
        <v>2</v>
      </c>
      <c r="H1096" s="6">
        <v>4</v>
      </c>
      <c r="I1096" s="6">
        <v>6</v>
      </c>
      <c r="J1096" s="6">
        <v>80</v>
      </c>
      <c r="K1096" s="6">
        <v>5</v>
      </c>
      <c r="L1096" s="6"/>
    </row>
    <row r="1097" spans="1:12" ht="15.75" customHeight="1" x14ac:dyDescent="0.25">
      <c r="A1097" s="4">
        <v>44568</v>
      </c>
      <c r="B1097" s="6">
        <v>12</v>
      </c>
      <c r="C1097" s="6" t="s">
        <v>131</v>
      </c>
      <c r="D1097" s="6"/>
      <c r="E1097" s="6" t="s">
        <v>65</v>
      </c>
      <c r="F1097" s="6" t="s">
        <v>98</v>
      </c>
      <c r="G1097" s="6">
        <v>3</v>
      </c>
      <c r="H1097" s="6">
        <v>4</v>
      </c>
      <c r="I1097" s="6">
        <v>6</v>
      </c>
      <c r="J1097" s="6">
        <v>80</v>
      </c>
      <c r="K1097" s="6">
        <v>4</v>
      </c>
      <c r="L1097" s="6"/>
    </row>
    <row r="1098" spans="1:12" ht="15.75" customHeight="1" x14ac:dyDescent="0.25">
      <c r="A1098" s="4">
        <v>44568</v>
      </c>
      <c r="B1098" s="6">
        <v>13</v>
      </c>
      <c r="C1098" s="6" t="s">
        <v>131</v>
      </c>
      <c r="D1098" s="6"/>
      <c r="E1098" s="6" t="s">
        <v>65</v>
      </c>
      <c r="F1098" s="6" t="s">
        <v>117</v>
      </c>
      <c r="G1098" s="6">
        <v>1</v>
      </c>
      <c r="H1098" s="6">
        <v>0</v>
      </c>
      <c r="I1098" s="6"/>
      <c r="J1098" s="6">
        <v>12</v>
      </c>
      <c r="K1098" s="6">
        <v>50</v>
      </c>
      <c r="L1098" s="6"/>
    </row>
    <row r="1099" spans="1:12" ht="15.75" customHeight="1" x14ac:dyDescent="0.25">
      <c r="A1099" s="4">
        <v>44568</v>
      </c>
      <c r="B1099" s="6">
        <v>14</v>
      </c>
      <c r="C1099" s="6" t="s">
        <v>131</v>
      </c>
      <c r="D1099" s="6"/>
      <c r="E1099" s="6" t="s">
        <v>65</v>
      </c>
      <c r="F1099" s="6" t="s">
        <v>117</v>
      </c>
      <c r="G1099" s="6">
        <v>2</v>
      </c>
      <c r="H1099" s="6">
        <v>0</v>
      </c>
      <c r="I1099" s="6"/>
      <c r="J1099" s="6">
        <v>12</v>
      </c>
      <c r="K1099" s="6">
        <v>42</v>
      </c>
      <c r="L1099" s="6"/>
    </row>
    <row r="1100" spans="1:12" ht="15.75" customHeight="1" x14ac:dyDescent="0.25">
      <c r="A1100" s="4">
        <v>44568</v>
      </c>
      <c r="B1100" s="6">
        <v>15</v>
      </c>
      <c r="C1100" s="6" t="s">
        <v>131</v>
      </c>
      <c r="D1100" s="6"/>
      <c r="E1100" s="6" t="s">
        <v>65</v>
      </c>
      <c r="F1100" s="6" t="s">
        <v>117</v>
      </c>
      <c r="G1100" s="6">
        <v>3</v>
      </c>
      <c r="H1100" s="6">
        <v>0</v>
      </c>
      <c r="I1100" s="6"/>
      <c r="J1100" s="6">
        <v>12</v>
      </c>
      <c r="K1100" s="6">
        <v>30</v>
      </c>
      <c r="L1100" s="6"/>
    </row>
    <row r="1101" spans="1:12" ht="15.75" customHeight="1" x14ac:dyDescent="0.25">
      <c r="A1101" s="4">
        <v>44571</v>
      </c>
      <c r="B1101" s="6">
        <v>1</v>
      </c>
      <c r="C1101" s="6" t="s">
        <v>132</v>
      </c>
      <c r="D1101" s="6"/>
      <c r="E1101" s="6" t="s">
        <v>65</v>
      </c>
      <c r="F1101" s="6" t="s">
        <v>92</v>
      </c>
      <c r="G1101" s="6">
        <v>1</v>
      </c>
      <c r="H1101" s="6">
        <v>4</v>
      </c>
      <c r="I1101" s="6">
        <v>6</v>
      </c>
      <c r="J1101" s="6">
        <v>245</v>
      </c>
      <c r="K1101" s="6">
        <v>6</v>
      </c>
      <c r="L1101" s="6"/>
    </row>
    <row r="1102" spans="1:12" ht="15.75" customHeight="1" x14ac:dyDescent="0.25">
      <c r="A1102" s="4">
        <v>44571</v>
      </c>
      <c r="B1102" s="6">
        <v>2</v>
      </c>
      <c r="C1102" s="6" t="s">
        <v>132</v>
      </c>
      <c r="D1102" s="6"/>
      <c r="E1102" s="6" t="s">
        <v>65</v>
      </c>
      <c r="F1102" s="6" t="s">
        <v>92</v>
      </c>
      <c r="G1102" s="6">
        <v>2</v>
      </c>
      <c r="H1102" s="6">
        <v>4</v>
      </c>
      <c r="I1102" s="6">
        <v>6</v>
      </c>
      <c r="J1102" s="6">
        <v>245</v>
      </c>
      <c r="K1102" s="6">
        <v>5</v>
      </c>
      <c r="L1102" s="6"/>
    </row>
    <row r="1103" spans="1:12" ht="15.75" customHeight="1" x14ac:dyDescent="0.25">
      <c r="A1103" s="4">
        <v>44571</v>
      </c>
      <c r="B1103" s="6">
        <v>3</v>
      </c>
      <c r="C1103" s="6" t="s">
        <v>132</v>
      </c>
      <c r="D1103" s="6"/>
      <c r="E1103" s="6" t="s">
        <v>65</v>
      </c>
      <c r="F1103" s="6" t="s">
        <v>92</v>
      </c>
      <c r="G1103" s="6">
        <v>3</v>
      </c>
      <c r="H1103" s="6">
        <v>4</v>
      </c>
      <c r="I1103" s="6">
        <v>6</v>
      </c>
      <c r="J1103" s="6">
        <v>245</v>
      </c>
      <c r="K1103" s="6">
        <v>4</v>
      </c>
      <c r="L1103" s="6"/>
    </row>
    <row r="1104" spans="1:12" ht="15.75" customHeight="1" x14ac:dyDescent="0.25">
      <c r="A1104" s="4">
        <v>44571</v>
      </c>
      <c r="B1104" s="6">
        <v>4</v>
      </c>
      <c r="C1104" s="6" t="s">
        <v>132</v>
      </c>
      <c r="D1104" s="6"/>
      <c r="E1104" s="6" t="s">
        <v>65</v>
      </c>
      <c r="F1104" s="6" t="s">
        <v>118</v>
      </c>
      <c r="G1104" s="6">
        <v>1</v>
      </c>
      <c r="H1104" s="6">
        <v>5</v>
      </c>
      <c r="I1104" s="6">
        <v>10</v>
      </c>
      <c r="J1104" s="6">
        <v>120</v>
      </c>
      <c r="K1104" s="6">
        <v>10</v>
      </c>
      <c r="L1104" s="6"/>
    </row>
    <row r="1105" spans="1:12" ht="15.75" customHeight="1" x14ac:dyDescent="0.25">
      <c r="A1105" s="4">
        <v>44571</v>
      </c>
      <c r="B1105" s="6">
        <v>5</v>
      </c>
      <c r="C1105" s="6" t="s">
        <v>132</v>
      </c>
      <c r="D1105" s="6"/>
      <c r="E1105" s="6" t="s">
        <v>65</v>
      </c>
      <c r="F1105" s="6" t="s">
        <v>118</v>
      </c>
      <c r="G1105" s="6">
        <v>2</v>
      </c>
      <c r="H1105" s="6">
        <v>5</v>
      </c>
      <c r="I1105" s="6">
        <v>10</v>
      </c>
      <c r="J1105" s="6">
        <v>125</v>
      </c>
      <c r="K1105" s="6">
        <v>6</v>
      </c>
      <c r="L1105" s="6"/>
    </row>
    <row r="1106" spans="1:12" ht="15.75" customHeight="1" x14ac:dyDescent="0.25">
      <c r="A1106" s="4">
        <v>44571</v>
      </c>
      <c r="B1106" s="6">
        <v>6</v>
      </c>
      <c r="C1106" s="6" t="s">
        <v>132</v>
      </c>
      <c r="D1106" s="6"/>
      <c r="E1106" s="6" t="s">
        <v>65</v>
      </c>
      <c r="F1106" s="6" t="s">
        <v>118</v>
      </c>
      <c r="G1106" s="6">
        <v>3</v>
      </c>
      <c r="H1106" s="6">
        <v>5</v>
      </c>
      <c r="I1106" s="6">
        <v>10</v>
      </c>
      <c r="J1106" s="6">
        <v>125</v>
      </c>
      <c r="K1106" s="6">
        <v>6</v>
      </c>
      <c r="L1106" s="6"/>
    </row>
    <row r="1107" spans="1:12" ht="15.75" customHeight="1" x14ac:dyDescent="0.25">
      <c r="A1107" s="4">
        <v>44571</v>
      </c>
      <c r="B1107" s="6">
        <v>7</v>
      </c>
      <c r="C1107" s="6" t="s">
        <v>132</v>
      </c>
      <c r="D1107" s="6"/>
      <c r="E1107" s="6" t="s">
        <v>65</v>
      </c>
      <c r="F1107" s="6" t="s">
        <v>110</v>
      </c>
      <c r="G1107" s="6">
        <v>1</v>
      </c>
      <c r="H1107" s="6">
        <v>4</v>
      </c>
      <c r="I1107" s="6">
        <v>6</v>
      </c>
      <c r="J1107" s="6">
        <v>65</v>
      </c>
      <c r="K1107" s="6">
        <v>4</v>
      </c>
      <c r="L1107" s="6"/>
    </row>
    <row r="1108" spans="1:12" ht="15.75" customHeight="1" x14ac:dyDescent="0.25">
      <c r="A1108" s="4">
        <v>44571</v>
      </c>
      <c r="B1108" s="6">
        <v>8</v>
      </c>
      <c r="C1108" s="6" t="s">
        <v>132</v>
      </c>
      <c r="D1108" s="6"/>
      <c r="E1108" s="6" t="s">
        <v>65</v>
      </c>
      <c r="F1108" s="6" t="s">
        <v>110</v>
      </c>
      <c r="G1108" s="6">
        <v>2</v>
      </c>
      <c r="H1108" s="6">
        <v>4</v>
      </c>
      <c r="I1108" s="6">
        <v>6</v>
      </c>
      <c r="J1108" s="6">
        <v>65</v>
      </c>
      <c r="K1108" s="6">
        <v>5</v>
      </c>
      <c r="L1108" s="6"/>
    </row>
    <row r="1109" spans="1:12" ht="15.75" customHeight="1" x14ac:dyDescent="0.25">
      <c r="A1109" s="4">
        <v>44571</v>
      </c>
      <c r="B1109" s="6">
        <v>9</v>
      </c>
      <c r="C1109" s="6" t="s">
        <v>132</v>
      </c>
      <c r="D1109" s="6"/>
      <c r="E1109" s="6" t="s">
        <v>65</v>
      </c>
      <c r="F1109" s="6" t="s">
        <v>110</v>
      </c>
      <c r="G1109" s="6">
        <v>3</v>
      </c>
      <c r="H1109" s="6">
        <v>4</v>
      </c>
      <c r="I1109" s="6">
        <v>6</v>
      </c>
      <c r="J1109" s="6">
        <v>65</v>
      </c>
      <c r="K1109" s="6">
        <v>5</v>
      </c>
      <c r="L1109" s="6"/>
    </row>
    <row r="1110" spans="1:12" ht="15.75" customHeight="1" x14ac:dyDescent="0.25">
      <c r="A1110" s="4">
        <v>44571</v>
      </c>
      <c r="B1110" s="6">
        <v>10</v>
      </c>
      <c r="C1110" s="6" t="s">
        <v>132</v>
      </c>
      <c r="D1110" s="6"/>
      <c r="E1110" s="6" t="s">
        <v>65</v>
      </c>
      <c r="F1110" s="6" t="s">
        <v>103</v>
      </c>
      <c r="G1110" s="6">
        <v>1</v>
      </c>
      <c r="H1110" s="6">
        <v>4</v>
      </c>
      <c r="I1110" s="6">
        <v>6</v>
      </c>
      <c r="J1110" s="6">
        <v>60</v>
      </c>
      <c r="K1110" s="6">
        <v>6</v>
      </c>
      <c r="L1110" s="6"/>
    </row>
    <row r="1111" spans="1:12" ht="15.75" customHeight="1" x14ac:dyDescent="0.25">
      <c r="A1111" s="4">
        <v>44571</v>
      </c>
      <c r="B1111" s="6">
        <v>11</v>
      </c>
      <c r="C1111" s="6" t="s">
        <v>132</v>
      </c>
      <c r="D1111" s="6"/>
      <c r="E1111" s="6" t="s">
        <v>65</v>
      </c>
      <c r="F1111" s="6" t="s">
        <v>103</v>
      </c>
      <c r="G1111" s="6">
        <v>2</v>
      </c>
      <c r="H1111" s="6">
        <v>4</v>
      </c>
      <c r="I1111" s="6">
        <v>6</v>
      </c>
      <c r="J1111" s="6">
        <v>60</v>
      </c>
      <c r="K1111" s="6">
        <v>5</v>
      </c>
      <c r="L1111" s="6"/>
    </row>
    <row r="1112" spans="1:12" ht="15.75" customHeight="1" x14ac:dyDescent="0.25">
      <c r="A1112" s="4">
        <v>44571</v>
      </c>
      <c r="B1112" s="6">
        <v>12</v>
      </c>
      <c r="C1112" s="6" t="s">
        <v>132</v>
      </c>
      <c r="D1112" s="6"/>
      <c r="E1112" s="6" t="s">
        <v>65</v>
      </c>
      <c r="F1112" s="6" t="s">
        <v>103</v>
      </c>
      <c r="G1112" s="6">
        <v>3</v>
      </c>
      <c r="H1112" s="6">
        <v>4</v>
      </c>
      <c r="I1112" s="6">
        <v>6</v>
      </c>
      <c r="J1112" s="6">
        <v>60</v>
      </c>
      <c r="K1112" s="6">
        <v>5</v>
      </c>
      <c r="L1112" s="6"/>
    </row>
    <row r="1113" spans="1:12" ht="15.75" customHeight="1" x14ac:dyDescent="0.25">
      <c r="A1113" s="4">
        <v>44571</v>
      </c>
      <c r="B1113" s="6">
        <v>13</v>
      </c>
      <c r="C1113" s="6" t="s">
        <v>132</v>
      </c>
      <c r="D1113" s="6"/>
      <c r="E1113" s="6" t="s">
        <v>65</v>
      </c>
      <c r="F1113" s="6" t="s">
        <v>111</v>
      </c>
      <c r="G1113" s="6">
        <v>1</v>
      </c>
      <c r="H1113" s="6">
        <v>6</v>
      </c>
      <c r="I1113" s="6">
        <v>10</v>
      </c>
      <c r="J1113" s="6">
        <v>200</v>
      </c>
      <c r="K1113" s="6">
        <v>10</v>
      </c>
      <c r="L1113" s="6"/>
    </row>
    <row r="1114" spans="1:12" ht="15.75" customHeight="1" x14ac:dyDescent="0.25">
      <c r="A1114" s="4">
        <v>44571</v>
      </c>
      <c r="B1114" s="6">
        <v>14</v>
      </c>
      <c r="C1114" s="6" t="s">
        <v>132</v>
      </c>
      <c r="D1114" s="6"/>
      <c r="E1114" s="6" t="s">
        <v>65</v>
      </c>
      <c r="F1114" s="6" t="s">
        <v>111</v>
      </c>
      <c r="G1114" s="6">
        <v>2</v>
      </c>
      <c r="H1114" s="6">
        <v>6</v>
      </c>
      <c r="I1114" s="6">
        <v>10</v>
      </c>
      <c r="J1114" s="6">
        <v>200</v>
      </c>
      <c r="K1114" s="6">
        <v>8</v>
      </c>
      <c r="L1114" s="6"/>
    </row>
    <row r="1115" spans="1:12" ht="15.75" customHeight="1" x14ac:dyDescent="0.25">
      <c r="A1115" s="4">
        <v>44571</v>
      </c>
      <c r="B1115" s="6">
        <v>15</v>
      </c>
      <c r="C1115" s="6" t="s">
        <v>132</v>
      </c>
      <c r="D1115" s="6"/>
      <c r="E1115" s="6" t="s">
        <v>65</v>
      </c>
      <c r="F1115" s="6" t="s">
        <v>111</v>
      </c>
      <c r="G1115" s="6">
        <v>3</v>
      </c>
      <c r="H1115" s="6">
        <v>6</v>
      </c>
      <c r="I1115" s="6">
        <v>10</v>
      </c>
      <c r="J1115" s="6">
        <v>200</v>
      </c>
      <c r="K1115" s="6">
        <v>8</v>
      </c>
      <c r="L1115" s="6"/>
    </row>
    <row r="1116" spans="1:12" ht="15.75" customHeight="1" x14ac:dyDescent="0.25">
      <c r="A1116" s="4">
        <v>44573</v>
      </c>
      <c r="B1116" s="6">
        <v>1</v>
      </c>
      <c r="C1116" s="6" t="s">
        <v>104</v>
      </c>
      <c r="D1116" s="6"/>
      <c r="E1116" s="6" t="s">
        <v>65</v>
      </c>
      <c r="F1116" s="6" t="s">
        <v>105</v>
      </c>
      <c r="G1116" s="6">
        <v>1</v>
      </c>
      <c r="H1116" s="6">
        <v>4</v>
      </c>
      <c r="I1116" s="6">
        <v>6</v>
      </c>
      <c r="J1116" s="6">
        <v>195</v>
      </c>
      <c r="K1116" s="6">
        <v>5</v>
      </c>
      <c r="L1116" s="6"/>
    </row>
    <row r="1117" spans="1:12" ht="15.75" customHeight="1" x14ac:dyDescent="0.25">
      <c r="A1117" s="4">
        <v>44573</v>
      </c>
      <c r="B1117" s="6">
        <v>2</v>
      </c>
      <c r="C1117" s="6" t="s">
        <v>104</v>
      </c>
      <c r="D1117" s="6"/>
      <c r="E1117" s="6" t="s">
        <v>65</v>
      </c>
      <c r="F1117" s="6" t="s">
        <v>105</v>
      </c>
      <c r="G1117" s="6">
        <v>2</v>
      </c>
      <c r="H1117" s="6">
        <v>4</v>
      </c>
      <c r="I1117" s="6">
        <v>6</v>
      </c>
      <c r="J1117" s="6">
        <v>195</v>
      </c>
      <c r="K1117" s="6">
        <v>4</v>
      </c>
      <c r="L1117" s="6"/>
    </row>
    <row r="1118" spans="1:12" ht="15.75" customHeight="1" x14ac:dyDescent="0.25">
      <c r="A1118" s="4">
        <v>44573</v>
      </c>
      <c r="B1118" s="6">
        <v>3</v>
      </c>
      <c r="C1118" s="6" t="s">
        <v>104</v>
      </c>
      <c r="D1118" s="6"/>
      <c r="E1118" s="6" t="s">
        <v>65</v>
      </c>
      <c r="F1118" s="6" t="s">
        <v>105</v>
      </c>
      <c r="G1118" s="6">
        <v>3</v>
      </c>
      <c r="H1118" s="6">
        <v>4</v>
      </c>
      <c r="I1118" s="6">
        <v>6</v>
      </c>
      <c r="J1118" s="6">
        <v>195</v>
      </c>
      <c r="K1118" s="6">
        <v>4</v>
      </c>
      <c r="L1118" s="6"/>
    </row>
    <row r="1119" spans="1:12" ht="15.75" customHeight="1" x14ac:dyDescent="0.25">
      <c r="A1119" s="4">
        <v>44573</v>
      </c>
      <c r="B1119" s="6">
        <v>4</v>
      </c>
      <c r="C1119" s="6" t="s">
        <v>104</v>
      </c>
      <c r="D1119" s="6"/>
      <c r="E1119" s="6" t="s">
        <v>65</v>
      </c>
      <c r="F1119" s="6" t="s">
        <v>106</v>
      </c>
      <c r="G1119" s="6">
        <v>1</v>
      </c>
      <c r="H1119" s="6">
        <v>4</v>
      </c>
      <c r="I1119" s="6">
        <v>6</v>
      </c>
      <c r="J1119" s="6">
        <v>280</v>
      </c>
      <c r="K1119" s="6">
        <v>6</v>
      </c>
      <c r="L1119" s="6"/>
    </row>
    <row r="1120" spans="1:12" ht="15.75" customHeight="1" x14ac:dyDescent="0.25">
      <c r="A1120" s="4">
        <v>44573</v>
      </c>
      <c r="B1120" s="6">
        <v>5</v>
      </c>
      <c r="C1120" s="6" t="s">
        <v>104</v>
      </c>
      <c r="D1120" s="6"/>
      <c r="E1120" s="6" t="s">
        <v>65</v>
      </c>
      <c r="F1120" s="6" t="s">
        <v>106</v>
      </c>
      <c r="G1120" s="6">
        <v>2</v>
      </c>
      <c r="H1120" s="6">
        <v>4</v>
      </c>
      <c r="I1120" s="6">
        <v>6</v>
      </c>
      <c r="J1120" s="6">
        <v>300</v>
      </c>
      <c r="K1120" s="6">
        <v>6</v>
      </c>
      <c r="L1120" s="6"/>
    </row>
    <row r="1121" spans="1:12" ht="15.75" customHeight="1" x14ac:dyDescent="0.25">
      <c r="A1121" s="4">
        <v>44573</v>
      </c>
      <c r="B1121" s="6">
        <v>6</v>
      </c>
      <c r="C1121" s="6" t="s">
        <v>104</v>
      </c>
      <c r="D1121" s="6"/>
      <c r="E1121" s="6" t="s">
        <v>65</v>
      </c>
      <c r="F1121" s="6" t="s">
        <v>106</v>
      </c>
      <c r="G1121" s="6">
        <v>3</v>
      </c>
      <c r="H1121" s="6">
        <v>4</v>
      </c>
      <c r="I1121" s="6">
        <v>6</v>
      </c>
      <c r="J1121" s="6">
        <v>220</v>
      </c>
      <c r="K1121" s="6">
        <v>10</v>
      </c>
      <c r="L1121" s="6"/>
    </row>
    <row r="1122" spans="1:12" ht="15.75" customHeight="1" x14ac:dyDescent="0.25">
      <c r="A1122" s="4">
        <v>44573</v>
      </c>
      <c r="B1122" s="6">
        <v>7</v>
      </c>
      <c r="C1122" s="6" t="s">
        <v>104</v>
      </c>
      <c r="D1122" s="6"/>
      <c r="E1122" s="6" t="s">
        <v>65</v>
      </c>
      <c r="F1122" s="6" t="s">
        <v>107</v>
      </c>
      <c r="G1122" s="6">
        <v>1</v>
      </c>
      <c r="H1122" s="6">
        <v>6</v>
      </c>
      <c r="I1122" s="6">
        <v>10</v>
      </c>
      <c r="J1122" s="6">
        <v>150</v>
      </c>
      <c r="K1122" s="6">
        <v>10</v>
      </c>
      <c r="L1122" s="6"/>
    </row>
    <row r="1123" spans="1:12" ht="15.75" customHeight="1" x14ac:dyDescent="0.25">
      <c r="A1123" s="4">
        <v>44573</v>
      </c>
      <c r="B1123" s="6">
        <v>8</v>
      </c>
      <c r="C1123" s="6" t="s">
        <v>104</v>
      </c>
      <c r="D1123" s="6"/>
      <c r="E1123" s="6" t="s">
        <v>65</v>
      </c>
      <c r="F1123" s="6" t="s">
        <v>107</v>
      </c>
      <c r="G1123" s="6">
        <v>2</v>
      </c>
      <c r="H1123" s="6">
        <v>6</v>
      </c>
      <c r="I1123" s="6">
        <v>10</v>
      </c>
      <c r="J1123" s="6">
        <v>150</v>
      </c>
      <c r="K1123" s="6">
        <v>7</v>
      </c>
      <c r="L1123" s="6"/>
    </row>
    <row r="1124" spans="1:12" ht="15.75" customHeight="1" x14ac:dyDescent="0.25">
      <c r="A1124" s="4">
        <v>44573</v>
      </c>
      <c r="B1124" s="6">
        <v>9</v>
      </c>
      <c r="C1124" s="6" t="s">
        <v>104</v>
      </c>
      <c r="D1124" s="6"/>
      <c r="E1124" s="6" t="s">
        <v>65</v>
      </c>
      <c r="F1124" s="6" t="s">
        <v>107</v>
      </c>
      <c r="G1124" s="6">
        <v>3</v>
      </c>
      <c r="H1124" s="6">
        <v>6</v>
      </c>
      <c r="I1124" s="6">
        <v>10</v>
      </c>
      <c r="J1124" s="6">
        <v>150</v>
      </c>
      <c r="K1124" s="6">
        <v>5</v>
      </c>
      <c r="L1124" s="6"/>
    </row>
    <row r="1125" spans="1:12" ht="15.75" customHeight="1" x14ac:dyDescent="0.25">
      <c r="A1125" s="4">
        <v>44573</v>
      </c>
      <c r="B1125" s="6">
        <v>10</v>
      </c>
      <c r="C1125" s="6" t="s">
        <v>104</v>
      </c>
      <c r="D1125" s="6"/>
      <c r="E1125" s="6" t="s">
        <v>65</v>
      </c>
      <c r="F1125" s="6" t="s">
        <v>112</v>
      </c>
      <c r="G1125" s="6">
        <v>1</v>
      </c>
      <c r="H1125" s="6">
        <v>10</v>
      </c>
      <c r="I1125" s="6">
        <v>15</v>
      </c>
      <c r="J1125" s="6">
        <v>120</v>
      </c>
      <c r="K1125" s="6">
        <v>13</v>
      </c>
      <c r="L1125" s="6"/>
    </row>
    <row r="1126" spans="1:12" ht="15.75" customHeight="1" x14ac:dyDescent="0.25">
      <c r="A1126" s="4">
        <v>44573</v>
      </c>
      <c r="B1126" s="6">
        <v>11</v>
      </c>
      <c r="C1126" s="6" t="s">
        <v>104</v>
      </c>
      <c r="D1126" s="6"/>
      <c r="E1126" s="6" t="s">
        <v>65</v>
      </c>
      <c r="F1126" s="6" t="s">
        <v>112</v>
      </c>
      <c r="G1126" s="6">
        <v>2</v>
      </c>
      <c r="H1126" s="6">
        <v>10</v>
      </c>
      <c r="I1126" s="6">
        <v>15</v>
      </c>
      <c r="J1126" s="6">
        <v>120</v>
      </c>
      <c r="K1126" s="6">
        <v>10</v>
      </c>
      <c r="L1126" s="6"/>
    </row>
    <row r="1127" spans="1:12" ht="15.75" customHeight="1" x14ac:dyDescent="0.25">
      <c r="A1127" s="4">
        <v>44573</v>
      </c>
      <c r="B1127" s="6">
        <v>12</v>
      </c>
      <c r="C1127" s="6" t="s">
        <v>104</v>
      </c>
      <c r="D1127" s="6"/>
      <c r="E1127" s="6" t="s">
        <v>65</v>
      </c>
      <c r="F1127" s="6" t="s">
        <v>112</v>
      </c>
      <c r="G1127" s="6">
        <v>3</v>
      </c>
      <c r="H1127" s="6">
        <v>10</v>
      </c>
      <c r="I1127" s="6">
        <v>15</v>
      </c>
      <c r="J1127" s="6">
        <v>120</v>
      </c>
      <c r="K1127" s="6">
        <v>11</v>
      </c>
      <c r="L1127" s="6"/>
    </row>
    <row r="1128" spans="1:12" ht="15.75" customHeight="1" x14ac:dyDescent="0.25">
      <c r="A1128" s="4">
        <v>44575</v>
      </c>
      <c r="B1128" s="6">
        <v>1</v>
      </c>
      <c r="C1128" s="6" t="s">
        <v>131</v>
      </c>
      <c r="D1128" s="6"/>
      <c r="E1128" s="6" t="s">
        <v>65</v>
      </c>
      <c r="F1128" s="6" t="s">
        <v>89</v>
      </c>
      <c r="G1128" s="6">
        <v>1</v>
      </c>
      <c r="H1128" s="6">
        <v>4</v>
      </c>
      <c r="I1128" s="6">
        <v>6</v>
      </c>
      <c r="J1128" s="6">
        <v>150</v>
      </c>
      <c r="K1128" s="6">
        <v>6</v>
      </c>
      <c r="L1128" s="6"/>
    </row>
    <row r="1129" spans="1:12" ht="15.75" customHeight="1" x14ac:dyDescent="0.25">
      <c r="A1129" s="4">
        <v>44575</v>
      </c>
      <c r="B1129" s="6">
        <v>2</v>
      </c>
      <c r="C1129" s="6" t="s">
        <v>131</v>
      </c>
      <c r="D1129" s="6"/>
      <c r="E1129" s="6" t="s">
        <v>65</v>
      </c>
      <c r="F1129" s="6" t="s">
        <v>89</v>
      </c>
      <c r="G1129" s="6">
        <v>2</v>
      </c>
      <c r="H1129" s="6">
        <v>4</v>
      </c>
      <c r="I1129" s="6">
        <v>6</v>
      </c>
      <c r="J1129" s="6">
        <v>150</v>
      </c>
      <c r="K1129" s="6">
        <v>6</v>
      </c>
      <c r="L1129" s="6"/>
    </row>
    <row r="1130" spans="1:12" ht="15.75" customHeight="1" x14ac:dyDescent="0.25">
      <c r="A1130" s="4">
        <v>44575</v>
      </c>
      <c r="B1130" s="6">
        <v>3</v>
      </c>
      <c r="C1130" s="6" t="s">
        <v>131</v>
      </c>
      <c r="D1130" s="6"/>
      <c r="E1130" s="6" t="s">
        <v>65</v>
      </c>
      <c r="F1130" s="6" t="s">
        <v>89</v>
      </c>
      <c r="G1130" s="6">
        <v>3</v>
      </c>
      <c r="H1130" s="6">
        <v>4</v>
      </c>
      <c r="I1130" s="6">
        <v>6</v>
      </c>
      <c r="J1130" s="6">
        <v>150</v>
      </c>
      <c r="K1130" s="6">
        <v>6</v>
      </c>
      <c r="L1130" s="6"/>
    </row>
    <row r="1131" spans="1:12" ht="15.75" customHeight="1" x14ac:dyDescent="0.25">
      <c r="A1131" s="4">
        <v>44575</v>
      </c>
      <c r="B1131" s="6">
        <v>4</v>
      </c>
      <c r="C1131" s="6" t="s">
        <v>131</v>
      </c>
      <c r="D1131" s="6"/>
      <c r="E1131" s="6" t="s">
        <v>65</v>
      </c>
      <c r="F1131" s="6" t="s">
        <v>95</v>
      </c>
      <c r="G1131" s="6">
        <v>1</v>
      </c>
      <c r="H1131" s="6">
        <v>4</v>
      </c>
      <c r="I1131" s="6">
        <v>6</v>
      </c>
      <c r="J1131" s="6">
        <v>130</v>
      </c>
      <c r="K1131" s="6">
        <v>6</v>
      </c>
      <c r="L1131" s="6"/>
    </row>
    <row r="1132" spans="1:12" ht="15.75" customHeight="1" x14ac:dyDescent="0.25">
      <c r="A1132" s="4">
        <v>44575</v>
      </c>
      <c r="B1132" s="6">
        <v>5</v>
      </c>
      <c r="C1132" s="6" t="s">
        <v>131</v>
      </c>
      <c r="D1132" s="6"/>
      <c r="E1132" s="6" t="s">
        <v>65</v>
      </c>
      <c r="F1132" s="6" t="s">
        <v>95</v>
      </c>
      <c r="G1132" s="6">
        <v>2</v>
      </c>
      <c r="H1132" s="6">
        <v>4</v>
      </c>
      <c r="I1132" s="6">
        <v>6</v>
      </c>
      <c r="J1132" s="6">
        <v>130</v>
      </c>
      <c r="K1132" s="6">
        <v>6</v>
      </c>
      <c r="L1132" s="6"/>
    </row>
    <row r="1133" spans="1:12" ht="15.75" customHeight="1" x14ac:dyDescent="0.25">
      <c r="A1133" s="4">
        <v>44575</v>
      </c>
      <c r="B1133" s="6">
        <v>6</v>
      </c>
      <c r="C1133" s="6" t="s">
        <v>131</v>
      </c>
      <c r="D1133" s="6"/>
      <c r="E1133" s="6" t="s">
        <v>65</v>
      </c>
      <c r="F1133" s="6" t="s">
        <v>95</v>
      </c>
      <c r="G1133" s="6">
        <v>3</v>
      </c>
      <c r="H1133" s="6">
        <v>4</v>
      </c>
      <c r="I1133" s="6">
        <v>6</v>
      </c>
      <c r="J1133" s="6">
        <v>130</v>
      </c>
      <c r="K1133" s="6">
        <v>5</v>
      </c>
      <c r="L1133" s="6"/>
    </row>
    <row r="1134" spans="1:12" ht="15.75" customHeight="1" x14ac:dyDescent="0.25">
      <c r="A1134" s="4">
        <v>44575</v>
      </c>
      <c r="B1134" s="6">
        <v>7</v>
      </c>
      <c r="C1134" s="6" t="s">
        <v>131</v>
      </c>
      <c r="D1134" s="6"/>
      <c r="E1134" s="6" t="s">
        <v>65</v>
      </c>
      <c r="F1134" s="6" t="s">
        <v>96</v>
      </c>
      <c r="G1134" s="6">
        <v>1</v>
      </c>
      <c r="H1134" s="6">
        <v>4</v>
      </c>
      <c r="I1134" s="6">
        <v>6</v>
      </c>
      <c r="J1134" s="6">
        <v>90</v>
      </c>
      <c r="K1134" s="6">
        <v>5</v>
      </c>
      <c r="L1134" s="6"/>
    </row>
    <row r="1135" spans="1:12" ht="15.75" customHeight="1" x14ac:dyDescent="0.25">
      <c r="A1135" s="4">
        <v>44575</v>
      </c>
      <c r="B1135" s="6">
        <v>8</v>
      </c>
      <c r="C1135" s="6" t="s">
        <v>131</v>
      </c>
      <c r="D1135" s="6"/>
      <c r="E1135" s="6" t="s">
        <v>65</v>
      </c>
      <c r="F1135" s="6" t="s">
        <v>96</v>
      </c>
      <c r="G1135" s="6">
        <v>2</v>
      </c>
      <c r="H1135" s="6">
        <v>4</v>
      </c>
      <c r="I1135" s="6">
        <v>6</v>
      </c>
      <c r="J1135" s="6">
        <v>90</v>
      </c>
      <c r="K1135" s="6">
        <v>6</v>
      </c>
      <c r="L1135" s="6"/>
    </row>
    <row r="1136" spans="1:12" ht="15.75" customHeight="1" x14ac:dyDescent="0.25">
      <c r="A1136" s="4">
        <v>44575</v>
      </c>
      <c r="B1136" s="6">
        <v>9</v>
      </c>
      <c r="C1136" s="6" t="s">
        <v>131</v>
      </c>
      <c r="D1136" s="6"/>
      <c r="E1136" s="6" t="s">
        <v>65</v>
      </c>
      <c r="F1136" s="6" t="s">
        <v>96</v>
      </c>
      <c r="G1136" s="6">
        <v>3</v>
      </c>
      <c r="H1136" s="6">
        <v>4</v>
      </c>
      <c r="I1136" s="6">
        <v>6</v>
      </c>
      <c r="J1136" s="6">
        <v>90</v>
      </c>
      <c r="K1136" s="6">
        <v>6</v>
      </c>
      <c r="L1136" s="6"/>
    </row>
    <row r="1137" spans="1:12" ht="15.75" customHeight="1" x14ac:dyDescent="0.25">
      <c r="A1137" s="4">
        <v>44575</v>
      </c>
      <c r="B1137" s="6">
        <v>10</v>
      </c>
      <c r="C1137" s="6" t="s">
        <v>131</v>
      </c>
      <c r="D1137" s="6"/>
      <c r="E1137" s="6" t="s">
        <v>65</v>
      </c>
      <c r="F1137" s="6" t="s">
        <v>98</v>
      </c>
      <c r="G1137" s="6">
        <v>1</v>
      </c>
      <c r="H1137" s="6">
        <v>4</v>
      </c>
      <c r="I1137" s="6">
        <v>6</v>
      </c>
      <c r="J1137" s="6">
        <v>80</v>
      </c>
      <c r="K1137" s="6">
        <v>5</v>
      </c>
      <c r="L1137" s="6"/>
    </row>
    <row r="1138" spans="1:12" ht="15.75" customHeight="1" x14ac:dyDescent="0.25">
      <c r="A1138" s="4">
        <v>44575</v>
      </c>
      <c r="B1138" s="6">
        <v>11</v>
      </c>
      <c r="C1138" s="6" t="s">
        <v>131</v>
      </c>
      <c r="D1138" s="6"/>
      <c r="E1138" s="6" t="s">
        <v>65</v>
      </c>
      <c r="F1138" s="6" t="s">
        <v>98</v>
      </c>
      <c r="G1138" s="6">
        <v>2</v>
      </c>
      <c r="H1138" s="6">
        <v>4</v>
      </c>
      <c r="I1138" s="6">
        <v>6</v>
      </c>
      <c r="J1138" s="6">
        <v>80</v>
      </c>
      <c r="K1138" s="6">
        <v>4</v>
      </c>
      <c r="L1138" s="6"/>
    </row>
    <row r="1139" spans="1:12" ht="15.75" customHeight="1" x14ac:dyDescent="0.25">
      <c r="A1139" s="4">
        <v>44575</v>
      </c>
      <c r="B1139" s="6">
        <v>12</v>
      </c>
      <c r="C1139" s="6" t="s">
        <v>131</v>
      </c>
      <c r="D1139" s="6"/>
      <c r="E1139" s="6" t="s">
        <v>65</v>
      </c>
      <c r="F1139" s="6" t="s">
        <v>98</v>
      </c>
      <c r="G1139" s="6">
        <v>3</v>
      </c>
      <c r="H1139" s="6">
        <v>4</v>
      </c>
      <c r="I1139" s="6">
        <v>6</v>
      </c>
      <c r="J1139" s="6">
        <v>80</v>
      </c>
      <c r="K1139" s="6">
        <v>4</v>
      </c>
      <c r="L1139" s="6"/>
    </row>
    <row r="1140" spans="1:12" ht="15.75" customHeight="1" x14ac:dyDescent="0.25">
      <c r="A1140" s="4">
        <v>44575</v>
      </c>
      <c r="B1140" s="6">
        <v>13</v>
      </c>
      <c r="C1140" s="6" t="s">
        <v>131</v>
      </c>
      <c r="D1140" s="6"/>
      <c r="E1140" s="6" t="s">
        <v>65</v>
      </c>
      <c r="F1140" s="6" t="s">
        <v>117</v>
      </c>
      <c r="G1140" s="6">
        <v>1</v>
      </c>
      <c r="H1140" s="6">
        <v>0</v>
      </c>
      <c r="I1140" s="6"/>
      <c r="J1140" s="6">
        <v>15</v>
      </c>
      <c r="K1140" s="6">
        <v>42</v>
      </c>
      <c r="L1140" s="6"/>
    </row>
    <row r="1141" spans="1:12" ht="15.75" customHeight="1" x14ac:dyDescent="0.25">
      <c r="A1141" s="4">
        <v>44575</v>
      </c>
      <c r="B1141" s="6">
        <v>14</v>
      </c>
      <c r="C1141" s="6" t="s">
        <v>131</v>
      </c>
      <c r="D1141" s="6"/>
      <c r="E1141" s="6" t="s">
        <v>65</v>
      </c>
      <c r="F1141" s="6" t="s">
        <v>117</v>
      </c>
      <c r="G1141" s="6">
        <v>2</v>
      </c>
      <c r="H1141" s="6">
        <v>0</v>
      </c>
      <c r="I1141" s="6"/>
      <c r="J1141" s="6">
        <v>15</v>
      </c>
      <c r="K1141" s="6">
        <v>40</v>
      </c>
      <c r="L1141" s="6"/>
    </row>
    <row r="1142" spans="1:12" ht="15.75" customHeight="1" x14ac:dyDescent="0.25">
      <c r="A1142" s="4">
        <v>44575</v>
      </c>
      <c r="B1142" s="6">
        <v>15</v>
      </c>
      <c r="C1142" s="6" t="s">
        <v>131</v>
      </c>
      <c r="D1142" s="6"/>
      <c r="E1142" s="6" t="s">
        <v>65</v>
      </c>
      <c r="F1142" s="6" t="s">
        <v>117</v>
      </c>
      <c r="G1142" s="6">
        <v>3</v>
      </c>
      <c r="H1142" s="6">
        <v>0</v>
      </c>
      <c r="I1142" s="6"/>
      <c r="J1142" s="6">
        <v>15</v>
      </c>
      <c r="K1142" s="6">
        <v>0</v>
      </c>
      <c r="L1142" s="6"/>
    </row>
    <row r="1143" spans="1:12" ht="15.75" customHeight="1" x14ac:dyDescent="0.25">
      <c r="A1143" s="4">
        <v>44578</v>
      </c>
      <c r="B1143" s="6">
        <v>1</v>
      </c>
      <c r="C1143" s="6" t="s">
        <v>132</v>
      </c>
      <c r="D1143" s="6"/>
      <c r="E1143" s="6" t="s">
        <v>65</v>
      </c>
      <c r="F1143" s="6" t="s">
        <v>92</v>
      </c>
      <c r="G1143" s="6">
        <v>1</v>
      </c>
      <c r="H1143" s="6">
        <v>4</v>
      </c>
      <c r="I1143" s="6">
        <v>6</v>
      </c>
      <c r="J1143" s="6">
        <v>245</v>
      </c>
      <c r="K1143" s="6">
        <v>4</v>
      </c>
      <c r="L1143" s="6"/>
    </row>
    <row r="1144" spans="1:12" ht="15.75" customHeight="1" x14ac:dyDescent="0.25">
      <c r="A1144" s="4">
        <v>44578</v>
      </c>
      <c r="B1144" s="6">
        <v>2</v>
      </c>
      <c r="C1144" s="6" t="s">
        <v>132</v>
      </c>
      <c r="D1144" s="6"/>
      <c r="E1144" s="6" t="s">
        <v>65</v>
      </c>
      <c r="F1144" s="6" t="s">
        <v>92</v>
      </c>
      <c r="G1144" s="6">
        <v>2</v>
      </c>
      <c r="H1144" s="6">
        <v>4</v>
      </c>
      <c r="I1144" s="6">
        <v>6</v>
      </c>
      <c r="J1144" s="6">
        <v>245</v>
      </c>
      <c r="K1144" s="6">
        <v>4</v>
      </c>
      <c r="L1144" s="6"/>
    </row>
    <row r="1145" spans="1:12" ht="15.75" customHeight="1" x14ac:dyDescent="0.25">
      <c r="A1145" s="4">
        <v>44578</v>
      </c>
      <c r="B1145" s="6">
        <v>3</v>
      </c>
      <c r="C1145" s="6" t="s">
        <v>132</v>
      </c>
      <c r="D1145" s="6"/>
      <c r="E1145" s="6" t="s">
        <v>65</v>
      </c>
      <c r="F1145" s="6" t="s">
        <v>92</v>
      </c>
      <c r="G1145" s="6">
        <v>3</v>
      </c>
      <c r="H1145" s="6">
        <v>4</v>
      </c>
      <c r="I1145" s="6">
        <v>6</v>
      </c>
      <c r="J1145" s="6">
        <v>245</v>
      </c>
      <c r="K1145" s="6">
        <v>4</v>
      </c>
      <c r="L1145" s="6"/>
    </row>
    <row r="1146" spans="1:12" ht="15.75" customHeight="1" x14ac:dyDescent="0.25">
      <c r="A1146" s="4">
        <v>44578</v>
      </c>
      <c r="B1146" s="6">
        <v>4</v>
      </c>
      <c r="C1146" s="6" t="s">
        <v>132</v>
      </c>
      <c r="D1146" s="6"/>
      <c r="E1146" s="6" t="s">
        <v>65</v>
      </c>
      <c r="F1146" s="6" t="s">
        <v>118</v>
      </c>
      <c r="G1146" s="6">
        <v>1</v>
      </c>
      <c r="H1146" s="6">
        <v>5</v>
      </c>
      <c r="I1146" s="6">
        <v>10</v>
      </c>
      <c r="J1146" s="6">
        <v>125</v>
      </c>
      <c r="K1146" s="6">
        <v>9</v>
      </c>
      <c r="L1146" s="6"/>
    </row>
    <row r="1147" spans="1:12" ht="15.75" customHeight="1" x14ac:dyDescent="0.25">
      <c r="A1147" s="4">
        <v>44578</v>
      </c>
      <c r="B1147" s="6">
        <v>5</v>
      </c>
      <c r="C1147" s="6" t="s">
        <v>132</v>
      </c>
      <c r="D1147" s="6"/>
      <c r="E1147" s="6" t="s">
        <v>65</v>
      </c>
      <c r="F1147" s="6" t="s">
        <v>118</v>
      </c>
      <c r="G1147" s="6">
        <v>2</v>
      </c>
      <c r="H1147" s="6">
        <v>5</v>
      </c>
      <c r="I1147" s="6">
        <v>10</v>
      </c>
      <c r="J1147" s="6">
        <v>125</v>
      </c>
      <c r="K1147" s="6">
        <v>7</v>
      </c>
      <c r="L1147" s="6"/>
    </row>
    <row r="1148" spans="1:12" ht="15.75" customHeight="1" x14ac:dyDescent="0.25">
      <c r="A1148" s="4">
        <v>44578</v>
      </c>
      <c r="B1148" s="6">
        <v>6</v>
      </c>
      <c r="C1148" s="6" t="s">
        <v>132</v>
      </c>
      <c r="D1148" s="6"/>
      <c r="E1148" s="6" t="s">
        <v>65</v>
      </c>
      <c r="F1148" s="6" t="s">
        <v>118</v>
      </c>
      <c r="G1148" s="6">
        <v>3</v>
      </c>
      <c r="H1148" s="6">
        <v>5</v>
      </c>
      <c r="I1148" s="6">
        <v>10</v>
      </c>
      <c r="J1148" s="6">
        <v>125</v>
      </c>
      <c r="K1148" s="6">
        <v>6</v>
      </c>
      <c r="L1148" s="6"/>
    </row>
    <row r="1149" spans="1:12" ht="15.75" customHeight="1" x14ac:dyDescent="0.25">
      <c r="A1149" s="4">
        <v>44578</v>
      </c>
      <c r="B1149" s="6">
        <v>7</v>
      </c>
      <c r="C1149" s="6" t="s">
        <v>132</v>
      </c>
      <c r="D1149" s="6"/>
      <c r="E1149" s="6" t="s">
        <v>65</v>
      </c>
      <c r="F1149" s="6" t="s">
        <v>110</v>
      </c>
      <c r="G1149" s="6">
        <v>1</v>
      </c>
      <c r="H1149" s="6">
        <v>4</v>
      </c>
      <c r="I1149" s="6">
        <v>6</v>
      </c>
      <c r="J1149" s="6">
        <v>65</v>
      </c>
      <c r="K1149" s="6">
        <v>6</v>
      </c>
      <c r="L1149" s="6"/>
    </row>
    <row r="1150" spans="1:12" ht="15.75" customHeight="1" x14ac:dyDescent="0.25">
      <c r="A1150" s="4">
        <v>44578</v>
      </c>
      <c r="B1150" s="6">
        <v>8</v>
      </c>
      <c r="C1150" s="6" t="s">
        <v>132</v>
      </c>
      <c r="D1150" s="6"/>
      <c r="E1150" s="6" t="s">
        <v>65</v>
      </c>
      <c r="F1150" s="6" t="s">
        <v>110</v>
      </c>
      <c r="G1150" s="6">
        <v>2</v>
      </c>
      <c r="H1150" s="6">
        <v>4</v>
      </c>
      <c r="I1150" s="6">
        <v>6</v>
      </c>
      <c r="J1150" s="6">
        <v>65</v>
      </c>
      <c r="K1150" s="6">
        <v>5</v>
      </c>
      <c r="L1150" s="6"/>
    </row>
    <row r="1151" spans="1:12" ht="15.75" customHeight="1" x14ac:dyDescent="0.25">
      <c r="A1151" s="4">
        <v>44578</v>
      </c>
      <c r="B1151" s="6">
        <v>9</v>
      </c>
      <c r="C1151" s="6" t="s">
        <v>132</v>
      </c>
      <c r="D1151" s="6"/>
      <c r="E1151" s="6" t="s">
        <v>65</v>
      </c>
      <c r="F1151" s="6" t="s">
        <v>110</v>
      </c>
      <c r="G1151" s="6">
        <v>3</v>
      </c>
      <c r="H1151" s="6">
        <v>4</v>
      </c>
      <c r="I1151" s="6">
        <v>6</v>
      </c>
      <c r="J1151" s="6">
        <v>65</v>
      </c>
      <c r="K1151" s="6">
        <v>5</v>
      </c>
      <c r="L1151" s="6"/>
    </row>
    <row r="1152" spans="1:12" ht="15.75" customHeight="1" x14ac:dyDescent="0.25">
      <c r="A1152" s="4">
        <v>44578</v>
      </c>
      <c r="B1152" s="6">
        <v>10</v>
      </c>
      <c r="C1152" s="6" t="s">
        <v>132</v>
      </c>
      <c r="D1152" s="6"/>
      <c r="E1152" s="6" t="s">
        <v>65</v>
      </c>
      <c r="F1152" s="6" t="s">
        <v>103</v>
      </c>
      <c r="G1152" s="6">
        <v>1</v>
      </c>
      <c r="H1152" s="6">
        <v>4</v>
      </c>
      <c r="I1152" s="6">
        <v>6</v>
      </c>
      <c r="J1152" s="6">
        <v>60</v>
      </c>
      <c r="K1152" s="6">
        <v>6</v>
      </c>
      <c r="L1152" s="6"/>
    </row>
    <row r="1153" spans="1:12" ht="15.75" customHeight="1" x14ac:dyDescent="0.25">
      <c r="A1153" s="4">
        <v>44578</v>
      </c>
      <c r="B1153" s="6">
        <v>11</v>
      </c>
      <c r="C1153" s="6" t="s">
        <v>132</v>
      </c>
      <c r="D1153" s="6"/>
      <c r="E1153" s="6" t="s">
        <v>65</v>
      </c>
      <c r="F1153" s="6" t="s">
        <v>103</v>
      </c>
      <c r="G1153" s="6">
        <v>2</v>
      </c>
      <c r="H1153" s="6">
        <v>4</v>
      </c>
      <c r="I1153" s="6">
        <v>6</v>
      </c>
      <c r="J1153" s="6">
        <v>60</v>
      </c>
      <c r="K1153" s="6">
        <v>5</v>
      </c>
      <c r="L1153" s="6"/>
    </row>
    <row r="1154" spans="1:12" ht="15.75" customHeight="1" x14ac:dyDescent="0.25">
      <c r="A1154" s="4">
        <v>44578</v>
      </c>
      <c r="B1154" s="6">
        <v>12</v>
      </c>
      <c r="C1154" s="6" t="s">
        <v>132</v>
      </c>
      <c r="D1154" s="6"/>
      <c r="E1154" s="6" t="s">
        <v>65</v>
      </c>
      <c r="F1154" s="6" t="s">
        <v>103</v>
      </c>
      <c r="G1154" s="6">
        <v>3</v>
      </c>
      <c r="H1154" s="6">
        <v>4</v>
      </c>
      <c r="I1154" s="6">
        <v>6</v>
      </c>
      <c r="J1154" s="6">
        <v>60</v>
      </c>
      <c r="K1154" s="6">
        <v>5</v>
      </c>
      <c r="L1154" s="6"/>
    </row>
    <row r="1155" spans="1:12" ht="15.75" customHeight="1" x14ac:dyDescent="0.25">
      <c r="A1155" s="4">
        <v>44578</v>
      </c>
      <c r="B1155" s="6">
        <v>13</v>
      </c>
      <c r="C1155" s="6" t="s">
        <v>132</v>
      </c>
      <c r="D1155" s="6"/>
      <c r="E1155" s="6" t="s">
        <v>65</v>
      </c>
      <c r="F1155" s="6" t="s">
        <v>111</v>
      </c>
      <c r="G1155" s="6">
        <v>1</v>
      </c>
      <c r="H1155" s="6">
        <v>6</v>
      </c>
      <c r="I1155" s="6">
        <v>10</v>
      </c>
      <c r="J1155" s="6">
        <v>200</v>
      </c>
      <c r="K1155" s="6">
        <v>10</v>
      </c>
      <c r="L1155" s="6"/>
    </row>
    <row r="1156" spans="1:12" ht="15.75" customHeight="1" x14ac:dyDescent="0.25">
      <c r="A1156" s="4">
        <v>44578</v>
      </c>
      <c r="B1156" s="6">
        <v>14</v>
      </c>
      <c r="C1156" s="6" t="s">
        <v>132</v>
      </c>
      <c r="D1156" s="6"/>
      <c r="E1156" s="6" t="s">
        <v>65</v>
      </c>
      <c r="F1156" s="6" t="s">
        <v>111</v>
      </c>
      <c r="G1156" s="6">
        <v>2</v>
      </c>
      <c r="H1156" s="6">
        <v>6</v>
      </c>
      <c r="I1156" s="6">
        <v>10</v>
      </c>
      <c r="J1156" s="6">
        <v>200</v>
      </c>
      <c r="K1156" s="6">
        <v>8</v>
      </c>
      <c r="L1156" s="6"/>
    </row>
    <row r="1157" spans="1:12" ht="15.75" customHeight="1" x14ac:dyDescent="0.25">
      <c r="A1157" s="4">
        <v>44578</v>
      </c>
      <c r="B1157" s="6">
        <v>15</v>
      </c>
      <c r="C1157" s="6" t="s">
        <v>132</v>
      </c>
      <c r="D1157" s="6"/>
      <c r="E1157" s="6" t="s">
        <v>65</v>
      </c>
      <c r="F1157" s="6" t="s">
        <v>111</v>
      </c>
      <c r="G1157" s="6">
        <v>3</v>
      </c>
      <c r="H1157" s="6">
        <v>6</v>
      </c>
      <c r="I1157" s="6">
        <v>10</v>
      </c>
      <c r="J1157" s="6">
        <v>200</v>
      </c>
      <c r="K1157" s="6">
        <v>8</v>
      </c>
      <c r="L1157" s="6"/>
    </row>
    <row r="1158" spans="1:12" ht="15.75" customHeight="1" x14ac:dyDescent="0.25">
      <c r="A1158" s="4">
        <v>44580</v>
      </c>
      <c r="B1158" s="6">
        <v>1</v>
      </c>
      <c r="C1158" s="6" t="s">
        <v>104</v>
      </c>
      <c r="D1158" s="6"/>
      <c r="E1158" s="6" t="s">
        <v>65</v>
      </c>
      <c r="F1158" s="6" t="s">
        <v>105</v>
      </c>
      <c r="G1158" s="6">
        <v>1</v>
      </c>
      <c r="H1158" s="6">
        <v>4</v>
      </c>
      <c r="I1158" s="6">
        <v>6</v>
      </c>
      <c r="J1158" s="6">
        <v>195</v>
      </c>
      <c r="K1158" s="6">
        <v>6</v>
      </c>
      <c r="L1158" s="6"/>
    </row>
    <row r="1159" spans="1:12" ht="15.75" customHeight="1" x14ac:dyDescent="0.25">
      <c r="A1159" s="4">
        <v>44580</v>
      </c>
      <c r="B1159" s="6">
        <v>2</v>
      </c>
      <c r="C1159" s="6" t="s">
        <v>104</v>
      </c>
      <c r="D1159" s="6"/>
      <c r="E1159" s="6" t="s">
        <v>65</v>
      </c>
      <c r="F1159" s="6" t="s">
        <v>105</v>
      </c>
      <c r="G1159" s="6">
        <v>2</v>
      </c>
      <c r="H1159" s="6">
        <v>4</v>
      </c>
      <c r="I1159" s="6">
        <v>6</v>
      </c>
      <c r="J1159" s="6">
        <v>200</v>
      </c>
      <c r="K1159" s="6">
        <v>4</v>
      </c>
      <c r="L1159" s="6"/>
    </row>
    <row r="1160" spans="1:12" ht="15.75" customHeight="1" x14ac:dyDescent="0.25">
      <c r="A1160" s="4">
        <v>44580</v>
      </c>
      <c r="B1160" s="6">
        <v>3</v>
      </c>
      <c r="C1160" s="6" t="s">
        <v>104</v>
      </c>
      <c r="D1160" s="6"/>
      <c r="E1160" s="6" t="s">
        <v>65</v>
      </c>
      <c r="F1160" s="6" t="s">
        <v>105</v>
      </c>
      <c r="G1160" s="6">
        <v>3</v>
      </c>
      <c r="H1160" s="6">
        <v>4</v>
      </c>
      <c r="I1160" s="6">
        <v>6</v>
      </c>
      <c r="J1160" s="6">
        <v>200</v>
      </c>
      <c r="K1160" s="6">
        <v>4</v>
      </c>
      <c r="L1160" s="6"/>
    </row>
    <row r="1161" spans="1:12" ht="15.75" customHeight="1" x14ac:dyDescent="0.25">
      <c r="A1161" s="4">
        <v>44580</v>
      </c>
      <c r="B1161" s="6">
        <v>4</v>
      </c>
      <c r="C1161" s="6" t="s">
        <v>104</v>
      </c>
      <c r="D1161" s="6"/>
      <c r="E1161" s="6" t="s">
        <v>65</v>
      </c>
      <c r="F1161" s="6" t="s">
        <v>106</v>
      </c>
      <c r="G1161" s="6">
        <v>1</v>
      </c>
      <c r="H1161" s="6">
        <v>4</v>
      </c>
      <c r="I1161" s="6">
        <v>6</v>
      </c>
      <c r="J1161" s="6">
        <v>300</v>
      </c>
      <c r="K1161" s="6">
        <v>6</v>
      </c>
      <c r="L1161" s="6"/>
    </row>
    <row r="1162" spans="1:12" ht="15.75" customHeight="1" x14ac:dyDescent="0.25">
      <c r="A1162" s="4">
        <v>44580</v>
      </c>
      <c r="B1162" s="6">
        <v>5</v>
      </c>
      <c r="C1162" s="6" t="s">
        <v>104</v>
      </c>
      <c r="D1162" s="6"/>
      <c r="E1162" s="6" t="s">
        <v>65</v>
      </c>
      <c r="F1162" s="6" t="s">
        <v>106</v>
      </c>
      <c r="G1162" s="6">
        <v>2</v>
      </c>
      <c r="H1162" s="6">
        <v>4</v>
      </c>
      <c r="I1162" s="6">
        <v>6</v>
      </c>
      <c r="J1162" s="6">
        <v>310</v>
      </c>
      <c r="K1162" s="6">
        <v>5</v>
      </c>
      <c r="L1162" s="6"/>
    </row>
    <row r="1163" spans="1:12" ht="15.75" customHeight="1" x14ac:dyDescent="0.25">
      <c r="A1163" s="4">
        <v>44580</v>
      </c>
      <c r="B1163" s="6">
        <v>6</v>
      </c>
      <c r="C1163" s="6" t="s">
        <v>104</v>
      </c>
      <c r="D1163" s="6"/>
      <c r="E1163" s="6" t="s">
        <v>65</v>
      </c>
      <c r="F1163" s="6" t="s">
        <v>106</v>
      </c>
      <c r="G1163" s="6">
        <v>3</v>
      </c>
      <c r="H1163" s="6">
        <v>4</v>
      </c>
      <c r="I1163" s="6">
        <v>6</v>
      </c>
      <c r="J1163" s="6">
        <v>310</v>
      </c>
      <c r="K1163" s="6">
        <v>5</v>
      </c>
      <c r="L1163" s="6"/>
    </row>
    <row r="1164" spans="1:12" ht="15.75" customHeight="1" x14ac:dyDescent="0.25">
      <c r="A1164" s="4">
        <v>44580</v>
      </c>
      <c r="B1164" s="6">
        <v>7</v>
      </c>
      <c r="C1164" s="6" t="s">
        <v>104</v>
      </c>
      <c r="D1164" s="6"/>
      <c r="E1164" s="6" t="s">
        <v>65</v>
      </c>
      <c r="F1164" s="6" t="s">
        <v>107</v>
      </c>
      <c r="G1164" s="6">
        <v>1</v>
      </c>
      <c r="H1164" s="6">
        <v>6</v>
      </c>
      <c r="I1164" s="6">
        <v>10</v>
      </c>
      <c r="J1164" s="6">
        <v>145</v>
      </c>
      <c r="K1164" s="6">
        <v>10</v>
      </c>
      <c r="L1164" s="6"/>
    </row>
    <row r="1165" spans="1:12" ht="15.75" customHeight="1" x14ac:dyDescent="0.25">
      <c r="A1165" s="4">
        <v>44580</v>
      </c>
      <c r="B1165" s="6">
        <v>8</v>
      </c>
      <c r="C1165" s="6" t="s">
        <v>104</v>
      </c>
      <c r="D1165" s="6"/>
      <c r="E1165" s="6" t="s">
        <v>65</v>
      </c>
      <c r="F1165" s="6" t="s">
        <v>107</v>
      </c>
      <c r="G1165" s="6">
        <v>2</v>
      </c>
      <c r="H1165" s="6">
        <v>6</v>
      </c>
      <c r="I1165" s="6">
        <v>10</v>
      </c>
      <c r="J1165" s="6">
        <v>145</v>
      </c>
      <c r="K1165" s="6">
        <v>9</v>
      </c>
      <c r="L1165" s="6"/>
    </row>
    <row r="1166" spans="1:12" ht="15.75" customHeight="1" x14ac:dyDescent="0.25">
      <c r="A1166" s="4">
        <v>44580</v>
      </c>
      <c r="B1166" s="6">
        <v>9</v>
      </c>
      <c r="C1166" s="6" t="s">
        <v>104</v>
      </c>
      <c r="D1166" s="6"/>
      <c r="E1166" s="6" t="s">
        <v>65</v>
      </c>
      <c r="F1166" s="6" t="s">
        <v>107</v>
      </c>
      <c r="G1166" s="6">
        <v>3</v>
      </c>
      <c r="H1166" s="6">
        <v>6</v>
      </c>
      <c r="I1166" s="6">
        <v>10</v>
      </c>
      <c r="J1166" s="6">
        <v>145</v>
      </c>
      <c r="K1166" s="6">
        <v>6</v>
      </c>
      <c r="L1166" s="6"/>
    </row>
    <row r="1167" spans="1:12" ht="15.75" customHeight="1" x14ac:dyDescent="0.25">
      <c r="A1167" s="4">
        <v>44580</v>
      </c>
      <c r="B1167" s="6">
        <v>10</v>
      </c>
      <c r="C1167" s="6" t="s">
        <v>104</v>
      </c>
      <c r="D1167" s="6"/>
      <c r="E1167" s="6" t="s">
        <v>65</v>
      </c>
      <c r="F1167" s="6" t="s">
        <v>112</v>
      </c>
      <c r="G1167" s="6">
        <v>1</v>
      </c>
      <c r="H1167" s="6">
        <v>10</v>
      </c>
      <c r="I1167" s="6">
        <v>15</v>
      </c>
      <c r="J1167" s="6">
        <v>120</v>
      </c>
      <c r="K1167" s="6">
        <v>11</v>
      </c>
      <c r="L1167" s="6"/>
    </row>
    <row r="1168" spans="1:12" ht="15.75" customHeight="1" x14ac:dyDescent="0.25">
      <c r="A1168" s="4">
        <v>44580</v>
      </c>
      <c r="B1168" s="6">
        <v>11</v>
      </c>
      <c r="C1168" s="6" t="s">
        <v>104</v>
      </c>
      <c r="D1168" s="6"/>
      <c r="E1168" s="6" t="s">
        <v>65</v>
      </c>
      <c r="F1168" s="6" t="s">
        <v>112</v>
      </c>
      <c r="G1168" s="6">
        <v>2</v>
      </c>
      <c r="H1168" s="6">
        <v>10</v>
      </c>
      <c r="I1168" s="6">
        <v>15</v>
      </c>
      <c r="J1168" s="6">
        <v>120</v>
      </c>
      <c r="K1168" s="6">
        <v>11</v>
      </c>
      <c r="L1168" s="6"/>
    </row>
    <row r="1169" spans="1:12" ht="15.75" customHeight="1" x14ac:dyDescent="0.25">
      <c r="A1169" s="4">
        <v>44580</v>
      </c>
      <c r="B1169" s="6">
        <v>12</v>
      </c>
      <c r="C1169" s="6" t="s">
        <v>104</v>
      </c>
      <c r="D1169" s="6"/>
      <c r="E1169" s="6" t="s">
        <v>65</v>
      </c>
      <c r="F1169" s="6" t="s">
        <v>112</v>
      </c>
      <c r="G1169" s="6">
        <v>3</v>
      </c>
      <c r="H1169" s="6">
        <v>10</v>
      </c>
      <c r="I1169" s="6">
        <v>15</v>
      </c>
      <c r="J1169" s="6">
        <v>120</v>
      </c>
      <c r="K1169" s="6">
        <v>11</v>
      </c>
      <c r="L1169" s="6"/>
    </row>
    <row r="1170" spans="1:12" ht="15.75" customHeight="1" x14ac:dyDescent="0.25">
      <c r="A1170" s="4">
        <v>44585</v>
      </c>
      <c r="B1170" s="6">
        <v>1</v>
      </c>
      <c r="C1170" s="6" t="s">
        <v>131</v>
      </c>
      <c r="D1170" s="6"/>
      <c r="E1170" s="6" t="s">
        <v>65</v>
      </c>
      <c r="F1170" s="6" t="s">
        <v>89</v>
      </c>
      <c r="G1170" s="6">
        <v>1</v>
      </c>
      <c r="H1170" s="6">
        <v>4</v>
      </c>
      <c r="I1170" s="6">
        <v>6</v>
      </c>
      <c r="J1170" s="6">
        <v>155</v>
      </c>
      <c r="K1170" s="6">
        <v>6</v>
      </c>
      <c r="L1170" s="6"/>
    </row>
    <row r="1171" spans="1:12" ht="15.75" customHeight="1" x14ac:dyDescent="0.25">
      <c r="A1171" s="4">
        <v>44585</v>
      </c>
      <c r="B1171" s="6">
        <v>2</v>
      </c>
      <c r="C1171" s="6" t="s">
        <v>131</v>
      </c>
      <c r="D1171" s="6"/>
      <c r="E1171" s="6" t="s">
        <v>65</v>
      </c>
      <c r="F1171" s="6" t="s">
        <v>89</v>
      </c>
      <c r="G1171" s="6">
        <v>2</v>
      </c>
      <c r="H1171" s="6">
        <v>4</v>
      </c>
      <c r="I1171" s="6">
        <v>6</v>
      </c>
      <c r="J1171" s="6">
        <v>155</v>
      </c>
      <c r="K1171" s="6">
        <v>4</v>
      </c>
      <c r="L1171" s="6" t="s">
        <v>22</v>
      </c>
    </row>
    <row r="1172" spans="1:12" ht="15.75" customHeight="1" x14ac:dyDescent="0.25">
      <c r="A1172" s="4">
        <v>44585</v>
      </c>
      <c r="B1172" s="6">
        <v>3</v>
      </c>
      <c r="C1172" s="6" t="s">
        <v>131</v>
      </c>
      <c r="D1172" s="6"/>
      <c r="E1172" s="6" t="s">
        <v>65</v>
      </c>
      <c r="F1172" s="6" t="s">
        <v>89</v>
      </c>
      <c r="G1172" s="6">
        <v>3</v>
      </c>
      <c r="H1172" s="6">
        <v>4</v>
      </c>
      <c r="I1172" s="6">
        <v>6</v>
      </c>
      <c r="J1172" s="6">
        <v>155</v>
      </c>
      <c r="K1172" s="6">
        <v>3</v>
      </c>
      <c r="L1172" s="6"/>
    </row>
    <row r="1173" spans="1:12" ht="15.75" customHeight="1" x14ac:dyDescent="0.25">
      <c r="A1173" s="4">
        <v>44585</v>
      </c>
      <c r="B1173" s="6">
        <v>4</v>
      </c>
      <c r="C1173" s="6" t="s">
        <v>131</v>
      </c>
      <c r="D1173" s="6"/>
      <c r="E1173" s="6" t="s">
        <v>65</v>
      </c>
      <c r="F1173" s="6" t="s">
        <v>95</v>
      </c>
      <c r="G1173" s="6">
        <v>1</v>
      </c>
      <c r="H1173" s="6">
        <v>4</v>
      </c>
      <c r="I1173" s="6">
        <v>6</v>
      </c>
      <c r="J1173" s="6">
        <v>130</v>
      </c>
      <c r="K1173" s="6">
        <v>4</v>
      </c>
      <c r="L1173" s="6"/>
    </row>
    <row r="1174" spans="1:12" ht="15.75" customHeight="1" x14ac:dyDescent="0.25">
      <c r="A1174" s="4">
        <v>44585</v>
      </c>
      <c r="B1174" s="6">
        <v>5</v>
      </c>
      <c r="C1174" s="6" t="s">
        <v>131</v>
      </c>
      <c r="D1174" s="6"/>
      <c r="E1174" s="6" t="s">
        <v>65</v>
      </c>
      <c r="F1174" s="6" t="s">
        <v>95</v>
      </c>
      <c r="G1174" s="6">
        <v>2</v>
      </c>
      <c r="H1174" s="6">
        <v>4</v>
      </c>
      <c r="I1174" s="6">
        <v>6</v>
      </c>
      <c r="J1174" s="6">
        <v>130</v>
      </c>
      <c r="K1174" s="6">
        <v>4</v>
      </c>
      <c r="L1174" s="6"/>
    </row>
    <row r="1175" spans="1:12" ht="15.75" customHeight="1" x14ac:dyDescent="0.25">
      <c r="A1175" s="4">
        <v>44585</v>
      </c>
      <c r="B1175" s="6">
        <v>6</v>
      </c>
      <c r="C1175" s="6" t="s">
        <v>131</v>
      </c>
      <c r="D1175" s="6"/>
      <c r="E1175" s="6" t="s">
        <v>65</v>
      </c>
      <c r="F1175" s="6" t="s">
        <v>95</v>
      </c>
      <c r="G1175" s="6">
        <v>3</v>
      </c>
      <c r="H1175" s="6">
        <v>4</v>
      </c>
      <c r="I1175" s="6">
        <v>6</v>
      </c>
      <c r="J1175" s="6">
        <v>130</v>
      </c>
      <c r="K1175" s="6">
        <v>4</v>
      </c>
      <c r="L1175" s="6"/>
    </row>
    <row r="1176" spans="1:12" ht="15.75" customHeight="1" x14ac:dyDescent="0.25">
      <c r="A1176" s="4">
        <v>44585</v>
      </c>
      <c r="B1176" s="6">
        <v>7</v>
      </c>
      <c r="C1176" s="6" t="s">
        <v>131</v>
      </c>
      <c r="D1176" s="6"/>
      <c r="E1176" s="6" t="s">
        <v>65</v>
      </c>
      <c r="F1176" s="6" t="s">
        <v>96</v>
      </c>
      <c r="G1176" s="6">
        <v>1</v>
      </c>
      <c r="H1176" s="6">
        <v>4</v>
      </c>
      <c r="I1176" s="6">
        <v>6</v>
      </c>
      <c r="J1176" s="6">
        <v>90</v>
      </c>
      <c r="K1176" s="6">
        <v>6</v>
      </c>
      <c r="L1176" s="6"/>
    </row>
    <row r="1177" spans="1:12" ht="15.75" customHeight="1" x14ac:dyDescent="0.25">
      <c r="A1177" s="4">
        <v>44585</v>
      </c>
      <c r="B1177" s="6">
        <v>8</v>
      </c>
      <c r="C1177" s="6" t="s">
        <v>131</v>
      </c>
      <c r="D1177" s="6"/>
      <c r="E1177" s="6" t="s">
        <v>65</v>
      </c>
      <c r="F1177" s="6" t="s">
        <v>96</v>
      </c>
      <c r="G1177" s="6">
        <v>2</v>
      </c>
      <c r="H1177" s="6">
        <v>4</v>
      </c>
      <c r="I1177" s="6">
        <v>6</v>
      </c>
      <c r="J1177" s="6">
        <v>90</v>
      </c>
      <c r="K1177" s="6">
        <v>6</v>
      </c>
      <c r="L1177" s="6"/>
    </row>
    <row r="1178" spans="1:12" ht="15.75" customHeight="1" x14ac:dyDescent="0.25">
      <c r="A1178" s="4">
        <v>44585</v>
      </c>
      <c r="B1178" s="6">
        <v>9</v>
      </c>
      <c r="C1178" s="6" t="s">
        <v>131</v>
      </c>
      <c r="D1178" s="6"/>
      <c r="E1178" s="6" t="s">
        <v>65</v>
      </c>
      <c r="F1178" s="6" t="s">
        <v>96</v>
      </c>
      <c r="G1178" s="6">
        <v>3</v>
      </c>
      <c r="H1178" s="6">
        <v>4</v>
      </c>
      <c r="I1178" s="6">
        <v>6</v>
      </c>
      <c r="J1178" s="6">
        <v>90</v>
      </c>
      <c r="K1178" s="6">
        <v>6</v>
      </c>
      <c r="L1178" s="6"/>
    </row>
    <row r="1179" spans="1:12" ht="15.75" customHeight="1" x14ac:dyDescent="0.25">
      <c r="A1179" s="4">
        <v>44585</v>
      </c>
      <c r="B1179" s="6">
        <v>10</v>
      </c>
      <c r="C1179" s="6" t="s">
        <v>131</v>
      </c>
      <c r="D1179" s="6"/>
      <c r="E1179" s="6" t="s">
        <v>65</v>
      </c>
      <c r="F1179" s="6" t="s">
        <v>98</v>
      </c>
      <c r="G1179" s="6">
        <v>1</v>
      </c>
      <c r="H1179" s="6">
        <v>4</v>
      </c>
      <c r="I1179" s="6">
        <v>6</v>
      </c>
      <c r="J1179" s="6">
        <v>80</v>
      </c>
      <c r="K1179" s="6">
        <v>6</v>
      </c>
      <c r="L1179" s="6"/>
    </row>
    <row r="1180" spans="1:12" ht="15.75" customHeight="1" x14ac:dyDescent="0.25">
      <c r="A1180" s="4">
        <v>44585</v>
      </c>
      <c r="B1180" s="6">
        <v>11</v>
      </c>
      <c r="C1180" s="6" t="s">
        <v>131</v>
      </c>
      <c r="D1180" s="6"/>
      <c r="E1180" s="6" t="s">
        <v>65</v>
      </c>
      <c r="F1180" s="6" t="s">
        <v>98</v>
      </c>
      <c r="G1180" s="6">
        <v>2</v>
      </c>
      <c r="H1180" s="6">
        <v>4</v>
      </c>
      <c r="I1180" s="6">
        <v>6</v>
      </c>
      <c r="J1180" s="6">
        <v>80</v>
      </c>
      <c r="K1180" s="6">
        <v>6</v>
      </c>
      <c r="L1180" s="6"/>
    </row>
    <row r="1181" spans="1:12" ht="15.75" customHeight="1" x14ac:dyDescent="0.25">
      <c r="A1181" s="4">
        <v>44585</v>
      </c>
      <c r="B1181" s="6">
        <v>12</v>
      </c>
      <c r="C1181" s="6" t="s">
        <v>131</v>
      </c>
      <c r="D1181" s="6"/>
      <c r="E1181" s="6" t="s">
        <v>65</v>
      </c>
      <c r="F1181" s="6" t="s">
        <v>98</v>
      </c>
      <c r="G1181" s="6">
        <v>3</v>
      </c>
      <c r="H1181" s="6">
        <v>4</v>
      </c>
      <c r="I1181" s="6">
        <v>6</v>
      </c>
      <c r="J1181" s="6">
        <v>80</v>
      </c>
      <c r="K1181" s="6">
        <v>6</v>
      </c>
      <c r="L1181" s="6"/>
    </row>
    <row r="1182" spans="1:12" ht="15.75" customHeight="1" x14ac:dyDescent="0.25">
      <c r="A1182" s="4">
        <v>44585</v>
      </c>
      <c r="B1182" s="6">
        <v>13</v>
      </c>
      <c r="C1182" s="6" t="s">
        <v>131</v>
      </c>
      <c r="D1182" s="6"/>
      <c r="E1182" s="6" t="s">
        <v>65</v>
      </c>
      <c r="F1182" s="6" t="s">
        <v>117</v>
      </c>
      <c r="G1182" s="6">
        <v>1</v>
      </c>
      <c r="H1182" s="6">
        <v>0</v>
      </c>
      <c r="I1182" s="6"/>
      <c r="J1182" s="6">
        <v>15</v>
      </c>
      <c r="K1182" s="6">
        <v>48</v>
      </c>
      <c r="L1182" s="6"/>
    </row>
    <row r="1183" spans="1:12" ht="15.75" customHeight="1" x14ac:dyDescent="0.25">
      <c r="A1183" s="4">
        <v>44585</v>
      </c>
      <c r="B1183" s="6">
        <v>14</v>
      </c>
      <c r="C1183" s="6" t="s">
        <v>131</v>
      </c>
      <c r="D1183" s="6"/>
      <c r="E1183" s="6" t="s">
        <v>65</v>
      </c>
      <c r="F1183" s="6" t="s">
        <v>117</v>
      </c>
      <c r="G1183" s="6">
        <v>2</v>
      </c>
      <c r="H1183" s="6">
        <v>0</v>
      </c>
      <c r="I1183" s="6"/>
      <c r="J1183" s="6">
        <v>15</v>
      </c>
      <c r="K1183" s="6">
        <v>40</v>
      </c>
      <c r="L1183" s="6"/>
    </row>
    <row r="1184" spans="1:12" ht="15.75" customHeight="1" x14ac:dyDescent="0.25">
      <c r="A1184" s="4">
        <v>44585</v>
      </c>
      <c r="B1184" s="6">
        <v>15</v>
      </c>
      <c r="C1184" s="6" t="s">
        <v>131</v>
      </c>
      <c r="D1184" s="6"/>
      <c r="E1184" s="6" t="s">
        <v>65</v>
      </c>
      <c r="F1184" s="6" t="s">
        <v>117</v>
      </c>
      <c r="G1184" s="6">
        <v>3</v>
      </c>
      <c r="H1184" s="6">
        <v>0</v>
      </c>
      <c r="I1184" s="6"/>
      <c r="J1184" s="6">
        <v>15</v>
      </c>
      <c r="K1184" s="6">
        <v>27</v>
      </c>
      <c r="L1184" s="6"/>
    </row>
    <row r="1185" spans="1:12" ht="15.75" customHeight="1" x14ac:dyDescent="0.25">
      <c r="A1185" s="4">
        <v>44587</v>
      </c>
      <c r="B1185" s="6">
        <v>1</v>
      </c>
      <c r="C1185" s="6" t="s">
        <v>132</v>
      </c>
      <c r="D1185" s="6"/>
      <c r="E1185" s="6" t="s">
        <v>65</v>
      </c>
      <c r="F1185" s="6" t="s">
        <v>92</v>
      </c>
      <c r="G1185" s="6">
        <v>1</v>
      </c>
      <c r="H1185" s="6">
        <v>4</v>
      </c>
      <c r="I1185" s="6">
        <v>6</v>
      </c>
      <c r="J1185" s="6">
        <v>245</v>
      </c>
      <c r="K1185" s="6">
        <v>4</v>
      </c>
      <c r="L1185" s="6"/>
    </row>
    <row r="1186" spans="1:12" ht="15.75" customHeight="1" x14ac:dyDescent="0.25">
      <c r="A1186" s="4">
        <v>44587</v>
      </c>
      <c r="B1186" s="6">
        <v>2</v>
      </c>
      <c r="C1186" s="6" t="s">
        <v>132</v>
      </c>
      <c r="D1186" s="6"/>
      <c r="E1186" s="6" t="s">
        <v>65</v>
      </c>
      <c r="F1186" s="6" t="s">
        <v>92</v>
      </c>
      <c r="G1186" s="6">
        <v>2</v>
      </c>
      <c r="H1186" s="6">
        <v>4</v>
      </c>
      <c r="I1186" s="6">
        <v>6</v>
      </c>
      <c r="J1186" s="6">
        <v>245</v>
      </c>
      <c r="K1186" s="6">
        <v>4</v>
      </c>
      <c r="L1186" s="6"/>
    </row>
    <row r="1187" spans="1:12" ht="15.75" customHeight="1" x14ac:dyDescent="0.25">
      <c r="A1187" s="4">
        <v>44587</v>
      </c>
      <c r="B1187" s="6">
        <v>3</v>
      </c>
      <c r="C1187" s="6" t="s">
        <v>132</v>
      </c>
      <c r="D1187" s="6"/>
      <c r="E1187" s="6" t="s">
        <v>65</v>
      </c>
      <c r="F1187" s="6" t="s">
        <v>92</v>
      </c>
      <c r="G1187" s="6">
        <v>3</v>
      </c>
      <c r="H1187" s="6">
        <v>4</v>
      </c>
      <c r="I1187" s="6">
        <v>6</v>
      </c>
      <c r="J1187" s="6">
        <v>245</v>
      </c>
      <c r="K1187" s="6">
        <v>4</v>
      </c>
      <c r="L1187" s="6"/>
    </row>
    <row r="1188" spans="1:12" ht="15.75" customHeight="1" x14ac:dyDescent="0.25">
      <c r="A1188" s="4">
        <v>44587</v>
      </c>
      <c r="B1188" s="6">
        <v>4</v>
      </c>
      <c r="C1188" s="6" t="s">
        <v>132</v>
      </c>
      <c r="D1188" s="6"/>
      <c r="E1188" s="6" t="s">
        <v>65</v>
      </c>
      <c r="F1188" s="6" t="s">
        <v>118</v>
      </c>
      <c r="G1188" s="6">
        <v>1</v>
      </c>
      <c r="H1188" s="6">
        <v>5</v>
      </c>
      <c r="I1188" s="6">
        <v>10</v>
      </c>
      <c r="J1188" s="6">
        <v>125</v>
      </c>
      <c r="K1188" s="6">
        <v>10</v>
      </c>
      <c r="L1188" s="6"/>
    </row>
    <row r="1189" spans="1:12" ht="15.75" customHeight="1" x14ac:dyDescent="0.25">
      <c r="A1189" s="4">
        <v>44587</v>
      </c>
      <c r="B1189" s="6">
        <v>5</v>
      </c>
      <c r="C1189" s="6" t="s">
        <v>132</v>
      </c>
      <c r="D1189" s="6"/>
      <c r="E1189" s="6" t="s">
        <v>65</v>
      </c>
      <c r="F1189" s="6" t="s">
        <v>118</v>
      </c>
      <c r="G1189" s="6">
        <v>2</v>
      </c>
      <c r="H1189" s="6">
        <v>5</v>
      </c>
      <c r="I1189" s="6">
        <v>10</v>
      </c>
      <c r="J1189" s="6">
        <v>130</v>
      </c>
      <c r="K1189" s="6">
        <v>8</v>
      </c>
      <c r="L1189" s="6"/>
    </row>
    <row r="1190" spans="1:12" ht="15.75" customHeight="1" x14ac:dyDescent="0.25">
      <c r="A1190" s="4">
        <v>44587</v>
      </c>
      <c r="B1190" s="6">
        <v>6</v>
      </c>
      <c r="C1190" s="6" t="s">
        <v>132</v>
      </c>
      <c r="D1190" s="6"/>
      <c r="E1190" s="6" t="s">
        <v>65</v>
      </c>
      <c r="F1190" s="6" t="s">
        <v>118</v>
      </c>
      <c r="G1190" s="6">
        <v>3</v>
      </c>
      <c r="H1190" s="6">
        <v>5</v>
      </c>
      <c r="I1190" s="6">
        <v>10</v>
      </c>
      <c r="J1190" s="6">
        <v>130</v>
      </c>
      <c r="K1190" s="6">
        <v>7</v>
      </c>
      <c r="L1190" s="6"/>
    </row>
    <row r="1191" spans="1:12" ht="15.75" customHeight="1" x14ac:dyDescent="0.25">
      <c r="A1191" s="4">
        <v>44587</v>
      </c>
      <c r="B1191" s="6">
        <v>7</v>
      </c>
      <c r="C1191" s="6" t="s">
        <v>132</v>
      </c>
      <c r="D1191" s="6"/>
      <c r="E1191" s="6" t="s">
        <v>65</v>
      </c>
      <c r="F1191" s="6" t="s">
        <v>110</v>
      </c>
      <c r="G1191" s="6">
        <v>1</v>
      </c>
      <c r="H1191" s="6">
        <v>4</v>
      </c>
      <c r="I1191" s="6">
        <v>6</v>
      </c>
      <c r="J1191" s="6">
        <v>70</v>
      </c>
      <c r="K1191" s="6">
        <v>4</v>
      </c>
      <c r="L1191" s="6"/>
    </row>
    <row r="1192" spans="1:12" ht="15.75" customHeight="1" x14ac:dyDescent="0.25">
      <c r="A1192" s="4">
        <v>44587</v>
      </c>
      <c r="B1192" s="6">
        <v>8</v>
      </c>
      <c r="C1192" s="6" t="s">
        <v>132</v>
      </c>
      <c r="D1192" s="6"/>
      <c r="E1192" s="6" t="s">
        <v>65</v>
      </c>
      <c r="F1192" s="6" t="s">
        <v>110</v>
      </c>
      <c r="G1192" s="6">
        <v>2</v>
      </c>
      <c r="H1192" s="6">
        <v>4</v>
      </c>
      <c r="I1192" s="6">
        <v>6</v>
      </c>
      <c r="J1192" s="6">
        <v>70</v>
      </c>
      <c r="K1192" s="6">
        <v>4</v>
      </c>
      <c r="L1192" s="6"/>
    </row>
    <row r="1193" spans="1:12" ht="15.75" customHeight="1" x14ac:dyDescent="0.25">
      <c r="A1193" s="4">
        <v>44587</v>
      </c>
      <c r="B1193" s="6">
        <v>9</v>
      </c>
      <c r="C1193" s="6" t="s">
        <v>132</v>
      </c>
      <c r="D1193" s="6"/>
      <c r="E1193" s="6" t="s">
        <v>65</v>
      </c>
      <c r="F1193" s="6" t="s">
        <v>110</v>
      </c>
      <c r="G1193" s="6">
        <v>3</v>
      </c>
      <c r="H1193" s="6">
        <v>4</v>
      </c>
      <c r="I1193" s="6">
        <v>6</v>
      </c>
      <c r="J1193" s="6">
        <v>70</v>
      </c>
      <c r="K1193" s="6">
        <v>4</v>
      </c>
      <c r="L1193" s="6"/>
    </row>
    <row r="1194" spans="1:12" ht="15.75" customHeight="1" x14ac:dyDescent="0.25">
      <c r="A1194" s="4">
        <v>44587</v>
      </c>
      <c r="B1194" s="6">
        <v>10</v>
      </c>
      <c r="C1194" s="6" t="s">
        <v>132</v>
      </c>
      <c r="D1194" s="6"/>
      <c r="E1194" s="6" t="s">
        <v>65</v>
      </c>
      <c r="F1194" s="6" t="s">
        <v>103</v>
      </c>
      <c r="G1194" s="6">
        <v>1</v>
      </c>
      <c r="H1194" s="6">
        <v>4</v>
      </c>
      <c r="I1194" s="6">
        <v>6</v>
      </c>
      <c r="J1194" s="6">
        <v>60</v>
      </c>
      <c r="K1194" s="6">
        <v>6</v>
      </c>
      <c r="L1194" s="6"/>
    </row>
    <row r="1195" spans="1:12" ht="15.75" customHeight="1" x14ac:dyDescent="0.25">
      <c r="A1195" s="4">
        <v>44587</v>
      </c>
      <c r="B1195" s="6">
        <v>11</v>
      </c>
      <c r="C1195" s="6" t="s">
        <v>132</v>
      </c>
      <c r="D1195" s="6"/>
      <c r="E1195" s="6" t="s">
        <v>65</v>
      </c>
      <c r="F1195" s="6" t="s">
        <v>103</v>
      </c>
      <c r="G1195" s="6">
        <v>2</v>
      </c>
      <c r="H1195" s="6">
        <v>4</v>
      </c>
      <c r="I1195" s="6">
        <v>6</v>
      </c>
      <c r="J1195" s="6">
        <v>60</v>
      </c>
      <c r="K1195" s="6">
        <v>6</v>
      </c>
      <c r="L1195" s="6"/>
    </row>
    <row r="1196" spans="1:12" ht="15.75" customHeight="1" x14ac:dyDescent="0.25">
      <c r="A1196" s="4">
        <v>44587</v>
      </c>
      <c r="B1196" s="6">
        <v>12</v>
      </c>
      <c r="C1196" s="6" t="s">
        <v>132</v>
      </c>
      <c r="D1196" s="6"/>
      <c r="E1196" s="6" t="s">
        <v>65</v>
      </c>
      <c r="F1196" s="6" t="s">
        <v>103</v>
      </c>
      <c r="G1196" s="6">
        <v>3</v>
      </c>
      <c r="H1196" s="6">
        <v>4</v>
      </c>
      <c r="I1196" s="6">
        <v>6</v>
      </c>
      <c r="J1196" s="6">
        <v>60</v>
      </c>
      <c r="K1196" s="6">
        <v>6</v>
      </c>
      <c r="L1196" s="6"/>
    </row>
    <row r="1197" spans="1:12" ht="15.75" customHeight="1" x14ac:dyDescent="0.25">
      <c r="A1197" s="4">
        <v>44587</v>
      </c>
      <c r="B1197" s="6">
        <v>13</v>
      </c>
      <c r="C1197" s="6" t="s">
        <v>132</v>
      </c>
      <c r="D1197" s="6"/>
      <c r="E1197" s="6" t="s">
        <v>65</v>
      </c>
      <c r="F1197" s="6" t="s">
        <v>111</v>
      </c>
      <c r="G1197" s="6">
        <v>1</v>
      </c>
      <c r="H1197" s="6">
        <v>6</v>
      </c>
      <c r="I1197" s="6">
        <v>10</v>
      </c>
      <c r="J1197" s="6">
        <v>200</v>
      </c>
      <c r="K1197" s="6">
        <v>10</v>
      </c>
      <c r="L1197" s="6"/>
    </row>
    <row r="1198" spans="1:12" ht="15.75" customHeight="1" x14ac:dyDescent="0.25">
      <c r="A1198" s="4">
        <v>44587</v>
      </c>
      <c r="B1198" s="6">
        <v>14</v>
      </c>
      <c r="C1198" s="6" t="s">
        <v>132</v>
      </c>
      <c r="D1198" s="6"/>
      <c r="E1198" s="6" t="s">
        <v>65</v>
      </c>
      <c r="F1198" s="6" t="s">
        <v>111</v>
      </c>
      <c r="G1198" s="6">
        <v>2</v>
      </c>
      <c r="H1198" s="6">
        <v>6</v>
      </c>
      <c r="I1198" s="6">
        <v>10</v>
      </c>
      <c r="J1198" s="6">
        <v>200</v>
      </c>
      <c r="K1198" s="6">
        <v>10</v>
      </c>
      <c r="L1198" s="6"/>
    </row>
    <row r="1199" spans="1:12" ht="15.75" customHeight="1" x14ac:dyDescent="0.25">
      <c r="A1199" s="4">
        <v>44587</v>
      </c>
      <c r="B1199" s="6">
        <v>15</v>
      </c>
      <c r="C1199" s="6" t="s">
        <v>132</v>
      </c>
      <c r="D1199" s="6"/>
      <c r="E1199" s="6" t="s">
        <v>65</v>
      </c>
      <c r="F1199" s="6" t="s">
        <v>111</v>
      </c>
      <c r="G1199" s="6">
        <v>3</v>
      </c>
      <c r="H1199" s="6">
        <v>6</v>
      </c>
      <c r="I1199" s="6">
        <v>10</v>
      </c>
      <c r="J1199" s="6">
        <v>210</v>
      </c>
      <c r="K1199" s="6">
        <v>7</v>
      </c>
      <c r="L1199" s="6"/>
    </row>
    <row r="1200" spans="1:12" ht="15.75" customHeight="1" x14ac:dyDescent="0.25">
      <c r="A1200" s="4">
        <v>44589</v>
      </c>
      <c r="B1200" s="6">
        <v>1</v>
      </c>
      <c r="C1200" s="6" t="s">
        <v>104</v>
      </c>
      <c r="D1200" s="6"/>
      <c r="E1200" s="6" t="s">
        <v>65</v>
      </c>
      <c r="F1200" s="6" t="s">
        <v>105</v>
      </c>
      <c r="G1200" s="6">
        <v>1</v>
      </c>
      <c r="H1200" s="6">
        <v>4</v>
      </c>
      <c r="I1200" s="6">
        <v>6</v>
      </c>
      <c r="J1200" s="6">
        <v>200</v>
      </c>
      <c r="K1200" s="6">
        <v>5</v>
      </c>
      <c r="L1200" s="6"/>
    </row>
    <row r="1201" spans="1:12" ht="15.75" customHeight="1" x14ac:dyDescent="0.25">
      <c r="A1201" s="4">
        <v>44589</v>
      </c>
      <c r="B1201" s="6">
        <v>2</v>
      </c>
      <c r="C1201" s="6" t="s">
        <v>104</v>
      </c>
      <c r="D1201" s="6"/>
      <c r="E1201" s="6" t="s">
        <v>65</v>
      </c>
      <c r="F1201" s="6" t="s">
        <v>105</v>
      </c>
      <c r="G1201" s="6">
        <v>2</v>
      </c>
      <c r="H1201" s="6">
        <v>4</v>
      </c>
      <c r="I1201" s="6">
        <v>6</v>
      </c>
      <c r="J1201" s="6">
        <v>200</v>
      </c>
      <c r="K1201" s="6">
        <v>4</v>
      </c>
      <c r="L1201" s="6"/>
    </row>
    <row r="1202" spans="1:12" ht="15.75" customHeight="1" x14ac:dyDescent="0.25">
      <c r="A1202" s="4">
        <v>44589</v>
      </c>
      <c r="B1202" s="6">
        <v>3</v>
      </c>
      <c r="C1202" s="6" t="s">
        <v>104</v>
      </c>
      <c r="D1202" s="6"/>
      <c r="E1202" s="6" t="s">
        <v>65</v>
      </c>
      <c r="F1202" s="6" t="s">
        <v>105</v>
      </c>
      <c r="G1202" s="6">
        <v>3</v>
      </c>
      <c r="H1202" s="6">
        <v>4</v>
      </c>
      <c r="I1202" s="6">
        <v>6</v>
      </c>
      <c r="J1202" s="6">
        <v>200</v>
      </c>
      <c r="K1202" s="6">
        <v>4</v>
      </c>
      <c r="L1202" s="6"/>
    </row>
    <row r="1203" spans="1:12" ht="15.75" customHeight="1" x14ac:dyDescent="0.25">
      <c r="A1203" s="4">
        <v>44589</v>
      </c>
      <c r="B1203" s="6">
        <v>4</v>
      </c>
      <c r="C1203" s="6" t="s">
        <v>104</v>
      </c>
      <c r="D1203" s="6"/>
      <c r="E1203" s="6" t="s">
        <v>65</v>
      </c>
      <c r="F1203" s="6" t="s">
        <v>106</v>
      </c>
      <c r="G1203" s="6">
        <v>1</v>
      </c>
      <c r="H1203" s="6">
        <v>4</v>
      </c>
      <c r="I1203" s="6">
        <v>6</v>
      </c>
      <c r="J1203" s="6">
        <v>310</v>
      </c>
      <c r="K1203" s="6">
        <v>6</v>
      </c>
      <c r="L1203" s="6"/>
    </row>
    <row r="1204" spans="1:12" ht="15.75" customHeight="1" x14ac:dyDescent="0.25">
      <c r="A1204" s="4">
        <v>44589</v>
      </c>
      <c r="B1204" s="6">
        <v>5</v>
      </c>
      <c r="C1204" s="6" t="s">
        <v>104</v>
      </c>
      <c r="D1204" s="6"/>
      <c r="E1204" s="6" t="s">
        <v>65</v>
      </c>
      <c r="F1204" s="6" t="s">
        <v>106</v>
      </c>
      <c r="G1204" s="6">
        <v>2</v>
      </c>
      <c r="H1204" s="6">
        <v>4</v>
      </c>
      <c r="I1204" s="6">
        <v>6</v>
      </c>
      <c r="J1204" s="6">
        <v>270</v>
      </c>
      <c r="K1204" s="6">
        <v>6</v>
      </c>
      <c r="L1204" s="6"/>
    </row>
    <row r="1205" spans="1:12" ht="15.75" customHeight="1" x14ac:dyDescent="0.25">
      <c r="A1205" s="4">
        <v>44589</v>
      </c>
      <c r="B1205" s="6">
        <v>6</v>
      </c>
      <c r="C1205" s="6" t="s">
        <v>104</v>
      </c>
      <c r="D1205" s="6"/>
      <c r="E1205" s="6" t="s">
        <v>65</v>
      </c>
      <c r="F1205" s="6" t="s">
        <v>106</v>
      </c>
      <c r="G1205" s="6">
        <v>3</v>
      </c>
      <c r="H1205" s="6">
        <v>4</v>
      </c>
      <c r="I1205" s="6">
        <v>6</v>
      </c>
      <c r="J1205" s="6">
        <v>310</v>
      </c>
      <c r="K1205" s="6">
        <v>5</v>
      </c>
      <c r="L1205" s="6"/>
    </row>
    <row r="1206" spans="1:12" ht="15.75" customHeight="1" x14ac:dyDescent="0.25">
      <c r="A1206" s="4">
        <v>44589</v>
      </c>
      <c r="B1206" s="6">
        <v>7</v>
      </c>
      <c r="C1206" s="6" t="s">
        <v>104</v>
      </c>
      <c r="D1206" s="6"/>
      <c r="E1206" s="6" t="s">
        <v>65</v>
      </c>
      <c r="F1206" s="6" t="s">
        <v>107</v>
      </c>
      <c r="G1206" s="6">
        <v>1</v>
      </c>
      <c r="H1206" s="6">
        <v>6</v>
      </c>
      <c r="I1206" s="6">
        <v>10</v>
      </c>
      <c r="J1206" s="6">
        <v>145</v>
      </c>
      <c r="K1206" s="6">
        <v>10</v>
      </c>
      <c r="L1206" s="6"/>
    </row>
    <row r="1207" spans="1:12" ht="15.75" customHeight="1" x14ac:dyDescent="0.25">
      <c r="A1207" s="4">
        <v>44589</v>
      </c>
      <c r="B1207" s="6">
        <v>8</v>
      </c>
      <c r="C1207" s="6" t="s">
        <v>104</v>
      </c>
      <c r="D1207" s="6"/>
      <c r="E1207" s="6" t="s">
        <v>65</v>
      </c>
      <c r="F1207" s="6" t="s">
        <v>107</v>
      </c>
      <c r="G1207" s="6">
        <v>2</v>
      </c>
      <c r="H1207" s="6">
        <v>6</v>
      </c>
      <c r="I1207" s="6">
        <v>10</v>
      </c>
      <c r="J1207" s="6">
        <v>145</v>
      </c>
      <c r="K1207" s="6">
        <v>10</v>
      </c>
      <c r="L1207" s="6"/>
    </row>
    <row r="1208" spans="1:12" ht="15.75" customHeight="1" x14ac:dyDescent="0.25">
      <c r="A1208" s="4">
        <v>44589</v>
      </c>
      <c r="B1208" s="6">
        <v>9</v>
      </c>
      <c r="C1208" s="6" t="s">
        <v>104</v>
      </c>
      <c r="D1208" s="6"/>
      <c r="E1208" s="6" t="s">
        <v>65</v>
      </c>
      <c r="F1208" s="6" t="s">
        <v>107</v>
      </c>
      <c r="G1208" s="6">
        <v>3</v>
      </c>
      <c r="H1208" s="6">
        <v>6</v>
      </c>
      <c r="I1208" s="6">
        <v>10</v>
      </c>
      <c r="J1208" s="6">
        <v>150</v>
      </c>
      <c r="K1208" s="6">
        <v>7</v>
      </c>
      <c r="L1208" s="6"/>
    </row>
    <row r="1209" spans="1:12" ht="15.75" customHeight="1" x14ac:dyDescent="0.25">
      <c r="A1209" s="4">
        <v>44589</v>
      </c>
      <c r="B1209" s="6">
        <v>10</v>
      </c>
      <c r="C1209" s="6" t="s">
        <v>104</v>
      </c>
      <c r="D1209" s="6"/>
      <c r="E1209" s="6" t="s">
        <v>65</v>
      </c>
      <c r="F1209" s="6" t="s">
        <v>112</v>
      </c>
      <c r="G1209" s="6">
        <v>1</v>
      </c>
      <c r="H1209" s="6">
        <v>10</v>
      </c>
      <c r="I1209" s="6">
        <v>15</v>
      </c>
      <c r="J1209" s="6">
        <v>25</v>
      </c>
      <c r="K1209" s="6">
        <v>25</v>
      </c>
      <c r="L1209" s="6"/>
    </row>
    <row r="1210" spans="1:12" ht="15.75" customHeight="1" x14ac:dyDescent="0.25">
      <c r="A1210" s="4">
        <v>44589</v>
      </c>
      <c r="B1210" s="6">
        <v>11</v>
      </c>
      <c r="C1210" s="6" t="s">
        <v>104</v>
      </c>
      <c r="D1210" s="6"/>
      <c r="E1210" s="6" t="s">
        <v>65</v>
      </c>
      <c r="F1210" s="6" t="s">
        <v>112</v>
      </c>
      <c r="G1210" s="6">
        <v>2</v>
      </c>
      <c r="H1210" s="6">
        <v>10</v>
      </c>
      <c r="I1210" s="6">
        <v>15</v>
      </c>
      <c r="J1210" s="6">
        <v>25</v>
      </c>
      <c r="K1210" s="6">
        <v>25</v>
      </c>
      <c r="L1210" s="6"/>
    </row>
    <row r="1211" spans="1:12" ht="15.75" customHeight="1" x14ac:dyDescent="0.25">
      <c r="A1211" s="4">
        <v>44589</v>
      </c>
      <c r="B1211" s="6">
        <v>12</v>
      </c>
      <c r="C1211" s="6" t="s">
        <v>104</v>
      </c>
      <c r="D1211" s="6"/>
      <c r="E1211" s="6" t="s">
        <v>65</v>
      </c>
      <c r="F1211" s="6" t="s">
        <v>112</v>
      </c>
      <c r="G1211" s="6">
        <v>3</v>
      </c>
      <c r="H1211" s="6">
        <v>10</v>
      </c>
      <c r="I1211" s="6">
        <v>15</v>
      </c>
      <c r="J1211" s="6">
        <v>25</v>
      </c>
      <c r="K1211" s="6">
        <v>15</v>
      </c>
      <c r="L1211" s="6" t="s">
        <v>23</v>
      </c>
    </row>
    <row r="1212" spans="1:12" ht="15.75" customHeight="1" x14ac:dyDescent="0.25">
      <c r="A1212" s="4">
        <v>44592</v>
      </c>
      <c r="B1212" s="6">
        <v>1</v>
      </c>
      <c r="C1212" s="6" t="s">
        <v>131</v>
      </c>
      <c r="D1212" s="6"/>
      <c r="E1212" s="6" t="s">
        <v>65</v>
      </c>
      <c r="F1212" s="6" t="s">
        <v>89</v>
      </c>
      <c r="G1212" s="6">
        <v>1</v>
      </c>
      <c r="H1212" s="6">
        <v>4</v>
      </c>
      <c r="I1212" s="6">
        <v>6</v>
      </c>
      <c r="J1212" s="6">
        <v>155</v>
      </c>
      <c r="K1212" s="6">
        <v>6</v>
      </c>
      <c r="L1212" s="6"/>
    </row>
    <row r="1213" spans="1:12" ht="15.75" customHeight="1" x14ac:dyDescent="0.25">
      <c r="A1213" s="4">
        <v>44592</v>
      </c>
      <c r="B1213" s="6">
        <v>2</v>
      </c>
      <c r="C1213" s="6" t="s">
        <v>131</v>
      </c>
      <c r="D1213" s="6"/>
      <c r="E1213" s="6" t="s">
        <v>65</v>
      </c>
      <c r="F1213" s="6" t="s">
        <v>89</v>
      </c>
      <c r="G1213" s="6">
        <v>2</v>
      </c>
      <c r="H1213" s="6">
        <v>4</v>
      </c>
      <c r="I1213" s="6">
        <v>6</v>
      </c>
      <c r="J1213" s="6">
        <v>155</v>
      </c>
      <c r="K1213" s="6">
        <v>4</v>
      </c>
      <c r="L1213" s="6"/>
    </row>
    <row r="1214" spans="1:12" ht="15.75" customHeight="1" x14ac:dyDescent="0.25">
      <c r="A1214" s="4">
        <v>44592</v>
      </c>
      <c r="B1214" s="6">
        <v>3</v>
      </c>
      <c r="C1214" s="6" t="s">
        <v>131</v>
      </c>
      <c r="D1214" s="6"/>
      <c r="E1214" s="6" t="s">
        <v>65</v>
      </c>
      <c r="F1214" s="6" t="s">
        <v>89</v>
      </c>
      <c r="G1214" s="6">
        <v>3</v>
      </c>
      <c r="H1214" s="6">
        <v>4</v>
      </c>
      <c r="I1214" s="6">
        <v>6</v>
      </c>
      <c r="J1214" s="6">
        <v>155</v>
      </c>
      <c r="K1214" s="6">
        <v>3</v>
      </c>
      <c r="L1214" s="6" t="s">
        <v>24</v>
      </c>
    </row>
    <row r="1215" spans="1:12" ht="15.75" customHeight="1" x14ac:dyDescent="0.25">
      <c r="A1215" s="4">
        <v>44592</v>
      </c>
      <c r="B1215" s="6">
        <v>4</v>
      </c>
      <c r="C1215" s="6" t="s">
        <v>131</v>
      </c>
      <c r="D1215" s="6"/>
      <c r="E1215" s="6" t="s">
        <v>65</v>
      </c>
      <c r="F1215" s="6" t="s">
        <v>95</v>
      </c>
      <c r="G1215" s="6">
        <v>1</v>
      </c>
      <c r="H1215" s="6">
        <v>4</v>
      </c>
      <c r="I1215" s="6">
        <v>6</v>
      </c>
      <c r="J1215" s="6">
        <v>130</v>
      </c>
      <c r="K1215" s="6">
        <v>6</v>
      </c>
      <c r="L1215" s="6"/>
    </row>
    <row r="1216" spans="1:12" ht="15.75" customHeight="1" x14ac:dyDescent="0.25">
      <c r="A1216" s="4">
        <v>44592</v>
      </c>
      <c r="B1216" s="6">
        <v>5</v>
      </c>
      <c r="C1216" s="6" t="s">
        <v>131</v>
      </c>
      <c r="D1216" s="6"/>
      <c r="E1216" s="6" t="s">
        <v>65</v>
      </c>
      <c r="F1216" s="6" t="s">
        <v>95</v>
      </c>
      <c r="G1216" s="6">
        <v>2</v>
      </c>
      <c r="H1216" s="6">
        <v>4</v>
      </c>
      <c r="I1216" s="6">
        <v>6</v>
      </c>
      <c r="J1216" s="6">
        <v>130</v>
      </c>
      <c r="K1216" s="6">
        <v>6</v>
      </c>
      <c r="L1216" s="6"/>
    </row>
    <row r="1217" spans="1:12" ht="15.75" customHeight="1" x14ac:dyDescent="0.25">
      <c r="A1217" s="4">
        <v>44592</v>
      </c>
      <c r="B1217" s="6">
        <v>6</v>
      </c>
      <c r="C1217" s="6" t="s">
        <v>131</v>
      </c>
      <c r="D1217" s="6"/>
      <c r="E1217" s="6" t="s">
        <v>65</v>
      </c>
      <c r="F1217" s="6" t="s">
        <v>95</v>
      </c>
      <c r="G1217" s="6">
        <v>3</v>
      </c>
      <c r="H1217" s="6">
        <v>4</v>
      </c>
      <c r="I1217" s="6">
        <v>6</v>
      </c>
      <c r="J1217" s="6">
        <v>130</v>
      </c>
      <c r="K1217" s="6">
        <v>6</v>
      </c>
      <c r="L1217" s="6"/>
    </row>
    <row r="1218" spans="1:12" ht="15.75" customHeight="1" x14ac:dyDescent="0.25">
      <c r="A1218" s="4">
        <v>44592</v>
      </c>
      <c r="B1218" s="6">
        <v>7</v>
      </c>
      <c r="C1218" s="6" t="s">
        <v>131</v>
      </c>
      <c r="D1218" s="6"/>
      <c r="E1218" s="6" t="s">
        <v>65</v>
      </c>
      <c r="F1218" s="6" t="s">
        <v>96</v>
      </c>
      <c r="G1218" s="6">
        <v>1</v>
      </c>
      <c r="H1218" s="6">
        <v>4</v>
      </c>
      <c r="I1218" s="6">
        <v>6</v>
      </c>
      <c r="J1218" s="6">
        <v>100</v>
      </c>
      <c r="K1218" s="6">
        <v>6</v>
      </c>
      <c r="L1218" s="6"/>
    </row>
    <row r="1219" spans="1:12" ht="15.75" customHeight="1" x14ac:dyDescent="0.25">
      <c r="A1219" s="4">
        <v>44592</v>
      </c>
      <c r="B1219" s="6">
        <v>8</v>
      </c>
      <c r="C1219" s="6" t="s">
        <v>131</v>
      </c>
      <c r="D1219" s="6"/>
      <c r="E1219" s="6" t="s">
        <v>65</v>
      </c>
      <c r="F1219" s="6" t="s">
        <v>96</v>
      </c>
      <c r="G1219" s="6">
        <v>2</v>
      </c>
      <c r="H1219" s="6">
        <v>4</v>
      </c>
      <c r="I1219" s="6">
        <v>6</v>
      </c>
      <c r="J1219" s="6">
        <v>110</v>
      </c>
      <c r="K1219" s="6">
        <v>4</v>
      </c>
      <c r="L1219" s="6"/>
    </row>
    <row r="1220" spans="1:12" ht="15.75" customHeight="1" x14ac:dyDescent="0.25">
      <c r="A1220" s="4">
        <v>44592</v>
      </c>
      <c r="B1220" s="6">
        <v>9</v>
      </c>
      <c r="C1220" s="6" t="s">
        <v>131</v>
      </c>
      <c r="D1220" s="6"/>
      <c r="E1220" s="6" t="s">
        <v>65</v>
      </c>
      <c r="F1220" s="6" t="s">
        <v>96</v>
      </c>
      <c r="G1220" s="6">
        <v>3</v>
      </c>
      <c r="H1220" s="6">
        <v>4</v>
      </c>
      <c r="I1220" s="6">
        <v>6</v>
      </c>
      <c r="J1220" s="6">
        <v>100</v>
      </c>
      <c r="K1220" s="6">
        <v>6</v>
      </c>
      <c r="L1220" s="6"/>
    </row>
    <row r="1221" spans="1:12" ht="15.75" customHeight="1" x14ac:dyDescent="0.25">
      <c r="A1221" s="4">
        <v>44592</v>
      </c>
      <c r="B1221" s="6">
        <v>10</v>
      </c>
      <c r="C1221" s="6" t="s">
        <v>131</v>
      </c>
      <c r="D1221" s="6"/>
      <c r="E1221" s="6" t="s">
        <v>65</v>
      </c>
      <c r="F1221" s="6" t="s">
        <v>98</v>
      </c>
      <c r="G1221" s="6">
        <v>1</v>
      </c>
      <c r="H1221" s="6">
        <v>4</v>
      </c>
      <c r="I1221" s="6">
        <v>6</v>
      </c>
      <c r="J1221" s="6">
        <v>80</v>
      </c>
      <c r="K1221" s="6">
        <v>5</v>
      </c>
      <c r="L1221" s="6"/>
    </row>
    <row r="1222" spans="1:12" ht="15.75" customHeight="1" x14ac:dyDescent="0.25">
      <c r="A1222" s="4">
        <v>44592</v>
      </c>
      <c r="B1222" s="6">
        <v>11</v>
      </c>
      <c r="C1222" s="6" t="s">
        <v>131</v>
      </c>
      <c r="D1222" s="6"/>
      <c r="E1222" s="6" t="s">
        <v>65</v>
      </c>
      <c r="F1222" s="6" t="s">
        <v>98</v>
      </c>
      <c r="G1222" s="6">
        <v>2</v>
      </c>
      <c r="H1222" s="6">
        <v>4</v>
      </c>
      <c r="I1222" s="6">
        <v>6</v>
      </c>
      <c r="J1222" s="6">
        <v>80</v>
      </c>
      <c r="K1222" s="6">
        <v>5</v>
      </c>
      <c r="L1222" s="6"/>
    </row>
    <row r="1223" spans="1:12" ht="15.75" customHeight="1" x14ac:dyDescent="0.25">
      <c r="A1223" s="4">
        <v>44592</v>
      </c>
      <c r="B1223" s="6">
        <v>12</v>
      </c>
      <c r="C1223" s="6" t="s">
        <v>131</v>
      </c>
      <c r="D1223" s="6"/>
      <c r="E1223" s="6" t="s">
        <v>65</v>
      </c>
      <c r="F1223" s="6" t="s">
        <v>98</v>
      </c>
      <c r="G1223" s="6">
        <v>3</v>
      </c>
      <c r="H1223" s="6">
        <v>4</v>
      </c>
      <c r="I1223" s="6">
        <v>6</v>
      </c>
      <c r="J1223" s="6">
        <v>80</v>
      </c>
      <c r="K1223" s="6">
        <v>4</v>
      </c>
      <c r="L1223" s="6"/>
    </row>
    <row r="1224" spans="1:12" ht="15.75" customHeight="1" x14ac:dyDescent="0.25">
      <c r="A1224" s="4">
        <v>44592</v>
      </c>
      <c r="B1224" s="6">
        <v>13</v>
      </c>
      <c r="C1224" s="6" t="s">
        <v>131</v>
      </c>
      <c r="D1224" s="6"/>
      <c r="E1224" s="6" t="s">
        <v>65</v>
      </c>
      <c r="F1224" s="6" t="s">
        <v>117</v>
      </c>
      <c r="G1224" s="6">
        <v>1</v>
      </c>
      <c r="H1224" s="6">
        <v>0</v>
      </c>
      <c r="I1224" s="6"/>
      <c r="J1224" s="6">
        <v>12</v>
      </c>
      <c r="K1224" s="6">
        <v>54</v>
      </c>
      <c r="L1224" s="6"/>
    </row>
    <row r="1225" spans="1:12" ht="15.75" customHeight="1" x14ac:dyDescent="0.25">
      <c r="A1225" s="4">
        <v>44592</v>
      </c>
      <c r="B1225" s="6">
        <v>14</v>
      </c>
      <c r="C1225" s="6" t="s">
        <v>131</v>
      </c>
      <c r="D1225" s="6"/>
      <c r="E1225" s="6" t="s">
        <v>65</v>
      </c>
      <c r="F1225" s="6" t="s">
        <v>117</v>
      </c>
      <c r="G1225" s="6">
        <v>2</v>
      </c>
      <c r="H1225" s="6">
        <v>0</v>
      </c>
      <c r="I1225" s="6"/>
      <c r="J1225" s="6">
        <v>12</v>
      </c>
      <c r="K1225" s="6">
        <v>30</v>
      </c>
      <c r="L1225" s="6"/>
    </row>
    <row r="1226" spans="1:12" ht="15.75" customHeight="1" x14ac:dyDescent="0.25">
      <c r="A1226" s="4">
        <v>44592</v>
      </c>
      <c r="B1226" s="6">
        <v>15</v>
      </c>
      <c r="C1226" s="6" t="s">
        <v>131</v>
      </c>
      <c r="D1226" s="6"/>
      <c r="E1226" s="6" t="s">
        <v>65</v>
      </c>
      <c r="F1226" s="6" t="s">
        <v>117</v>
      </c>
      <c r="G1226" s="6">
        <v>3</v>
      </c>
      <c r="H1226" s="6">
        <v>0</v>
      </c>
      <c r="I1226" s="6"/>
      <c r="J1226" s="6">
        <v>12</v>
      </c>
      <c r="K1226" s="6">
        <v>25</v>
      </c>
      <c r="L1226" s="6"/>
    </row>
    <row r="1227" spans="1:12" ht="15.75" customHeight="1" x14ac:dyDescent="0.25">
      <c r="A1227" s="4">
        <v>44594</v>
      </c>
      <c r="B1227" s="6">
        <v>1</v>
      </c>
      <c r="C1227" s="6" t="s">
        <v>132</v>
      </c>
      <c r="D1227" s="6"/>
      <c r="E1227" s="6" t="s">
        <v>65</v>
      </c>
      <c r="F1227" s="6" t="s">
        <v>92</v>
      </c>
      <c r="G1227" s="6">
        <v>1</v>
      </c>
      <c r="H1227" s="6">
        <v>4</v>
      </c>
      <c r="I1227" s="6">
        <v>6</v>
      </c>
      <c r="J1227" s="6">
        <v>245</v>
      </c>
      <c r="K1227" s="6">
        <v>5</v>
      </c>
      <c r="L1227" s="6"/>
    </row>
    <row r="1228" spans="1:12" ht="15.75" customHeight="1" x14ac:dyDescent="0.25">
      <c r="A1228" s="4">
        <v>44594</v>
      </c>
      <c r="B1228" s="6">
        <v>2</v>
      </c>
      <c r="C1228" s="6" t="s">
        <v>132</v>
      </c>
      <c r="D1228" s="6"/>
      <c r="E1228" s="6" t="s">
        <v>65</v>
      </c>
      <c r="F1228" s="6" t="s">
        <v>92</v>
      </c>
      <c r="G1228" s="6">
        <v>2</v>
      </c>
      <c r="H1228" s="6">
        <v>4</v>
      </c>
      <c r="I1228" s="6">
        <v>6</v>
      </c>
      <c r="J1228" s="6">
        <v>245</v>
      </c>
      <c r="K1228" s="6">
        <v>4</v>
      </c>
      <c r="L1228" s="6"/>
    </row>
    <row r="1229" spans="1:12" ht="15.75" customHeight="1" x14ac:dyDescent="0.25">
      <c r="A1229" s="4">
        <v>44594</v>
      </c>
      <c r="B1229" s="6">
        <v>3</v>
      </c>
      <c r="C1229" s="6" t="s">
        <v>132</v>
      </c>
      <c r="D1229" s="6"/>
      <c r="E1229" s="6" t="s">
        <v>65</v>
      </c>
      <c r="F1229" s="6" t="s">
        <v>92</v>
      </c>
      <c r="G1229" s="6">
        <v>3</v>
      </c>
      <c r="H1229" s="6">
        <v>4</v>
      </c>
      <c r="I1229" s="6">
        <v>6</v>
      </c>
      <c r="J1229" s="6">
        <v>245</v>
      </c>
      <c r="K1229" s="6">
        <v>5</v>
      </c>
      <c r="L1229" s="6"/>
    </row>
    <row r="1230" spans="1:12" ht="15.75" customHeight="1" x14ac:dyDescent="0.25">
      <c r="A1230" s="4">
        <v>44594</v>
      </c>
      <c r="B1230" s="6">
        <v>4</v>
      </c>
      <c r="C1230" s="6" t="s">
        <v>132</v>
      </c>
      <c r="D1230" s="6"/>
      <c r="E1230" s="6" t="s">
        <v>65</v>
      </c>
      <c r="F1230" s="6" t="s">
        <v>118</v>
      </c>
      <c r="G1230" s="6">
        <v>1</v>
      </c>
      <c r="H1230" s="6">
        <v>5</v>
      </c>
      <c r="I1230" s="6">
        <v>10</v>
      </c>
      <c r="J1230" s="6">
        <v>130</v>
      </c>
      <c r="K1230" s="6">
        <v>7</v>
      </c>
      <c r="L1230" s="6"/>
    </row>
    <row r="1231" spans="1:12" ht="15.75" customHeight="1" x14ac:dyDescent="0.25">
      <c r="A1231" s="4">
        <v>44594</v>
      </c>
      <c r="B1231" s="6">
        <v>5</v>
      </c>
      <c r="C1231" s="6" t="s">
        <v>132</v>
      </c>
      <c r="D1231" s="6"/>
      <c r="E1231" s="6" t="s">
        <v>65</v>
      </c>
      <c r="F1231" s="6" t="s">
        <v>118</v>
      </c>
      <c r="G1231" s="6">
        <v>2</v>
      </c>
      <c r="H1231" s="6">
        <v>5</v>
      </c>
      <c r="I1231" s="6">
        <v>10</v>
      </c>
      <c r="J1231" s="6">
        <v>130</v>
      </c>
      <c r="K1231" s="6">
        <v>7</v>
      </c>
      <c r="L1231" s="6"/>
    </row>
    <row r="1232" spans="1:12" ht="15.75" customHeight="1" x14ac:dyDescent="0.25">
      <c r="A1232" s="4">
        <v>44594</v>
      </c>
      <c r="B1232" s="6">
        <v>6</v>
      </c>
      <c r="C1232" s="6" t="s">
        <v>132</v>
      </c>
      <c r="D1232" s="6"/>
      <c r="E1232" s="6" t="s">
        <v>65</v>
      </c>
      <c r="F1232" s="6" t="s">
        <v>118</v>
      </c>
      <c r="G1232" s="6">
        <v>3</v>
      </c>
      <c r="H1232" s="6">
        <v>5</v>
      </c>
      <c r="I1232" s="6">
        <v>10</v>
      </c>
      <c r="J1232" s="6">
        <v>130</v>
      </c>
      <c r="K1232" s="6">
        <v>6</v>
      </c>
      <c r="L1232" s="6"/>
    </row>
    <row r="1233" spans="1:12" ht="15.75" customHeight="1" x14ac:dyDescent="0.25">
      <c r="A1233" s="4">
        <v>44594</v>
      </c>
      <c r="B1233" s="6">
        <v>7</v>
      </c>
      <c r="C1233" s="6" t="s">
        <v>132</v>
      </c>
      <c r="D1233" s="6"/>
      <c r="E1233" s="6" t="s">
        <v>65</v>
      </c>
      <c r="F1233" s="6" t="s">
        <v>110</v>
      </c>
      <c r="G1233" s="6">
        <v>1</v>
      </c>
      <c r="H1233" s="6">
        <v>4</v>
      </c>
      <c r="I1233" s="6">
        <v>6</v>
      </c>
      <c r="J1233" s="6">
        <v>70</v>
      </c>
      <c r="K1233" s="6">
        <v>5</v>
      </c>
      <c r="L1233" s="6"/>
    </row>
    <row r="1234" spans="1:12" ht="15.75" customHeight="1" x14ac:dyDescent="0.25">
      <c r="A1234" s="4">
        <v>44594</v>
      </c>
      <c r="B1234" s="6">
        <v>8</v>
      </c>
      <c r="C1234" s="6" t="s">
        <v>132</v>
      </c>
      <c r="D1234" s="6"/>
      <c r="E1234" s="6" t="s">
        <v>65</v>
      </c>
      <c r="F1234" s="6" t="s">
        <v>110</v>
      </c>
      <c r="G1234" s="6">
        <v>2</v>
      </c>
      <c r="H1234" s="6">
        <v>4</v>
      </c>
      <c r="I1234" s="6">
        <v>6</v>
      </c>
      <c r="J1234" s="6">
        <v>70</v>
      </c>
      <c r="K1234" s="6">
        <v>4</v>
      </c>
      <c r="L1234" s="6"/>
    </row>
    <row r="1235" spans="1:12" ht="15.75" customHeight="1" x14ac:dyDescent="0.25">
      <c r="A1235" s="4">
        <v>44594</v>
      </c>
      <c r="B1235" s="6">
        <v>9</v>
      </c>
      <c r="C1235" s="6" t="s">
        <v>132</v>
      </c>
      <c r="D1235" s="6"/>
      <c r="E1235" s="6" t="s">
        <v>65</v>
      </c>
      <c r="F1235" s="6" t="s">
        <v>110</v>
      </c>
      <c r="G1235" s="6">
        <v>3</v>
      </c>
      <c r="H1235" s="6">
        <v>4</v>
      </c>
      <c r="I1235" s="6">
        <v>6</v>
      </c>
      <c r="J1235" s="6">
        <v>70</v>
      </c>
      <c r="K1235" s="6">
        <v>4</v>
      </c>
      <c r="L1235" s="6"/>
    </row>
    <row r="1236" spans="1:12" ht="15.75" customHeight="1" x14ac:dyDescent="0.25">
      <c r="A1236" s="4">
        <v>44594</v>
      </c>
      <c r="B1236" s="6">
        <v>10</v>
      </c>
      <c r="C1236" s="6" t="s">
        <v>132</v>
      </c>
      <c r="D1236" s="6"/>
      <c r="E1236" s="6" t="s">
        <v>65</v>
      </c>
      <c r="F1236" s="6" t="s">
        <v>103</v>
      </c>
      <c r="G1236" s="6">
        <v>1</v>
      </c>
      <c r="H1236" s="6">
        <v>4</v>
      </c>
      <c r="I1236" s="6">
        <v>6</v>
      </c>
      <c r="J1236" s="6">
        <v>65</v>
      </c>
      <c r="K1236" s="6">
        <v>5</v>
      </c>
      <c r="L1236" s="6"/>
    </row>
    <row r="1237" spans="1:12" ht="15.75" customHeight="1" x14ac:dyDescent="0.25">
      <c r="A1237" s="4">
        <v>44594</v>
      </c>
      <c r="B1237" s="6">
        <v>11</v>
      </c>
      <c r="C1237" s="6" t="s">
        <v>132</v>
      </c>
      <c r="D1237" s="6"/>
      <c r="E1237" s="6" t="s">
        <v>65</v>
      </c>
      <c r="F1237" s="6" t="s">
        <v>103</v>
      </c>
      <c r="G1237" s="6">
        <v>2</v>
      </c>
      <c r="H1237" s="6">
        <v>4</v>
      </c>
      <c r="I1237" s="6">
        <v>6</v>
      </c>
      <c r="J1237" s="6">
        <v>65</v>
      </c>
      <c r="K1237" s="6">
        <v>5</v>
      </c>
      <c r="L1237" s="6"/>
    </row>
    <row r="1238" spans="1:12" ht="15.75" customHeight="1" x14ac:dyDescent="0.25">
      <c r="A1238" s="4">
        <v>44594</v>
      </c>
      <c r="B1238" s="6">
        <v>12</v>
      </c>
      <c r="C1238" s="6" t="s">
        <v>132</v>
      </c>
      <c r="D1238" s="6"/>
      <c r="E1238" s="6" t="s">
        <v>65</v>
      </c>
      <c r="F1238" s="6" t="s">
        <v>103</v>
      </c>
      <c r="G1238" s="6">
        <v>3</v>
      </c>
      <c r="H1238" s="6">
        <v>4</v>
      </c>
      <c r="I1238" s="6">
        <v>6</v>
      </c>
      <c r="J1238" s="6">
        <v>65</v>
      </c>
      <c r="K1238" s="6">
        <v>5</v>
      </c>
      <c r="L1238" s="6"/>
    </row>
    <row r="1239" spans="1:12" ht="15.75" customHeight="1" x14ac:dyDescent="0.25">
      <c r="A1239" s="4">
        <v>44594</v>
      </c>
      <c r="B1239" s="6">
        <v>13</v>
      </c>
      <c r="C1239" s="6" t="s">
        <v>132</v>
      </c>
      <c r="D1239" s="6"/>
      <c r="E1239" s="6" t="s">
        <v>65</v>
      </c>
      <c r="F1239" s="6" t="s">
        <v>111</v>
      </c>
      <c r="G1239" s="6">
        <v>1</v>
      </c>
      <c r="H1239" s="6">
        <v>6</v>
      </c>
      <c r="I1239" s="6">
        <v>10</v>
      </c>
      <c r="J1239" s="6">
        <v>210</v>
      </c>
      <c r="K1239" s="6">
        <v>10</v>
      </c>
      <c r="L1239" s="6"/>
    </row>
    <row r="1240" spans="1:12" ht="15.75" customHeight="1" x14ac:dyDescent="0.25">
      <c r="A1240" s="4">
        <v>44594</v>
      </c>
      <c r="B1240" s="6">
        <v>14</v>
      </c>
      <c r="C1240" s="6" t="s">
        <v>132</v>
      </c>
      <c r="D1240" s="6"/>
      <c r="E1240" s="6" t="s">
        <v>65</v>
      </c>
      <c r="F1240" s="6" t="s">
        <v>111</v>
      </c>
      <c r="G1240" s="6">
        <v>2</v>
      </c>
      <c r="H1240" s="6">
        <v>6</v>
      </c>
      <c r="I1240" s="6">
        <v>10</v>
      </c>
      <c r="J1240" s="6">
        <v>220</v>
      </c>
      <c r="K1240" s="6">
        <v>6</v>
      </c>
      <c r="L1240" s="6"/>
    </row>
    <row r="1241" spans="1:12" ht="15.75" customHeight="1" x14ac:dyDescent="0.25">
      <c r="A1241" s="4">
        <v>44594</v>
      </c>
      <c r="B1241" s="6">
        <v>15</v>
      </c>
      <c r="C1241" s="6" t="s">
        <v>132</v>
      </c>
      <c r="D1241" s="6"/>
      <c r="E1241" s="6" t="s">
        <v>65</v>
      </c>
      <c r="F1241" s="6" t="s">
        <v>111</v>
      </c>
      <c r="G1241" s="6">
        <v>3</v>
      </c>
      <c r="H1241" s="6">
        <v>6</v>
      </c>
      <c r="I1241" s="6">
        <v>10</v>
      </c>
      <c r="J1241" s="6">
        <v>220</v>
      </c>
      <c r="K1241" s="6">
        <v>6</v>
      </c>
      <c r="L1241" s="6"/>
    </row>
    <row r="1242" spans="1:12" ht="15.75" customHeight="1" x14ac:dyDescent="0.25">
      <c r="A1242" s="4">
        <v>44596</v>
      </c>
      <c r="B1242" s="6">
        <v>1</v>
      </c>
      <c r="C1242" s="6" t="s">
        <v>104</v>
      </c>
      <c r="D1242" s="6"/>
      <c r="E1242" s="6" t="s">
        <v>65</v>
      </c>
      <c r="F1242" s="6" t="s">
        <v>119</v>
      </c>
      <c r="G1242" s="6">
        <v>1</v>
      </c>
      <c r="H1242" s="6">
        <v>4</v>
      </c>
      <c r="I1242" s="6">
        <v>6</v>
      </c>
      <c r="J1242" s="6">
        <v>155</v>
      </c>
      <c r="K1242" s="6">
        <v>5</v>
      </c>
      <c r="L1242" s="6"/>
    </row>
    <row r="1243" spans="1:12" ht="15.75" customHeight="1" x14ac:dyDescent="0.25">
      <c r="A1243" s="4">
        <v>44596</v>
      </c>
      <c r="B1243" s="6">
        <v>2</v>
      </c>
      <c r="C1243" s="6" t="s">
        <v>104</v>
      </c>
      <c r="D1243" s="6"/>
      <c r="E1243" s="6" t="s">
        <v>65</v>
      </c>
      <c r="F1243" s="6" t="s">
        <v>119</v>
      </c>
      <c r="G1243" s="6">
        <v>2</v>
      </c>
      <c r="H1243" s="6">
        <v>4</v>
      </c>
      <c r="I1243" s="6">
        <v>6</v>
      </c>
      <c r="J1243" s="6">
        <v>155</v>
      </c>
      <c r="K1243" s="6">
        <v>3</v>
      </c>
      <c r="L1243" s="6"/>
    </row>
    <row r="1244" spans="1:12" ht="15.75" customHeight="1" x14ac:dyDescent="0.25">
      <c r="A1244" s="4">
        <v>44596</v>
      </c>
      <c r="B1244" s="6">
        <v>3</v>
      </c>
      <c r="C1244" s="6" t="s">
        <v>104</v>
      </c>
      <c r="D1244" s="6"/>
      <c r="E1244" s="6" t="s">
        <v>65</v>
      </c>
      <c r="F1244" s="6" t="s">
        <v>119</v>
      </c>
      <c r="G1244" s="6">
        <v>3</v>
      </c>
      <c r="H1244" s="6">
        <v>4</v>
      </c>
      <c r="I1244" s="6">
        <v>6</v>
      </c>
      <c r="J1244" s="6">
        <v>155</v>
      </c>
      <c r="K1244" s="6">
        <v>3</v>
      </c>
      <c r="L1244" s="6"/>
    </row>
    <row r="1245" spans="1:12" ht="15.75" customHeight="1" x14ac:dyDescent="0.25">
      <c r="A1245" s="4">
        <v>44596</v>
      </c>
      <c r="B1245" s="6">
        <v>4</v>
      </c>
      <c r="C1245" s="6" t="s">
        <v>104</v>
      </c>
      <c r="D1245" s="6"/>
      <c r="E1245" s="6" t="s">
        <v>65</v>
      </c>
      <c r="F1245" s="6" t="s">
        <v>120</v>
      </c>
      <c r="G1245" s="6">
        <v>1</v>
      </c>
      <c r="H1245" s="6">
        <v>4</v>
      </c>
      <c r="I1245" s="6">
        <v>6</v>
      </c>
      <c r="J1245" s="6">
        <v>175</v>
      </c>
      <c r="K1245" s="6">
        <v>4</v>
      </c>
      <c r="L1245" s="6"/>
    </row>
    <row r="1246" spans="1:12" ht="15.75" customHeight="1" x14ac:dyDescent="0.25">
      <c r="A1246" s="4">
        <v>44596</v>
      </c>
      <c r="B1246" s="6">
        <v>5</v>
      </c>
      <c r="C1246" s="6" t="s">
        <v>104</v>
      </c>
      <c r="D1246" s="6"/>
      <c r="E1246" s="6" t="s">
        <v>65</v>
      </c>
      <c r="F1246" s="6" t="s">
        <v>120</v>
      </c>
      <c r="G1246" s="6">
        <v>2</v>
      </c>
      <c r="H1246" s="6">
        <v>4</v>
      </c>
      <c r="I1246" s="6">
        <v>6</v>
      </c>
      <c r="J1246" s="6">
        <v>175</v>
      </c>
      <c r="K1246" s="6">
        <v>5</v>
      </c>
      <c r="L1246" s="6"/>
    </row>
    <row r="1247" spans="1:12" ht="15.75" customHeight="1" x14ac:dyDescent="0.25">
      <c r="A1247" s="4">
        <v>44596</v>
      </c>
      <c r="B1247" s="6">
        <v>6</v>
      </c>
      <c r="C1247" s="6" t="s">
        <v>104</v>
      </c>
      <c r="D1247" s="6"/>
      <c r="E1247" s="6" t="s">
        <v>65</v>
      </c>
      <c r="F1247" s="6" t="s">
        <v>120</v>
      </c>
      <c r="G1247" s="6">
        <v>3</v>
      </c>
      <c r="H1247" s="6">
        <v>4</v>
      </c>
      <c r="I1247" s="6">
        <v>6</v>
      </c>
      <c r="J1247" s="6">
        <v>175</v>
      </c>
      <c r="K1247" s="6">
        <v>5</v>
      </c>
      <c r="L1247" s="6"/>
    </row>
    <row r="1248" spans="1:12" ht="15.75" customHeight="1" x14ac:dyDescent="0.25">
      <c r="A1248" s="4">
        <v>44596</v>
      </c>
      <c r="B1248" s="6">
        <v>7</v>
      </c>
      <c r="C1248" s="6" t="s">
        <v>104</v>
      </c>
      <c r="D1248" s="6"/>
      <c r="E1248" s="6" t="s">
        <v>65</v>
      </c>
      <c r="F1248" s="6" t="s">
        <v>107</v>
      </c>
      <c r="G1248" s="6">
        <v>1</v>
      </c>
      <c r="H1248" s="6">
        <v>6</v>
      </c>
      <c r="I1248" s="6">
        <v>10</v>
      </c>
      <c r="J1248" s="6">
        <v>150</v>
      </c>
      <c r="K1248" s="6">
        <v>10</v>
      </c>
      <c r="L1248" s="6"/>
    </row>
    <row r="1249" spans="1:12" ht="15.75" customHeight="1" x14ac:dyDescent="0.25">
      <c r="A1249" s="4">
        <v>44596</v>
      </c>
      <c r="B1249" s="6">
        <v>8</v>
      </c>
      <c r="C1249" s="6" t="s">
        <v>104</v>
      </c>
      <c r="D1249" s="6"/>
      <c r="E1249" s="6" t="s">
        <v>65</v>
      </c>
      <c r="F1249" s="6" t="s">
        <v>107</v>
      </c>
      <c r="G1249" s="6">
        <v>2</v>
      </c>
      <c r="H1249" s="6">
        <v>6</v>
      </c>
      <c r="I1249" s="6">
        <v>10</v>
      </c>
      <c r="J1249" s="6">
        <v>155</v>
      </c>
      <c r="K1249" s="6">
        <v>10</v>
      </c>
      <c r="L1249" s="6" t="s">
        <v>25</v>
      </c>
    </row>
    <row r="1250" spans="1:12" ht="15.75" customHeight="1" x14ac:dyDescent="0.25">
      <c r="A1250" s="4">
        <v>44596</v>
      </c>
      <c r="B1250" s="6">
        <v>9</v>
      </c>
      <c r="C1250" s="6" t="s">
        <v>104</v>
      </c>
      <c r="D1250" s="6"/>
      <c r="E1250" s="6" t="s">
        <v>65</v>
      </c>
      <c r="F1250" s="6" t="s">
        <v>107</v>
      </c>
      <c r="G1250" s="6">
        <v>3</v>
      </c>
      <c r="H1250" s="6">
        <v>6</v>
      </c>
      <c r="I1250" s="6">
        <v>10</v>
      </c>
      <c r="J1250" s="6">
        <v>160</v>
      </c>
      <c r="K1250" s="6">
        <v>7</v>
      </c>
      <c r="L1250" s="6"/>
    </row>
    <row r="1251" spans="1:12" ht="15.75" customHeight="1" x14ac:dyDescent="0.25">
      <c r="A1251" s="4">
        <v>44596</v>
      </c>
      <c r="B1251" s="6">
        <v>10</v>
      </c>
      <c r="C1251" s="6" t="s">
        <v>104</v>
      </c>
      <c r="D1251" s="6"/>
      <c r="E1251" s="6" t="s">
        <v>65</v>
      </c>
      <c r="F1251" s="6" t="s">
        <v>121</v>
      </c>
      <c r="G1251" s="6">
        <v>1</v>
      </c>
      <c r="H1251" s="6">
        <v>10</v>
      </c>
      <c r="I1251" s="6">
        <v>15</v>
      </c>
      <c r="J1251" s="6">
        <v>120</v>
      </c>
      <c r="K1251" s="6">
        <v>13</v>
      </c>
      <c r="L1251" s="6"/>
    </row>
    <row r="1252" spans="1:12" ht="15.75" customHeight="1" x14ac:dyDescent="0.25">
      <c r="A1252" s="4">
        <v>44596</v>
      </c>
      <c r="B1252" s="6">
        <v>11</v>
      </c>
      <c r="C1252" s="6" t="s">
        <v>104</v>
      </c>
      <c r="D1252" s="6"/>
      <c r="E1252" s="6" t="s">
        <v>65</v>
      </c>
      <c r="F1252" s="6" t="s">
        <v>121</v>
      </c>
      <c r="G1252" s="6">
        <v>2</v>
      </c>
      <c r="H1252" s="6">
        <v>10</v>
      </c>
      <c r="I1252" s="6">
        <v>15</v>
      </c>
      <c r="J1252" s="6">
        <v>120</v>
      </c>
      <c r="K1252" s="6">
        <v>10</v>
      </c>
      <c r="L1252" s="6"/>
    </row>
    <row r="1253" spans="1:12" ht="15.75" customHeight="1" x14ac:dyDescent="0.25">
      <c r="A1253" s="4">
        <v>44596</v>
      </c>
      <c r="B1253" s="6">
        <v>12</v>
      </c>
      <c r="C1253" s="6" t="s">
        <v>104</v>
      </c>
      <c r="D1253" s="6"/>
      <c r="E1253" s="6" t="s">
        <v>65</v>
      </c>
      <c r="F1253" s="6" t="s">
        <v>121</v>
      </c>
      <c r="G1253" s="6">
        <v>3</v>
      </c>
      <c r="H1253" s="6">
        <v>10</v>
      </c>
      <c r="I1253" s="6">
        <v>15</v>
      </c>
      <c r="J1253" s="6">
        <v>120</v>
      </c>
      <c r="K1253" s="6">
        <v>10</v>
      </c>
      <c r="L1253" s="6"/>
    </row>
    <row r="1254" spans="1:12" ht="15.75" customHeight="1" x14ac:dyDescent="0.25">
      <c r="A1254" s="4">
        <v>44599</v>
      </c>
      <c r="B1254" s="6">
        <v>1</v>
      </c>
      <c r="C1254" s="6" t="s">
        <v>131</v>
      </c>
      <c r="D1254" s="6"/>
      <c r="E1254" s="6" t="s">
        <v>65</v>
      </c>
      <c r="F1254" s="6" t="s">
        <v>89</v>
      </c>
      <c r="G1254" s="6">
        <v>1</v>
      </c>
      <c r="H1254" s="6">
        <v>4</v>
      </c>
      <c r="I1254" s="6">
        <v>6</v>
      </c>
      <c r="J1254" s="6">
        <v>150</v>
      </c>
      <c r="K1254" s="6">
        <v>6</v>
      </c>
      <c r="L1254" s="6"/>
    </row>
    <row r="1255" spans="1:12" ht="15.75" customHeight="1" x14ac:dyDescent="0.25">
      <c r="A1255" s="4">
        <v>44599</v>
      </c>
      <c r="B1255" s="6">
        <v>2</v>
      </c>
      <c r="C1255" s="6" t="s">
        <v>131</v>
      </c>
      <c r="D1255" s="6"/>
      <c r="E1255" s="6" t="s">
        <v>65</v>
      </c>
      <c r="F1255" s="6" t="s">
        <v>89</v>
      </c>
      <c r="G1255" s="6">
        <v>2</v>
      </c>
      <c r="H1255" s="6">
        <v>4</v>
      </c>
      <c r="I1255" s="6">
        <v>6</v>
      </c>
      <c r="J1255" s="6">
        <v>150</v>
      </c>
      <c r="K1255" s="6">
        <v>6</v>
      </c>
      <c r="L1255" s="6"/>
    </row>
    <row r="1256" spans="1:12" ht="15.75" customHeight="1" x14ac:dyDescent="0.25">
      <c r="A1256" s="4">
        <v>44599</v>
      </c>
      <c r="B1256" s="6">
        <v>3</v>
      </c>
      <c r="C1256" s="6" t="s">
        <v>131</v>
      </c>
      <c r="D1256" s="6"/>
      <c r="E1256" s="6" t="s">
        <v>65</v>
      </c>
      <c r="F1256" s="6" t="s">
        <v>89</v>
      </c>
      <c r="G1256" s="6">
        <v>3</v>
      </c>
      <c r="H1256" s="6">
        <v>4</v>
      </c>
      <c r="I1256" s="6">
        <v>6</v>
      </c>
      <c r="J1256" s="6">
        <v>150</v>
      </c>
      <c r="K1256" s="6">
        <v>6</v>
      </c>
      <c r="L1256" s="6"/>
    </row>
    <row r="1257" spans="1:12" ht="15.75" customHeight="1" x14ac:dyDescent="0.25">
      <c r="A1257" s="4">
        <v>44599</v>
      </c>
      <c r="B1257" s="6">
        <v>4</v>
      </c>
      <c r="C1257" s="6" t="s">
        <v>131</v>
      </c>
      <c r="D1257" s="6"/>
      <c r="E1257" s="6" t="s">
        <v>65</v>
      </c>
      <c r="F1257" s="6" t="s">
        <v>95</v>
      </c>
      <c r="G1257" s="6">
        <v>1</v>
      </c>
      <c r="H1257" s="6">
        <v>4</v>
      </c>
      <c r="I1257" s="6">
        <v>6</v>
      </c>
      <c r="J1257" s="6">
        <v>135</v>
      </c>
      <c r="K1257" s="6">
        <v>5</v>
      </c>
      <c r="L1257" s="6"/>
    </row>
    <row r="1258" spans="1:12" ht="15.75" customHeight="1" x14ac:dyDescent="0.25">
      <c r="A1258" s="4">
        <v>44599</v>
      </c>
      <c r="B1258" s="6">
        <v>5</v>
      </c>
      <c r="C1258" s="6" t="s">
        <v>131</v>
      </c>
      <c r="D1258" s="6"/>
      <c r="E1258" s="6" t="s">
        <v>65</v>
      </c>
      <c r="F1258" s="6" t="s">
        <v>95</v>
      </c>
      <c r="G1258" s="6">
        <v>2</v>
      </c>
      <c r="H1258" s="6">
        <v>4</v>
      </c>
      <c r="I1258" s="6">
        <v>6</v>
      </c>
      <c r="J1258" s="6">
        <v>135</v>
      </c>
      <c r="K1258" s="6">
        <v>4</v>
      </c>
      <c r="L1258" s="6"/>
    </row>
    <row r="1259" spans="1:12" ht="15.75" customHeight="1" x14ac:dyDescent="0.25">
      <c r="A1259" s="4">
        <v>44599</v>
      </c>
      <c r="B1259" s="6">
        <v>6</v>
      </c>
      <c r="C1259" s="6" t="s">
        <v>131</v>
      </c>
      <c r="D1259" s="6"/>
      <c r="E1259" s="6" t="s">
        <v>65</v>
      </c>
      <c r="F1259" s="6" t="s">
        <v>95</v>
      </c>
      <c r="G1259" s="6">
        <v>3</v>
      </c>
      <c r="H1259" s="6">
        <v>4</v>
      </c>
      <c r="I1259" s="6">
        <v>6</v>
      </c>
      <c r="J1259" s="6">
        <v>135</v>
      </c>
      <c r="K1259" s="6">
        <v>3</v>
      </c>
      <c r="L1259" s="6"/>
    </row>
    <row r="1260" spans="1:12" ht="15.75" customHeight="1" x14ac:dyDescent="0.25">
      <c r="A1260" s="4">
        <v>44599</v>
      </c>
      <c r="B1260" s="6">
        <v>7</v>
      </c>
      <c r="C1260" s="6" t="s">
        <v>131</v>
      </c>
      <c r="D1260" s="6"/>
      <c r="E1260" s="6" t="s">
        <v>65</v>
      </c>
      <c r="F1260" s="6" t="s">
        <v>96</v>
      </c>
      <c r="G1260" s="6">
        <v>1</v>
      </c>
      <c r="H1260" s="6">
        <v>4</v>
      </c>
      <c r="I1260" s="6">
        <v>6</v>
      </c>
      <c r="J1260" s="6">
        <v>100</v>
      </c>
      <c r="K1260" s="6">
        <v>4</v>
      </c>
      <c r="L1260" s="6"/>
    </row>
    <row r="1261" spans="1:12" ht="15.75" customHeight="1" x14ac:dyDescent="0.25">
      <c r="A1261" s="4">
        <v>44599</v>
      </c>
      <c r="B1261" s="6">
        <v>8</v>
      </c>
      <c r="C1261" s="6" t="s">
        <v>131</v>
      </c>
      <c r="D1261" s="6"/>
      <c r="E1261" s="6" t="s">
        <v>65</v>
      </c>
      <c r="F1261" s="6" t="s">
        <v>96</v>
      </c>
      <c r="G1261" s="6">
        <v>2</v>
      </c>
      <c r="H1261" s="6">
        <v>4</v>
      </c>
      <c r="I1261" s="6">
        <v>6</v>
      </c>
      <c r="J1261" s="6">
        <v>100</v>
      </c>
      <c r="K1261" s="6">
        <v>5</v>
      </c>
      <c r="L1261" s="6"/>
    </row>
    <row r="1262" spans="1:12" ht="15.75" customHeight="1" x14ac:dyDescent="0.25">
      <c r="A1262" s="4">
        <v>44599</v>
      </c>
      <c r="B1262" s="6">
        <v>9</v>
      </c>
      <c r="C1262" s="6" t="s">
        <v>131</v>
      </c>
      <c r="D1262" s="6"/>
      <c r="E1262" s="6" t="s">
        <v>65</v>
      </c>
      <c r="F1262" s="6" t="s">
        <v>96</v>
      </c>
      <c r="G1262" s="6">
        <v>3</v>
      </c>
      <c r="H1262" s="6">
        <v>4</v>
      </c>
      <c r="I1262" s="6">
        <v>6</v>
      </c>
      <c r="J1262" s="6">
        <v>100</v>
      </c>
      <c r="K1262" s="6">
        <v>5</v>
      </c>
      <c r="L1262" s="6"/>
    </row>
    <row r="1263" spans="1:12" ht="15.75" customHeight="1" x14ac:dyDescent="0.25">
      <c r="A1263" s="4">
        <v>44599</v>
      </c>
      <c r="B1263" s="6">
        <v>10</v>
      </c>
      <c r="C1263" s="6" t="s">
        <v>131</v>
      </c>
      <c r="D1263" s="6"/>
      <c r="E1263" s="6" t="s">
        <v>65</v>
      </c>
      <c r="F1263" s="6" t="s">
        <v>98</v>
      </c>
      <c r="G1263" s="6">
        <v>1</v>
      </c>
      <c r="H1263" s="6">
        <v>4</v>
      </c>
      <c r="I1263" s="6">
        <v>6</v>
      </c>
      <c r="J1263" s="6">
        <v>80</v>
      </c>
      <c r="K1263" s="6">
        <v>6</v>
      </c>
      <c r="L1263" s="6"/>
    </row>
    <row r="1264" spans="1:12" ht="15.75" customHeight="1" x14ac:dyDescent="0.25">
      <c r="A1264" s="4">
        <v>44599</v>
      </c>
      <c r="B1264" s="6">
        <v>11</v>
      </c>
      <c r="C1264" s="6" t="s">
        <v>131</v>
      </c>
      <c r="D1264" s="6"/>
      <c r="E1264" s="6" t="s">
        <v>65</v>
      </c>
      <c r="F1264" s="6" t="s">
        <v>98</v>
      </c>
      <c r="G1264" s="6">
        <v>2</v>
      </c>
      <c r="H1264" s="6">
        <v>4</v>
      </c>
      <c r="I1264" s="6">
        <v>6</v>
      </c>
      <c r="J1264" s="6">
        <v>80</v>
      </c>
      <c r="K1264" s="6">
        <v>4</v>
      </c>
      <c r="L1264" s="6"/>
    </row>
    <row r="1265" spans="1:12" ht="15.75" customHeight="1" x14ac:dyDescent="0.25">
      <c r="A1265" s="4">
        <v>44599</v>
      </c>
      <c r="B1265" s="6">
        <v>12</v>
      </c>
      <c r="C1265" s="6" t="s">
        <v>131</v>
      </c>
      <c r="D1265" s="6"/>
      <c r="E1265" s="6" t="s">
        <v>65</v>
      </c>
      <c r="F1265" s="6" t="s">
        <v>98</v>
      </c>
      <c r="G1265" s="6">
        <v>3</v>
      </c>
      <c r="H1265" s="6">
        <v>4</v>
      </c>
      <c r="I1265" s="6">
        <v>6</v>
      </c>
      <c r="J1265" s="6">
        <v>80</v>
      </c>
      <c r="K1265" s="6">
        <v>3</v>
      </c>
      <c r="L1265" s="6"/>
    </row>
    <row r="1266" spans="1:12" ht="15.75" customHeight="1" x14ac:dyDescent="0.25">
      <c r="A1266" s="4">
        <v>44599</v>
      </c>
      <c r="B1266" s="6">
        <v>13</v>
      </c>
      <c r="C1266" s="6" t="s">
        <v>131</v>
      </c>
      <c r="D1266" s="6"/>
      <c r="E1266" s="6" t="s">
        <v>65</v>
      </c>
      <c r="F1266" s="6" t="s">
        <v>117</v>
      </c>
      <c r="G1266" s="6">
        <v>1</v>
      </c>
      <c r="H1266" s="6">
        <v>0</v>
      </c>
      <c r="I1266" s="6"/>
      <c r="J1266" s="6">
        <v>12</v>
      </c>
      <c r="K1266" s="6">
        <v>54</v>
      </c>
      <c r="L1266" s="6"/>
    </row>
    <row r="1267" spans="1:12" ht="15.75" customHeight="1" x14ac:dyDescent="0.25">
      <c r="A1267" s="4">
        <v>44599</v>
      </c>
      <c r="B1267" s="6">
        <v>14</v>
      </c>
      <c r="C1267" s="6" t="s">
        <v>131</v>
      </c>
      <c r="D1267" s="6"/>
      <c r="E1267" s="6" t="s">
        <v>65</v>
      </c>
      <c r="F1267" s="6" t="s">
        <v>117</v>
      </c>
      <c r="G1267" s="6">
        <v>2</v>
      </c>
      <c r="H1267" s="6">
        <v>0</v>
      </c>
      <c r="I1267" s="6"/>
      <c r="J1267" s="6">
        <v>12</v>
      </c>
      <c r="K1267" s="6">
        <v>34</v>
      </c>
      <c r="L1267" s="6"/>
    </row>
    <row r="1268" spans="1:12" ht="15.75" customHeight="1" x14ac:dyDescent="0.25">
      <c r="A1268" s="4">
        <v>44599</v>
      </c>
      <c r="B1268" s="6">
        <v>15</v>
      </c>
      <c r="C1268" s="6" t="s">
        <v>131</v>
      </c>
      <c r="D1268" s="6"/>
      <c r="E1268" s="6" t="s">
        <v>65</v>
      </c>
      <c r="F1268" s="6" t="s">
        <v>117</v>
      </c>
      <c r="G1268" s="6">
        <v>3</v>
      </c>
      <c r="H1268" s="6">
        <v>0</v>
      </c>
      <c r="I1268" s="6"/>
      <c r="J1268" s="6">
        <v>12</v>
      </c>
      <c r="K1268" s="6">
        <v>25</v>
      </c>
      <c r="L1268" s="6"/>
    </row>
    <row r="1269" spans="1:12" ht="15.75" customHeight="1" x14ac:dyDescent="0.25">
      <c r="A1269" s="4">
        <v>44601</v>
      </c>
      <c r="B1269" s="6">
        <v>1</v>
      </c>
      <c r="C1269" s="6" t="s">
        <v>132</v>
      </c>
      <c r="D1269" s="6"/>
      <c r="E1269" s="6" t="s">
        <v>65</v>
      </c>
      <c r="F1269" s="6" t="s">
        <v>92</v>
      </c>
      <c r="G1269" s="6">
        <v>1</v>
      </c>
      <c r="H1269" s="6">
        <v>4</v>
      </c>
      <c r="I1269" s="6">
        <v>6</v>
      </c>
      <c r="J1269" s="6">
        <v>245</v>
      </c>
      <c r="K1269" s="6">
        <v>4</v>
      </c>
      <c r="L1269" s="6"/>
    </row>
    <row r="1270" spans="1:12" ht="15.75" customHeight="1" x14ac:dyDescent="0.25">
      <c r="A1270" s="4">
        <v>44601</v>
      </c>
      <c r="B1270" s="6">
        <v>2</v>
      </c>
      <c r="C1270" s="6" t="s">
        <v>132</v>
      </c>
      <c r="D1270" s="6"/>
      <c r="E1270" s="6" t="s">
        <v>65</v>
      </c>
      <c r="F1270" s="6" t="s">
        <v>92</v>
      </c>
      <c r="G1270" s="6">
        <v>2</v>
      </c>
      <c r="H1270" s="6">
        <v>4</v>
      </c>
      <c r="I1270" s="6">
        <v>6</v>
      </c>
      <c r="J1270" s="6">
        <v>245</v>
      </c>
      <c r="K1270" s="6">
        <v>5</v>
      </c>
      <c r="L1270" s="6"/>
    </row>
    <row r="1271" spans="1:12" ht="15.75" customHeight="1" x14ac:dyDescent="0.25">
      <c r="A1271" s="4">
        <v>44601</v>
      </c>
      <c r="B1271" s="6">
        <v>3</v>
      </c>
      <c r="C1271" s="6" t="s">
        <v>132</v>
      </c>
      <c r="D1271" s="6"/>
      <c r="E1271" s="6" t="s">
        <v>65</v>
      </c>
      <c r="F1271" s="6" t="s">
        <v>92</v>
      </c>
      <c r="G1271" s="6">
        <v>3</v>
      </c>
      <c r="H1271" s="6">
        <v>4</v>
      </c>
      <c r="I1271" s="6">
        <v>6</v>
      </c>
      <c r="J1271" s="6">
        <v>245</v>
      </c>
      <c r="K1271" s="6">
        <v>4</v>
      </c>
      <c r="L1271" s="6"/>
    </row>
    <row r="1272" spans="1:12" ht="15.75" customHeight="1" x14ac:dyDescent="0.25">
      <c r="A1272" s="4">
        <v>44601</v>
      </c>
      <c r="B1272" s="6">
        <v>4</v>
      </c>
      <c r="C1272" s="6" t="s">
        <v>132</v>
      </c>
      <c r="D1272" s="6"/>
      <c r="E1272" s="6" t="s">
        <v>65</v>
      </c>
      <c r="F1272" s="6" t="s">
        <v>118</v>
      </c>
      <c r="G1272" s="6">
        <v>1</v>
      </c>
      <c r="H1272" s="6">
        <v>5</v>
      </c>
      <c r="I1272" s="6">
        <v>10</v>
      </c>
      <c r="J1272" s="6">
        <v>130</v>
      </c>
      <c r="K1272" s="6">
        <v>9</v>
      </c>
      <c r="L1272" s="6"/>
    </row>
    <row r="1273" spans="1:12" ht="15.75" customHeight="1" x14ac:dyDescent="0.25">
      <c r="A1273" s="4">
        <v>44601</v>
      </c>
      <c r="B1273" s="6">
        <v>5</v>
      </c>
      <c r="C1273" s="6" t="s">
        <v>132</v>
      </c>
      <c r="D1273" s="6"/>
      <c r="E1273" s="6" t="s">
        <v>65</v>
      </c>
      <c r="F1273" s="6" t="s">
        <v>118</v>
      </c>
      <c r="G1273" s="6">
        <v>2</v>
      </c>
      <c r="H1273" s="6">
        <v>5</v>
      </c>
      <c r="I1273" s="6">
        <v>10</v>
      </c>
      <c r="J1273" s="6">
        <v>130</v>
      </c>
      <c r="K1273" s="6">
        <v>7</v>
      </c>
      <c r="L1273" s="6"/>
    </row>
    <row r="1274" spans="1:12" ht="15.75" customHeight="1" x14ac:dyDescent="0.25">
      <c r="A1274" s="4">
        <v>44601</v>
      </c>
      <c r="B1274" s="6">
        <v>6</v>
      </c>
      <c r="C1274" s="6" t="s">
        <v>132</v>
      </c>
      <c r="D1274" s="6"/>
      <c r="E1274" s="6" t="s">
        <v>65</v>
      </c>
      <c r="F1274" s="6" t="s">
        <v>118</v>
      </c>
      <c r="G1274" s="6">
        <v>3</v>
      </c>
      <c r="H1274" s="6">
        <v>5</v>
      </c>
      <c r="I1274" s="6">
        <v>10</v>
      </c>
      <c r="J1274" s="6">
        <v>130</v>
      </c>
      <c r="K1274" s="6">
        <v>6</v>
      </c>
      <c r="L1274" s="6"/>
    </row>
    <row r="1275" spans="1:12" ht="15.75" customHeight="1" x14ac:dyDescent="0.25">
      <c r="A1275" s="4">
        <v>44601</v>
      </c>
      <c r="B1275" s="6">
        <v>7</v>
      </c>
      <c r="C1275" s="6" t="s">
        <v>132</v>
      </c>
      <c r="D1275" s="6"/>
      <c r="E1275" s="6" t="s">
        <v>65</v>
      </c>
      <c r="F1275" s="6" t="s">
        <v>110</v>
      </c>
      <c r="G1275" s="6">
        <v>1</v>
      </c>
      <c r="H1275" s="6">
        <v>4</v>
      </c>
      <c r="I1275" s="6">
        <v>6</v>
      </c>
      <c r="J1275" s="6">
        <v>70</v>
      </c>
      <c r="K1275" s="6">
        <v>5</v>
      </c>
      <c r="L1275" s="6"/>
    </row>
    <row r="1276" spans="1:12" ht="15.75" customHeight="1" x14ac:dyDescent="0.25">
      <c r="A1276" s="4">
        <v>44601</v>
      </c>
      <c r="B1276" s="6">
        <v>8</v>
      </c>
      <c r="C1276" s="6" t="s">
        <v>132</v>
      </c>
      <c r="D1276" s="6"/>
      <c r="E1276" s="6" t="s">
        <v>65</v>
      </c>
      <c r="F1276" s="6" t="s">
        <v>110</v>
      </c>
      <c r="G1276" s="6">
        <v>2</v>
      </c>
      <c r="H1276" s="6">
        <v>4</v>
      </c>
      <c r="I1276" s="6">
        <v>6</v>
      </c>
      <c r="J1276" s="6">
        <v>70</v>
      </c>
      <c r="K1276" s="6">
        <v>5</v>
      </c>
      <c r="L1276" s="6"/>
    </row>
    <row r="1277" spans="1:12" ht="15.75" customHeight="1" x14ac:dyDescent="0.25">
      <c r="A1277" s="4">
        <v>44601</v>
      </c>
      <c r="B1277" s="6">
        <v>9</v>
      </c>
      <c r="C1277" s="6" t="s">
        <v>132</v>
      </c>
      <c r="D1277" s="6"/>
      <c r="E1277" s="6" t="s">
        <v>65</v>
      </c>
      <c r="F1277" s="6" t="s">
        <v>110</v>
      </c>
      <c r="G1277" s="6">
        <v>3</v>
      </c>
      <c r="H1277" s="6">
        <v>4</v>
      </c>
      <c r="I1277" s="6">
        <v>6</v>
      </c>
      <c r="J1277" s="6">
        <v>70</v>
      </c>
      <c r="K1277" s="6">
        <v>4</v>
      </c>
      <c r="L1277" s="6"/>
    </row>
    <row r="1278" spans="1:12" ht="15.75" customHeight="1" x14ac:dyDescent="0.25">
      <c r="A1278" s="4">
        <v>44601</v>
      </c>
      <c r="B1278" s="6">
        <v>10</v>
      </c>
      <c r="C1278" s="6" t="s">
        <v>132</v>
      </c>
      <c r="D1278" s="6"/>
      <c r="E1278" s="6" t="s">
        <v>65</v>
      </c>
      <c r="F1278" s="6" t="s">
        <v>103</v>
      </c>
      <c r="G1278" s="6">
        <v>1</v>
      </c>
      <c r="H1278" s="6">
        <v>4</v>
      </c>
      <c r="I1278" s="6">
        <v>6</v>
      </c>
      <c r="J1278" s="6">
        <v>65</v>
      </c>
      <c r="K1278" s="6">
        <v>5</v>
      </c>
      <c r="L1278" s="6"/>
    </row>
    <row r="1279" spans="1:12" ht="15.75" customHeight="1" x14ac:dyDescent="0.25">
      <c r="A1279" s="4">
        <v>44601</v>
      </c>
      <c r="B1279" s="6">
        <v>11</v>
      </c>
      <c r="C1279" s="6" t="s">
        <v>132</v>
      </c>
      <c r="D1279" s="6"/>
      <c r="E1279" s="6" t="s">
        <v>65</v>
      </c>
      <c r="F1279" s="6" t="s">
        <v>103</v>
      </c>
      <c r="G1279" s="6">
        <v>2</v>
      </c>
      <c r="H1279" s="6">
        <v>4</v>
      </c>
      <c r="I1279" s="6">
        <v>6</v>
      </c>
      <c r="J1279" s="6">
        <v>65</v>
      </c>
      <c r="K1279" s="6">
        <v>4</v>
      </c>
      <c r="L1279" s="6"/>
    </row>
    <row r="1280" spans="1:12" ht="15.75" customHeight="1" x14ac:dyDescent="0.25">
      <c r="A1280" s="4">
        <v>44601</v>
      </c>
      <c r="B1280" s="6">
        <v>12</v>
      </c>
      <c r="C1280" s="6" t="s">
        <v>132</v>
      </c>
      <c r="D1280" s="6"/>
      <c r="E1280" s="6" t="s">
        <v>65</v>
      </c>
      <c r="F1280" s="6" t="s">
        <v>103</v>
      </c>
      <c r="G1280" s="6">
        <v>3</v>
      </c>
      <c r="H1280" s="6">
        <v>4</v>
      </c>
      <c r="I1280" s="6">
        <v>6</v>
      </c>
      <c r="J1280" s="6">
        <v>65</v>
      </c>
      <c r="K1280" s="6">
        <v>4</v>
      </c>
      <c r="L1280" s="6"/>
    </row>
    <row r="1281" spans="1:12" ht="15.75" customHeight="1" x14ac:dyDescent="0.25">
      <c r="A1281" s="4">
        <v>44601</v>
      </c>
      <c r="B1281" s="6">
        <v>13</v>
      </c>
      <c r="C1281" s="6" t="s">
        <v>132</v>
      </c>
      <c r="D1281" s="6"/>
      <c r="E1281" s="6" t="s">
        <v>65</v>
      </c>
      <c r="F1281" s="6" t="s">
        <v>111</v>
      </c>
      <c r="G1281" s="6">
        <v>1</v>
      </c>
      <c r="H1281" s="6">
        <v>6</v>
      </c>
      <c r="I1281" s="6">
        <v>10</v>
      </c>
      <c r="J1281" s="6">
        <v>220</v>
      </c>
      <c r="K1281" s="6">
        <v>7</v>
      </c>
      <c r="L1281" s="6"/>
    </row>
    <row r="1282" spans="1:12" ht="15.75" customHeight="1" x14ac:dyDescent="0.25">
      <c r="A1282" s="4">
        <v>44601</v>
      </c>
      <c r="B1282" s="6">
        <v>14</v>
      </c>
      <c r="C1282" s="6" t="s">
        <v>132</v>
      </c>
      <c r="D1282" s="6"/>
      <c r="E1282" s="6" t="s">
        <v>65</v>
      </c>
      <c r="F1282" s="6" t="s">
        <v>111</v>
      </c>
      <c r="G1282" s="6">
        <v>2</v>
      </c>
      <c r="H1282" s="6">
        <v>6</v>
      </c>
      <c r="I1282" s="6">
        <v>10</v>
      </c>
      <c r="J1282" s="6">
        <v>220</v>
      </c>
      <c r="K1282" s="6">
        <v>6</v>
      </c>
      <c r="L1282" s="6"/>
    </row>
    <row r="1283" spans="1:12" ht="15.75" customHeight="1" x14ac:dyDescent="0.25">
      <c r="A1283" s="4">
        <v>44601</v>
      </c>
      <c r="B1283" s="6">
        <v>15</v>
      </c>
      <c r="C1283" s="6" t="s">
        <v>132</v>
      </c>
      <c r="D1283" s="6"/>
      <c r="E1283" s="6" t="s">
        <v>65</v>
      </c>
      <c r="F1283" s="6" t="s">
        <v>111</v>
      </c>
      <c r="G1283" s="6">
        <v>3</v>
      </c>
      <c r="H1283" s="6">
        <v>6</v>
      </c>
      <c r="I1283" s="6">
        <v>10</v>
      </c>
      <c r="J1283" s="6">
        <v>220</v>
      </c>
      <c r="K1283" s="6">
        <v>6</v>
      </c>
      <c r="L1283" s="6"/>
    </row>
    <row r="1284" spans="1:12" ht="15.75" customHeight="1" x14ac:dyDescent="0.25">
      <c r="A1284" s="4">
        <v>44603</v>
      </c>
      <c r="B1284" s="6">
        <v>1</v>
      </c>
      <c r="C1284" s="6" t="s">
        <v>104</v>
      </c>
      <c r="D1284" s="6"/>
      <c r="E1284" s="6" t="s">
        <v>65</v>
      </c>
      <c r="F1284" s="6" t="s">
        <v>119</v>
      </c>
      <c r="G1284" s="6">
        <v>1</v>
      </c>
      <c r="H1284" s="6">
        <v>4</v>
      </c>
      <c r="I1284" s="6">
        <v>6</v>
      </c>
      <c r="J1284" s="6">
        <v>150</v>
      </c>
      <c r="K1284" s="6">
        <v>6</v>
      </c>
      <c r="L1284" s="6"/>
    </row>
    <row r="1285" spans="1:12" ht="15.75" customHeight="1" x14ac:dyDescent="0.25">
      <c r="A1285" s="4">
        <v>44603</v>
      </c>
      <c r="B1285" s="6">
        <v>2</v>
      </c>
      <c r="C1285" s="6" t="s">
        <v>104</v>
      </c>
      <c r="D1285" s="6"/>
      <c r="E1285" s="6" t="s">
        <v>65</v>
      </c>
      <c r="F1285" s="6" t="s">
        <v>119</v>
      </c>
      <c r="G1285" s="6">
        <v>2</v>
      </c>
      <c r="H1285" s="6">
        <v>4</v>
      </c>
      <c r="I1285" s="6">
        <v>6</v>
      </c>
      <c r="J1285" s="6">
        <v>155</v>
      </c>
      <c r="K1285" s="6">
        <v>5</v>
      </c>
      <c r="L1285" s="6"/>
    </row>
    <row r="1286" spans="1:12" ht="15.75" customHeight="1" x14ac:dyDescent="0.25">
      <c r="A1286" s="4">
        <v>44603</v>
      </c>
      <c r="B1286" s="6">
        <v>3</v>
      </c>
      <c r="C1286" s="6" t="s">
        <v>104</v>
      </c>
      <c r="D1286" s="6"/>
      <c r="E1286" s="6" t="s">
        <v>65</v>
      </c>
      <c r="F1286" s="6" t="s">
        <v>119</v>
      </c>
      <c r="G1286" s="6">
        <v>3</v>
      </c>
      <c r="H1286" s="6">
        <v>4</v>
      </c>
      <c r="I1286" s="6">
        <v>6</v>
      </c>
      <c r="J1286" s="6">
        <v>155</v>
      </c>
      <c r="K1286" s="6">
        <v>4</v>
      </c>
      <c r="L1286" s="6"/>
    </row>
    <row r="1287" spans="1:12" ht="15.75" customHeight="1" x14ac:dyDescent="0.25">
      <c r="A1287" s="4">
        <v>44603</v>
      </c>
      <c r="B1287" s="6">
        <v>4</v>
      </c>
      <c r="C1287" s="6" t="s">
        <v>104</v>
      </c>
      <c r="D1287" s="6"/>
      <c r="E1287" s="6" t="s">
        <v>65</v>
      </c>
      <c r="F1287" s="6" t="s">
        <v>120</v>
      </c>
      <c r="G1287" s="6">
        <v>1</v>
      </c>
      <c r="H1287" s="6">
        <v>4</v>
      </c>
      <c r="I1287" s="6">
        <v>6</v>
      </c>
      <c r="J1287" s="6">
        <v>175</v>
      </c>
      <c r="K1287" s="6">
        <v>4</v>
      </c>
      <c r="L1287" s="6"/>
    </row>
    <row r="1288" spans="1:12" ht="15.75" customHeight="1" x14ac:dyDescent="0.25">
      <c r="A1288" s="4">
        <v>44603</v>
      </c>
      <c r="B1288" s="6">
        <v>5</v>
      </c>
      <c r="C1288" s="6" t="s">
        <v>104</v>
      </c>
      <c r="D1288" s="6"/>
      <c r="E1288" s="6" t="s">
        <v>65</v>
      </c>
      <c r="F1288" s="6" t="s">
        <v>120</v>
      </c>
      <c r="G1288" s="6">
        <v>2</v>
      </c>
      <c r="H1288" s="6">
        <v>4</v>
      </c>
      <c r="I1288" s="6">
        <v>6</v>
      </c>
      <c r="J1288" s="6">
        <v>175</v>
      </c>
      <c r="K1288" s="6">
        <v>4</v>
      </c>
      <c r="L1288" s="6"/>
    </row>
    <row r="1289" spans="1:12" ht="15.75" customHeight="1" x14ac:dyDescent="0.25">
      <c r="A1289" s="4">
        <v>44603</v>
      </c>
      <c r="B1289" s="6">
        <v>6</v>
      </c>
      <c r="C1289" s="6" t="s">
        <v>104</v>
      </c>
      <c r="D1289" s="6"/>
      <c r="E1289" s="6" t="s">
        <v>65</v>
      </c>
      <c r="F1289" s="6" t="s">
        <v>120</v>
      </c>
      <c r="G1289" s="6">
        <v>3</v>
      </c>
      <c r="H1289" s="6">
        <v>4</v>
      </c>
      <c r="I1289" s="6">
        <v>6</v>
      </c>
      <c r="J1289" s="6">
        <v>175</v>
      </c>
      <c r="K1289" s="6">
        <v>4</v>
      </c>
      <c r="L1289" s="6"/>
    </row>
    <row r="1290" spans="1:12" ht="15.75" customHeight="1" x14ac:dyDescent="0.25">
      <c r="A1290" s="4">
        <v>44603</v>
      </c>
      <c r="B1290" s="6">
        <v>7</v>
      </c>
      <c r="C1290" s="6" t="s">
        <v>104</v>
      </c>
      <c r="D1290" s="6"/>
      <c r="E1290" s="6" t="s">
        <v>65</v>
      </c>
      <c r="F1290" s="6" t="s">
        <v>107</v>
      </c>
      <c r="G1290" s="6">
        <v>1</v>
      </c>
      <c r="H1290" s="6">
        <v>6</v>
      </c>
      <c r="I1290" s="6">
        <v>10</v>
      </c>
      <c r="J1290" s="6">
        <v>160</v>
      </c>
      <c r="K1290" s="6">
        <v>9</v>
      </c>
      <c r="L1290" s="6"/>
    </row>
    <row r="1291" spans="1:12" ht="15.75" customHeight="1" x14ac:dyDescent="0.25">
      <c r="A1291" s="4">
        <v>44603</v>
      </c>
      <c r="B1291" s="6">
        <v>8</v>
      </c>
      <c r="C1291" s="6" t="s">
        <v>104</v>
      </c>
      <c r="D1291" s="6"/>
      <c r="E1291" s="6" t="s">
        <v>65</v>
      </c>
      <c r="F1291" s="6" t="s">
        <v>107</v>
      </c>
      <c r="G1291" s="6">
        <v>2</v>
      </c>
      <c r="H1291" s="6">
        <v>6</v>
      </c>
      <c r="I1291" s="6">
        <v>10</v>
      </c>
      <c r="J1291" s="6">
        <v>160</v>
      </c>
      <c r="K1291" s="6">
        <v>7</v>
      </c>
      <c r="L1291" s="6"/>
    </row>
    <row r="1292" spans="1:12" ht="15.75" customHeight="1" x14ac:dyDescent="0.25">
      <c r="A1292" s="4">
        <v>44603</v>
      </c>
      <c r="B1292" s="6">
        <v>9</v>
      </c>
      <c r="C1292" s="6" t="s">
        <v>104</v>
      </c>
      <c r="D1292" s="6"/>
      <c r="E1292" s="6" t="s">
        <v>65</v>
      </c>
      <c r="F1292" s="6" t="s">
        <v>107</v>
      </c>
      <c r="G1292" s="6">
        <v>3</v>
      </c>
      <c r="H1292" s="6">
        <v>6</v>
      </c>
      <c r="I1292" s="6">
        <v>10</v>
      </c>
      <c r="J1292" s="6">
        <v>160</v>
      </c>
      <c r="K1292" s="6">
        <v>6</v>
      </c>
      <c r="L1292" s="6"/>
    </row>
    <row r="1293" spans="1:12" ht="15.75" customHeight="1" x14ac:dyDescent="0.25">
      <c r="A1293" s="4">
        <v>44603</v>
      </c>
      <c r="B1293" s="6">
        <v>10</v>
      </c>
      <c r="C1293" s="6" t="s">
        <v>104</v>
      </c>
      <c r="D1293" s="6"/>
      <c r="E1293" s="6" t="s">
        <v>65</v>
      </c>
      <c r="F1293" s="6" t="s">
        <v>121</v>
      </c>
      <c r="G1293" s="6">
        <v>1</v>
      </c>
      <c r="H1293" s="6">
        <v>10</v>
      </c>
      <c r="I1293" s="6">
        <v>15</v>
      </c>
      <c r="J1293" s="6">
        <v>120</v>
      </c>
      <c r="K1293" s="6">
        <v>15</v>
      </c>
      <c r="L1293" s="6"/>
    </row>
    <row r="1294" spans="1:12" ht="15.75" customHeight="1" x14ac:dyDescent="0.25">
      <c r="A1294" s="4">
        <v>44603</v>
      </c>
      <c r="B1294" s="6">
        <v>11</v>
      </c>
      <c r="C1294" s="6" t="s">
        <v>104</v>
      </c>
      <c r="D1294" s="6"/>
      <c r="E1294" s="6" t="s">
        <v>65</v>
      </c>
      <c r="F1294" s="6" t="s">
        <v>121</v>
      </c>
      <c r="G1294" s="6">
        <v>2</v>
      </c>
      <c r="H1294" s="6">
        <v>10</v>
      </c>
      <c r="I1294" s="6">
        <v>15</v>
      </c>
      <c r="J1294" s="6">
        <v>125</v>
      </c>
      <c r="K1294" s="6">
        <v>13</v>
      </c>
      <c r="L1294" s="6"/>
    </row>
    <row r="1295" spans="1:12" ht="15.75" customHeight="1" x14ac:dyDescent="0.25">
      <c r="A1295" s="4">
        <v>44603</v>
      </c>
      <c r="B1295" s="6">
        <v>12</v>
      </c>
      <c r="C1295" s="6" t="s">
        <v>104</v>
      </c>
      <c r="D1295" s="6"/>
      <c r="E1295" s="6" t="s">
        <v>65</v>
      </c>
      <c r="F1295" s="6" t="s">
        <v>121</v>
      </c>
      <c r="G1295" s="6">
        <v>3</v>
      </c>
      <c r="H1295" s="6">
        <v>10</v>
      </c>
      <c r="I1295" s="6">
        <v>15</v>
      </c>
      <c r="J1295" s="6">
        <v>125</v>
      </c>
      <c r="K1295" s="6">
        <v>12</v>
      </c>
      <c r="L1295" s="6"/>
    </row>
    <row r="1296" spans="1:12" ht="15.75" customHeight="1" x14ac:dyDescent="0.25">
      <c r="A1296" s="4">
        <v>44608</v>
      </c>
      <c r="B1296" s="6">
        <v>1</v>
      </c>
      <c r="C1296" s="6" t="s">
        <v>131</v>
      </c>
      <c r="D1296" s="6"/>
      <c r="E1296" s="6" t="s">
        <v>65</v>
      </c>
      <c r="F1296" s="6" t="s">
        <v>89</v>
      </c>
      <c r="G1296" s="6">
        <v>1</v>
      </c>
      <c r="H1296" s="6">
        <v>4</v>
      </c>
      <c r="I1296" s="6">
        <v>6</v>
      </c>
      <c r="J1296" s="6">
        <v>155</v>
      </c>
      <c r="K1296" s="6">
        <v>6</v>
      </c>
      <c r="L1296" s="6"/>
    </row>
    <row r="1297" spans="1:12" ht="15.75" customHeight="1" x14ac:dyDescent="0.25">
      <c r="A1297" s="4">
        <v>44608</v>
      </c>
      <c r="B1297" s="6">
        <v>2</v>
      </c>
      <c r="C1297" s="6" t="s">
        <v>131</v>
      </c>
      <c r="D1297" s="6"/>
      <c r="E1297" s="6" t="s">
        <v>65</v>
      </c>
      <c r="F1297" s="6" t="s">
        <v>89</v>
      </c>
      <c r="G1297" s="6">
        <v>2</v>
      </c>
      <c r="H1297" s="6">
        <v>4</v>
      </c>
      <c r="I1297" s="6">
        <v>6</v>
      </c>
      <c r="J1297" s="6">
        <v>160</v>
      </c>
      <c r="K1297" s="6">
        <v>5</v>
      </c>
      <c r="L1297" s="6"/>
    </row>
    <row r="1298" spans="1:12" ht="15.75" customHeight="1" x14ac:dyDescent="0.25">
      <c r="A1298" s="4">
        <v>44608</v>
      </c>
      <c r="B1298" s="6">
        <v>3</v>
      </c>
      <c r="C1298" s="6" t="s">
        <v>131</v>
      </c>
      <c r="D1298" s="6"/>
      <c r="E1298" s="6" t="s">
        <v>65</v>
      </c>
      <c r="F1298" s="6" t="s">
        <v>89</v>
      </c>
      <c r="G1298" s="6">
        <v>3</v>
      </c>
      <c r="H1298" s="6">
        <v>4</v>
      </c>
      <c r="I1298" s="6">
        <v>6</v>
      </c>
      <c r="J1298" s="6">
        <v>160</v>
      </c>
      <c r="K1298" s="6">
        <v>4</v>
      </c>
      <c r="L1298" s="6"/>
    </row>
    <row r="1299" spans="1:12" ht="15.75" customHeight="1" x14ac:dyDescent="0.25">
      <c r="A1299" s="4">
        <v>44608</v>
      </c>
      <c r="B1299" s="6">
        <v>4</v>
      </c>
      <c r="C1299" s="6" t="s">
        <v>131</v>
      </c>
      <c r="D1299" s="6"/>
      <c r="E1299" s="6" t="s">
        <v>65</v>
      </c>
      <c r="F1299" s="6" t="s">
        <v>95</v>
      </c>
      <c r="G1299" s="6">
        <v>1</v>
      </c>
      <c r="H1299" s="6">
        <v>4</v>
      </c>
      <c r="I1299" s="6">
        <v>6</v>
      </c>
      <c r="J1299" s="6">
        <v>135</v>
      </c>
      <c r="K1299" s="6">
        <v>4</v>
      </c>
      <c r="L1299" s="6"/>
    </row>
    <row r="1300" spans="1:12" ht="15.75" customHeight="1" x14ac:dyDescent="0.25">
      <c r="A1300" s="4">
        <v>44608</v>
      </c>
      <c r="B1300" s="6">
        <v>5</v>
      </c>
      <c r="C1300" s="6" t="s">
        <v>131</v>
      </c>
      <c r="D1300" s="6"/>
      <c r="E1300" s="6" t="s">
        <v>65</v>
      </c>
      <c r="F1300" s="6" t="s">
        <v>95</v>
      </c>
      <c r="G1300" s="6">
        <v>2</v>
      </c>
      <c r="H1300" s="6">
        <v>4</v>
      </c>
      <c r="I1300" s="6">
        <v>6</v>
      </c>
      <c r="J1300" s="6">
        <v>135</v>
      </c>
      <c r="K1300" s="6">
        <v>4</v>
      </c>
      <c r="L1300" s="6"/>
    </row>
    <row r="1301" spans="1:12" ht="15.75" customHeight="1" x14ac:dyDescent="0.25">
      <c r="A1301" s="4">
        <v>44608</v>
      </c>
      <c r="B1301" s="6">
        <v>6</v>
      </c>
      <c r="C1301" s="6" t="s">
        <v>131</v>
      </c>
      <c r="D1301" s="6"/>
      <c r="E1301" s="6" t="s">
        <v>65</v>
      </c>
      <c r="F1301" s="6" t="s">
        <v>95</v>
      </c>
      <c r="G1301" s="6">
        <v>3</v>
      </c>
      <c r="H1301" s="6">
        <v>4</v>
      </c>
      <c r="I1301" s="6">
        <v>6</v>
      </c>
      <c r="J1301" s="6">
        <v>135</v>
      </c>
      <c r="K1301" s="6">
        <v>3</v>
      </c>
      <c r="L1301" s="6"/>
    </row>
    <row r="1302" spans="1:12" ht="15.75" customHeight="1" x14ac:dyDescent="0.25">
      <c r="A1302" s="4">
        <v>44608</v>
      </c>
      <c r="B1302" s="6">
        <v>7</v>
      </c>
      <c r="C1302" s="6" t="s">
        <v>131</v>
      </c>
      <c r="D1302" s="6"/>
      <c r="E1302" s="6" t="s">
        <v>65</v>
      </c>
      <c r="F1302" s="6" t="s">
        <v>96</v>
      </c>
      <c r="G1302" s="6">
        <v>1</v>
      </c>
      <c r="H1302" s="6">
        <v>4</v>
      </c>
      <c r="I1302" s="6">
        <v>6</v>
      </c>
      <c r="J1302" s="6">
        <v>100</v>
      </c>
      <c r="K1302" s="6">
        <v>4</v>
      </c>
      <c r="L1302" s="6"/>
    </row>
    <row r="1303" spans="1:12" ht="15.75" customHeight="1" x14ac:dyDescent="0.25">
      <c r="A1303" s="4">
        <v>44608</v>
      </c>
      <c r="B1303" s="6">
        <v>8</v>
      </c>
      <c r="C1303" s="6" t="s">
        <v>131</v>
      </c>
      <c r="D1303" s="6"/>
      <c r="E1303" s="6" t="s">
        <v>65</v>
      </c>
      <c r="F1303" s="6" t="s">
        <v>96</v>
      </c>
      <c r="G1303" s="6">
        <v>2</v>
      </c>
      <c r="H1303" s="6">
        <v>4</v>
      </c>
      <c r="I1303" s="6">
        <v>6</v>
      </c>
      <c r="J1303" s="6">
        <v>100</v>
      </c>
      <c r="K1303" s="6">
        <v>5</v>
      </c>
      <c r="L1303" s="6"/>
    </row>
    <row r="1304" spans="1:12" ht="15.75" customHeight="1" x14ac:dyDescent="0.25">
      <c r="A1304" s="4">
        <v>44608</v>
      </c>
      <c r="B1304" s="6">
        <v>9</v>
      </c>
      <c r="C1304" s="6" t="s">
        <v>131</v>
      </c>
      <c r="D1304" s="6"/>
      <c r="E1304" s="6" t="s">
        <v>65</v>
      </c>
      <c r="F1304" s="6" t="s">
        <v>96</v>
      </c>
      <c r="G1304" s="6">
        <v>3</v>
      </c>
      <c r="H1304" s="6">
        <v>4</v>
      </c>
      <c r="I1304" s="6">
        <v>6</v>
      </c>
      <c r="J1304" s="6">
        <v>100</v>
      </c>
      <c r="K1304" s="6">
        <v>5</v>
      </c>
      <c r="L1304" s="6"/>
    </row>
    <row r="1305" spans="1:12" ht="15.75" customHeight="1" x14ac:dyDescent="0.25">
      <c r="A1305" s="4">
        <v>44608</v>
      </c>
      <c r="B1305" s="6">
        <v>10</v>
      </c>
      <c r="C1305" s="6" t="s">
        <v>131</v>
      </c>
      <c r="D1305" s="6"/>
      <c r="E1305" s="6" t="s">
        <v>65</v>
      </c>
      <c r="F1305" s="6" t="s">
        <v>98</v>
      </c>
      <c r="G1305" s="6">
        <v>1</v>
      </c>
      <c r="H1305" s="6">
        <v>4</v>
      </c>
      <c r="I1305" s="6">
        <v>6</v>
      </c>
      <c r="J1305" s="6">
        <v>80</v>
      </c>
      <c r="K1305" s="6">
        <v>6</v>
      </c>
      <c r="L1305" s="6"/>
    </row>
    <row r="1306" spans="1:12" ht="15.75" customHeight="1" x14ac:dyDescent="0.25">
      <c r="A1306" s="4">
        <v>44608</v>
      </c>
      <c r="B1306" s="6">
        <v>11</v>
      </c>
      <c r="C1306" s="6" t="s">
        <v>131</v>
      </c>
      <c r="D1306" s="6"/>
      <c r="E1306" s="6" t="s">
        <v>65</v>
      </c>
      <c r="F1306" s="6" t="s">
        <v>98</v>
      </c>
      <c r="G1306" s="6">
        <v>2</v>
      </c>
      <c r="H1306" s="6">
        <v>4</v>
      </c>
      <c r="I1306" s="6">
        <v>6</v>
      </c>
      <c r="J1306" s="6">
        <v>85</v>
      </c>
      <c r="K1306" s="6">
        <v>4</v>
      </c>
      <c r="L1306" s="6"/>
    </row>
    <row r="1307" spans="1:12" ht="15.75" customHeight="1" x14ac:dyDescent="0.25">
      <c r="A1307" s="4">
        <v>44608</v>
      </c>
      <c r="B1307" s="6">
        <v>12</v>
      </c>
      <c r="C1307" s="6" t="s">
        <v>131</v>
      </c>
      <c r="D1307" s="6"/>
      <c r="E1307" s="6" t="s">
        <v>65</v>
      </c>
      <c r="F1307" s="6" t="s">
        <v>98</v>
      </c>
      <c r="G1307" s="6">
        <v>3</v>
      </c>
      <c r="H1307" s="6">
        <v>4</v>
      </c>
      <c r="I1307" s="6">
        <v>6</v>
      </c>
      <c r="J1307" s="6">
        <v>85</v>
      </c>
      <c r="K1307" s="6">
        <v>4</v>
      </c>
      <c r="L1307" s="6"/>
    </row>
    <row r="1308" spans="1:12" ht="15.75" customHeight="1" x14ac:dyDescent="0.25">
      <c r="A1308" s="4">
        <v>44608</v>
      </c>
      <c r="B1308" s="6">
        <v>13</v>
      </c>
      <c r="C1308" s="6" t="s">
        <v>131</v>
      </c>
      <c r="D1308" s="6"/>
      <c r="E1308" s="6" t="s">
        <v>65</v>
      </c>
      <c r="F1308" s="6" t="s">
        <v>117</v>
      </c>
      <c r="G1308" s="6">
        <v>1</v>
      </c>
      <c r="H1308" s="6">
        <v>0</v>
      </c>
      <c r="I1308" s="6"/>
      <c r="J1308" s="6">
        <v>12</v>
      </c>
      <c r="K1308" s="6">
        <v>49</v>
      </c>
      <c r="L1308" s="6"/>
    </row>
    <row r="1309" spans="1:12" ht="15.75" customHeight="1" x14ac:dyDescent="0.25">
      <c r="A1309" s="4">
        <v>44608</v>
      </c>
      <c r="B1309" s="6">
        <v>14</v>
      </c>
      <c r="C1309" s="6" t="s">
        <v>131</v>
      </c>
      <c r="D1309" s="6"/>
      <c r="E1309" s="6" t="s">
        <v>65</v>
      </c>
      <c r="F1309" s="6" t="s">
        <v>117</v>
      </c>
      <c r="G1309" s="6">
        <v>2</v>
      </c>
      <c r="H1309" s="6">
        <v>0</v>
      </c>
      <c r="I1309" s="6"/>
      <c r="J1309" s="6">
        <v>12</v>
      </c>
      <c r="K1309" s="6">
        <v>36</v>
      </c>
      <c r="L1309" s="6"/>
    </row>
    <row r="1310" spans="1:12" ht="15.75" customHeight="1" x14ac:dyDescent="0.25">
      <c r="A1310" s="4">
        <v>44608</v>
      </c>
      <c r="B1310" s="6">
        <v>15</v>
      </c>
      <c r="C1310" s="6" t="s">
        <v>131</v>
      </c>
      <c r="D1310" s="6"/>
      <c r="E1310" s="6" t="s">
        <v>65</v>
      </c>
      <c r="F1310" s="6" t="s">
        <v>117</v>
      </c>
      <c r="G1310" s="6">
        <v>3</v>
      </c>
      <c r="H1310" s="6">
        <v>0</v>
      </c>
      <c r="I1310" s="6"/>
      <c r="J1310" s="6">
        <v>12</v>
      </c>
      <c r="K1310" s="6">
        <v>28</v>
      </c>
      <c r="L1310" s="6"/>
    </row>
    <row r="1311" spans="1:12" ht="15.75" customHeight="1" x14ac:dyDescent="0.25">
      <c r="A1311" s="4">
        <v>44610</v>
      </c>
      <c r="B1311" s="6">
        <v>1</v>
      </c>
      <c r="C1311" s="6" t="s">
        <v>132</v>
      </c>
      <c r="D1311" s="6"/>
      <c r="E1311" s="6" t="s">
        <v>65</v>
      </c>
      <c r="F1311" s="6" t="s">
        <v>92</v>
      </c>
      <c r="G1311" s="6">
        <v>1</v>
      </c>
      <c r="H1311" s="6">
        <v>4</v>
      </c>
      <c r="I1311" s="6">
        <v>6</v>
      </c>
      <c r="J1311" s="6">
        <v>245</v>
      </c>
      <c r="K1311" s="6">
        <v>2</v>
      </c>
      <c r="L1311" s="6"/>
    </row>
    <row r="1312" spans="1:12" ht="15.75" customHeight="1" x14ac:dyDescent="0.25">
      <c r="A1312" s="4">
        <v>44610</v>
      </c>
      <c r="B1312" s="6">
        <v>2</v>
      </c>
      <c r="C1312" s="6" t="s">
        <v>132</v>
      </c>
      <c r="D1312" s="6"/>
      <c r="E1312" s="6" t="s">
        <v>65</v>
      </c>
      <c r="F1312" s="6" t="s">
        <v>92</v>
      </c>
      <c r="G1312" s="6">
        <v>2</v>
      </c>
      <c r="H1312" s="6">
        <v>4</v>
      </c>
      <c r="I1312" s="6">
        <v>6</v>
      </c>
      <c r="J1312" s="6">
        <v>245</v>
      </c>
      <c r="K1312" s="6">
        <v>3</v>
      </c>
      <c r="L1312" s="6" t="s">
        <v>26</v>
      </c>
    </row>
    <row r="1313" spans="1:12" ht="15.75" customHeight="1" x14ac:dyDescent="0.25">
      <c r="A1313" s="4">
        <v>44610</v>
      </c>
      <c r="B1313" s="6">
        <v>3</v>
      </c>
      <c r="C1313" s="6" t="s">
        <v>132</v>
      </c>
      <c r="D1313" s="6"/>
      <c r="E1313" s="6" t="s">
        <v>65</v>
      </c>
      <c r="F1313" s="6" t="s">
        <v>92</v>
      </c>
      <c r="G1313" s="6">
        <v>3</v>
      </c>
      <c r="H1313" s="6">
        <v>4</v>
      </c>
      <c r="I1313" s="6">
        <v>6</v>
      </c>
      <c r="J1313" s="6">
        <v>245</v>
      </c>
      <c r="K1313" s="6">
        <v>2</v>
      </c>
      <c r="L1313" s="6"/>
    </row>
    <row r="1314" spans="1:12" ht="15.75" customHeight="1" x14ac:dyDescent="0.25">
      <c r="A1314" s="4">
        <v>44610</v>
      </c>
      <c r="B1314" s="6">
        <v>4</v>
      </c>
      <c r="C1314" s="6" t="s">
        <v>132</v>
      </c>
      <c r="D1314" s="6"/>
      <c r="E1314" s="6" t="s">
        <v>65</v>
      </c>
      <c r="F1314" s="6" t="s">
        <v>118</v>
      </c>
      <c r="G1314" s="6">
        <v>1</v>
      </c>
      <c r="H1314" s="6">
        <v>5</v>
      </c>
      <c r="I1314" s="6">
        <v>10</v>
      </c>
      <c r="J1314" s="6">
        <v>130</v>
      </c>
      <c r="K1314" s="6">
        <v>8</v>
      </c>
      <c r="L1314" s="6"/>
    </row>
    <row r="1315" spans="1:12" ht="15.75" customHeight="1" x14ac:dyDescent="0.25">
      <c r="A1315" s="4">
        <v>44610</v>
      </c>
      <c r="B1315" s="6">
        <v>5</v>
      </c>
      <c r="C1315" s="6" t="s">
        <v>132</v>
      </c>
      <c r="D1315" s="6"/>
      <c r="E1315" s="6" t="s">
        <v>65</v>
      </c>
      <c r="F1315" s="6" t="s">
        <v>118</v>
      </c>
      <c r="G1315" s="6">
        <v>2</v>
      </c>
      <c r="H1315" s="6">
        <v>5</v>
      </c>
      <c r="I1315" s="6">
        <v>10</v>
      </c>
      <c r="J1315" s="6">
        <v>130</v>
      </c>
      <c r="K1315" s="6">
        <v>7</v>
      </c>
      <c r="L1315" s="6"/>
    </row>
    <row r="1316" spans="1:12" ht="15.75" customHeight="1" x14ac:dyDescent="0.25">
      <c r="A1316" s="4">
        <v>44610</v>
      </c>
      <c r="B1316" s="6">
        <v>6</v>
      </c>
      <c r="C1316" s="6" t="s">
        <v>132</v>
      </c>
      <c r="D1316" s="6"/>
      <c r="E1316" s="6" t="s">
        <v>65</v>
      </c>
      <c r="F1316" s="6" t="s">
        <v>118</v>
      </c>
      <c r="G1316" s="6">
        <v>3</v>
      </c>
      <c r="H1316" s="6">
        <v>5</v>
      </c>
      <c r="I1316" s="6">
        <v>10</v>
      </c>
      <c r="J1316" s="6">
        <v>130</v>
      </c>
      <c r="K1316" s="6">
        <v>6</v>
      </c>
      <c r="L1316" s="6"/>
    </row>
    <row r="1317" spans="1:12" ht="15.75" customHeight="1" x14ac:dyDescent="0.25">
      <c r="A1317" s="4">
        <v>44610</v>
      </c>
      <c r="B1317" s="6">
        <v>7</v>
      </c>
      <c r="C1317" s="6" t="s">
        <v>132</v>
      </c>
      <c r="D1317" s="6"/>
      <c r="E1317" s="6" t="s">
        <v>65</v>
      </c>
      <c r="F1317" s="6" t="s">
        <v>110</v>
      </c>
      <c r="G1317" s="6">
        <v>1</v>
      </c>
      <c r="H1317" s="6">
        <v>4</v>
      </c>
      <c r="I1317" s="6">
        <v>6</v>
      </c>
      <c r="J1317" s="6">
        <v>70</v>
      </c>
      <c r="K1317" s="6">
        <v>4</v>
      </c>
      <c r="L1317" s="6"/>
    </row>
    <row r="1318" spans="1:12" ht="15.75" customHeight="1" x14ac:dyDescent="0.25">
      <c r="A1318" s="4">
        <v>44610</v>
      </c>
      <c r="B1318" s="6">
        <v>8</v>
      </c>
      <c r="C1318" s="6" t="s">
        <v>132</v>
      </c>
      <c r="D1318" s="6"/>
      <c r="E1318" s="6" t="s">
        <v>65</v>
      </c>
      <c r="F1318" s="6" t="s">
        <v>110</v>
      </c>
      <c r="G1318" s="6">
        <v>2</v>
      </c>
      <c r="H1318" s="6">
        <v>4</v>
      </c>
      <c r="I1318" s="6">
        <v>6</v>
      </c>
      <c r="J1318" s="6">
        <v>70</v>
      </c>
      <c r="K1318" s="6">
        <v>4</v>
      </c>
      <c r="L1318" s="6"/>
    </row>
    <row r="1319" spans="1:12" ht="15.75" customHeight="1" x14ac:dyDescent="0.25">
      <c r="A1319" s="4">
        <v>44610</v>
      </c>
      <c r="B1319" s="6">
        <v>9</v>
      </c>
      <c r="C1319" s="6" t="s">
        <v>132</v>
      </c>
      <c r="D1319" s="6"/>
      <c r="E1319" s="6" t="s">
        <v>65</v>
      </c>
      <c r="F1319" s="6" t="s">
        <v>110</v>
      </c>
      <c r="G1319" s="6">
        <v>3</v>
      </c>
      <c r="H1319" s="6">
        <v>4</v>
      </c>
      <c r="I1319" s="6">
        <v>6</v>
      </c>
      <c r="J1319" s="6">
        <v>70</v>
      </c>
      <c r="K1319" s="6">
        <v>4</v>
      </c>
      <c r="L1319" s="6"/>
    </row>
    <row r="1320" spans="1:12" ht="15.75" customHeight="1" x14ac:dyDescent="0.25">
      <c r="A1320" s="4">
        <v>44610</v>
      </c>
      <c r="B1320" s="6">
        <v>10</v>
      </c>
      <c r="C1320" s="6" t="s">
        <v>132</v>
      </c>
      <c r="D1320" s="6"/>
      <c r="E1320" s="6" t="s">
        <v>65</v>
      </c>
      <c r="F1320" s="6" t="s">
        <v>103</v>
      </c>
      <c r="G1320" s="6">
        <v>1</v>
      </c>
      <c r="H1320" s="6">
        <v>4</v>
      </c>
      <c r="I1320" s="6">
        <v>6</v>
      </c>
      <c r="J1320" s="6">
        <v>65</v>
      </c>
      <c r="K1320" s="6">
        <v>5</v>
      </c>
      <c r="L1320" s="6"/>
    </row>
    <row r="1321" spans="1:12" ht="15.75" customHeight="1" x14ac:dyDescent="0.25">
      <c r="A1321" s="4">
        <v>44610</v>
      </c>
      <c r="B1321" s="6">
        <v>11</v>
      </c>
      <c r="C1321" s="6" t="s">
        <v>132</v>
      </c>
      <c r="D1321" s="6"/>
      <c r="E1321" s="6" t="s">
        <v>65</v>
      </c>
      <c r="F1321" s="6" t="s">
        <v>103</v>
      </c>
      <c r="G1321" s="6">
        <v>2</v>
      </c>
      <c r="H1321" s="6">
        <v>4</v>
      </c>
      <c r="I1321" s="6">
        <v>6</v>
      </c>
      <c r="J1321" s="6">
        <v>65</v>
      </c>
      <c r="K1321" s="6">
        <v>5</v>
      </c>
      <c r="L1321" s="6"/>
    </row>
    <row r="1322" spans="1:12" ht="15.75" customHeight="1" x14ac:dyDescent="0.25">
      <c r="A1322" s="4">
        <v>44610</v>
      </c>
      <c r="B1322" s="6">
        <v>12</v>
      </c>
      <c r="C1322" s="6" t="s">
        <v>132</v>
      </c>
      <c r="D1322" s="6"/>
      <c r="E1322" s="6" t="s">
        <v>65</v>
      </c>
      <c r="F1322" s="6" t="s">
        <v>103</v>
      </c>
      <c r="G1322" s="6">
        <v>3</v>
      </c>
      <c r="H1322" s="6">
        <v>4</v>
      </c>
      <c r="I1322" s="6">
        <v>6</v>
      </c>
      <c r="J1322" s="6">
        <v>65</v>
      </c>
      <c r="K1322" s="6">
        <v>4</v>
      </c>
      <c r="L1322" s="6"/>
    </row>
    <row r="1323" spans="1:12" ht="15.75" customHeight="1" x14ac:dyDescent="0.25">
      <c r="A1323" s="4">
        <v>44610</v>
      </c>
      <c r="B1323" s="6">
        <v>13</v>
      </c>
      <c r="C1323" s="6" t="s">
        <v>132</v>
      </c>
      <c r="D1323" s="6"/>
      <c r="E1323" s="6" t="s">
        <v>65</v>
      </c>
      <c r="F1323" s="6" t="s">
        <v>111</v>
      </c>
      <c r="G1323" s="6">
        <v>1</v>
      </c>
      <c r="H1323" s="6">
        <v>6</v>
      </c>
      <c r="I1323" s="6">
        <v>10</v>
      </c>
      <c r="J1323" s="6">
        <v>220</v>
      </c>
      <c r="K1323" s="6">
        <v>0</v>
      </c>
      <c r="L1323" s="6"/>
    </row>
    <row r="1324" spans="1:12" ht="15.75" customHeight="1" x14ac:dyDescent="0.25">
      <c r="A1324" s="4">
        <v>44610</v>
      </c>
      <c r="B1324" s="6">
        <v>14</v>
      </c>
      <c r="C1324" s="6" t="s">
        <v>132</v>
      </c>
      <c r="D1324" s="6"/>
      <c r="E1324" s="6" t="s">
        <v>65</v>
      </c>
      <c r="F1324" s="6" t="s">
        <v>111</v>
      </c>
      <c r="G1324" s="6">
        <v>2</v>
      </c>
      <c r="H1324" s="6">
        <v>6</v>
      </c>
      <c r="I1324" s="6">
        <v>10</v>
      </c>
      <c r="J1324" s="6">
        <v>220</v>
      </c>
      <c r="K1324" s="6">
        <v>0</v>
      </c>
      <c r="L1324" s="6"/>
    </row>
    <row r="1325" spans="1:12" ht="15.75" customHeight="1" x14ac:dyDescent="0.25">
      <c r="A1325" s="4">
        <v>44610</v>
      </c>
      <c r="B1325" s="6">
        <v>15</v>
      </c>
      <c r="C1325" s="6" t="s">
        <v>132</v>
      </c>
      <c r="D1325" s="6"/>
      <c r="E1325" s="6" t="s">
        <v>65</v>
      </c>
      <c r="F1325" s="6" t="s">
        <v>111</v>
      </c>
      <c r="G1325" s="6">
        <v>3</v>
      </c>
      <c r="H1325" s="6">
        <v>6</v>
      </c>
      <c r="I1325" s="6">
        <v>10</v>
      </c>
      <c r="J1325" s="6">
        <v>220</v>
      </c>
      <c r="K1325" s="6">
        <v>0</v>
      </c>
      <c r="L1325" s="6"/>
    </row>
    <row r="1326" spans="1:12" ht="15.75" customHeight="1" x14ac:dyDescent="0.25">
      <c r="A1326" s="4">
        <v>44613</v>
      </c>
      <c r="B1326" s="6">
        <v>1</v>
      </c>
      <c r="C1326" s="6" t="s">
        <v>104</v>
      </c>
      <c r="D1326" s="6"/>
      <c r="E1326" s="6" t="s">
        <v>65</v>
      </c>
      <c r="F1326" s="6" t="s">
        <v>119</v>
      </c>
      <c r="G1326" s="6">
        <v>1</v>
      </c>
      <c r="H1326" s="6">
        <v>4</v>
      </c>
      <c r="I1326" s="6">
        <v>6</v>
      </c>
      <c r="J1326" s="6">
        <v>150</v>
      </c>
      <c r="K1326" s="6">
        <v>6</v>
      </c>
      <c r="L1326" s="6"/>
    </row>
    <row r="1327" spans="1:12" ht="15.75" customHeight="1" x14ac:dyDescent="0.25">
      <c r="A1327" s="4">
        <v>44613</v>
      </c>
      <c r="B1327" s="6">
        <v>2</v>
      </c>
      <c r="C1327" s="6" t="s">
        <v>104</v>
      </c>
      <c r="D1327" s="6"/>
      <c r="E1327" s="6" t="s">
        <v>65</v>
      </c>
      <c r="F1327" s="6" t="s">
        <v>119</v>
      </c>
      <c r="G1327" s="6">
        <v>2</v>
      </c>
      <c r="H1327" s="6">
        <v>4</v>
      </c>
      <c r="I1327" s="6">
        <v>6</v>
      </c>
      <c r="J1327" s="6">
        <v>150</v>
      </c>
      <c r="K1327" s="6">
        <v>5</v>
      </c>
      <c r="L1327" s="6"/>
    </row>
    <row r="1328" spans="1:12" ht="15.75" customHeight="1" x14ac:dyDescent="0.25">
      <c r="A1328" s="4">
        <v>44613</v>
      </c>
      <c r="B1328" s="6">
        <v>3</v>
      </c>
      <c r="C1328" s="6" t="s">
        <v>104</v>
      </c>
      <c r="D1328" s="6"/>
      <c r="E1328" s="6" t="s">
        <v>65</v>
      </c>
      <c r="F1328" s="6" t="s">
        <v>119</v>
      </c>
      <c r="G1328" s="6">
        <v>3</v>
      </c>
      <c r="H1328" s="6">
        <v>4</v>
      </c>
      <c r="I1328" s="6">
        <v>6</v>
      </c>
      <c r="J1328" s="6">
        <v>150</v>
      </c>
      <c r="K1328" s="6">
        <v>4</v>
      </c>
      <c r="L1328" s="6"/>
    </row>
    <row r="1329" spans="1:12" ht="15.75" customHeight="1" x14ac:dyDescent="0.25">
      <c r="A1329" s="4">
        <v>44613</v>
      </c>
      <c r="B1329" s="6">
        <v>4</v>
      </c>
      <c r="C1329" s="6" t="s">
        <v>104</v>
      </c>
      <c r="D1329" s="6"/>
      <c r="E1329" s="6" t="s">
        <v>65</v>
      </c>
      <c r="F1329" s="6" t="s">
        <v>120</v>
      </c>
      <c r="G1329" s="6">
        <v>1</v>
      </c>
      <c r="H1329" s="6">
        <v>4</v>
      </c>
      <c r="I1329" s="6">
        <v>6</v>
      </c>
      <c r="J1329" s="6">
        <v>175</v>
      </c>
      <c r="K1329" s="6">
        <v>5</v>
      </c>
      <c r="L1329" s="6"/>
    </row>
    <row r="1330" spans="1:12" ht="15.75" customHeight="1" x14ac:dyDescent="0.25">
      <c r="A1330" s="4">
        <v>44613</v>
      </c>
      <c r="B1330" s="6">
        <v>5</v>
      </c>
      <c r="C1330" s="6" t="s">
        <v>104</v>
      </c>
      <c r="D1330" s="6"/>
      <c r="E1330" s="6" t="s">
        <v>65</v>
      </c>
      <c r="F1330" s="6" t="s">
        <v>120</v>
      </c>
      <c r="G1330" s="6">
        <v>2</v>
      </c>
      <c r="H1330" s="6">
        <v>4</v>
      </c>
      <c r="I1330" s="6">
        <v>6</v>
      </c>
      <c r="J1330" s="6">
        <v>175</v>
      </c>
      <c r="K1330" s="6">
        <v>4</v>
      </c>
      <c r="L1330" s="6"/>
    </row>
    <row r="1331" spans="1:12" ht="15.75" customHeight="1" x14ac:dyDescent="0.25">
      <c r="A1331" s="4">
        <v>44613</v>
      </c>
      <c r="B1331" s="6">
        <v>6</v>
      </c>
      <c r="C1331" s="6" t="s">
        <v>104</v>
      </c>
      <c r="D1331" s="6"/>
      <c r="E1331" s="6" t="s">
        <v>65</v>
      </c>
      <c r="F1331" s="6" t="s">
        <v>120</v>
      </c>
      <c r="G1331" s="6">
        <v>3</v>
      </c>
      <c r="H1331" s="6">
        <v>4</v>
      </c>
      <c r="I1331" s="6">
        <v>6</v>
      </c>
      <c r="J1331" s="6">
        <v>175</v>
      </c>
      <c r="K1331" s="6">
        <v>4</v>
      </c>
      <c r="L1331" s="6"/>
    </row>
    <row r="1332" spans="1:12" ht="15.75" customHeight="1" x14ac:dyDescent="0.25">
      <c r="A1332" s="4">
        <v>44613</v>
      </c>
      <c r="B1332" s="6">
        <v>7</v>
      </c>
      <c r="C1332" s="6" t="s">
        <v>104</v>
      </c>
      <c r="D1332" s="6"/>
      <c r="E1332" s="6" t="s">
        <v>65</v>
      </c>
      <c r="F1332" s="6" t="s">
        <v>107</v>
      </c>
      <c r="G1332" s="6">
        <v>1</v>
      </c>
      <c r="H1332" s="6">
        <v>6</v>
      </c>
      <c r="I1332" s="6">
        <v>10</v>
      </c>
      <c r="J1332" s="6">
        <v>160</v>
      </c>
      <c r="K1332" s="6">
        <v>9</v>
      </c>
      <c r="L1332" s="6"/>
    </row>
    <row r="1333" spans="1:12" ht="15.75" customHeight="1" x14ac:dyDescent="0.25">
      <c r="A1333" s="4">
        <v>44613</v>
      </c>
      <c r="B1333" s="6">
        <v>8</v>
      </c>
      <c r="C1333" s="6" t="s">
        <v>104</v>
      </c>
      <c r="D1333" s="6"/>
      <c r="E1333" s="6" t="s">
        <v>65</v>
      </c>
      <c r="F1333" s="6" t="s">
        <v>107</v>
      </c>
      <c r="G1333" s="6">
        <v>2</v>
      </c>
      <c r="H1333" s="6">
        <v>6</v>
      </c>
      <c r="I1333" s="6">
        <v>10</v>
      </c>
      <c r="J1333" s="6">
        <v>160</v>
      </c>
      <c r="K1333" s="6">
        <v>7</v>
      </c>
      <c r="L1333" s="6"/>
    </row>
    <row r="1334" spans="1:12" ht="15.75" customHeight="1" x14ac:dyDescent="0.25">
      <c r="A1334" s="4">
        <v>44613</v>
      </c>
      <c r="B1334" s="6">
        <v>9</v>
      </c>
      <c r="C1334" s="6" t="s">
        <v>104</v>
      </c>
      <c r="D1334" s="6"/>
      <c r="E1334" s="6" t="s">
        <v>65</v>
      </c>
      <c r="F1334" s="6" t="s">
        <v>107</v>
      </c>
      <c r="G1334" s="6">
        <v>3</v>
      </c>
      <c r="H1334" s="6">
        <v>6</v>
      </c>
      <c r="I1334" s="6">
        <v>10</v>
      </c>
      <c r="J1334" s="6">
        <v>160</v>
      </c>
      <c r="K1334" s="6">
        <v>7</v>
      </c>
      <c r="L1334" s="6"/>
    </row>
    <row r="1335" spans="1:12" ht="15.75" customHeight="1" x14ac:dyDescent="0.25">
      <c r="A1335" s="4">
        <v>44613</v>
      </c>
      <c r="B1335" s="6">
        <v>10</v>
      </c>
      <c r="C1335" s="6" t="s">
        <v>104</v>
      </c>
      <c r="D1335" s="6"/>
      <c r="E1335" s="6" t="s">
        <v>65</v>
      </c>
      <c r="F1335" s="6" t="s">
        <v>121</v>
      </c>
      <c r="G1335" s="6">
        <v>1</v>
      </c>
      <c r="H1335" s="6">
        <v>10</v>
      </c>
      <c r="I1335" s="6">
        <v>15</v>
      </c>
      <c r="J1335" s="6">
        <v>120</v>
      </c>
      <c r="K1335" s="6">
        <v>15</v>
      </c>
      <c r="L1335" s="6"/>
    </row>
    <row r="1336" spans="1:12" ht="15.75" customHeight="1" x14ac:dyDescent="0.25">
      <c r="A1336" s="4">
        <v>44613</v>
      </c>
      <c r="B1336" s="6">
        <v>11</v>
      </c>
      <c r="C1336" s="6" t="s">
        <v>104</v>
      </c>
      <c r="D1336" s="6"/>
      <c r="E1336" s="6" t="s">
        <v>65</v>
      </c>
      <c r="F1336" s="6" t="s">
        <v>121</v>
      </c>
      <c r="G1336" s="6">
        <v>2</v>
      </c>
      <c r="H1336" s="6">
        <v>10</v>
      </c>
      <c r="I1336" s="6">
        <v>15</v>
      </c>
      <c r="J1336" s="6">
        <v>120</v>
      </c>
      <c r="K1336" s="6">
        <v>10</v>
      </c>
      <c r="L1336" s="6"/>
    </row>
    <row r="1337" spans="1:12" ht="15.75" customHeight="1" x14ac:dyDescent="0.25">
      <c r="A1337" s="4">
        <v>44613</v>
      </c>
      <c r="B1337" s="6">
        <v>12</v>
      </c>
      <c r="C1337" s="6" t="s">
        <v>104</v>
      </c>
      <c r="D1337" s="6"/>
      <c r="E1337" s="6" t="s">
        <v>65</v>
      </c>
      <c r="F1337" s="6" t="s">
        <v>121</v>
      </c>
      <c r="G1337" s="6">
        <v>3</v>
      </c>
      <c r="H1337" s="6">
        <v>10</v>
      </c>
      <c r="I1337" s="6">
        <v>15</v>
      </c>
      <c r="J1337" s="6">
        <v>120</v>
      </c>
      <c r="K1337" s="6">
        <v>10</v>
      </c>
      <c r="L1337" s="6"/>
    </row>
    <row r="1338" spans="1:12" ht="15.75" customHeight="1" x14ac:dyDescent="0.25">
      <c r="A1338" s="4">
        <v>44615</v>
      </c>
      <c r="B1338" s="6">
        <v>1</v>
      </c>
      <c r="C1338" s="6" t="s">
        <v>131</v>
      </c>
      <c r="D1338" s="6"/>
      <c r="E1338" s="6" t="s">
        <v>65</v>
      </c>
      <c r="F1338" s="6" t="s">
        <v>89</v>
      </c>
      <c r="G1338" s="6">
        <v>1</v>
      </c>
      <c r="H1338" s="6">
        <v>4</v>
      </c>
      <c r="I1338" s="6">
        <v>6</v>
      </c>
      <c r="J1338" s="6">
        <v>160</v>
      </c>
      <c r="K1338" s="6">
        <v>4</v>
      </c>
      <c r="L1338" s="6"/>
    </row>
    <row r="1339" spans="1:12" ht="15.75" customHeight="1" x14ac:dyDescent="0.25">
      <c r="A1339" s="4">
        <v>44615</v>
      </c>
      <c r="B1339" s="6">
        <v>2</v>
      </c>
      <c r="C1339" s="6" t="s">
        <v>131</v>
      </c>
      <c r="D1339" s="6"/>
      <c r="E1339" s="6" t="s">
        <v>65</v>
      </c>
      <c r="F1339" s="6" t="s">
        <v>89</v>
      </c>
      <c r="G1339" s="6">
        <v>2</v>
      </c>
      <c r="H1339" s="6">
        <v>4</v>
      </c>
      <c r="I1339" s="6">
        <v>6</v>
      </c>
      <c r="J1339" s="6">
        <v>160</v>
      </c>
      <c r="K1339" s="6">
        <v>3</v>
      </c>
      <c r="L1339" s="6"/>
    </row>
    <row r="1340" spans="1:12" ht="15.75" customHeight="1" x14ac:dyDescent="0.25">
      <c r="A1340" s="4">
        <v>44615</v>
      </c>
      <c r="B1340" s="6">
        <v>3</v>
      </c>
      <c r="C1340" s="6" t="s">
        <v>131</v>
      </c>
      <c r="D1340" s="6"/>
      <c r="E1340" s="6" t="s">
        <v>65</v>
      </c>
      <c r="F1340" s="6" t="s">
        <v>89</v>
      </c>
      <c r="G1340" s="6">
        <v>3</v>
      </c>
      <c r="H1340" s="6">
        <v>4</v>
      </c>
      <c r="I1340" s="6">
        <v>6</v>
      </c>
      <c r="J1340" s="6">
        <v>160</v>
      </c>
      <c r="K1340" s="6">
        <v>3</v>
      </c>
      <c r="L1340" s="6"/>
    </row>
    <row r="1341" spans="1:12" ht="15.75" customHeight="1" x14ac:dyDescent="0.25">
      <c r="A1341" s="4">
        <v>44615</v>
      </c>
      <c r="B1341" s="6">
        <v>4</v>
      </c>
      <c r="C1341" s="6" t="s">
        <v>131</v>
      </c>
      <c r="D1341" s="6"/>
      <c r="E1341" s="6" t="s">
        <v>65</v>
      </c>
      <c r="F1341" s="6" t="s">
        <v>95</v>
      </c>
      <c r="G1341" s="6">
        <v>1</v>
      </c>
      <c r="H1341" s="6">
        <v>4</v>
      </c>
      <c r="I1341" s="6">
        <v>6</v>
      </c>
      <c r="J1341" s="6">
        <v>135</v>
      </c>
      <c r="K1341" s="6">
        <v>4</v>
      </c>
      <c r="L1341" s="6"/>
    </row>
    <row r="1342" spans="1:12" ht="15.75" customHeight="1" x14ac:dyDescent="0.25">
      <c r="A1342" s="4">
        <v>44615</v>
      </c>
      <c r="B1342" s="6">
        <v>5</v>
      </c>
      <c r="C1342" s="6" t="s">
        <v>131</v>
      </c>
      <c r="D1342" s="6"/>
      <c r="E1342" s="6" t="s">
        <v>65</v>
      </c>
      <c r="F1342" s="6" t="s">
        <v>95</v>
      </c>
      <c r="G1342" s="6">
        <v>2</v>
      </c>
      <c r="H1342" s="6">
        <v>4</v>
      </c>
      <c r="I1342" s="6">
        <v>6</v>
      </c>
      <c r="J1342" s="6">
        <v>135</v>
      </c>
      <c r="K1342" s="6">
        <v>4</v>
      </c>
      <c r="L1342" s="6"/>
    </row>
    <row r="1343" spans="1:12" ht="15.75" customHeight="1" x14ac:dyDescent="0.25">
      <c r="A1343" s="4">
        <v>44615</v>
      </c>
      <c r="B1343" s="6">
        <v>6</v>
      </c>
      <c r="C1343" s="6" t="s">
        <v>131</v>
      </c>
      <c r="D1343" s="6"/>
      <c r="E1343" s="6" t="s">
        <v>65</v>
      </c>
      <c r="F1343" s="6" t="s">
        <v>95</v>
      </c>
      <c r="G1343" s="6">
        <v>3</v>
      </c>
      <c r="H1343" s="6">
        <v>4</v>
      </c>
      <c r="I1343" s="6">
        <v>6</v>
      </c>
      <c r="J1343" s="6">
        <v>135</v>
      </c>
      <c r="K1343" s="6">
        <v>3</v>
      </c>
      <c r="L1343" s="6"/>
    </row>
    <row r="1344" spans="1:12" ht="15.75" customHeight="1" x14ac:dyDescent="0.25">
      <c r="A1344" s="4">
        <v>44615</v>
      </c>
      <c r="B1344" s="6">
        <v>7</v>
      </c>
      <c r="C1344" s="6" t="s">
        <v>131</v>
      </c>
      <c r="D1344" s="6"/>
      <c r="E1344" s="6" t="s">
        <v>65</v>
      </c>
      <c r="F1344" s="6" t="s">
        <v>96</v>
      </c>
      <c r="G1344" s="6">
        <v>1</v>
      </c>
      <c r="H1344" s="6">
        <v>4</v>
      </c>
      <c r="I1344" s="6">
        <v>6</v>
      </c>
      <c r="J1344" s="6">
        <v>100</v>
      </c>
      <c r="K1344" s="6">
        <v>5</v>
      </c>
      <c r="L1344" s="6"/>
    </row>
    <row r="1345" spans="1:12" ht="15.75" customHeight="1" x14ac:dyDescent="0.25">
      <c r="A1345" s="4">
        <v>44615</v>
      </c>
      <c r="B1345" s="6">
        <v>8</v>
      </c>
      <c r="C1345" s="6" t="s">
        <v>131</v>
      </c>
      <c r="D1345" s="6"/>
      <c r="E1345" s="6" t="s">
        <v>65</v>
      </c>
      <c r="F1345" s="6" t="s">
        <v>96</v>
      </c>
      <c r="G1345" s="6">
        <v>2</v>
      </c>
      <c r="H1345" s="6">
        <v>4</v>
      </c>
      <c r="I1345" s="6">
        <v>6</v>
      </c>
      <c r="J1345" s="6">
        <v>100</v>
      </c>
      <c r="K1345" s="6">
        <v>5</v>
      </c>
      <c r="L1345" s="6"/>
    </row>
    <row r="1346" spans="1:12" ht="15.75" customHeight="1" x14ac:dyDescent="0.25">
      <c r="A1346" s="4">
        <v>44615</v>
      </c>
      <c r="B1346" s="6">
        <v>9</v>
      </c>
      <c r="C1346" s="6" t="s">
        <v>131</v>
      </c>
      <c r="D1346" s="6"/>
      <c r="E1346" s="6" t="s">
        <v>65</v>
      </c>
      <c r="F1346" s="6" t="s">
        <v>96</v>
      </c>
      <c r="G1346" s="6">
        <v>3</v>
      </c>
      <c r="H1346" s="6">
        <v>4</v>
      </c>
      <c r="I1346" s="6">
        <v>6</v>
      </c>
      <c r="J1346" s="6">
        <v>100</v>
      </c>
      <c r="K1346" s="6">
        <v>4</v>
      </c>
      <c r="L1346" s="6"/>
    </row>
    <row r="1347" spans="1:12" ht="15.75" customHeight="1" x14ac:dyDescent="0.25">
      <c r="A1347" s="4">
        <v>44615</v>
      </c>
      <c r="B1347" s="6">
        <v>10</v>
      </c>
      <c r="C1347" s="6" t="s">
        <v>131</v>
      </c>
      <c r="D1347" s="6"/>
      <c r="E1347" s="6" t="s">
        <v>65</v>
      </c>
      <c r="F1347" s="6" t="s">
        <v>98</v>
      </c>
      <c r="G1347" s="6">
        <v>1</v>
      </c>
      <c r="H1347" s="6">
        <v>4</v>
      </c>
      <c r="I1347" s="6">
        <v>6</v>
      </c>
      <c r="J1347" s="6">
        <v>85</v>
      </c>
      <c r="K1347" s="6">
        <v>6</v>
      </c>
      <c r="L1347" s="6"/>
    </row>
    <row r="1348" spans="1:12" ht="15.75" customHeight="1" x14ac:dyDescent="0.25">
      <c r="A1348" s="4">
        <v>44615</v>
      </c>
      <c r="B1348" s="6">
        <v>11</v>
      </c>
      <c r="C1348" s="6" t="s">
        <v>131</v>
      </c>
      <c r="D1348" s="6"/>
      <c r="E1348" s="6" t="s">
        <v>65</v>
      </c>
      <c r="F1348" s="6" t="s">
        <v>98</v>
      </c>
      <c r="G1348" s="6">
        <v>2</v>
      </c>
      <c r="H1348" s="6">
        <v>4</v>
      </c>
      <c r="I1348" s="6">
        <v>6</v>
      </c>
      <c r="J1348" s="6">
        <v>85</v>
      </c>
      <c r="K1348" s="6">
        <v>4</v>
      </c>
      <c r="L1348" s="6"/>
    </row>
    <row r="1349" spans="1:12" ht="15.75" customHeight="1" x14ac:dyDescent="0.25">
      <c r="A1349" s="4">
        <v>44615</v>
      </c>
      <c r="B1349" s="6">
        <v>12</v>
      </c>
      <c r="C1349" s="6" t="s">
        <v>131</v>
      </c>
      <c r="D1349" s="6"/>
      <c r="E1349" s="6" t="s">
        <v>65</v>
      </c>
      <c r="F1349" s="6" t="s">
        <v>98</v>
      </c>
      <c r="G1349" s="6">
        <v>3</v>
      </c>
      <c r="H1349" s="6">
        <v>4</v>
      </c>
      <c r="I1349" s="6">
        <v>6</v>
      </c>
      <c r="J1349" s="6">
        <v>85</v>
      </c>
      <c r="K1349" s="6">
        <v>4</v>
      </c>
      <c r="L1349" s="6"/>
    </row>
    <row r="1350" spans="1:12" ht="15.75" customHeight="1" x14ac:dyDescent="0.25">
      <c r="A1350" s="4">
        <v>44615</v>
      </c>
      <c r="B1350" s="6">
        <v>13</v>
      </c>
      <c r="C1350" s="6" t="s">
        <v>131</v>
      </c>
      <c r="D1350" s="6"/>
      <c r="E1350" s="6" t="s">
        <v>65</v>
      </c>
      <c r="F1350" s="6" t="s">
        <v>117</v>
      </c>
      <c r="G1350" s="6">
        <v>1</v>
      </c>
      <c r="H1350" s="6">
        <v>0</v>
      </c>
      <c r="I1350" s="6"/>
      <c r="J1350" s="6">
        <v>12</v>
      </c>
      <c r="K1350" s="6">
        <v>50</v>
      </c>
      <c r="L1350" s="6"/>
    </row>
    <row r="1351" spans="1:12" ht="15.75" customHeight="1" x14ac:dyDescent="0.25">
      <c r="A1351" s="4">
        <v>44615</v>
      </c>
      <c r="B1351" s="6">
        <v>14</v>
      </c>
      <c r="C1351" s="6" t="s">
        <v>131</v>
      </c>
      <c r="D1351" s="6"/>
      <c r="E1351" s="6" t="s">
        <v>65</v>
      </c>
      <c r="F1351" s="6" t="s">
        <v>117</v>
      </c>
      <c r="G1351" s="6">
        <v>2</v>
      </c>
      <c r="H1351" s="6">
        <v>0</v>
      </c>
      <c r="I1351" s="6"/>
      <c r="J1351" s="6">
        <v>12</v>
      </c>
      <c r="K1351" s="6">
        <v>40</v>
      </c>
      <c r="L1351" s="6"/>
    </row>
    <row r="1352" spans="1:12" ht="15.75" customHeight="1" x14ac:dyDescent="0.25">
      <c r="A1352" s="4">
        <v>44615</v>
      </c>
      <c r="B1352" s="6">
        <v>15</v>
      </c>
      <c r="C1352" s="6" t="s">
        <v>131</v>
      </c>
      <c r="D1352" s="6"/>
      <c r="E1352" s="6" t="s">
        <v>65</v>
      </c>
      <c r="F1352" s="6" t="s">
        <v>117</v>
      </c>
      <c r="G1352" s="6">
        <v>3</v>
      </c>
      <c r="H1352" s="6">
        <v>0</v>
      </c>
      <c r="I1352" s="6"/>
      <c r="J1352" s="6">
        <v>12</v>
      </c>
      <c r="K1352" s="6">
        <v>37</v>
      </c>
      <c r="L1352" s="6"/>
    </row>
    <row r="1353" spans="1:12" ht="15.75" customHeight="1" x14ac:dyDescent="0.25">
      <c r="A1353" s="4">
        <v>44617</v>
      </c>
      <c r="B1353" s="6">
        <v>1</v>
      </c>
      <c r="C1353" s="6" t="s">
        <v>132</v>
      </c>
      <c r="D1353" s="6"/>
      <c r="E1353" s="6" t="s">
        <v>65</v>
      </c>
      <c r="F1353" s="6" t="s">
        <v>92</v>
      </c>
      <c r="G1353" s="6">
        <v>1</v>
      </c>
      <c r="H1353" s="6">
        <v>4</v>
      </c>
      <c r="I1353" s="6">
        <v>6</v>
      </c>
      <c r="J1353" s="6">
        <v>240</v>
      </c>
      <c r="K1353" s="6">
        <v>3</v>
      </c>
      <c r="L1353" s="6"/>
    </row>
    <row r="1354" spans="1:12" ht="15.75" customHeight="1" x14ac:dyDescent="0.25">
      <c r="A1354" s="4">
        <v>44617</v>
      </c>
      <c r="B1354" s="6">
        <v>2</v>
      </c>
      <c r="C1354" s="6" t="s">
        <v>132</v>
      </c>
      <c r="D1354" s="6"/>
      <c r="E1354" s="6" t="s">
        <v>65</v>
      </c>
      <c r="F1354" s="6" t="s">
        <v>92</v>
      </c>
      <c r="G1354" s="6">
        <v>2</v>
      </c>
      <c r="H1354" s="6">
        <v>4</v>
      </c>
      <c r="I1354" s="6">
        <v>6</v>
      </c>
      <c r="J1354" s="6">
        <v>240</v>
      </c>
      <c r="K1354" s="6">
        <v>4</v>
      </c>
      <c r="L1354" s="6"/>
    </row>
    <row r="1355" spans="1:12" ht="15.75" customHeight="1" x14ac:dyDescent="0.25">
      <c r="A1355" s="4">
        <v>44617</v>
      </c>
      <c r="B1355" s="6">
        <v>3</v>
      </c>
      <c r="C1355" s="6" t="s">
        <v>132</v>
      </c>
      <c r="D1355" s="6"/>
      <c r="E1355" s="6" t="s">
        <v>65</v>
      </c>
      <c r="F1355" s="6" t="s">
        <v>92</v>
      </c>
      <c r="G1355" s="6">
        <v>3</v>
      </c>
      <c r="H1355" s="6">
        <v>4</v>
      </c>
      <c r="I1355" s="6">
        <v>6</v>
      </c>
      <c r="J1355" s="6">
        <v>240</v>
      </c>
      <c r="K1355" s="6">
        <v>5</v>
      </c>
      <c r="L1355" s="6" t="s">
        <v>27</v>
      </c>
    </row>
    <row r="1356" spans="1:12" ht="15.75" customHeight="1" x14ac:dyDescent="0.25">
      <c r="A1356" s="4">
        <v>44617</v>
      </c>
      <c r="B1356" s="6">
        <v>4</v>
      </c>
      <c r="C1356" s="6" t="s">
        <v>132</v>
      </c>
      <c r="D1356" s="6"/>
      <c r="E1356" s="6" t="s">
        <v>65</v>
      </c>
      <c r="F1356" s="6" t="s">
        <v>118</v>
      </c>
      <c r="G1356" s="6">
        <v>1</v>
      </c>
      <c r="H1356" s="6">
        <v>5</v>
      </c>
      <c r="I1356" s="6">
        <v>10</v>
      </c>
      <c r="J1356" s="6">
        <v>130</v>
      </c>
      <c r="K1356" s="6">
        <v>10</v>
      </c>
      <c r="L1356" s="6"/>
    </row>
    <row r="1357" spans="1:12" ht="15.75" customHeight="1" x14ac:dyDescent="0.25">
      <c r="A1357" s="4">
        <v>44617</v>
      </c>
      <c r="B1357" s="6">
        <v>5</v>
      </c>
      <c r="C1357" s="6" t="s">
        <v>132</v>
      </c>
      <c r="D1357" s="6"/>
      <c r="E1357" s="6" t="s">
        <v>65</v>
      </c>
      <c r="F1357" s="6" t="s">
        <v>118</v>
      </c>
      <c r="G1357" s="6">
        <v>2</v>
      </c>
      <c r="H1357" s="6">
        <v>5</v>
      </c>
      <c r="I1357" s="6">
        <v>10</v>
      </c>
      <c r="J1357" s="6">
        <v>35</v>
      </c>
      <c r="K1357" s="6">
        <v>7</v>
      </c>
      <c r="L1357" s="6"/>
    </row>
    <row r="1358" spans="1:12" ht="15.75" customHeight="1" x14ac:dyDescent="0.25">
      <c r="A1358" s="4">
        <v>44617</v>
      </c>
      <c r="B1358" s="6">
        <v>6</v>
      </c>
      <c r="C1358" s="6" t="s">
        <v>132</v>
      </c>
      <c r="D1358" s="6"/>
      <c r="E1358" s="6" t="s">
        <v>65</v>
      </c>
      <c r="F1358" s="6" t="s">
        <v>118</v>
      </c>
      <c r="G1358" s="6">
        <v>3</v>
      </c>
      <c r="H1358" s="6">
        <v>5</v>
      </c>
      <c r="I1358" s="6">
        <v>10</v>
      </c>
      <c r="J1358" s="6">
        <v>135</v>
      </c>
      <c r="K1358" s="6">
        <v>6</v>
      </c>
      <c r="L1358" s="6" t="s">
        <v>28</v>
      </c>
    </row>
    <row r="1359" spans="1:12" ht="15.75" customHeight="1" x14ac:dyDescent="0.25">
      <c r="A1359" s="4">
        <v>44617</v>
      </c>
      <c r="B1359" s="6">
        <v>7</v>
      </c>
      <c r="C1359" s="6" t="s">
        <v>132</v>
      </c>
      <c r="D1359" s="6"/>
      <c r="E1359" s="6" t="s">
        <v>65</v>
      </c>
      <c r="F1359" s="6" t="s">
        <v>110</v>
      </c>
      <c r="G1359" s="6">
        <v>1</v>
      </c>
      <c r="H1359" s="6">
        <v>4</v>
      </c>
      <c r="I1359" s="6">
        <v>6</v>
      </c>
      <c r="J1359" s="6">
        <v>70</v>
      </c>
      <c r="K1359" s="6">
        <v>4</v>
      </c>
      <c r="L1359" s="6"/>
    </row>
    <row r="1360" spans="1:12" ht="15.75" customHeight="1" x14ac:dyDescent="0.25">
      <c r="A1360" s="4">
        <v>44617</v>
      </c>
      <c r="B1360" s="6">
        <v>8</v>
      </c>
      <c r="C1360" s="6" t="s">
        <v>132</v>
      </c>
      <c r="D1360" s="6"/>
      <c r="E1360" s="6" t="s">
        <v>65</v>
      </c>
      <c r="F1360" s="6" t="s">
        <v>110</v>
      </c>
      <c r="G1360" s="6">
        <v>2</v>
      </c>
      <c r="H1360" s="6">
        <v>4</v>
      </c>
      <c r="I1360" s="6">
        <v>6</v>
      </c>
      <c r="J1360" s="6">
        <v>70</v>
      </c>
      <c r="K1360" s="6">
        <v>4</v>
      </c>
      <c r="L1360" s="6"/>
    </row>
    <row r="1361" spans="1:12" ht="15.75" customHeight="1" x14ac:dyDescent="0.25">
      <c r="A1361" s="4">
        <v>44617</v>
      </c>
      <c r="B1361" s="6">
        <v>9</v>
      </c>
      <c r="C1361" s="6" t="s">
        <v>132</v>
      </c>
      <c r="D1361" s="6"/>
      <c r="E1361" s="6" t="s">
        <v>65</v>
      </c>
      <c r="F1361" s="6" t="s">
        <v>110</v>
      </c>
      <c r="G1361" s="6">
        <v>3</v>
      </c>
      <c r="H1361" s="6">
        <v>4</v>
      </c>
      <c r="I1361" s="6">
        <v>6</v>
      </c>
      <c r="J1361" s="6">
        <v>70</v>
      </c>
      <c r="K1361" s="6">
        <v>4</v>
      </c>
      <c r="L1361" s="6"/>
    </row>
    <row r="1362" spans="1:12" ht="15.75" customHeight="1" x14ac:dyDescent="0.25">
      <c r="A1362" s="4">
        <v>44617</v>
      </c>
      <c r="B1362" s="6">
        <v>10</v>
      </c>
      <c r="C1362" s="6" t="s">
        <v>132</v>
      </c>
      <c r="D1362" s="6"/>
      <c r="E1362" s="6" t="s">
        <v>65</v>
      </c>
      <c r="F1362" s="6" t="s">
        <v>103</v>
      </c>
      <c r="G1362" s="6">
        <v>1</v>
      </c>
      <c r="H1362" s="6">
        <v>4</v>
      </c>
      <c r="I1362" s="6">
        <v>6</v>
      </c>
      <c r="J1362" s="6">
        <v>65</v>
      </c>
      <c r="K1362" s="6">
        <v>6</v>
      </c>
      <c r="L1362" s="6"/>
    </row>
    <row r="1363" spans="1:12" ht="15.75" customHeight="1" x14ac:dyDescent="0.25">
      <c r="A1363" s="4">
        <v>44617</v>
      </c>
      <c r="B1363" s="6">
        <v>11</v>
      </c>
      <c r="C1363" s="6" t="s">
        <v>132</v>
      </c>
      <c r="D1363" s="6"/>
      <c r="E1363" s="6" t="s">
        <v>65</v>
      </c>
      <c r="F1363" s="6" t="s">
        <v>103</v>
      </c>
      <c r="G1363" s="6">
        <v>2</v>
      </c>
      <c r="H1363" s="6">
        <v>4</v>
      </c>
      <c r="I1363" s="6">
        <v>6</v>
      </c>
      <c r="J1363" s="6">
        <v>65</v>
      </c>
      <c r="K1363" s="6">
        <v>4</v>
      </c>
      <c r="L1363" s="6"/>
    </row>
    <row r="1364" spans="1:12" ht="15.75" customHeight="1" x14ac:dyDescent="0.25">
      <c r="A1364" s="4">
        <v>44617</v>
      </c>
      <c r="B1364" s="6">
        <v>12</v>
      </c>
      <c r="C1364" s="6" t="s">
        <v>132</v>
      </c>
      <c r="D1364" s="6"/>
      <c r="E1364" s="6" t="s">
        <v>65</v>
      </c>
      <c r="F1364" s="6" t="s">
        <v>103</v>
      </c>
      <c r="G1364" s="6">
        <v>3</v>
      </c>
      <c r="H1364" s="6">
        <v>4</v>
      </c>
      <c r="I1364" s="6">
        <v>6</v>
      </c>
      <c r="J1364" s="6">
        <v>65</v>
      </c>
      <c r="K1364" s="6">
        <v>4</v>
      </c>
      <c r="L1364" s="6"/>
    </row>
    <row r="1365" spans="1:12" ht="15.75" customHeight="1" x14ac:dyDescent="0.25">
      <c r="A1365" s="4">
        <v>44617</v>
      </c>
      <c r="B1365" s="6">
        <v>13</v>
      </c>
      <c r="C1365" s="6" t="s">
        <v>132</v>
      </c>
      <c r="D1365" s="6"/>
      <c r="E1365" s="6" t="s">
        <v>65</v>
      </c>
      <c r="F1365" s="6" t="s">
        <v>111</v>
      </c>
      <c r="G1365" s="6">
        <v>1</v>
      </c>
      <c r="H1365" s="6">
        <v>6</v>
      </c>
      <c r="I1365" s="6">
        <v>10</v>
      </c>
      <c r="J1365" s="6">
        <v>220</v>
      </c>
      <c r="K1365" s="6">
        <v>10</v>
      </c>
      <c r="L1365" s="6"/>
    </row>
    <row r="1366" spans="1:12" ht="15.75" customHeight="1" x14ac:dyDescent="0.25">
      <c r="A1366" s="4">
        <v>44617</v>
      </c>
      <c r="B1366" s="6">
        <v>14</v>
      </c>
      <c r="C1366" s="6" t="s">
        <v>132</v>
      </c>
      <c r="D1366" s="6"/>
      <c r="E1366" s="6" t="s">
        <v>65</v>
      </c>
      <c r="F1366" s="6" t="s">
        <v>111</v>
      </c>
      <c r="G1366" s="6">
        <v>2</v>
      </c>
      <c r="H1366" s="6">
        <v>6</v>
      </c>
      <c r="I1366" s="6">
        <v>10</v>
      </c>
      <c r="J1366" s="6">
        <v>230</v>
      </c>
      <c r="K1366" s="6">
        <v>6</v>
      </c>
      <c r="L1366" s="6"/>
    </row>
    <row r="1367" spans="1:12" ht="15.75" customHeight="1" x14ac:dyDescent="0.25">
      <c r="A1367" s="4">
        <v>44617</v>
      </c>
      <c r="B1367" s="6">
        <v>15</v>
      </c>
      <c r="C1367" s="6" t="s">
        <v>132</v>
      </c>
      <c r="D1367" s="6"/>
      <c r="E1367" s="6" t="s">
        <v>65</v>
      </c>
      <c r="F1367" s="6" t="s">
        <v>111</v>
      </c>
      <c r="G1367" s="6">
        <v>3</v>
      </c>
      <c r="H1367" s="6">
        <v>6</v>
      </c>
      <c r="I1367" s="6">
        <v>10</v>
      </c>
      <c r="J1367" s="6">
        <v>230</v>
      </c>
      <c r="K1367" s="6">
        <v>5</v>
      </c>
      <c r="L1367" s="6"/>
    </row>
    <row r="1368" spans="1:12" ht="15.75" customHeight="1" x14ac:dyDescent="0.25">
      <c r="A1368" s="4">
        <v>44620</v>
      </c>
      <c r="B1368" s="6">
        <v>1</v>
      </c>
      <c r="C1368" s="6" t="s">
        <v>104</v>
      </c>
      <c r="D1368" s="6"/>
      <c r="E1368" s="6" t="s">
        <v>65</v>
      </c>
      <c r="F1368" s="6" t="s">
        <v>119</v>
      </c>
      <c r="G1368" s="6">
        <v>1</v>
      </c>
      <c r="H1368" s="6">
        <v>4</v>
      </c>
      <c r="I1368" s="6">
        <v>6</v>
      </c>
      <c r="J1368" s="6">
        <v>150</v>
      </c>
      <c r="K1368" s="6">
        <v>6</v>
      </c>
      <c r="L1368" s="6"/>
    </row>
    <row r="1369" spans="1:12" ht="15.75" customHeight="1" x14ac:dyDescent="0.25">
      <c r="A1369" s="4">
        <v>44620</v>
      </c>
      <c r="B1369" s="6">
        <v>2</v>
      </c>
      <c r="C1369" s="6" t="s">
        <v>104</v>
      </c>
      <c r="D1369" s="6"/>
      <c r="E1369" s="6" t="s">
        <v>65</v>
      </c>
      <c r="F1369" s="6" t="s">
        <v>119</v>
      </c>
      <c r="G1369" s="6">
        <v>2</v>
      </c>
      <c r="H1369" s="6">
        <v>4</v>
      </c>
      <c r="I1369" s="6">
        <v>6</v>
      </c>
      <c r="J1369" s="6">
        <v>150</v>
      </c>
      <c r="K1369" s="6">
        <v>5</v>
      </c>
      <c r="L1369" s="6"/>
    </row>
    <row r="1370" spans="1:12" ht="15.75" customHeight="1" x14ac:dyDescent="0.25">
      <c r="A1370" s="4">
        <v>44620</v>
      </c>
      <c r="B1370" s="6">
        <v>3</v>
      </c>
      <c r="C1370" s="6" t="s">
        <v>104</v>
      </c>
      <c r="D1370" s="6"/>
      <c r="E1370" s="6" t="s">
        <v>65</v>
      </c>
      <c r="F1370" s="6" t="s">
        <v>119</v>
      </c>
      <c r="G1370" s="6">
        <v>3</v>
      </c>
      <c r="H1370" s="6">
        <v>4</v>
      </c>
      <c r="I1370" s="6">
        <v>6</v>
      </c>
      <c r="J1370" s="6">
        <v>150</v>
      </c>
      <c r="K1370" s="6">
        <v>5</v>
      </c>
      <c r="L1370" s="6"/>
    </row>
    <row r="1371" spans="1:12" ht="15.75" customHeight="1" x14ac:dyDescent="0.25">
      <c r="A1371" s="4">
        <v>44620</v>
      </c>
      <c r="B1371" s="6">
        <v>4</v>
      </c>
      <c r="C1371" s="6" t="s">
        <v>104</v>
      </c>
      <c r="D1371" s="6"/>
      <c r="E1371" s="6" t="s">
        <v>65</v>
      </c>
      <c r="F1371" s="6" t="s">
        <v>120</v>
      </c>
      <c r="G1371" s="6">
        <v>1</v>
      </c>
      <c r="H1371" s="6">
        <v>4</v>
      </c>
      <c r="I1371" s="6">
        <v>6</v>
      </c>
      <c r="J1371" s="6">
        <v>175</v>
      </c>
      <c r="K1371" s="6">
        <v>5</v>
      </c>
      <c r="L1371" s="6"/>
    </row>
    <row r="1372" spans="1:12" ht="15.75" customHeight="1" x14ac:dyDescent="0.25">
      <c r="A1372" s="4">
        <v>44620</v>
      </c>
      <c r="B1372" s="6">
        <v>5</v>
      </c>
      <c r="C1372" s="6" t="s">
        <v>104</v>
      </c>
      <c r="D1372" s="6"/>
      <c r="E1372" s="6" t="s">
        <v>65</v>
      </c>
      <c r="F1372" s="6" t="s">
        <v>120</v>
      </c>
      <c r="G1372" s="6">
        <v>2</v>
      </c>
      <c r="H1372" s="6">
        <v>4</v>
      </c>
      <c r="I1372" s="6">
        <v>6</v>
      </c>
      <c r="J1372" s="6">
        <v>175</v>
      </c>
      <c r="K1372" s="6">
        <v>4</v>
      </c>
      <c r="L1372" s="6"/>
    </row>
    <row r="1373" spans="1:12" ht="15.75" customHeight="1" x14ac:dyDescent="0.25">
      <c r="A1373" s="4">
        <v>44620</v>
      </c>
      <c r="B1373" s="6">
        <v>6</v>
      </c>
      <c r="C1373" s="6" t="s">
        <v>104</v>
      </c>
      <c r="D1373" s="6"/>
      <c r="E1373" s="6" t="s">
        <v>65</v>
      </c>
      <c r="F1373" s="6" t="s">
        <v>120</v>
      </c>
      <c r="G1373" s="6">
        <v>3</v>
      </c>
      <c r="H1373" s="6">
        <v>4</v>
      </c>
      <c r="I1373" s="6">
        <v>6</v>
      </c>
      <c r="J1373" s="6">
        <v>175</v>
      </c>
      <c r="K1373" s="6">
        <v>4</v>
      </c>
      <c r="L1373" s="6"/>
    </row>
    <row r="1374" spans="1:12" ht="15.75" customHeight="1" x14ac:dyDescent="0.25">
      <c r="A1374" s="4">
        <v>44620</v>
      </c>
      <c r="B1374" s="6">
        <v>7</v>
      </c>
      <c r="C1374" s="6" t="s">
        <v>104</v>
      </c>
      <c r="D1374" s="6"/>
      <c r="E1374" s="6" t="s">
        <v>65</v>
      </c>
      <c r="F1374" s="6" t="s">
        <v>107</v>
      </c>
      <c r="G1374" s="6">
        <v>1</v>
      </c>
      <c r="H1374" s="6">
        <v>6</v>
      </c>
      <c r="I1374" s="6">
        <v>10</v>
      </c>
      <c r="J1374" s="6">
        <v>160</v>
      </c>
      <c r="K1374" s="6">
        <v>10</v>
      </c>
      <c r="L1374" s="6"/>
    </row>
    <row r="1375" spans="1:12" ht="15.75" customHeight="1" x14ac:dyDescent="0.25">
      <c r="A1375" s="4">
        <v>44620</v>
      </c>
      <c r="B1375" s="6">
        <v>8</v>
      </c>
      <c r="C1375" s="6" t="s">
        <v>104</v>
      </c>
      <c r="D1375" s="6"/>
      <c r="E1375" s="6" t="s">
        <v>65</v>
      </c>
      <c r="F1375" s="6" t="s">
        <v>107</v>
      </c>
      <c r="G1375" s="6">
        <v>2</v>
      </c>
      <c r="H1375" s="6">
        <v>6</v>
      </c>
      <c r="I1375" s="6">
        <v>10</v>
      </c>
      <c r="J1375" s="6">
        <v>165</v>
      </c>
      <c r="K1375" s="6">
        <v>6</v>
      </c>
      <c r="L1375" s="6"/>
    </row>
    <row r="1376" spans="1:12" ht="15.75" customHeight="1" x14ac:dyDescent="0.25">
      <c r="A1376" s="4">
        <v>44620</v>
      </c>
      <c r="B1376" s="6">
        <v>9</v>
      </c>
      <c r="C1376" s="6" t="s">
        <v>104</v>
      </c>
      <c r="D1376" s="6"/>
      <c r="E1376" s="6" t="s">
        <v>65</v>
      </c>
      <c r="F1376" s="6" t="s">
        <v>107</v>
      </c>
      <c r="G1376" s="6">
        <v>3</v>
      </c>
      <c r="H1376" s="6">
        <v>6</v>
      </c>
      <c r="I1376" s="6">
        <v>10</v>
      </c>
      <c r="J1376" s="6">
        <v>165</v>
      </c>
      <c r="K1376" s="6">
        <v>5</v>
      </c>
      <c r="L1376" s="6"/>
    </row>
    <row r="1377" spans="1:12" ht="15.75" customHeight="1" x14ac:dyDescent="0.25">
      <c r="A1377" s="4">
        <v>44620</v>
      </c>
      <c r="B1377" s="6">
        <v>10</v>
      </c>
      <c r="C1377" s="6" t="s">
        <v>104</v>
      </c>
      <c r="D1377" s="6"/>
      <c r="E1377" s="6" t="s">
        <v>65</v>
      </c>
      <c r="F1377" s="6" t="s">
        <v>121</v>
      </c>
      <c r="G1377" s="6">
        <v>1</v>
      </c>
      <c r="H1377" s="6">
        <v>10</v>
      </c>
      <c r="I1377" s="6">
        <v>15</v>
      </c>
      <c r="J1377" s="6">
        <v>120</v>
      </c>
      <c r="K1377" s="6">
        <v>15</v>
      </c>
      <c r="L1377" s="6"/>
    </row>
    <row r="1378" spans="1:12" ht="15.75" customHeight="1" x14ac:dyDescent="0.25">
      <c r="A1378" s="4">
        <v>44620</v>
      </c>
      <c r="B1378" s="6">
        <v>11</v>
      </c>
      <c r="C1378" s="6" t="s">
        <v>104</v>
      </c>
      <c r="D1378" s="6"/>
      <c r="E1378" s="6" t="s">
        <v>65</v>
      </c>
      <c r="F1378" s="6" t="s">
        <v>121</v>
      </c>
      <c r="G1378" s="6">
        <v>2</v>
      </c>
      <c r="H1378" s="6">
        <v>10</v>
      </c>
      <c r="I1378" s="6">
        <v>15</v>
      </c>
      <c r="J1378" s="6">
        <v>120</v>
      </c>
      <c r="K1378" s="6">
        <v>11</v>
      </c>
      <c r="L1378" s="6"/>
    </row>
    <row r="1379" spans="1:12" ht="15.75" customHeight="1" x14ac:dyDescent="0.25">
      <c r="A1379" s="4">
        <v>44620</v>
      </c>
      <c r="B1379" s="6">
        <v>12</v>
      </c>
      <c r="C1379" s="6" t="s">
        <v>104</v>
      </c>
      <c r="D1379" s="6"/>
      <c r="E1379" s="6" t="s">
        <v>65</v>
      </c>
      <c r="F1379" s="6" t="s">
        <v>121</v>
      </c>
      <c r="G1379" s="6">
        <v>3</v>
      </c>
      <c r="H1379" s="6">
        <v>10</v>
      </c>
      <c r="I1379" s="6">
        <v>15</v>
      </c>
      <c r="J1379" s="6">
        <v>120</v>
      </c>
      <c r="K1379" s="6">
        <v>12</v>
      </c>
      <c r="L1379" s="6"/>
    </row>
    <row r="1380" spans="1:12" ht="15.75" customHeight="1" x14ac:dyDescent="0.25">
      <c r="A1380" s="4">
        <v>44622</v>
      </c>
      <c r="B1380" s="6">
        <v>1</v>
      </c>
      <c r="C1380" s="6" t="s">
        <v>131</v>
      </c>
      <c r="D1380" s="6"/>
      <c r="E1380" s="6" t="s">
        <v>65</v>
      </c>
      <c r="F1380" s="6" t="s">
        <v>89</v>
      </c>
      <c r="G1380" s="6">
        <v>1</v>
      </c>
      <c r="H1380" s="6">
        <v>4</v>
      </c>
      <c r="I1380" s="6">
        <v>6</v>
      </c>
      <c r="J1380" s="6">
        <v>150</v>
      </c>
      <c r="K1380" s="6">
        <v>6</v>
      </c>
      <c r="L1380" s="6"/>
    </row>
    <row r="1381" spans="1:12" ht="15.75" customHeight="1" x14ac:dyDescent="0.25">
      <c r="A1381" s="4">
        <v>44622</v>
      </c>
      <c r="B1381" s="6">
        <v>2</v>
      </c>
      <c r="C1381" s="6" t="s">
        <v>131</v>
      </c>
      <c r="D1381" s="6"/>
      <c r="E1381" s="6" t="s">
        <v>65</v>
      </c>
      <c r="F1381" s="6" t="s">
        <v>89</v>
      </c>
      <c r="G1381" s="6">
        <v>2</v>
      </c>
      <c r="H1381" s="6">
        <v>4</v>
      </c>
      <c r="I1381" s="6">
        <v>6</v>
      </c>
      <c r="J1381" s="6">
        <v>155</v>
      </c>
      <c r="K1381" s="6">
        <v>6</v>
      </c>
      <c r="L1381" s="6"/>
    </row>
    <row r="1382" spans="1:12" ht="15.75" customHeight="1" x14ac:dyDescent="0.25">
      <c r="A1382" s="4">
        <v>44622</v>
      </c>
      <c r="B1382" s="6">
        <v>3</v>
      </c>
      <c r="C1382" s="6" t="s">
        <v>131</v>
      </c>
      <c r="D1382" s="6"/>
      <c r="E1382" s="6" t="s">
        <v>65</v>
      </c>
      <c r="F1382" s="6" t="s">
        <v>89</v>
      </c>
      <c r="G1382" s="6">
        <v>3</v>
      </c>
      <c r="H1382" s="6">
        <v>4</v>
      </c>
      <c r="I1382" s="6">
        <v>6</v>
      </c>
      <c r="J1382" s="6">
        <v>155</v>
      </c>
      <c r="K1382" s="6">
        <v>4</v>
      </c>
      <c r="L1382" s="6"/>
    </row>
    <row r="1383" spans="1:12" ht="15.75" customHeight="1" x14ac:dyDescent="0.25">
      <c r="A1383" s="4">
        <v>44622</v>
      </c>
      <c r="B1383" s="6">
        <v>4</v>
      </c>
      <c r="C1383" s="6" t="s">
        <v>131</v>
      </c>
      <c r="D1383" s="6"/>
      <c r="E1383" s="6" t="s">
        <v>65</v>
      </c>
      <c r="F1383" s="6" t="s">
        <v>95</v>
      </c>
      <c r="G1383" s="6">
        <v>1</v>
      </c>
      <c r="H1383" s="6">
        <v>4</v>
      </c>
      <c r="I1383" s="6">
        <v>6</v>
      </c>
      <c r="J1383" s="6">
        <v>130</v>
      </c>
      <c r="K1383" s="6">
        <v>6</v>
      </c>
      <c r="L1383" s="6"/>
    </row>
    <row r="1384" spans="1:12" ht="15.75" customHeight="1" x14ac:dyDescent="0.25">
      <c r="A1384" s="4">
        <v>44622</v>
      </c>
      <c r="B1384" s="6">
        <v>5</v>
      </c>
      <c r="C1384" s="6" t="s">
        <v>131</v>
      </c>
      <c r="D1384" s="6"/>
      <c r="E1384" s="6" t="s">
        <v>65</v>
      </c>
      <c r="F1384" s="6" t="s">
        <v>95</v>
      </c>
      <c r="G1384" s="6">
        <v>2</v>
      </c>
      <c r="H1384" s="6">
        <v>4</v>
      </c>
      <c r="I1384" s="6">
        <v>6</v>
      </c>
      <c r="J1384" s="6">
        <v>130</v>
      </c>
      <c r="K1384" s="6">
        <v>5</v>
      </c>
      <c r="L1384" s="6"/>
    </row>
    <row r="1385" spans="1:12" ht="15.75" customHeight="1" x14ac:dyDescent="0.25">
      <c r="A1385" s="4">
        <v>44622</v>
      </c>
      <c r="B1385" s="6">
        <v>6</v>
      </c>
      <c r="C1385" s="6" t="s">
        <v>131</v>
      </c>
      <c r="D1385" s="6"/>
      <c r="E1385" s="6" t="s">
        <v>65</v>
      </c>
      <c r="F1385" s="6" t="s">
        <v>95</v>
      </c>
      <c r="G1385" s="6">
        <v>3</v>
      </c>
      <c r="H1385" s="6">
        <v>4</v>
      </c>
      <c r="I1385" s="6">
        <v>6</v>
      </c>
      <c r="J1385" s="6">
        <v>130</v>
      </c>
      <c r="K1385" s="6">
        <v>4</v>
      </c>
      <c r="L1385" s="6"/>
    </row>
    <row r="1386" spans="1:12" ht="15.75" customHeight="1" x14ac:dyDescent="0.25">
      <c r="A1386" s="4">
        <v>44622</v>
      </c>
      <c r="B1386" s="6">
        <v>7</v>
      </c>
      <c r="C1386" s="6" t="s">
        <v>131</v>
      </c>
      <c r="D1386" s="6"/>
      <c r="E1386" s="6" t="s">
        <v>65</v>
      </c>
      <c r="F1386" s="6" t="s">
        <v>96</v>
      </c>
      <c r="G1386" s="6">
        <v>1</v>
      </c>
      <c r="H1386" s="6">
        <v>4</v>
      </c>
      <c r="I1386" s="6">
        <v>6</v>
      </c>
      <c r="J1386" s="6">
        <v>100</v>
      </c>
      <c r="K1386" s="6">
        <v>4</v>
      </c>
      <c r="L1386" s="6"/>
    </row>
    <row r="1387" spans="1:12" ht="15.75" customHeight="1" x14ac:dyDescent="0.25">
      <c r="A1387" s="4">
        <v>44622</v>
      </c>
      <c r="B1387" s="6">
        <v>8</v>
      </c>
      <c r="C1387" s="6" t="s">
        <v>131</v>
      </c>
      <c r="D1387" s="6"/>
      <c r="E1387" s="6" t="s">
        <v>65</v>
      </c>
      <c r="F1387" s="6" t="s">
        <v>96</v>
      </c>
      <c r="G1387" s="6">
        <v>2</v>
      </c>
      <c r="H1387" s="6">
        <v>4</v>
      </c>
      <c r="I1387" s="6">
        <v>6</v>
      </c>
      <c r="J1387" s="6">
        <v>100</v>
      </c>
      <c r="K1387" s="6">
        <v>4</v>
      </c>
      <c r="L1387" s="6"/>
    </row>
    <row r="1388" spans="1:12" ht="15.75" customHeight="1" x14ac:dyDescent="0.25">
      <c r="A1388" s="4">
        <v>44622</v>
      </c>
      <c r="B1388" s="6">
        <v>9</v>
      </c>
      <c r="C1388" s="6" t="s">
        <v>131</v>
      </c>
      <c r="D1388" s="6"/>
      <c r="E1388" s="6" t="s">
        <v>65</v>
      </c>
      <c r="F1388" s="6" t="s">
        <v>96</v>
      </c>
      <c r="G1388" s="6">
        <v>3</v>
      </c>
      <c r="H1388" s="6">
        <v>4</v>
      </c>
      <c r="I1388" s="6">
        <v>6</v>
      </c>
      <c r="J1388" s="6">
        <v>100</v>
      </c>
      <c r="K1388" s="6">
        <v>4</v>
      </c>
      <c r="L1388" s="6"/>
    </row>
    <row r="1389" spans="1:12" ht="15.75" customHeight="1" x14ac:dyDescent="0.25">
      <c r="A1389" s="4">
        <v>44622</v>
      </c>
      <c r="B1389" s="6">
        <v>10</v>
      </c>
      <c r="C1389" s="6" t="s">
        <v>131</v>
      </c>
      <c r="D1389" s="6"/>
      <c r="E1389" s="6" t="s">
        <v>65</v>
      </c>
      <c r="F1389" s="6" t="s">
        <v>122</v>
      </c>
      <c r="G1389" s="6">
        <v>1</v>
      </c>
      <c r="H1389" s="6">
        <v>10</v>
      </c>
      <c r="I1389" s="6">
        <v>20</v>
      </c>
      <c r="J1389" s="6">
        <v>7.5</v>
      </c>
      <c r="K1389" s="6">
        <v>11</v>
      </c>
      <c r="L1389" s="6"/>
    </row>
    <row r="1390" spans="1:12" ht="15.75" customHeight="1" x14ac:dyDescent="0.25">
      <c r="A1390" s="4">
        <v>44622</v>
      </c>
      <c r="B1390" s="6">
        <v>11</v>
      </c>
      <c r="C1390" s="6" t="s">
        <v>131</v>
      </c>
      <c r="D1390" s="6"/>
      <c r="E1390" s="6" t="s">
        <v>65</v>
      </c>
      <c r="F1390" s="6" t="s">
        <v>122</v>
      </c>
      <c r="G1390" s="6">
        <v>2</v>
      </c>
      <c r="H1390" s="6">
        <v>10</v>
      </c>
      <c r="I1390" s="6">
        <v>20</v>
      </c>
      <c r="J1390" s="6">
        <v>7.5</v>
      </c>
      <c r="K1390" s="6">
        <v>10</v>
      </c>
      <c r="L1390" s="6"/>
    </row>
    <row r="1391" spans="1:12" ht="15.75" customHeight="1" x14ac:dyDescent="0.25">
      <c r="A1391" s="4">
        <v>44622</v>
      </c>
      <c r="B1391" s="6">
        <v>12</v>
      </c>
      <c r="C1391" s="6" t="s">
        <v>131</v>
      </c>
      <c r="D1391" s="6"/>
      <c r="E1391" s="6" t="s">
        <v>65</v>
      </c>
      <c r="F1391" s="6" t="s">
        <v>122</v>
      </c>
      <c r="G1391" s="6">
        <v>3</v>
      </c>
      <c r="H1391" s="6">
        <v>10</v>
      </c>
      <c r="I1391" s="6">
        <v>20</v>
      </c>
      <c r="J1391" s="6">
        <v>7.5</v>
      </c>
      <c r="K1391" s="6">
        <v>7</v>
      </c>
      <c r="L1391" s="6"/>
    </row>
    <row r="1392" spans="1:12" ht="15.75" customHeight="1" x14ac:dyDescent="0.25">
      <c r="A1392" s="4">
        <v>44622</v>
      </c>
      <c r="B1392" s="6">
        <v>13</v>
      </c>
      <c r="C1392" s="6" t="s">
        <v>131</v>
      </c>
      <c r="D1392" s="6"/>
      <c r="E1392" s="6" t="s">
        <v>65</v>
      </c>
      <c r="F1392" s="6" t="s">
        <v>117</v>
      </c>
      <c r="G1392" s="6">
        <v>1</v>
      </c>
      <c r="H1392" s="6">
        <v>0</v>
      </c>
      <c r="I1392" s="6"/>
      <c r="J1392" s="6">
        <v>12</v>
      </c>
      <c r="K1392" s="6">
        <v>60</v>
      </c>
      <c r="L1392" s="6"/>
    </row>
    <row r="1393" spans="1:12" ht="15.75" customHeight="1" x14ac:dyDescent="0.25">
      <c r="A1393" s="4">
        <v>44622</v>
      </c>
      <c r="B1393" s="6">
        <v>14</v>
      </c>
      <c r="C1393" s="6" t="s">
        <v>131</v>
      </c>
      <c r="D1393" s="6"/>
      <c r="E1393" s="6" t="s">
        <v>65</v>
      </c>
      <c r="F1393" s="6" t="s">
        <v>117</v>
      </c>
      <c r="G1393" s="6">
        <v>2</v>
      </c>
      <c r="H1393" s="6">
        <v>0</v>
      </c>
      <c r="I1393" s="6"/>
      <c r="J1393" s="6">
        <v>12</v>
      </c>
      <c r="K1393" s="6">
        <v>44</v>
      </c>
      <c r="L1393" s="6"/>
    </row>
    <row r="1394" spans="1:12" ht="15.75" customHeight="1" x14ac:dyDescent="0.25">
      <c r="A1394" s="4">
        <v>44622</v>
      </c>
      <c r="B1394" s="6">
        <v>15</v>
      </c>
      <c r="C1394" s="6" t="s">
        <v>131</v>
      </c>
      <c r="D1394" s="6"/>
      <c r="E1394" s="6" t="s">
        <v>65</v>
      </c>
      <c r="F1394" s="6" t="s">
        <v>117</v>
      </c>
      <c r="G1394" s="6">
        <v>3</v>
      </c>
      <c r="H1394" s="6">
        <v>0</v>
      </c>
      <c r="I1394" s="6"/>
      <c r="J1394" s="6">
        <v>12</v>
      </c>
      <c r="K1394" s="6">
        <v>32</v>
      </c>
      <c r="L1394" s="6"/>
    </row>
    <row r="1395" spans="1:12" ht="15.75" customHeight="1" x14ac:dyDescent="0.25">
      <c r="A1395" s="4">
        <v>44624</v>
      </c>
      <c r="B1395" s="6">
        <v>1</v>
      </c>
      <c r="C1395" s="6" t="s">
        <v>132</v>
      </c>
      <c r="D1395" s="6"/>
      <c r="E1395" s="6" t="s">
        <v>65</v>
      </c>
      <c r="F1395" s="6" t="s">
        <v>92</v>
      </c>
      <c r="G1395" s="6">
        <v>1</v>
      </c>
      <c r="H1395" s="6">
        <v>4</v>
      </c>
      <c r="I1395" s="6">
        <v>6</v>
      </c>
      <c r="J1395" s="6">
        <v>235</v>
      </c>
      <c r="K1395" s="6">
        <v>6</v>
      </c>
      <c r="L1395" s="6"/>
    </row>
    <row r="1396" spans="1:12" ht="15.75" customHeight="1" x14ac:dyDescent="0.25">
      <c r="A1396" s="4">
        <v>44624</v>
      </c>
      <c r="B1396" s="6">
        <v>2</v>
      </c>
      <c r="C1396" s="6" t="s">
        <v>132</v>
      </c>
      <c r="D1396" s="6"/>
      <c r="E1396" s="6" t="s">
        <v>65</v>
      </c>
      <c r="F1396" s="6" t="s">
        <v>92</v>
      </c>
      <c r="G1396" s="6">
        <v>2</v>
      </c>
      <c r="H1396" s="6">
        <v>4</v>
      </c>
      <c r="I1396" s="6">
        <v>6</v>
      </c>
      <c r="J1396" s="6">
        <v>240</v>
      </c>
      <c r="K1396" s="6">
        <v>5</v>
      </c>
      <c r="L1396" s="6"/>
    </row>
    <row r="1397" spans="1:12" ht="15.75" customHeight="1" x14ac:dyDescent="0.25">
      <c r="A1397" s="4">
        <v>44624</v>
      </c>
      <c r="B1397" s="6">
        <v>3</v>
      </c>
      <c r="C1397" s="6" t="s">
        <v>132</v>
      </c>
      <c r="D1397" s="6"/>
      <c r="E1397" s="6" t="s">
        <v>65</v>
      </c>
      <c r="F1397" s="6" t="s">
        <v>92</v>
      </c>
      <c r="G1397" s="6">
        <v>3</v>
      </c>
      <c r="H1397" s="6">
        <v>4</v>
      </c>
      <c r="I1397" s="6">
        <v>6</v>
      </c>
      <c r="J1397" s="6">
        <v>240</v>
      </c>
      <c r="K1397" s="6">
        <v>5</v>
      </c>
      <c r="L1397" s="6"/>
    </row>
    <row r="1398" spans="1:12" ht="15.75" customHeight="1" x14ac:dyDescent="0.25">
      <c r="A1398" s="4">
        <v>44624</v>
      </c>
      <c r="B1398" s="6">
        <v>4</v>
      </c>
      <c r="C1398" s="6" t="s">
        <v>132</v>
      </c>
      <c r="D1398" s="6"/>
      <c r="E1398" s="6" t="s">
        <v>65</v>
      </c>
      <c r="F1398" s="6" t="s">
        <v>118</v>
      </c>
      <c r="G1398" s="6">
        <v>1</v>
      </c>
      <c r="H1398" s="6">
        <v>5</v>
      </c>
      <c r="I1398" s="6">
        <v>10</v>
      </c>
      <c r="J1398" s="6">
        <v>135</v>
      </c>
      <c r="K1398" s="6">
        <v>10</v>
      </c>
      <c r="L1398" s="6"/>
    </row>
    <row r="1399" spans="1:12" ht="15.75" customHeight="1" x14ac:dyDescent="0.25">
      <c r="A1399" s="4">
        <v>44624</v>
      </c>
      <c r="B1399" s="6">
        <v>5</v>
      </c>
      <c r="C1399" s="6" t="s">
        <v>132</v>
      </c>
      <c r="D1399" s="6"/>
      <c r="E1399" s="6" t="s">
        <v>65</v>
      </c>
      <c r="F1399" s="6" t="s">
        <v>118</v>
      </c>
      <c r="G1399" s="6">
        <v>2</v>
      </c>
      <c r="H1399" s="6">
        <v>5</v>
      </c>
      <c r="I1399" s="6">
        <v>10</v>
      </c>
      <c r="J1399" s="6">
        <v>140</v>
      </c>
      <c r="K1399" s="6">
        <v>50</v>
      </c>
      <c r="L1399" s="6"/>
    </row>
    <row r="1400" spans="1:12" ht="15.75" customHeight="1" x14ac:dyDescent="0.25">
      <c r="A1400" s="4">
        <v>44624</v>
      </c>
      <c r="B1400" s="6">
        <v>6</v>
      </c>
      <c r="C1400" s="6" t="s">
        <v>132</v>
      </c>
      <c r="D1400" s="6"/>
      <c r="E1400" s="6" t="s">
        <v>65</v>
      </c>
      <c r="F1400" s="6" t="s">
        <v>118</v>
      </c>
      <c r="G1400" s="6">
        <v>3</v>
      </c>
      <c r="H1400" s="6">
        <v>5</v>
      </c>
      <c r="I1400" s="6">
        <v>10</v>
      </c>
      <c r="J1400" s="6">
        <v>140</v>
      </c>
      <c r="K1400" s="6">
        <v>6</v>
      </c>
      <c r="L1400" s="6"/>
    </row>
    <row r="1401" spans="1:12" ht="15.75" customHeight="1" x14ac:dyDescent="0.25">
      <c r="A1401" s="4">
        <v>44624</v>
      </c>
      <c r="B1401" s="6">
        <v>7</v>
      </c>
      <c r="C1401" s="6" t="s">
        <v>132</v>
      </c>
      <c r="D1401" s="6"/>
      <c r="E1401" s="6" t="s">
        <v>65</v>
      </c>
      <c r="F1401" s="6" t="s">
        <v>110</v>
      </c>
      <c r="G1401" s="6">
        <v>1</v>
      </c>
      <c r="H1401" s="6">
        <v>4</v>
      </c>
      <c r="I1401" s="6">
        <v>6</v>
      </c>
      <c r="J1401" s="6">
        <v>70</v>
      </c>
      <c r="K1401" s="6">
        <v>4</v>
      </c>
      <c r="L1401" s="6"/>
    </row>
    <row r="1402" spans="1:12" ht="15.75" customHeight="1" x14ac:dyDescent="0.25">
      <c r="A1402" s="4">
        <v>44624</v>
      </c>
      <c r="B1402" s="6">
        <v>8</v>
      </c>
      <c r="C1402" s="6" t="s">
        <v>132</v>
      </c>
      <c r="D1402" s="6"/>
      <c r="E1402" s="6" t="s">
        <v>65</v>
      </c>
      <c r="F1402" s="6" t="s">
        <v>110</v>
      </c>
      <c r="G1402" s="6">
        <v>2</v>
      </c>
      <c r="H1402" s="6">
        <v>4</v>
      </c>
      <c r="I1402" s="6">
        <v>6</v>
      </c>
      <c r="J1402" s="6">
        <v>70</v>
      </c>
      <c r="K1402" s="6">
        <v>4</v>
      </c>
      <c r="L1402" s="6"/>
    </row>
    <row r="1403" spans="1:12" ht="15.75" customHeight="1" x14ac:dyDescent="0.25">
      <c r="A1403" s="4">
        <v>44624</v>
      </c>
      <c r="B1403" s="6">
        <v>9</v>
      </c>
      <c r="C1403" s="6" t="s">
        <v>132</v>
      </c>
      <c r="D1403" s="6"/>
      <c r="E1403" s="6" t="s">
        <v>65</v>
      </c>
      <c r="F1403" s="6" t="s">
        <v>110</v>
      </c>
      <c r="G1403" s="6">
        <v>3</v>
      </c>
      <c r="H1403" s="6">
        <v>4</v>
      </c>
      <c r="I1403" s="6">
        <v>6</v>
      </c>
      <c r="J1403" s="6">
        <v>70</v>
      </c>
      <c r="K1403" s="6">
        <v>4</v>
      </c>
      <c r="L1403" s="6" t="s">
        <v>29</v>
      </c>
    </row>
    <row r="1404" spans="1:12" ht="15.75" customHeight="1" x14ac:dyDescent="0.25">
      <c r="A1404" s="4">
        <v>44624</v>
      </c>
      <c r="B1404" s="6">
        <v>10</v>
      </c>
      <c r="C1404" s="6" t="s">
        <v>132</v>
      </c>
      <c r="D1404" s="6"/>
      <c r="E1404" s="6" t="s">
        <v>65</v>
      </c>
      <c r="F1404" s="6" t="s">
        <v>103</v>
      </c>
      <c r="G1404" s="6">
        <v>1</v>
      </c>
      <c r="H1404" s="6">
        <v>4</v>
      </c>
      <c r="I1404" s="6">
        <v>6</v>
      </c>
      <c r="J1404" s="6">
        <v>65</v>
      </c>
      <c r="K1404" s="6">
        <v>5</v>
      </c>
      <c r="L1404" s="6"/>
    </row>
    <row r="1405" spans="1:12" ht="15.75" customHeight="1" x14ac:dyDescent="0.25">
      <c r="A1405" s="4">
        <v>44624</v>
      </c>
      <c r="B1405" s="6">
        <v>11</v>
      </c>
      <c r="C1405" s="6" t="s">
        <v>132</v>
      </c>
      <c r="D1405" s="6"/>
      <c r="E1405" s="6" t="s">
        <v>65</v>
      </c>
      <c r="F1405" s="6" t="s">
        <v>103</v>
      </c>
      <c r="G1405" s="6">
        <v>2</v>
      </c>
      <c r="H1405" s="6">
        <v>4</v>
      </c>
      <c r="I1405" s="6">
        <v>6</v>
      </c>
      <c r="J1405" s="6">
        <v>65</v>
      </c>
      <c r="K1405" s="6">
        <v>5</v>
      </c>
      <c r="L1405" s="6"/>
    </row>
    <row r="1406" spans="1:12" ht="15.75" customHeight="1" x14ac:dyDescent="0.25">
      <c r="A1406" s="4">
        <v>44624</v>
      </c>
      <c r="B1406" s="6">
        <v>12</v>
      </c>
      <c r="C1406" s="6" t="s">
        <v>132</v>
      </c>
      <c r="D1406" s="6"/>
      <c r="E1406" s="6" t="s">
        <v>65</v>
      </c>
      <c r="F1406" s="6" t="s">
        <v>103</v>
      </c>
      <c r="G1406" s="6">
        <v>3</v>
      </c>
      <c r="H1406" s="6">
        <v>4</v>
      </c>
      <c r="I1406" s="6">
        <v>6</v>
      </c>
      <c r="J1406" s="6">
        <v>65</v>
      </c>
      <c r="K1406" s="6">
        <v>4</v>
      </c>
      <c r="L1406" s="6"/>
    </row>
    <row r="1407" spans="1:12" ht="15.75" customHeight="1" x14ac:dyDescent="0.25">
      <c r="A1407" s="4">
        <v>44624</v>
      </c>
      <c r="B1407" s="6">
        <v>13</v>
      </c>
      <c r="C1407" s="6" t="s">
        <v>132</v>
      </c>
      <c r="D1407" s="6"/>
      <c r="E1407" s="6" t="s">
        <v>65</v>
      </c>
      <c r="F1407" s="6" t="s">
        <v>111</v>
      </c>
      <c r="G1407" s="6">
        <v>1</v>
      </c>
      <c r="H1407" s="6">
        <v>6</v>
      </c>
      <c r="I1407" s="6">
        <v>10</v>
      </c>
      <c r="J1407" s="6">
        <v>220</v>
      </c>
      <c r="K1407" s="6">
        <v>9</v>
      </c>
      <c r="L1407" s="6"/>
    </row>
    <row r="1408" spans="1:12" ht="15.75" customHeight="1" x14ac:dyDescent="0.25">
      <c r="A1408" s="4">
        <v>44624</v>
      </c>
      <c r="B1408" s="6">
        <v>14</v>
      </c>
      <c r="C1408" s="6" t="s">
        <v>132</v>
      </c>
      <c r="D1408" s="6"/>
      <c r="E1408" s="6" t="s">
        <v>65</v>
      </c>
      <c r="F1408" s="6" t="s">
        <v>111</v>
      </c>
      <c r="G1408" s="6">
        <v>2</v>
      </c>
      <c r="H1408" s="6">
        <v>6</v>
      </c>
      <c r="I1408" s="6">
        <v>10</v>
      </c>
      <c r="J1408" s="6">
        <v>220</v>
      </c>
      <c r="K1408" s="6">
        <v>6</v>
      </c>
      <c r="L1408" s="6"/>
    </row>
    <row r="1409" spans="1:12" ht="15.75" customHeight="1" x14ac:dyDescent="0.25">
      <c r="A1409" s="4">
        <v>44624</v>
      </c>
      <c r="B1409" s="6">
        <v>15</v>
      </c>
      <c r="C1409" s="6" t="s">
        <v>132</v>
      </c>
      <c r="D1409" s="6"/>
      <c r="E1409" s="6" t="s">
        <v>65</v>
      </c>
      <c r="F1409" s="6" t="s">
        <v>111</v>
      </c>
      <c r="G1409" s="6">
        <v>3</v>
      </c>
      <c r="H1409" s="6">
        <v>6</v>
      </c>
      <c r="I1409" s="6">
        <v>10</v>
      </c>
      <c r="J1409" s="6">
        <v>220</v>
      </c>
      <c r="K1409" s="6">
        <v>6</v>
      </c>
      <c r="L1409" s="6"/>
    </row>
    <row r="1410" spans="1:12" ht="15.75" customHeight="1" x14ac:dyDescent="0.25">
      <c r="A1410" s="4">
        <v>44627</v>
      </c>
      <c r="B1410" s="6">
        <v>1</v>
      </c>
      <c r="C1410" s="6" t="s">
        <v>104</v>
      </c>
      <c r="D1410" s="6"/>
      <c r="E1410" s="6" t="s">
        <v>65</v>
      </c>
      <c r="F1410" s="6" t="s">
        <v>119</v>
      </c>
      <c r="G1410" s="6">
        <v>1</v>
      </c>
      <c r="H1410" s="6">
        <v>4</v>
      </c>
      <c r="I1410" s="6">
        <v>6</v>
      </c>
      <c r="J1410" s="6">
        <v>150</v>
      </c>
      <c r="K1410" s="6">
        <v>6</v>
      </c>
      <c r="L1410" s="6"/>
    </row>
    <row r="1411" spans="1:12" ht="15.75" customHeight="1" x14ac:dyDescent="0.25">
      <c r="A1411" s="4">
        <v>44627</v>
      </c>
      <c r="B1411" s="6">
        <v>2</v>
      </c>
      <c r="C1411" s="6" t="s">
        <v>104</v>
      </c>
      <c r="D1411" s="6"/>
      <c r="E1411" s="6" t="s">
        <v>65</v>
      </c>
      <c r="F1411" s="6" t="s">
        <v>119</v>
      </c>
      <c r="G1411" s="6">
        <v>2</v>
      </c>
      <c r="H1411" s="6">
        <v>4</v>
      </c>
      <c r="I1411" s="6">
        <v>6</v>
      </c>
      <c r="J1411" s="6">
        <v>150</v>
      </c>
      <c r="K1411" s="6">
        <v>5</v>
      </c>
      <c r="L1411" s="6"/>
    </row>
    <row r="1412" spans="1:12" ht="15.75" customHeight="1" x14ac:dyDescent="0.25">
      <c r="A1412" s="4">
        <v>44627</v>
      </c>
      <c r="B1412" s="6">
        <v>3</v>
      </c>
      <c r="C1412" s="6" t="s">
        <v>104</v>
      </c>
      <c r="D1412" s="6"/>
      <c r="E1412" s="6" t="s">
        <v>65</v>
      </c>
      <c r="F1412" s="6" t="s">
        <v>119</v>
      </c>
      <c r="G1412" s="6">
        <v>3</v>
      </c>
      <c r="H1412" s="6">
        <v>4</v>
      </c>
      <c r="I1412" s="6">
        <v>6</v>
      </c>
      <c r="J1412" s="6">
        <v>150</v>
      </c>
      <c r="K1412" s="6">
        <v>4</v>
      </c>
      <c r="L1412" s="6"/>
    </row>
    <row r="1413" spans="1:12" ht="15.75" customHeight="1" x14ac:dyDescent="0.25">
      <c r="A1413" s="4">
        <v>44627</v>
      </c>
      <c r="B1413" s="6">
        <v>4</v>
      </c>
      <c r="C1413" s="6" t="s">
        <v>104</v>
      </c>
      <c r="D1413" s="6"/>
      <c r="E1413" s="6" t="s">
        <v>65</v>
      </c>
      <c r="F1413" s="6" t="s">
        <v>120</v>
      </c>
      <c r="G1413" s="6">
        <v>1</v>
      </c>
      <c r="H1413" s="6">
        <v>4</v>
      </c>
      <c r="I1413" s="6">
        <v>6</v>
      </c>
      <c r="J1413" s="6">
        <v>175</v>
      </c>
      <c r="K1413" s="6">
        <v>5</v>
      </c>
      <c r="L1413" s="6"/>
    </row>
    <row r="1414" spans="1:12" ht="15.75" customHeight="1" x14ac:dyDescent="0.25">
      <c r="A1414" s="4">
        <v>44627</v>
      </c>
      <c r="B1414" s="6">
        <v>5</v>
      </c>
      <c r="C1414" s="6" t="s">
        <v>104</v>
      </c>
      <c r="D1414" s="6"/>
      <c r="E1414" s="6" t="s">
        <v>65</v>
      </c>
      <c r="F1414" s="6" t="s">
        <v>120</v>
      </c>
      <c r="G1414" s="6">
        <v>2</v>
      </c>
      <c r="H1414" s="6">
        <v>4</v>
      </c>
      <c r="I1414" s="6">
        <v>6</v>
      </c>
      <c r="J1414" s="6">
        <v>175</v>
      </c>
      <c r="K1414" s="6">
        <v>4</v>
      </c>
      <c r="L1414" s="6"/>
    </row>
    <row r="1415" spans="1:12" ht="15.75" customHeight="1" x14ac:dyDescent="0.25">
      <c r="A1415" s="4">
        <v>44627</v>
      </c>
      <c r="B1415" s="6">
        <v>6</v>
      </c>
      <c r="C1415" s="6" t="s">
        <v>104</v>
      </c>
      <c r="D1415" s="6"/>
      <c r="E1415" s="6" t="s">
        <v>65</v>
      </c>
      <c r="F1415" s="6" t="s">
        <v>120</v>
      </c>
      <c r="G1415" s="6">
        <v>3</v>
      </c>
      <c r="H1415" s="6">
        <v>4</v>
      </c>
      <c r="I1415" s="6">
        <v>6</v>
      </c>
      <c r="J1415" s="6">
        <v>175</v>
      </c>
      <c r="K1415" s="6">
        <v>4</v>
      </c>
      <c r="L1415" s="6"/>
    </row>
    <row r="1416" spans="1:12" ht="15.75" customHeight="1" x14ac:dyDescent="0.25">
      <c r="A1416" s="4">
        <v>44627</v>
      </c>
      <c r="B1416" s="6">
        <v>7</v>
      </c>
      <c r="C1416" s="6" t="s">
        <v>104</v>
      </c>
      <c r="D1416" s="6"/>
      <c r="E1416" s="6" t="s">
        <v>65</v>
      </c>
      <c r="F1416" s="6" t="s">
        <v>107</v>
      </c>
      <c r="G1416" s="6">
        <v>1</v>
      </c>
      <c r="H1416" s="6">
        <v>6</v>
      </c>
      <c r="I1416" s="6">
        <v>10</v>
      </c>
      <c r="J1416" s="6">
        <v>160</v>
      </c>
      <c r="K1416" s="6">
        <v>9</v>
      </c>
      <c r="L1416" s="6"/>
    </row>
    <row r="1417" spans="1:12" ht="15.75" customHeight="1" x14ac:dyDescent="0.25">
      <c r="A1417" s="4">
        <v>44627</v>
      </c>
      <c r="B1417" s="6">
        <v>8</v>
      </c>
      <c r="C1417" s="6" t="s">
        <v>104</v>
      </c>
      <c r="D1417" s="6"/>
      <c r="E1417" s="6" t="s">
        <v>65</v>
      </c>
      <c r="F1417" s="6" t="s">
        <v>107</v>
      </c>
      <c r="G1417" s="6">
        <v>2</v>
      </c>
      <c r="H1417" s="6">
        <v>6</v>
      </c>
      <c r="I1417" s="6">
        <v>10</v>
      </c>
      <c r="J1417" s="6">
        <v>160</v>
      </c>
      <c r="K1417" s="6">
        <v>8</v>
      </c>
      <c r="L1417" s="6"/>
    </row>
    <row r="1418" spans="1:12" ht="15.75" customHeight="1" x14ac:dyDescent="0.25">
      <c r="A1418" s="4">
        <v>44627</v>
      </c>
      <c r="B1418" s="6">
        <v>9</v>
      </c>
      <c r="C1418" s="6" t="s">
        <v>104</v>
      </c>
      <c r="D1418" s="6"/>
      <c r="E1418" s="6" t="s">
        <v>65</v>
      </c>
      <c r="F1418" s="6" t="s">
        <v>107</v>
      </c>
      <c r="G1418" s="6">
        <v>3</v>
      </c>
      <c r="H1418" s="6">
        <v>6</v>
      </c>
      <c r="I1418" s="6">
        <v>10</v>
      </c>
      <c r="J1418" s="6">
        <v>160</v>
      </c>
      <c r="K1418" s="6">
        <v>6</v>
      </c>
      <c r="L1418" s="6"/>
    </row>
    <row r="1419" spans="1:12" ht="15.75" customHeight="1" x14ac:dyDescent="0.25">
      <c r="A1419" s="4">
        <v>44627</v>
      </c>
      <c r="B1419" s="6">
        <v>10</v>
      </c>
      <c r="C1419" s="6" t="s">
        <v>104</v>
      </c>
      <c r="D1419" s="6"/>
      <c r="E1419" s="6" t="s">
        <v>65</v>
      </c>
      <c r="F1419" s="6" t="s">
        <v>121</v>
      </c>
      <c r="G1419" s="6">
        <v>1</v>
      </c>
      <c r="H1419" s="6">
        <v>10</v>
      </c>
      <c r="I1419" s="6">
        <v>15</v>
      </c>
      <c r="J1419" s="6">
        <v>120</v>
      </c>
      <c r="K1419" s="6">
        <v>15</v>
      </c>
      <c r="L1419" s="6"/>
    </row>
    <row r="1420" spans="1:12" ht="15.75" customHeight="1" x14ac:dyDescent="0.25">
      <c r="A1420" s="4">
        <v>44627</v>
      </c>
      <c r="B1420" s="6">
        <v>11</v>
      </c>
      <c r="C1420" s="6" t="s">
        <v>104</v>
      </c>
      <c r="D1420" s="6"/>
      <c r="E1420" s="6" t="s">
        <v>65</v>
      </c>
      <c r="F1420" s="6" t="s">
        <v>121</v>
      </c>
      <c r="G1420" s="6">
        <v>2</v>
      </c>
      <c r="H1420" s="6">
        <v>10</v>
      </c>
      <c r="I1420" s="6">
        <v>15</v>
      </c>
      <c r="J1420" s="6">
        <v>120</v>
      </c>
      <c r="K1420" s="6">
        <v>15</v>
      </c>
      <c r="L1420" s="6"/>
    </row>
    <row r="1421" spans="1:12" ht="15.75" customHeight="1" x14ac:dyDescent="0.25">
      <c r="A1421" s="4">
        <v>44627</v>
      </c>
      <c r="B1421" s="6">
        <v>12</v>
      </c>
      <c r="C1421" s="6" t="s">
        <v>104</v>
      </c>
      <c r="D1421" s="6"/>
      <c r="E1421" s="6" t="s">
        <v>65</v>
      </c>
      <c r="F1421" s="6" t="s">
        <v>121</v>
      </c>
      <c r="G1421" s="6">
        <v>3</v>
      </c>
      <c r="H1421" s="6">
        <v>10</v>
      </c>
      <c r="I1421" s="6">
        <v>15</v>
      </c>
      <c r="J1421" s="6">
        <v>125</v>
      </c>
      <c r="K1421" s="6">
        <v>11</v>
      </c>
      <c r="L1421" s="6"/>
    </row>
    <row r="1422" spans="1:12" ht="15.75" customHeight="1" x14ac:dyDescent="0.25">
      <c r="A1422" s="4">
        <v>44629</v>
      </c>
      <c r="B1422" s="6">
        <v>1</v>
      </c>
      <c r="C1422" s="6" t="s">
        <v>131</v>
      </c>
      <c r="D1422" s="6"/>
      <c r="E1422" s="6" t="s">
        <v>65</v>
      </c>
      <c r="F1422" s="6" t="s">
        <v>89</v>
      </c>
      <c r="G1422" s="6">
        <v>1</v>
      </c>
      <c r="H1422" s="6">
        <v>4</v>
      </c>
      <c r="I1422" s="6">
        <v>6</v>
      </c>
      <c r="J1422" s="6">
        <v>155</v>
      </c>
      <c r="K1422" s="6">
        <v>6</v>
      </c>
      <c r="L1422" s="6"/>
    </row>
    <row r="1423" spans="1:12" ht="15.75" customHeight="1" x14ac:dyDescent="0.25">
      <c r="A1423" s="4">
        <v>44629</v>
      </c>
      <c r="B1423" s="6">
        <v>2</v>
      </c>
      <c r="C1423" s="6" t="s">
        <v>131</v>
      </c>
      <c r="D1423" s="6"/>
      <c r="E1423" s="6" t="s">
        <v>65</v>
      </c>
      <c r="F1423" s="6" t="s">
        <v>89</v>
      </c>
      <c r="G1423" s="6">
        <v>2</v>
      </c>
      <c r="H1423" s="6">
        <v>4</v>
      </c>
      <c r="I1423" s="6">
        <v>6</v>
      </c>
      <c r="J1423" s="6">
        <v>155</v>
      </c>
      <c r="K1423" s="6">
        <v>6</v>
      </c>
      <c r="L1423" s="6"/>
    </row>
    <row r="1424" spans="1:12" ht="15.75" customHeight="1" x14ac:dyDescent="0.25">
      <c r="A1424" s="4">
        <v>44629</v>
      </c>
      <c r="B1424" s="6">
        <v>3</v>
      </c>
      <c r="C1424" s="6" t="s">
        <v>131</v>
      </c>
      <c r="D1424" s="6"/>
      <c r="E1424" s="6" t="s">
        <v>65</v>
      </c>
      <c r="F1424" s="6" t="s">
        <v>89</v>
      </c>
      <c r="G1424" s="6">
        <v>3</v>
      </c>
      <c r="H1424" s="6">
        <v>4</v>
      </c>
      <c r="I1424" s="6">
        <v>6</v>
      </c>
      <c r="J1424" s="6">
        <v>160</v>
      </c>
      <c r="K1424" s="6">
        <v>3</v>
      </c>
      <c r="L1424" s="6"/>
    </row>
    <row r="1425" spans="1:12" ht="15.75" customHeight="1" x14ac:dyDescent="0.25">
      <c r="A1425" s="4">
        <v>44629</v>
      </c>
      <c r="B1425" s="6">
        <v>4</v>
      </c>
      <c r="C1425" s="6" t="s">
        <v>131</v>
      </c>
      <c r="D1425" s="6"/>
      <c r="E1425" s="6" t="s">
        <v>65</v>
      </c>
      <c r="F1425" s="6" t="s">
        <v>95</v>
      </c>
      <c r="G1425" s="6">
        <v>1</v>
      </c>
      <c r="H1425" s="6">
        <v>4</v>
      </c>
      <c r="I1425" s="6">
        <v>6</v>
      </c>
      <c r="J1425" s="6">
        <v>130</v>
      </c>
      <c r="K1425" s="6">
        <v>6</v>
      </c>
      <c r="L1425" s="6"/>
    </row>
    <row r="1426" spans="1:12" ht="15.75" customHeight="1" x14ac:dyDescent="0.25">
      <c r="A1426" s="4">
        <v>44629</v>
      </c>
      <c r="B1426" s="6">
        <v>5</v>
      </c>
      <c r="C1426" s="6" t="s">
        <v>131</v>
      </c>
      <c r="D1426" s="6"/>
      <c r="E1426" s="6" t="s">
        <v>65</v>
      </c>
      <c r="F1426" s="6" t="s">
        <v>95</v>
      </c>
      <c r="G1426" s="6">
        <v>2</v>
      </c>
      <c r="H1426" s="6">
        <v>4</v>
      </c>
      <c r="I1426" s="6">
        <v>6</v>
      </c>
      <c r="J1426" s="6">
        <v>130</v>
      </c>
      <c r="K1426" s="6">
        <v>6</v>
      </c>
      <c r="L1426" s="6"/>
    </row>
    <row r="1427" spans="1:12" ht="15.75" customHeight="1" x14ac:dyDescent="0.25">
      <c r="A1427" s="4">
        <v>44629</v>
      </c>
      <c r="B1427" s="6">
        <v>6</v>
      </c>
      <c r="C1427" s="6" t="s">
        <v>131</v>
      </c>
      <c r="D1427" s="6"/>
      <c r="E1427" s="6" t="s">
        <v>65</v>
      </c>
      <c r="F1427" s="6" t="s">
        <v>95</v>
      </c>
      <c r="G1427" s="6">
        <v>3</v>
      </c>
      <c r="H1427" s="6">
        <v>4</v>
      </c>
      <c r="I1427" s="6">
        <v>6</v>
      </c>
      <c r="J1427" s="6">
        <v>130</v>
      </c>
      <c r="K1427" s="6">
        <v>6</v>
      </c>
      <c r="L1427" s="6"/>
    </row>
    <row r="1428" spans="1:12" ht="15.75" customHeight="1" x14ac:dyDescent="0.25">
      <c r="A1428" s="4">
        <v>44629</v>
      </c>
      <c r="B1428" s="6">
        <v>7</v>
      </c>
      <c r="C1428" s="6" t="s">
        <v>131</v>
      </c>
      <c r="D1428" s="6"/>
      <c r="E1428" s="6" t="s">
        <v>65</v>
      </c>
      <c r="F1428" s="6" t="s">
        <v>96</v>
      </c>
      <c r="G1428" s="6">
        <v>1</v>
      </c>
      <c r="H1428" s="6">
        <v>4</v>
      </c>
      <c r="I1428" s="6">
        <v>6</v>
      </c>
      <c r="J1428" s="6">
        <v>100</v>
      </c>
      <c r="K1428" s="6">
        <v>4</v>
      </c>
      <c r="L1428" s="6"/>
    </row>
    <row r="1429" spans="1:12" ht="15.75" customHeight="1" x14ac:dyDescent="0.25">
      <c r="A1429" s="4">
        <v>44629</v>
      </c>
      <c r="B1429" s="6">
        <v>8</v>
      </c>
      <c r="C1429" s="6" t="s">
        <v>131</v>
      </c>
      <c r="D1429" s="6"/>
      <c r="E1429" s="6" t="s">
        <v>65</v>
      </c>
      <c r="F1429" s="6" t="s">
        <v>96</v>
      </c>
      <c r="G1429" s="6">
        <v>2</v>
      </c>
      <c r="H1429" s="6">
        <v>4</v>
      </c>
      <c r="I1429" s="6">
        <v>6</v>
      </c>
      <c r="J1429" s="6">
        <v>100</v>
      </c>
      <c r="K1429" s="6">
        <v>4</v>
      </c>
      <c r="L1429" s="6"/>
    </row>
    <row r="1430" spans="1:12" ht="15.75" customHeight="1" x14ac:dyDescent="0.25">
      <c r="A1430" s="4">
        <v>44629</v>
      </c>
      <c r="B1430" s="6">
        <v>9</v>
      </c>
      <c r="C1430" s="6" t="s">
        <v>131</v>
      </c>
      <c r="D1430" s="6"/>
      <c r="E1430" s="6" t="s">
        <v>65</v>
      </c>
      <c r="F1430" s="6" t="s">
        <v>96</v>
      </c>
      <c r="G1430" s="6">
        <v>3</v>
      </c>
      <c r="H1430" s="6">
        <v>4</v>
      </c>
      <c r="I1430" s="6">
        <v>6</v>
      </c>
      <c r="J1430" s="6">
        <v>100</v>
      </c>
      <c r="K1430" s="6">
        <v>4</v>
      </c>
      <c r="L1430" s="6"/>
    </row>
    <row r="1431" spans="1:12" ht="15.75" customHeight="1" x14ac:dyDescent="0.25">
      <c r="A1431" s="4">
        <v>44629</v>
      </c>
      <c r="B1431" s="6">
        <v>10</v>
      </c>
      <c r="C1431" s="6" t="s">
        <v>131</v>
      </c>
      <c r="D1431" s="6"/>
      <c r="E1431" s="6" t="s">
        <v>65</v>
      </c>
      <c r="F1431" s="6" t="s">
        <v>122</v>
      </c>
      <c r="G1431" s="6">
        <v>1</v>
      </c>
      <c r="H1431" s="6">
        <v>10</v>
      </c>
      <c r="I1431" s="6">
        <v>20</v>
      </c>
      <c r="J1431" s="6">
        <v>5</v>
      </c>
      <c r="K1431" s="6">
        <v>5</v>
      </c>
      <c r="L1431" s="6"/>
    </row>
    <row r="1432" spans="1:12" ht="15.75" customHeight="1" x14ac:dyDescent="0.25">
      <c r="A1432" s="4">
        <v>44629</v>
      </c>
      <c r="B1432" s="6">
        <v>11</v>
      </c>
      <c r="C1432" s="6" t="s">
        <v>131</v>
      </c>
      <c r="D1432" s="6"/>
      <c r="E1432" s="6" t="s">
        <v>65</v>
      </c>
      <c r="F1432" s="6" t="s">
        <v>122</v>
      </c>
      <c r="G1432" s="6">
        <v>2</v>
      </c>
      <c r="H1432" s="6">
        <v>10</v>
      </c>
      <c r="I1432" s="6">
        <v>20</v>
      </c>
      <c r="J1432" s="6">
        <v>5</v>
      </c>
      <c r="K1432" s="6">
        <v>5</v>
      </c>
      <c r="L1432" s="6"/>
    </row>
    <row r="1433" spans="1:12" ht="15.75" customHeight="1" x14ac:dyDescent="0.25">
      <c r="A1433" s="4">
        <v>44629</v>
      </c>
      <c r="B1433" s="6">
        <v>12</v>
      </c>
      <c r="C1433" s="6" t="s">
        <v>131</v>
      </c>
      <c r="D1433" s="6"/>
      <c r="E1433" s="6" t="s">
        <v>65</v>
      </c>
      <c r="F1433" s="6" t="s">
        <v>122</v>
      </c>
      <c r="G1433" s="6">
        <v>3</v>
      </c>
      <c r="H1433" s="6">
        <v>10</v>
      </c>
      <c r="I1433" s="6">
        <v>20</v>
      </c>
      <c r="J1433" s="6">
        <v>5</v>
      </c>
      <c r="K1433" s="6">
        <v>5</v>
      </c>
      <c r="L1433" s="6"/>
    </row>
    <row r="1434" spans="1:12" ht="15.75" customHeight="1" x14ac:dyDescent="0.25">
      <c r="A1434" s="4">
        <v>44629</v>
      </c>
      <c r="B1434" s="6">
        <v>13</v>
      </c>
      <c r="C1434" s="6" t="s">
        <v>131</v>
      </c>
      <c r="D1434" s="6"/>
      <c r="E1434" s="6" t="s">
        <v>65</v>
      </c>
      <c r="F1434" s="6" t="s">
        <v>117</v>
      </c>
      <c r="G1434" s="6">
        <v>1</v>
      </c>
      <c r="H1434" s="6">
        <v>0</v>
      </c>
      <c r="I1434" s="6"/>
      <c r="J1434" s="6">
        <v>12</v>
      </c>
      <c r="K1434" s="6">
        <v>60</v>
      </c>
      <c r="L1434" s="6"/>
    </row>
    <row r="1435" spans="1:12" ht="15.75" customHeight="1" x14ac:dyDescent="0.25">
      <c r="A1435" s="4">
        <v>44629</v>
      </c>
      <c r="B1435" s="6">
        <v>14</v>
      </c>
      <c r="C1435" s="6" t="s">
        <v>131</v>
      </c>
      <c r="D1435" s="6"/>
      <c r="E1435" s="6" t="s">
        <v>65</v>
      </c>
      <c r="F1435" s="6" t="s">
        <v>117</v>
      </c>
      <c r="G1435" s="6">
        <v>2</v>
      </c>
      <c r="H1435" s="6">
        <v>0</v>
      </c>
      <c r="I1435" s="6"/>
      <c r="J1435" s="6">
        <v>12</v>
      </c>
      <c r="K1435" s="6">
        <v>46</v>
      </c>
      <c r="L1435" s="6"/>
    </row>
    <row r="1436" spans="1:12" ht="15.75" customHeight="1" x14ac:dyDescent="0.25">
      <c r="A1436" s="4">
        <v>44629</v>
      </c>
      <c r="B1436" s="6">
        <v>15</v>
      </c>
      <c r="C1436" s="6" t="s">
        <v>131</v>
      </c>
      <c r="D1436" s="6"/>
      <c r="E1436" s="6" t="s">
        <v>65</v>
      </c>
      <c r="F1436" s="6" t="s">
        <v>117</v>
      </c>
      <c r="G1436" s="6">
        <v>3</v>
      </c>
      <c r="H1436" s="6">
        <v>0</v>
      </c>
      <c r="I1436" s="6"/>
      <c r="J1436" s="6">
        <v>12</v>
      </c>
      <c r="K1436" s="6">
        <v>34</v>
      </c>
      <c r="L1436" s="6" t="s">
        <v>30</v>
      </c>
    </row>
    <row r="1437" spans="1:12" ht="15.75" customHeight="1" x14ac:dyDescent="0.25">
      <c r="A1437" s="4">
        <v>44631</v>
      </c>
      <c r="B1437" s="6">
        <v>1</v>
      </c>
      <c r="C1437" s="6" t="s">
        <v>132</v>
      </c>
      <c r="D1437" s="6"/>
      <c r="E1437" s="6" t="s">
        <v>65</v>
      </c>
      <c r="F1437" s="6" t="s">
        <v>92</v>
      </c>
      <c r="G1437" s="6">
        <v>1</v>
      </c>
      <c r="H1437" s="6">
        <v>4</v>
      </c>
      <c r="I1437" s="6">
        <v>6</v>
      </c>
      <c r="J1437" s="6">
        <v>240</v>
      </c>
      <c r="K1437" s="6">
        <v>6</v>
      </c>
      <c r="L1437" s="6"/>
    </row>
    <row r="1438" spans="1:12" ht="15.75" customHeight="1" x14ac:dyDescent="0.25">
      <c r="A1438" s="4">
        <v>44631</v>
      </c>
      <c r="B1438" s="6">
        <v>2</v>
      </c>
      <c r="C1438" s="6" t="s">
        <v>132</v>
      </c>
      <c r="D1438" s="6"/>
      <c r="E1438" s="6" t="s">
        <v>65</v>
      </c>
      <c r="F1438" s="6" t="s">
        <v>92</v>
      </c>
      <c r="G1438" s="6">
        <v>2</v>
      </c>
      <c r="H1438" s="6">
        <v>4</v>
      </c>
      <c r="I1438" s="6">
        <v>6</v>
      </c>
      <c r="J1438" s="6">
        <v>240</v>
      </c>
      <c r="K1438" s="6">
        <v>4</v>
      </c>
      <c r="L1438" s="6"/>
    </row>
    <row r="1439" spans="1:12" ht="15.75" customHeight="1" x14ac:dyDescent="0.25">
      <c r="A1439" s="4">
        <v>44631</v>
      </c>
      <c r="B1439" s="6">
        <v>3</v>
      </c>
      <c r="C1439" s="6" t="s">
        <v>132</v>
      </c>
      <c r="D1439" s="6"/>
      <c r="E1439" s="6" t="s">
        <v>65</v>
      </c>
      <c r="F1439" s="6" t="s">
        <v>92</v>
      </c>
      <c r="G1439" s="6">
        <v>3</v>
      </c>
      <c r="H1439" s="6">
        <v>4</v>
      </c>
      <c r="I1439" s="6">
        <v>6</v>
      </c>
      <c r="J1439" s="6">
        <v>240</v>
      </c>
      <c r="K1439" s="6">
        <v>4</v>
      </c>
      <c r="L1439" s="6"/>
    </row>
    <row r="1440" spans="1:12" ht="15.75" customHeight="1" x14ac:dyDescent="0.25">
      <c r="A1440" s="4">
        <v>44631</v>
      </c>
      <c r="B1440" s="6">
        <v>4</v>
      </c>
      <c r="C1440" s="6" t="s">
        <v>132</v>
      </c>
      <c r="D1440" s="6"/>
      <c r="E1440" s="6" t="s">
        <v>65</v>
      </c>
      <c r="F1440" s="6" t="s">
        <v>118</v>
      </c>
      <c r="G1440" s="6">
        <v>1</v>
      </c>
      <c r="H1440" s="6">
        <v>5</v>
      </c>
      <c r="I1440" s="6">
        <v>10</v>
      </c>
      <c r="J1440" s="6">
        <v>135</v>
      </c>
      <c r="K1440" s="6">
        <v>10</v>
      </c>
      <c r="L1440" s="6"/>
    </row>
    <row r="1441" spans="1:12" ht="15.75" customHeight="1" x14ac:dyDescent="0.25">
      <c r="A1441" s="4">
        <v>44631</v>
      </c>
      <c r="B1441" s="6">
        <v>5</v>
      </c>
      <c r="C1441" s="6" t="s">
        <v>132</v>
      </c>
      <c r="D1441" s="6"/>
      <c r="E1441" s="6" t="s">
        <v>65</v>
      </c>
      <c r="F1441" s="6" t="s">
        <v>118</v>
      </c>
      <c r="G1441" s="6">
        <v>2</v>
      </c>
      <c r="H1441" s="6">
        <v>5</v>
      </c>
      <c r="I1441" s="6">
        <v>10</v>
      </c>
      <c r="J1441" s="6">
        <v>135</v>
      </c>
      <c r="K1441" s="6">
        <v>8</v>
      </c>
      <c r="L1441" s="6"/>
    </row>
    <row r="1442" spans="1:12" ht="15.75" customHeight="1" x14ac:dyDescent="0.25">
      <c r="A1442" s="4">
        <v>44631</v>
      </c>
      <c r="B1442" s="6">
        <v>6</v>
      </c>
      <c r="C1442" s="6" t="s">
        <v>132</v>
      </c>
      <c r="D1442" s="6"/>
      <c r="E1442" s="6" t="s">
        <v>65</v>
      </c>
      <c r="F1442" s="6" t="s">
        <v>118</v>
      </c>
      <c r="G1442" s="6">
        <v>3</v>
      </c>
      <c r="H1442" s="6">
        <v>5</v>
      </c>
      <c r="I1442" s="6">
        <v>10</v>
      </c>
      <c r="J1442" s="6">
        <v>135</v>
      </c>
      <c r="K1442" s="6">
        <v>6</v>
      </c>
      <c r="L1442" s="6"/>
    </row>
    <row r="1443" spans="1:12" ht="15.75" customHeight="1" x14ac:dyDescent="0.25">
      <c r="A1443" s="4">
        <v>44631</v>
      </c>
      <c r="B1443" s="6">
        <v>7</v>
      </c>
      <c r="C1443" s="6" t="s">
        <v>132</v>
      </c>
      <c r="D1443" s="6"/>
      <c r="E1443" s="6" t="s">
        <v>65</v>
      </c>
      <c r="F1443" s="6" t="s">
        <v>110</v>
      </c>
      <c r="G1443" s="6">
        <v>1</v>
      </c>
      <c r="H1443" s="6">
        <v>4</v>
      </c>
      <c r="I1443" s="6">
        <v>6</v>
      </c>
      <c r="J1443" s="6">
        <v>70</v>
      </c>
      <c r="K1443" s="6">
        <v>5</v>
      </c>
      <c r="L1443" s="6"/>
    </row>
    <row r="1444" spans="1:12" ht="15.75" customHeight="1" x14ac:dyDescent="0.25">
      <c r="A1444" s="4">
        <v>44631</v>
      </c>
      <c r="B1444" s="6">
        <v>8</v>
      </c>
      <c r="C1444" s="6" t="s">
        <v>132</v>
      </c>
      <c r="D1444" s="6"/>
      <c r="E1444" s="6" t="s">
        <v>65</v>
      </c>
      <c r="F1444" s="6" t="s">
        <v>110</v>
      </c>
      <c r="G1444" s="6">
        <v>2</v>
      </c>
      <c r="H1444" s="6">
        <v>4</v>
      </c>
      <c r="I1444" s="6">
        <v>6</v>
      </c>
      <c r="J1444" s="6">
        <v>70</v>
      </c>
      <c r="K1444" s="6">
        <v>4</v>
      </c>
      <c r="L1444" s="6"/>
    </row>
    <row r="1445" spans="1:12" ht="15.75" customHeight="1" x14ac:dyDescent="0.25">
      <c r="A1445" s="4">
        <v>44631</v>
      </c>
      <c r="B1445" s="6">
        <v>9</v>
      </c>
      <c r="C1445" s="6" t="s">
        <v>132</v>
      </c>
      <c r="D1445" s="6"/>
      <c r="E1445" s="6" t="s">
        <v>65</v>
      </c>
      <c r="F1445" s="6" t="s">
        <v>110</v>
      </c>
      <c r="G1445" s="6">
        <v>3</v>
      </c>
      <c r="H1445" s="6">
        <v>4</v>
      </c>
      <c r="I1445" s="6">
        <v>6</v>
      </c>
      <c r="J1445" s="6">
        <v>70</v>
      </c>
      <c r="K1445" s="6">
        <v>4</v>
      </c>
      <c r="L1445" s="6"/>
    </row>
    <row r="1446" spans="1:12" ht="15.75" customHeight="1" x14ac:dyDescent="0.25">
      <c r="A1446" s="4">
        <v>44631</v>
      </c>
      <c r="B1446" s="6">
        <v>10</v>
      </c>
      <c r="C1446" s="6" t="s">
        <v>132</v>
      </c>
      <c r="D1446" s="6"/>
      <c r="E1446" s="6" t="s">
        <v>65</v>
      </c>
      <c r="F1446" s="6" t="s">
        <v>103</v>
      </c>
      <c r="G1446" s="6">
        <v>1</v>
      </c>
      <c r="H1446" s="6">
        <v>4</v>
      </c>
      <c r="I1446" s="6">
        <v>6</v>
      </c>
      <c r="J1446" s="6">
        <v>65</v>
      </c>
      <c r="K1446" s="6">
        <v>6</v>
      </c>
      <c r="L1446" s="6"/>
    </row>
    <row r="1447" spans="1:12" ht="15.75" customHeight="1" x14ac:dyDescent="0.25">
      <c r="A1447" s="4">
        <v>44631</v>
      </c>
      <c r="B1447" s="6">
        <v>11</v>
      </c>
      <c r="C1447" s="6" t="s">
        <v>132</v>
      </c>
      <c r="D1447" s="6"/>
      <c r="E1447" s="6" t="s">
        <v>65</v>
      </c>
      <c r="F1447" s="6" t="s">
        <v>103</v>
      </c>
      <c r="G1447" s="6">
        <v>2</v>
      </c>
      <c r="H1447" s="6">
        <v>4</v>
      </c>
      <c r="I1447" s="6">
        <v>6</v>
      </c>
      <c r="J1447" s="6">
        <v>65</v>
      </c>
      <c r="K1447" s="6">
        <v>6</v>
      </c>
      <c r="L1447" s="6"/>
    </row>
    <row r="1448" spans="1:12" ht="15.75" customHeight="1" x14ac:dyDescent="0.25">
      <c r="A1448" s="4">
        <v>44631</v>
      </c>
      <c r="B1448" s="6">
        <v>12</v>
      </c>
      <c r="C1448" s="6" t="s">
        <v>132</v>
      </c>
      <c r="D1448" s="6"/>
      <c r="E1448" s="6" t="s">
        <v>65</v>
      </c>
      <c r="F1448" s="6" t="s">
        <v>103</v>
      </c>
      <c r="G1448" s="6">
        <v>3</v>
      </c>
      <c r="H1448" s="6">
        <v>4</v>
      </c>
      <c r="I1448" s="6">
        <v>6</v>
      </c>
      <c r="J1448" s="6">
        <v>70</v>
      </c>
      <c r="K1448" s="6">
        <v>3</v>
      </c>
      <c r="L1448" s="6"/>
    </row>
    <row r="1449" spans="1:12" ht="15.75" customHeight="1" x14ac:dyDescent="0.25">
      <c r="A1449" s="4">
        <v>44631</v>
      </c>
      <c r="B1449" s="6">
        <v>13</v>
      </c>
      <c r="C1449" s="6" t="s">
        <v>132</v>
      </c>
      <c r="D1449" s="6"/>
      <c r="E1449" s="6" t="s">
        <v>65</v>
      </c>
      <c r="F1449" s="6" t="s">
        <v>111</v>
      </c>
      <c r="G1449" s="6">
        <v>1</v>
      </c>
      <c r="H1449" s="6">
        <v>6</v>
      </c>
      <c r="I1449" s="6">
        <v>10</v>
      </c>
      <c r="J1449" s="6">
        <v>220</v>
      </c>
      <c r="K1449" s="6">
        <v>10</v>
      </c>
      <c r="L1449" s="6"/>
    </row>
    <row r="1450" spans="1:12" ht="15.75" customHeight="1" x14ac:dyDescent="0.25">
      <c r="A1450" s="4">
        <v>44631</v>
      </c>
      <c r="B1450" s="6">
        <v>14</v>
      </c>
      <c r="C1450" s="6" t="s">
        <v>132</v>
      </c>
      <c r="D1450" s="6"/>
      <c r="E1450" s="6" t="s">
        <v>65</v>
      </c>
      <c r="F1450" s="6" t="s">
        <v>111</v>
      </c>
      <c r="G1450" s="6">
        <v>2</v>
      </c>
      <c r="H1450" s="6">
        <v>6</v>
      </c>
      <c r="I1450" s="6">
        <v>10</v>
      </c>
      <c r="J1450" s="6">
        <v>220</v>
      </c>
      <c r="K1450" s="6">
        <v>8</v>
      </c>
      <c r="L1450" s="6"/>
    </row>
    <row r="1451" spans="1:12" ht="15.75" customHeight="1" x14ac:dyDescent="0.25">
      <c r="A1451" s="4">
        <v>44631</v>
      </c>
      <c r="B1451" s="6">
        <v>15</v>
      </c>
      <c r="C1451" s="6" t="s">
        <v>132</v>
      </c>
      <c r="D1451" s="6"/>
      <c r="E1451" s="6" t="s">
        <v>65</v>
      </c>
      <c r="F1451" s="6" t="s">
        <v>111</v>
      </c>
      <c r="G1451" s="6">
        <v>3</v>
      </c>
      <c r="H1451" s="6">
        <v>6</v>
      </c>
      <c r="I1451" s="6">
        <v>10</v>
      </c>
      <c r="J1451" s="6">
        <v>220</v>
      </c>
      <c r="K1451" s="6">
        <v>7</v>
      </c>
      <c r="L1451" s="6"/>
    </row>
    <row r="1452" spans="1:12" ht="15.75" customHeight="1" x14ac:dyDescent="0.25">
      <c r="A1452" s="4">
        <v>44634</v>
      </c>
      <c r="B1452" s="6">
        <v>1</v>
      </c>
      <c r="C1452" s="6" t="s">
        <v>104</v>
      </c>
      <c r="D1452" s="6"/>
      <c r="E1452" s="6" t="s">
        <v>65</v>
      </c>
      <c r="F1452" s="6" t="s">
        <v>119</v>
      </c>
      <c r="G1452" s="6">
        <v>1</v>
      </c>
      <c r="H1452" s="6">
        <v>4</v>
      </c>
      <c r="I1452" s="6">
        <v>6</v>
      </c>
      <c r="J1452" s="6">
        <v>150</v>
      </c>
      <c r="K1452" s="6">
        <v>6</v>
      </c>
      <c r="L1452" s="6"/>
    </row>
    <row r="1453" spans="1:12" ht="15.75" customHeight="1" x14ac:dyDescent="0.25">
      <c r="A1453" s="4">
        <v>44634</v>
      </c>
      <c r="B1453" s="6">
        <v>2</v>
      </c>
      <c r="C1453" s="6" t="s">
        <v>104</v>
      </c>
      <c r="D1453" s="6"/>
      <c r="E1453" s="6" t="s">
        <v>65</v>
      </c>
      <c r="F1453" s="6" t="s">
        <v>119</v>
      </c>
      <c r="G1453" s="6">
        <v>2</v>
      </c>
      <c r="H1453" s="6">
        <v>4</v>
      </c>
      <c r="I1453" s="6">
        <v>6</v>
      </c>
      <c r="J1453" s="6">
        <v>150</v>
      </c>
      <c r="K1453" s="6">
        <v>5</v>
      </c>
      <c r="L1453" s="6"/>
    </row>
    <row r="1454" spans="1:12" ht="15.75" customHeight="1" x14ac:dyDescent="0.25">
      <c r="A1454" s="4">
        <v>44634</v>
      </c>
      <c r="B1454" s="6">
        <v>3</v>
      </c>
      <c r="C1454" s="6" t="s">
        <v>104</v>
      </c>
      <c r="D1454" s="6"/>
      <c r="E1454" s="6" t="s">
        <v>65</v>
      </c>
      <c r="F1454" s="6" t="s">
        <v>119</v>
      </c>
      <c r="G1454" s="6">
        <v>3</v>
      </c>
      <c r="H1454" s="6">
        <v>4</v>
      </c>
      <c r="I1454" s="6">
        <v>6</v>
      </c>
      <c r="J1454" s="6">
        <v>150</v>
      </c>
      <c r="K1454" s="6">
        <v>5</v>
      </c>
      <c r="L1454" s="6"/>
    </row>
    <row r="1455" spans="1:12" ht="15.75" customHeight="1" x14ac:dyDescent="0.25">
      <c r="A1455" s="4">
        <v>44634</v>
      </c>
      <c r="B1455" s="6">
        <v>4</v>
      </c>
      <c r="C1455" s="6" t="s">
        <v>104</v>
      </c>
      <c r="D1455" s="6"/>
      <c r="E1455" s="6" t="s">
        <v>65</v>
      </c>
      <c r="F1455" s="6" t="s">
        <v>120</v>
      </c>
      <c r="G1455" s="6">
        <v>1</v>
      </c>
      <c r="H1455" s="6">
        <v>4</v>
      </c>
      <c r="I1455" s="6">
        <v>6</v>
      </c>
      <c r="J1455" s="6">
        <v>175</v>
      </c>
      <c r="K1455" s="6">
        <v>5</v>
      </c>
      <c r="L1455" s="6"/>
    </row>
    <row r="1456" spans="1:12" ht="15.75" customHeight="1" x14ac:dyDescent="0.25">
      <c r="A1456" s="4">
        <v>44634</v>
      </c>
      <c r="B1456" s="6">
        <v>5</v>
      </c>
      <c r="C1456" s="6" t="s">
        <v>104</v>
      </c>
      <c r="D1456" s="6"/>
      <c r="E1456" s="6" t="s">
        <v>65</v>
      </c>
      <c r="F1456" s="6" t="s">
        <v>120</v>
      </c>
      <c r="G1456" s="6">
        <v>2</v>
      </c>
      <c r="H1456" s="6">
        <v>4</v>
      </c>
      <c r="I1456" s="6">
        <v>6</v>
      </c>
      <c r="J1456" s="6">
        <v>175</v>
      </c>
      <c r="K1456" s="6">
        <v>5</v>
      </c>
      <c r="L1456" s="6"/>
    </row>
    <row r="1457" spans="1:12" ht="15.75" customHeight="1" x14ac:dyDescent="0.25">
      <c r="A1457" s="4">
        <v>44634</v>
      </c>
      <c r="B1457" s="6">
        <v>6</v>
      </c>
      <c r="C1457" s="6" t="s">
        <v>104</v>
      </c>
      <c r="D1457" s="6"/>
      <c r="E1457" s="6" t="s">
        <v>65</v>
      </c>
      <c r="F1457" s="6" t="s">
        <v>120</v>
      </c>
      <c r="G1457" s="6">
        <v>3</v>
      </c>
      <c r="H1457" s="6">
        <v>4</v>
      </c>
      <c r="I1457" s="6">
        <v>6</v>
      </c>
      <c r="J1457" s="6">
        <v>175</v>
      </c>
      <c r="K1457" s="6">
        <v>5</v>
      </c>
      <c r="L1457" s="6"/>
    </row>
    <row r="1458" spans="1:12" ht="15.75" customHeight="1" x14ac:dyDescent="0.25">
      <c r="A1458" s="4">
        <v>44634</v>
      </c>
      <c r="B1458" s="6">
        <v>7</v>
      </c>
      <c r="C1458" s="6" t="s">
        <v>104</v>
      </c>
      <c r="D1458" s="6"/>
      <c r="E1458" s="6" t="s">
        <v>65</v>
      </c>
      <c r="F1458" s="6" t="s">
        <v>107</v>
      </c>
      <c r="G1458" s="6">
        <v>1</v>
      </c>
      <c r="H1458" s="6">
        <v>6</v>
      </c>
      <c r="I1458" s="6">
        <v>10</v>
      </c>
      <c r="J1458" s="6">
        <v>160</v>
      </c>
      <c r="K1458" s="6">
        <v>10</v>
      </c>
      <c r="L1458" s="6"/>
    </row>
    <row r="1459" spans="1:12" ht="15.75" customHeight="1" x14ac:dyDescent="0.25">
      <c r="A1459" s="4">
        <v>44634</v>
      </c>
      <c r="B1459" s="6">
        <v>8</v>
      </c>
      <c r="C1459" s="6" t="s">
        <v>104</v>
      </c>
      <c r="D1459" s="6"/>
      <c r="E1459" s="6" t="s">
        <v>65</v>
      </c>
      <c r="F1459" s="6" t="s">
        <v>107</v>
      </c>
      <c r="G1459" s="6">
        <v>2</v>
      </c>
      <c r="H1459" s="6">
        <v>6</v>
      </c>
      <c r="I1459" s="6">
        <v>10</v>
      </c>
      <c r="J1459" s="6">
        <v>160</v>
      </c>
      <c r="K1459" s="6">
        <v>10</v>
      </c>
      <c r="L1459" s="6"/>
    </row>
    <row r="1460" spans="1:12" ht="15.75" customHeight="1" x14ac:dyDescent="0.25">
      <c r="A1460" s="4">
        <v>44634</v>
      </c>
      <c r="B1460" s="6">
        <v>9</v>
      </c>
      <c r="C1460" s="6" t="s">
        <v>104</v>
      </c>
      <c r="D1460" s="6"/>
      <c r="E1460" s="6" t="s">
        <v>65</v>
      </c>
      <c r="F1460" s="6" t="s">
        <v>107</v>
      </c>
      <c r="G1460" s="6">
        <v>3</v>
      </c>
      <c r="H1460" s="6">
        <v>6</v>
      </c>
      <c r="I1460" s="6">
        <v>10</v>
      </c>
      <c r="J1460" s="6">
        <v>165</v>
      </c>
      <c r="K1460" s="6">
        <v>7</v>
      </c>
      <c r="L1460" s="6"/>
    </row>
    <row r="1461" spans="1:12" ht="15.75" customHeight="1" x14ac:dyDescent="0.25">
      <c r="A1461" s="4">
        <v>44634</v>
      </c>
      <c r="B1461" s="6">
        <v>10</v>
      </c>
      <c r="C1461" s="6" t="s">
        <v>104</v>
      </c>
      <c r="D1461" s="6"/>
      <c r="E1461" s="6" t="s">
        <v>65</v>
      </c>
      <c r="F1461" s="6" t="s">
        <v>121</v>
      </c>
      <c r="G1461" s="6">
        <v>1</v>
      </c>
      <c r="H1461" s="6">
        <v>10</v>
      </c>
      <c r="I1461" s="6">
        <v>15</v>
      </c>
      <c r="J1461" s="6">
        <v>125</v>
      </c>
      <c r="K1461" s="6">
        <v>15</v>
      </c>
      <c r="L1461" s="6"/>
    </row>
    <row r="1462" spans="1:12" ht="15.75" customHeight="1" x14ac:dyDescent="0.25">
      <c r="A1462" s="4">
        <v>44634</v>
      </c>
      <c r="B1462" s="6">
        <v>11</v>
      </c>
      <c r="C1462" s="6" t="s">
        <v>104</v>
      </c>
      <c r="D1462" s="6"/>
      <c r="E1462" s="6" t="s">
        <v>65</v>
      </c>
      <c r="F1462" s="6" t="s">
        <v>121</v>
      </c>
      <c r="G1462" s="6">
        <v>2</v>
      </c>
      <c r="H1462" s="6">
        <v>10</v>
      </c>
      <c r="I1462" s="6">
        <v>15</v>
      </c>
      <c r="J1462" s="6">
        <v>125</v>
      </c>
      <c r="K1462" s="6">
        <v>11</v>
      </c>
      <c r="L1462" s="6"/>
    </row>
    <row r="1463" spans="1:12" ht="15.75" customHeight="1" x14ac:dyDescent="0.25">
      <c r="A1463" s="4">
        <v>44634</v>
      </c>
      <c r="B1463" s="6">
        <v>12</v>
      </c>
      <c r="C1463" s="6" t="s">
        <v>104</v>
      </c>
      <c r="D1463" s="6"/>
      <c r="E1463" s="6" t="s">
        <v>65</v>
      </c>
      <c r="F1463" s="6" t="s">
        <v>121</v>
      </c>
      <c r="G1463" s="6">
        <v>3</v>
      </c>
      <c r="H1463" s="6">
        <v>10</v>
      </c>
      <c r="I1463" s="6">
        <v>15</v>
      </c>
      <c r="J1463" s="6">
        <v>125</v>
      </c>
      <c r="K1463" s="6">
        <v>10</v>
      </c>
      <c r="L1463" s="6"/>
    </row>
    <row r="1464" spans="1:12" ht="15.75" customHeight="1" x14ac:dyDescent="0.25">
      <c r="A1464" s="4">
        <v>44636</v>
      </c>
      <c r="B1464" s="6">
        <v>1</v>
      </c>
      <c r="C1464" s="6" t="s">
        <v>131</v>
      </c>
      <c r="D1464" s="6"/>
      <c r="E1464" s="6" t="s">
        <v>65</v>
      </c>
      <c r="F1464" s="6" t="s">
        <v>89</v>
      </c>
      <c r="G1464" s="6">
        <v>1</v>
      </c>
      <c r="H1464" s="6">
        <v>4</v>
      </c>
      <c r="I1464" s="6">
        <v>6</v>
      </c>
      <c r="J1464" s="6">
        <v>155</v>
      </c>
      <c r="K1464" s="6">
        <v>6</v>
      </c>
      <c r="L1464" s="6"/>
    </row>
    <row r="1465" spans="1:12" ht="15.75" customHeight="1" x14ac:dyDescent="0.25">
      <c r="A1465" s="4">
        <v>44636</v>
      </c>
      <c r="B1465" s="6">
        <v>2</v>
      </c>
      <c r="C1465" s="6" t="s">
        <v>131</v>
      </c>
      <c r="D1465" s="6"/>
      <c r="E1465" s="6" t="s">
        <v>65</v>
      </c>
      <c r="F1465" s="6" t="s">
        <v>89</v>
      </c>
      <c r="G1465" s="6">
        <v>2</v>
      </c>
      <c r="H1465" s="6">
        <v>4</v>
      </c>
      <c r="I1465" s="6">
        <v>6</v>
      </c>
      <c r="J1465" s="6">
        <v>155</v>
      </c>
      <c r="K1465" s="6">
        <v>6</v>
      </c>
      <c r="L1465" s="6"/>
    </row>
    <row r="1466" spans="1:12" ht="15.75" customHeight="1" x14ac:dyDescent="0.25">
      <c r="A1466" s="4">
        <v>44636</v>
      </c>
      <c r="B1466" s="6">
        <v>3</v>
      </c>
      <c r="C1466" s="6" t="s">
        <v>131</v>
      </c>
      <c r="D1466" s="6"/>
      <c r="E1466" s="6" t="s">
        <v>65</v>
      </c>
      <c r="F1466" s="6" t="s">
        <v>89</v>
      </c>
      <c r="G1466" s="6">
        <v>3</v>
      </c>
      <c r="H1466" s="6">
        <v>4</v>
      </c>
      <c r="I1466" s="6">
        <v>6</v>
      </c>
      <c r="J1466" s="6">
        <v>155</v>
      </c>
      <c r="K1466" s="6">
        <v>4</v>
      </c>
      <c r="L1466" s="6"/>
    </row>
    <row r="1467" spans="1:12" ht="15.75" customHeight="1" x14ac:dyDescent="0.25">
      <c r="A1467" s="4">
        <v>44636</v>
      </c>
      <c r="B1467" s="6">
        <v>4</v>
      </c>
      <c r="C1467" s="6" t="s">
        <v>131</v>
      </c>
      <c r="D1467" s="6"/>
      <c r="E1467" s="6" t="s">
        <v>65</v>
      </c>
      <c r="F1467" s="6" t="s">
        <v>95</v>
      </c>
      <c r="G1467" s="6">
        <v>1</v>
      </c>
      <c r="H1467" s="6">
        <v>4</v>
      </c>
      <c r="I1467" s="6">
        <v>6</v>
      </c>
      <c r="J1467" s="6">
        <v>135</v>
      </c>
      <c r="K1467" s="6">
        <v>5</v>
      </c>
      <c r="L1467" s="6"/>
    </row>
    <row r="1468" spans="1:12" ht="15.75" customHeight="1" x14ac:dyDescent="0.25">
      <c r="A1468" s="4">
        <v>44636</v>
      </c>
      <c r="B1468" s="6">
        <v>5</v>
      </c>
      <c r="C1468" s="6" t="s">
        <v>131</v>
      </c>
      <c r="D1468" s="6"/>
      <c r="E1468" s="6" t="s">
        <v>65</v>
      </c>
      <c r="F1468" s="6" t="s">
        <v>95</v>
      </c>
      <c r="G1468" s="6">
        <v>2</v>
      </c>
      <c r="H1468" s="6">
        <v>4</v>
      </c>
      <c r="I1468" s="6">
        <v>6</v>
      </c>
      <c r="J1468" s="6">
        <v>135</v>
      </c>
      <c r="K1468" s="6">
        <v>4</v>
      </c>
      <c r="L1468" s="6"/>
    </row>
    <row r="1469" spans="1:12" ht="15.75" customHeight="1" x14ac:dyDescent="0.25">
      <c r="A1469" s="4">
        <v>44636</v>
      </c>
      <c r="B1469" s="6">
        <v>6</v>
      </c>
      <c r="C1469" s="6" t="s">
        <v>131</v>
      </c>
      <c r="D1469" s="6"/>
      <c r="E1469" s="6" t="s">
        <v>65</v>
      </c>
      <c r="F1469" s="6" t="s">
        <v>95</v>
      </c>
      <c r="G1469" s="6">
        <v>3</v>
      </c>
      <c r="H1469" s="6">
        <v>4</v>
      </c>
      <c r="I1469" s="6">
        <v>6</v>
      </c>
      <c r="J1469" s="6">
        <v>135</v>
      </c>
      <c r="K1469" s="6">
        <v>4</v>
      </c>
      <c r="L1469" s="6"/>
    </row>
    <row r="1470" spans="1:12" ht="15.75" customHeight="1" x14ac:dyDescent="0.25">
      <c r="A1470" s="4">
        <v>44636</v>
      </c>
      <c r="B1470" s="6">
        <v>7</v>
      </c>
      <c r="C1470" s="6" t="s">
        <v>131</v>
      </c>
      <c r="D1470" s="6"/>
      <c r="E1470" s="6" t="s">
        <v>65</v>
      </c>
      <c r="F1470" s="6" t="s">
        <v>96</v>
      </c>
      <c r="G1470" s="6">
        <v>1</v>
      </c>
      <c r="H1470" s="6">
        <v>4</v>
      </c>
      <c r="I1470" s="6">
        <v>6</v>
      </c>
      <c r="J1470" s="6">
        <v>100</v>
      </c>
      <c r="K1470" s="6">
        <v>4</v>
      </c>
      <c r="L1470" s="6"/>
    </row>
    <row r="1471" spans="1:12" ht="15.75" customHeight="1" x14ac:dyDescent="0.25">
      <c r="A1471" s="4">
        <v>44636</v>
      </c>
      <c r="B1471" s="6">
        <v>8</v>
      </c>
      <c r="C1471" s="6" t="s">
        <v>131</v>
      </c>
      <c r="D1471" s="6"/>
      <c r="E1471" s="6" t="s">
        <v>65</v>
      </c>
      <c r="F1471" s="6" t="s">
        <v>96</v>
      </c>
      <c r="G1471" s="6">
        <v>2</v>
      </c>
      <c r="H1471" s="6">
        <v>4</v>
      </c>
      <c r="I1471" s="6">
        <v>6</v>
      </c>
      <c r="J1471" s="6">
        <v>100</v>
      </c>
      <c r="K1471" s="6">
        <v>4</v>
      </c>
      <c r="L1471" s="6"/>
    </row>
    <row r="1472" spans="1:12" ht="15.75" customHeight="1" x14ac:dyDescent="0.25">
      <c r="A1472" s="4">
        <v>44636</v>
      </c>
      <c r="B1472" s="6">
        <v>9</v>
      </c>
      <c r="C1472" s="6" t="s">
        <v>131</v>
      </c>
      <c r="D1472" s="6"/>
      <c r="E1472" s="6" t="s">
        <v>65</v>
      </c>
      <c r="F1472" s="6" t="s">
        <v>96</v>
      </c>
      <c r="G1472" s="6">
        <v>3</v>
      </c>
      <c r="H1472" s="6">
        <v>4</v>
      </c>
      <c r="I1472" s="6">
        <v>6</v>
      </c>
      <c r="J1472" s="6">
        <v>100</v>
      </c>
      <c r="K1472" s="6">
        <v>4</v>
      </c>
      <c r="L1472" s="6"/>
    </row>
    <row r="1473" spans="1:12" ht="15.75" customHeight="1" x14ac:dyDescent="0.25">
      <c r="A1473" s="4">
        <v>44636</v>
      </c>
      <c r="B1473" s="6">
        <v>10</v>
      </c>
      <c r="C1473" s="6" t="s">
        <v>131</v>
      </c>
      <c r="D1473" s="6"/>
      <c r="E1473" s="6" t="s">
        <v>65</v>
      </c>
      <c r="F1473" s="6" t="s">
        <v>122</v>
      </c>
      <c r="G1473" s="6">
        <v>1</v>
      </c>
      <c r="H1473" s="6">
        <v>10</v>
      </c>
      <c r="I1473" s="6">
        <v>20</v>
      </c>
      <c r="J1473" s="6">
        <v>5</v>
      </c>
      <c r="K1473" s="6">
        <v>20</v>
      </c>
      <c r="L1473" s="6"/>
    </row>
    <row r="1474" spans="1:12" ht="15.75" customHeight="1" x14ac:dyDescent="0.25">
      <c r="A1474" s="4">
        <v>44636</v>
      </c>
      <c r="B1474" s="6">
        <v>11</v>
      </c>
      <c r="C1474" s="6" t="s">
        <v>131</v>
      </c>
      <c r="D1474" s="6"/>
      <c r="E1474" s="6" t="s">
        <v>65</v>
      </c>
      <c r="F1474" s="6" t="s">
        <v>122</v>
      </c>
      <c r="G1474" s="6">
        <v>2</v>
      </c>
      <c r="H1474" s="6">
        <v>10</v>
      </c>
      <c r="I1474" s="6">
        <v>20</v>
      </c>
      <c r="J1474" s="6">
        <v>5</v>
      </c>
      <c r="K1474" s="6">
        <v>20</v>
      </c>
      <c r="L1474" s="6"/>
    </row>
    <row r="1475" spans="1:12" ht="15.75" customHeight="1" x14ac:dyDescent="0.25">
      <c r="A1475" s="4">
        <v>44636</v>
      </c>
      <c r="B1475" s="6">
        <v>12</v>
      </c>
      <c r="C1475" s="6" t="s">
        <v>131</v>
      </c>
      <c r="D1475" s="6"/>
      <c r="E1475" s="6" t="s">
        <v>65</v>
      </c>
      <c r="F1475" s="6" t="s">
        <v>122</v>
      </c>
      <c r="G1475" s="6">
        <v>3</v>
      </c>
      <c r="H1475" s="6">
        <v>10</v>
      </c>
      <c r="I1475" s="6">
        <v>20</v>
      </c>
      <c r="J1475" s="6">
        <v>7.5</v>
      </c>
      <c r="K1475" s="6">
        <v>15</v>
      </c>
      <c r="L1475" s="6"/>
    </row>
    <row r="1476" spans="1:12" ht="15.75" customHeight="1" x14ac:dyDescent="0.25">
      <c r="A1476" s="4">
        <v>44636</v>
      </c>
      <c r="B1476" s="6">
        <v>13</v>
      </c>
      <c r="C1476" s="6" t="s">
        <v>131</v>
      </c>
      <c r="D1476" s="6"/>
      <c r="E1476" s="6" t="s">
        <v>65</v>
      </c>
      <c r="F1476" s="6" t="s">
        <v>117</v>
      </c>
      <c r="G1476" s="6">
        <v>1</v>
      </c>
      <c r="H1476" s="6">
        <v>0</v>
      </c>
      <c r="I1476" s="6"/>
      <c r="J1476" s="6">
        <v>12</v>
      </c>
      <c r="K1476" s="6">
        <v>63</v>
      </c>
      <c r="L1476" s="6"/>
    </row>
    <row r="1477" spans="1:12" ht="15.75" customHeight="1" x14ac:dyDescent="0.25">
      <c r="A1477" s="4">
        <v>44636</v>
      </c>
      <c r="B1477" s="6">
        <v>14</v>
      </c>
      <c r="C1477" s="6" t="s">
        <v>131</v>
      </c>
      <c r="D1477" s="6"/>
      <c r="E1477" s="6" t="s">
        <v>65</v>
      </c>
      <c r="F1477" s="6" t="s">
        <v>117</v>
      </c>
      <c r="G1477" s="6">
        <v>2</v>
      </c>
      <c r="H1477" s="6">
        <v>0</v>
      </c>
      <c r="I1477" s="6"/>
      <c r="J1477" s="6">
        <v>12</v>
      </c>
      <c r="K1477" s="6">
        <v>34</v>
      </c>
      <c r="L1477" s="6"/>
    </row>
    <row r="1478" spans="1:12" ht="15.75" customHeight="1" x14ac:dyDescent="0.25">
      <c r="A1478" s="4">
        <v>44636</v>
      </c>
      <c r="B1478" s="6">
        <v>15</v>
      </c>
      <c r="C1478" s="6" t="s">
        <v>131</v>
      </c>
      <c r="D1478" s="6"/>
      <c r="E1478" s="6" t="s">
        <v>65</v>
      </c>
      <c r="F1478" s="6" t="s">
        <v>117</v>
      </c>
      <c r="G1478" s="6">
        <v>3</v>
      </c>
      <c r="H1478" s="6">
        <v>0</v>
      </c>
      <c r="I1478" s="6"/>
      <c r="J1478" s="6">
        <v>12</v>
      </c>
      <c r="K1478" s="6">
        <v>15</v>
      </c>
      <c r="L1478" s="6"/>
    </row>
    <row r="1479" spans="1:12" ht="15.75" customHeight="1" x14ac:dyDescent="0.25">
      <c r="A1479" s="4">
        <v>44638</v>
      </c>
      <c r="B1479" s="6">
        <v>1</v>
      </c>
      <c r="C1479" s="6" t="s">
        <v>132</v>
      </c>
      <c r="D1479" s="6"/>
      <c r="E1479" s="6" t="s">
        <v>65</v>
      </c>
      <c r="F1479" s="6" t="s">
        <v>92</v>
      </c>
      <c r="G1479" s="6">
        <v>1</v>
      </c>
      <c r="H1479" s="6">
        <v>4</v>
      </c>
      <c r="I1479" s="6">
        <v>6</v>
      </c>
      <c r="J1479" s="6">
        <v>240</v>
      </c>
      <c r="K1479" s="6">
        <v>6</v>
      </c>
      <c r="L1479" s="6"/>
    </row>
    <row r="1480" spans="1:12" ht="15.75" customHeight="1" x14ac:dyDescent="0.25">
      <c r="A1480" s="4">
        <v>44638</v>
      </c>
      <c r="B1480" s="6">
        <v>2</v>
      </c>
      <c r="C1480" s="6" t="s">
        <v>132</v>
      </c>
      <c r="D1480" s="6"/>
      <c r="E1480" s="6" t="s">
        <v>65</v>
      </c>
      <c r="F1480" s="6" t="s">
        <v>92</v>
      </c>
      <c r="G1480" s="6">
        <v>2</v>
      </c>
      <c r="H1480" s="6">
        <v>4</v>
      </c>
      <c r="I1480" s="6">
        <v>6</v>
      </c>
      <c r="J1480" s="6">
        <v>240</v>
      </c>
      <c r="K1480" s="6">
        <v>6</v>
      </c>
      <c r="L1480" s="6"/>
    </row>
    <row r="1481" spans="1:12" ht="15.75" customHeight="1" x14ac:dyDescent="0.25">
      <c r="A1481" s="4">
        <v>44638</v>
      </c>
      <c r="B1481" s="6">
        <v>3</v>
      </c>
      <c r="C1481" s="6" t="s">
        <v>132</v>
      </c>
      <c r="D1481" s="6"/>
      <c r="E1481" s="6" t="s">
        <v>65</v>
      </c>
      <c r="F1481" s="6" t="s">
        <v>92</v>
      </c>
      <c r="G1481" s="6">
        <v>3</v>
      </c>
      <c r="H1481" s="6">
        <v>4</v>
      </c>
      <c r="I1481" s="6">
        <v>6</v>
      </c>
      <c r="J1481" s="6">
        <v>240</v>
      </c>
      <c r="K1481" s="6">
        <v>4</v>
      </c>
      <c r="L1481" s="6"/>
    </row>
    <row r="1482" spans="1:12" ht="15.75" customHeight="1" x14ac:dyDescent="0.25">
      <c r="A1482" s="4">
        <v>44638</v>
      </c>
      <c r="B1482" s="6">
        <v>4</v>
      </c>
      <c r="C1482" s="6" t="s">
        <v>132</v>
      </c>
      <c r="D1482" s="6"/>
      <c r="E1482" s="6" t="s">
        <v>65</v>
      </c>
      <c r="F1482" s="6" t="s">
        <v>118</v>
      </c>
      <c r="G1482" s="6">
        <v>1</v>
      </c>
      <c r="H1482" s="6">
        <v>5</v>
      </c>
      <c r="I1482" s="6">
        <v>10</v>
      </c>
      <c r="J1482" s="6">
        <v>135</v>
      </c>
      <c r="K1482" s="6">
        <v>10</v>
      </c>
      <c r="L1482" s="6"/>
    </row>
    <row r="1483" spans="1:12" ht="15.75" customHeight="1" x14ac:dyDescent="0.25">
      <c r="A1483" s="4">
        <v>44638</v>
      </c>
      <c r="B1483" s="6">
        <v>5</v>
      </c>
      <c r="C1483" s="6" t="s">
        <v>132</v>
      </c>
      <c r="D1483" s="6"/>
      <c r="E1483" s="6" t="s">
        <v>65</v>
      </c>
      <c r="F1483" s="6" t="s">
        <v>118</v>
      </c>
      <c r="G1483" s="6">
        <v>2</v>
      </c>
      <c r="H1483" s="6">
        <v>5</v>
      </c>
      <c r="I1483" s="6">
        <v>10</v>
      </c>
      <c r="J1483" s="6">
        <v>135</v>
      </c>
      <c r="K1483" s="6">
        <v>9</v>
      </c>
      <c r="L1483" s="6"/>
    </row>
    <row r="1484" spans="1:12" ht="15.75" customHeight="1" x14ac:dyDescent="0.25">
      <c r="A1484" s="4">
        <v>44638</v>
      </c>
      <c r="B1484" s="6">
        <v>6</v>
      </c>
      <c r="C1484" s="6" t="s">
        <v>132</v>
      </c>
      <c r="D1484" s="6"/>
      <c r="E1484" s="6" t="s">
        <v>65</v>
      </c>
      <c r="F1484" s="6" t="s">
        <v>118</v>
      </c>
      <c r="G1484" s="6">
        <v>3</v>
      </c>
      <c r="H1484" s="6">
        <v>5</v>
      </c>
      <c r="I1484" s="6">
        <v>10</v>
      </c>
      <c r="J1484" s="6">
        <v>135</v>
      </c>
      <c r="K1484" s="6">
        <v>6</v>
      </c>
      <c r="L1484" s="6"/>
    </row>
    <row r="1485" spans="1:12" ht="15.75" customHeight="1" x14ac:dyDescent="0.25">
      <c r="A1485" s="4">
        <v>44638</v>
      </c>
      <c r="B1485" s="6">
        <v>7</v>
      </c>
      <c r="C1485" s="6" t="s">
        <v>132</v>
      </c>
      <c r="D1485" s="6"/>
      <c r="E1485" s="6" t="s">
        <v>65</v>
      </c>
      <c r="F1485" s="6" t="s">
        <v>110</v>
      </c>
      <c r="G1485" s="6">
        <v>1</v>
      </c>
      <c r="H1485" s="6">
        <v>4</v>
      </c>
      <c r="I1485" s="6">
        <v>6</v>
      </c>
      <c r="J1485" s="6">
        <v>70</v>
      </c>
      <c r="K1485" s="6">
        <v>5</v>
      </c>
      <c r="L1485" s="6"/>
    </row>
    <row r="1486" spans="1:12" ht="15.75" customHeight="1" x14ac:dyDescent="0.25">
      <c r="A1486" s="4">
        <v>44638</v>
      </c>
      <c r="B1486" s="6">
        <v>8</v>
      </c>
      <c r="C1486" s="6" t="s">
        <v>132</v>
      </c>
      <c r="D1486" s="6"/>
      <c r="E1486" s="6" t="s">
        <v>65</v>
      </c>
      <c r="F1486" s="6" t="s">
        <v>110</v>
      </c>
      <c r="G1486" s="6">
        <v>2</v>
      </c>
      <c r="H1486" s="6">
        <v>4</v>
      </c>
      <c r="I1486" s="6">
        <v>6</v>
      </c>
      <c r="J1486" s="6">
        <v>70</v>
      </c>
      <c r="K1486" s="6">
        <v>4</v>
      </c>
      <c r="L1486" s="6"/>
    </row>
    <row r="1487" spans="1:12" ht="15.75" customHeight="1" x14ac:dyDescent="0.25">
      <c r="A1487" s="4">
        <v>44638</v>
      </c>
      <c r="B1487" s="6">
        <v>9</v>
      </c>
      <c r="C1487" s="6" t="s">
        <v>132</v>
      </c>
      <c r="D1487" s="6"/>
      <c r="E1487" s="6" t="s">
        <v>65</v>
      </c>
      <c r="F1487" s="6" t="s">
        <v>110</v>
      </c>
      <c r="G1487" s="6">
        <v>3</v>
      </c>
      <c r="H1487" s="6">
        <v>4</v>
      </c>
      <c r="I1487" s="6">
        <v>6</v>
      </c>
      <c r="J1487" s="6">
        <v>70</v>
      </c>
      <c r="K1487" s="6">
        <v>5</v>
      </c>
      <c r="L1487" s="6" t="s">
        <v>31</v>
      </c>
    </row>
    <row r="1488" spans="1:12" ht="15.75" customHeight="1" x14ac:dyDescent="0.25">
      <c r="A1488" s="4">
        <v>44638</v>
      </c>
      <c r="B1488" s="6">
        <v>10</v>
      </c>
      <c r="C1488" s="6" t="s">
        <v>132</v>
      </c>
      <c r="D1488" s="6"/>
      <c r="E1488" s="6" t="s">
        <v>65</v>
      </c>
      <c r="F1488" s="6" t="s">
        <v>103</v>
      </c>
      <c r="G1488" s="6">
        <v>1</v>
      </c>
      <c r="H1488" s="6">
        <v>4</v>
      </c>
      <c r="I1488" s="6">
        <v>6</v>
      </c>
      <c r="J1488" s="6">
        <v>65</v>
      </c>
      <c r="K1488" s="6">
        <v>6</v>
      </c>
      <c r="L1488" s="6"/>
    </row>
    <row r="1489" spans="1:12" ht="15.75" customHeight="1" x14ac:dyDescent="0.25">
      <c r="A1489" s="4">
        <v>44638</v>
      </c>
      <c r="B1489" s="6">
        <v>11</v>
      </c>
      <c r="C1489" s="6" t="s">
        <v>132</v>
      </c>
      <c r="D1489" s="6"/>
      <c r="E1489" s="6" t="s">
        <v>65</v>
      </c>
      <c r="F1489" s="6" t="s">
        <v>103</v>
      </c>
      <c r="G1489" s="6">
        <v>2</v>
      </c>
      <c r="H1489" s="6">
        <v>4</v>
      </c>
      <c r="I1489" s="6">
        <v>6</v>
      </c>
      <c r="J1489" s="6">
        <v>65</v>
      </c>
      <c r="K1489" s="6">
        <v>6</v>
      </c>
      <c r="L1489" s="6"/>
    </row>
    <row r="1490" spans="1:12" ht="15.75" customHeight="1" x14ac:dyDescent="0.25">
      <c r="A1490" s="4">
        <v>44638</v>
      </c>
      <c r="B1490" s="6">
        <v>12</v>
      </c>
      <c r="C1490" s="6" t="s">
        <v>132</v>
      </c>
      <c r="D1490" s="6"/>
      <c r="E1490" s="6" t="s">
        <v>65</v>
      </c>
      <c r="F1490" s="6" t="s">
        <v>103</v>
      </c>
      <c r="G1490" s="6">
        <v>3</v>
      </c>
      <c r="H1490" s="6">
        <v>4</v>
      </c>
      <c r="I1490" s="6">
        <v>6</v>
      </c>
      <c r="J1490" s="6">
        <v>65</v>
      </c>
      <c r="K1490" s="6">
        <v>4</v>
      </c>
      <c r="L1490" s="6"/>
    </row>
    <row r="1491" spans="1:12" ht="15.75" customHeight="1" x14ac:dyDescent="0.25">
      <c r="A1491" s="4">
        <v>44638</v>
      </c>
      <c r="B1491" s="6">
        <v>13</v>
      </c>
      <c r="C1491" s="6" t="s">
        <v>132</v>
      </c>
      <c r="D1491" s="6"/>
      <c r="E1491" s="6" t="s">
        <v>65</v>
      </c>
      <c r="F1491" s="6" t="s">
        <v>111</v>
      </c>
      <c r="G1491" s="6">
        <v>1</v>
      </c>
      <c r="H1491" s="6">
        <v>6</v>
      </c>
      <c r="I1491" s="6">
        <v>10</v>
      </c>
      <c r="J1491" s="6">
        <v>220</v>
      </c>
      <c r="K1491" s="6">
        <v>8</v>
      </c>
      <c r="L1491" s="6"/>
    </row>
    <row r="1492" spans="1:12" ht="15.75" customHeight="1" x14ac:dyDescent="0.25">
      <c r="A1492" s="4">
        <v>44638</v>
      </c>
      <c r="B1492" s="6">
        <v>14</v>
      </c>
      <c r="C1492" s="6" t="s">
        <v>132</v>
      </c>
      <c r="D1492" s="6"/>
      <c r="E1492" s="6" t="s">
        <v>65</v>
      </c>
      <c r="F1492" s="6" t="s">
        <v>111</v>
      </c>
      <c r="G1492" s="6">
        <v>2</v>
      </c>
      <c r="H1492" s="6">
        <v>6</v>
      </c>
      <c r="I1492" s="6">
        <v>10</v>
      </c>
      <c r="J1492" s="6">
        <v>220</v>
      </c>
      <c r="K1492" s="6">
        <v>6</v>
      </c>
      <c r="L1492" s="6"/>
    </row>
    <row r="1493" spans="1:12" ht="15.75" customHeight="1" x14ac:dyDescent="0.25">
      <c r="A1493" s="4">
        <v>44638</v>
      </c>
      <c r="B1493" s="6">
        <v>15</v>
      </c>
      <c r="C1493" s="6" t="s">
        <v>132</v>
      </c>
      <c r="D1493" s="6"/>
      <c r="E1493" s="6" t="s">
        <v>65</v>
      </c>
      <c r="F1493" s="6" t="s">
        <v>111</v>
      </c>
      <c r="G1493" s="6">
        <v>3</v>
      </c>
      <c r="H1493" s="6">
        <v>6</v>
      </c>
      <c r="I1493" s="6">
        <v>10</v>
      </c>
      <c r="J1493" s="6">
        <v>220</v>
      </c>
      <c r="K1493" s="6">
        <v>6</v>
      </c>
      <c r="L1493" s="6"/>
    </row>
    <row r="1494" spans="1:12" ht="15.75" customHeight="1" x14ac:dyDescent="0.25">
      <c r="A1494" s="4">
        <v>44641</v>
      </c>
      <c r="B1494" s="6">
        <v>1</v>
      </c>
      <c r="C1494" s="6" t="s">
        <v>104</v>
      </c>
      <c r="D1494" s="6"/>
      <c r="E1494" s="6" t="s">
        <v>65</v>
      </c>
      <c r="F1494" s="6" t="s">
        <v>119</v>
      </c>
      <c r="G1494" s="6">
        <v>1</v>
      </c>
      <c r="H1494" s="6">
        <v>4</v>
      </c>
      <c r="I1494" s="6">
        <v>6</v>
      </c>
      <c r="J1494" s="6">
        <v>150</v>
      </c>
      <c r="K1494" s="6">
        <v>6</v>
      </c>
      <c r="L1494" s="6"/>
    </row>
    <row r="1495" spans="1:12" ht="15.75" customHeight="1" x14ac:dyDescent="0.25">
      <c r="A1495" s="4">
        <v>44641</v>
      </c>
      <c r="B1495" s="6">
        <v>2</v>
      </c>
      <c r="C1495" s="6" t="s">
        <v>104</v>
      </c>
      <c r="D1495" s="6"/>
      <c r="E1495" s="6" t="s">
        <v>65</v>
      </c>
      <c r="F1495" s="6" t="s">
        <v>119</v>
      </c>
      <c r="G1495" s="6">
        <v>2</v>
      </c>
      <c r="H1495" s="6">
        <v>4</v>
      </c>
      <c r="I1495" s="6">
        <v>6</v>
      </c>
      <c r="J1495" s="6">
        <v>150</v>
      </c>
      <c r="K1495" s="6">
        <v>6</v>
      </c>
      <c r="L1495" s="6"/>
    </row>
    <row r="1496" spans="1:12" ht="15.75" customHeight="1" x14ac:dyDescent="0.25">
      <c r="A1496" s="4">
        <v>44641</v>
      </c>
      <c r="B1496" s="6">
        <v>3</v>
      </c>
      <c r="C1496" s="6" t="s">
        <v>104</v>
      </c>
      <c r="D1496" s="6"/>
      <c r="E1496" s="6" t="s">
        <v>65</v>
      </c>
      <c r="F1496" s="6" t="s">
        <v>119</v>
      </c>
      <c r="G1496" s="6">
        <v>3</v>
      </c>
      <c r="H1496" s="6">
        <v>4</v>
      </c>
      <c r="I1496" s="6">
        <v>6</v>
      </c>
      <c r="J1496" s="6">
        <v>155</v>
      </c>
      <c r="K1496" s="6">
        <v>4</v>
      </c>
      <c r="L1496" s="6"/>
    </row>
    <row r="1497" spans="1:12" ht="15.75" customHeight="1" x14ac:dyDescent="0.25">
      <c r="A1497" s="4">
        <v>44641</v>
      </c>
      <c r="B1497" s="6">
        <v>4</v>
      </c>
      <c r="C1497" s="6" t="s">
        <v>104</v>
      </c>
      <c r="D1497" s="6"/>
      <c r="E1497" s="6" t="s">
        <v>65</v>
      </c>
      <c r="F1497" s="6" t="s">
        <v>120</v>
      </c>
      <c r="G1497" s="6">
        <v>1</v>
      </c>
      <c r="H1497" s="6">
        <v>4</v>
      </c>
      <c r="I1497" s="6">
        <v>6</v>
      </c>
      <c r="J1497" s="6">
        <v>175</v>
      </c>
      <c r="K1497" s="6">
        <v>6</v>
      </c>
      <c r="L1497" s="6"/>
    </row>
    <row r="1498" spans="1:12" ht="15.75" customHeight="1" x14ac:dyDescent="0.25">
      <c r="A1498" s="4">
        <v>44641</v>
      </c>
      <c r="B1498" s="6">
        <v>5</v>
      </c>
      <c r="C1498" s="6" t="s">
        <v>104</v>
      </c>
      <c r="D1498" s="6"/>
      <c r="E1498" s="6" t="s">
        <v>65</v>
      </c>
      <c r="F1498" s="6" t="s">
        <v>120</v>
      </c>
      <c r="G1498" s="6">
        <v>2</v>
      </c>
      <c r="H1498" s="6">
        <v>4</v>
      </c>
      <c r="I1498" s="6">
        <v>6</v>
      </c>
      <c r="J1498" s="6">
        <v>175</v>
      </c>
      <c r="K1498" s="6">
        <v>4</v>
      </c>
      <c r="L1498" s="6" t="s">
        <v>32</v>
      </c>
    </row>
    <row r="1499" spans="1:12" ht="15.75" customHeight="1" x14ac:dyDescent="0.25">
      <c r="A1499" s="4">
        <v>44641</v>
      </c>
      <c r="B1499" s="6">
        <v>6</v>
      </c>
      <c r="C1499" s="6" t="s">
        <v>104</v>
      </c>
      <c r="D1499" s="6"/>
      <c r="E1499" s="6" t="s">
        <v>65</v>
      </c>
      <c r="F1499" s="6" t="s">
        <v>120</v>
      </c>
      <c r="G1499" s="6">
        <v>3</v>
      </c>
      <c r="H1499" s="6">
        <v>4</v>
      </c>
      <c r="I1499" s="6">
        <v>6</v>
      </c>
      <c r="J1499" s="6">
        <v>175</v>
      </c>
      <c r="K1499" s="6">
        <v>4</v>
      </c>
      <c r="L1499" s="6"/>
    </row>
    <row r="1500" spans="1:12" ht="15.75" customHeight="1" x14ac:dyDescent="0.25">
      <c r="A1500" s="4">
        <v>44641</v>
      </c>
      <c r="B1500" s="6">
        <v>7</v>
      </c>
      <c r="C1500" s="6" t="s">
        <v>104</v>
      </c>
      <c r="D1500" s="6"/>
      <c r="E1500" s="6" t="s">
        <v>65</v>
      </c>
      <c r="F1500" s="6" t="s">
        <v>107</v>
      </c>
      <c r="G1500" s="6">
        <v>1</v>
      </c>
      <c r="H1500" s="6">
        <v>6</v>
      </c>
      <c r="I1500" s="6">
        <v>10</v>
      </c>
      <c r="J1500" s="6">
        <v>165</v>
      </c>
      <c r="K1500" s="6">
        <v>8</v>
      </c>
      <c r="L1500" s="6"/>
    </row>
    <row r="1501" spans="1:12" ht="15.75" customHeight="1" x14ac:dyDescent="0.25">
      <c r="A1501" s="4">
        <v>44641</v>
      </c>
      <c r="B1501" s="6">
        <v>8</v>
      </c>
      <c r="C1501" s="6" t="s">
        <v>104</v>
      </c>
      <c r="D1501" s="6"/>
      <c r="E1501" s="6" t="s">
        <v>65</v>
      </c>
      <c r="F1501" s="6" t="s">
        <v>107</v>
      </c>
      <c r="G1501" s="6">
        <v>2</v>
      </c>
      <c r="H1501" s="6">
        <v>6</v>
      </c>
      <c r="I1501" s="6">
        <v>10</v>
      </c>
      <c r="J1501" s="6">
        <v>165</v>
      </c>
      <c r="K1501" s="6">
        <v>7</v>
      </c>
      <c r="L1501" s="6"/>
    </row>
    <row r="1502" spans="1:12" ht="15.75" customHeight="1" x14ac:dyDescent="0.25">
      <c r="A1502" s="4">
        <v>44641</v>
      </c>
      <c r="B1502" s="6">
        <v>9</v>
      </c>
      <c r="C1502" s="6" t="s">
        <v>104</v>
      </c>
      <c r="D1502" s="6"/>
      <c r="E1502" s="6" t="s">
        <v>65</v>
      </c>
      <c r="F1502" s="6" t="s">
        <v>107</v>
      </c>
      <c r="G1502" s="6">
        <v>3</v>
      </c>
      <c r="H1502" s="6">
        <v>6</v>
      </c>
      <c r="I1502" s="6">
        <v>10</v>
      </c>
      <c r="J1502" s="6">
        <v>165</v>
      </c>
      <c r="K1502" s="6">
        <v>6</v>
      </c>
      <c r="L1502" s="6"/>
    </row>
    <row r="1503" spans="1:12" ht="15.75" customHeight="1" x14ac:dyDescent="0.25">
      <c r="A1503" s="4">
        <v>44641</v>
      </c>
      <c r="B1503" s="6">
        <v>10</v>
      </c>
      <c r="C1503" s="6" t="s">
        <v>104</v>
      </c>
      <c r="D1503" s="6"/>
      <c r="E1503" s="6" t="s">
        <v>65</v>
      </c>
      <c r="F1503" s="6" t="s">
        <v>121</v>
      </c>
      <c r="G1503" s="6">
        <v>1</v>
      </c>
      <c r="H1503" s="6">
        <v>10</v>
      </c>
      <c r="I1503" s="6">
        <v>15</v>
      </c>
      <c r="J1503" s="6">
        <v>125</v>
      </c>
      <c r="K1503" s="6">
        <v>13</v>
      </c>
      <c r="L1503" s="6"/>
    </row>
    <row r="1504" spans="1:12" ht="15.75" customHeight="1" x14ac:dyDescent="0.25">
      <c r="A1504" s="4">
        <v>44641</v>
      </c>
      <c r="B1504" s="6">
        <v>11</v>
      </c>
      <c r="C1504" s="6" t="s">
        <v>104</v>
      </c>
      <c r="D1504" s="6"/>
      <c r="E1504" s="6" t="s">
        <v>65</v>
      </c>
      <c r="F1504" s="6" t="s">
        <v>121</v>
      </c>
      <c r="G1504" s="6">
        <v>2</v>
      </c>
      <c r="H1504" s="6">
        <v>10</v>
      </c>
      <c r="I1504" s="6">
        <v>15</v>
      </c>
      <c r="J1504" s="6">
        <v>125</v>
      </c>
      <c r="K1504" s="6">
        <v>13</v>
      </c>
      <c r="L1504" s="6"/>
    </row>
    <row r="1505" spans="1:12" ht="15.75" customHeight="1" x14ac:dyDescent="0.25">
      <c r="A1505" s="4">
        <v>44641</v>
      </c>
      <c r="B1505" s="6">
        <v>12</v>
      </c>
      <c r="C1505" s="6" t="s">
        <v>104</v>
      </c>
      <c r="D1505" s="6"/>
      <c r="E1505" s="6" t="s">
        <v>65</v>
      </c>
      <c r="F1505" s="6" t="s">
        <v>121</v>
      </c>
      <c r="G1505" s="6">
        <v>3</v>
      </c>
      <c r="H1505" s="6">
        <v>10</v>
      </c>
      <c r="I1505" s="6">
        <v>15</v>
      </c>
      <c r="J1505" s="6">
        <v>125</v>
      </c>
      <c r="K1505" s="6">
        <v>11</v>
      </c>
      <c r="L1505" s="6"/>
    </row>
    <row r="1506" spans="1:12" ht="15.75" customHeight="1" x14ac:dyDescent="0.25">
      <c r="A1506" s="4">
        <v>44643</v>
      </c>
      <c r="B1506" s="6">
        <v>1</v>
      </c>
      <c r="C1506" s="6" t="s">
        <v>131</v>
      </c>
      <c r="D1506" s="6"/>
      <c r="E1506" s="6" t="s">
        <v>65</v>
      </c>
      <c r="F1506" s="6" t="s">
        <v>89</v>
      </c>
      <c r="G1506" s="6">
        <v>1</v>
      </c>
      <c r="H1506" s="6">
        <v>4</v>
      </c>
      <c r="I1506" s="6">
        <v>6</v>
      </c>
      <c r="J1506" s="6">
        <v>155</v>
      </c>
      <c r="K1506" s="6">
        <v>6</v>
      </c>
      <c r="L1506" s="6"/>
    </row>
    <row r="1507" spans="1:12" ht="15.75" customHeight="1" x14ac:dyDescent="0.25">
      <c r="A1507" s="4">
        <v>44643</v>
      </c>
      <c r="B1507" s="6">
        <v>2</v>
      </c>
      <c r="C1507" s="6" t="s">
        <v>131</v>
      </c>
      <c r="D1507" s="6"/>
      <c r="E1507" s="6" t="s">
        <v>65</v>
      </c>
      <c r="F1507" s="6" t="s">
        <v>89</v>
      </c>
      <c r="G1507" s="6">
        <v>2</v>
      </c>
      <c r="H1507" s="6">
        <v>4</v>
      </c>
      <c r="I1507" s="6">
        <v>6</v>
      </c>
      <c r="J1507" s="6">
        <v>155</v>
      </c>
      <c r="K1507" s="6">
        <v>6</v>
      </c>
      <c r="L1507" s="6"/>
    </row>
    <row r="1508" spans="1:12" ht="15.75" customHeight="1" x14ac:dyDescent="0.25">
      <c r="A1508" s="4">
        <v>44643</v>
      </c>
      <c r="B1508" s="6">
        <v>3</v>
      </c>
      <c r="C1508" s="6" t="s">
        <v>131</v>
      </c>
      <c r="D1508" s="6"/>
      <c r="E1508" s="6" t="s">
        <v>65</v>
      </c>
      <c r="F1508" s="6" t="s">
        <v>89</v>
      </c>
      <c r="G1508" s="6">
        <v>3</v>
      </c>
      <c r="H1508" s="6">
        <v>4</v>
      </c>
      <c r="I1508" s="6">
        <v>6</v>
      </c>
      <c r="J1508" s="6">
        <v>155</v>
      </c>
      <c r="K1508" s="6">
        <v>5</v>
      </c>
      <c r="L1508" s="6"/>
    </row>
    <row r="1509" spans="1:12" ht="15.75" customHeight="1" x14ac:dyDescent="0.25">
      <c r="A1509" s="4">
        <v>44643</v>
      </c>
      <c r="B1509" s="6">
        <v>4</v>
      </c>
      <c r="C1509" s="6" t="s">
        <v>131</v>
      </c>
      <c r="D1509" s="6"/>
      <c r="E1509" s="6" t="s">
        <v>65</v>
      </c>
      <c r="F1509" s="6" t="s">
        <v>95</v>
      </c>
      <c r="G1509" s="6">
        <v>1</v>
      </c>
      <c r="H1509" s="6">
        <v>4</v>
      </c>
      <c r="I1509" s="6">
        <v>6</v>
      </c>
      <c r="J1509" s="6">
        <v>135</v>
      </c>
      <c r="K1509" s="6">
        <v>5</v>
      </c>
      <c r="L1509" s="6"/>
    </row>
    <row r="1510" spans="1:12" ht="15.75" customHeight="1" x14ac:dyDescent="0.25">
      <c r="A1510" s="4">
        <v>44643</v>
      </c>
      <c r="B1510" s="6">
        <v>5</v>
      </c>
      <c r="C1510" s="6" t="s">
        <v>131</v>
      </c>
      <c r="D1510" s="6"/>
      <c r="E1510" s="6" t="s">
        <v>65</v>
      </c>
      <c r="F1510" s="6" t="s">
        <v>95</v>
      </c>
      <c r="G1510" s="6">
        <v>2</v>
      </c>
      <c r="H1510" s="6">
        <v>4</v>
      </c>
      <c r="I1510" s="6">
        <v>6</v>
      </c>
      <c r="J1510" s="6">
        <v>135</v>
      </c>
      <c r="K1510" s="6">
        <v>5</v>
      </c>
      <c r="L1510" s="6"/>
    </row>
    <row r="1511" spans="1:12" ht="15.75" customHeight="1" x14ac:dyDescent="0.25">
      <c r="A1511" s="4">
        <v>44643</v>
      </c>
      <c r="B1511" s="6">
        <v>6</v>
      </c>
      <c r="C1511" s="6" t="s">
        <v>131</v>
      </c>
      <c r="D1511" s="6"/>
      <c r="E1511" s="6" t="s">
        <v>65</v>
      </c>
      <c r="F1511" s="6" t="s">
        <v>95</v>
      </c>
      <c r="G1511" s="6">
        <v>3</v>
      </c>
      <c r="H1511" s="6">
        <v>4</v>
      </c>
      <c r="I1511" s="6">
        <v>6</v>
      </c>
      <c r="J1511" s="6">
        <v>135</v>
      </c>
      <c r="K1511" s="6">
        <v>4</v>
      </c>
      <c r="L1511" s="6"/>
    </row>
    <row r="1512" spans="1:12" ht="15.75" customHeight="1" x14ac:dyDescent="0.25">
      <c r="A1512" s="4">
        <v>44643</v>
      </c>
      <c r="B1512" s="6">
        <v>7</v>
      </c>
      <c r="C1512" s="6" t="s">
        <v>131</v>
      </c>
      <c r="D1512" s="6"/>
      <c r="E1512" s="6" t="s">
        <v>65</v>
      </c>
      <c r="F1512" s="6" t="s">
        <v>96</v>
      </c>
      <c r="G1512" s="6">
        <v>1</v>
      </c>
      <c r="H1512" s="6">
        <v>4</v>
      </c>
      <c r="I1512" s="6">
        <v>6</v>
      </c>
      <c r="J1512" s="6">
        <v>100</v>
      </c>
      <c r="K1512" s="6">
        <v>5</v>
      </c>
      <c r="L1512" s="6"/>
    </row>
    <row r="1513" spans="1:12" ht="15.75" customHeight="1" x14ac:dyDescent="0.25">
      <c r="A1513" s="4">
        <v>44643</v>
      </c>
      <c r="B1513" s="6">
        <v>8</v>
      </c>
      <c r="C1513" s="6" t="s">
        <v>131</v>
      </c>
      <c r="D1513" s="6"/>
      <c r="E1513" s="6" t="s">
        <v>65</v>
      </c>
      <c r="F1513" s="6" t="s">
        <v>96</v>
      </c>
      <c r="G1513" s="6">
        <v>2</v>
      </c>
      <c r="H1513" s="6">
        <v>4</v>
      </c>
      <c r="I1513" s="6">
        <v>6</v>
      </c>
      <c r="J1513" s="6">
        <v>100</v>
      </c>
      <c r="K1513" s="6">
        <v>4</v>
      </c>
      <c r="L1513" s="6"/>
    </row>
    <row r="1514" spans="1:12" ht="15.75" customHeight="1" x14ac:dyDescent="0.25">
      <c r="A1514" s="4">
        <v>44643</v>
      </c>
      <c r="B1514" s="6">
        <v>9</v>
      </c>
      <c r="C1514" s="6" t="s">
        <v>131</v>
      </c>
      <c r="D1514" s="6"/>
      <c r="E1514" s="6" t="s">
        <v>65</v>
      </c>
      <c r="F1514" s="6" t="s">
        <v>96</v>
      </c>
      <c r="G1514" s="6">
        <v>3</v>
      </c>
      <c r="H1514" s="6">
        <v>4</v>
      </c>
      <c r="I1514" s="6">
        <v>6</v>
      </c>
      <c r="J1514" s="6">
        <v>100</v>
      </c>
      <c r="K1514" s="6">
        <v>5</v>
      </c>
      <c r="L1514" s="6"/>
    </row>
    <row r="1515" spans="1:12" ht="15.75" customHeight="1" x14ac:dyDescent="0.25">
      <c r="A1515" s="4">
        <v>44643</v>
      </c>
      <c r="B1515" s="6">
        <v>10</v>
      </c>
      <c r="C1515" s="6" t="s">
        <v>131</v>
      </c>
      <c r="D1515" s="6"/>
      <c r="E1515" s="6" t="s">
        <v>65</v>
      </c>
      <c r="F1515" s="6" t="s">
        <v>122</v>
      </c>
      <c r="G1515" s="6">
        <v>1</v>
      </c>
      <c r="H1515" s="6">
        <v>10</v>
      </c>
      <c r="I1515" s="6">
        <v>20</v>
      </c>
      <c r="J1515" s="6">
        <v>7.5</v>
      </c>
      <c r="K1515" s="6">
        <v>13</v>
      </c>
      <c r="L1515" s="6"/>
    </row>
    <row r="1516" spans="1:12" ht="15.75" customHeight="1" x14ac:dyDescent="0.25">
      <c r="A1516" s="4">
        <v>44643</v>
      </c>
      <c r="B1516" s="6">
        <v>11</v>
      </c>
      <c r="C1516" s="6" t="s">
        <v>131</v>
      </c>
      <c r="D1516" s="6"/>
      <c r="E1516" s="6" t="s">
        <v>65</v>
      </c>
      <c r="F1516" s="6" t="s">
        <v>122</v>
      </c>
      <c r="G1516" s="6">
        <v>2</v>
      </c>
      <c r="H1516" s="6">
        <v>10</v>
      </c>
      <c r="I1516" s="6">
        <v>20</v>
      </c>
      <c r="J1516" s="6">
        <v>7.5</v>
      </c>
      <c r="K1516" s="6">
        <v>15</v>
      </c>
      <c r="L1516" s="6"/>
    </row>
    <row r="1517" spans="1:12" ht="15.75" customHeight="1" x14ac:dyDescent="0.25">
      <c r="A1517" s="4">
        <v>44643</v>
      </c>
      <c r="B1517" s="6">
        <v>12</v>
      </c>
      <c r="C1517" s="6" t="s">
        <v>131</v>
      </c>
      <c r="D1517" s="6"/>
      <c r="E1517" s="6" t="s">
        <v>65</v>
      </c>
      <c r="F1517" s="6" t="s">
        <v>122</v>
      </c>
      <c r="G1517" s="6">
        <v>3</v>
      </c>
      <c r="H1517" s="6">
        <v>10</v>
      </c>
      <c r="I1517" s="6">
        <v>20</v>
      </c>
      <c r="J1517" s="6">
        <v>7.5</v>
      </c>
      <c r="K1517" s="6">
        <v>14</v>
      </c>
      <c r="L1517" s="6"/>
    </row>
    <row r="1518" spans="1:12" ht="15.75" customHeight="1" x14ac:dyDescent="0.25">
      <c r="A1518" s="4">
        <v>44643</v>
      </c>
      <c r="B1518" s="6">
        <v>13</v>
      </c>
      <c r="C1518" s="6" t="s">
        <v>131</v>
      </c>
      <c r="D1518" s="6"/>
      <c r="E1518" s="6" t="s">
        <v>65</v>
      </c>
      <c r="F1518" s="6" t="s">
        <v>117</v>
      </c>
      <c r="G1518" s="6">
        <v>1</v>
      </c>
      <c r="H1518" s="6">
        <v>0</v>
      </c>
      <c r="I1518" s="6"/>
      <c r="J1518" s="6">
        <v>12</v>
      </c>
      <c r="K1518" s="6">
        <v>24</v>
      </c>
      <c r="L1518" s="6" t="s">
        <v>33</v>
      </c>
    </row>
    <row r="1519" spans="1:12" ht="15.75" customHeight="1" x14ac:dyDescent="0.25">
      <c r="A1519" s="4">
        <v>44643</v>
      </c>
      <c r="B1519" s="6">
        <v>14</v>
      </c>
      <c r="C1519" s="6" t="s">
        <v>131</v>
      </c>
      <c r="D1519" s="6"/>
      <c r="E1519" s="6" t="s">
        <v>65</v>
      </c>
      <c r="F1519" s="6" t="s">
        <v>117</v>
      </c>
      <c r="G1519" s="6">
        <v>2</v>
      </c>
      <c r="H1519" s="6">
        <v>0</v>
      </c>
      <c r="I1519" s="6"/>
      <c r="J1519" s="6">
        <v>12</v>
      </c>
      <c r="K1519" s="6">
        <v>24</v>
      </c>
      <c r="L1519" s="6" t="s">
        <v>34</v>
      </c>
    </row>
    <row r="1520" spans="1:12" ht="15.75" customHeight="1" x14ac:dyDescent="0.25">
      <c r="A1520" s="4">
        <v>44643</v>
      </c>
      <c r="B1520" s="6">
        <v>15</v>
      </c>
      <c r="C1520" s="6" t="s">
        <v>131</v>
      </c>
      <c r="D1520" s="6"/>
      <c r="E1520" s="6" t="s">
        <v>65</v>
      </c>
      <c r="F1520" s="6" t="s">
        <v>117</v>
      </c>
      <c r="G1520" s="6">
        <v>3</v>
      </c>
      <c r="H1520" s="6">
        <v>0</v>
      </c>
      <c r="I1520" s="6"/>
      <c r="J1520" s="6">
        <v>12</v>
      </c>
      <c r="K1520" s="6">
        <v>14</v>
      </c>
      <c r="L1520" s="6" t="s">
        <v>35</v>
      </c>
    </row>
    <row r="1521" spans="1:12" ht="15.75" customHeight="1" x14ac:dyDescent="0.25">
      <c r="A1521" s="4">
        <v>44645</v>
      </c>
      <c r="B1521" s="6">
        <v>1</v>
      </c>
      <c r="C1521" s="6" t="s">
        <v>132</v>
      </c>
      <c r="D1521" s="6"/>
      <c r="E1521" s="6" t="s">
        <v>65</v>
      </c>
      <c r="F1521" s="6" t="s">
        <v>92</v>
      </c>
      <c r="G1521" s="6">
        <v>1</v>
      </c>
      <c r="H1521" s="6">
        <v>4</v>
      </c>
      <c r="I1521" s="6">
        <v>6</v>
      </c>
      <c r="J1521" s="6">
        <v>245</v>
      </c>
      <c r="K1521" s="6">
        <v>6</v>
      </c>
      <c r="L1521" s="6"/>
    </row>
    <row r="1522" spans="1:12" ht="15.75" customHeight="1" x14ac:dyDescent="0.25">
      <c r="A1522" s="4">
        <v>44645</v>
      </c>
      <c r="B1522" s="6">
        <v>2</v>
      </c>
      <c r="C1522" s="6" t="s">
        <v>132</v>
      </c>
      <c r="D1522" s="6"/>
      <c r="E1522" s="6" t="s">
        <v>65</v>
      </c>
      <c r="F1522" s="6" t="s">
        <v>92</v>
      </c>
      <c r="G1522" s="6">
        <v>2</v>
      </c>
      <c r="H1522" s="6">
        <v>4</v>
      </c>
      <c r="I1522" s="6">
        <v>6</v>
      </c>
      <c r="J1522" s="6">
        <v>245</v>
      </c>
      <c r="K1522" s="6">
        <v>4</v>
      </c>
      <c r="L1522" s="6"/>
    </row>
    <row r="1523" spans="1:12" ht="15.75" customHeight="1" x14ac:dyDescent="0.25">
      <c r="A1523" s="4">
        <v>44645</v>
      </c>
      <c r="B1523" s="6">
        <v>3</v>
      </c>
      <c r="C1523" s="6" t="s">
        <v>132</v>
      </c>
      <c r="D1523" s="6"/>
      <c r="E1523" s="6" t="s">
        <v>65</v>
      </c>
      <c r="F1523" s="6" t="s">
        <v>92</v>
      </c>
      <c r="G1523" s="6">
        <v>3</v>
      </c>
      <c r="H1523" s="6">
        <v>4</v>
      </c>
      <c r="I1523" s="6">
        <v>6</v>
      </c>
      <c r="J1523" s="6">
        <v>245</v>
      </c>
      <c r="K1523" s="6">
        <v>4</v>
      </c>
      <c r="L1523" s="6"/>
    </row>
    <row r="1524" spans="1:12" ht="15.75" customHeight="1" x14ac:dyDescent="0.25">
      <c r="A1524" s="4">
        <v>44645</v>
      </c>
      <c r="B1524" s="6">
        <v>4</v>
      </c>
      <c r="C1524" s="6" t="s">
        <v>132</v>
      </c>
      <c r="D1524" s="6"/>
      <c r="E1524" s="6" t="s">
        <v>65</v>
      </c>
      <c r="F1524" s="6" t="s">
        <v>118</v>
      </c>
      <c r="G1524" s="6">
        <v>1</v>
      </c>
      <c r="H1524" s="6">
        <v>5</v>
      </c>
      <c r="I1524" s="6">
        <v>10</v>
      </c>
      <c r="J1524" s="6">
        <v>135</v>
      </c>
      <c r="K1524" s="6">
        <v>10</v>
      </c>
      <c r="L1524" s="6"/>
    </row>
    <row r="1525" spans="1:12" ht="15.75" customHeight="1" x14ac:dyDescent="0.25">
      <c r="A1525" s="4">
        <v>44645</v>
      </c>
      <c r="B1525" s="6">
        <v>5</v>
      </c>
      <c r="C1525" s="6" t="s">
        <v>132</v>
      </c>
      <c r="D1525" s="6"/>
      <c r="E1525" s="6" t="s">
        <v>65</v>
      </c>
      <c r="F1525" s="6" t="s">
        <v>118</v>
      </c>
      <c r="G1525" s="6">
        <v>2</v>
      </c>
      <c r="H1525" s="6">
        <v>5</v>
      </c>
      <c r="I1525" s="6">
        <v>10</v>
      </c>
      <c r="J1525" s="6">
        <v>135</v>
      </c>
      <c r="K1525" s="6">
        <v>9</v>
      </c>
      <c r="L1525" s="6"/>
    </row>
    <row r="1526" spans="1:12" ht="15.75" customHeight="1" x14ac:dyDescent="0.25">
      <c r="A1526" s="4">
        <v>44645</v>
      </c>
      <c r="B1526" s="6">
        <v>6</v>
      </c>
      <c r="C1526" s="6" t="s">
        <v>132</v>
      </c>
      <c r="D1526" s="6"/>
      <c r="E1526" s="6" t="s">
        <v>65</v>
      </c>
      <c r="F1526" s="6" t="s">
        <v>118</v>
      </c>
      <c r="G1526" s="6">
        <v>3</v>
      </c>
      <c r="H1526" s="6">
        <v>5</v>
      </c>
      <c r="I1526" s="6">
        <v>10</v>
      </c>
      <c r="J1526" s="6">
        <v>135</v>
      </c>
      <c r="K1526" s="6">
        <v>7</v>
      </c>
      <c r="L1526" s="6"/>
    </row>
    <row r="1527" spans="1:12" ht="15.75" customHeight="1" x14ac:dyDescent="0.25">
      <c r="A1527" s="4">
        <v>44645</v>
      </c>
      <c r="B1527" s="6">
        <v>7</v>
      </c>
      <c r="C1527" s="6" t="s">
        <v>132</v>
      </c>
      <c r="D1527" s="6"/>
      <c r="E1527" s="6" t="s">
        <v>65</v>
      </c>
      <c r="F1527" s="6" t="s">
        <v>110</v>
      </c>
      <c r="G1527" s="6">
        <v>1</v>
      </c>
      <c r="H1527" s="6">
        <v>4</v>
      </c>
      <c r="I1527" s="6">
        <v>6</v>
      </c>
      <c r="J1527" s="6">
        <v>70</v>
      </c>
      <c r="K1527" s="6">
        <v>6</v>
      </c>
      <c r="L1527" s="6"/>
    </row>
    <row r="1528" spans="1:12" ht="15.75" customHeight="1" x14ac:dyDescent="0.25">
      <c r="A1528" s="4">
        <v>44645</v>
      </c>
      <c r="B1528" s="6">
        <v>8</v>
      </c>
      <c r="C1528" s="6" t="s">
        <v>132</v>
      </c>
      <c r="D1528" s="6"/>
      <c r="E1528" s="6" t="s">
        <v>65</v>
      </c>
      <c r="F1528" s="6" t="s">
        <v>110</v>
      </c>
      <c r="G1528" s="6">
        <v>2</v>
      </c>
      <c r="H1528" s="6">
        <v>4</v>
      </c>
      <c r="I1528" s="6">
        <v>6</v>
      </c>
      <c r="J1528" s="6">
        <v>70</v>
      </c>
      <c r="K1528" s="6">
        <v>6</v>
      </c>
      <c r="L1528" s="6" t="s">
        <v>36</v>
      </c>
    </row>
    <row r="1529" spans="1:12" ht="15.75" customHeight="1" x14ac:dyDescent="0.25">
      <c r="A1529" s="4">
        <v>44645</v>
      </c>
      <c r="B1529" s="6">
        <v>9</v>
      </c>
      <c r="C1529" s="6" t="s">
        <v>132</v>
      </c>
      <c r="D1529" s="6"/>
      <c r="E1529" s="6" t="s">
        <v>65</v>
      </c>
      <c r="F1529" s="6" t="s">
        <v>110</v>
      </c>
      <c r="G1529" s="6">
        <v>3</v>
      </c>
      <c r="H1529" s="6">
        <v>4</v>
      </c>
      <c r="I1529" s="6">
        <v>6</v>
      </c>
      <c r="J1529" s="6">
        <v>75</v>
      </c>
      <c r="K1529" s="6">
        <v>4</v>
      </c>
      <c r="L1529" s="6" t="s">
        <v>37</v>
      </c>
    </row>
    <row r="1530" spans="1:12" ht="15.75" customHeight="1" x14ac:dyDescent="0.25">
      <c r="A1530" s="4">
        <v>44645</v>
      </c>
      <c r="B1530" s="6">
        <v>10</v>
      </c>
      <c r="C1530" s="6" t="s">
        <v>132</v>
      </c>
      <c r="D1530" s="6"/>
      <c r="E1530" s="6" t="s">
        <v>65</v>
      </c>
      <c r="F1530" s="6" t="s">
        <v>103</v>
      </c>
      <c r="G1530" s="6">
        <v>1</v>
      </c>
      <c r="H1530" s="6">
        <v>4</v>
      </c>
      <c r="I1530" s="6">
        <v>6</v>
      </c>
      <c r="J1530" s="6">
        <v>65</v>
      </c>
      <c r="K1530" s="6">
        <v>6</v>
      </c>
      <c r="L1530" s="6"/>
    </row>
    <row r="1531" spans="1:12" ht="15.75" customHeight="1" x14ac:dyDescent="0.25">
      <c r="A1531" s="4">
        <v>44645</v>
      </c>
      <c r="B1531" s="6">
        <v>11</v>
      </c>
      <c r="C1531" s="6" t="s">
        <v>132</v>
      </c>
      <c r="D1531" s="6"/>
      <c r="E1531" s="6" t="s">
        <v>65</v>
      </c>
      <c r="F1531" s="6" t="s">
        <v>103</v>
      </c>
      <c r="G1531" s="6">
        <v>2</v>
      </c>
      <c r="H1531" s="6">
        <v>4</v>
      </c>
      <c r="I1531" s="6">
        <v>6</v>
      </c>
      <c r="J1531" s="6">
        <v>65</v>
      </c>
      <c r="K1531" s="6">
        <v>6</v>
      </c>
      <c r="L1531" s="6"/>
    </row>
    <row r="1532" spans="1:12" ht="15.75" customHeight="1" x14ac:dyDescent="0.25">
      <c r="A1532" s="4">
        <v>44645</v>
      </c>
      <c r="B1532" s="6">
        <v>12</v>
      </c>
      <c r="C1532" s="6" t="s">
        <v>132</v>
      </c>
      <c r="D1532" s="6"/>
      <c r="E1532" s="6" t="s">
        <v>65</v>
      </c>
      <c r="F1532" s="6" t="s">
        <v>103</v>
      </c>
      <c r="G1532" s="6">
        <v>3</v>
      </c>
      <c r="H1532" s="6">
        <v>4</v>
      </c>
      <c r="I1532" s="6">
        <v>6</v>
      </c>
      <c r="J1532" s="6">
        <v>65</v>
      </c>
      <c r="K1532" s="6">
        <v>4</v>
      </c>
      <c r="L1532" s="6"/>
    </row>
    <row r="1533" spans="1:12" ht="15.75" customHeight="1" x14ac:dyDescent="0.25">
      <c r="A1533" s="4">
        <v>44645</v>
      </c>
      <c r="B1533" s="6">
        <v>13</v>
      </c>
      <c r="C1533" s="6" t="s">
        <v>132</v>
      </c>
      <c r="D1533" s="6"/>
      <c r="E1533" s="6" t="s">
        <v>65</v>
      </c>
      <c r="F1533" s="6" t="s">
        <v>111</v>
      </c>
      <c r="G1533" s="6">
        <v>1</v>
      </c>
      <c r="H1533" s="6">
        <v>6</v>
      </c>
      <c r="I1533" s="6">
        <v>10</v>
      </c>
      <c r="J1533" s="6">
        <v>220</v>
      </c>
      <c r="K1533" s="6">
        <v>8</v>
      </c>
      <c r="L1533" s="6"/>
    </row>
    <row r="1534" spans="1:12" ht="15.75" customHeight="1" x14ac:dyDescent="0.25">
      <c r="A1534" s="4">
        <v>44645</v>
      </c>
      <c r="B1534" s="6">
        <v>14</v>
      </c>
      <c r="C1534" s="6" t="s">
        <v>132</v>
      </c>
      <c r="D1534" s="6"/>
      <c r="E1534" s="6" t="s">
        <v>65</v>
      </c>
      <c r="F1534" s="6" t="s">
        <v>111</v>
      </c>
      <c r="G1534" s="6">
        <v>2</v>
      </c>
      <c r="H1534" s="6">
        <v>6</v>
      </c>
      <c r="I1534" s="6">
        <v>10</v>
      </c>
      <c r="J1534" s="6">
        <v>220</v>
      </c>
      <c r="K1534" s="6">
        <v>6</v>
      </c>
      <c r="L1534" s="6"/>
    </row>
    <row r="1535" spans="1:12" ht="15.75" customHeight="1" x14ac:dyDescent="0.25">
      <c r="A1535" s="4">
        <v>44645</v>
      </c>
      <c r="B1535" s="6">
        <v>15</v>
      </c>
      <c r="C1535" s="6" t="s">
        <v>132</v>
      </c>
      <c r="D1535" s="6"/>
      <c r="E1535" s="6" t="s">
        <v>65</v>
      </c>
      <c r="F1535" s="6" t="s">
        <v>111</v>
      </c>
      <c r="G1535" s="6">
        <v>3</v>
      </c>
      <c r="H1535" s="6">
        <v>6</v>
      </c>
      <c r="I1535" s="6">
        <v>10</v>
      </c>
      <c r="J1535" s="6">
        <v>220</v>
      </c>
      <c r="K1535" s="6">
        <v>6</v>
      </c>
      <c r="L1535" s="6"/>
    </row>
    <row r="1536" spans="1:12" ht="15.75" customHeight="1" x14ac:dyDescent="0.25">
      <c r="A1536" s="4">
        <v>44648</v>
      </c>
      <c r="B1536" s="6">
        <v>1</v>
      </c>
      <c r="C1536" s="6" t="s">
        <v>104</v>
      </c>
      <c r="D1536" s="6"/>
      <c r="E1536" s="6" t="s">
        <v>65</v>
      </c>
      <c r="F1536" s="6" t="s">
        <v>119</v>
      </c>
      <c r="G1536" s="6">
        <v>1</v>
      </c>
      <c r="H1536" s="6">
        <v>4</v>
      </c>
      <c r="I1536" s="6">
        <v>6</v>
      </c>
      <c r="J1536" s="6">
        <v>155</v>
      </c>
      <c r="K1536" s="6">
        <v>6</v>
      </c>
      <c r="L1536" s="6"/>
    </row>
    <row r="1537" spans="1:12" ht="15.75" customHeight="1" x14ac:dyDescent="0.25">
      <c r="A1537" s="4">
        <v>44648</v>
      </c>
      <c r="B1537" s="6">
        <v>2</v>
      </c>
      <c r="C1537" s="6" t="s">
        <v>104</v>
      </c>
      <c r="D1537" s="6"/>
      <c r="E1537" s="6" t="s">
        <v>65</v>
      </c>
      <c r="F1537" s="6" t="s">
        <v>119</v>
      </c>
      <c r="G1537" s="6">
        <v>2</v>
      </c>
      <c r="H1537" s="6">
        <v>4</v>
      </c>
      <c r="I1537" s="6">
        <v>6</v>
      </c>
      <c r="J1537" s="6">
        <v>155</v>
      </c>
      <c r="K1537" s="6">
        <v>6</v>
      </c>
      <c r="L1537" s="6"/>
    </row>
    <row r="1538" spans="1:12" ht="15.75" customHeight="1" x14ac:dyDescent="0.25">
      <c r="A1538" s="4">
        <v>44648</v>
      </c>
      <c r="B1538" s="6">
        <v>3</v>
      </c>
      <c r="C1538" s="6" t="s">
        <v>104</v>
      </c>
      <c r="D1538" s="6"/>
      <c r="E1538" s="6" t="s">
        <v>65</v>
      </c>
      <c r="F1538" s="6" t="s">
        <v>119</v>
      </c>
      <c r="G1538" s="6">
        <v>3</v>
      </c>
      <c r="H1538" s="6">
        <v>4</v>
      </c>
      <c r="I1538" s="6">
        <v>6</v>
      </c>
      <c r="J1538" s="6">
        <v>160</v>
      </c>
      <c r="K1538" s="6">
        <v>4</v>
      </c>
      <c r="L1538" s="6"/>
    </row>
    <row r="1539" spans="1:12" ht="15.75" customHeight="1" x14ac:dyDescent="0.25">
      <c r="A1539" s="4">
        <v>44648</v>
      </c>
      <c r="B1539" s="6">
        <v>4</v>
      </c>
      <c r="C1539" s="6" t="s">
        <v>104</v>
      </c>
      <c r="D1539" s="6"/>
      <c r="E1539" s="6" t="s">
        <v>65</v>
      </c>
      <c r="F1539" s="6" t="s">
        <v>120</v>
      </c>
      <c r="G1539" s="6">
        <v>1</v>
      </c>
      <c r="H1539" s="6">
        <v>4</v>
      </c>
      <c r="I1539" s="6">
        <v>6</v>
      </c>
      <c r="J1539" s="6">
        <v>175</v>
      </c>
      <c r="K1539" s="6">
        <v>6</v>
      </c>
      <c r="L1539" s="6"/>
    </row>
    <row r="1540" spans="1:12" ht="15.75" customHeight="1" x14ac:dyDescent="0.25">
      <c r="A1540" s="4">
        <v>44648</v>
      </c>
      <c r="B1540" s="6">
        <v>5</v>
      </c>
      <c r="C1540" s="6" t="s">
        <v>104</v>
      </c>
      <c r="D1540" s="6"/>
      <c r="E1540" s="6" t="s">
        <v>65</v>
      </c>
      <c r="F1540" s="6" t="s">
        <v>120</v>
      </c>
      <c r="G1540" s="6">
        <v>2</v>
      </c>
      <c r="H1540" s="6">
        <v>4</v>
      </c>
      <c r="I1540" s="6">
        <v>6</v>
      </c>
      <c r="J1540" s="6">
        <v>175</v>
      </c>
      <c r="K1540" s="6">
        <v>5</v>
      </c>
      <c r="L1540" s="6"/>
    </row>
    <row r="1541" spans="1:12" ht="15.75" customHeight="1" x14ac:dyDescent="0.25">
      <c r="A1541" s="4">
        <v>44648</v>
      </c>
      <c r="B1541" s="6">
        <v>6</v>
      </c>
      <c r="C1541" s="6" t="s">
        <v>104</v>
      </c>
      <c r="D1541" s="6"/>
      <c r="E1541" s="6" t="s">
        <v>65</v>
      </c>
      <c r="F1541" s="6" t="s">
        <v>120</v>
      </c>
      <c r="G1541" s="6">
        <v>3</v>
      </c>
      <c r="H1541" s="6">
        <v>4</v>
      </c>
      <c r="I1541" s="6">
        <v>6</v>
      </c>
      <c r="J1541" s="6">
        <v>175</v>
      </c>
      <c r="K1541" s="6">
        <v>4</v>
      </c>
      <c r="L1541" s="6"/>
    </row>
    <row r="1542" spans="1:12" ht="15.75" customHeight="1" x14ac:dyDescent="0.25">
      <c r="A1542" s="4">
        <v>44648</v>
      </c>
      <c r="B1542" s="6">
        <v>7</v>
      </c>
      <c r="C1542" s="6" t="s">
        <v>104</v>
      </c>
      <c r="D1542" s="6"/>
      <c r="E1542" s="6" t="s">
        <v>65</v>
      </c>
      <c r="F1542" s="6" t="s">
        <v>107</v>
      </c>
      <c r="G1542" s="6">
        <v>1</v>
      </c>
      <c r="H1542" s="6">
        <v>6</v>
      </c>
      <c r="I1542" s="6">
        <v>10</v>
      </c>
      <c r="J1542" s="6">
        <v>165</v>
      </c>
      <c r="K1542" s="6">
        <v>8</v>
      </c>
      <c r="L1542" s="6"/>
    </row>
    <row r="1543" spans="1:12" ht="15.75" customHeight="1" x14ac:dyDescent="0.25">
      <c r="A1543" s="4">
        <v>44648</v>
      </c>
      <c r="B1543" s="6">
        <v>8</v>
      </c>
      <c r="C1543" s="6" t="s">
        <v>104</v>
      </c>
      <c r="D1543" s="6"/>
      <c r="E1543" s="6" t="s">
        <v>65</v>
      </c>
      <c r="F1543" s="6" t="s">
        <v>107</v>
      </c>
      <c r="G1543" s="6">
        <v>2</v>
      </c>
      <c r="H1543" s="6">
        <v>6</v>
      </c>
      <c r="I1543" s="6">
        <v>10</v>
      </c>
      <c r="J1543" s="6">
        <v>165</v>
      </c>
      <c r="K1543" s="6">
        <v>7</v>
      </c>
      <c r="L1543" s="6"/>
    </row>
    <row r="1544" spans="1:12" ht="15.75" customHeight="1" x14ac:dyDescent="0.25">
      <c r="A1544" s="4">
        <v>44648</v>
      </c>
      <c r="B1544" s="6">
        <v>9</v>
      </c>
      <c r="C1544" s="6" t="s">
        <v>104</v>
      </c>
      <c r="D1544" s="6"/>
      <c r="E1544" s="6" t="s">
        <v>65</v>
      </c>
      <c r="F1544" s="6" t="s">
        <v>107</v>
      </c>
      <c r="G1544" s="6">
        <v>3</v>
      </c>
      <c r="H1544" s="6">
        <v>6</v>
      </c>
      <c r="I1544" s="6">
        <v>10</v>
      </c>
      <c r="J1544" s="6">
        <v>165</v>
      </c>
      <c r="K1544" s="6">
        <v>5</v>
      </c>
      <c r="L1544" s="6"/>
    </row>
    <row r="1545" spans="1:12" ht="15.75" customHeight="1" x14ac:dyDescent="0.25">
      <c r="A1545" s="4">
        <v>44648</v>
      </c>
      <c r="B1545" s="6">
        <v>10</v>
      </c>
      <c r="C1545" s="6" t="s">
        <v>104</v>
      </c>
      <c r="D1545" s="6"/>
      <c r="E1545" s="6" t="s">
        <v>65</v>
      </c>
      <c r="F1545" s="6" t="s">
        <v>121</v>
      </c>
      <c r="G1545" s="6">
        <v>1</v>
      </c>
      <c r="H1545" s="6">
        <v>10</v>
      </c>
      <c r="I1545" s="6">
        <v>15</v>
      </c>
      <c r="J1545" s="6">
        <v>125</v>
      </c>
      <c r="K1545" s="6">
        <v>15</v>
      </c>
      <c r="L1545" s="6"/>
    </row>
    <row r="1546" spans="1:12" ht="15.75" customHeight="1" x14ac:dyDescent="0.25">
      <c r="A1546" s="4">
        <v>44648</v>
      </c>
      <c r="B1546" s="6">
        <v>11</v>
      </c>
      <c r="C1546" s="6" t="s">
        <v>104</v>
      </c>
      <c r="D1546" s="6"/>
      <c r="E1546" s="6" t="s">
        <v>65</v>
      </c>
      <c r="F1546" s="6" t="s">
        <v>121</v>
      </c>
      <c r="G1546" s="6">
        <v>2</v>
      </c>
      <c r="H1546" s="6">
        <v>10</v>
      </c>
      <c r="I1546" s="6">
        <v>15</v>
      </c>
      <c r="J1546" s="6">
        <v>125</v>
      </c>
      <c r="K1546" s="6">
        <v>15</v>
      </c>
      <c r="L1546" s="6"/>
    </row>
    <row r="1547" spans="1:12" ht="15.75" customHeight="1" x14ac:dyDescent="0.25">
      <c r="A1547" s="4">
        <v>44648</v>
      </c>
      <c r="B1547" s="6">
        <v>12</v>
      </c>
      <c r="C1547" s="6" t="s">
        <v>104</v>
      </c>
      <c r="D1547" s="6"/>
      <c r="E1547" s="6" t="s">
        <v>65</v>
      </c>
      <c r="F1547" s="6" t="s">
        <v>121</v>
      </c>
      <c r="G1547" s="6">
        <v>3</v>
      </c>
      <c r="H1547" s="6">
        <v>10</v>
      </c>
      <c r="I1547" s="6">
        <v>15</v>
      </c>
      <c r="J1547" s="6">
        <v>130</v>
      </c>
      <c r="K1547" s="6">
        <v>10</v>
      </c>
      <c r="L1547" s="6"/>
    </row>
    <row r="1548" spans="1:12" ht="15.75" customHeight="1" x14ac:dyDescent="0.25">
      <c r="A1548" s="4">
        <v>44650</v>
      </c>
      <c r="B1548" s="6">
        <v>1</v>
      </c>
      <c r="C1548" s="6" t="s">
        <v>131</v>
      </c>
      <c r="D1548" s="6"/>
      <c r="E1548" s="6" t="s">
        <v>65</v>
      </c>
      <c r="F1548" s="6" t="s">
        <v>89</v>
      </c>
      <c r="G1548" s="6">
        <v>1</v>
      </c>
      <c r="H1548" s="6">
        <v>4</v>
      </c>
      <c r="I1548" s="6">
        <v>6</v>
      </c>
      <c r="J1548" s="6">
        <v>155</v>
      </c>
      <c r="K1548" s="6">
        <v>6</v>
      </c>
      <c r="L1548" s="6"/>
    </row>
    <row r="1549" spans="1:12" ht="15.75" customHeight="1" x14ac:dyDescent="0.25">
      <c r="A1549" s="4">
        <v>44650</v>
      </c>
      <c r="B1549" s="6">
        <v>2</v>
      </c>
      <c r="C1549" s="6" t="s">
        <v>131</v>
      </c>
      <c r="D1549" s="6"/>
      <c r="E1549" s="6" t="s">
        <v>65</v>
      </c>
      <c r="F1549" s="6" t="s">
        <v>89</v>
      </c>
      <c r="G1549" s="6">
        <v>2</v>
      </c>
      <c r="H1549" s="6">
        <v>4</v>
      </c>
      <c r="I1549" s="6">
        <v>6</v>
      </c>
      <c r="J1549" s="6">
        <v>155</v>
      </c>
      <c r="K1549" s="6">
        <v>6</v>
      </c>
      <c r="L1549" s="6"/>
    </row>
    <row r="1550" spans="1:12" ht="15.75" customHeight="1" x14ac:dyDescent="0.25">
      <c r="A1550" s="4">
        <v>44650</v>
      </c>
      <c r="B1550" s="6">
        <v>3</v>
      </c>
      <c r="C1550" s="6" t="s">
        <v>131</v>
      </c>
      <c r="D1550" s="6"/>
      <c r="E1550" s="6" t="s">
        <v>65</v>
      </c>
      <c r="F1550" s="6" t="s">
        <v>89</v>
      </c>
      <c r="G1550" s="6">
        <v>3</v>
      </c>
      <c r="H1550" s="6">
        <v>4</v>
      </c>
      <c r="I1550" s="6">
        <v>6</v>
      </c>
      <c r="J1550" s="6">
        <v>155</v>
      </c>
      <c r="K1550" s="6">
        <v>4</v>
      </c>
      <c r="L1550" s="6"/>
    </row>
    <row r="1551" spans="1:12" ht="15.75" customHeight="1" x14ac:dyDescent="0.25">
      <c r="A1551" s="4">
        <v>44650</v>
      </c>
      <c r="B1551" s="6">
        <v>4</v>
      </c>
      <c r="C1551" s="6" t="s">
        <v>131</v>
      </c>
      <c r="D1551" s="6"/>
      <c r="E1551" s="6" t="s">
        <v>65</v>
      </c>
      <c r="F1551" s="6" t="s">
        <v>95</v>
      </c>
      <c r="G1551" s="6">
        <v>1</v>
      </c>
      <c r="H1551" s="6">
        <v>4</v>
      </c>
      <c r="I1551" s="6">
        <v>6</v>
      </c>
      <c r="J1551" s="6">
        <v>135</v>
      </c>
      <c r="K1551" s="6">
        <v>6</v>
      </c>
      <c r="L1551" s="6"/>
    </row>
    <row r="1552" spans="1:12" ht="15.75" customHeight="1" x14ac:dyDescent="0.25">
      <c r="A1552" s="4">
        <v>44650</v>
      </c>
      <c r="B1552" s="6">
        <v>5</v>
      </c>
      <c r="C1552" s="6" t="s">
        <v>131</v>
      </c>
      <c r="D1552" s="6"/>
      <c r="E1552" s="6" t="s">
        <v>65</v>
      </c>
      <c r="F1552" s="6" t="s">
        <v>95</v>
      </c>
      <c r="G1552" s="6">
        <v>2</v>
      </c>
      <c r="H1552" s="6">
        <v>4</v>
      </c>
      <c r="I1552" s="6">
        <v>6</v>
      </c>
      <c r="J1552" s="6">
        <v>135</v>
      </c>
      <c r="K1552" s="6">
        <v>6</v>
      </c>
      <c r="L1552" s="6"/>
    </row>
    <row r="1553" spans="1:12" ht="15.75" customHeight="1" x14ac:dyDescent="0.25">
      <c r="A1553" s="4">
        <v>44650</v>
      </c>
      <c r="B1553" s="6">
        <v>6</v>
      </c>
      <c r="C1553" s="6" t="s">
        <v>131</v>
      </c>
      <c r="D1553" s="6"/>
      <c r="E1553" s="6" t="s">
        <v>65</v>
      </c>
      <c r="F1553" s="6" t="s">
        <v>95</v>
      </c>
      <c r="G1553" s="6">
        <v>3</v>
      </c>
      <c r="H1553" s="6">
        <v>4</v>
      </c>
      <c r="I1553" s="6">
        <v>6</v>
      </c>
      <c r="J1553" s="6">
        <v>140</v>
      </c>
      <c r="K1553" s="6">
        <v>5</v>
      </c>
      <c r="L1553" s="6"/>
    </row>
    <row r="1554" spans="1:12" ht="15.75" customHeight="1" x14ac:dyDescent="0.25">
      <c r="A1554" s="4">
        <v>44650</v>
      </c>
      <c r="B1554" s="6">
        <v>7</v>
      </c>
      <c r="C1554" s="6" t="s">
        <v>131</v>
      </c>
      <c r="D1554" s="6"/>
      <c r="E1554" s="6" t="s">
        <v>65</v>
      </c>
      <c r="F1554" s="6" t="s">
        <v>96</v>
      </c>
      <c r="G1554" s="6">
        <v>1</v>
      </c>
      <c r="H1554" s="6">
        <v>4</v>
      </c>
      <c r="I1554" s="6">
        <v>6</v>
      </c>
      <c r="J1554" s="6">
        <v>100</v>
      </c>
      <c r="K1554" s="6">
        <v>6</v>
      </c>
      <c r="L1554" s="6"/>
    </row>
    <row r="1555" spans="1:12" ht="15.75" customHeight="1" x14ac:dyDescent="0.25">
      <c r="A1555" s="4">
        <v>44650</v>
      </c>
      <c r="B1555" s="6">
        <v>8</v>
      </c>
      <c r="C1555" s="6" t="s">
        <v>131</v>
      </c>
      <c r="D1555" s="6"/>
      <c r="E1555" s="6" t="s">
        <v>65</v>
      </c>
      <c r="F1555" s="6" t="s">
        <v>96</v>
      </c>
      <c r="G1555" s="6">
        <v>2</v>
      </c>
      <c r="H1555" s="6">
        <v>4</v>
      </c>
      <c r="I1555" s="6">
        <v>6</v>
      </c>
      <c r="J1555" s="6">
        <v>100</v>
      </c>
      <c r="K1555" s="6">
        <v>6</v>
      </c>
      <c r="L1555" s="6"/>
    </row>
    <row r="1556" spans="1:12" ht="15.75" customHeight="1" x14ac:dyDescent="0.25">
      <c r="A1556" s="4">
        <v>44650</v>
      </c>
      <c r="B1556" s="6">
        <v>9</v>
      </c>
      <c r="C1556" s="6" t="s">
        <v>131</v>
      </c>
      <c r="D1556" s="6"/>
      <c r="E1556" s="6" t="s">
        <v>65</v>
      </c>
      <c r="F1556" s="6" t="s">
        <v>96</v>
      </c>
      <c r="G1556" s="6">
        <v>3</v>
      </c>
      <c r="H1556" s="6">
        <v>4</v>
      </c>
      <c r="I1556" s="6">
        <v>6</v>
      </c>
      <c r="J1556" s="6">
        <v>110</v>
      </c>
      <c r="K1556" s="6">
        <v>4</v>
      </c>
      <c r="L1556" s="6"/>
    </row>
    <row r="1557" spans="1:12" ht="15.75" customHeight="1" x14ac:dyDescent="0.25">
      <c r="A1557" s="4">
        <v>44650</v>
      </c>
      <c r="B1557" s="6">
        <v>10</v>
      </c>
      <c r="C1557" s="6" t="s">
        <v>131</v>
      </c>
      <c r="D1557" s="6"/>
      <c r="E1557" s="6" t="s">
        <v>65</v>
      </c>
      <c r="F1557" s="6" t="s">
        <v>122</v>
      </c>
      <c r="G1557" s="6">
        <v>1</v>
      </c>
      <c r="H1557" s="6">
        <v>10</v>
      </c>
      <c r="I1557" s="6">
        <v>20</v>
      </c>
      <c r="J1557" s="6">
        <v>7.5</v>
      </c>
      <c r="K1557" s="6">
        <v>20</v>
      </c>
      <c r="L1557" s="6"/>
    </row>
    <row r="1558" spans="1:12" ht="15.75" customHeight="1" x14ac:dyDescent="0.25">
      <c r="A1558" s="4">
        <v>44650</v>
      </c>
      <c r="B1558" s="6">
        <v>11</v>
      </c>
      <c r="C1558" s="6" t="s">
        <v>131</v>
      </c>
      <c r="D1558" s="6"/>
      <c r="E1558" s="6" t="s">
        <v>65</v>
      </c>
      <c r="F1558" s="6" t="s">
        <v>122</v>
      </c>
      <c r="G1558" s="6">
        <v>2</v>
      </c>
      <c r="H1558" s="6">
        <v>10</v>
      </c>
      <c r="I1558" s="6">
        <v>20</v>
      </c>
      <c r="J1558" s="6">
        <v>7.5</v>
      </c>
      <c r="K1558" s="6">
        <v>13</v>
      </c>
      <c r="L1558" s="6"/>
    </row>
    <row r="1559" spans="1:12" ht="15.75" customHeight="1" x14ac:dyDescent="0.25">
      <c r="A1559" s="4">
        <v>44650</v>
      </c>
      <c r="B1559" s="6">
        <v>12</v>
      </c>
      <c r="C1559" s="6" t="s">
        <v>131</v>
      </c>
      <c r="D1559" s="6"/>
      <c r="E1559" s="6" t="s">
        <v>65</v>
      </c>
      <c r="F1559" s="6" t="s">
        <v>122</v>
      </c>
      <c r="G1559" s="6">
        <v>3</v>
      </c>
      <c r="H1559" s="6">
        <v>10</v>
      </c>
      <c r="I1559" s="6">
        <v>20</v>
      </c>
      <c r="J1559" s="6">
        <v>7.5</v>
      </c>
      <c r="K1559" s="6">
        <v>15</v>
      </c>
      <c r="L1559" s="6"/>
    </row>
    <row r="1560" spans="1:12" ht="15.75" customHeight="1" x14ac:dyDescent="0.25">
      <c r="A1560" s="4">
        <v>44650</v>
      </c>
      <c r="B1560" s="6">
        <v>13</v>
      </c>
      <c r="C1560" s="6" t="s">
        <v>131</v>
      </c>
      <c r="D1560" s="6"/>
      <c r="E1560" s="6" t="s">
        <v>65</v>
      </c>
      <c r="F1560" s="6" t="s">
        <v>123</v>
      </c>
      <c r="G1560" s="6">
        <v>1</v>
      </c>
      <c r="H1560" s="6">
        <v>10</v>
      </c>
      <c r="I1560" s="6">
        <v>20</v>
      </c>
      <c r="J1560" s="6">
        <v>10</v>
      </c>
      <c r="K1560" s="6">
        <v>25</v>
      </c>
      <c r="L1560" s="6"/>
    </row>
    <row r="1561" spans="1:12" ht="15.75" customHeight="1" x14ac:dyDescent="0.25">
      <c r="A1561" s="4">
        <v>44650</v>
      </c>
      <c r="B1561" s="6">
        <v>14</v>
      </c>
      <c r="C1561" s="6" t="s">
        <v>131</v>
      </c>
      <c r="D1561" s="6"/>
      <c r="E1561" s="6" t="s">
        <v>65</v>
      </c>
      <c r="F1561" s="6" t="s">
        <v>123</v>
      </c>
      <c r="G1561" s="6">
        <v>2</v>
      </c>
      <c r="H1561" s="6">
        <v>10</v>
      </c>
      <c r="I1561" s="6">
        <v>20</v>
      </c>
      <c r="J1561" s="6">
        <v>25</v>
      </c>
      <c r="K1561" s="6">
        <v>10</v>
      </c>
      <c r="L1561" s="6"/>
    </row>
    <row r="1562" spans="1:12" ht="15.75" customHeight="1" x14ac:dyDescent="0.25">
      <c r="A1562" s="4">
        <v>44650</v>
      </c>
      <c r="B1562" s="6">
        <v>15</v>
      </c>
      <c r="C1562" s="6" t="s">
        <v>131</v>
      </c>
      <c r="D1562" s="6"/>
      <c r="E1562" s="6" t="s">
        <v>65</v>
      </c>
      <c r="F1562" s="6" t="s">
        <v>123</v>
      </c>
      <c r="G1562" s="6">
        <v>3</v>
      </c>
      <c r="H1562" s="6">
        <v>10</v>
      </c>
      <c r="I1562" s="6">
        <v>20</v>
      </c>
      <c r="J1562" s="6">
        <v>25</v>
      </c>
      <c r="K1562" s="6">
        <v>10</v>
      </c>
      <c r="L1562" s="6"/>
    </row>
    <row r="1563" spans="1:12" ht="15.75" customHeight="1" x14ac:dyDescent="0.25">
      <c r="A1563" s="4">
        <v>44652</v>
      </c>
      <c r="B1563" s="6">
        <v>1</v>
      </c>
      <c r="C1563" s="6" t="s">
        <v>132</v>
      </c>
      <c r="D1563" s="6"/>
      <c r="E1563" s="6" t="s">
        <v>65</v>
      </c>
      <c r="F1563" s="6" t="s">
        <v>92</v>
      </c>
      <c r="G1563" s="6">
        <v>1</v>
      </c>
      <c r="H1563" s="6">
        <v>4</v>
      </c>
      <c r="I1563" s="6">
        <v>6</v>
      </c>
      <c r="J1563" s="6">
        <v>245</v>
      </c>
      <c r="K1563" s="6">
        <v>6</v>
      </c>
      <c r="L1563" s="6"/>
    </row>
    <row r="1564" spans="1:12" ht="15.75" customHeight="1" x14ac:dyDescent="0.25">
      <c r="A1564" s="4">
        <v>44652</v>
      </c>
      <c r="B1564" s="6">
        <v>2</v>
      </c>
      <c r="C1564" s="6" t="s">
        <v>132</v>
      </c>
      <c r="D1564" s="6"/>
      <c r="E1564" s="6" t="s">
        <v>65</v>
      </c>
      <c r="F1564" s="6" t="s">
        <v>92</v>
      </c>
      <c r="G1564" s="6">
        <v>2</v>
      </c>
      <c r="H1564" s="6">
        <v>4</v>
      </c>
      <c r="I1564" s="6">
        <v>6</v>
      </c>
      <c r="J1564" s="6">
        <v>245</v>
      </c>
      <c r="K1564" s="6">
        <v>5</v>
      </c>
      <c r="L1564" s="6"/>
    </row>
    <row r="1565" spans="1:12" ht="15.75" customHeight="1" x14ac:dyDescent="0.25">
      <c r="A1565" s="4">
        <v>44652</v>
      </c>
      <c r="B1565" s="6">
        <v>3</v>
      </c>
      <c r="C1565" s="6" t="s">
        <v>132</v>
      </c>
      <c r="D1565" s="6"/>
      <c r="E1565" s="6" t="s">
        <v>65</v>
      </c>
      <c r="F1565" s="6" t="s">
        <v>92</v>
      </c>
      <c r="G1565" s="6">
        <v>3</v>
      </c>
      <c r="H1565" s="6">
        <v>4</v>
      </c>
      <c r="I1565" s="6">
        <v>6</v>
      </c>
      <c r="J1565" s="6">
        <v>245</v>
      </c>
      <c r="K1565" s="6">
        <v>5</v>
      </c>
      <c r="L1565" s="6"/>
    </row>
    <row r="1566" spans="1:12" ht="15.75" customHeight="1" x14ac:dyDescent="0.25">
      <c r="A1566" s="4">
        <v>44652</v>
      </c>
      <c r="B1566" s="6">
        <v>4</v>
      </c>
      <c r="C1566" s="6" t="s">
        <v>132</v>
      </c>
      <c r="D1566" s="6"/>
      <c r="E1566" s="6" t="s">
        <v>65</v>
      </c>
      <c r="F1566" s="6" t="s">
        <v>118</v>
      </c>
      <c r="G1566" s="6">
        <v>1</v>
      </c>
      <c r="H1566" s="6">
        <v>5</v>
      </c>
      <c r="I1566" s="6">
        <v>10</v>
      </c>
      <c r="J1566" s="6">
        <v>135</v>
      </c>
      <c r="K1566" s="6">
        <v>10</v>
      </c>
      <c r="L1566" s="6"/>
    </row>
    <row r="1567" spans="1:12" ht="15.75" customHeight="1" x14ac:dyDescent="0.25">
      <c r="A1567" s="4">
        <v>44652</v>
      </c>
      <c r="B1567" s="6">
        <v>5</v>
      </c>
      <c r="C1567" s="6" t="s">
        <v>132</v>
      </c>
      <c r="D1567" s="6"/>
      <c r="E1567" s="6" t="s">
        <v>65</v>
      </c>
      <c r="F1567" s="6" t="s">
        <v>118</v>
      </c>
      <c r="G1567" s="6">
        <v>2</v>
      </c>
      <c r="H1567" s="6">
        <v>5</v>
      </c>
      <c r="I1567" s="6">
        <v>10</v>
      </c>
      <c r="J1567" s="6">
        <v>135</v>
      </c>
      <c r="K1567" s="6">
        <v>8</v>
      </c>
      <c r="L1567" s="6"/>
    </row>
    <row r="1568" spans="1:12" ht="15.75" customHeight="1" x14ac:dyDescent="0.25">
      <c r="A1568" s="4">
        <v>44652</v>
      </c>
      <c r="B1568" s="6">
        <v>6</v>
      </c>
      <c r="C1568" s="6" t="s">
        <v>132</v>
      </c>
      <c r="D1568" s="6"/>
      <c r="E1568" s="6" t="s">
        <v>65</v>
      </c>
      <c r="F1568" s="6" t="s">
        <v>118</v>
      </c>
      <c r="G1568" s="6">
        <v>3</v>
      </c>
      <c r="H1568" s="6">
        <v>5</v>
      </c>
      <c r="I1568" s="6">
        <v>10</v>
      </c>
      <c r="J1568" s="6">
        <v>135</v>
      </c>
      <c r="K1568" s="6">
        <v>7</v>
      </c>
      <c r="L1568" s="6"/>
    </row>
    <row r="1569" spans="1:12" ht="15.75" customHeight="1" x14ac:dyDescent="0.25">
      <c r="A1569" s="4">
        <v>44652</v>
      </c>
      <c r="B1569" s="6">
        <v>7</v>
      </c>
      <c r="C1569" s="6" t="s">
        <v>132</v>
      </c>
      <c r="D1569" s="6"/>
      <c r="E1569" s="6" t="s">
        <v>65</v>
      </c>
      <c r="F1569" s="6" t="s">
        <v>110</v>
      </c>
      <c r="G1569" s="6">
        <v>1</v>
      </c>
      <c r="H1569" s="6">
        <v>4</v>
      </c>
      <c r="I1569" s="6">
        <v>6</v>
      </c>
      <c r="J1569" s="6">
        <v>75</v>
      </c>
      <c r="K1569" s="6">
        <v>5</v>
      </c>
      <c r="L1569" s="6"/>
    </row>
    <row r="1570" spans="1:12" ht="15.75" customHeight="1" x14ac:dyDescent="0.25">
      <c r="A1570" s="4">
        <v>44652</v>
      </c>
      <c r="B1570" s="6">
        <v>8</v>
      </c>
      <c r="C1570" s="6" t="s">
        <v>132</v>
      </c>
      <c r="D1570" s="6"/>
      <c r="E1570" s="6" t="s">
        <v>65</v>
      </c>
      <c r="F1570" s="6" t="s">
        <v>110</v>
      </c>
      <c r="G1570" s="6">
        <v>2</v>
      </c>
      <c r="H1570" s="6">
        <v>4</v>
      </c>
      <c r="I1570" s="6">
        <v>6</v>
      </c>
      <c r="J1570" s="6">
        <v>75</v>
      </c>
      <c r="K1570" s="6">
        <v>6</v>
      </c>
      <c r="L1570" s="6"/>
    </row>
    <row r="1571" spans="1:12" ht="15.75" customHeight="1" x14ac:dyDescent="0.25">
      <c r="A1571" s="4">
        <v>44652</v>
      </c>
      <c r="B1571" s="6">
        <v>9</v>
      </c>
      <c r="C1571" s="6" t="s">
        <v>132</v>
      </c>
      <c r="D1571" s="6"/>
      <c r="E1571" s="6" t="s">
        <v>65</v>
      </c>
      <c r="F1571" s="6" t="s">
        <v>110</v>
      </c>
      <c r="G1571" s="6">
        <v>3</v>
      </c>
      <c r="H1571" s="6">
        <v>4</v>
      </c>
      <c r="I1571" s="6">
        <v>6</v>
      </c>
      <c r="J1571" s="6">
        <v>75</v>
      </c>
      <c r="K1571" s="6">
        <v>5</v>
      </c>
      <c r="L1571" s="6" t="s">
        <v>38</v>
      </c>
    </row>
    <row r="1572" spans="1:12" ht="15.75" customHeight="1" x14ac:dyDescent="0.25">
      <c r="A1572" s="4">
        <v>44652</v>
      </c>
      <c r="B1572" s="6">
        <v>10</v>
      </c>
      <c r="C1572" s="6" t="s">
        <v>132</v>
      </c>
      <c r="D1572" s="6"/>
      <c r="E1572" s="6" t="s">
        <v>65</v>
      </c>
      <c r="F1572" s="6" t="s">
        <v>103</v>
      </c>
      <c r="G1572" s="6">
        <v>1</v>
      </c>
      <c r="H1572" s="6">
        <v>4</v>
      </c>
      <c r="I1572" s="6">
        <v>6</v>
      </c>
      <c r="J1572" s="6">
        <v>65</v>
      </c>
      <c r="K1572" s="6">
        <v>6</v>
      </c>
      <c r="L1572" s="6"/>
    </row>
    <row r="1573" spans="1:12" ht="15.75" customHeight="1" x14ac:dyDescent="0.25">
      <c r="A1573" s="4">
        <v>44652</v>
      </c>
      <c r="B1573" s="6">
        <v>11</v>
      </c>
      <c r="C1573" s="6" t="s">
        <v>132</v>
      </c>
      <c r="D1573" s="6"/>
      <c r="E1573" s="6" t="s">
        <v>65</v>
      </c>
      <c r="F1573" s="6" t="s">
        <v>103</v>
      </c>
      <c r="G1573" s="6">
        <v>2</v>
      </c>
      <c r="H1573" s="6">
        <v>4</v>
      </c>
      <c r="I1573" s="6">
        <v>6</v>
      </c>
      <c r="J1573" s="6">
        <v>65</v>
      </c>
      <c r="K1573" s="6">
        <v>5</v>
      </c>
      <c r="L1573" s="6"/>
    </row>
    <row r="1574" spans="1:12" ht="15.75" customHeight="1" x14ac:dyDescent="0.25">
      <c r="A1574" s="4">
        <v>44652</v>
      </c>
      <c r="B1574" s="6">
        <v>12</v>
      </c>
      <c r="C1574" s="6" t="s">
        <v>132</v>
      </c>
      <c r="D1574" s="6"/>
      <c r="E1574" s="6" t="s">
        <v>65</v>
      </c>
      <c r="F1574" s="6" t="s">
        <v>103</v>
      </c>
      <c r="G1574" s="6">
        <v>3</v>
      </c>
      <c r="H1574" s="6">
        <v>4</v>
      </c>
      <c r="I1574" s="6">
        <v>6</v>
      </c>
      <c r="J1574" s="6">
        <v>65</v>
      </c>
      <c r="K1574" s="6">
        <v>5</v>
      </c>
      <c r="L1574" s="6"/>
    </row>
    <row r="1575" spans="1:12" ht="15.75" customHeight="1" x14ac:dyDescent="0.25">
      <c r="A1575" s="4">
        <v>44652</v>
      </c>
      <c r="B1575" s="6">
        <v>13</v>
      </c>
      <c r="C1575" s="6" t="s">
        <v>132</v>
      </c>
      <c r="D1575" s="6"/>
      <c r="E1575" s="6" t="s">
        <v>65</v>
      </c>
      <c r="F1575" s="6" t="s">
        <v>111</v>
      </c>
      <c r="G1575" s="6">
        <v>1</v>
      </c>
      <c r="H1575" s="6">
        <v>6</v>
      </c>
      <c r="I1575" s="6">
        <v>10</v>
      </c>
      <c r="J1575" s="6">
        <v>220</v>
      </c>
      <c r="K1575" s="6">
        <v>8</v>
      </c>
      <c r="L1575" s="6"/>
    </row>
    <row r="1576" spans="1:12" ht="15.75" customHeight="1" x14ac:dyDescent="0.25">
      <c r="A1576" s="4">
        <v>44652</v>
      </c>
      <c r="B1576" s="6">
        <v>14</v>
      </c>
      <c r="C1576" s="6" t="s">
        <v>132</v>
      </c>
      <c r="D1576" s="6"/>
      <c r="E1576" s="6" t="s">
        <v>65</v>
      </c>
      <c r="F1576" s="6" t="s">
        <v>111</v>
      </c>
      <c r="G1576" s="6">
        <v>2</v>
      </c>
      <c r="H1576" s="6">
        <v>6</v>
      </c>
      <c r="I1576" s="6">
        <v>10</v>
      </c>
      <c r="J1576" s="6">
        <v>220</v>
      </c>
      <c r="K1576" s="6">
        <v>7</v>
      </c>
      <c r="L1576" s="6"/>
    </row>
    <row r="1577" spans="1:12" ht="15.75" customHeight="1" x14ac:dyDescent="0.25">
      <c r="A1577" s="4">
        <v>44652</v>
      </c>
      <c r="B1577" s="6">
        <v>15</v>
      </c>
      <c r="C1577" s="6" t="s">
        <v>132</v>
      </c>
      <c r="D1577" s="6"/>
      <c r="E1577" s="6" t="s">
        <v>65</v>
      </c>
      <c r="F1577" s="6" t="s">
        <v>111</v>
      </c>
      <c r="G1577" s="6">
        <v>3</v>
      </c>
      <c r="H1577" s="6">
        <v>6</v>
      </c>
      <c r="I1577" s="6">
        <v>10</v>
      </c>
      <c r="J1577" s="6">
        <v>220</v>
      </c>
      <c r="K1577" s="6">
        <v>6</v>
      </c>
      <c r="L1577" s="6"/>
    </row>
    <row r="1578" spans="1:12" ht="15.75" customHeight="1" x14ac:dyDescent="0.25">
      <c r="A1578" s="4">
        <v>44655</v>
      </c>
      <c r="B1578" s="6">
        <v>1</v>
      </c>
      <c r="C1578" s="6" t="s">
        <v>104</v>
      </c>
      <c r="D1578" s="6">
        <v>8</v>
      </c>
      <c r="E1578" s="6" t="s">
        <v>65</v>
      </c>
      <c r="F1578" s="6" t="s">
        <v>119</v>
      </c>
      <c r="G1578" s="6">
        <v>1</v>
      </c>
      <c r="H1578" s="6">
        <v>4</v>
      </c>
      <c r="I1578" s="6">
        <v>6</v>
      </c>
      <c r="J1578" s="6">
        <v>135</v>
      </c>
      <c r="K1578" s="6">
        <v>4</v>
      </c>
      <c r="L1578" s="6" t="s">
        <v>39</v>
      </c>
    </row>
    <row r="1579" spans="1:12" ht="15.75" customHeight="1" x14ac:dyDescent="0.25">
      <c r="A1579" s="4">
        <v>44655</v>
      </c>
      <c r="B1579" s="6">
        <v>2</v>
      </c>
      <c r="C1579" s="6" t="s">
        <v>104</v>
      </c>
      <c r="D1579" s="6">
        <v>8</v>
      </c>
      <c r="E1579" s="6" t="s">
        <v>65</v>
      </c>
      <c r="F1579" s="6" t="s">
        <v>119</v>
      </c>
      <c r="G1579" s="6">
        <v>2</v>
      </c>
      <c r="H1579" s="6">
        <v>4</v>
      </c>
      <c r="I1579" s="6">
        <v>6</v>
      </c>
      <c r="J1579" s="6">
        <v>135</v>
      </c>
      <c r="K1579" s="6">
        <v>6</v>
      </c>
      <c r="L1579" s="6"/>
    </row>
    <row r="1580" spans="1:12" ht="15.75" customHeight="1" x14ac:dyDescent="0.25">
      <c r="A1580" s="4">
        <v>44655</v>
      </c>
      <c r="B1580" s="6">
        <v>3</v>
      </c>
      <c r="C1580" s="6" t="s">
        <v>104</v>
      </c>
      <c r="D1580" s="6">
        <v>8</v>
      </c>
      <c r="E1580" s="6" t="s">
        <v>65</v>
      </c>
      <c r="F1580" s="6" t="s">
        <v>119</v>
      </c>
      <c r="G1580" s="6">
        <v>3</v>
      </c>
      <c r="H1580" s="6">
        <v>4</v>
      </c>
      <c r="I1580" s="6">
        <v>6</v>
      </c>
      <c r="J1580" s="6">
        <v>135</v>
      </c>
      <c r="K1580" s="6">
        <v>5</v>
      </c>
      <c r="L1580" s="6" t="s">
        <v>40</v>
      </c>
    </row>
    <row r="1581" spans="1:12" ht="15.75" customHeight="1" x14ac:dyDescent="0.25">
      <c r="A1581" s="4">
        <v>44655</v>
      </c>
      <c r="B1581" s="6">
        <v>4</v>
      </c>
      <c r="C1581" s="6" t="s">
        <v>104</v>
      </c>
      <c r="D1581" s="6">
        <v>8</v>
      </c>
      <c r="E1581" s="6" t="s">
        <v>65</v>
      </c>
      <c r="F1581" s="6" t="s">
        <v>120</v>
      </c>
      <c r="G1581" s="6">
        <v>1</v>
      </c>
      <c r="H1581" s="6">
        <v>4</v>
      </c>
      <c r="I1581" s="6">
        <v>6</v>
      </c>
      <c r="J1581" s="6">
        <v>145</v>
      </c>
      <c r="K1581" s="6">
        <v>6</v>
      </c>
      <c r="L1581" s="6"/>
    </row>
    <row r="1582" spans="1:12" ht="15.75" customHeight="1" x14ac:dyDescent="0.25">
      <c r="A1582" s="4">
        <v>44655</v>
      </c>
      <c r="B1582" s="6">
        <v>5</v>
      </c>
      <c r="C1582" s="6" t="s">
        <v>104</v>
      </c>
      <c r="D1582" s="6">
        <v>8</v>
      </c>
      <c r="E1582" s="6" t="s">
        <v>65</v>
      </c>
      <c r="F1582" s="6" t="s">
        <v>120</v>
      </c>
      <c r="G1582" s="6">
        <v>2</v>
      </c>
      <c r="H1582" s="6">
        <v>4</v>
      </c>
      <c r="I1582" s="6">
        <v>6</v>
      </c>
      <c r="J1582" s="6">
        <v>145</v>
      </c>
      <c r="K1582" s="6">
        <v>6</v>
      </c>
      <c r="L1582" s="6"/>
    </row>
    <row r="1583" spans="1:12" ht="15.75" customHeight="1" x14ac:dyDescent="0.25">
      <c r="A1583" s="4">
        <v>44655</v>
      </c>
      <c r="B1583" s="6">
        <v>6</v>
      </c>
      <c r="C1583" s="6" t="s">
        <v>104</v>
      </c>
      <c r="D1583" s="6">
        <v>8</v>
      </c>
      <c r="E1583" s="6" t="s">
        <v>65</v>
      </c>
      <c r="F1583" s="6" t="s">
        <v>120</v>
      </c>
      <c r="G1583" s="6">
        <v>3</v>
      </c>
      <c r="H1583" s="6">
        <v>4</v>
      </c>
      <c r="I1583" s="6">
        <v>6</v>
      </c>
      <c r="J1583" s="6">
        <v>155</v>
      </c>
      <c r="K1583" s="6">
        <v>6</v>
      </c>
      <c r="L1583" s="6"/>
    </row>
    <row r="1584" spans="1:12" ht="15.75" customHeight="1" x14ac:dyDescent="0.25">
      <c r="A1584" s="4">
        <v>44655</v>
      </c>
      <c r="B1584" s="6">
        <v>7</v>
      </c>
      <c r="C1584" s="6" t="s">
        <v>104</v>
      </c>
      <c r="D1584" s="6">
        <v>8</v>
      </c>
      <c r="E1584" s="6" t="s">
        <v>65</v>
      </c>
      <c r="F1584" s="6" t="s">
        <v>107</v>
      </c>
      <c r="G1584" s="6">
        <v>1</v>
      </c>
      <c r="H1584" s="6">
        <v>6</v>
      </c>
      <c r="I1584" s="6">
        <v>10</v>
      </c>
      <c r="J1584" s="6">
        <v>125</v>
      </c>
      <c r="K1584" s="6">
        <v>10</v>
      </c>
      <c r="L1584" s="6"/>
    </row>
    <row r="1585" spans="1:12" ht="15.75" customHeight="1" x14ac:dyDescent="0.25">
      <c r="A1585" s="4">
        <v>44655</v>
      </c>
      <c r="B1585" s="6">
        <v>8</v>
      </c>
      <c r="C1585" s="6" t="s">
        <v>104</v>
      </c>
      <c r="D1585" s="6">
        <v>8</v>
      </c>
      <c r="E1585" s="6" t="s">
        <v>65</v>
      </c>
      <c r="F1585" s="6" t="s">
        <v>107</v>
      </c>
      <c r="G1585" s="6">
        <v>2</v>
      </c>
      <c r="H1585" s="6">
        <v>6</v>
      </c>
      <c r="I1585" s="6">
        <v>10</v>
      </c>
      <c r="J1585" s="6">
        <v>165</v>
      </c>
      <c r="K1585" s="6">
        <v>7</v>
      </c>
      <c r="L1585" s="6"/>
    </row>
    <row r="1586" spans="1:12" ht="15.75" customHeight="1" x14ac:dyDescent="0.25">
      <c r="A1586" s="4">
        <v>44655</v>
      </c>
      <c r="B1586" s="6">
        <v>9</v>
      </c>
      <c r="C1586" s="6" t="s">
        <v>104</v>
      </c>
      <c r="D1586" s="6">
        <v>8</v>
      </c>
      <c r="E1586" s="6" t="s">
        <v>65</v>
      </c>
      <c r="F1586" s="6" t="s">
        <v>107</v>
      </c>
      <c r="G1586" s="6">
        <v>3</v>
      </c>
      <c r="H1586" s="6">
        <v>6</v>
      </c>
      <c r="I1586" s="6">
        <v>10</v>
      </c>
      <c r="J1586" s="6">
        <v>165</v>
      </c>
      <c r="K1586" s="6">
        <v>6</v>
      </c>
      <c r="L1586" s="6"/>
    </row>
    <row r="1587" spans="1:12" ht="15.75" customHeight="1" x14ac:dyDescent="0.25">
      <c r="A1587" s="4">
        <v>44655</v>
      </c>
      <c r="B1587" s="6">
        <v>10</v>
      </c>
      <c r="C1587" s="6" t="s">
        <v>104</v>
      </c>
      <c r="D1587" s="6">
        <v>8</v>
      </c>
      <c r="E1587" s="6" t="s">
        <v>65</v>
      </c>
      <c r="F1587" s="6" t="s">
        <v>121</v>
      </c>
      <c r="G1587" s="6">
        <v>1</v>
      </c>
      <c r="H1587" s="6">
        <v>10</v>
      </c>
      <c r="I1587" s="6">
        <v>15</v>
      </c>
      <c r="J1587" s="6">
        <v>130</v>
      </c>
      <c r="K1587" s="6">
        <v>15</v>
      </c>
      <c r="L1587" s="6"/>
    </row>
    <row r="1588" spans="1:12" ht="15.75" customHeight="1" x14ac:dyDescent="0.25">
      <c r="A1588" s="4">
        <v>44655</v>
      </c>
      <c r="B1588" s="6">
        <v>11</v>
      </c>
      <c r="C1588" s="6" t="s">
        <v>104</v>
      </c>
      <c r="D1588" s="6">
        <v>8</v>
      </c>
      <c r="E1588" s="6" t="s">
        <v>65</v>
      </c>
      <c r="F1588" s="6" t="s">
        <v>121</v>
      </c>
      <c r="G1588" s="6">
        <v>2</v>
      </c>
      <c r="H1588" s="6">
        <v>10</v>
      </c>
      <c r="I1588" s="6">
        <v>15</v>
      </c>
      <c r="J1588" s="6">
        <v>130</v>
      </c>
      <c r="K1588" s="6">
        <v>12</v>
      </c>
      <c r="L1588" s="6"/>
    </row>
    <row r="1589" spans="1:12" ht="15.75" customHeight="1" x14ac:dyDescent="0.25">
      <c r="A1589" s="4">
        <v>44655</v>
      </c>
      <c r="B1589" s="6">
        <v>12</v>
      </c>
      <c r="C1589" s="6" t="s">
        <v>104</v>
      </c>
      <c r="D1589" s="6">
        <v>8</v>
      </c>
      <c r="E1589" s="6" t="s">
        <v>65</v>
      </c>
      <c r="F1589" s="6" t="s">
        <v>121</v>
      </c>
      <c r="G1589" s="6">
        <v>3</v>
      </c>
      <c r="H1589" s="6">
        <v>10</v>
      </c>
      <c r="I1589" s="6">
        <v>15</v>
      </c>
      <c r="J1589" s="6">
        <v>130</v>
      </c>
      <c r="K1589" s="6">
        <v>0</v>
      </c>
      <c r="L1589" s="6"/>
    </row>
    <row r="1590" spans="1:12" ht="15.75" customHeight="1" x14ac:dyDescent="0.25">
      <c r="A1590" s="4">
        <v>44657</v>
      </c>
      <c r="B1590" s="6">
        <v>1</v>
      </c>
      <c r="C1590" s="6" t="s">
        <v>131</v>
      </c>
      <c r="D1590" s="6">
        <v>8</v>
      </c>
      <c r="E1590" s="6" t="s">
        <v>65</v>
      </c>
      <c r="F1590" s="6" t="s">
        <v>89</v>
      </c>
      <c r="G1590" s="6">
        <v>1</v>
      </c>
      <c r="H1590" s="6">
        <v>4</v>
      </c>
      <c r="I1590" s="6">
        <v>6</v>
      </c>
      <c r="J1590" s="6">
        <v>155</v>
      </c>
      <c r="K1590" s="6">
        <v>6</v>
      </c>
      <c r="L1590" s="6"/>
    </row>
    <row r="1591" spans="1:12" ht="15.75" customHeight="1" x14ac:dyDescent="0.25">
      <c r="A1591" s="4">
        <v>44657</v>
      </c>
      <c r="B1591" s="6">
        <v>2</v>
      </c>
      <c r="C1591" s="6" t="s">
        <v>131</v>
      </c>
      <c r="D1591" s="6">
        <v>8</v>
      </c>
      <c r="E1591" s="6" t="s">
        <v>65</v>
      </c>
      <c r="F1591" s="6" t="s">
        <v>89</v>
      </c>
      <c r="G1591" s="6">
        <v>2</v>
      </c>
      <c r="H1591" s="6">
        <v>4</v>
      </c>
      <c r="I1591" s="6">
        <v>6</v>
      </c>
      <c r="J1591" s="6">
        <v>155</v>
      </c>
      <c r="K1591" s="6">
        <v>6</v>
      </c>
      <c r="L1591" s="6"/>
    </row>
    <row r="1592" spans="1:12" ht="15.75" customHeight="1" x14ac:dyDescent="0.25">
      <c r="A1592" s="4">
        <v>44657</v>
      </c>
      <c r="B1592" s="6">
        <v>3</v>
      </c>
      <c r="C1592" s="6" t="s">
        <v>131</v>
      </c>
      <c r="D1592" s="6">
        <v>8</v>
      </c>
      <c r="E1592" s="6" t="s">
        <v>65</v>
      </c>
      <c r="F1592" s="6" t="s">
        <v>95</v>
      </c>
      <c r="G1592" s="6">
        <v>1</v>
      </c>
      <c r="H1592" s="6">
        <v>4</v>
      </c>
      <c r="I1592" s="6">
        <v>6</v>
      </c>
      <c r="J1592" s="6">
        <v>135</v>
      </c>
      <c r="K1592" s="6">
        <v>6</v>
      </c>
      <c r="L1592" s="6"/>
    </row>
    <row r="1593" spans="1:12" ht="15.75" customHeight="1" x14ac:dyDescent="0.25">
      <c r="A1593" s="4">
        <v>44657</v>
      </c>
      <c r="B1593" s="6">
        <v>4</v>
      </c>
      <c r="C1593" s="6" t="s">
        <v>131</v>
      </c>
      <c r="D1593" s="6">
        <v>8</v>
      </c>
      <c r="E1593" s="6" t="s">
        <v>65</v>
      </c>
      <c r="F1593" s="6" t="s">
        <v>95</v>
      </c>
      <c r="G1593" s="6">
        <v>2</v>
      </c>
      <c r="H1593" s="6">
        <v>4</v>
      </c>
      <c r="I1593" s="6">
        <v>6</v>
      </c>
      <c r="J1593" s="6">
        <v>135</v>
      </c>
      <c r="K1593" s="6">
        <v>5</v>
      </c>
      <c r="L1593" s="6"/>
    </row>
    <row r="1594" spans="1:12" ht="15.75" customHeight="1" x14ac:dyDescent="0.25">
      <c r="A1594" s="4">
        <v>44657</v>
      </c>
      <c r="B1594" s="6">
        <v>5</v>
      </c>
      <c r="C1594" s="6" t="s">
        <v>131</v>
      </c>
      <c r="D1594" s="6">
        <v>8</v>
      </c>
      <c r="E1594" s="6" t="s">
        <v>65</v>
      </c>
      <c r="F1594" s="6" t="s">
        <v>96</v>
      </c>
      <c r="G1594" s="6">
        <v>1</v>
      </c>
      <c r="H1594" s="6">
        <v>4</v>
      </c>
      <c r="I1594" s="6">
        <v>6</v>
      </c>
      <c r="J1594" s="6">
        <v>100</v>
      </c>
      <c r="K1594" s="6">
        <v>6</v>
      </c>
      <c r="L1594" s="6"/>
    </row>
    <row r="1595" spans="1:12" ht="15.75" customHeight="1" x14ac:dyDescent="0.25">
      <c r="A1595" s="4">
        <v>44657</v>
      </c>
      <c r="B1595" s="6">
        <v>6</v>
      </c>
      <c r="C1595" s="6" t="s">
        <v>131</v>
      </c>
      <c r="D1595" s="6">
        <v>8</v>
      </c>
      <c r="E1595" s="6" t="s">
        <v>65</v>
      </c>
      <c r="F1595" s="6" t="s">
        <v>96</v>
      </c>
      <c r="G1595" s="6">
        <v>2</v>
      </c>
      <c r="H1595" s="6">
        <v>4</v>
      </c>
      <c r="I1595" s="6">
        <v>6</v>
      </c>
      <c r="J1595" s="6">
        <v>100</v>
      </c>
      <c r="K1595" s="6">
        <v>6</v>
      </c>
      <c r="L1595" s="6"/>
    </row>
    <row r="1596" spans="1:12" ht="15.75" customHeight="1" x14ac:dyDescent="0.25">
      <c r="A1596" s="4">
        <v>44657</v>
      </c>
      <c r="B1596" s="6">
        <v>7</v>
      </c>
      <c r="C1596" s="6" t="s">
        <v>131</v>
      </c>
      <c r="D1596" s="6">
        <v>8</v>
      </c>
      <c r="E1596" s="6" t="s">
        <v>65</v>
      </c>
      <c r="F1596" s="6" t="s">
        <v>122</v>
      </c>
      <c r="G1596" s="6">
        <v>1</v>
      </c>
      <c r="H1596" s="6">
        <v>10</v>
      </c>
      <c r="I1596" s="6">
        <v>20</v>
      </c>
      <c r="J1596" s="6">
        <v>7.5</v>
      </c>
      <c r="K1596" s="6">
        <v>20</v>
      </c>
      <c r="L1596" s="6"/>
    </row>
    <row r="1597" spans="1:12" ht="15.75" customHeight="1" x14ac:dyDescent="0.25">
      <c r="A1597" s="4">
        <v>44657</v>
      </c>
      <c r="B1597" s="6">
        <v>8</v>
      </c>
      <c r="C1597" s="6" t="s">
        <v>131</v>
      </c>
      <c r="D1597" s="6">
        <v>8</v>
      </c>
      <c r="E1597" s="6" t="s">
        <v>65</v>
      </c>
      <c r="F1597" s="6" t="s">
        <v>122</v>
      </c>
      <c r="G1597" s="6">
        <v>2</v>
      </c>
      <c r="H1597" s="6">
        <v>10</v>
      </c>
      <c r="I1597" s="6">
        <v>20</v>
      </c>
      <c r="J1597" s="6">
        <v>7.5</v>
      </c>
      <c r="K1597" s="6">
        <v>20</v>
      </c>
      <c r="L1597" s="6"/>
    </row>
    <row r="1598" spans="1:12" ht="15.75" customHeight="1" x14ac:dyDescent="0.25">
      <c r="A1598" s="4">
        <v>44657</v>
      </c>
      <c r="B1598" s="6">
        <v>9</v>
      </c>
      <c r="C1598" s="6" t="s">
        <v>131</v>
      </c>
      <c r="D1598" s="6">
        <v>8</v>
      </c>
      <c r="E1598" s="6" t="s">
        <v>65</v>
      </c>
      <c r="F1598" s="6" t="s">
        <v>123</v>
      </c>
      <c r="G1598" s="6">
        <v>1</v>
      </c>
      <c r="H1598" s="6">
        <v>10</v>
      </c>
      <c r="I1598" s="6">
        <v>20</v>
      </c>
      <c r="J1598" s="6">
        <v>25</v>
      </c>
      <c r="K1598" s="6">
        <v>20</v>
      </c>
      <c r="L1598" s="6"/>
    </row>
    <row r="1599" spans="1:12" ht="15.75" customHeight="1" x14ac:dyDescent="0.25">
      <c r="A1599" s="4">
        <v>44657</v>
      </c>
      <c r="B1599" s="6">
        <v>10</v>
      </c>
      <c r="C1599" s="6" t="s">
        <v>131</v>
      </c>
      <c r="D1599" s="6">
        <v>8</v>
      </c>
      <c r="E1599" s="6" t="s">
        <v>65</v>
      </c>
      <c r="F1599" s="6" t="s">
        <v>123</v>
      </c>
      <c r="G1599" s="6">
        <v>2</v>
      </c>
      <c r="H1599" s="6">
        <v>10</v>
      </c>
      <c r="I1599" s="6">
        <v>20</v>
      </c>
      <c r="J1599" s="6">
        <v>25</v>
      </c>
      <c r="K1599" s="6">
        <v>14</v>
      </c>
      <c r="L1599" s="6"/>
    </row>
    <row r="1600" spans="1:12" ht="15.75" customHeight="1" x14ac:dyDescent="0.25">
      <c r="A1600" s="4">
        <v>44659</v>
      </c>
      <c r="B1600" s="6">
        <v>1</v>
      </c>
      <c r="C1600" s="6" t="s">
        <v>132</v>
      </c>
      <c r="D1600" s="6">
        <v>8</v>
      </c>
      <c r="E1600" s="6" t="s">
        <v>65</v>
      </c>
      <c r="F1600" s="6" t="s">
        <v>92</v>
      </c>
      <c r="G1600" s="6">
        <v>1</v>
      </c>
      <c r="H1600" s="6">
        <v>4</v>
      </c>
      <c r="I1600" s="6">
        <v>6</v>
      </c>
      <c r="J1600" s="6">
        <v>245</v>
      </c>
      <c r="K1600" s="6">
        <v>6</v>
      </c>
      <c r="L1600" s="6"/>
    </row>
    <row r="1601" spans="1:12" ht="15.75" customHeight="1" x14ac:dyDescent="0.25">
      <c r="A1601" s="4">
        <v>44659</v>
      </c>
      <c r="B1601" s="6">
        <v>2</v>
      </c>
      <c r="C1601" s="6" t="s">
        <v>132</v>
      </c>
      <c r="D1601" s="6">
        <v>8</v>
      </c>
      <c r="E1601" s="6" t="s">
        <v>65</v>
      </c>
      <c r="F1601" s="6" t="s">
        <v>92</v>
      </c>
      <c r="G1601" s="6">
        <v>2</v>
      </c>
      <c r="H1601" s="6">
        <v>4</v>
      </c>
      <c r="I1601" s="6">
        <v>6</v>
      </c>
      <c r="J1601" s="6">
        <v>245</v>
      </c>
      <c r="K1601" s="6">
        <v>6</v>
      </c>
      <c r="L1601" s="6"/>
    </row>
    <row r="1602" spans="1:12" ht="15.75" customHeight="1" x14ac:dyDescent="0.25">
      <c r="A1602" s="4">
        <v>44659</v>
      </c>
      <c r="B1602" s="6">
        <v>3</v>
      </c>
      <c r="C1602" s="6" t="s">
        <v>132</v>
      </c>
      <c r="D1602" s="6">
        <v>8</v>
      </c>
      <c r="E1602" s="6" t="s">
        <v>65</v>
      </c>
      <c r="F1602" s="6" t="s">
        <v>118</v>
      </c>
      <c r="G1602" s="6">
        <v>1</v>
      </c>
      <c r="H1602" s="6">
        <v>5</v>
      </c>
      <c r="I1602" s="6">
        <v>10</v>
      </c>
      <c r="J1602" s="6">
        <v>135</v>
      </c>
      <c r="K1602" s="6">
        <v>10</v>
      </c>
      <c r="L1602" s="6"/>
    </row>
    <row r="1603" spans="1:12" ht="15.75" customHeight="1" x14ac:dyDescent="0.25">
      <c r="A1603" s="4">
        <v>44659</v>
      </c>
      <c r="B1603" s="6">
        <v>4</v>
      </c>
      <c r="C1603" s="6" t="s">
        <v>132</v>
      </c>
      <c r="D1603" s="6">
        <v>8</v>
      </c>
      <c r="E1603" s="6" t="s">
        <v>65</v>
      </c>
      <c r="F1603" s="6" t="s">
        <v>118</v>
      </c>
      <c r="G1603" s="6">
        <v>2</v>
      </c>
      <c r="H1603" s="6">
        <v>5</v>
      </c>
      <c r="I1603" s="6">
        <v>10</v>
      </c>
      <c r="J1603" s="6">
        <v>135</v>
      </c>
      <c r="K1603" s="6">
        <v>6</v>
      </c>
      <c r="L1603" s="6"/>
    </row>
    <row r="1604" spans="1:12" ht="15.75" customHeight="1" x14ac:dyDescent="0.25">
      <c r="A1604" s="4">
        <v>44659</v>
      </c>
      <c r="B1604" s="6">
        <v>5</v>
      </c>
      <c r="C1604" s="6" t="s">
        <v>132</v>
      </c>
      <c r="D1604" s="6">
        <v>8</v>
      </c>
      <c r="E1604" s="6" t="s">
        <v>65</v>
      </c>
      <c r="F1604" s="6" t="s">
        <v>110</v>
      </c>
      <c r="G1604" s="6">
        <v>1</v>
      </c>
      <c r="H1604" s="6">
        <v>4</v>
      </c>
      <c r="I1604" s="6">
        <v>6</v>
      </c>
      <c r="J1604" s="6">
        <v>75</v>
      </c>
      <c r="K1604" s="6">
        <v>6</v>
      </c>
      <c r="L1604" s="6"/>
    </row>
    <row r="1605" spans="1:12" ht="15.75" customHeight="1" x14ac:dyDescent="0.25">
      <c r="A1605" s="4">
        <v>44659</v>
      </c>
      <c r="B1605" s="6">
        <v>6</v>
      </c>
      <c r="C1605" s="6" t="s">
        <v>132</v>
      </c>
      <c r="D1605" s="6">
        <v>8</v>
      </c>
      <c r="E1605" s="6" t="s">
        <v>65</v>
      </c>
      <c r="F1605" s="6" t="s">
        <v>110</v>
      </c>
      <c r="G1605" s="6">
        <v>2</v>
      </c>
      <c r="H1605" s="6">
        <v>4</v>
      </c>
      <c r="I1605" s="6">
        <v>6</v>
      </c>
      <c r="J1605" s="6">
        <v>75</v>
      </c>
      <c r="K1605" s="6">
        <v>5</v>
      </c>
      <c r="L1605" s="6"/>
    </row>
    <row r="1606" spans="1:12" ht="15.75" customHeight="1" x14ac:dyDescent="0.25">
      <c r="A1606" s="4">
        <v>44659</v>
      </c>
      <c r="B1606" s="6">
        <v>7</v>
      </c>
      <c r="C1606" s="6" t="s">
        <v>132</v>
      </c>
      <c r="D1606" s="6">
        <v>8</v>
      </c>
      <c r="E1606" s="6" t="s">
        <v>65</v>
      </c>
      <c r="F1606" s="6" t="s">
        <v>103</v>
      </c>
      <c r="G1606" s="6">
        <v>1</v>
      </c>
      <c r="H1606" s="6">
        <v>4</v>
      </c>
      <c r="I1606" s="6">
        <v>6</v>
      </c>
      <c r="J1606" s="6">
        <v>65</v>
      </c>
      <c r="K1606" s="6">
        <v>6</v>
      </c>
      <c r="L1606" s="6"/>
    </row>
    <row r="1607" spans="1:12" ht="15.75" customHeight="1" x14ac:dyDescent="0.25">
      <c r="A1607" s="4">
        <v>44659</v>
      </c>
      <c r="B1607" s="6">
        <v>8</v>
      </c>
      <c r="C1607" s="6" t="s">
        <v>132</v>
      </c>
      <c r="D1607" s="6">
        <v>8</v>
      </c>
      <c r="E1607" s="6" t="s">
        <v>65</v>
      </c>
      <c r="F1607" s="6" t="s">
        <v>103</v>
      </c>
      <c r="G1607" s="6">
        <v>2</v>
      </c>
      <c r="H1607" s="6">
        <v>4</v>
      </c>
      <c r="I1607" s="6">
        <v>6</v>
      </c>
      <c r="J1607" s="6">
        <v>65</v>
      </c>
      <c r="K1607" s="6">
        <v>6</v>
      </c>
      <c r="L1607" s="6"/>
    </row>
    <row r="1608" spans="1:12" ht="15.75" customHeight="1" x14ac:dyDescent="0.25">
      <c r="A1608" s="4">
        <v>44659</v>
      </c>
      <c r="B1608" s="6">
        <v>9</v>
      </c>
      <c r="C1608" s="6" t="s">
        <v>132</v>
      </c>
      <c r="D1608" s="6">
        <v>8</v>
      </c>
      <c r="E1608" s="6" t="s">
        <v>65</v>
      </c>
      <c r="F1608" s="6" t="s">
        <v>111</v>
      </c>
      <c r="G1608" s="6">
        <v>1</v>
      </c>
      <c r="H1608" s="6">
        <v>6</v>
      </c>
      <c r="I1608" s="6">
        <v>10</v>
      </c>
      <c r="J1608" s="6">
        <v>220</v>
      </c>
      <c r="K1608" s="6">
        <v>8</v>
      </c>
      <c r="L1608" s="6"/>
    </row>
    <row r="1609" spans="1:12" ht="15.75" customHeight="1" x14ac:dyDescent="0.25">
      <c r="A1609" s="4">
        <v>44659</v>
      </c>
      <c r="B1609" s="6">
        <v>10</v>
      </c>
      <c r="C1609" s="6" t="s">
        <v>132</v>
      </c>
      <c r="D1609" s="6">
        <v>8</v>
      </c>
      <c r="E1609" s="6" t="s">
        <v>65</v>
      </c>
      <c r="F1609" s="6" t="s">
        <v>111</v>
      </c>
      <c r="G1609" s="6">
        <v>2</v>
      </c>
      <c r="H1609" s="6">
        <v>6</v>
      </c>
      <c r="I1609" s="6">
        <v>10</v>
      </c>
      <c r="J1609" s="6">
        <v>220</v>
      </c>
      <c r="K1609" s="6">
        <v>7</v>
      </c>
      <c r="L1609" s="6"/>
    </row>
    <row r="1610" spans="1:12" ht="15.75" customHeight="1" x14ac:dyDescent="0.25">
      <c r="A1610" s="4">
        <v>44662</v>
      </c>
      <c r="B1610" s="6">
        <v>1</v>
      </c>
      <c r="C1610" s="6" t="s">
        <v>104</v>
      </c>
      <c r="D1610" s="6">
        <v>1</v>
      </c>
      <c r="E1610" s="6" t="s">
        <v>65</v>
      </c>
      <c r="F1610" s="6" t="s">
        <v>119</v>
      </c>
      <c r="G1610" s="6">
        <v>1</v>
      </c>
      <c r="H1610" s="6">
        <v>4</v>
      </c>
      <c r="I1610" s="6">
        <v>6</v>
      </c>
      <c r="J1610" s="6">
        <v>155</v>
      </c>
      <c r="K1610" s="6">
        <v>6</v>
      </c>
      <c r="L1610" s="6"/>
    </row>
    <row r="1611" spans="1:12" ht="15.75" customHeight="1" x14ac:dyDescent="0.25">
      <c r="A1611" s="4">
        <v>44662</v>
      </c>
      <c r="B1611" s="6">
        <v>2</v>
      </c>
      <c r="C1611" s="6" t="s">
        <v>104</v>
      </c>
      <c r="D1611" s="6">
        <v>1</v>
      </c>
      <c r="E1611" s="6" t="s">
        <v>65</v>
      </c>
      <c r="F1611" s="6" t="s">
        <v>119</v>
      </c>
      <c r="G1611" s="6">
        <v>2</v>
      </c>
      <c r="H1611" s="6">
        <v>4</v>
      </c>
      <c r="I1611" s="6">
        <v>6</v>
      </c>
      <c r="J1611" s="6">
        <v>155</v>
      </c>
      <c r="K1611" s="6">
        <v>6</v>
      </c>
      <c r="L1611" s="6"/>
    </row>
    <row r="1612" spans="1:12" ht="15.75" customHeight="1" x14ac:dyDescent="0.25">
      <c r="A1612" s="4">
        <v>44662</v>
      </c>
      <c r="B1612" s="6">
        <v>3</v>
      </c>
      <c r="C1612" s="6" t="s">
        <v>104</v>
      </c>
      <c r="D1612" s="6">
        <v>1</v>
      </c>
      <c r="E1612" s="6" t="s">
        <v>65</v>
      </c>
      <c r="F1612" s="6" t="s">
        <v>119</v>
      </c>
      <c r="G1612" s="6">
        <v>3</v>
      </c>
      <c r="H1612" s="6">
        <v>4</v>
      </c>
      <c r="I1612" s="6">
        <v>6</v>
      </c>
      <c r="J1612" s="6">
        <v>160</v>
      </c>
      <c r="K1612" s="6">
        <v>5</v>
      </c>
      <c r="L1612" s="6"/>
    </row>
    <row r="1613" spans="1:12" ht="15.75" customHeight="1" x14ac:dyDescent="0.25">
      <c r="A1613" s="4">
        <v>44662</v>
      </c>
      <c r="B1613" s="6">
        <v>4</v>
      </c>
      <c r="C1613" s="6" t="s">
        <v>104</v>
      </c>
      <c r="D1613" s="6">
        <v>1</v>
      </c>
      <c r="E1613" s="6" t="s">
        <v>65</v>
      </c>
      <c r="F1613" s="6" t="s">
        <v>120</v>
      </c>
      <c r="G1613" s="6">
        <v>1</v>
      </c>
      <c r="H1613" s="6">
        <v>4</v>
      </c>
      <c r="I1613" s="6">
        <v>6</v>
      </c>
      <c r="J1613" s="6">
        <v>175</v>
      </c>
      <c r="K1613" s="6">
        <v>6</v>
      </c>
      <c r="L1613" s="6"/>
    </row>
    <row r="1614" spans="1:12" ht="15.75" customHeight="1" x14ac:dyDescent="0.25">
      <c r="A1614" s="4">
        <v>44662</v>
      </c>
      <c r="B1614" s="6">
        <v>5</v>
      </c>
      <c r="C1614" s="6" t="s">
        <v>104</v>
      </c>
      <c r="D1614" s="6">
        <v>1</v>
      </c>
      <c r="E1614" s="6" t="s">
        <v>65</v>
      </c>
      <c r="F1614" s="6" t="s">
        <v>120</v>
      </c>
      <c r="G1614" s="6">
        <v>2</v>
      </c>
      <c r="H1614" s="6">
        <v>4</v>
      </c>
      <c r="I1614" s="6">
        <v>6</v>
      </c>
      <c r="J1614" s="6">
        <v>175</v>
      </c>
      <c r="K1614" s="6">
        <v>6</v>
      </c>
      <c r="L1614" s="6"/>
    </row>
    <row r="1615" spans="1:12" ht="15.75" customHeight="1" x14ac:dyDescent="0.25">
      <c r="A1615" s="4">
        <v>44662</v>
      </c>
      <c r="B1615" s="6">
        <v>6</v>
      </c>
      <c r="C1615" s="6" t="s">
        <v>104</v>
      </c>
      <c r="D1615" s="6">
        <v>1</v>
      </c>
      <c r="E1615" s="6" t="s">
        <v>65</v>
      </c>
      <c r="F1615" s="6" t="s">
        <v>120</v>
      </c>
      <c r="G1615" s="6">
        <v>3</v>
      </c>
      <c r="H1615" s="6">
        <v>4</v>
      </c>
      <c r="I1615" s="6">
        <v>6</v>
      </c>
      <c r="J1615" s="6">
        <v>180</v>
      </c>
      <c r="K1615" s="6">
        <v>4</v>
      </c>
      <c r="L1615" s="6"/>
    </row>
    <row r="1616" spans="1:12" ht="15.75" customHeight="1" x14ac:dyDescent="0.25">
      <c r="A1616" s="4">
        <v>44662</v>
      </c>
      <c r="B1616" s="6">
        <v>7</v>
      </c>
      <c r="C1616" s="6" t="s">
        <v>104</v>
      </c>
      <c r="D1616" s="6">
        <v>1</v>
      </c>
      <c r="E1616" s="6" t="s">
        <v>65</v>
      </c>
      <c r="F1616" s="6" t="s">
        <v>107</v>
      </c>
      <c r="G1616" s="6">
        <v>1</v>
      </c>
      <c r="H1616" s="6">
        <v>6</v>
      </c>
      <c r="I1616" s="6">
        <v>10</v>
      </c>
      <c r="J1616" s="6">
        <v>160</v>
      </c>
      <c r="K1616" s="6">
        <v>10</v>
      </c>
      <c r="L1616" s="6"/>
    </row>
    <row r="1617" spans="1:12" ht="15.75" customHeight="1" x14ac:dyDescent="0.25">
      <c r="A1617" s="4">
        <v>44662</v>
      </c>
      <c r="B1617" s="6">
        <v>8</v>
      </c>
      <c r="C1617" s="6" t="s">
        <v>104</v>
      </c>
      <c r="D1617" s="6">
        <v>1</v>
      </c>
      <c r="E1617" s="6" t="s">
        <v>65</v>
      </c>
      <c r="F1617" s="6" t="s">
        <v>107</v>
      </c>
      <c r="G1617" s="6">
        <v>2</v>
      </c>
      <c r="H1617" s="6">
        <v>6</v>
      </c>
      <c r="I1617" s="6">
        <v>10</v>
      </c>
      <c r="J1617" s="6">
        <v>160</v>
      </c>
      <c r="K1617" s="6">
        <v>10</v>
      </c>
      <c r="L1617" s="6"/>
    </row>
    <row r="1618" spans="1:12" ht="15.75" customHeight="1" x14ac:dyDescent="0.25">
      <c r="A1618" s="4">
        <v>44662</v>
      </c>
      <c r="B1618" s="6">
        <v>9</v>
      </c>
      <c r="C1618" s="6" t="s">
        <v>104</v>
      </c>
      <c r="D1618" s="6">
        <v>1</v>
      </c>
      <c r="E1618" s="6" t="s">
        <v>65</v>
      </c>
      <c r="F1618" s="6" t="s">
        <v>107</v>
      </c>
      <c r="G1618" s="6">
        <v>3</v>
      </c>
      <c r="H1618" s="6">
        <v>6</v>
      </c>
      <c r="I1618" s="6">
        <v>10</v>
      </c>
      <c r="J1618" s="6">
        <v>160</v>
      </c>
      <c r="K1618" s="6">
        <v>6</v>
      </c>
      <c r="L1618" s="6"/>
    </row>
    <row r="1619" spans="1:12" ht="15.75" customHeight="1" x14ac:dyDescent="0.25">
      <c r="A1619" s="4">
        <v>44662</v>
      </c>
      <c r="B1619" s="6">
        <v>10</v>
      </c>
      <c r="C1619" s="6" t="s">
        <v>104</v>
      </c>
      <c r="D1619" s="6">
        <v>1</v>
      </c>
      <c r="E1619" s="6" t="s">
        <v>65</v>
      </c>
      <c r="F1619" s="6" t="s">
        <v>121</v>
      </c>
      <c r="G1619" s="6">
        <v>1</v>
      </c>
      <c r="H1619" s="6">
        <v>10</v>
      </c>
      <c r="I1619" s="6">
        <v>15</v>
      </c>
      <c r="J1619" s="6">
        <v>130</v>
      </c>
      <c r="K1619" s="6">
        <v>15</v>
      </c>
      <c r="L1619" s="6"/>
    </row>
    <row r="1620" spans="1:12" ht="15.75" customHeight="1" x14ac:dyDescent="0.25">
      <c r="A1620" s="4">
        <v>44662</v>
      </c>
      <c r="B1620" s="6">
        <v>11</v>
      </c>
      <c r="C1620" s="6" t="s">
        <v>104</v>
      </c>
      <c r="D1620" s="6">
        <v>1</v>
      </c>
      <c r="E1620" s="6" t="s">
        <v>65</v>
      </c>
      <c r="F1620" s="6" t="s">
        <v>121</v>
      </c>
      <c r="G1620" s="6">
        <v>2</v>
      </c>
      <c r="H1620" s="6">
        <v>10</v>
      </c>
      <c r="I1620" s="6">
        <v>15</v>
      </c>
      <c r="J1620" s="6">
        <v>130</v>
      </c>
      <c r="K1620" s="6">
        <v>11</v>
      </c>
      <c r="L1620" s="6"/>
    </row>
    <row r="1621" spans="1:12" ht="15.75" customHeight="1" x14ac:dyDescent="0.25">
      <c r="A1621" s="4">
        <v>44662</v>
      </c>
      <c r="B1621" s="6">
        <v>12</v>
      </c>
      <c r="C1621" s="6" t="s">
        <v>104</v>
      </c>
      <c r="D1621" s="6">
        <v>1</v>
      </c>
      <c r="E1621" s="6" t="s">
        <v>65</v>
      </c>
      <c r="F1621" s="6" t="s">
        <v>121</v>
      </c>
      <c r="G1621" s="6">
        <v>3</v>
      </c>
      <c r="H1621" s="6">
        <v>10</v>
      </c>
      <c r="I1621" s="6">
        <v>15</v>
      </c>
      <c r="J1621" s="6">
        <v>130</v>
      </c>
      <c r="K1621" s="6">
        <v>11</v>
      </c>
      <c r="L1621" s="6"/>
    </row>
    <row r="1622" spans="1:12" ht="15.75" customHeight="1" x14ac:dyDescent="0.25">
      <c r="A1622" s="4">
        <v>44664</v>
      </c>
      <c r="B1622" s="6">
        <v>1</v>
      </c>
      <c r="C1622" s="6" t="s">
        <v>131</v>
      </c>
      <c r="D1622" s="6">
        <v>1</v>
      </c>
      <c r="E1622" s="6" t="s">
        <v>65</v>
      </c>
      <c r="F1622" s="6" t="s">
        <v>89</v>
      </c>
      <c r="G1622" s="6">
        <v>1</v>
      </c>
      <c r="H1622" s="6">
        <v>4</v>
      </c>
      <c r="I1622" s="6">
        <v>6</v>
      </c>
      <c r="J1622" s="6">
        <v>155</v>
      </c>
      <c r="K1622" s="6">
        <v>6</v>
      </c>
      <c r="L1622" s="6"/>
    </row>
    <row r="1623" spans="1:12" ht="15.75" customHeight="1" x14ac:dyDescent="0.25">
      <c r="A1623" s="4">
        <v>44664</v>
      </c>
      <c r="B1623" s="6">
        <v>2</v>
      </c>
      <c r="C1623" s="6" t="s">
        <v>131</v>
      </c>
      <c r="D1623" s="6">
        <v>1</v>
      </c>
      <c r="E1623" s="6" t="s">
        <v>65</v>
      </c>
      <c r="F1623" s="6" t="s">
        <v>89</v>
      </c>
      <c r="G1623" s="6">
        <v>2</v>
      </c>
      <c r="H1623" s="6">
        <v>4</v>
      </c>
      <c r="I1623" s="6">
        <v>6</v>
      </c>
      <c r="J1623" s="6">
        <v>155</v>
      </c>
      <c r="K1623" s="6">
        <v>6</v>
      </c>
      <c r="L1623" s="6"/>
    </row>
    <row r="1624" spans="1:12" ht="15.75" customHeight="1" x14ac:dyDescent="0.25">
      <c r="A1624" s="4">
        <v>44664</v>
      </c>
      <c r="B1624" s="6">
        <v>3</v>
      </c>
      <c r="C1624" s="6" t="s">
        <v>131</v>
      </c>
      <c r="D1624" s="6">
        <v>1</v>
      </c>
      <c r="E1624" s="6" t="s">
        <v>65</v>
      </c>
      <c r="F1624" s="6" t="s">
        <v>89</v>
      </c>
      <c r="G1624" s="6">
        <v>3</v>
      </c>
      <c r="H1624" s="6">
        <v>4</v>
      </c>
      <c r="I1624" s="6">
        <v>6</v>
      </c>
      <c r="J1624" s="6">
        <v>155</v>
      </c>
      <c r="K1624" s="6">
        <v>4</v>
      </c>
      <c r="L1624" s="6"/>
    </row>
    <row r="1625" spans="1:12" ht="15.75" customHeight="1" x14ac:dyDescent="0.25">
      <c r="A1625" s="4">
        <v>44664</v>
      </c>
      <c r="B1625" s="6">
        <v>4</v>
      </c>
      <c r="C1625" s="6" t="s">
        <v>131</v>
      </c>
      <c r="D1625" s="6">
        <v>1</v>
      </c>
      <c r="E1625" s="6" t="s">
        <v>65</v>
      </c>
      <c r="F1625" s="6" t="s">
        <v>95</v>
      </c>
      <c r="G1625" s="6">
        <v>1</v>
      </c>
      <c r="H1625" s="6">
        <v>4</v>
      </c>
      <c r="I1625" s="6">
        <v>6</v>
      </c>
      <c r="J1625" s="6">
        <v>135</v>
      </c>
      <c r="K1625" s="6">
        <v>6</v>
      </c>
      <c r="L1625" s="6"/>
    </row>
    <row r="1626" spans="1:12" ht="15.75" customHeight="1" x14ac:dyDescent="0.25">
      <c r="A1626" s="4">
        <v>44664</v>
      </c>
      <c r="B1626" s="6">
        <v>5</v>
      </c>
      <c r="C1626" s="6" t="s">
        <v>131</v>
      </c>
      <c r="D1626" s="6">
        <v>1</v>
      </c>
      <c r="E1626" s="6" t="s">
        <v>65</v>
      </c>
      <c r="F1626" s="6" t="s">
        <v>95</v>
      </c>
      <c r="G1626" s="6">
        <v>2</v>
      </c>
      <c r="H1626" s="6">
        <v>4</v>
      </c>
      <c r="I1626" s="6">
        <v>6</v>
      </c>
      <c r="J1626" s="6">
        <v>135</v>
      </c>
      <c r="K1626" s="6">
        <v>4</v>
      </c>
      <c r="L1626" s="6"/>
    </row>
    <row r="1627" spans="1:12" ht="15.75" customHeight="1" x14ac:dyDescent="0.25">
      <c r="A1627" s="4">
        <v>44664</v>
      </c>
      <c r="B1627" s="6">
        <v>6</v>
      </c>
      <c r="C1627" s="6" t="s">
        <v>131</v>
      </c>
      <c r="D1627" s="6">
        <v>1</v>
      </c>
      <c r="E1627" s="6" t="s">
        <v>65</v>
      </c>
      <c r="F1627" s="6" t="s">
        <v>95</v>
      </c>
      <c r="G1627" s="6">
        <v>3</v>
      </c>
      <c r="H1627" s="6">
        <v>4</v>
      </c>
      <c r="I1627" s="6">
        <v>6</v>
      </c>
      <c r="J1627" s="6">
        <v>135</v>
      </c>
      <c r="K1627" s="6">
        <v>3</v>
      </c>
      <c r="L1627" s="6"/>
    </row>
    <row r="1628" spans="1:12" ht="15.75" customHeight="1" x14ac:dyDescent="0.25">
      <c r="A1628" s="4">
        <v>44664</v>
      </c>
      <c r="B1628" s="6">
        <v>7</v>
      </c>
      <c r="C1628" s="6" t="s">
        <v>131</v>
      </c>
      <c r="D1628" s="6">
        <v>1</v>
      </c>
      <c r="E1628" s="6" t="s">
        <v>65</v>
      </c>
      <c r="F1628" s="6" t="s">
        <v>96</v>
      </c>
      <c r="G1628" s="6">
        <v>1</v>
      </c>
      <c r="H1628" s="6">
        <v>4</v>
      </c>
      <c r="I1628" s="6">
        <v>6</v>
      </c>
      <c r="J1628" s="6">
        <v>100</v>
      </c>
      <c r="K1628" s="6">
        <v>6</v>
      </c>
      <c r="L1628" s="6"/>
    </row>
    <row r="1629" spans="1:12" ht="15.75" customHeight="1" x14ac:dyDescent="0.25">
      <c r="A1629" s="4">
        <v>44664</v>
      </c>
      <c r="B1629" s="6">
        <v>8</v>
      </c>
      <c r="C1629" s="6" t="s">
        <v>131</v>
      </c>
      <c r="D1629" s="6">
        <v>1</v>
      </c>
      <c r="E1629" s="6" t="s">
        <v>65</v>
      </c>
      <c r="F1629" s="6" t="s">
        <v>96</v>
      </c>
      <c r="G1629" s="6">
        <v>2</v>
      </c>
      <c r="H1629" s="6">
        <v>4</v>
      </c>
      <c r="I1629" s="6">
        <v>6</v>
      </c>
      <c r="J1629" s="6">
        <v>100</v>
      </c>
      <c r="K1629" s="6">
        <v>5</v>
      </c>
      <c r="L1629" s="6"/>
    </row>
    <row r="1630" spans="1:12" ht="15.75" customHeight="1" x14ac:dyDescent="0.25">
      <c r="A1630" s="4">
        <v>44664</v>
      </c>
      <c r="B1630" s="6">
        <v>9</v>
      </c>
      <c r="C1630" s="6" t="s">
        <v>131</v>
      </c>
      <c r="D1630" s="6">
        <v>1</v>
      </c>
      <c r="E1630" s="6" t="s">
        <v>65</v>
      </c>
      <c r="F1630" s="6" t="s">
        <v>96</v>
      </c>
      <c r="G1630" s="6">
        <v>3</v>
      </c>
      <c r="H1630" s="6">
        <v>4</v>
      </c>
      <c r="I1630" s="6">
        <v>6</v>
      </c>
      <c r="J1630" s="6">
        <v>100</v>
      </c>
      <c r="K1630" s="6">
        <v>5</v>
      </c>
      <c r="L1630" s="6"/>
    </row>
    <row r="1631" spans="1:12" ht="15.75" customHeight="1" x14ac:dyDescent="0.25">
      <c r="A1631" s="4">
        <v>44664</v>
      </c>
      <c r="B1631" s="6">
        <v>10</v>
      </c>
      <c r="C1631" s="6" t="s">
        <v>131</v>
      </c>
      <c r="D1631" s="6">
        <v>1</v>
      </c>
      <c r="E1631" s="6" t="s">
        <v>65</v>
      </c>
      <c r="F1631" s="6" t="s">
        <v>122</v>
      </c>
      <c r="G1631" s="6">
        <v>1</v>
      </c>
      <c r="H1631" s="6">
        <v>10</v>
      </c>
      <c r="I1631" s="6">
        <v>20</v>
      </c>
      <c r="J1631" s="6">
        <v>10</v>
      </c>
      <c r="K1631" s="6">
        <v>14</v>
      </c>
      <c r="L1631" s="6"/>
    </row>
    <row r="1632" spans="1:12" ht="15.75" customHeight="1" x14ac:dyDescent="0.25">
      <c r="A1632" s="4">
        <v>44664</v>
      </c>
      <c r="B1632" s="6">
        <v>11</v>
      </c>
      <c r="C1632" s="6" t="s">
        <v>131</v>
      </c>
      <c r="D1632" s="6">
        <v>1</v>
      </c>
      <c r="E1632" s="6" t="s">
        <v>65</v>
      </c>
      <c r="F1632" s="6" t="s">
        <v>122</v>
      </c>
      <c r="G1632" s="6">
        <v>2</v>
      </c>
      <c r="H1632" s="6">
        <v>10</v>
      </c>
      <c r="I1632" s="6">
        <v>20</v>
      </c>
      <c r="J1632" s="6">
        <v>10</v>
      </c>
      <c r="K1632" s="6">
        <v>10</v>
      </c>
      <c r="L1632" s="6"/>
    </row>
    <row r="1633" spans="1:12" ht="15.75" customHeight="1" x14ac:dyDescent="0.25">
      <c r="A1633" s="4">
        <v>44664</v>
      </c>
      <c r="B1633" s="6">
        <v>12</v>
      </c>
      <c r="C1633" s="6" t="s">
        <v>131</v>
      </c>
      <c r="D1633" s="6">
        <v>1</v>
      </c>
      <c r="E1633" s="6" t="s">
        <v>65</v>
      </c>
      <c r="F1633" s="6" t="s">
        <v>122</v>
      </c>
      <c r="G1633" s="6">
        <v>3</v>
      </c>
      <c r="H1633" s="6">
        <v>10</v>
      </c>
      <c r="I1633" s="6">
        <v>20</v>
      </c>
      <c r="J1633" s="6">
        <v>10</v>
      </c>
      <c r="K1633" s="6">
        <v>10</v>
      </c>
      <c r="L1633" s="6"/>
    </row>
    <row r="1634" spans="1:12" ht="15.75" customHeight="1" x14ac:dyDescent="0.25">
      <c r="A1634" s="4">
        <v>44664</v>
      </c>
      <c r="B1634" s="6">
        <v>13</v>
      </c>
      <c r="C1634" s="6" t="s">
        <v>131</v>
      </c>
      <c r="D1634" s="6">
        <v>1</v>
      </c>
      <c r="E1634" s="6" t="s">
        <v>65</v>
      </c>
      <c r="F1634" s="6" t="s">
        <v>123</v>
      </c>
      <c r="G1634" s="6">
        <v>1</v>
      </c>
      <c r="H1634" s="6">
        <v>10</v>
      </c>
      <c r="I1634" s="6">
        <v>20</v>
      </c>
      <c r="J1634" s="6">
        <v>30</v>
      </c>
      <c r="K1634" s="6">
        <v>14</v>
      </c>
      <c r="L1634" s="6"/>
    </row>
    <row r="1635" spans="1:12" ht="15.75" customHeight="1" x14ac:dyDescent="0.25">
      <c r="A1635" s="4">
        <v>44664</v>
      </c>
      <c r="B1635" s="6">
        <v>14</v>
      </c>
      <c r="C1635" s="6" t="s">
        <v>131</v>
      </c>
      <c r="D1635" s="6">
        <v>1</v>
      </c>
      <c r="E1635" s="6" t="s">
        <v>65</v>
      </c>
      <c r="F1635" s="6" t="s">
        <v>123</v>
      </c>
      <c r="G1635" s="6">
        <v>2</v>
      </c>
      <c r="H1635" s="6">
        <v>10</v>
      </c>
      <c r="I1635" s="6">
        <v>20</v>
      </c>
      <c r="J1635" s="6">
        <v>30</v>
      </c>
      <c r="K1635" s="6">
        <v>11</v>
      </c>
      <c r="L1635" s="6"/>
    </row>
    <row r="1636" spans="1:12" ht="15.75" customHeight="1" x14ac:dyDescent="0.25">
      <c r="A1636" s="4">
        <v>44664</v>
      </c>
      <c r="B1636" s="6">
        <v>15</v>
      </c>
      <c r="C1636" s="6" t="s">
        <v>131</v>
      </c>
      <c r="D1636" s="6">
        <v>1</v>
      </c>
      <c r="E1636" s="6" t="s">
        <v>65</v>
      </c>
      <c r="F1636" s="6" t="s">
        <v>123</v>
      </c>
      <c r="G1636" s="6">
        <v>3</v>
      </c>
      <c r="H1636" s="6">
        <v>10</v>
      </c>
      <c r="I1636" s="6">
        <v>20</v>
      </c>
      <c r="J1636" s="6">
        <v>35</v>
      </c>
      <c r="K1636" s="6">
        <v>9</v>
      </c>
      <c r="L1636" s="6" t="s">
        <v>41</v>
      </c>
    </row>
    <row r="1637" spans="1:12" ht="15.75" customHeight="1" x14ac:dyDescent="0.25">
      <c r="A1637" s="4">
        <v>44669</v>
      </c>
      <c r="B1637" s="6">
        <v>1</v>
      </c>
      <c r="C1637" s="6" t="s">
        <v>132</v>
      </c>
      <c r="D1637" s="6">
        <v>2</v>
      </c>
      <c r="E1637" s="6" t="s">
        <v>65</v>
      </c>
      <c r="F1637" s="6" t="s">
        <v>92</v>
      </c>
      <c r="G1637" s="6">
        <v>1</v>
      </c>
      <c r="H1637" s="6">
        <v>4</v>
      </c>
      <c r="I1637" s="6">
        <v>6</v>
      </c>
      <c r="J1637" s="6">
        <v>245</v>
      </c>
      <c r="K1637" s="6">
        <v>6</v>
      </c>
      <c r="L1637" s="6"/>
    </row>
    <row r="1638" spans="1:12" ht="15.75" customHeight="1" x14ac:dyDescent="0.25">
      <c r="A1638" s="4">
        <v>44669</v>
      </c>
      <c r="B1638" s="6">
        <v>2</v>
      </c>
      <c r="C1638" s="6" t="s">
        <v>132</v>
      </c>
      <c r="D1638" s="6">
        <v>2</v>
      </c>
      <c r="E1638" s="6" t="s">
        <v>65</v>
      </c>
      <c r="F1638" s="6" t="s">
        <v>92</v>
      </c>
      <c r="G1638" s="6">
        <v>2</v>
      </c>
      <c r="H1638" s="6">
        <v>4</v>
      </c>
      <c r="I1638" s="6">
        <v>6</v>
      </c>
      <c r="J1638" s="6">
        <v>245</v>
      </c>
      <c r="K1638" s="6">
        <v>4</v>
      </c>
      <c r="L1638" s="6"/>
    </row>
    <row r="1639" spans="1:12" ht="15.75" customHeight="1" x14ac:dyDescent="0.25">
      <c r="A1639" s="4">
        <v>44669</v>
      </c>
      <c r="B1639" s="6">
        <v>3</v>
      </c>
      <c r="C1639" s="6" t="s">
        <v>132</v>
      </c>
      <c r="D1639" s="6">
        <v>2</v>
      </c>
      <c r="E1639" s="6" t="s">
        <v>65</v>
      </c>
      <c r="F1639" s="6" t="s">
        <v>92</v>
      </c>
      <c r="G1639" s="6">
        <v>3</v>
      </c>
      <c r="H1639" s="6">
        <v>4</v>
      </c>
      <c r="I1639" s="6">
        <v>6</v>
      </c>
      <c r="J1639" s="6">
        <v>245</v>
      </c>
      <c r="K1639" s="6">
        <v>4</v>
      </c>
      <c r="L1639" s="6"/>
    </row>
    <row r="1640" spans="1:12" ht="15.75" customHeight="1" x14ac:dyDescent="0.25">
      <c r="A1640" s="4">
        <v>44669</v>
      </c>
      <c r="B1640" s="6">
        <v>4</v>
      </c>
      <c r="C1640" s="6" t="s">
        <v>132</v>
      </c>
      <c r="D1640" s="6">
        <v>2</v>
      </c>
      <c r="E1640" s="6" t="s">
        <v>65</v>
      </c>
      <c r="F1640" s="6" t="s">
        <v>118</v>
      </c>
      <c r="G1640" s="6">
        <v>1</v>
      </c>
      <c r="H1640" s="6">
        <v>5</v>
      </c>
      <c r="I1640" s="6">
        <v>10</v>
      </c>
      <c r="J1640" s="6">
        <v>135</v>
      </c>
      <c r="K1640" s="6">
        <v>10</v>
      </c>
      <c r="L1640" s="6"/>
    </row>
    <row r="1641" spans="1:12" ht="15.75" customHeight="1" x14ac:dyDescent="0.25">
      <c r="A1641" s="4">
        <v>44669</v>
      </c>
      <c r="B1641" s="6">
        <v>5</v>
      </c>
      <c r="C1641" s="6" t="s">
        <v>132</v>
      </c>
      <c r="D1641" s="6">
        <v>2</v>
      </c>
      <c r="E1641" s="6" t="s">
        <v>65</v>
      </c>
      <c r="F1641" s="6" t="s">
        <v>118</v>
      </c>
      <c r="G1641" s="6">
        <v>2</v>
      </c>
      <c r="H1641" s="6">
        <v>5</v>
      </c>
      <c r="I1641" s="6">
        <v>10</v>
      </c>
      <c r="J1641" s="6">
        <v>135</v>
      </c>
      <c r="K1641" s="6">
        <v>8</v>
      </c>
      <c r="L1641" s="6"/>
    </row>
    <row r="1642" spans="1:12" ht="15.75" customHeight="1" x14ac:dyDescent="0.25">
      <c r="A1642" s="4">
        <v>44669</v>
      </c>
      <c r="B1642" s="6">
        <v>6</v>
      </c>
      <c r="C1642" s="6" t="s">
        <v>132</v>
      </c>
      <c r="D1642" s="6">
        <v>2</v>
      </c>
      <c r="E1642" s="6" t="s">
        <v>65</v>
      </c>
      <c r="F1642" s="6" t="s">
        <v>118</v>
      </c>
      <c r="G1642" s="6">
        <v>3</v>
      </c>
      <c r="H1642" s="6">
        <v>5</v>
      </c>
      <c r="I1642" s="6">
        <v>10</v>
      </c>
      <c r="J1642" s="6">
        <v>135</v>
      </c>
      <c r="K1642" s="6">
        <v>6</v>
      </c>
      <c r="L1642" s="6"/>
    </row>
    <row r="1643" spans="1:12" ht="15.75" customHeight="1" x14ac:dyDescent="0.25">
      <c r="A1643" s="4">
        <v>44669</v>
      </c>
      <c r="B1643" s="6">
        <v>7</v>
      </c>
      <c r="C1643" s="6" t="s">
        <v>132</v>
      </c>
      <c r="D1643" s="6">
        <v>2</v>
      </c>
      <c r="E1643" s="6" t="s">
        <v>65</v>
      </c>
      <c r="F1643" s="6" t="s">
        <v>110</v>
      </c>
      <c r="G1643" s="6">
        <v>1</v>
      </c>
      <c r="H1643" s="6">
        <v>4</v>
      </c>
      <c r="I1643" s="6">
        <v>6</v>
      </c>
      <c r="J1643" s="6">
        <v>75</v>
      </c>
      <c r="K1643" s="6">
        <v>6</v>
      </c>
      <c r="L1643" s="6"/>
    </row>
    <row r="1644" spans="1:12" ht="15.75" customHeight="1" x14ac:dyDescent="0.25">
      <c r="A1644" s="4">
        <v>44669</v>
      </c>
      <c r="B1644" s="6">
        <v>8</v>
      </c>
      <c r="C1644" s="6" t="s">
        <v>132</v>
      </c>
      <c r="D1644" s="6">
        <v>2</v>
      </c>
      <c r="E1644" s="6" t="s">
        <v>65</v>
      </c>
      <c r="F1644" s="6" t="s">
        <v>110</v>
      </c>
      <c r="G1644" s="6">
        <v>2</v>
      </c>
      <c r="H1644" s="6">
        <v>4</v>
      </c>
      <c r="I1644" s="6">
        <v>6</v>
      </c>
      <c r="J1644" s="6">
        <v>75</v>
      </c>
      <c r="K1644" s="6">
        <v>6</v>
      </c>
      <c r="L1644" s="6"/>
    </row>
    <row r="1645" spans="1:12" ht="15.75" customHeight="1" x14ac:dyDescent="0.25">
      <c r="A1645" s="4">
        <v>44669</v>
      </c>
      <c r="B1645" s="6">
        <v>9</v>
      </c>
      <c r="C1645" s="6" t="s">
        <v>132</v>
      </c>
      <c r="D1645" s="6">
        <v>2</v>
      </c>
      <c r="E1645" s="6" t="s">
        <v>65</v>
      </c>
      <c r="F1645" s="6" t="s">
        <v>110</v>
      </c>
      <c r="G1645" s="6">
        <v>3</v>
      </c>
      <c r="H1645" s="6">
        <v>4</v>
      </c>
      <c r="I1645" s="6">
        <v>6</v>
      </c>
      <c r="J1645" s="6">
        <v>75</v>
      </c>
      <c r="K1645" s="6">
        <v>5</v>
      </c>
      <c r="L1645" s="6" t="s">
        <v>42</v>
      </c>
    </row>
    <row r="1646" spans="1:12" ht="15.75" customHeight="1" x14ac:dyDescent="0.25">
      <c r="A1646" s="4">
        <v>44669</v>
      </c>
      <c r="B1646" s="6">
        <v>10</v>
      </c>
      <c r="C1646" s="6" t="s">
        <v>132</v>
      </c>
      <c r="D1646" s="6">
        <v>2</v>
      </c>
      <c r="E1646" s="6" t="s">
        <v>65</v>
      </c>
      <c r="F1646" s="6" t="s">
        <v>103</v>
      </c>
      <c r="G1646" s="6">
        <v>1</v>
      </c>
      <c r="H1646" s="6">
        <v>4</v>
      </c>
      <c r="I1646" s="6">
        <v>6</v>
      </c>
      <c r="J1646" s="6">
        <v>65</v>
      </c>
      <c r="K1646" s="6">
        <v>6</v>
      </c>
      <c r="L1646" s="6"/>
    </row>
    <row r="1647" spans="1:12" ht="15.75" customHeight="1" x14ac:dyDescent="0.25">
      <c r="A1647" s="4">
        <v>44669</v>
      </c>
      <c r="B1647" s="6">
        <v>11</v>
      </c>
      <c r="C1647" s="6" t="s">
        <v>132</v>
      </c>
      <c r="D1647" s="6">
        <v>2</v>
      </c>
      <c r="E1647" s="6" t="s">
        <v>65</v>
      </c>
      <c r="F1647" s="6" t="s">
        <v>103</v>
      </c>
      <c r="G1647" s="6">
        <v>2</v>
      </c>
      <c r="H1647" s="6">
        <v>4</v>
      </c>
      <c r="I1647" s="6">
        <v>6</v>
      </c>
      <c r="J1647" s="6">
        <v>65</v>
      </c>
      <c r="K1647" s="6">
        <v>6</v>
      </c>
      <c r="L1647" s="6"/>
    </row>
    <row r="1648" spans="1:12" ht="15.75" customHeight="1" x14ac:dyDescent="0.25">
      <c r="A1648" s="4">
        <v>44669</v>
      </c>
      <c r="B1648" s="6">
        <v>12</v>
      </c>
      <c r="C1648" s="6" t="s">
        <v>132</v>
      </c>
      <c r="D1648" s="6">
        <v>2</v>
      </c>
      <c r="E1648" s="6" t="s">
        <v>65</v>
      </c>
      <c r="F1648" s="6" t="s">
        <v>103</v>
      </c>
      <c r="G1648" s="6">
        <v>3</v>
      </c>
      <c r="H1648" s="6">
        <v>4</v>
      </c>
      <c r="I1648" s="6">
        <v>6</v>
      </c>
      <c r="J1648" s="6">
        <v>65</v>
      </c>
      <c r="K1648" s="6">
        <v>5</v>
      </c>
      <c r="L1648" s="6"/>
    </row>
    <row r="1649" spans="1:12" ht="15.75" customHeight="1" x14ac:dyDescent="0.25">
      <c r="A1649" s="4">
        <v>44669</v>
      </c>
      <c r="B1649" s="6">
        <v>13</v>
      </c>
      <c r="C1649" s="6" t="s">
        <v>132</v>
      </c>
      <c r="D1649" s="6">
        <v>2</v>
      </c>
      <c r="E1649" s="6" t="s">
        <v>65</v>
      </c>
      <c r="F1649" s="6" t="s">
        <v>111</v>
      </c>
      <c r="G1649" s="6">
        <v>1</v>
      </c>
      <c r="H1649" s="6">
        <v>6</v>
      </c>
      <c r="I1649" s="6">
        <v>10</v>
      </c>
      <c r="J1649" s="6">
        <v>220</v>
      </c>
      <c r="K1649" s="6">
        <v>8</v>
      </c>
      <c r="L1649" s="6"/>
    </row>
    <row r="1650" spans="1:12" ht="15.75" customHeight="1" x14ac:dyDescent="0.25">
      <c r="A1650" s="4">
        <v>44669</v>
      </c>
      <c r="B1650" s="6">
        <v>14</v>
      </c>
      <c r="C1650" s="6" t="s">
        <v>132</v>
      </c>
      <c r="D1650" s="6">
        <v>2</v>
      </c>
      <c r="E1650" s="6" t="s">
        <v>65</v>
      </c>
      <c r="F1650" s="6" t="s">
        <v>111</v>
      </c>
      <c r="G1650" s="6">
        <v>2</v>
      </c>
      <c r="H1650" s="6">
        <v>6</v>
      </c>
      <c r="I1650" s="6">
        <v>10</v>
      </c>
      <c r="J1650" s="6">
        <v>220</v>
      </c>
      <c r="K1650" s="6">
        <v>6</v>
      </c>
      <c r="L1650" s="6"/>
    </row>
    <row r="1651" spans="1:12" ht="15.75" customHeight="1" x14ac:dyDescent="0.25">
      <c r="A1651" s="4">
        <v>44669</v>
      </c>
      <c r="B1651" s="6">
        <v>15</v>
      </c>
      <c r="C1651" s="6" t="s">
        <v>132</v>
      </c>
      <c r="D1651" s="6">
        <v>2</v>
      </c>
      <c r="E1651" s="6" t="s">
        <v>65</v>
      </c>
      <c r="F1651" s="6" t="s">
        <v>111</v>
      </c>
      <c r="G1651" s="6">
        <v>3</v>
      </c>
      <c r="H1651" s="6">
        <v>6</v>
      </c>
      <c r="I1651" s="6">
        <v>10</v>
      </c>
      <c r="J1651" s="6">
        <v>220</v>
      </c>
      <c r="K1651" s="6">
        <v>5</v>
      </c>
      <c r="L1651" s="6"/>
    </row>
    <row r="1652" spans="1:12" ht="15.75" customHeight="1" x14ac:dyDescent="0.25">
      <c r="A1652" s="4">
        <v>44671</v>
      </c>
      <c r="B1652" s="6">
        <v>1</v>
      </c>
      <c r="C1652" s="6" t="s">
        <v>104</v>
      </c>
      <c r="D1652" s="6">
        <v>2</v>
      </c>
      <c r="E1652" s="6" t="s">
        <v>65</v>
      </c>
      <c r="F1652" s="6" t="s">
        <v>119</v>
      </c>
      <c r="G1652" s="6">
        <v>1</v>
      </c>
      <c r="H1652" s="6">
        <v>4</v>
      </c>
      <c r="I1652" s="6">
        <v>6</v>
      </c>
      <c r="J1652" s="6">
        <v>160</v>
      </c>
      <c r="K1652" s="6">
        <v>6</v>
      </c>
      <c r="L1652" s="6"/>
    </row>
    <row r="1653" spans="1:12" ht="15.75" customHeight="1" x14ac:dyDescent="0.25">
      <c r="A1653" s="4">
        <v>44671</v>
      </c>
      <c r="B1653" s="6">
        <v>2</v>
      </c>
      <c r="C1653" s="6" t="s">
        <v>104</v>
      </c>
      <c r="D1653" s="6">
        <v>2</v>
      </c>
      <c r="E1653" s="6" t="s">
        <v>65</v>
      </c>
      <c r="F1653" s="6" t="s">
        <v>119</v>
      </c>
      <c r="G1653" s="6">
        <v>2</v>
      </c>
      <c r="H1653" s="6">
        <v>4</v>
      </c>
      <c r="I1653" s="6">
        <v>6</v>
      </c>
      <c r="J1653" s="6">
        <v>160</v>
      </c>
      <c r="K1653" s="6">
        <v>5</v>
      </c>
      <c r="L1653" s="6"/>
    </row>
    <row r="1654" spans="1:12" ht="15.75" customHeight="1" x14ac:dyDescent="0.25">
      <c r="A1654" s="4">
        <v>44671</v>
      </c>
      <c r="B1654" s="6">
        <v>3</v>
      </c>
      <c r="C1654" s="6" t="s">
        <v>104</v>
      </c>
      <c r="D1654" s="6">
        <v>2</v>
      </c>
      <c r="E1654" s="6" t="s">
        <v>65</v>
      </c>
      <c r="F1654" s="6" t="s">
        <v>119</v>
      </c>
      <c r="G1654" s="6">
        <v>3</v>
      </c>
      <c r="H1654" s="6">
        <v>4</v>
      </c>
      <c r="I1654" s="6">
        <v>6</v>
      </c>
      <c r="J1654" s="6">
        <v>160</v>
      </c>
      <c r="K1654" s="6">
        <v>5</v>
      </c>
      <c r="L1654" s="6" t="s">
        <v>43</v>
      </c>
    </row>
    <row r="1655" spans="1:12" ht="15.75" customHeight="1" x14ac:dyDescent="0.25">
      <c r="A1655" s="4">
        <v>44671</v>
      </c>
      <c r="B1655" s="6">
        <v>4</v>
      </c>
      <c r="C1655" s="6" t="s">
        <v>104</v>
      </c>
      <c r="D1655" s="6">
        <v>2</v>
      </c>
      <c r="E1655" s="6" t="s">
        <v>65</v>
      </c>
      <c r="F1655" s="6" t="s">
        <v>120</v>
      </c>
      <c r="G1655" s="6">
        <v>1</v>
      </c>
      <c r="H1655" s="6">
        <v>4</v>
      </c>
      <c r="I1655" s="6">
        <v>6</v>
      </c>
      <c r="J1655" s="6">
        <v>180</v>
      </c>
      <c r="K1655" s="6">
        <v>5</v>
      </c>
      <c r="L1655" s="6"/>
    </row>
    <row r="1656" spans="1:12" ht="15.75" customHeight="1" x14ac:dyDescent="0.25">
      <c r="A1656" s="4">
        <v>44671</v>
      </c>
      <c r="B1656" s="6">
        <v>5</v>
      </c>
      <c r="C1656" s="6" t="s">
        <v>104</v>
      </c>
      <c r="D1656" s="6">
        <v>2</v>
      </c>
      <c r="E1656" s="6" t="s">
        <v>65</v>
      </c>
      <c r="F1656" s="6" t="s">
        <v>120</v>
      </c>
      <c r="G1656" s="6">
        <v>2</v>
      </c>
      <c r="H1656" s="6">
        <v>4</v>
      </c>
      <c r="I1656" s="6">
        <v>6</v>
      </c>
      <c r="J1656" s="6">
        <v>180</v>
      </c>
      <c r="K1656" s="6">
        <v>5</v>
      </c>
      <c r="L1656" s="6"/>
    </row>
    <row r="1657" spans="1:12" ht="15.75" customHeight="1" x14ac:dyDescent="0.25">
      <c r="A1657" s="4">
        <v>44671</v>
      </c>
      <c r="B1657" s="6">
        <v>6</v>
      </c>
      <c r="C1657" s="6" t="s">
        <v>104</v>
      </c>
      <c r="D1657" s="6">
        <v>2</v>
      </c>
      <c r="E1657" s="6" t="s">
        <v>65</v>
      </c>
      <c r="F1657" s="6" t="s">
        <v>120</v>
      </c>
      <c r="G1657" s="6">
        <v>3</v>
      </c>
      <c r="H1657" s="6">
        <v>4</v>
      </c>
      <c r="I1657" s="6">
        <v>6</v>
      </c>
      <c r="J1657" s="6">
        <v>180</v>
      </c>
      <c r="K1657" s="6">
        <v>5</v>
      </c>
      <c r="L1657" s="6" t="s">
        <v>44</v>
      </c>
    </row>
    <row r="1658" spans="1:12" ht="15.75" customHeight="1" x14ac:dyDescent="0.25">
      <c r="A1658" s="4">
        <v>44671</v>
      </c>
      <c r="B1658" s="6">
        <v>7</v>
      </c>
      <c r="C1658" s="6" t="s">
        <v>104</v>
      </c>
      <c r="D1658" s="6">
        <v>2</v>
      </c>
      <c r="E1658" s="6" t="s">
        <v>65</v>
      </c>
      <c r="F1658" s="6" t="s">
        <v>107</v>
      </c>
      <c r="G1658" s="6">
        <v>1</v>
      </c>
      <c r="H1658" s="6">
        <v>6</v>
      </c>
      <c r="I1658" s="6">
        <v>10</v>
      </c>
      <c r="J1658" s="6">
        <v>160</v>
      </c>
      <c r="K1658" s="6">
        <v>7</v>
      </c>
      <c r="L1658" s="6"/>
    </row>
    <row r="1659" spans="1:12" ht="15.75" customHeight="1" x14ac:dyDescent="0.25">
      <c r="A1659" s="4">
        <v>44671</v>
      </c>
      <c r="B1659" s="6">
        <v>8</v>
      </c>
      <c r="C1659" s="6" t="s">
        <v>104</v>
      </c>
      <c r="D1659" s="6">
        <v>2</v>
      </c>
      <c r="E1659" s="6" t="s">
        <v>65</v>
      </c>
      <c r="F1659" s="6" t="s">
        <v>107</v>
      </c>
      <c r="G1659" s="6">
        <v>2</v>
      </c>
      <c r="H1659" s="6">
        <v>6</v>
      </c>
      <c r="I1659" s="6">
        <v>10</v>
      </c>
      <c r="J1659" s="6">
        <v>160</v>
      </c>
      <c r="K1659" s="6">
        <v>6</v>
      </c>
      <c r="L1659" s="6"/>
    </row>
    <row r="1660" spans="1:12" ht="15.75" customHeight="1" x14ac:dyDescent="0.25">
      <c r="A1660" s="4">
        <v>44671</v>
      </c>
      <c r="B1660" s="6">
        <v>9</v>
      </c>
      <c r="C1660" s="6" t="s">
        <v>104</v>
      </c>
      <c r="D1660" s="6">
        <v>2</v>
      </c>
      <c r="E1660" s="6" t="s">
        <v>65</v>
      </c>
      <c r="F1660" s="6" t="s">
        <v>107</v>
      </c>
      <c r="G1660" s="6">
        <v>3</v>
      </c>
      <c r="H1660" s="6">
        <v>6</v>
      </c>
      <c r="I1660" s="6">
        <v>10</v>
      </c>
      <c r="J1660" s="6">
        <v>160</v>
      </c>
      <c r="K1660" s="6">
        <v>6</v>
      </c>
      <c r="L1660" s="6"/>
    </row>
    <row r="1661" spans="1:12" ht="15.75" customHeight="1" x14ac:dyDescent="0.25">
      <c r="A1661" s="4">
        <v>44671</v>
      </c>
      <c r="B1661" s="6">
        <v>10</v>
      </c>
      <c r="C1661" s="6" t="s">
        <v>104</v>
      </c>
      <c r="D1661" s="6">
        <v>2</v>
      </c>
      <c r="E1661" s="6" t="s">
        <v>65</v>
      </c>
      <c r="F1661" s="6" t="s">
        <v>121</v>
      </c>
      <c r="G1661" s="6">
        <v>1</v>
      </c>
      <c r="H1661" s="6">
        <v>10</v>
      </c>
      <c r="I1661" s="6">
        <v>15</v>
      </c>
      <c r="J1661" s="6">
        <v>130</v>
      </c>
      <c r="K1661" s="6">
        <v>15</v>
      </c>
      <c r="L1661" s="6"/>
    </row>
    <row r="1662" spans="1:12" ht="15.75" customHeight="1" x14ac:dyDescent="0.25">
      <c r="A1662" s="4">
        <v>44671</v>
      </c>
      <c r="B1662" s="6">
        <v>11</v>
      </c>
      <c r="C1662" s="6" t="s">
        <v>104</v>
      </c>
      <c r="D1662" s="6">
        <v>2</v>
      </c>
      <c r="E1662" s="6" t="s">
        <v>65</v>
      </c>
      <c r="F1662" s="6" t="s">
        <v>121</v>
      </c>
      <c r="G1662" s="6">
        <v>2</v>
      </c>
      <c r="H1662" s="6">
        <v>10</v>
      </c>
      <c r="I1662" s="6">
        <v>15</v>
      </c>
      <c r="J1662" s="6">
        <v>130</v>
      </c>
      <c r="K1662" s="6">
        <v>12</v>
      </c>
      <c r="L1662" s="6"/>
    </row>
    <row r="1663" spans="1:12" ht="15.75" customHeight="1" x14ac:dyDescent="0.25">
      <c r="A1663" s="4">
        <v>44671</v>
      </c>
      <c r="B1663" s="6">
        <v>12</v>
      </c>
      <c r="C1663" s="6" t="s">
        <v>104</v>
      </c>
      <c r="D1663" s="6">
        <v>2</v>
      </c>
      <c r="E1663" s="6" t="s">
        <v>65</v>
      </c>
      <c r="F1663" s="6" t="s">
        <v>121</v>
      </c>
      <c r="G1663" s="6">
        <v>3</v>
      </c>
      <c r="H1663" s="6">
        <v>10</v>
      </c>
      <c r="I1663" s="6">
        <v>15</v>
      </c>
      <c r="J1663" s="6">
        <v>130</v>
      </c>
      <c r="K1663" s="6">
        <v>11</v>
      </c>
      <c r="L1663" s="6"/>
    </row>
    <row r="1664" spans="1:12" ht="15.75" customHeight="1" x14ac:dyDescent="0.25">
      <c r="A1664" s="4">
        <v>44673</v>
      </c>
      <c r="B1664" s="6">
        <v>1</v>
      </c>
      <c r="C1664" s="6" t="s">
        <v>131</v>
      </c>
      <c r="D1664" s="6">
        <v>2</v>
      </c>
      <c r="E1664" s="6" t="s">
        <v>65</v>
      </c>
      <c r="F1664" s="6" t="s">
        <v>89</v>
      </c>
      <c r="G1664" s="6">
        <v>1</v>
      </c>
      <c r="H1664" s="6">
        <v>4</v>
      </c>
      <c r="I1664" s="6">
        <v>6</v>
      </c>
      <c r="J1664" s="6">
        <v>155</v>
      </c>
      <c r="K1664" s="6">
        <v>6</v>
      </c>
      <c r="L1664" s="6"/>
    </row>
    <row r="1665" spans="1:12" ht="15.75" customHeight="1" x14ac:dyDescent="0.25">
      <c r="A1665" s="4">
        <v>44673</v>
      </c>
      <c r="B1665" s="6">
        <v>2</v>
      </c>
      <c r="C1665" s="6" t="s">
        <v>131</v>
      </c>
      <c r="D1665" s="6">
        <v>2</v>
      </c>
      <c r="E1665" s="6" t="s">
        <v>65</v>
      </c>
      <c r="F1665" s="6" t="s">
        <v>89</v>
      </c>
      <c r="G1665" s="6">
        <v>2</v>
      </c>
      <c r="H1665" s="6">
        <v>4</v>
      </c>
      <c r="I1665" s="6">
        <v>6</v>
      </c>
      <c r="J1665" s="6">
        <v>155</v>
      </c>
      <c r="K1665" s="6">
        <v>6</v>
      </c>
      <c r="L1665" s="6"/>
    </row>
    <row r="1666" spans="1:12" ht="15.75" customHeight="1" x14ac:dyDescent="0.25">
      <c r="A1666" s="4">
        <v>44673</v>
      </c>
      <c r="B1666" s="6">
        <v>3</v>
      </c>
      <c r="C1666" s="6" t="s">
        <v>131</v>
      </c>
      <c r="D1666" s="6">
        <v>2</v>
      </c>
      <c r="E1666" s="6" t="s">
        <v>65</v>
      </c>
      <c r="F1666" s="6" t="s">
        <v>89</v>
      </c>
      <c r="G1666" s="6">
        <v>3</v>
      </c>
      <c r="H1666" s="6">
        <v>4</v>
      </c>
      <c r="I1666" s="6">
        <v>6</v>
      </c>
      <c r="J1666" s="6">
        <v>155</v>
      </c>
      <c r="K1666" s="6">
        <v>5</v>
      </c>
      <c r="L1666" s="6"/>
    </row>
    <row r="1667" spans="1:12" ht="15.75" customHeight="1" x14ac:dyDescent="0.25">
      <c r="A1667" s="4">
        <v>44673</v>
      </c>
      <c r="B1667" s="6">
        <v>4</v>
      </c>
      <c r="C1667" s="6" t="s">
        <v>131</v>
      </c>
      <c r="D1667" s="6">
        <v>2</v>
      </c>
      <c r="E1667" s="6" t="s">
        <v>65</v>
      </c>
      <c r="F1667" s="6" t="s">
        <v>95</v>
      </c>
      <c r="G1667" s="6">
        <v>1</v>
      </c>
      <c r="H1667" s="6">
        <v>4</v>
      </c>
      <c r="I1667" s="6">
        <v>6</v>
      </c>
      <c r="J1667" s="6">
        <v>135</v>
      </c>
      <c r="K1667" s="6">
        <v>6</v>
      </c>
      <c r="L1667" s="6"/>
    </row>
    <row r="1668" spans="1:12" ht="15.75" customHeight="1" x14ac:dyDescent="0.25">
      <c r="A1668" s="4">
        <v>44673</v>
      </c>
      <c r="B1668" s="6">
        <v>5</v>
      </c>
      <c r="C1668" s="6" t="s">
        <v>131</v>
      </c>
      <c r="D1668" s="6">
        <v>2</v>
      </c>
      <c r="E1668" s="6" t="s">
        <v>65</v>
      </c>
      <c r="F1668" s="6" t="s">
        <v>95</v>
      </c>
      <c r="G1668" s="6">
        <v>2</v>
      </c>
      <c r="H1668" s="6">
        <v>4</v>
      </c>
      <c r="I1668" s="6">
        <v>6</v>
      </c>
      <c r="J1668" s="6">
        <v>135</v>
      </c>
      <c r="K1668" s="6">
        <v>4</v>
      </c>
      <c r="L1668" s="6"/>
    </row>
    <row r="1669" spans="1:12" ht="15.75" customHeight="1" x14ac:dyDescent="0.25">
      <c r="A1669" s="4">
        <v>44673</v>
      </c>
      <c r="B1669" s="6">
        <v>6</v>
      </c>
      <c r="C1669" s="6" t="s">
        <v>131</v>
      </c>
      <c r="D1669" s="6">
        <v>2</v>
      </c>
      <c r="E1669" s="6" t="s">
        <v>65</v>
      </c>
      <c r="F1669" s="6" t="s">
        <v>95</v>
      </c>
      <c r="G1669" s="6">
        <v>3</v>
      </c>
      <c r="H1669" s="6">
        <v>4</v>
      </c>
      <c r="I1669" s="6">
        <v>6</v>
      </c>
      <c r="J1669" s="6">
        <v>135</v>
      </c>
      <c r="K1669" s="6">
        <v>4</v>
      </c>
      <c r="L1669" s="6"/>
    </row>
    <row r="1670" spans="1:12" ht="15.75" customHeight="1" x14ac:dyDescent="0.25">
      <c r="A1670" s="4">
        <v>44673</v>
      </c>
      <c r="B1670" s="6">
        <v>7</v>
      </c>
      <c r="C1670" s="6" t="s">
        <v>131</v>
      </c>
      <c r="D1670" s="6">
        <v>2</v>
      </c>
      <c r="E1670" s="6" t="s">
        <v>65</v>
      </c>
      <c r="F1670" s="6" t="s">
        <v>96</v>
      </c>
      <c r="G1670" s="6">
        <v>1</v>
      </c>
      <c r="H1670" s="6">
        <v>4</v>
      </c>
      <c r="I1670" s="6">
        <v>6</v>
      </c>
      <c r="J1670" s="6">
        <v>100</v>
      </c>
      <c r="K1670" s="6">
        <v>6</v>
      </c>
      <c r="L1670" s="6"/>
    </row>
    <row r="1671" spans="1:12" ht="15.75" customHeight="1" x14ac:dyDescent="0.25">
      <c r="A1671" s="4">
        <v>44673</v>
      </c>
      <c r="B1671" s="6">
        <v>8</v>
      </c>
      <c r="C1671" s="6" t="s">
        <v>131</v>
      </c>
      <c r="D1671" s="6">
        <v>2</v>
      </c>
      <c r="E1671" s="6" t="s">
        <v>65</v>
      </c>
      <c r="F1671" s="6" t="s">
        <v>96</v>
      </c>
      <c r="G1671" s="6">
        <v>2</v>
      </c>
      <c r="H1671" s="6">
        <v>4</v>
      </c>
      <c r="I1671" s="6">
        <v>6</v>
      </c>
      <c r="J1671" s="6">
        <v>100</v>
      </c>
      <c r="K1671" s="6">
        <v>5</v>
      </c>
      <c r="L1671" s="6"/>
    </row>
    <row r="1672" spans="1:12" ht="15.75" customHeight="1" x14ac:dyDescent="0.25">
      <c r="A1672" s="4">
        <v>44673</v>
      </c>
      <c r="B1672" s="6">
        <v>9</v>
      </c>
      <c r="C1672" s="6" t="s">
        <v>131</v>
      </c>
      <c r="D1672" s="6">
        <v>2</v>
      </c>
      <c r="E1672" s="6" t="s">
        <v>65</v>
      </c>
      <c r="F1672" s="6" t="s">
        <v>96</v>
      </c>
      <c r="G1672" s="6">
        <v>3</v>
      </c>
      <c r="H1672" s="6">
        <v>4</v>
      </c>
      <c r="I1672" s="6">
        <v>6</v>
      </c>
      <c r="J1672" s="6">
        <v>100</v>
      </c>
      <c r="K1672" s="6">
        <v>6</v>
      </c>
      <c r="L1672" s="6"/>
    </row>
    <row r="1673" spans="1:12" ht="15.75" customHeight="1" x14ac:dyDescent="0.25">
      <c r="A1673" s="4">
        <v>44673</v>
      </c>
      <c r="B1673" s="6">
        <v>10</v>
      </c>
      <c r="C1673" s="6" t="s">
        <v>131</v>
      </c>
      <c r="D1673" s="6">
        <v>2</v>
      </c>
      <c r="E1673" s="6" t="s">
        <v>65</v>
      </c>
      <c r="F1673" s="6" t="s">
        <v>122</v>
      </c>
      <c r="G1673" s="6">
        <v>1</v>
      </c>
      <c r="H1673" s="6">
        <v>10</v>
      </c>
      <c r="I1673" s="6">
        <v>20</v>
      </c>
      <c r="J1673" s="6">
        <v>10</v>
      </c>
      <c r="K1673" s="6">
        <v>13</v>
      </c>
      <c r="L1673" s="6"/>
    </row>
    <row r="1674" spans="1:12" ht="15.75" customHeight="1" x14ac:dyDescent="0.25">
      <c r="A1674" s="4">
        <v>44673</v>
      </c>
      <c r="B1674" s="6">
        <v>11</v>
      </c>
      <c r="C1674" s="6" t="s">
        <v>131</v>
      </c>
      <c r="D1674" s="6">
        <v>2</v>
      </c>
      <c r="E1674" s="6" t="s">
        <v>65</v>
      </c>
      <c r="F1674" s="6" t="s">
        <v>122</v>
      </c>
      <c r="G1674" s="6">
        <v>2</v>
      </c>
      <c r="H1674" s="6">
        <v>10</v>
      </c>
      <c r="I1674" s="6">
        <v>20</v>
      </c>
      <c r="J1674" s="6">
        <v>10</v>
      </c>
      <c r="K1674" s="6">
        <v>10</v>
      </c>
      <c r="L1674" s="6"/>
    </row>
    <row r="1675" spans="1:12" ht="15.75" customHeight="1" x14ac:dyDescent="0.25">
      <c r="A1675" s="4">
        <v>44673</v>
      </c>
      <c r="B1675" s="6">
        <v>12</v>
      </c>
      <c r="C1675" s="6" t="s">
        <v>131</v>
      </c>
      <c r="D1675" s="6">
        <v>2</v>
      </c>
      <c r="E1675" s="6" t="s">
        <v>65</v>
      </c>
      <c r="F1675" s="6" t="s">
        <v>122</v>
      </c>
      <c r="G1675" s="6">
        <v>3</v>
      </c>
      <c r="H1675" s="6">
        <v>10</v>
      </c>
      <c r="I1675" s="6">
        <v>20</v>
      </c>
      <c r="J1675" s="6">
        <v>10</v>
      </c>
      <c r="K1675" s="6">
        <v>10</v>
      </c>
      <c r="L1675" s="6"/>
    </row>
    <row r="1676" spans="1:12" ht="15.75" customHeight="1" x14ac:dyDescent="0.25">
      <c r="A1676" s="4">
        <v>44673</v>
      </c>
      <c r="B1676" s="6">
        <v>13</v>
      </c>
      <c r="C1676" s="6" t="s">
        <v>131</v>
      </c>
      <c r="D1676" s="6">
        <v>2</v>
      </c>
      <c r="E1676" s="6" t="s">
        <v>65</v>
      </c>
      <c r="F1676" s="6" t="s">
        <v>123</v>
      </c>
      <c r="G1676" s="6">
        <v>1</v>
      </c>
      <c r="H1676" s="6">
        <v>8</v>
      </c>
      <c r="I1676" s="6">
        <v>12</v>
      </c>
      <c r="J1676" s="6">
        <v>35</v>
      </c>
      <c r="K1676" s="6">
        <v>12</v>
      </c>
      <c r="L1676" s="6"/>
    </row>
    <row r="1677" spans="1:12" ht="15.75" customHeight="1" x14ac:dyDescent="0.25">
      <c r="A1677" s="4">
        <v>44673</v>
      </c>
      <c r="B1677" s="6">
        <v>14</v>
      </c>
      <c r="C1677" s="6" t="s">
        <v>131</v>
      </c>
      <c r="D1677" s="6">
        <v>2</v>
      </c>
      <c r="E1677" s="6" t="s">
        <v>65</v>
      </c>
      <c r="F1677" s="6" t="s">
        <v>123</v>
      </c>
      <c r="G1677" s="6">
        <v>2</v>
      </c>
      <c r="H1677" s="6">
        <v>8</v>
      </c>
      <c r="I1677" s="6">
        <v>12</v>
      </c>
      <c r="J1677" s="6">
        <v>35</v>
      </c>
      <c r="K1677" s="6">
        <v>8</v>
      </c>
      <c r="L1677" s="6"/>
    </row>
    <row r="1678" spans="1:12" ht="15.75" customHeight="1" x14ac:dyDescent="0.25">
      <c r="A1678" s="4">
        <v>44673</v>
      </c>
      <c r="B1678" s="6">
        <v>15</v>
      </c>
      <c r="C1678" s="6" t="s">
        <v>131</v>
      </c>
      <c r="D1678" s="6">
        <v>2</v>
      </c>
      <c r="E1678" s="6" t="s">
        <v>65</v>
      </c>
      <c r="F1678" s="6" t="s">
        <v>123</v>
      </c>
      <c r="G1678" s="6">
        <v>3</v>
      </c>
      <c r="H1678" s="6">
        <v>8</v>
      </c>
      <c r="I1678" s="6">
        <v>12</v>
      </c>
      <c r="J1678" s="6">
        <v>35</v>
      </c>
      <c r="K1678" s="6">
        <v>8</v>
      </c>
      <c r="L1678" s="6"/>
    </row>
    <row r="1679" spans="1:12" ht="15.75" customHeight="1" x14ac:dyDescent="0.25">
      <c r="A1679" s="4">
        <v>44683</v>
      </c>
      <c r="B1679" s="6">
        <v>1</v>
      </c>
      <c r="C1679" s="6" t="s">
        <v>132</v>
      </c>
      <c r="D1679" s="6">
        <v>3</v>
      </c>
      <c r="E1679" s="6" t="s">
        <v>65</v>
      </c>
      <c r="F1679" s="6" t="s">
        <v>92</v>
      </c>
      <c r="G1679" s="6">
        <v>1</v>
      </c>
      <c r="H1679" s="6">
        <v>4</v>
      </c>
      <c r="I1679" s="6">
        <v>6</v>
      </c>
      <c r="J1679" s="6">
        <v>245</v>
      </c>
      <c r="K1679" s="6">
        <v>5</v>
      </c>
      <c r="L1679" s="6"/>
    </row>
    <row r="1680" spans="1:12" ht="15.75" customHeight="1" x14ac:dyDescent="0.25">
      <c r="A1680" s="4">
        <v>44683</v>
      </c>
      <c r="B1680" s="6">
        <v>2</v>
      </c>
      <c r="C1680" s="6" t="s">
        <v>132</v>
      </c>
      <c r="D1680" s="6">
        <v>3</v>
      </c>
      <c r="E1680" s="6" t="s">
        <v>65</v>
      </c>
      <c r="F1680" s="6" t="s">
        <v>92</v>
      </c>
      <c r="G1680" s="6">
        <v>2</v>
      </c>
      <c r="H1680" s="6">
        <v>4</v>
      </c>
      <c r="I1680" s="6">
        <v>6</v>
      </c>
      <c r="J1680" s="6">
        <v>245</v>
      </c>
      <c r="K1680" s="6">
        <v>4</v>
      </c>
      <c r="L1680" s="6"/>
    </row>
    <row r="1681" spans="1:12" ht="15.75" customHeight="1" x14ac:dyDescent="0.25">
      <c r="A1681" s="4">
        <v>44683</v>
      </c>
      <c r="B1681" s="6">
        <v>3</v>
      </c>
      <c r="C1681" s="6" t="s">
        <v>132</v>
      </c>
      <c r="D1681" s="6">
        <v>3</v>
      </c>
      <c r="E1681" s="6" t="s">
        <v>65</v>
      </c>
      <c r="F1681" s="6" t="s">
        <v>92</v>
      </c>
      <c r="G1681" s="6">
        <v>3</v>
      </c>
      <c r="H1681" s="6">
        <v>4</v>
      </c>
      <c r="I1681" s="6">
        <v>6</v>
      </c>
      <c r="J1681" s="6">
        <v>245</v>
      </c>
      <c r="K1681" s="6">
        <v>4</v>
      </c>
      <c r="L1681" s="6"/>
    </row>
    <row r="1682" spans="1:12" ht="15.75" customHeight="1" x14ac:dyDescent="0.25">
      <c r="A1682" s="4">
        <v>44683</v>
      </c>
      <c r="B1682" s="6">
        <v>4</v>
      </c>
      <c r="C1682" s="6" t="s">
        <v>132</v>
      </c>
      <c r="D1682" s="6">
        <v>3</v>
      </c>
      <c r="E1682" s="6" t="s">
        <v>65</v>
      </c>
      <c r="F1682" s="6" t="s">
        <v>118</v>
      </c>
      <c r="G1682" s="6">
        <v>1</v>
      </c>
      <c r="H1682" s="6">
        <v>5</v>
      </c>
      <c r="I1682" s="6">
        <v>10</v>
      </c>
      <c r="J1682" s="6">
        <v>135</v>
      </c>
      <c r="K1682" s="6">
        <v>10</v>
      </c>
      <c r="L1682" s="6"/>
    </row>
    <row r="1683" spans="1:12" ht="15.75" customHeight="1" x14ac:dyDescent="0.25">
      <c r="A1683" s="4">
        <v>44683</v>
      </c>
      <c r="B1683" s="6">
        <v>5</v>
      </c>
      <c r="C1683" s="6" t="s">
        <v>132</v>
      </c>
      <c r="D1683" s="6">
        <v>3</v>
      </c>
      <c r="E1683" s="6" t="s">
        <v>65</v>
      </c>
      <c r="F1683" s="6" t="s">
        <v>118</v>
      </c>
      <c r="G1683" s="6">
        <v>2</v>
      </c>
      <c r="H1683" s="6">
        <v>5</v>
      </c>
      <c r="I1683" s="6">
        <v>10</v>
      </c>
      <c r="J1683" s="6">
        <v>135</v>
      </c>
      <c r="K1683" s="6">
        <v>6</v>
      </c>
      <c r="L1683" s="6"/>
    </row>
    <row r="1684" spans="1:12" ht="15.75" customHeight="1" x14ac:dyDescent="0.25">
      <c r="A1684" s="4">
        <v>44683</v>
      </c>
      <c r="B1684" s="6">
        <v>6</v>
      </c>
      <c r="C1684" s="6" t="s">
        <v>132</v>
      </c>
      <c r="D1684" s="6">
        <v>3</v>
      </c>
      <c r="E1684" s="6" t="s">
        <v>65</v>
      </c>
      <c r="F1684" s="6" t="s">
        <v>118</v>
      </c>
      <c r="G1684" s="6">
        <v>3</v>
      </c>
      <c r="H1684" s="6">
        <v>5</v>
      </c>
      <c r="I1684" s="6">
        <v>10</v>
      </c>
      <c r="J1684" s="6">
        <v>135</v>
      </c>
      <c r="K1684" s="6">
        <v>7</v>
      </c>
      <c r="L1684" s="6"/>
    </row>
    <row r="1685" spans="1:12" ht="15.75" customHeight="1" x14ac:dyDescent="0.25">
      <c r="A1685" s="4">
        <v>44683</v>
      </c>
      <c r="B1685" s="6">
        <v>7</v>
      </c>
      <c r="C1685" s="6" t="s">
        <v>132</v>
      </c>
      <c r="D1685" s="6">
        <v>3</v>
      </c>
      <c r="E1685" s="6" t="s">
        <v>65</v>
      </c>
      <c r="F1685" s="6" t="s">
        <v>124</v>
      </c>
      <c r="G1685" s="6">
        <v>1</v>
      </c>
      <c r="H1685" s="6">
        <v>4</v>
      </c>
      <c r="I1685" s="6">
        <v>6</v>
      </c>
      <c r="J1685" s="6">
        <v>95</v>
      </c>
      <c r="K1685" s="6">
        <v>6</v>
      </c>
      <c r="L1685" s="6"/>
    </row>
    <row r="1686" spans="1:12" ht="15.75" customHeight="1" x14ac:dyDescent="0.25">
      <c r="A1686" s="4">
        <v>44683</v>
      </c>
      <c r="B1686" s="6">
        <v>8</v>
      </c>
      <c r="C1686" s="6" t="s">
        <v>132</v>
      </c>
      <c r="D1686" s="6">
        <v>3</v>
      </c>
      <c r="E1686" s="6" t="s">
        <v>65</v>
      </c>
      <c r="F1686" s="6" t="s">
        <v>124</v>
      </c>
      <c r="G1686" s="6">
        <v>2</v>
      </c>
      <c r="H1686" s="6">
        <v>4</v>
      </c>
      <c r="I1686" s="6">
        <v>6</v>
      </c>
      <c r="J1686" s="6">
        <v>115</v>
      </c>
      <c r="K1686" s="6">
        <v>6</v>
      </c>
      <c r="L1686" s="6"/>
    </row>
    <row r="1687" spans="1:12" ht="15.75" customHeight="1" x14ac:dyDescent="0.25">
      <c r="A1687" s="4">
        <v>44683</v>
      </c>
      <c r="B1687" s="6">
        <v>9</v>
      </c>
      <c r="C1687" s="6" t="s">
        <v>132</v>
      </c>
      <c r="D1687" s="6">
        <v>3</v>
      </c>
      <c r="E1687" s="6" t="s">
        <v>65</v>
      </c>
      <c r="F1687" s="6" t="s">
        <v>124</v>
      </c>
      <c r="G1687" s="6">
        <v>3</v>
      </c>
      <c r="H1687" s="6">
        <v>4</v>
      </c>
      <c r="I1687" s="6">
        <v>6</v>
      </c>
      <c r="J1687" s="6">
        <v>135</v>
      </c>
      <c r="K1687" s="6">
        <v>4</v>
      </c>
      <c r="L1687" s="6"/>
    </row>
    <row r="1688" spans="1:12" ht="15.75" customHeight="1" x14ac:dyDescent="0.25">
      <c r="A1688" s="4">
        <v>44683</v>
      </c>
      <c r="B1688" s="6">
        <v>10</v>
      </c>
      <c r="C1688" s="6" t="s">
        <v>132</v>
      </c>
      <c r="D1688" s="6">
        <v>3</v>
      </c>
      <c r="E1688" s="6" t="s">
        <v>65</v>
      </c>
      <c r="F1688" s="6" t="s">
        <v>103</v>
      </c>
      <c r="G1688" s="6">
        <v>1</v>
      </c>
      <c r="H1688" s="6">
        <v>4</v>
      </c>
      <c r="I1688" s="6">
        <v>6</v>
      </c>
      <c r="J1688" s="6">
        <v>65</v>
      </c>
      <c r="K1688" s="6">
        <v>6</v>
      </c>
      <c r="L1688" s="6"/>
    </row>
    <row r="1689" spans="1:12" ht="15.75" customHeight="1" x14ac:dyDescent="0.25">
      <c r="A1689" s="4">
        <v>44683</v>
      </c>
      <c r="B1689" s="6">
        <v>11</v>
      </c>
      <c r="C1689" s="6" t="s">
        <v>132</v>
      </c>
      <c r="D1689" s="6">
        <v>3</v>
      </c>
      <c r="E1689" s="6" t="s">
        <v>65</v>
      </c>
      <c r="F1689" s="6" t="s">
        <v>103</v>
      </c>
      <c r="G1689" s="6">
        <v>2</v>
      </c>
      <c r="H1689" s="6">
        <v>4</v>
      </c>
      <c r="I1689" s="6">
        <v>6</v>
      </c>
      <c r="J1689" s="6">
        <v>65</v>
      </c>
      <c r="K1689" s="6">
        <v>6</v>
      </c>
      <c r="L1689" s="6"/>
    </row>
    <row r="1690" spans="1:12" ht="15.75" customHeight="1" x14ac:dyDescent="0.25">
      <c r="A1690" s="4">
        <v>44683</v>
      </c>
      <c r="B1690" s="6">
        <v>12</v>
      </c>
      <c r="C1690" s="6" t="s">
        <v>132</v>
      </c>
      <c r="D1690" s="6">
        <v>3</v>
      </c>
      <c r="E1690" s="6" t="s">
        <v>65</v>
      </c>
      <c r="F1690" s="6" t="s">
        <v>103</v>
      </c>
      <c r="G1690" s="6">
        <v>3</v>
      </c>
      <c r="H1690" s="6">
        <v>4</v>
      </c>
      <c r="I1690" s="6">
        <v>6</v>
      </c>
      <c r="J1690" s="6">
        <v>65</v>
      </c>
      <c r="K1690" s="6">
        <v>6</v>
      </c>
      <c r="L1690" s="6"/>
    </row>
    <row r="1691" spans="1:12" ht="15.75" customHeight="1" x14ac:dyDescent="0.25">
      <c r="A1691" s="4">
        <v>44683</v>
      </c>
      <c r="B1691" s="6">
        <v>13</v>
      </c>
      <c r="C1691" s="6" t="s">
        <v>132</v>
      </c>
      <c r="D1691" s="6">
        <v>3</v>
      </c>
      <c r="E1691" s="6" t="s">
        <v>65</v>
      </c>
      <c r="F1691" s="6" t="s">
        <v>111</v>
      </c>
      <c r="G1691" s="6">
        <v>1</v>
      </c>
      <c r="H1691" s="6">
        <v>6</v>
      </c>
      <c r="I1691" s="6">
        <v>10</v>
      </c>
      <c r="J1691" s="6">
        <v>210</v>
      </c>
      <c r="K1691" s="6">
        <v>7</v>
      </c>
      <c r="L1691" s="6"/>
    </row>
    <row r="1692" spans="1:12" ht="15.75" customHeight="1" x14ac:dyDescent="0.25">
      <c r="A1692" s="4">
        <v>44683</v>
      </c>
      <c r="B1692" s="6">
        <v>14</v>
      </c>
      <c r="C1692" s="6" t="s">
        <v>132</v>
      </c>
      <c r="D1692" s="6">
        <v>3</v>
      </c>
      <c r="E1692" s="6" t="s">
        <v>65</v>
      </c>
      <c r="F1692" s="6" t="s">
        <v>111</v>
      </c>
      <c r="G1692" s="6">
        <v>2</v>
      </c>
      <c r="H1692" s="6">
        <v>6</v>
      </c>
      <c r="I1692" s="6">
        <v>10</v>
      </c>
      <c r="J1692" s="6">
        <v>210</v>
      </c>
      <c r="K1692" s="6">
        <v>7</v>
      </c>
      <c r="L1692" s="6"/>
    </row>
    <row r="1693" spans="1:12" ht="15.75" customHeight="1" x14ac:dyDescent="0.25">
      <c r="A1693" s="4">
        <v>44683</v>
      </c>
      <c r="B1693" s="6">
        <v>15</v>
      </c>
      <c r="C1693" s="6" t="s">
        <v>132</v>
      </c>
      <c r="D1693" s="6">
        <v>3</v>
      </c>
      <c r="E1693" s="6" t="s">
        <v>65</v>
      </c>
      <c r="F1693" s="6" t="s">
        <v>111</v>
      </c>
      <c r="G1693" s="6">
        <v>3</v>
      </c>
      <c r="H1693" s="6">
        <v>6</v>
      </c>
      <c r="I1693" s="6">
        <v>10</v>
      </c>
      <c r="J1693" s="6">
        <v>210</v>
      </c>
      <c r="K1693" s="6">
        <v>7</v>
      </c>
      <c r="L1693" s="6"/>
    </row>
    <row r="1694" spans="1:12" ht="15.75" customHeight="1" x14ac:dyDescent="0.25">
      <c r="A1694" s="4">
        <v>44685</v>
      </c>
      <c r="B1694" s="6">
        <v>1</v>
      </c>
      <c r="C1694" s="6" t="s">
        <v>104</v>
      </c>
      <c r="D1694" s="6">
        <v>3</v>
      </c>
      <c r="E1694" s="6" t="s">
        <v>65</v>
      </c>
      <c r="F1694" s="6" t="s">
        <v>119</v>
      </c>
      <c r="G1694" s="6">
        <v>1</v>
      </c>
      <c r="H1694" s="6">
        <v>4</v>
      </c>
      <c r="I1694" s="6">
        <v>6</v>
      </c>
      <c r="J1694" s="6">
        <v>160</v>
      </c>
      <c r="K1694" s="6">
        <v>6</v>
      </c>
      <c r="L1694" s="6"/>
    </row>
    <row r="1695" spans="1:12" ht="15.75" customHeight="1" x14ac:dyDescent="0.25">
      <c r="A1695" s="4">
        <v>44685</v>
      </c>
      <c r="B1695" s="6">
        <v>2</v>
      </c>
      <c r="C1695" s="6" t="s">
        <v>104</v>
      </c>
      <c r="D1695" s="6">
        <v>3</v>
      </c>
      <c r="E1695" s="6" t="s">
        <v>65</v>
      </c>
      <c r="F1695" s="6" t="s">
        <v>119</v>
      </c>
      <c r="G1695" s="6">
        <v>2</v>
      </c>
      <c r="H1695" s="6">
        <v>4</v>
      </c>
      <c r="I1695" s="6">
        <v>6</v>
      </c>
      <c r="J1695" s="6">
        <v>160</v>
      </c>
      <c r="K1695" s="6">
        <v>5</v>
      </c>
      <c r="L1695" s="6"/>
    </row>
    <row r="1696" spans="1:12" ht="15.75" customHeight="1" x14ac:dyDescent="0.25">
      <c r="A1696" s="4">
        <v>44685</v>
      </c>
      <c r="B1696" s="6">
        <v>3</v>
      </c>
      <c r="C1696" s="6" t="s">
        <v>104</v>
      </c>
      <c r="D1696" s="6">
        <v>3</v>
      </c>
      <c r="E1696" s="6" t="s">
        <v>65</v>
      </c>
      <c r="F1696" s="6" t="s">
        <v>119</v>
      </c>
      <c r="G1696" s="6">
        <v>3</v>
      </c>
      <c r="H1696" s="6">
        <v>4</v>
      </c>
      <c r="I1696" s="6">
        <v>6</v>
      </c>
      <c r="J1696" s="6">
        <v>160</v>
      </c>
      <c r="K1696" s="6">
        <v>6</v>
      </c>
      <c r="L1696" s="6"/>
    </row>
    <row r="1697" spans="1:12" ht="15.75" customHeight="1" x14ac:dyDescent="0.25">
      <c r="A1697" s="4">
        <v>44685</v>
      </c>
      <c r="B1697" s="6">
        <v>4</v>
      </c>
      <c r="C1697" s="6" t="s">
        <v>104</v>
      </c>
      <c r="D1697" s="6">
        <v>3</v>
      </c>
      <c r="E1697" s="6" t="s">
        <v>65</v>
      </c>
      <c r="F1697" s="6" t="s">
        <v>120</v>
      </c>
      <c r="G1697" s="6">
        <v>1</v>
      </c>
      <c r="H1697" s="6">
        <v>4</v>
      </c>
      <c r="I1697" s="6">
        <v>6</v>
      </c>
      <c r="J1697" s="6">
        <v>180</v>
      </c>
      <c r="K1697" s="6">
        <v>5</v>
      </c>
      <c r="L1697" s="6"/>
    </row>
    <row r="1698" spans="1:12" ht="15.75" customHeight="1" x14ac:dyDescent="0.25">
      <c r="A1698" s="4">
        <v>44685</v>
      </c>
      <c r="B1698" s="6">
        <v>5</v>
      </c>
      <c r="C1698" s="6" t="s">
        <v>104</v>
      </c>
      <c r="D1698" s="6">
        <v>3</v>
      </c>
      <c r="E1698" s="6" t="s">
        <v>65</v>
      </c>
      <c r="F1698" s="6" t="s">
        <v>120</v>
      </c>
      <c r="G1698" s="6">
        <v>2</v>
      </c>
      <c r="H1698" s="6">
        <v>4</v>
      </c>
      <c r="I1698" s="6">
        <v>6</v>
      </c>
      <c r="J1698" s="6">
        <v>180</v>
      </c>
      <c r="K1698" s="6">
        <v>4</v>
      </c>
      <c r="L1698" s="6"/>
    </row>
    <row r="1699" spans="1:12" ht="15.75" customHeight="1" x14ac:dyDescent="0.25">
      <c r="A1699" s="4">
        <v>44685</v>
      </c>
      <c r="B1699" s="6">
        <v>6</v>
      </c>
      <c r="C1699" s="6" t="s">
        <v>104</v>
      </c>
      <c r="D1699" s="6">
        <v>3</v>
      </c>
      <c r="E1699" s="6" t="s">
        <v>65</v>
      </c>
      <c r="F1699" s="6" t="s">
        <v>120</v>
      </c>
      <c r="G1699" s="6">
        <v>3</v>
      </c>
      <c r="H1699" s="6">
        <v>4</v>
      </c>
      <c r="I1699" s="6">
        <v>6</v>
      </c>
      <c r="J1699" s="6">
        <v>180</v>
      </c>
      <c r="K1699" s="6">
        <v>4</v>
      </c>
      <c r="L1699" s="6"/>
    </row>
    <row r="1700" spans="1:12" ht="15.75" customHeight="1" x14ac:dyDescent="0.25">
      <c r="A1700" s="4">
        <v>44685</v>
      </c>
      <c r="B1700" s="6">
        <v>7</v>
      </c>
      <c r="C1700" s="6" t="s">
        <v>104</v>
      </c>
      <c r="D1700" s="6">
        <v>3</v>
      </c>
      <c r="E1700" s="6" t="s">
        <v>65</v>
      </c>
      <c r="F1700" s="6" t="s">
        <v>107</v>
      </c>
      <c r="G1700" s="6">
        <v>1</v>
      </c>
      <c r="H1700" s="6">
        <v>6</v>
      </c>
      <c r="I1700" s="6">
        <v>10</v>
      </c>
      <c r="J1700" s="6">
        <v>160</v>
      </c>
      <c r="K1700" s="6">
        <v>8</v>
      </c>
      <c r="L1700" s="6"/>
    </row>
    <row r="1701" spans="1:12" ht="15.75" customHeight="1" x14ac:dyDescent="0.25">
      <c r="A1701" s="4">
        <v>44685</v>
      </c>
      <c r="B1701" s="6">
        <v>8</v>
      </c>
      <c r="C1701" s="6" t="s">
        <v>104</v>
      </c>
      <c r="D1701" s="6">
        <v>3</v>
      </c>
      <c r="E1701" s="6" t="s">
        <v>65</v>
      </c>
      <c r="F1701" s="6" t="s">
        <v>107</v>
      </c>
      <c r="G1701" s="6">
        <v>2</v>
      </c>
      <c r="H1701" s="6">
        <v>6</v>
      </c>
      <c r="I1701" s="6">
        <v>10</v>
      </c>
      <c r="J1701" s="6">
        <v>160</v>
      </c>
      <c r="K1701" s="6">
        <v>8</v>
      </c>
      <c r="L1701" s="6"/>
    </row>
    <row r="1702" spans="1:12" ht="15.75" customHeight="1" x14ac:dyDescent="0.25">
      <c r="A1702" s="4">
        <v>44685</v>
      </c>
      <c r="B1702" s="6">
        <v>9</v>
      </c>
      <c r="C1702" s="6" t="s">
        <v>104</v>
      </c>
      <c r="D1702" s="6">
        <v>3</v>
      </c>
      <c r="E1702" s="6" t="s">
        <v>65</v>
      </c>
      <c r="F1702" s="6" t="s">
        <v>107</v>
      </c>
      <c r="G1702" s="6">
        <v>3</v>
      </c>
      <c r="H1702" s="6">
        <v>6</v>
      </c>
      <c r="I1702" s="6">
        <v>10</v>
      </c>
      <c r="J1702" s="6">
        <v>160</v>
      </c>
      <c r="K1702" s="6">
        <v>6</v>
      </c>
      <c r="L1702" s="6"/>
    </row>
    <row r="1703" spans="1:12" ht="15.75" customHeight="1" x14ac:dyDescent="0.25">
      <c r="A1703" s="4">
        <v>44685</v>
      </c>
      <c r="B1703" s="6">
        <v>10</v>
      </c>
      <c r="C1703" s="6" t="s">
        <v>104</v>
      </c>
      <c r="D1703" s="6">
        <v>3</v>
      </c>
      <c r="E1703" s="6" t="s">
        <v>65</v>
      </c>
      <c r="F1703" s="6" t="s">
        <v>121</v>
      </c>
      <c r="G1703" s="6">
        <v>1</v>
      </c>
      <c r="H1703" s="6">
        <v>10</v>
      </c>
      <c r="I1703" s="6">
        <v>15</v>
      </c>
      <c r="J1703" s="6">
        <v>130</v>
      </c>
      <c r="K1703" s="6">
        <v>15</v>
      </c>
      <c r="L1703" s="6"/>
    </row>
    <row r="1704" spans="1:12" ht="15.75" customHeight="1" x14ac:dyDescent="0.25">
      <c r="A1704" s="4">
        <v>44685</v>
      </c>
      <c r="B1704" s="6">
        <v>11</v>
      </c>
      <c r="C1704" s="6" t="s">
        <v>104</v>
      </c>
      <c r="D1704" s="6">
        <v>3</v>
      </c>
      <c r="E1704" s="6" t="s">
        <v>65</v>
      </c>
      <c r="F1704" s="6" t="s">
        <v>121</v>
      </c>
      <c r="G1704" s="6">
        <v>2</v>
      </c>
      <c r="H1704" s="6">
        <v>10</v>
      </c>
      <c r="I1704" s="6">
        <v>15</v>
      </c>
      <c r="J1704" s="6">
        <v>130</v>
      </c>
      <c r="K1704" s="6">
        <v>13</v>
      </c>
      <c r="L1704" s="6"/>
    </row>
    <row r="1705" spans="1:12" ht="15.75" customHeight="1" x14ac:dyDescent="0.25">
      <c r="A1705" s="4">
        <v>44685</v>
      </c>
      <c r="B1705" s="6">
        <v>12</v>
      </c>
      <c r="C1705" s="6" t="s">
        <v>104</v>
      </c>
      <c r="D1705" s="6">
        <v>3</v>
      </c>
      <c r="E1705" s="6" t="s">
        <v>65</v>
      </c>
      <c r="F1705" s="6" t="s">
        <v>121</v>
      </c>
      <c r="G1705" s="6">
        <v>3</v>
      </c>
      <c r="H1705" s="6">
        <v>10</v>
      </c>
      <c r="I1705" s="6">
        <v>15</v>
      </c>
      <c r="J1705" s="6">
        <v>130</v>
      </c>
      <c r="K1705" s="6">
        <v>11</v>
      </c>
      <c r="L1705" s="6"/>
    </row>
    <row r="1706" spans="1:12" ht="15.75" customHeight="1" x14ac:dyDescent="0.25">
      <c r="A1706" s="4">
        <v>44687</v>
      </c>
      <c r="B1706" s="6">
        <v>1</v>
      </c>
      <c r="C1706" s="6" t="s">
        <v>131</v>
      </c>
      <c r="D1706" s="6">
        <v>3</v>
      </c>
      <c r="E1706" s="6" t="s">
        <v>65</v>
      </c>
      <c r="F1706" s="6" t="s">
        <v>89</v>
      </c>
      <c r="G1706" s="6">
        <v>1</v>
      </c>
      <c r="H1706" s="6">
        <v>4</v>
      </c>
      <c r="I1706" s="6">
        <v>6</v>
      </c>
      <c r="J1706" s="6">
        <v>155</v>
      </c>
      <c r="K1706" s="6">
        <v>6</v>
      </c>
      <c r="L1706" s="6"/>
    </row>
    <row r="1707" spans="1:12" ht="15.75" customHeight="1" x14ac:dyDescent="0.25">
      <c r="A1707" s="4">
        <v>44687</v>
      </c>
      <c r="B1707" s="6">
        <v>2</v>
      </c>
      <c r="C1707" s="6" t="s">
        <v>131</v>
      </c>
      <c r="D1707" s="6">
        <v>3</v>
      </c>
      <c r="E1707" s="6" t="s">
        <v>65</v>
      </c>
      <c r="F1707" s="6" t="s">
        <v>89</v>
      </c>
      <c r="G1707" s="6">
        <v>2</v>
      </c>
      <c r="H1707" s="6">
        <v>4</v>
      </c>
      <c r="I1707" s="6">
        <v>6</v>
      </c>
      <c r="J1707" s="6">
        <v>155</v>
      </c>
      <c r="K1707" s="6">
        <v>6</v>
      </c>
      <c r="L1707" s="6"/>
    </row>
    <row r="1708" spans="1:12" ht="15.75" customHeight="1" x14ac:dyDescent="0.25">
      <c r="A1708" s="4">
        <v>44687</v>
      </c>
      <c r="B1708" s="6">
        <v>3</v>
      </c>
      <c r="C1708" s="6" t="s">
        <v>131</v>
      </c>
      <c r="D1708" s="6">
        <v>3</v>
      </c>
      <c r="E1708" s="6" t="s">
        <v>65</v>
      </c>
      <c r="F1708" s="6" t="s">
        <v>89</v>
      </c>
      <c r="G1708" s="6">
        <v>3</v>
      </c>
      <c r="H1708" s="6">
        <v>4</v>
      </c>
      <c r="I1708" s="6">
        <v>6</v>
      </c>
      <c r="J1708" s="6">
        <v>160</v>
      </c>
      <c r="K1708" s="6">
        <v>6</v>
      </c>
      <c r="L1708" s="6"/>
    </row>
    <row r="1709" spans="1:12" ht="15.75" customHeight="1" x14ac:dyDescent="0.25">
      <c r="A1709" s="4">
        <v>44687</v>
      </c>
      <c r="B1709" s="6">
        <v>4</v>
      </c>
      <c r="C1709" s="6" t="s">
        <v>131</v>
      </c>
      <c r="D1709" s="6">
        <v>3</v>
      </c>
      <c r="E1709" s="6" t="s">
        <v>65</v>
      </c>
      <c r="F1709" s="6" t="s">
        <v>95</v>
      </c>
      <c r="G1709" s="6">
        <v>1</v>
      </c>
      <c r="H1709" s="6">
        <v>4</v>
      </c>
      <c r="I1709" s="6">
        <v>6</v>
      </c>
      <c r="J1709" s="6">
        <v>135</v>
      </c>
      <c r="K1709" s="6">
        <v>6</v>
      </c>
      <c r="L1709" s="6"/>
    </row>
    <row r="1710" spans="1:12" ht="15.75" customHeight="1" x14ac:dyDescent="0.25">
      <c r="A1710" s="4">
        <v>44687</v>
      </c>
      <c r="B1710" s="6">
        <v>5</v>
      </c>
      <c r="C1710" s="6" t="s">
        <v>131</v>
      </c>
      <c r="D1710" s="6">
        <v>3</v>
      </c>
      <c r="E1710" s="6" t="s">
        <v>65</v>
      </c>
      <c r="F1710" s="6" t="s">
        <v>95</v>
      </c>
      <c r="G1710" s="6">
        <v>2</v>
      </c>
      <c r="H1710" s="6">
        <v>4</v>
      </c>
      <c r="I1710" s="6">
        <v>6</v>
      </c>
      <c r="J1710" s="6">
        <v>135</v>
      </c>
      <c r="K1710" s="6">
        <v>4</v>
      </c>
      <c r="L1710" s="6"/>
    </row>
    <row r="1711" spans="1:12" ht="15.75" customHeight="1" x14ac:dyDescent="0.25">
      <c r="A1711" s="4">
        <v>44687</v>
      </c>
      <c r="B1711" s="6">
        <v>6</v>
      </c>
      <c r="C1711" s="6" t="s">
        <v>131</v>
      </c>
      <c r="D1711" s="6">
        <v>3</v>
      </c>
      <c r="E1711" s="6" t="s">
        <v>65</v>
      </c>
      <c r="F1711" s="6" t="s">
        <v>95</v>
      </c>
      <c r="G1711" s="6">
        <v>3</v>
      </c>
      <c r="H1711" s="6">
        <v>4</v>
      </c>
      <c r="I1711" s="6">
        <v>6</v>
      </c>
      <c r="J1711" s="6">
        <v>135</v>
      </c>
      <c r="K1711" s="6">
        <v>5</v>
      </c>
      <c r="L1711" s="6"/>
    </row>
    <row r="1712" spans="1:12" ht="15.75" customHeight="1" x14ac:dyDescent="0.25">
      <c r="A1712" s="4">
        <v>44687</v>
      </c>
      <c r="B1712" s="6">
        <v>7</v>
      </c>
      <c r="C1712" s="6" t="s">
        <v>131</v>
      </c>
      <c r="D1712" s="6">
        <v>3</v>
      </c>
      <c r="E1712" s="6" t="s">
        <v>65</v>
      </c>
      <c r="F1712" s="6" t="s">
        <v>96</v>
      </c>
      <c r="G1712" s="6">
        <v>1</v>
      </c>
      <c r="H1712" s="6">
        <v>4</v>
      </c>
      <c r="I1712" s="6">
        <v>6</v>
      </c>
      <c r="J1712" s="6">
        <v>100</v>
      </c>
      <c r="K1712" s="6">
        <v>6</v>
      </c>
      <c r="L1712" s="6"/>
    </row>
    <row r="1713" spans="1:12" ht="15.75" customHeight="1" x14ac:dyDescent="0.25">
      <c r="A1713" s="4">
        <v>44687</v>
      </c>
      <c r="B1713" s="6">
        <v>8</v>
      </c>
      <c r="C1713" s="6" t="s">
        <v>131</v>
      </c>
      <c r="D1713" s="6">
        <v>3</v>
      </c>
      <c r="E1713" s="6" t="s">
        <v>65</v>
      </c>
      <c r="F1713" s="6" t="s">
        <v>96</v>
      </c>
      <c r="G1713" s="6">
        <v>2</v>
      </c>
      <c r="H1713" s="6">
        <v>4</v>
      </c>
      <c r="I1713" s="6">
        <v>6</v>
      </c>
      <c r="J1713" s="6">
        <v>100</v>
      </c>
      <c r="K1713" s="6">
        <v>6</v>
      </c>
      <c r="L1713" s="6"/>
    </row>
    <row r="1714" spans="1:12" ht="15.75" customHeight="1" x14ac:dyDescent="0.25">
      <c r="A1714" s="4">
        <v>44687</v>
      </c>
      <c r="B1714" s="6">
        <v>9</v>
      </c>
      <c r="C1714" s="6" t="s">
        <v>131</v>
      </c>
      <c r="D1714" s="6">
        <v>3</v>
      </c>
      <c r="E1714" s="6" t="s">
        <v>65</v>
      </c>
      <c r="F1714" s="6" t="s">
        <v>96</v>
      </c>
      <c r="G1714" s="6">
        <v>3</v>
      </c>
      <c r="H1714" s="6">
        <v>4</v>
      </c>
      <c r="I1714" s="6">
        <v>6</v>
      </c>
      <c r="J1714" s="6">
        <v>100</v>
      </c>
      <c r="K1714" s="6">
        <v>6</v>
      </c>
      <c r="L1714" s="6"/>
    </row>
    <row r="1715" spans="1:12" ht="15.75" customHeight="1" x14ac:dyDescent="0.25">
      <c r="A1715" s="4">
        <v>44687</v>
      </c>
      <c r="B1715" s="6">
        <v>10</v>
      </c>
      <c r="C1715" s="6" t="s">
        <v>131</v>
      </c>
      <c r="D1715" s="6">
        <v>3</v>
      </c>
      <c r="E1715" s="6" t="s">
        <v>65</v>
      </c>
      <c r="F1715" s="6" t="s">
        <v>122</v>
      </c>
      <c r="G1715" s="6">
        <v>1</v>
      </c>
      <c r="H1715" s="6">
        <v>10</v>
      </c>
      <c r="I1715" s="6">
        <v>20</v>
      </c>
      <c r="J1715" s="6">
        <v>10</v>
      </c>
      <c r="K1715" s="6">
        <v>12</v>
      </c>
      <c r="L1715" s="6"/>
    </row>
    <row r="1716" spans="1:12" ht="15.75" customHeight="1" x14ac:dyDescent="0.25">
      <c r="A1716" s="4">
        <v>44687</v>
      </c>
      <c r="B1716" s="6">
        <v>11</v>
      </c>
      <c r="C1716" s="6" t="s">
        <v>131</v>
      </c>
      <c r="D1716" s="6">
        <v>3</v>
      </c>
      <c r="E1716" s="6" t="s">
        <v>65</v>
      </c>
      <c r="F1716" s="6" t="s">
        <v>122</v>
      </c>
      <c r="G1716" s="6">
        <v>2</v>
      </c>
      <c r="H1716" s="6">
        <v>10</v>
      </c>
      <c r="I1716" s="6">
        <v>20</v>
      </c>
      <c r="J1716" s="6">
        <v>10</v>
      </c>
      <c r="K1716" s="6">
        <v>12</v>
      </c>
      <c r="L1716" s="6"/>
    </row>
    <row r="1717" spans="1:12" ht="15.75" customHeight="1" x14ac:dyDescent="0.25">
      <c r="A1717" s="4">
        <v>44687</v>
      </c>
      <c r="B1717" s="6">
        <v>12</v>
      </c>
      <c r="C1717" s="6" t="s">
        <v>131</v>
      </c>
      <c r="D1717" s="6">
        <v>3</v>
      </c>
      <c r="E1717" s="6" t="s">
        <v>65</v>
      </c>
      <c r="F1717" s="6" t="s">
        <v>122</v>
      </c>
      <c r="G1717" s="6">
        <v>3</v>
      </c>
      <c r="H1717" s="6">
        <v>10</v>
      </c>
      <c r="I1717" s="6">
        <v>20</v>
      </c>
      <c r="J1717" s="6">
        <v>10</v>
      </c>
      <c r="K1717" s="6">
        <v>11</v>
      </c>
      <c r="L1717" s="6"/>
    </row>
    <row r="1718" spans="1:12" ht="15.75" customHeight="1" x14ac:dyDescent="0.25">
      <c r="A1718" s="4">
        <v>44687</v>
      </c>
      <c r="B1718" s="6">
        <v>13</v>
      </c>
      <c r="C1718" s="6" t="s">
        <v>131</v>
      </c>
      <c r="D1718" s="6">
        <v>3</v>
      </c>
      <c r="E1718" s="6" t="s">
        <v>65</v>
      </c>
      <c r="F1718" s="6" t="s">
        <v>123</v>
      </c>
      <c r="G1718" s="6">
        <v>1</v>
      </c>
      <c r="H1718" s="6">
        <v>8</v>
      </c>
      <c r="I1718" s="6">
        <v>12</v>
      </c>
      <c r="J1718" s="6">
        <v>35</v>
      </c>
      <c r="K1718" s="6">
        <v>12</v>
      </c>
      <c r="L1718" s="6"/>
    </row>
    <row r="1719" spans="1:12" ht="15.75" customHeight="1" x14ac:dyDescent="0.25">
      <c r="A1719" s="4">
        <v>44687</v>
      </c>
      <c r="B1719" s="6">
        <v>14</v>
      </c>
      <c r="C1719" s="6" t="s">
        <v>131</v>
      </c>
      <c r="D1719" s="6">
        <v>3</v>
      </c>
      <c r="E1719" s="6" t="s">
        <v>65</v>
      </c>
      <c r="F1719" s="6" t="s">
        <v>123</v>
      </c>
      <c r="G1719" s="6">
        <v>2</v>
      </c>
      <c r="H1719" s="6">
        <v>8</v>
      </c>
      <c r="I1719" s="6">
        <v>12</v>
      </c>
      <c r="J1719" s="6">
        <v>35</v>
      </c>
      <c r="K1719" s="6">
        <v>9</v>
      </c>
      <c r="L1719" s="6"/>
    </row>
    <row r="1720" spans="1:12" ht="15.75" customHeight="1" x14ac:dyDescent="0.25">
      <c r="A1720" s="4">
        <v>44687</v>
      </c>
      <c r="B1720" s="6">
        <v>15</v>
      </c>
      <c r="C1720" s="6" t="s">
        <v>131</v>
      </c>
      <c r="D1720" s="6">
        <v>3</v>
      </c>
      <c r="E1720" s="6" t="s">
        <v>65</v>
      </c>
      <c r="F1720" s="6" t="s">
        <v>123</v>
      </c>
      <c r="G1720" s="6">
        <v>3</v>
      </c>
      <c r="H1720" s="6">
        <v>8</v>
      </c>
      <c r="I1720" s="6">
        <v>12</v>
      </c>
      <c r="J1720" s="6">
        <v>35</v>
      </c>
      <c r="K1720" s="6">
        <v>8</v>
      </c>
      <c r="L1720" s="6"/>
    </row>
    <row r="1721" spans="1:12" ht="15.75" customHeight="1" x14ac:dyDescent="0.25">
      <c r="A1721" s="4">
        <v>44690</v>
      </c>
      <c r="B1721" s="6">
        <v>1</v>
      </c>
      <c r="C1721" s="6" t="s">
        <v>132</v>
      </c>
      <c r="D1721" s="6">
        <v>4</v>
      </c>
      <c r="E1721" s="6" t="s">
        <v>65</v>
      </c>
      <c r="F1721" s="6" t="s">
        <v>92</v>
      </c>
      <c r="G1721" s="6">
        <v>1</v>
      </c>
      <c r="H1721" s="6">
        <v>4</v>
      </c>
      <c r="I1721" s="6">
        <v>6</v>
      </c>
      <c r="J1721" s="6">
        <v>245</v>
      </c>
      <c r="K1721" s="6">
        <v>6</v>
      </c>
      <c r="L1721" s="6"/>
    </row>
    <row r="1722" spans="1:12" ht="15.75" customHeight="1" x14ac:dyDescent="0.25">
      <c r="A1722" s="4">
        <v>44690</v>
      </c>
      <c r="B1722" s="6">
        <v>2</v>
      </c>
      <c r="C1722" s="6" t="s">
        <v>132</v>
      </c>
      <c r="D1722" s="6">
        <v>4</v>
      </c>
      <c r="E1722" s="6" t="s">
        <v>65</v>
      </c>
      <c r="F1722" s="6" t="s">
        <v>92</v>
      </c>
      <c r="G1722" s="6">
        <v>2</v>
      </c>
      <c r="H1722" s="6">
        <v>4</v>
      </c>
      <c r="I1722" s="6">
        <v>6</v>
      </c>
      <c r="J1722" s="6">
        <v>245</v>
      </c>
      <c r="K1722" s="6">
        <v>5</v>
      </c>
      <c r="L1722" s="6"/>
    </row>
    <row r="1723" spans="1:12" ht="15.75" customHeight="1" x14ac:dyDescent="0.25">
      <c r="A1723" s="4">
        <v>44690</v>
      </c>
      <c r="B1723" s="6">
        <v>3</v>
      </c>
      <c r="C1723" s="6" t="s">
        <v>132</v>
      </c>
      <c r="D1723" s="6">
        <v>4</v>
      </c>
      <c r="E1723" s="6" t="s">
        <v>65</v>
      </c>
      <c r="F1723" s="6" t="s">
        <v>92</v>
      </c>
      <c r="G1723" s="6">
        <v>3</v>
      </c>
      <c r="H1723" s="6">
        <v>4</v>
      </c>
      <c r="I1723" s="6">
        <v>6</v>
      </c>
      <c r="J1723" s="6">
        <v>245</v>
      </c>
      <c r="K1723" s="6">
        <v>5</v>
      </c>
      <c r="L1723" s="6"/>
    </row>
    <row r="1724" spans="1:12" ht="15.75" customHeight="1" x14ac:dyDescent="0.25">
      <c r="A1724" s="4">
        <v>44690</v>
      </c>
      <c r="B1724" s="6">
        <v>4</v>
      </c>
      <c r="C1724" s="6" t="s">
        <v>132</v>
      </c>
      <c r="D1724" s="6">
        <v>4</v>
      </c>
      <c r="E1724" s="6" t="s">
        <v>65</v>
      </c>
      <c r="F1724" s="6" t="s">
        <v>118</v>
      </c>
      <c r="G1724" s="6">
        <v>1</v>
      </c>
      <c r="H1724" s="6">
        <v>5</v>
      </c>
      <c r="I1724" s="6">
        <v>10</v>
      </c>
      <c r="J1724" s="6">
        <v>135</v>
      </c>
      <c r="K1724" s="6">
        <v>10</v>
      </c>
      <c r="L1724" s="6"/>
    </row>
    <row r="1725" spans="1:12" ht="15.75" customHeight="1" x14ac:dyDescent="0.25">
      <c r="A1725" s="4">
        <v>44690</v>
      </c>
      <c r="B1725" s="6">
        <v>5</v>
      </c>
      <c r="C1725" s="6" t="s">
        <v>132</v>
      </c>
      <c r="D1725" s="6">
        <v>4</v>
      </c>
      <c r="E1725" s="6" t="s">
        <v>65</v>
      </c>
      <c r="F1725" s="6" t="s">
        <v>118</v>
      </c>
      <c r="G1725" s="6">
        <v>2</v>
      </c>
      <c r="H1725" s="6">
        <v>5</v>
      </c>
      <c r="I1725" s="6">
        <v>10</v>
      </c>
      <c r="J1725" s="6">
        <v>135</v>
      </c>
      <c r="K1725" s="6">
        <v>8</v>
      </c>
      <c r="L1725" s="6"/>
    </row>
    <row r="1726" spans="1:12" ht="15.75" customHeight="1" x14ac:dyDescent="0.25">
      <c r="A1726" s="4">
        <v>44690</v>
      </c>
      <c r="B1726" s="6">
        <v>6</v>
      </c>
      <c r="C1726" s="6" t="s">
        <v>132</v>
      </c>
      <c r="D1726" s="6">
        <v>4</v>
      </c>
      <c r="E1726" s="6" t="s">
        <v>65</v>
      </c>
      <c r="F1726" s="6" t="s">
        <v>118</v>
      </c>
      <c r="G1726" s="6">
        <v>3</v>
      </c>
      <c r="H1726" s="6">
        <v>5</v>
      </c>
      <c r="I1726" s="6">
        <v>10</v>
      </c>
      <c r="J1726" s="6">
        <v>135</v>
      </c>
      <c r="K1726" s="6">
        <v>7</v>
      </c>
      <c r="L1726" s="6"/>
    </row>
    <row r="1727" spans="1:12" ht="15.75" customHeight="1" x14ac:dyDescent="0.25">
      <c r="A1727" s="4">
        <v>44690</v>
      </c>
      <c r="B1727" s="6">
        <v>7</v>
      </c>
      <c r="C1727" s="6" t="s">
        <v>132</v>
      </c>
      <c r="D1727" s="6">
        <v>4</v>
      </c>
      <c r="E1727" s="6" t="s">
        <v>65</v>
      </c>
      <c r="F1727" s="6" t="s">
        <v>124</v>
      </c>
      <c r="G1727" s="6">
        <v>1</v>
      </c>
      <c r="H1727" s="6">
        <v>4</v>
      </c>
      <c r="I1727" s="6">
        <v>6</v>
      </c>
      <c r="J1727" s="6">
        <v>135</v>
      </c>
      <c r="K1727" s="6">
        <v>2</v>
      </c>
      <c r="L1727" s="6"/>
    </row>
    <row r="1728" spans="1:12" ht="15.75" customHeight="1" x14ac:dyDescent="0.25">
      <c r="A1728" s="4">
        <v>44690</v>
      </c>
      <c r="B1728" s="6">
        <v>8</v>
      </c>
      <c r="C1728" s="6" t="s">
        <v>132</v>
      </c>
      <c r="D1728" s="6">
        <v>4</v>
      </c>
      <c r="E1728" s="6" t="s">
        <v>65</v>
      </c>
      <c r="F1728" s="6" t="s">
        <v>124</v>
      </c>
      <c r="G1728" s="6">
        <v>2</v>
      </c>
      <c r="H1728" s="6">
        <v>4</v>
      </c>
      <c r="I1728" s="6">
        <v>6</v>
      </c>
      <c r="J1728" s="6">
        <v>125</v>
      </c>
      <c r="K1728" s="6">
        <v>4</v>
      </c>
      <c r="L1728" s="6"/>
    </row>
    <row r="1729" spans="1:12" ht="15.75" customHeight="1" x14ac:dyDescent="0.25">
      <c r="A1729" s="4">
        <v>44690</v>
      </c>
      <c r="B1729" s="6">
        <v>9</v>
      </c>
      <c r="C1729" s="6" t="s">
        <v>132</v>
      </c>
      <c r="D1729" s="6">
        <v>4</v>
      </c>
      <c r="E1729" s="6" t="s">
        <v>65</v>
      </c>
      <c r="F1729" s="6" t="s">
        <v>124</v>
      </c>
      <c r="G1729" s="6">
        <v>3</v>
      </c>
      <c r="H1729" s="6">
        <v>4</v>
      </c>
      <c r="I1729" s="6">
        <v>6</v>
      </c>
      <c r="J1729" s="6">
        <v>115</v>
      </c>
      <c r="K1729" s="6">
        <v>4</v>
      </c>
      <c r="L1729" s="6"/>
    </row>
    <row r="1730" spans="1:12" ht="15.75" customHeight="1" x14ac:dyDescent="0.25">
      <c r="A1730" s="4">
        <v>44690</v>
      </c>
      <c r="B1730" s="6">
        <v>10</v>
      </c>
      <c r="C1730" s="6" t="s">
        <v>132</v>
      </c>
      <c r="D1730" s="6">
        <v>4</v>
      </c>
      <c r="E1730" s="6" t="s">
        <v>65</v>
      </c>
      <c r="F1730" s="6" t="s">
        <v>103</v>
      </c>
      <c r="G1730" s="6">
        <v>1</v>
      </c>
      <c r="H1730" s="6">
        <v>4</v>
      </c>
      <c r="I1730" s="6">
        <v>6</v>
      </c>
      <c r="J1730" s="6">
        <v>70</v>
      </c>
      <c r="K1730" s="6">
        <v>6</v>
      </c>
      <c r="L1730" s="6"/>
    </row>
    <row r="1731" spans="1:12" ht="15.75" customHeight="1" x14ac:dyDescent="0.25">
      <c r="A1731" s="4">
        <v>44690</v>
      </c>
      <c r="B1731" s="6">
        <v>11</v>
      </c>
      <c r="C1731" s="6" t="s">
        <v>132</v>
      </c>
      <c r="D1731" s="6">
        <v>4</v>
      </c>
      <c r="E1731" s="6" t="s">
        <v>65</v>
      </c>
      <c r="F1731" s="6" t="s">
        <v>103</v>
      </c>
      <c r="G1731" s="6">
        <v>2</v>
      </c>
      <c r="H1731" s="6">
        <v>4</v>
      </c>
      <c r="I1731" s="6">
        <v>6</v>
      </c>
      <c r="J1731" s="6">
        <v>70</v>
      </c>
      <c r="K1731" s="6">
        <v>4</v>
      </c>
      <c r="L1731" s="6"/>
    </row>
    <row r="1732" spans="1:12" ht="15.75" customHeight="1" x14ac:dyDescent="0.25">
      <c r="A1732" s="4">
        <v>44690</v>
      </c>
      <c r="B1732" s="6">
        <v>12</v>
      </c>
      <c r="C1732" s="6" t="s">
        <v>132</v>
      </c>
      <c r="D1732" s="6">
        <v>4</v>
      </c>
      <c r="E1732" s="6" t="s">
        <v>65</v>
      </c>
      <c r="F1732" s="6" t="s">
        <v>103</v>
      </c>
      <c r="G1732" s="6">
        <v>3</v>
      </c>
      <c r="H1732" s="6">
        <v>4</v>
      </c>
      <c r="I1732" s="6">
        <v>6</v>
      </c>
      <c r="J1732" s="6">
        <v>70</v>
      </c>
      <c r="K1732" s="6">
        <v>4</v>
      </c>
      <c r="L1732" s="6"/>
    </row>
    <row r="1733" spans="1:12" ht="15.75" customHeight="1" x14ac:dyDescent="0.25">
      <c r="A1733" s="4">
        <v>44690</v>
      </c>
      <c r="B1733" s="6">
        <v>13</v>
      </c>
      <c r="C1733" s="6" t="s">
        <v>132</v>
      </c>
      <c r="D1733" s="6">
        <v>4</v>
      </c>
      <c r="E1733" s="6" t="s">
        <v>65</v>
      </c>
      <c r="F1733" s="6" t="s">
        <v>111</v>
      </c>
      <c r="G1733" s="6">
        <v>1</v>
      </c>
      <c r="H1733" s="6">
        <v>6</v>
      </c>
      <c r="I1733" s="6">
        <v>10</v>
      </c>
      <c r="J1733" s="6">
        <v>210</v>
      </c>
      <c r="K1733" s="6">
        <v>10</v>
      </c>
      <c r="L1733" s="6"/>
    </row>
    <row r="1734" spans="1:12" ht="15.75" customHeight="1" x14ac:dyDescent="0.25">
      <c r="A1734" s="4">
        <v>44690</v>
      </c>
      <c r="B1734" s="6">
        <v>14</v>
      </c>
      <c r="C1734" s="6" t="s">
        <v>132</v>
      </c>
      <c r="D1734" s="6">
        <v>4</v>
      </c>
      <c r="E1734" s="6" t="s">
        <v>65</v>
      </c>
      <c r="F1734" s="6" t="s">
        <v>111</v>
      </c>
      <c r="G1734" s="6">
        <v>2</v>
      </c>
      <c r="H1734" s="6">
        <v>6</v>
      </c>
      <c r="I1734" s="6">
        <v>10</v>
      </c>
      <c r="J1734" s="6">
        <v>210</v>
      </c>
      <c r="K1734" s="6">
        <v>8</v>
      </c>
      <c r="L1734" s="6"/>
    </row>
    <row r="1735" spans="1:12" ht="15.75" customHeight="1" x14ac:dyDescent="0.25">
      <c r="A1735" s="4">
        <v>44690</v>
      </c>
      <c r="B1735" s="6">
        <v>15</v>
      </c>
      <c r="C1735" s="6" t="s">
        <v>132</v>
      </c>
      <c r="D1735" s="6">
        <v>4</v>
      </c>
      <c r="E1735" s="6" t="s">
        <v>65</v>
      </c>
      <c r="F1735" s="6" t="s">
        <v>111</v>
      </c>
      <c r="G1735" s="6">
        <v>3</v>
      </c>
      <c r="H1735" s="6">
        <v>6</v>
      </c>
      <c r="I1735" s="6">
        <v>10</v>
      </c>
      <c r="J1735" s="6">
        <v>210</v>
      </c>
      <c r="K1735" s="6">
        <v>7</v>
      </c>
      <c r="L1735" s="6"/>
    </row>
    <row r="1736" spans="1:12" ht="15.75" customHeight="1" x14ac:dyDescent="0.25">
      <c r="A1736" s="4">
        <v>44692</v>
      </c>
      <c r="B1736" s="6">
        <v>1</v>
      </c>
      <c r="C1736" s="6" t="s">
        <v>104</v>
      </c>
      <c r="D1736" s="6">
        <v>4</v>
      </c>
      <c r="E1736" s="6" t="s">
        <v>65</v>
      </c>
      <c r="F1736" s="6" t="s">
        <v>119</v>
      </c>
      <c r="G1736" s="6">
        <v>1</v>
      </c>
      <c r="H1736" s="6">
        <v>4</v>
      </c>
      <c r="I1736" s="6">
        <v>6</v>
      </c>
      <c r="J1736" s="6">
        <v>165</v>
      </c>
      <c r="K1736" s="6">
        <v>6</v>
      </c>
      <c r="L1736" s="6"/>
    </row>
    <row r="1737" spans="1:12" ht="15.75" customHeight="1" x14ac:dyDescent="0.25">
      <c r="A1737" s="4">
        <v>44692</v>
      </c>
      <c r="B1737" s="6">
        <v>2</v>
      </c>
      <c r="C1737" s="6" t="s">
        <v>104</v>
      </c>
      <c r="D1737" s="6">
        <v>4</v>
      </c>
      <c r="E1737" s="6" t="s">
        <v>65</v>
      </c>
      <c r="F1737" s="6" t="s">
        <v>119</v>
      </c>
      <c r="G1737" s="6">
        <v>2</v>
      </c>
      <c r="H1737" s="6">
        <v>4</v>
      </c>
      <c r="I1737" s="6">
        <v>6</v>
      </c>
      <c r="J1737" s="6">
        <v>165</v>
      </c>
      <c r="K1737" s="6">
        <v>6</v>
      </c>
      <c r="L1737" s="6"/>
    </row>
    <row r="1738" spans="1:12" ht="15.75" customHeight="1" x14ac:dyDescent="0.25">
      <c r="A1738" s="4">
        <v>44692</v>
      </c>
      <c r="B1738" s="6">
        <v>3</v>
      </c>
      <c r="C1738" s="6" t="s">
        <v>104</v>
      </c>
      <c r="D1738" s="6">
        <v>4</v>
      </c>
      <c r="E1738" s="6" t="s">
        <v>65</v>
      </c>
      <c r="F1738" s="6" t="s">
        <v>119</v>
      </c>
      <c r="G1738" s="6">
        <v>3</v>
      </c>
      <c r="H1738" s="6">
        <v>4</v>
      </c>
      <c r="I1738" s="6">
        <v>6</v>
      </c>
      <c r="J1738" s="6">
        <v>170</v>
      </c>
      <c r="K1738" s="6">
        <v>5</v>
      </c>
      <c r="L1738" s="6"/>
    </row>
    <row r="1739" spans="1:12" ht="15.75" customHeight="1" x14ac:dyDescent="0.25">
      <c r="A1739" s="4">
        <v>44692</v>
      </c>
      <c r="B1739" s="6">
        <v>4</v>
      </c>
      <c r="C1739" s="6" t="s">
        <v>104</v>
      </c>
      <c r="D1739" s="6">
        <v>4</v>
      </c>
      <c r="E1739" s="6" t="s">
        <v>65</v>
      </c>
      <c r="F1739" s="6" t="s">
        <v>120</v>
      </c>
      <c r="G1739" s="6">
        <v>1</v>
      </c>
      <c r="H1739" s="6">
        <v>4</v>
      </c>
      <c r="I1739" s="6">
        <v>6</v>
      </c>
      <c r="J1739" s="6">
        <v>180</v>
      </c>
      <c r="K1739" s="6">
        <v>6</v>
      </c>
      <c r="L1739" s="6"/>
    </row>
    <row r="1740" spans="1:12" ht="15.75" customHeight="1" x14ac:dyDescent="0.25">
      <c r="A1740" s="4">
        <v>44692</v>
      </c>
      <c r="B1740" s="6">
        <v>5</v>
      </c>
      <c r="C1740" s="6" t="s">
        <v>104</v>
      </c>
      <c r="D1740" s="6">
        <v>4</v>
      </c>
      <c r="E1740" s="6" t="s">
        <v>65</v>
      </c>
      <c r="F1740" s="6" t="s">
        <v>120</v>
      </c>
      <c r="G1740" s="6">
        <v>2</v>
      </c>
      <c r="H1740" s="6">
        <v>4</v>
      </c>
      <c r="I1740" s="6">
        <v>6</v>
      </c>
      <c r="J1740" s="6">
        <v>180</v>
      </c>
      <c r="K1740" s="6">
        <v>6</v>
      </c>
      <c r="L1740" s="6"/>
    </row>
    <row r="1741" spans="1:12" ht="15.75" customHeight="1" x14ac:dyDescent="0.25">
      <c r="A1741" s="4">
        <v>44692</v>
      </c>
      <c r="B1741" s="6">
        <v>6</v>
      </c>
      <c r="C1741" s="6" t="s">
        <v>104</v>
      </c>
      <c r="D1741" s="6">
        <v>4</v>
      </c>
      <c r="E1741" s="6" t="s">
        <v>65</v>
      </c>
      <c r="F1741" s="6" t="s">
        <v>120</v>
      </c>
      <c r="G1741" s="6">
        <v>3</v>
      </c>
      <c r="H1741" s="6">
        <v>4</v>
      </c>
      <c r="I1741" s="6">
        <v>6</v>
      </c>
      <c r="J1741" s="6">
        <v>185</v>
      </c>
      <c r="K1741" s="6">
        <v>5</v>
      </c>
      <c r="L1741" s="6"/>
    </row>
    <row r="1742" spans="1:12" ht="15.75" customHeight="1" x14ac:dyDescent="0.25">
      <c r="A1742" s="4">
        <v>44692</v>
      </c>
      <c r="B1742" s="6">
        <v>7</v>
      </c>
      <c r="C1742" s="6" t="s">
        <v>104</v>
      </c>
      <c r="D1742" s="6">
        <v>4</v>
      </c>
      <c r="E1742" s="6" t="s">
        <v>65</v>
      </c>
      <c r="F1742" s="6" t="s">
        <v>107</v>
      </c>
      <c r="G1742" s="6">
        <v>1</v>
      </c>
      <c r="H1742" s="6">
        <v>6</v>
      </c>
      <c r="I1742" s="6">
        <v>10</v>
      </c>
      <c r="J1742" s="6">
        <v>160</v>
      </c>
      <c r="K1742" s="6">
        <v>9</v>
      </c>
      <c r="L1742" s="6"/>
    </row>
    <row r="1743" spans="1:12" ht="15.75" customHeight="1" x14ac:dyDescent="0.25">
      <c r="A1743" s="4">
        <v>44692</v>
      </c>
      <c r="B1743" s="6">
        <v>8</v>
      </c>
      <c r="C1743" s="6" t="s">
        <v>104</v>
      </c>
      <c r="D1743" s="6">
        <v>4</v>
      </c>
      <c r="E1743" s="6" t="s">
        <v>65</v>
      </c>
      <c r="F1743" s="6" t="s">
        <v>107</v>
      </c>
      <c r="G1743" s="6">
        <v>2</v>
      </c>
      <c r="H1743" s="6">
        <v>6</v>
      </c>
      <c r="I1743" s="6">
        <v>10</v>
      </c>
      <c r="J1743" s="6">
        <v>160</v>
      </c>
      <c r="K1743" s="6">
        <v>7</v>
      </c>
      <c r="L1743" s="6"/>
    </row>
    <row r="1744" spans="1:12" ht="15.75" customHeight="1" x14ac:dyDescent="0.25">
      <c r="A1744" s="4">
        <v>44692</v>
      </c>
      <c r="B1744" s="6">
        <v>9</v>
      </c>
      <c r="C1744" s="6" t="s">
        <v>104</v>
      </c>
      <c r="D1744" s="6">
        <v>4</v>
      </c>
      <c r="E1744" s="6" t="s">
        <v>65</v>
      </c>
      <c r="F1744" s="6" t="s">
        <v>107</v>
      </c>
      <c r="G1744" s="6">
        <v>3</v>
      </c>
      <c r="H1744" s="6">
        <v>6</v>
      </c>
      <c r="I1744" s="6">
        <v>10</v>
      </c>
      <c r="J1744" s="6">
        <v>160</v>
      </c>
      <c r="K1744" s="6">
        <v>5</v>
      </c>
      <c r="L1744" s="6" t="s">
        <v>45</v>
      </c>
    </row>
    <row r="1745" spans="1:12" ht="15.75" customHeight="1" x14ac:dyDescent="0.25">
      <c r="A1745" s="4">
        <v>44692</v>
      </c>
      <c r="B1745" s="6">
        <v>10</v>
      </c>
      <c r="C1745" s="6" t="s">
        <v>104</v>
      </c>
      <c r="D1745" s="6">
        <v>4</v>
      </c>
      <c r="E1745" s="6" t="s">
        <v>65</v>
      </c>
      <c r="F1745" s="6" t="s">
        <v>121</v>
      </c>
      <c r="G1745" s="6">
        <v>1</v>
      </c>
      <c r="H1745" s="6">
        <v>10</v>
      </c>
      <c r="I1745" s="6">
        <v>15</v>
      </c>
      <c r="J1745" s="6">
        <v>130</v>
      </c>
      <c r="K1745" s="6">
        <v>15</v>
      </c>
      <c r="L1745" s="6"/>
    </row>
    <row r="1746" spans="1:12" ht="15.75" customHeight="1" x14ac:dyDescent="0.25">
      <c r="A1746" s="4">
        <v>44692</v>
      </c>
      <c r="B1746" s="6">
        <v>11</v>
      </c>
      <c r="C1746" s="6" t="s">
        <v>104</v>
      </c>
      <c r="D1746" s="6">
        <v>4</v>
      </c>
      <c r="E1746" s="6" t="s">
        <v>65</v>
      </c>
      <c r="F1746" s="6" t="s">
        <v>121</v>
      </c>
      <c r="G1746" s="6">
        <v>2</v>
      </c>
      <c r="H1746" s="6">
        <v>10</v>
      </c>
      <c r="I1746" s="6">
        <v>15</v>
      </c>
      <c r="J1746" s="6">
        <v>130</v>
      </c>
      <c r="K1746" s="6">
        <v>14</v>
      </c>
      <c r="L1746" s="6"/>
    </row>
    <row r="1747" spans="1:12" ht="15.75" customHeight="1" x14ac:dyDescent="0.25">
      <c r="A1747" s="4">
        <v>44692</v>
      </c>
      <c r="B1747" s="6">
        <v>12</v>
      </c>
      <c r="C1747" s="6" t="s">
        <v>104</v>
      </c>
      <c r="D1747" s="6">
        <v>4</v>
      </c>
      <c r="E1747" s="6" t="s">
        <v>65</v>
      </c>
      <c r="F1747" s="6" t="s">
        <v>121</v>
      </c>
      <c r="G1747" s="6">
        <v>3</v>
      </c>
      <c r="H1747" s="6">
        <v>10</v>
      </c>
      <c r="I1747" s="6">
        <v>15</v>
      </c>
      <c r="J1747" s="6">
        <v>130</v>
      </c>
      <c r="K1747" s="6">
        <v>11</v>
      </c>
      <c r="L1747" s="6"/>
    </row>
    <row r="1748" spans="1:12" ht="15.75" customHeight="1" x14ac:dyDescent="0.25">
      <c r="A1748" s="4">
        <v>44701</v>
      </c>
      <c r="B1748" s="6">
        <v>1</v>
      </c>
      <c r="C1748" s="6" t="s">
        <v>131</v>
      </c>
      <c r="D1748" s="6">
        <v>4</v>
      </c>
      <c r="E1748" s="6" t="s">
        <v>65</v>
      </c>
      <c r="F1748" s="6" t="s">
        <v>89</v>
      </c>
      <c r="G1748" s="6">
        <v>1</v>
      </c>
      <c r="H1748" s="6">
        <v>4</v>
      </c>
      <c r="I1748" s="6">
        <v>6</v>
      </c>
      <c r="J1748" s="6">
        <v>155</v>
      </c>
      <c r="K1748" s="6">
        <v>6</v>
      </c>
      <c r="L1748" s="6"/>
    </row>
    <row r="1749" spans="1:12" ht="15.75" customHeight="1" x14ac:dyDescent="0.25">
      <c r="A1749" s="4">
        <v>44701</v>
      </c>
      <c r="B1749" s="6">
        <v>2</v>
      </c>
      <c r="C1749" s="6" t="s">
        <v>131</v>
      </c>
      <c r="D1749" s="6">
        <v>4</v>
      </c>
      <c r="E1749" s="6" t="s">
        <v>65</v>
      </c>
      <c r="F1749" s="6" t="s">
        <v>89</v>
      </c>
      <c r="G1749" s="6">
        <v>2</v>
      </c>
      <c r="H1749" s="6">
        <v>4</v>
      </c>
      <c r="I1749" s="6">
        <v>6</v>
      </c>
      <c r="J1749" s="6">
        <v>155</v>
      </c>
      <c r="K1749" s="6">
        <v>6</v>
      </c>
      <c r="L1749" s="6"/>
    </row>
    <row r="1750" spans="1:12" ht="15.75" customHeight="1" x14ac:dyDescent="0.25">
      <c r="A1750" s="4">
        <v>44701</v>
      </c>
      <c r="B1750" s="6">
        <v>3</v>
      </c>
      <c r="C1750" s="6" t="s">
        <v>131</v>
      </c>
      <c r="D1750" s="6">
        <v>4</v>
      </c>
      <c r="E1750" s="6" t="s">
        <v>65</v>
      </c>
      <c r="F1750" s="6" t="s">
        <v>89</v>
      </c>
      <c r="G1750" s="6">
        <v>3</v>
      </c>
      <c r="H1750" s="6">
        <v>4</v>
      </c>
      <c r="I1750" s="6">
        <v>6</v>
      </c>
      <c r="J1750" s="6">
        <v>160</v>
      </c>
      <c r="K1750" s="6">
        <v>6</v>
      </c>
      <c r="L1750" s="6"/>
    </row>
    <row r="1751" spans="1:12" ht="15.75" customHeight="1" x14ac:dyDescent="0.25">
      <c r="A1751" s="4">
        <v>44701</v>
      </c>
      <c r="B1751" s="6">
        <v>4</v>
      </c>
      <c r="C1751" s="6" t="s">
        <v>131</v>
      </c>
      <c r="D1751" s="6">
        <v>4</v>
      </c>
      <c r="E1751" s="6" t="s">
        <v>65</v>
      </c>
      <c r="F1751" s="6" t="s">
        <v>95</v>
      </c>
      <c r="G1751" s="6">
        <v>1</v>
      </c>
      <c r="H1751" s="6">
        <v>4</v>
      </c>
      <c r="I1751" s="6">
        <v>6</v>
      </c>
      <c r="J1751" s="6">
        <v>135</v>
      </c>
      <c r="K1751" s="6">
        <v>6</v>
      </c>
      <c r="L1751" s="6"/>
    </row>
    <row r="1752" spans="1:12" ht="15.75" customHeight="1" x14ac:dyDescent="0.25">
      <c r="A1752" s="4">
        <v>44701</v>
      </c>
      <c r="B1752" s="6">
        <v>5</v>
      </c>
      <c r="C1752" s="6" t="s">
        <v>131</v>
      </c>
      <c r="D1752" s="6">
        <v>4</v>
      </c>
      <c r="E1752" s="6" t="s">
        <v>65</v>
      </c>
      <c r="F1752" s="6" t="s">
        <v>95</v>
      </c>
      <c r="G1752" s="6">
        <v>2</v>
      </c>
      <c r="H1752" s="6">
        <v>4</v>
      </c>
      <c r="I1752" s="6">
        <v>6</v>
      </c>
      <c r="J1752" s="6">
        <v>135</v>
      </c>
      <c r="K1752" s="6">
        <v>5</v>
      </c>
      <c r="L1752" s="6"/>
    </row>
    <row r="1753" spans="1:12" ht="15.75" customHeight="1" x14ac:dyDescent="0.25">
      <c r="A1753" s="4">
        <v>44701</v>
      </c>
      <c r="B1753" s="6">
        <v>6</v>
      </c>
      <c r="C1753" s="6" t="s">
        <v>131</v>
      </c>
      <c r="D1753" s="6">
        <v>4</v>
      </c>
      <c r="E1753" s="6" t="s">
        <v>65</v>
      </c>
      <c r="F1753" s="6" t="s">
        <v>95</v>
      </c>
      <c r="G1753" s="6">
        <v>3</v>
      </c>
      <c r="H1753" s="6">
        <v>4</v>
      </c>
      <c r="I1753" s="6">
        <v>6</v>
      </c>
      <c r="J1753" s="6">
        <v>135</v>
      </c>
      <c r="K1753" s="6">
        <v>4</v>
      </c>
      <c r="L1753" s="6"/>
    </row>
    <row r="1754" spans="1:12" ht="15.75" customHeight="1" x14ac:dyDescent="0.25">
      <c r="A1754" s="4">
        <v>44701</v>
      </c>
      <c r="B1754" s="6">
        <v>7</v>
      </c>
      <c r="C1754" s="6" t="s">
        <v>131</v>
      </c>
      <c r="D1754" s="6">
        <v>4</v>
      </c>
      <c r="E1754" s="6" t="s">
        <v>65</v>
      </c>
      <c r="F1754" s="6" t="s">
        <v>96</v>
      </c>
      <c r="G1754" s="6">
        <v>1</v>
      </c>
      <c r="H1754" s="6">
        <v>4</v>
      </c>
      <c r="I1754" s="6">
        <v>6</v>
      </c>
      <c r="J1754" s="6">
        <v>110</v>
      </c>
      <c r="K1754" s="6">
        <v>5</v>
      </c>
      <c r="L1754" s="6"/>
    </row>
    <row r="1755" spans="1:12" ht="15.75" customHeight="1" x14ac:dyDescent="0.25">
      <c r="A1755" s="4">
        <v>44701</v>
      </c>
      <c r="B1755" s="6">
        <v>8</v>
      </c>
      <c r="C1755" s="6" t="s">
        <v>131</v>
      </c>
      <c r="D1755" s="6">
        <v>4</v>
      </c>
      <c r="E1755" s="6" t="s">
        <v>65</v>
      </c>
      <c r="F1755" s="6" t="s">
        <v>96</v>
      </c>
      <c r="G1755" s="6">
        <v>2</v>
      </c>
      <c r="H1755" s="6">
        <v>4</v>
      </c>
      <c r="I1755" s="6">
        <v>6</v>
      </c>
      <c r="J1755" s="6">
        <v>110</v>
      </c>
      <c r="K1755" s="6">
        <v>5</v>
      </c>
      <c r="L1755" s="6"/>
    </row>
    <row r="1756" spans="1:12" ht="15.75" customHeight="1" x14ac:dyDescent="0.25">
      <c r="A1756" s="4">
        <v>44701</v>
      </c>
      <c r="B1756" s="6">
        <v>9</v>
      </c>
      <c r="C1756" s="6" t="s">
        <v>131</v>
      </c>
      <c r="D1756" s="6">
        <v>4</v>
      </c>
      <c r="E1756" s="6" t="s">
        <v>65</v>
      </c>
      <c r="F1756" s="6" t="s">
        <v>96</v>
      </c>
      <c r="G1756" s="6">
        <v>3</v>
      </c>
      <c r="H1756" s="6">
        <v>4</v>
      </c>
      <c r="I1756" s="6">
        <v>6</v>
      </c>
      <c r="J1756" s="6">
        <v>110</v>
      </c>
      <c r="K1756" s="6">
        <v>4</v>
      </c>
      <c r="L1756" s="6"/>
    </row>
    <row r="1757" spans="1:12" ht="15.75" customHeight="1" x14ac:dyDescent="0.25">
      <c r="A1757" s="4">
        <v>44701</v>
      </c>
      <c r="B1757" s="6">
        <v>10</v>
      </c>
      <c r="C1757" s="6" t="s">
        <v>131</v>
      </c>
      <c r="D1757" s="6">
        <v>4</v>
      </c>
      <c r="E1757" s="6" t="s">
        <v>65</v>
      </c>
      <c r="F1757" s="6" t="s">
        <v>122</v>
      </c>
      <c r="G1757" s="6">
        <v>1</v>
      </c>
      <c r="H1757" s="6">
        <v>10</v>
      </c>
      <c r="I1757" s="6">
        <v>20</v>
      </c>
      <c r="J1757" s="6">
        <v>10</v>
      </c>
      <c r="K1757" s="6">
        <v>15</v>
      </c>
      <c r="L1757" s="6"/>
    </row>
    <row r="1758" spans="1:12" ht="15.75" customHeight="1" x14ac:dyDescent="0.25">
      <c r="A1758" s="4">
        <v>44701</v>
      </c>
      <c r="B1758" s="6">
        <v>11</v>
      </c>
      <c r="C1758" s="6" t="s">
        <v>131</v>
      </c>
      <c r="D1758" s="6">
        <v>4</v>
      </c>
      <c r="E1758" s="6" t="s">
        <v>65</v>
      </c>
      <c r="F1758" s="6" t="s">
        <v>122</v>
      </c>
      <c r="G1758" s="6">
        <v>2</v>
      </c>
      <c r="H1758" s="6">
        <v>10</v>
      </c>
      <c r="I1758" s="6">
        <v>20</v>
      </c>
      <c r="J1758" s="6">
        <v>10</v>
      </c>
      <c r="K1758" s="6">
        <v>11</v>
      </c>
      <c r="L1758" s="6"/>
    </row>
    <row r="1759" spans="1:12" ht="15.75" customHeight="1" x14ac:dyDescent="0.25">
      <c r="A1759" s="4">
        <v>44701</v>
      </c>
      <c r="B1759" s="6">
        <v>12</v>
      </c>
      <c r="C1759" s="6" t="s">
        <v>131</v>
      </c>
      <c r="D1759" s="6">
        <v>4</v>
      </c>
      <c r="E1759" s="6" t="s">
        <v>65</v>
      </c>
      <c r="F1759" s="6" t="s">
        <v>122</v>
      </c>
      <c r="G1759" s="6">
        <v>3</v>
      </c>
      <c r="H1759" s="6">
        <v>10</v>
      </c>
      <c r="I1759" s="6">
        <v>20</v>
      </c>
      <c r="J1759" s="6">
        <v>101</v>
      </c>
      <c r="K1759" s="6">
        <v>11</v>
      </c>
      <c r="L1759" s="6"/>
    </row>
    <row r="1760" spans="1:12" ht="15.75" customHeight="1" x14ac:dyDescent="0.25">
      <c r="A1760" s="4">
        <v>44701</v>
      </c>
      <c r="B1760" s="6">
        <v>13</v>
      </c>
      <c r="C1760" s="6" t="s">
        <v>131</v>
      </c>
      <c r="D1760" s="6">
        <v>4</v>
      </c>
      <c r="E1760" s="6" t="s">
        <v>65</v>
      </c>
      <c r="F1760" s="6" t="s">
        <v>123</v>
      </c>
      <c r="G1760" s="6">
        <v>1</v>
      </c>
      <c r="H1760" s="6">
        <v>8</v>
      </c>
      <c r="I1760" s="6">
        <v>12</v>
      </c>
      <c r="J1760" s="6">
        <v>35</v>
      </c>
      <c r="K1760" s="6">
        <v>11</v>
      </c>
      <c r="L1760" s="6"/>
    </row>
    <row r="1761" spans="1:12" ht="15.75" customHeight="1" x14ac:dyDescent="0.25">
      <c r="A1761" s="4">
        <v>44701</v>
      </c>
      <c r="B1761" s="6">
        <v>14</v>
      </c>
      <c r="C1761" s="6" t="s">
        <v>131</v>
      </c>
      <c r="D1761" s="6">
        <v>4</v>
      </c>
      <c r="E1761" s="6" t="s">
        <v>65</v>
      </c>
      <c r="F1761" s="6" t="s">
        <v>123</v>
      </c>
      <c r="G1761" s="6">
        <v>2</v>
      </c>
      <c r="H1761" s="6">
        <v>8</v>
      </c>
      <c r="I1761" s="6">
        <v>12</v>
      </c>
      <c r="J1761" s="6">
        <v>35</v>
      </c>
      <c r="K1761" s="6">
        <v>11</v>
      </c>
      <c r="L1761" s="6"/>
    </row>
    <row r="1762" spans="1:12" ht="15.75" customHeight="1" x14ac:dyDescent="0.25">
      <c r="A1762" s="4">
        <v>44701</v>
      </c>
      <c r="B1762" s="6">
        <v>15</v>
      </c>
      <c r="C1762" s="6" t="s">
        <v>131</v>
      </c>
      <c r="D1762" s="6">
        <v>4</v>
      </c>
      <c r="E1762" s="6" t="s">
        <v>65</v>
      </c>
      <c r="F1762" s="6" t="s">
        <v>123</v>
      </c>
      <c r="G1762" s="6">
        <v>3</v>
      </c>
      <c r="H1762" s="6">
        <v>8</v>
      </c>
      <c r="I1762" s="6">
        <v>12</v>
      </c>
      <c r="J1762" s="6">
        <v>35</v>
      </c>
      <c r="K1762" s="6">
        <v>12</v>
      </c>
      <c r="L1762" s="6"/>
    </row>
    <row r="1763" spans="1:12" ht="15.75" customHeight="1" x14ac:dyDescent="0.25">
      <c r="A1763" s="4">
        <v>44704</v>
      </c>
      <c r="B1763" s="6">
        <v>1</v>
      </c>
      <c r="C1763" s="6" t="s">
        <v>132</v>
      </c>
      <c r="D1763" s="6">
        <v>5</v>
      </c>
      <c r="E1763" s="6" t="s">
        <v>65</v>
      </c>
      <c r="F1763" s="6" t="s">
        <v>92</v>
      </c>
      <c r="G1763" s="6">
        <v>1</v>
      </c>
      <c r="H1763" s="6">
        <v>4</v>
      </c>
      <c r="I1763" s="6">
        <v>6</v>
      </c>
      <c r="J1763" s="6">
        <v>245</v>
      </c>
      <c r="K1763" s="6">
        <v>6</v>
      </c>
      <c r="L1763" s="6"/>
    </row>
    <row r="1764" spans="1:12" ht="15.75" customHeight="1" x14ac:dyDescent="0.25">
      <c r="A1764" s="4">
        <v>44704</v>
      </c>
      <c r="B1764" s="6">
        <v>2</v>
      </c>
      <c r="C1764" s="6" t="s">
        <v>132</v>
      </c>
      <c r="D1764" s="6">
        <v>5</v>
      </c>
      <c r="E1764" s="6" t="s">
        <v>65</v>
      </c>
      <c r="F1764" s="6" t="s">
        <v>92</v>
      </c>
      <c r="G1764" s="6">
        <v>2</v>
      </c>
      <c r="H1764" s="6">
        <v>4</v>
      </c>
      <c r="I1764" s="6">
        <v>6</v>
      </c>
      <c r="J1764" s="6">
        <v>245</v>
      </c>
      <c r="K1764" s="6">
        <v>6</v>
      </c>
      <c r="L1764" s="6"/>
    </row>
    <row r="1765" spans="1:12" ht="15.75" customHeight="1" x14ac:dyDescent="0.25">
      <c r="A1765" s="4">
        <v>44704</v>
      </c>
      <c r="B1765" s="6">
        <v>3</v>
      </c>
      <c r="C1765" s="6" t="s">
        <v>132</v>
      </c>
      <c r="D1765" s="6">
        <v>5</v>
      </c>
      <c r="E1765" s="6" t="s">
        <v>65</v>
      </c>
      <c r="F1765" s="6" t="s">
        <v>92</v>
      </c>
      <c r="G1765" s="6">
        <v>3</v>
      </c>
      <c r="H1765" s="6">
        <v>4</v>
      </c>
      <c r="I1765" s="6">
        <v>6</v>
      </c>
      <c r="J1765" s="6">
        <v>250</v>
      </c>
      <c r="K1765" s="6">
        <v>3</v>
      </c>
      <c r="L1765" s="6"/>
    </row>
    <row r="1766" spans="1:12" ht="15.75" customHeight="1" x14ac:dyDescent="0.25">
      <c r="A1766" s="4">
        <v>44704</v>
      </c>
      <c r="B1766" s="6">
        <v>4</v>
      </c>
      <c r="C1766" s="6" t="s">
        <v>132</v>
      </c>
      <c r="D1766" s="6">
        <v>5</v>
      </c>
      <c r="E1766" s="6" t="s">
        <v>65</v>
      </c>
      <c r="F1766" s="6" t="s">
        <v>118</v>
      </c>
      <c r="G1766" s="6">
        <v>1</v>
      </c>
      <c r="H1766" s="6">
        <v>5</v>
      </c>
      <c r="I1766" s="6">
        <v>10</v>
      </c>
      <c r="J1766" s="6">
        <v>135</v>
      </c>
      <c r="K1766" s="6">
        <v>10</v>
      </c>
      <c r="L1766" s="6"/>
    </row>
    <row r="1767" spans="1:12" ht="15.75" customHeight="1" x14ac:dyDescent="0.25">
      <c r="A1767" s="4">
        <v>44704</v>
      </c>
      <c r="B1767" s="6">
        <v>5</v>
      </c>
      <c r="C1767" s="6" t="s">
        <v>132</v>
      </c>
      <c r="D1767" s="6">
        <v>5</v>
      </c>
      <c r="E1767" s="6" t="s">
        <v>65</v>
      </c>
      <c r="F1767" s="6" t="s">
        <v>118</v>
      </c>
      <c r="G1767" s="6">
        <v>2</v>
      </c>
      <c r="H1767" s="6">
        <v>5</v>
      </c>
      <c r="I1767" s="6">
        <v>10</v>
      </c>
      <c r="J1767" s="6">
        <v>135</v>
      </c>
      <c r="K1767" s="6">
        <v>9</v>
      </c>
      <c r="L1767" s="6" t="s">
        <v>46</v>
      </c>
    </row>
    <row r="1768" spans="1:12" ht="15.75" customHeight="1" x14ac:dyDescent="0.25">
      <c r="A1768" s="4">
        <v>44704</v>
      </c>
      <c r="B1768" s="6">
        <v>6</v>
      </c>
      <c r="C1768" s="6" t="s">
        <v>132</v>
      </c>
      <c r="D1768" s="6">
        <v>5</v>
      </c>
      <c r="E1768" s="6" t="s">
        <v>65</v>
      </c>
      <c r="F1768" s="6" t="s">
        <v>118</v>
      </c>
      <c r="G1768" s="6">
        <v>3</v>
      </c>
      <c r="H1768" s="6">
        <v>5</v>
      </c>
      <c r="I1768" s="6">
        <v>10</v>
      </c>
      <c r="J1768" s="6">
        <v>135</v>
      </c>
      <c r="K1768" s="6">
        <v>8</v>
      </c>
      <c r="L1768" s="6"/>
    </row>
    <row r="1769" spans="1:12" ht="15.75" customHeight="1" x14ac:dyDescent="0.25">
      <c r="A1769" s="4">
        <v>44704</v>
      </c>
      <c r="B1769" s="6">
        <v>7</v>
      </c>
      <c r="C1769" s="6" t="s">
        <v>132</v>
      </c>
      <c r="D1769" s="6">
        <v>5</v>
      </c>
      <c r="E1769" s="6" t="s">
        <v>65</v>
      </c>
      <c r="F1769" s="6" t="s">
        <v>124</v>
      </c>
      <c r="G1769" s="6">
        <v>1</v>
      </c>
      <c r="H1769" s="6">
        <v>4</v>
      </c>
      <c r="I1769" s="6">
        <v>6</v>
      </c>
      <c r="J1769" s="6">
        <v>115</v>
      </c>
      <c r="K1769" s="6">
        <v>4</v>
      </c>
      <c r="L1769" s="6"/>
    </row>
    <row r="1770" spans="1:12" ht="15.75" customHeight="1" x14ac:dyDescent="0.25">
      <c r="A1770" s="4">
        <v>44704</v>
      </c>
      <c r="B1770" s="6">
        <v>8</v>
      </c>
      <c r="C1770" s="6" t="s">
        <v>132</v>
      </c>
      <c r="D1770" s="6">
        <v>5</v>
      </c>
      <c r="E1770" s="6" t="s">
        <v>65</v>
      </c>
      <c r="F1770" s="6" t="s">
        <v>124</v>
      </c>
      <c r="G1770" s="6">
        <v>2</v>
      </c>
      <c r="H1770" s="6">
        <v>4</v>
      </c>
      <c r="I1770" s="6">
        <v>6</v>
      </c>
      <c r="J1770" s="6">
        <v>115</v>
      </c>
      <c r="K1770" s="6">
        <v>4</v>
      </c>
      <c r="L1770" s="6"/>
    </row>
    <row r="1771" spans="1:12" ht="15.75" customHeight="1" x14ac:dyDescent="0.25">
      <c r="A1771" s="4">
        <v>44704</v>
      </c>
      <c r="B1771" s="6">
        <v>9</v>
      </c>
      <c r="C1771" s="6" t="s">
        <v>132</v>
      </c>
      <c r="D1771" s="6">
        <v>5</v>
      </c>
      <c r="E1771" s="6" t="s">
        <v>65</v>
      </c>
      <c r="F1771" s="6" t="s">
        <v>124</v>
      </c>
      <c r="G1771" s="6">
        <v>3</v>
      </c>
      <c r="H1771" s="6">
        <v>4</v>
      </c>
      <c r="I1771" s="6">
        <v>6</v>
      </c>
      <c r="J1771" s="6">
        <v>115</v>
      </c>
      <c r="K1771" s="6">
        <v>5</v>
      </c>
      <c r="L1771" s="6" t="s">
        <v>47</v>
      </c>
    </row>
    <row r="1772" spans="1:12" ht="15.75" customHeight="1" x14ac:dyDescent="0.25">
      <c r="A1772" s="4">
        <v>44704</v>
      </c>
      <c r="B1772" s="6">
        <v>10</v>
      </c>
      <c r="C1772" s="6" t="s">
        <v>132</v>
      </c>
      <c r="D1772" s="6">
        <v>5</v>
      </c>
      <c r="E1772" s="6" t="s">
        <v>65</v>
      </c>
      <c r="F1772" s="6" t="s">
        <v>103</v>
      </c>
      <c r="G1772" s="6">
        <v>1</v>
      </c>
      <c r="H1772" s="6">
        <v>4</v>
      </c>
      <c r="I1772" s="6">
        <v>6</v>
      </c>
      <c r="J1772" s="6">
        <v>70</v>
      </c>
      <c r="K1772" s="6">
        <v>6</v>
      </c>
      <c r="L1772" s="6"/>
    </row>
    <row r="1773" spans="1:12" ht="15.75" customHeight="1" x14ac:dyDescent="0.25">
      <c r="A1773" s="4">
        <v>44704</v>
      </c>
      <c r="B1773" s="6">
        <v>11</v>
      </c>
      <c r="C1773" s="6" t="s">
        <v>132</v>
      </c>
      <c r="D1773" s="6">
        <v>5</v>
      </c>
      <c r="E1773" s="6" t="s">
        <v>65</v>
      </c>
      <c r="F1773" s="6" t="s">
        <v>103</v>
      </c>
      <c r="G1773" s="6">
        <v>2</v>
      </c>
      <c r="H1773" s="6">
        <v>4</v>
      </c>
      <c r="I1773" s="6">
        <v>6</v>
      </c>
      <c r="J1773" s="6">
        <v>70</v>
      </c>
      <c r="K1773" s="6">
        <v>4</v>
      </c>
      <c r="L1773" s="6"/>
    </row>
    <row r="1774" spans="1:12" ht="15.75" customHeight="1" x14ac:dyDescent="0.25">
      <c r="A1774" s="4">
        <v>44704</v>
      </c>
      <c r="B1774" s="6">
        <v>12</v>
      </c>
      <c r="C1774" s="6" t="s">
        <v>132</v>
      </c>
      <c r="D1774" s="6">
        <v>5</v>
      </c>
      <c r="E1774" s="6" t="s">
        <v>65</v>
      </c>
      <c r="F1774" s="6" t="s">
        <v>103</v>
      </c>
      <c r="G1774" s="6">
        <v>3</v>
      </c>
      <c r="H1774" s="6">
        <v>4</v>
      </c>
      <c r="I1774" s="6">
        <v>6</v>
      </c>
      <c r="J1774" s="6">
        <v>70</v>
      </c>
      <c r="K1774" s="6">
        <v>4</v>
      </c>
      <c r="L1774" s="6"/>
    </row>
    <row r="1775" spans="1:12" ht="15.75" customHeight="1" x14ac:dyDescent="0.25">
      <c r="A1775" s="4">
        <v>44704</v>
      </c>
      <c r="B1775" s="6">
        <v>13</v>
      </c>
      <c r="C1775" s="6" t="s">
        <v>132</v>
      </c>
      <c r="D1775" s="6">
        <v>5</v>
      </c>
      <c r="E1775" s="6" t="s">
        <v>65</v>
      </c>
      <c r="F1775" s="6" t="s">
        <v>111</v>
      </c>
      <c r="G1775" s="6">
        <v>1</v>
      </c>
      <c r="H1775" s="6">
        <v>6</v>
      </c>
      <c r="I1775" s="6">
        <v>10</v>
      </c>
      <c r="J1775" s="6">
        <v>210</v>
      </c>
      <c r="K1775" s="6">
        <v>10</v>
      </c>
      <c r="L1775" s="6"/>
    </row>
    <row r="1776" spans="1:12" ht="15.75" customHeight="1" x14ac:dyDescent="0.25">
      <c r="A1776" s="4">
        <v>44704</v>
      </c>
      <c r="B1776" s="6">
        <v>14</v>
      </c>
      <c r="C1776" s="6" t="s">
        <v>132</v>
      </c>
      <c r="D1776" s="6">
        <v>5</v>
      </c>
      <c r="E1776" s="6" t="s">
        <v>65</v>
      </c>
      <c r="F1776" s="6" t="s">
        <v>111</v>
      </c>
      <c r="G1776" s="6">
        <v>2</v>
      </c>
      <c r="H1776" s="6">
        <v>6</v>
      </c>
      <c r="I1776" s="6">
        <v>10</v>
      </c>
      <c r="J1776" s="6">
        <v>210</v>
      </c>
      <c r="K1776" s="6">
        <v>8</v>
      </c>
      <c r="L1776" s="6"/>
    </row>
    <row r="1777" spans="1:12" ht="15.75" customHeight="1" x14ac:dyDescent="0.25">
      <c r="A1777" s="4">
        <v>44704</v>
      </c>
      <c r="B1777" s="6">
        <v>15</v>
      </c>
      <c r="C1777" s="6" t="s">
        <v>132</v>
      </c>
      <c r="D1777" s="6">
        <v>5</v>
      </c>
      <c r="E1777" s="6" t="s">
        <v>65</v>
      </c>
      <c r="F1777" s="6" t="s">
        <v>111</v>
      </c>
      <c r="G1777" s="6">
        <v>3</v>
      </c>
      <c r="H1777" s="6">
        <v>6</v>
      </c>
      <c r="I1777" s="6">
        <v>10</v>
      </c>
      <c r="J1777" s="6">
        <v>210</v>
      </c>
      <c r="K1777" s="6">
        <v>6</v>
      </c>
      <c r="L1777" s="6"/>
    </row>
    <row r="1778" spans="1:12" ht="15.75" customHeight="1" x14ac:dyDescent="0.25">
      <c r="A1778" s="4">
        <v>44706</v>
      </c>
      <c r="B1778" s="6">
        <v>1</v>
      </c>
      <c r="C1778" s="6" t="s">
        <v>104</v>
      </c>
      <c r="D1778" s="6">
        <v>5</v>
      </c>
      <c r="E1778" s="6" t="s">
        <v>65</v>
      </c>
      <c r="F1778" s="6" t="s">
        <v>119</v>
      </c>
      <c r="G1778" s="6">
        <v>1</v>
      </c>
      <c r="H1778" s="6">
        <v>4</v>
      </c>
      <c r="I1778" s="6">
        <v>6</v>
      </c>
      <c r="J1778" s="6">
        <v>165</v>
      </c>
      <c r="K1778" s="6">
        <v>6</v>
      </c>
      <c r="L1778" s="6"/>
    </row>
    <row r="1779" spans="1:12" ht="15.75" customHeight="1" x14ac:dyDescent="0.25">
      <c r="A1779" s="4">
        <v>44706</v>
      </c>
      <c r="B1779" s="6">
        <v>2</v>
      </c>
      <c r="C1779" s="6" t="s">
        <v>104</v>
      </c>
      <c r="D1779" s="6">
        <v>5</v>
      </c>
      <c r="E1779" s="6" t="s">
        <v>65</v>
      </c>
      <c r="F1779" s="6" t="s">
        <v>119</v>
      </c>
      <c r="G1779" s="6">
        <v>2</v>
      </c>
      <c r="H1779" s="6">
        <v>4</v>
      </c>
      <c r="I1779" s="6">
        <v>6</v>
      </c>
      <c r="J1779" s="6">
        <v>165</v>
      </c>
      <c r="K1779" s="6">
        <v>6</v>
      </c>
      <c r="L1779" s="6"/>
    </row>
    <row r="1780" spans="1:12" ht="15.75" customHeight="1" x14ac:dyDescent="0.25">
      <c r="A1780" s="4">
        <v>44706</v>
      </c>
      <c r="B1780" s="6">
        <v>3</v>
      </c>
      <c r="C1780" s="6" t="s">
        <v>104</v>
      </c>
      <c r="D1780" s="6">
        <v>5</v>
      </c>
      <c r="E1780" s="6" t="s">
        <v>65</v>
      </c>
      <c r="F1780" s="6" t="s">
        <v>119</v>
      </c>
      <c r="G1780" s="6">
        <v>3</v>
      </c>
      <c r="H1780" s="6">
        <v>4</v>
      </c>
      <c r="I1780" s="6">
        <v>6</v>
      </c>
      <c r="J1780" s="6">
        <v>170</v>
      </c>
      <c r="K1780" s="6">
        <v>4</v>
      </c>
      <c r="L1780" s="6"/>
    </row>
    <row r="1781" spans="1:12" ht="15.75" customHeight="1" x14ac:dyDescent="0.25">
      <c r="A1781" s="4">
        <v>44706</v>
      </c>
      <c r="B1781" s="6">
        <v>4</v>
      </c>
      <c r="C1781" s="6" t="s">
        <v>104</v>
      </c>
      <c r="D1781" s="6">
        <v>5</v>
      </c>
      <c r="E1781" s="6" t="s">
        <v>65</v>
      </c>
      <c r="F1781" s="6" t="s">
        <v>120</v>
      </c>
      <c r="G1781" s="6">
        <v>1</v>
      </c>
      <c r="H1781" s="6">
        <v>4</v>
      </c>
      <c r="I1781" s="6">
        <v>6</v>
      </c>
      <c r="J1781" s="6">
        <v>180</v>
      </c>
      <c r="K1781" s="6">
        <v>4</v>
      </c>
      <c r="L1781" s="6"/>
    </row>
    <row r="1782" spans="1:12" ht="15.75" customHeight="1" x14ac:dyDescent="0.25">
      <c r="A1782" s="4">
        <v>44706</v>
      </c>
      <c r="B1782" s="6">
        <v>5</v>
      </c>
      <c r="C1782" s="6" t="s">
        <v>104</v>
      </c>
      <c r="D1782" s="6">
        <v>5</v>
      </c>
      <c r="E1782" s="6" t="s">
        <v>65</v>
      </c>
      <c r="F1782" s="6" t="s">
        <v>120</v>
      </c>
      <c r="G1782" s="6">
        <v>2</v>
      </c>
      <c r="H1782" s="6">
        <v>4</v>
      </c>
      <c r="I1782" s="6">
        <v>6</v>
      </c>
      <c r="J1782" s="6">
        <v>180</v>
      </c>
      <c r="K1782" s="6">
        <v>4</v>
      </c>
      <c r="L1782" s="6"/>
    </row>
    <row r="1783" spans="1:12" ht="15.75" customHeight="1" x14ac:dyDescent="0.25">
      <c r="A1783" s="4">
        <v>44706</v>
      </c>
      <c r="B1783" s="6">
        <v>6</v>
      </c>
      <c r="C1783" s="6" t="s">
        <v>104</v>
      </c>
      <c r="D1783" s="6">
        <v>5</v>
      </c>
      <c r="E1783" s="6" t="s">
        <v>65</v>
      </c>
      <c r="F1783" s="6" t="s">
        <v>120</v>
      </c>
      <c r="G1783" s="6">
        <v>3</v>
      </c>
      <c r="H1783" s="6">
        <v>4</v>
      </c>
      <c r="I1783" s="6">
        <v>6</v>
      </c>
      <c r="J1783" s="6">
        <v>180</v>
      </c>
      <c r="K1783" s="6">
        <v>4</v>
      </c>
      <c r="L1783" s="6"/>
    </row>
    <row r="1784" spans="1:12" ht="15.75" customHeight="1" x14ac:dyDescent="0.25">
      <c r="A1784" s="4">
        <v>44706</v>
      </c>
      <c r="B1784" s="6">
        <v>7</v>
      </c>
      <c r="C1784" s="6" t="s">
        <v>104</v>
      </c>
      <c r="D1784" s="6">
        <v>5</v>
      </c>
      <c r="E1784" s="6" t="s">
        <v>65</v>
      </c>
      <c r="F1784" s="6" t="s">
        <v>107</v>
      </c>
      <c r="G1784" s="6">
        <v>1</v>
      </c>
      <c r="H1784" s="6">
        <v>6</v>
      </c>
      <c r="I1784" s="6">
        <v>10</v>
      </c>
      <c r="J1784" s="6">
        <v>155</v>
      </c>
      <c r="K1784" s="6">
        <v>8</v>
      </c>
      <c r="L1784" s="6"/>
    </row>
    <row r="1785" spans="1:12" ht="15.75" customHeight="1" x14ac:dyDescent="0.25">
      <c r="A1785" s="4">
        <v>44706</v>
      </c>
      <c r="B1785" s="6">
        <v>8</v>
      </c>
      <c r="C1785" s="6" t="s">
        <v>104</v>
      </c>
      <c r="D1785" s="6">
        <v>5</v>
      </c>
      <c r="E1785" s="6" t="s">
        <v>65</v>
      </c>
      <c r="F1785" s="6" t="s">
        <v>107</v>
      </c>
      <c r="G1785" s="6">
        <v>2</v>
      </c>
      <c r="H1785" s="6">
        <v>6</v>
      </c>
      <c r="I1785" s="6">
        <v>10</v>
      </c>
      <c r="J1785" s="6">
        <v>155</v>
      </c>
      <c r="K1785" s="6">
        <v>9</v>
      </c>
      <c r="L1785" s="6"/>
    </row>
    <row r="1786" spans="1:12" ht="15.75" customHeight="1" x14ac:dyDescent="0.25">
      <c r="A1786" s="4">
        <v>44706</v>
      </c>
      <c r="B1786" s="6">
        <v>9</v>
      </c>
      <c r="C1786" s="6" t="s">
        <v>104</v>
      </c>
      <c r="D1786" s="6">
        <v>5</v>
      </c>
      <c r="E1786" s="6" t="s">
        <v>65</v>
      </c>
      <c r="F1786" s="6" t="s">
        <v>107</v>
      </c>
      <c r="G1786" s="6">
        <v>3</v>
      </c>
      <c r="H1786" s="6">
        <v>6</v>
      </c>
      <c r="I1786" s="6">
        <v>10</v>
      </c>
      <c r="J1786" s="6">
        <v>155</v>
      </c>
      <c r="K1786" s="6">
        <v>6</v>
      </c>
      <c r="L1786" s="6"/>
    </row>
    <row r="1787" spans="1:12" ht="15.75" customHeight="1" x14ac:dyDescent="0.25">
      <c r="A1787" s="4">
        <v>44706</v>
      </c>
      <c r="B1787" s="6">
        <v>10</v>
      </c>
      <c r="C1787" s="6" t="s">
        <v>104</v>
      </c>
      <c r="D1787" s="6">
        <v>5</v>
      </c>
      <c r="E1787" s="6" t="s">
        <v>65</v>
      </c>
      <c r="F1787" s="6" t="s">
        <v>121</v>
      </c>
      <c r="G1787" s="6">
        <v>1</v>
      </c>
      <c r="H1787" s="6">
        <v>10</v>
      </c>
      <c r="I1787" s="6">
        <v>15</v>
      </c>
      <c r="J1787" s="6">
        <v>130</v>
      </c>
      <c r="K1787" s="6">
        <v>15</v>
      </c>
      <c r="L1787" s="6"/>
    </row>
    <row r="1788" spans="1:12" ht="15.75" customHeight="1" x14ac:dyDescent="0.25">
      <c r="A1788" s="4">
        <v>44706</v>
      </c>
      <c r="B1788" s="6">
        <v>11</v>
      </c>
      <c r="C1788" s="6" t="s">
        <v>104</v>
      </c>
      <c r="D1788" s="6">
        <v>5</v>
      </c>
      <c r="E1788" s="6" t="s">
        <v>65</v>
      </c>
      <c r="F1788" s="6" t="s">
        <v>121</v>
      </c>
      <c r="G1788" s="6">
        <v>2</v>
      </c>
      <c r="H1788" s="6">
        <v>10</v>
      </c>
      <c r="I1788" s="6">
        <v>15</v>
      </c>
      <c r="J1788" s="6">
        <v>130</v>
      </c>
      <c r="K1788" s="6">
        <v>12</v>
      </c>
      <c r="L1788" s="6"/>
    </row>
    <row r="1789" spans="1:12" ht="15.75" customHeight="1" x14ac:dyDescent="0.25">
      <c r="A1789" s="4">
        <v>44706</v>
      </c>
      <c r="B1789" s="6">
        <v>12</v>
      </c>
      <c r="C1789" s="6" t="s">
        <v>104</v>
      </c>
      <c r="D1789" s="6">
        <v>5</v>
      </c>
      <c r="E1789" s="6" t="s">
        <v>65</v>
      </c>
      <c r="F1789" s="6" t="s">
        <v>121</v>
      </c>
      <c r="G1789" s="6">
        <v>3</v>
      </c>
      <c r="H1789" s="6">
        <v>10</v>
      </c>
      <c r="I1789" s="6">
        <v>15</v>
      </c>
      <c r="J1789" s="6">
        <v>130</v>
      </c>
      <c r="K1789" s="6">
        <v>11</v>
      </c>
      <c r="L1789" s="6"/>
    </row>
    <row r="1790" spans="1:12" ht="15.75" customHeight="1" x14ac:dyDescent="0.25">
      <c r="A1790" s="4">
        <v>44708</v>
      </c>
      <c r="B1790" s="6">
        <v>1</v>
      </c>
      <c r="C1790" s="6" t="s">
        <v>131</v>
      </c>
      <c r="D1790" s="6">
        <v>5</v>
      </c>
      <c r="E1790" s="6" t="s">
        <v>65</v>
      </c>
      <c r="F1790" s="6" t="s">
        <v>89</v>
      </c>
      <c r="G1790" s="6">
        <v>1</v>
      </c>
      <c r="H1790" s="6">
        <v>4</v>
      </c>
      <c r="I1790" s="6">
        <v>6</v>
      </c>
      <c r="J1790" s="6">
        <v>160</v>
      </c>
      <c r="K1790" s="6">
        <v>6</v>
      </c>
      <c r="L1790" s="6"/>
    </row>
    <row r="1791" spans="1:12" ht="15.75" customHeight="1" x14ac:dyDescent="0.25">
      <c r="A1791" s="4">
        <v>44708</v>
      </c>
      <c r="B1791" s="6">
        <v>2</v>
      </c>
      <c r="C1791" s="6" t="s">
        <v>131</v>
      </c>
      <c r="D1791" s="6">
        <v>5</v>
      </c>
      <c r="E1791" s="6" t="s">
        <v>65</v>
      </c>
      <c r="F1791" s="6" t="s">
        <v>89</v>
      </c>
      <c r="G1791" s="6">
        <v>2</v>
      </c>
      <c r="H1791" s="6">
        <v>4</v>
      </c>
      <c r="I1791" s="6">
        <v>6</v>
      </c>
      <c r="J1791" s="6">
        <v>160</v>
      </c>
      <c r="K1791" s="6">
        <v>6</v>
      </c>
      <c r="L1791" s="6"/>
    </row>
    <row r="1792" spans="1:12" ht="15.75" customHeight="1" x14ac:dyDescent="0.25">
      <c r="A1792" s="4">
        <v>44708</v>
      </c>
      <c r="B1792" s="6">
        <v>3</v>
      </c>
      <c r="C1792" s="6" t="s">
        <v>131</v>
      </c>
      <c r="D1792" s="6">
        <v>5</v>
      </c>
      <c r="E1792" s="6" t="s">
        <v>65</v>
      </c>
      <c r="F1792" s="6" t="s">
        <v>89</v>
      </c>
      <c r="G1792" s="6">
        <v>3</v>
      </c>
      <c r="H1792" s="6">
        <v>4</v>
      </c>
      <c r="I1792" s="6">
        <v>6</v>
      </c>
      <c r="J1792" s="6">
        <v>165</v>
      </c>
      <c r="K1792" s="6">
        <v>5</v>
      </c>
      <c r="L1792" s="6"/>
    </row>
    <row r="1793" spans="1:12" ht="15.75" customHeight="1" x14ac:dyDescent="0.25">
      <c r="A1793" s="4">
        <v>44708</v>
      </c>
      <c r="B1793" s="6">
        <v>4</v>
      </c>
      <c r="C1793" s="6" t="s">
        <v>131</v>
      </c>
      <c r="D1793" s="6">
        <v>5</v>
      </c>
      <c r="E1793" s="6" t="s">
        <v>65</v>
      </c>
      <c r="F1793" s="6" t="s">
        <v>95</v>
      </c>
      <c r="G1793" s="6">
        <v>1</v>
      </c>
      <c r="H1793" s="6">
        <v>4</v>
      </c>
      <c r="I1793" s="6">
        <v>6</v>
      </c>
      <c r="J1793" s="6">
        <v>135</v>
      </c>
      <c r="K1793" s="6">
        <v>6</v>
      </c>
      <c r="L1793" s="6"/>
    </row>
    <row r="1794" spans="1:12" ht="15.75" customHeight="1" x14ac:dyDescent="0.25">
      <c r="A1794" s="4">
        <v>44708</v>
      </c>
      <c r="B1794" s="6">
        <v>5</v>
      </c>
      <c r="C1794" s="6" t="s">
        <v>131</v>
      </c>
      <c r="D1794" s="6">
        <v>5</v>
      </c>
      <c r="E1794" s="6" t="s">
        <v>65</v>
      </c>
      <c r="F1794" s="6" t="s">
        <v>95</v>
      </c>
      <c r="G1794" s="6">
        <v>2</v>
      </c>
      <c r="H1794" s="6">
        <v>4</v>
      </c>
      <c r="I1794" s="6">
        <v>6</v>
      </c>
      <c r="J1794" s="6">
        <v>135</v>
      </c>
      <c r="K1794" s="6">
        <v>6</v>
      </c>
      <c r="L1794" s="6"/>
    </row>
    <row r="1795" spans="1:12" ht="15.75" customHeight="1" x14ac:dyDescent="0.25">
      <c r="A1795" s="4">
        <v>44708</v>
      </c>
      <c r="B1795" s="6">
        <v>6</v>
      </c>
      <c r="C1795" s="6" t="s">
        <v>131</v>
      </c>
      <c r="D1795" s="6">
        <v>5</v>
      </c>
      <c r="E1795" s="6" t="s">
        <v>65</v>
      </c>
      <c r="F1795" s="6" t="s">
        <v>95</v>
      </c>
      <c r="G1795" s="6">
        <v>3</v>
      </c>
      <c r="H1795" s="6">
        <v>4</v>
      </c>
      <c r="I1795" s="6">
        <v>6</v>
      </c>
      <c r="J1795" s="6">
        <v>135</v>
      </c>
      <c r="K1795" s="6">
        <v>5</v>
      </c>
      <c r="L1795" s="6"/>
    </row>
    <row r="1796" spans="1:12" ht="15.75" customHeight="1" x14ac:dyDescent="0.25">
      <c r="A1796" s="4">
        <v>44708</v>
      </c>
      <c r="B1796" s="6">
        <v>7</v>
      </c>
      <c r="C1796" s="6" t="s">
        <v>131</v>
      </c>
      <c r="D1796" s="6">
        <v>5</v>
      </c>
      <c r="E1796" s="6" t="s">
        <v>65</v>
      </c>
      <c r="F1796" s="6" t="s">
        <v>96</v>
      </c>
      <c r="G1796" s="6">
        <v>1</v>
      </c>
      <c r="H1796" s="6">
        <v>4</v>
      </c>
      <c r="I1796" s="6">
        <v>6</v>
      </c>
      <c r="J1796" s="6">
        <v>110</v>
      </c>
      <c r="K1796" s="6">
        <v>4</v>
      </c>
      <c r="L1796" s="6"/>
    </row>
    <row r="1797" spans="1:12" ht="15.75" customHeight="1" x14ac:dyDescent="0.25">
      <c r="A1797" s="4">
        <v>44708</v>
      </c>
      <c r="B1797" s="6">
        <v>8</v>
      </c>
      <c r="C1797" s="6" t="s">
        <v>131</v>
      </c>
      <c r="D1797" s="6">
        <v>5</v>
      </c>
      <c r="E1797" s="6" t="s">
        <v>65</v>
      </c>
      <c r="F1797" s="6" t="s">
        <v>96</v>
      </c>
      <c r="G1797" s="6">
        <v>2</v>
      </c>
      <c r="H1797" s="6">
        <v>4</v>
      </c>
      <c r="I1797" s="6">
        <v>6</v>
      </c>
      <c r="J1797" s="6">
        <v>110</v>
      </c>
      <c r="K1797" s="6">
        <v>4</v>
      </c>
      <c r="L1797" s="6"/>
    </row>
    <row r="1798" spans="1:12" ht="15.75" customHeight="1" x14ac:dyDescent="0.25">
      <c r="A1798" s="4">
        <v>44708</v>
      </c>
      <c r="B1798" s="6">
        <v>9</v>
      </c>
      <c r="C1798" s="6" t="s">
        <v>131</v>
      </c>
      <c r="D1798" s="6">
        <v>5</v>
      </c>
      <c r="E1798" s="6" t="s">
        <v>65</v>
      </c>
      <c r="F1798" s="6" t="s">
        <v>96</v>
      </c>
      <c r="G1798" s="6">
        <v>3</v>
      </c>
      <c r="H1798" s="6">
        <v>4</v>
      </c>
      <c r="I1798" s="6">
        <v>6</v>
      </c>
      <c r="J1798" s="6">
        <v>110</v>
      </c>
      <c r="K1798" s="6">
        <v>5</v>
      </c>
      <c r="L1798" s="6"/>
    </row>
    <row r="1799" spans="1:12" ht="15.75" customHeight="1" x14ac:dyDescent="0.25">
      <c r="A1799" s="4">
        <v>44708</v>
      </c>
      <c r="B1799" s="6">
        <v>10</v>
      </c>
      <c r="C1799" s="6" t="s">
        <v>131</v>
      </c>
      <c r="D1799" s="6">
        <v>5</v>
      </c>
      <c r="E1799" s="6" t="s">
        <v>65</v>
      </c>
      <c r="F1799" s="6" t="s">
        <v>122</v>
      </c>
      <c r="G1799" s="6">
        <v>1</v>
      </c>
      <c r="H1799" s="6">
        <v>10</v>
      </c>
      <c r="I1799" s="6">
        <v>20</v>
      </c>
      <c r="J1799" s="6">
        <v>10</v>
      </c>
      <c r="K1799" s="6">
        <v>12</v>
      </c>
      <c r="L1799" s="6"/>
    </row>
    <row r="1800" spans="1:12" ht="15.75" customHeight="1" x14ac:dyDescent="0.25">
      <c r="A1800" s="4">
        <v>44708</v>
      </c>
      <c r="B1800" s="6">
        <v>11</v>
      </c>
      <c r="C1800" s="6" t="s">
        <v>131</v>
      </c>
      <c r="D1800" s="6">
        <v>5</v>
      </c>
      <c r="E1800" s="6" t="s">
        <v>65</v>
      </c>
      <c r="F1800" s="6" t="s">
        <v>122</v>
      </c>
      <c r="G1800" s="6">
        <v>2</v>
      </c>
      <c r="H1800" s="6">
        <v>10</v>
      </c>
      <c r="I1800" s="6">
        <v>20</v>
      </c>
      <c r="J1800" s="6">
        <v>10</v>
      </c>
      <c r="K1800" s="6">
        <v>11</v>
      </c>
      <c r="L1800" s="6"/>
    </row>
    <row r="1801" spans="1:12" ht="15.75" customHeight="1" x14ac:dyDescent="0.25">
      <c r="A1801" s="4">
        <v>44708</v>
      </c>
      <c r="B1801" s="6">
        <v>12</v>
      </c>
      <c r="C1801" s="6" t="s">
        <v>131</v>
      </c>
      <c r="D1801" s="6">
        <v>5</v>
      </c>
      <c r="E1801" s="6" t="s">
        <v>65</v>
      </c>
      <c r="F1801" s="6" t="s">
        <v>122</v>
      </c>
      <c r="G1801" s="6">
        <v>3</v>
      </c>
      <c r="H1801" s="6">
        <v>10</v>
      </c>
      <c r="I1801" s="6">
        <v>20</v>
      </c>
      <c r="J1801" s="6">
        <v>10</v>
      </c>
      <c r="K1801" s="6">
        <v>12</v>
      </c>
      <c r="L1801" s="6"/>
    </row>
    <row r="1802" spans="1:12" ht="15.75" customHeight="1" x14ac:dyDescent="0.25">
      <c r="A1802" s="4">
        <v>44708</v>
      </c>
      <c r="B1802" s="6">
        <v>13</v>
      </c>
      <c r="C1802" s="6" t="s">
        <v>131</v>
      </c>
      <c r="D1802" s="6">
        <v>5</v>
      </c>
      <c r="E1802" s="6" t="s">
        <v>65</v>
      </c>
      <c r="F1802" s="6" t="s">
        <v>123</v>
      </c>
      <c r="G1802" s="6">
        <v>1</v>
      </c>
      <c r="H1802" s="6">
        <v>8</v>
      </c>
      <c r="I1802" s="6">
        <v>12</v>
      </c>
      <c r="J1802" s="6">
        <v>35</v>
      </c>
      <c r="K1802" s="6">
        <v>0</v>
      </c>
      <c r="L1802" s="6"/>
    </row>
    <row r="1803" spans="1:12" ht="15.75" customHeight="1" x14ac:dyDescent="0.25">
      <c r="A1803" s="4">
        <v>44708</v>
      </c>
      <c r="B1803" s="6">
        <v>14</v>
      </c>
      <c r="C1803" s="6" t="s">
        <v>131</v>
      </c>
      <c r="D1803" s="6">
        <v>5</v>
      </c>
      <c r="E1803" s="6" t="s">
        <v>65</v>
      </c>
      <c r="F1803" s="6" t="s">
        <v>123</v>
      </c>
      <c r="G1803" s="6">
        <v>2</v>
      </c>
      <c r="H1803" s="6">
        <v>8</v>
      </c>
      <c r="I1803" s="6">
        <v>12</v>
      </c>
      <c r="J1803" s="6">
        <v>35</v>
      </c>
      <c r="K1803" s="6">
        <v>0</v>
      </c>
      <c r="L1803" s="6"/>
    </row>
    <row r="1804" spans="1:12" ht="15.75" customHeight="1" x14ac:dyDescent="0.25">
      <c r="A1804" s="4">
        <v>44708</v>
      </c>
      <c r="B1804" s="6">
        <v>15</v>
      </c>
      <c r="C1804" s="6" t="s">
        <v>131</v>
      </c>
      <c r="D1804" s="6">
        <v>5</v>
      </c>
      <c r="E1804" s="6" t="s">
        <v>65</v>
      </c>
      <c r="F1804" s="6" t="s">
        <v>123</v>
      </c>
      <c r="G1804" s="6">
        <v>3</v>
      </c>
      <c r="H1804" s="6">
        <v>8</v>
      </c>
      <c r="I1804" s="6">
        <v>12</v>
      </c>
      <c r="J1804" s="6">
        <v>35</v>
      </c>
      <c r="K1804" s="6">
        <v>0</v>
      </c>
      <c r="L1804" s="6"/>
    </row>
    <row r="1805" spans="1:12" ht="15.75" customHeight="1" x14ac:dyDescent="0.25">
      <c r="A1805" s="4">
        <v>44713</v>
      </c>
      <c r="B1805" s="6">
        <v>1</v>
      </c>
      <c r="C1805" s="6" t="s">
        <v>132</v>
      </c>
      <c r="D1805" s="6">
        <v>6</v>
      </c>
      <c r="E1805" s="6" t="s">
        <v>65</v>
      </c>
      <c r="F1805" s="6" t="s">
        <v>92</v>
      </c>
      <c r="G1805" s="6">
        <v>1</v>
      </c>
      <c r="H1805" s="6">
        <v>4</v>
      </c>
      <c r="I1805" s="6">
        <v>6</v>
      </c>
      <c r="J1805" s="6">
        <v>245</v>
      </c>
      <c r="K1805" s="6">
        <v>6</v>
      </c>
      <c r="L1805" s="6"/>
    </row>
    <row r="1806" spans="1:12" ht="15.75" customHeight="1" x14ac:dyDescent="0.25">
      <c r="A1806" s="4">
        <v>44713</v>
      </c>
      <c r="B1806" s="6">
        <v>2</v>
      </c>
      <c r="C1806" s="6" t="s">
        <v>132</v>
      </c>
      <c r="D1806" s="6">
        <v>6</v>
      </c>
      <c r="E1806" s="6" t="s">
        <v>65</v>
      </c>
      <c r="F1806" s="6" t="s">
        <v>92</v>
      </c>
      <c r="G1806" s="6">
        <v>2</v>
      </c>
      <c r="H1806" s="6">
        <v>4</v>
      </c>
      <c r="I1806" s="6">
        <v>6</v>
      </c>
      <c r="J1806" s="6">
        <v>245</v>
      </c>
      <c r="K1806" s="6">
        <v>6</v>
      </c>
      <c r="L1806" s="6"/>
    </row>
    <row r="1807" spans="1:12" ht="15.75" customHeight="1" x14ac:dyDescent="0.25">
      <c r="A1807" s="4">
        <v>44713</v>
      </c>
      <c r="B1807" s="6">
        <v>3</v>
      </c>
      <c r="C1807" s="6" t="s">
        <v>132</v>
      </c>
      <c r="D1807" s="6">
        <v>6</v>
      </c>
      <c r="E1807" s="6" t="s">
        <v>65</v>
      </c>
      <c r="F1807" s="6" t="s">
        <v>92</v>
      </c>
      <c r="G1807" s="6">
        <v>3</v>
      </c>
      <c r="H1807" s="6">
        <v>4</v>
      </c>
      <c r="I1807" s="6">
        <v>6</v>
      </c>
      <c r="J1807" s="6">
        <v>245</v>
      </c>
      <c r="K1807" s="6">
        <v>4</v>
      </c>
      <c r="L1807" s="6"/>
    </row>
    <row r="1808" spans="1:12" ht="15.75" customHeight="1" x14ac:dyDescent="0.25">
      <c r="A1808" s="4">
        <v>44713</v>
      </c>
      <c r="B1808" s="6">
        <v>4</v>
      </c>
      <c r="C1808" s="6" t="s">
        <v>132</v>
      </c>
      <c r="D1808" s="6">
        <v>6</v>
      </c>
      <c r="E1808" s="6" t="s">
        <v>65</v>
      </c>
      <c r="F1808" s="1" t="s">
        <v>76</v>
      </c>
      <c r="G1808" s="6">
        <v>1</v>
      </c>
      <c r="H1808" s="6">
        <v>5</v>
      </c>
      <c r="I1808" s="6">
        <v>10</v>
      </c>
      <c r="J1808" s="6">
        <v>0</v>
      </c>
      <c r="K1808" s="6">
        <v>7</v>
      </c>
      <c r="L1808" s="6"/>
    </row>
    <row r="1809" spans="1:12" ht="15.75" customHeight="1" x14ac:dyDescent="0.25">
      <c r="A1809" s="4">
        <v>44713</v>
      </c>
      <c r="B1809" s="6">
        <v>5</v>
      </c>
      <c r="C1809" s="6" t="s">
        <v>132</v>
      </c>
      <c r="D1809" s="6">
        <v>6</v>
      </c>
      <c r="E1809" s="6" t="s">
        <v>65</v>
      </c>
      <c r="F1809" s="1" t="s">
        <v>76</v>
      </c>
      <c r="G1809" s="6">
        <v>2</v>
      </c>
      <c r="H1809" s="6">
        <v>5</v>
      </c>
      <c r="I1809" s="6">
        <v>10</v>
      </c>
      <c r="J1809" s="6">
        <v>0</v>
      </c>
      <c r="K1809" s="6">
        <v>4</v>
      </c>
      <c r="L1809" s="6"/>
    </row>
    <row r="1810" spans="1:12" ht="15.75" customHeight="1" x14ac:dyDescent="0.25">
      <c r="A1810" s="4">
        <v>44713</v>
      </c>
      <c r="B1810" s="6">
        <v>6</v>
      </c>
      <c r="C1810" s="6" t="s">
        <v>132</v>
      </c>
      <c r="D1810" s="6">
        <v>6</v>
      </c>
      <c r="E1810" s="6" t="s">
        <v>65</v>
      </c>
      <c r="F1810" s="1" t="s">
        <v>76</v>
      </c>
      <c r="G1810" s="6">
        <v>3</v>
      </c>
      <c r="H1810" s="6">
        <v>5</v>
      </c>
      <c r="I1810" s="6">
        <v>10</v>
      </c>
      <c r="J1810" s="6">
        <v>0</v>
      </c>
      <c r="K1810" s="6">
        <v>4</v>
      </c>
      <c r="L1810" s="6"/>
    </row>
    <row r="1811" spans="1:12" ht="15.75" customHeight="1" x14ac:dyDescent="0.25">
      <c r="A1811" s="4">
        <v>44713</v>
      </c>
      <c r="B1811" s="6">
        <v>7</v>
      </c>
      <c r="C1811" s="6" t="s">
        <v>132</v>
      </c>
      <c r="D1811" s="6">
        <v>6</v>
      </c>
      <c r="E1811" s="6" t="s">
        <v>65</v>
      </c>
      <c r="F1811" s="6" t="s">
        <v>124</v>
      </c>
      <c r="G1811" s="6">
        <v>1</v>
      </c>
      <c r="H1811" s="6">
        <v>4</v>
      </c>
      <c r="I1811" s="6">
        <v>6</v>
      </c>
      <c r="J1811" s="6">
        <v>115</v>
      </c>
      <c r="K1811" s="6">
        <v>4</v>
      </c>
      <c r="L1811" s="6"/>
    </row>
    <row r="1812" spans="1:12" ht="15.75" customHeight="1" x14ac:dyDescent="0.25">
      <c r="A1812" s="4">
        <v>44713</v>
      </c>
      <c r="B1812" s="6">
        <v>8</v>
      </c>
      <c r="C1812" s="6" t="s">
        <v>132</v>
      </c>
      <c r="D1812" s="6">
        <v>6</v>
      </c>
      <c r="E1812" s="6" t="s">
        <v>65</v>
      </c>
      <c r="F1812" s="6" t="s">
        <v>124</v>
      </c>
      <c r="G1812" s="6">
        <v>2</v>
      </c>
      <c r="H1812" s="6">
        <v>4</v>
      </c>
      <c r="I1812" s="6">
        <v>6</v>
      </c>
      <c r="J1812" s="6">
        <v>115</v>
      </c>
      <c r="K1812" s="6">
        <v>4</v>
      </c>
      <c r="L1812" s="6"/>
    </row>
    <row r="1813" spans="1:12" ht="15.75" customHeight="1" x14ac:dyDescent="0.25">
      <c r="A1813" s="4">
        <v>44713</v>
      </c>
      <c r="B1813" s="6">
        <v>9</v>
      </c>
      <c r="C1813" s="6" t="s">
        <v>132</v>
      </c>
      <c r="D1813" s="6">
        <v>6</v>
      </c>
      <c r="E1813" s="6" t="s">
        <v>65</v>
      </c>
      <c r="F1813" s="6" t="s">
        <v>124</v>
      </c>
      <c r="G1813" s="6">
        <v>3</v>
      </c>
      <c r="H1813" s="6">
        <v>4</v>
      </c>
      <c r="I1813" s="6">
        <v>6</v>
      </c>
      <c r="J1813" s="6">
        <v>115</v>
      </c>
      <c r="K1813" s="6">
        <v>5</v>
      </c>
      <c r="L1813" s="6"/>
    </row>
    <row r="1814" spans="1:12" ht="15.75" customHeight="1" x14ac:dyDescent="0.25">
      <c r="A1814" s="4">
        <v>44713</v>
      </c>
      <c r="B1814" s="6">
        <v>10</v>
      </c>
      <c r="C1814" s="6" t="s">
        <v>132</v>
      </c>
      <c r="D1814" s="6">
        <v>6</v>
      </c>
      <c r="E1814" s="6" t="s">
        <v>65</v>
      </c>
      <c r="F1814" s="6" t="s">
        <v>103</v>
      </c>
      <c r="G1814" s="6">
        <v>1</v>
      </c>
      <c r="H1814" s="6">
        <v>4</v>
      </c>
      <c r="I1814" s="6">
        <v>6</v>
      </c>
      <c r="J1814" s="6">
        <v>70</v>
      </c>
      <c r="K1814" s="6">
        <v>5</v>
      </c>
      <c r="L1814" s="6"/>
    </row>
    <row r="1815" spans="1:12" ht="15.75" customHeight="1" x14ac:dyDescent="0.25">
      <c r="A1815" s="4">
        <v>44713</v>
      </c>
      <c r="B1815" s="6">
        <v>11</v>
      </c>
      <c r="C1815" s="6" t="s">
        <v>132</v>
      </c>
      <c r="D1815" s="6">
        <v>6</v>
      </c>
      <c r="E1815" s="6" t="s">
        <v>65</v>
      </c>
      <c r="F1815" s="6" t="s">
        <v>103</v>
      </c>
      <c r="G1815" s="6">
        <v>2</v>
      </c>
      <c r="H1815" s="6">
        <v>4</v>
      </c>
      <c r="I1815" s="6">
        <v>6</v>
      </c>
      <c r="J1815" s="6">
        <v>70</v>
      </c>
      <c r="K1815" s="6">
        <v>3</v>
      </c>
      <c r="L1815" s="6"/>
    </row>
    <row r="1816" spans="1:12" ht="15.75" customHeight="1" x14ac:dyDescent="0.25">
      <c r="A1816" s="4">
        <v>44713</v>
      </c>
      <c r="B1816" s="6">
        <v>12</v>
      </c>
      <c r="C1816" s="6" t="s">
        <v>132</v>
      </c>
      <c r="D1816" s="6">
        <v>6</v>
      </c>
      <c r="E1816" s="6" t="s">
        <v>65</v>
      </c>
      <c r="F1816" s="6" t="s">
        <v>103</v>
      </c>
      <c r="G1816" s="6">
        <v>3</v>
      </c>
      <c r="H1816" s="6">
        <v>4</v>
      </c>
      <c r="I1816" s="6">
        <v>6</v>
      </c>
      <c r="J1816" s="6">
        <v>70</v>
      </c>
      <c r="K1816" s="6">
        <v>3</v>
      </c>
      <c r="L1816" s="6"/>
    </row>
    <row r="1817" spans="1:12" ht="15.75" customHeight="1" x14ac:dyDescent="0.25">
      <c r="A1817" s="4">
        <v>44713</v>
      </c>
      <c r="B1817" s="6">
        <v>13</v>
      </c>
      <c r="C1817" s="6" t="s">
        <v>132</v>
      </c>
      <c r="D1817" s="6">
        <v>6</v>
      </c>
      <c r="E1817" s="6" t="s">
        <v>65</v>
      </c>
      <c r="F1817" s="6" t="s">
        <v>111</v>
      </c>
      <c r="G1817" s="6">
        <v>1</v>
      </c>
      <c r="H1817" s="6">
        <v>6</v>
      </c>
      <c r="I1817" s="6">
        <v>10</v>
      </c>
      <c r="J1817" s="6">
        <v>210</v>
      </c>
      <c r="K1817" s="6">
        <v>10</v>
      </c>
      <c r="L1817" s="6"/>
    </row>
    <row r="1818" spans="1:12" ht="15.75" customHeight="1" x14ac:dyDescent="0.25">
      <c r="A1818" s="4">
        <v>44713</v>
      </c>
      <c r="B1818" s="6">
        <v>14</v>
      </c>
      <c r="C1818" s="6" t="s">
        <v>132</v>
      </c>
      <c r="D1818" s="6">
        <v>6</v>
      </c>
      <c r="E1818" s="6" t="s">
        <v>65</v>
      </c>
      <c r="F1818" s="6" t="s">
        <v>111</v>
      </c>
      <c r="G1818" s="6">
        <v>2</v>
      </c>
      <c r="H1818" s="6">
        <v>6</v>
      </c>
      <c r="I1818" s="6">
        <v>10</v>
      </c>
      <c r="J1818" s="6">
        <v>210</v>
      </c>
      <c r="K1818" s="6">
        <v>13</v>
      </c>
      <c r="L1818" s="6"/>
    </row>
    <row r="1819" spans="1:12" ht="15.75" customHeight="1" x14ac:dyDescent="0.25">
      <c r="A1819" s="4">
        <v>44713</v>
      </c>
      <c r="B1819" s="6">
        <v>15</v>
      </c>
      <c r="C1819" s="6" t="s">
        <v>132</v>
      </c>
      <c r="D1819" s="6">
        <v>6</v>
      </c>
      <c r="E1819" s="6" t="s">
        <v>65</v>
      </c>
      <c r="F1819" s="6" t="s">
        <v>111</v>
      </c>
      <c r="G1819" s="6">
        <v>3</v>
      </c>
      <c r="H1819" s="6">
        <v>6</v>
      </c>
      <c r="I1819" s="6">
        <v>10</v>
      </c>
      <c r="J1819" s="6">
        <v>210</v>
      </c>
      <c r="K1819" s="6">
        <v>10</v>
      </c>
      <c r="L1819" s="6"/>
    </row>
    <row r="1820" spans="1:12" ht="15.75" customHeight="1" x14ac:dyDescent="0.25">
      <c r="A1820" s="4">
        <v>44715</v>
      </c>
      <c r="B1820" s="6">
        <v>1</v>
      </c>
      <c r="C1820" s="6" t="s">
        <v>104</v>
      </c>
      <c r="D1820" s="6">
        <v>6</v>
      </c>
      <c r="E1820" s="6" t="s">
        <v>65</v>
      </c>
      <c r="F1820" s="6" t="s">
        <v>119</v>
      </c>
      <c r="G1820" s="6">
        <v>1</v>
      </c>
      <c r="H1820" s="6">
        <v>4</v>
      </c>
      <c r="I1820" s="6">
        <v>6</v>
      </c>
      <c r="J1820" s="6">
        <v>165</v>
      </c>
      <c r="K1820" s="6">
        <v>6</v>
      </c>
      <c r="L1820" s="6"/>
    </row>
    <row r="1821" spans="1:12" ht="15.75" customHeight="1" x14ac:dyDescent="0.25">
      <c r="A1821" s="4">
        <v>44715</v>
      </c>
      <c r="B1821" s="6">
        <v>2</v>
      </c>
      <c r="C1821" s="6" t="s">
        <v>104</v>
      </c>
      <c r="D1821" s="6">
        <v>6</v>
      </c>
      <c r="E1821" s="6" t="s">
        <v>65</v>
      </c>
      <c r="F1821" s="6" t="s">
        <v>119</v>
      </c>
      <c r="G1821" s="6">
        <v>2</v>
      </c>
      <c r="H1821" s="6">
        <v>4</v>
      </c>
      <c r="I1821" s="6">
        <v>6</v>
      </c>
      <c r="J1821" s="6">
        <v>165</v>
      </c>
      <c r="K1821" s="6">
        <v>6</v>
      </c>
      <c r="L1821" s="6"/>
    </row>
    <row r="1822" spans="1:12" ht="15.75" customHeight="1" x14ac:dyDescent="0.25">
      <c r="A1822" s="4">
        <v>44715</v>
      </c>
      <c r="B1822" s="6">
        <v>3</v>
      </c>
      <c r="C1822" s="6" t="s">
        <v>104</v>
      </c>
      <c r="D1822" s="6">
        <v>6</v>
      </c>
      <c r="E1822" s="6" t="s">
        <v>65</v>
      </c>
      <c r="F1822" s="6" t="s">
        <v>119</v>
      </c>
      <c r="G1822" s="6">
        <v>3</v>
      </c>
      <c r="H1822" s="6">
        <v>4</v>
      </c>
      <c r="I1822" s="6">
        <v>6</v>
      </c>
      <c r="J1822" s="6">
        <v>170</v>
      </c>
      <c r="K1822" s="6">
        <v>4</v>
      </c>
      <c r="L1822" s="6"/>
    </row>
    <row r="1823" spans="1:12" ht="15.75" customHeight="1" x14ac:dyDescent="0.25">
      <c r="A1823" s="4">
        <v>44715</v>
      </c>
      <c r="B1823" s="6">
        <v>4</v>
      </c>
      <c r="C1823" s="6" t="s">
        <v>104</v>
      </c>
      <c r="D1823" s="6">
        <v>6</v>
      </c>
      <c r="E1823" s="6" t="s">
        <v>65</v>
      </c>
      <c r="F1823" s="6" t="s">
        <v>120</v>
      </c>
      <c r="G1823" s="6">
        <v>1</v>
      </c>
      <c r="H1823" s="6">
        <v>4</v>
      </c>
      <c r="I1823" s="6">
        <v>6</v>
      </c>
      <c r="J1823" s="6">
        <v>180</v>
      </c>
      <c r="K1823" s="6">
        <v>6</v>
      </c>
      <c r="L1823" s="6"/>
    </row>
    <row r="1824" spans="1:12" ht="15.75" customHeight="1" x14ac:dyDescent="0.25">
      <c r="A1824" s="4">
        <v>44715</v>
      </c>
      <c r="B1824" s="6">
        <v>5</v>
      </c>
      <c r="C1824" s="6" t="s">
        <v>104</v>
      </c>
      <c r="D1824" s="6">
        <v>6</v>
      </c>
      <c r="E1824" s="6" t="s">
        <v>65</v>
      </c>
      <c r="F1824" s="6" t="s">
        <v>120</v>
      </c>
      <c r="G1824" s="6">
        <v>2</v>
      </c>
      <c r="H1824" s="6">
        <v>4</v>
      </c>
      <c r="I1824" s="6">
        <v>6</v>
      </c>
      <c r="J1824" s="6">
        <v>180</v>
      </c>
      <c r="K1824" s="6">
        <v>4</v>
      </c>
      <c r="L1824" s="6"/>
    </row>
    <row r="1825" spans="1:12" ht="15.75" customHeight="1" x14ac:dyDescent="0.25">
      <c r="A1825" s="4">
        <v>44715</v>
      </c>
      <c r="B1825" s="6">
        <v>6</v>
      </c>
      <c r="C1825" s="6" t="s">
        <v>104</v>
      </c>
      <c r="D1825" s="6">
        <v>6</v>
      </c>
      <c r="E1825" s="6" t="s">
        <v>65</v>
      </c>
      <c r="F1825" s="6" t="s">
        <v>120</v>
      </c>
      <c r="G1825" s="6">
        <v>3</v>
      </c>
      <c r="H1825" s="6">
        <v>4</v>
      </c>
      <c r="I1825" s="6">
        <v>6</v>
      </c>
      <c r="J1825" s="6">
        <v>180</v>
      </c>
      <c r="K1825" s="6">
        <v>5</v>
      </c>
      <c r="L1825" s="6"/>
    </row>
    <row r="1826" spans="1:12" ht="15.75" customHeight="1" x14ac:dyDescent="0.25">
      <c r="A1826" s="4">
        <v>44715</v>
      </c>
      <c r="B1826" s="6">
        <v>7</v>
      </c>
      <c r="C1826" s="6" t="s">
        <v>104</v>
      </c>
      <c r="D1826" s="6">
        <v>6</v>
      </c>
      <c r="E1826" s="6" t="s">
        <v>65</v>
      </c>
      <c r="F1826" s="6" t="s">
        <v>107</v>
      </c>
      <c r="G1826" s="6">
        <v>1</v>
      </c>
      <c r="H1826" s="6">
        <v>6</v>
      </c>
      <c r="I1826" s="6">
        <v>10</v>
      </c>
      <c r="J1826" s="6">
        <v>150</v>
      </c>
      <c r="K1826" s="6">
        <v>6</v>
      </c>
      <c r="L1826" s="6"/>
    </row>
    <row r="1827" spans="1:12" ht="15.75" customHeight="1" x14ac:dyDescent="0.25">
      <c r="A1827" s="4">
        <v>44715</v>
      </c>
      <c r="B1827" s="6">
        <v>8</v>
      </c>
      <c r="C1827" s="6" t="s">
        <v>104</v>
      </c>
      <c r="D1827" s="6">
        <v>6</v>
      </c>
      <c r="E1827" s="6" t="s">
        <v>65</v>
      </c>
      <c r="F1827" s="6" t="s">
        <v>107</v>
      </c>
      <c r="G1827" s="6">
        <v>2</v>
      </c>
      <c r="H1827" s="6">
        <v>6</v>
      </c>
      <c r="I1827" s="6">
        <v>10</v>
      </c>
      <c r="J1827" s="6">
        <v>150</v>
      </c>
      <c r="K1827" s="6">
        <v>10</v>
      </c>
      <c r="L1827" s="6"/>
    </row>
    <row r="1828" spans="1:12" ht="15.75" customHeight="1" x14ac:dyDescent="0.25">
      <c r="A1828" s="4">
        <v>44715</v>
      </c>
      <c r="B1828" s="6">
        <v>9</v>
      </c>
      <c r="C1828" s="6" t="s">
        <v>104</v>
      </c>
      <c r="D1828" s="6">
        <v>6</v>
      </c>
      <c r="E1828" s="6" t="s">
        <v>65</v>
      </c>
      <c r="F1828" s="6" t="s">
        <v>107</v>
      </c>
      <c r="G1828" s="6">
        <v>3</v>
      </c>
      <c r="H1828" s="6">
        <v>6</v>
      </c>
      <c r="I1828" s="6">
        <v>10</v>
      </c>
      <c r="J1828" s="6">
        <v>155</v>
      </c>
      <c r="K1828" s="6">
        <v>6</v>
      </c>
      <c r="L1828" s="6"/>
    </row>
    <row r="1829" spans="1:12" ht="15.75" customHeight="1" x14ac:dyDescent="0.25">
      <c r="A1829" s="4">
        <v>44715</v>
      </c>
      <c r="B1829" s="6">
        <v>10</v>
      </c>
      <c r="C1829" s="6" t="s">
        <v>104</v>
      </c>
      <c r="D1829" s="6">
        <v>6</v>
      </c>
      <c r="E1829" s="6" t="s">
        <v>65</v>
      </c>
      <c r="F1829" s="6" t="s">
        <v>121</v>
      </c>
      <c r="G1829" s="6">
        <v>1</v>
      </c>
      <c r="H1829" s="6">
        <v>10</v>
      </c>
      <c r="I1829" s="6">
        <v>15</v>
      </c>
      <c r="J1829" s="6">
        <v>130</v>
      </c>
      <c r="K1829" s="6">
        <v>15</v>
      </c>
      <c r="L1829" s="6"/>
    </row>
    <row r="1830" spans="1:12" ht="15.75" customHeight="1" x14ac:dyDescent="0.25">
      <c r="A1830" s="4">
        <v>44715</v>
      </c>
      <c r="B1830" s="6">
        <v>11</v>
      </c>
      <c r="C1830" s="6" t="s">
        <v>104</v>
      </c>
      <c r="D1830" s="6">
        <v>6</v>
      </c>
      <c r="E1830" s="6" t="s">
        <v>65</v>
      </c>
      <c r="F1830" s="6" t="s">
        <v>121</v>
      </c>
      <c r="G1830" s="6">
        <v>2</v>
      </c>
      <c r="H1830" s="6">
        <v>10</v>
      </c>
      <c r="I1830" s="6">
        <v>15</v>
      </c>
      <c r="J1830" s="6">
        <v>130</v>
      </c>
      <c r="K1830" s="6">
        <v>15</v>
      </c>
      <c r="L1830" s="6"/>
    </row>
    <row r="1831" spans="1:12" ht="15.75" customHeight="1" x14ac:dyDescent="0.25">
      <c r="A1831" s="4">
        <v>44715</v>
      </c>
      <c r="B1831" s="6">
        <v>12</v>
      </c>
      <c r="C1831" s="6" t="s">
        <v>104</v>
      </c>
      <c r="D1831" s="6">
        <v>6</v>
      </c>
      <c r="E1831" s="6" t="s">
        <v>65</v>
      </c>
      <c r="F1831" s="6" t="s">
        <v>121</v>
      </c>
      <c r="G1831" s="6">
        <v>3</v>
      </c>
      <c r="H1831" s="6">
        <v>10</v>
      </c>
      <c r="I1831" s="6">
        <v>15</v>
      </c>
      <c r="J1831" s="6">
        <v>135</v>
      </c>
      <c r="K1831" s="6">
        <v>13</v>
      </c>
      <c r="L1831" s="6"/>
    </row>
    <row r="1832" spans="1:12" ht="15.75" customHeight="1" x14ac:dyDescent="0.25">
      <c r="A1832" s="4">
        <v>44718</v>
      </c>
      <c r="B1832" s="6">
        <v>1</v>
      </c>
      <c r="C1832" s="6" t="s">
        <v>131</v>
      </c>
      <c r="D1832" s="6">
        <v>6</v>
      </c>
      <c r="E1832" s="6" t="s">
        <v>65</v>
      </c>
      <c r="F1832" s="6" t="s">
        <v>89</v>
      </c>
      <c r="G1832" s="6">
        <v>1</v>
      </c>
      <c r="H1832" s="6">
        <v>4</v>
      </c>
      <c r="I1832" s="6">
        <v>6</v>
      </c>
      <c r="J1832" s="6">
        <v>160</v>
      </c>
      <c r="K1832" s="6">
        <v>6</v>
      </c>
      <c r="L1832" s="6"/>
    </row>
    <row r="1833" spans="1:12" ht="15.75" customHeight="1" x14ac:dyDescent="0.25">
      <c r="A1833" s="4">
        <v>44718</v>
      </c>
      <c r="B1833" s="6">
        <v>2</v>
      </c>
      <c r="C1833" s="6" t="s">
        <v>131</v>
      </c>
      <c r="D1833" s="6">
        <v>6</v>
      </c>
      <c r="E1833" s="6" t="s">
        <v>65</v>
      </c>
      <c r="F1833" s="6" t="s">
        <v>89</v>
      </c>
      <c r="G1833" s="6">
        <v>2</v>
      </c>
      <c r="H1833" s="6">
        <v>4</v>
      </c>
      <c r="I1833" s="6">
        <v>6</v>
      </c>
      <c r="J1833" s="6">
        <v>160</v>
      </c>
      <c r="K1833" s="6">
        <v>5</v>
      </c>
      <c r="L1833" s="6"/>
    </row>
    <row r="1834" spans="1:12" ht="15.75" customHeight="1" x14ac:dyDescent="0.25">
      <c r="A1834" s="4">
        <v>44718</v>
      </c>
      <c r="B1834" s="6">
        <v>3</v>
      </c>
      <c r="C1834" s="6" t="s">
        <v>131</v>
      </c>
      <c r="D1834" s="6">
        <v>6</v>
      </c>
      <c r="E1834" s="6" t="s">
        <v>65</v>
      </c>
      <c r="F1834" s="6" t="s">
        <v>89</v>
      </c>
      <c r="G1834" s="6">
        <v>3</v>
      </c>
      <c r="H1834" s="6">
        <v>4</v>
      </c>
      <c r="I1834" s="6">
        <v>6</v>
      </c>
      <c r="J1834" s="6">
        <v>160</v>
      </c>
      <c r="K1834" s="6">
        <v>4</v>
      </c>
      <c r="L1834" s="6" t="s">
        <v>48</v>
      </c>
    </row>
    <row r="1835" spans="1:12" ht="15.75" customHeight="1" x14ac:dyDescent="0.25">
      <c r="A1835" s="4">
        <v>44718</v>
      </c>
      <c r="B1835" s="6">
        <v>4</v>
      </c>
      <c r="C1835" s="6" t="s">
        <v>131</v>
      </c>
      <c r="D1835" s="6">
        <v>6</v>
      </c>
      <c r="E1835" s="6" t="s">
        <v>65</v>
      </c>
      <c r="F1835" s="6" t="s">
        <v>95</v>
      </c>
      <c r="G1835" s="6">
        <v>1</v>
      </c>
      <c r="H1835" s="6">
        <v>4</v>
      </c>
      <c r="I1835" s="6">
        <v>6</v>
      </c>
      <c r="J1835" s="6">
        <v>135</v>
      </c>
      <c r="K1835" s="6">
        <v>4</v>
      </c>
      <c r="L1835" s="6"/>
    </row>
    <row r="1836" spans="1:12" ht="15.75" customHeight="1" x14ac:dyDescent="0.25">
      <c r="A1836" s="4">
        <v>44718</v>
      </c>
      <c r="B1836" s="6">
        <v>5</v>
      </c>
      <c r="C1836" s="6" t="s">
        <v>131</v>
      </c>
      <c r="D1836" s="6">
        <v>6</v>
      </c>
      <c r="E1836" s="6" t="s">
        <v>65</v>
      </c>
      <c r="F1836" s="6" t="s">
        <v>95</v>
      </c>
      <c r="G1836" s="6">
        <v>2</v>
      </c>
      <c r="H1836" s="6">
        <v>4</v>
      </c>
      <c r="I1836" s="6">
        <v>6</v>
      </c>
      <c r="J1836" s="6">
        <v>135</v>
      </c>
      <c r="K1836" s="6">
        <v>3</v>
      </c>
      <c r="L1836" s="6"/>
    </row>
    <row r="1837" spans="1:12" ht="15.75" customHeight="1" x14ac:dyDescent="0.25">
      <c r="A1837" s="4">
        <v>44718</v>
      </c>
      <c r="B1837" s="6">
        <v>6</v>
      </c>
      <c r="C1837" s="6" t="s">
        <v>131</v>
      </c>
      <c r="D1837" s="6">
        <v>6</v>
      </c>
      <c r="E1837" s="6" t="s">
        <v>65</v>
      </c>
      <c r="F1837" s="6" t="s">
        <v>95</v>
      </c>
      <c r="G1837" s="6">
        <v>3</v>
      </c>
      <c r="H1837" s="6">
        <v>4</v>
      </c>
      <c r="I1837" s="6">
        <v>6</v>
      </c>
      <c r="J1837" s="6">
        <v>135</v>
      </c>
      <c r="K1837" s="6">
        <v>2</v>
      </c>
      <c r="L1837" s="6" t="s">
        <v>49</v>
      </c>
    </row>
    <row r="1838" spans="1:12" ht="15.75" customHeight="1" x14ac:dyDescent="0.25">
      <c r="A1838" s="4">
        <v>44718</v>
      </c>
      <c r="B1838" s="6">
        <v>7</v>
      </c>
      <c r="C1838" s="6" t="s">
        <v>131</v>
      </c>
      <c r="D1838" s="6">
        <v>6</v>
      </c>
      <c r="E1838" s="6" t="s">
        <v>65</v>
      </c>
      <c r="F1838" s="6" t="s">
        <v>96</v>
      </c>
      <c r="G1838" s="6">
        <v>1</v>
      </c>
      <c r="H1838" s="6">
        <v>4</v>
      </c>
      <c r="I1838" s="6">
        <v>6</v>
      </c>
      <c r="J1838" s="6">
        <v>110</v>
      </c>
      <c r="K1838" s="6">
        <v>5</v>
      </c>
      <c r="L1838" s="6"/>
    </row>
    <row r="1839" spans="1:12" ht="15.75" customHeight="1" x14ac:dyDescent="0.25">
      <c r="A1839" s="4">
        <v>44718</v>
      </c>
      <c r="B1839" s="6">
        <v>8</v>
      </c>
      <c r="C1839" s="6" t="s">
        <v>131</v>
      </c>
      <c r="D1839" s="6">
        <v>6</v>
      </c>
      <c r="E1839" s="6" t="s">
        <v>65</v>
      </c>
      <c r="F1839" s="6" t="s">
        <v>96</v>
      </c>
      <c r="G1839" s="6">
        <v>2</v>
      </c>
      <c r="H1839" s="6">
        <v>4</v>
      </c>
      <c r="I1839" s="6">
        <v>6</v>
      </c>
      <c r="J1839" s="6">
        <v>110</v>
      </c>
      <c r="K1839" s="6">
        <v>4</v>
      </c>
      <c r="L1839" s="6"/>
    </row>
    <row r="1840" spans="1:12" ht="15.75" customHeight="1" x14ac:dyDescent="0.25">
      <c r="A1840" s="4">
        <v>44718</v>
      </c>
      <c r="B1840" s="6">
        <v>9</v>
      </c>
      <c r="C1840" s="6" t="s">
        <v>131</v>
      </c>
      <c r="D1840" s="6">
        <v>6</v>
      </c>
      <c r="E1840" s="6" t="s">
        <v>65</v>
      </c>
      <c r="F1840" s="6" t="s">
        <v>96</v>
      </c>
      <c r="G1840" s="6">
        <v>3</v>
      </c>
      <c r="H1840" s="6">
        <v>4</v>
      </c>
      <c r="I1840" s="6">
        <v>6</v>
      </c>
      <c r="J1840" s="6">
        <v>110</v>
      </c>
      <c r="K1840" s="6">
        <v>4</v>
      </c>
      <c r="L1840" s="6"/>
    </row>
    <row r="1841" spans="1:12" ht="15.75" customHeight="1" x14ac:dyDescent="0.25">
      <c r="A1841" s="4">
        <v>44718</v>
      </c>
      <c r="B1841" s="6">
        <v>10</v>
      </c>
      <c r="C1841" s="6" t="s">
        <v>131</v>
      </c>
      <c r="D1841" s="6">
        <v>6</v>
      </c>
      <c r="E1841" s="6" t="s">
        <v>65</v>
      </c>
      <c r="F1841" s="6" t="s">
        <v>122</v>
      </c>
      <c r="G1841" s="6">
        <v>1</v>
      </c>
      <c r="H1841" s="6">
        <v>10</v>
      </c>
      <c r="I1841" s="6">
        <v>20</v>
      </c>
      <c r="J1841" s="6">
        <v>10</v>
      </c>
      <c r="K1841" s="6">
        <v>14</v>
      </c>
      <c r="L1841" s="6"/>
    </row>
    <row r="1842" spans="1:12" ht="15.75" customHeight="1" x14ac:dyDescent="0.25">
      <c r="A1842" s="4">
        <v>44718</v>
      </c>
      <c r="B1842" s="6">
        <v>11</v>
      </c>
      <c r="C1842" s="6" t="s">
        <v>131</v>
      </c>
      <c r="D1842" s="6">
        <v>6</v>
      </c>
      <c r="E1842" s="6" t="s">
        <v>65</v>
      </c>
      <c r="F1842" s="6" t="s">
        <v>122</v>
      </c>
      <c r="G1842" s="6">
        <v>2</v>
      </c>
      <c r="H1842" s="6">
        <v>10</v>
      </c>
      <c r="I1842" s="6">
        <v>20</v>
      </c>
      <c r="J1842" s="6">
        <v>10</v>
      </c>
      <c r="K1842" s="6">
        <v>10</v>
      </c>
      <c r="L1842" s="6"/>
    </row>
    <row r="1843" spans="1:12" ht="15.75" customHeight="1" x14ac:dyDescent="0.25">
      <c r="A1843" s="4">
        <v>44718</v>
      </c>
      <c r="B1843" s="6">
        <v>12</v>
      </c>
      <c r="C1843" s="6" t="s">
        <v>131</v>
      </c>
      <c r="D1843" s="6">
        <v>6</v>
      </c>
      <c r="E1843" s="6" t="s">
        <v>65</v>
      </c>
      <c r="F1843" s="6" t="s">
        <v>122</v>
      </c>
      <c r="G1843" s="6">
        <v>3</v>
      </c>
      <c r="H1843" s="6">
        <v>10</v>
      </c>
      <c r="I1843" s="6">
        <v>20</v>
      </c>
      <c r="J1843" s="6">
        <v>10</v>
      </c>
      <c r="K1843" s="6">
        <v>8</v>
      </c>
      <c r="L1843" s="6"/>
    </row>
    <row r="1844" spans="1:12" ht="15.75" customHeight="1" x14ac:dyDescent="0.25">
      <c r="A1844" s="4">
        <v>44718</v>
      </c>
      <c r="B1844" s="6">
        <v>13</v>
      </c>
      <c r="C1844" s="6" t="s">
        <v>131</v>
      </c>
      <c r="D1844" s="6">
        <v>6</v>
      </c>
      <c r="E1844" s="6" t="s">
        <v>65</v>
      </c>
      <c r="F1844" s="6" t="s">
        <v>123</v>
      </c>
      <c r="G1844" s="6">
        <v>1</v>
      </c>
      <c r="H1844" s="6">
        <v>8</v>
      </c>
      <c r="I1844" s="6">
        <v>12</v>
      </c>
      <c r="J1844" s="6">
        <v>35</v>
      </c>
      <c r="K1844" s="6">
        <v>11</v>
      </c>
      <c r="L1844" s="6"/>
    </row>
    <row r="1845" spans="1:12" ht="15.75" customHeight="1" x14ac:dyDescent="0.25">
      <c r="A1845" s="4">
        <v>44718</v>
      </c>
      <c r="B1845" s="6">
        <v>14</v>
      </c>
      <c r="C1845" s="6" t="s">
        <v>131</v>
      </c>
      <c r="D1845" s="6">
        <v>6</v>
      </c>
      <c r="E1845" s="6" t="s">
        <v>65</v>
      </c>
      <c r="F1845" s="6" t="s">
        <v>123</v>
      </c>
      <c r="G1845" s="6">
        <v>2</v>
      </c>
      <c r="H1845" s="6">
        <v>8</v>
      </c>
      <c r="I1845" s="6">
        <v>12</v>
      </c>
      <c r="J1845" s="6">
        <v>35</v>
      </c>
      <c r="K1845" s="6">
        <v>17</v>
      </c>
      <c r="L1845" s="6" t="s">
        <v>50</v>
      </c>
    </row>
    <row r="1846" spans="1:12" ht="15.75" customHeight="1" x14ac:dyDescent="0.25">
      <c r="A1846" s="4">
        <v>44718</v>
      </c>
      <c r="B1846" s="6">
        <v>15</v>
      </c>
      <c r="C1846" s="6" t="s">
        <v>131</v>
      </c>
      <c r="D1846" s="6">
        <v>6</v>
      </c>
      <c r="E1846" s="6" t="s">
        <v>65</v>
      </c>
      <c r="F1846" s="6" t="s">
        <v>123</v>
      </c>
      <c r="G1846" s="6">
        <v>3</v>
      </c>
      <c r="H1846" s="6">
        <v>8</v>
      </c>
      <c r="I1846" s="6">
        <v>12</v>
      </c>
      <c r="J1846" s="6">
        <v>35</v>
      </c>
      <c r="K1846" s="6">
        <v>14</v>
      </c>
      <c r="L1846" s="6"/>
    </row>
    <row r="1847" spans="1:12" ht="15.75" customHeight="1" x14ac:dyDescent="0.25">
      <c r="A1847" s="4">
        <v>44720</v>
      </c>
      <c r="B1847" s="6">
        <v>1</v>
      </c>
      <c r="C1847" s="6" t="s">
        <v>132</v>
      </c>
      <c r="D1847" s="6">
        <v>6</v>
      </c>
      <c r="E1847" s="6" t="s">
        <v>65</v>
      </c>
      <c r="F1847" s="6" t="s">
        <v>92</v>
      </c>
      <c r="G1847" s="6">
        <v>1</v>
      </c>
      <c r="H1847" s="6">
        <v>4</v>
      </c>
      <c r="I1847" s="6">
        <v>6</v>
      </c>
      <c r="J1847" s="6">
        <v>245</v>
      </c>
      <c r="K1847" s="6">
        <v>6</v>
      </c>
      <c r="L1847" s="6"/>
    </row>
    <row r="1848" spans="1:12" ht="15.75" customHeight="1" x14ac:dyDescent="0.25">
      <c r="A1848" s="4">
        <v>44720</v>
      </c>
      <c r="B1848" s="6">
        <v>2</v>
      </c>
      <c r="C1848" s="6" t="s">
        <v>132</v>
      </c>
      <c r="D1848" s="6">
        <v>6</v>
      </c>
      <c r="E1848" s="6" t="s">
        <v>65</v>
      </c>
      <c r="F1848" s="6" t="s">
        <v>92</v>
      </c>
      <c r="G1848" s="6">
        <v>2</v>
      </c>
      <c r="H1848" s="6">
        <v>4</v>
      </c>
      <c r="I1848" s="6">
        <v>6</v>
      </c>
      <c r="J1848" s="6">
        <v>245</v>
      </c>
      <c r="K1848" s="6">
        <v>6</v>
      </c>
      <c r="L1848" s="6"/>
    </row>
    <row r="1849" spans="1:12" ht="15.75" customHeight="1" x14ac:dyDescent="0.25">
      <c r="A1849" s="4">
        <v>44720</v>
      </c>
      <c r="B1849" s="6">
        <v>3</v>
      </c>
      <c r="C1849" s="6" t="s">
        <v>132</v>
      </c>
      <c r="D1849" s="6">
        <v>6</v>
      </c>
      <c r="E1849" s="6" t="s">
        <v>65</v>
      </c>
      <c r="F1849" s="6" t="s">
        <v>92</v>
      </c>
      <c r="G1849" s="6">
        <v>3</v>
      </c>
      <c r="H1849" s="6">
        <v>4</v>
      </c>
      <c r="I1849" s="6">
        <v>6</v>
      </c>
      <c r="J1849" s="6">
        <v>250</v>
      </c>
      <c r="K1849" s="6">
        <v>5</v>
      </c>
      <c r="L1849" s="6"/>
    </row>
    <row r="1850" spans="1:12" ht="15.75" customHeight="1" x14ac:dyDescent="0.25">
      <c r="A1850" s="4">
        <v>44720</v>
      </c>
      <c r="B1850" s="6">
        <v>4</v>
      </c>
      <c r="C1850" s="6" t="s">
        <v>132</v>
      </c>
      <c r="D1850" s="6">
        <v>6</v>
      </c>
      <c r="E1850" s="6" t="s">
        <v>65</v>
      </c>
      <c r="F1850" s="1" t="s">
        <v>76</v>
      </c>
      <c r="G1850" s="6">
        <v>1</v>
      </c>
      <c r="H1850" s="6">
        <v>5</v>
      </c>
      <c r="I1850" s="6">
        <v>10</v>
      </c>
      <c r="J1850" s="6">
        <v>0</v>
      </c>
      <c r="K1850" s="6">
        <v>7</v>
      </c>
      <c r="L1850" s="6"/>
    </row>
    <row r="1851" spans="1:12" ht="15.75" customHeight="1" x14ac:dyDescent="0.25">
      <c r="A1851" s="4">
        <v>44720</v>
      </c>
      <c r="B1851" s="6">
        <v>5</v>
      </c>
      <c r="C1851" s="6" t="s">
        <v>132</v>
      </c>
      <c r="D1851" s="6">
        <v>6</v>
      </c>
      <c r="E1851" s="6" t="s">
        <v>65</v>
      </c>
      <c r="F1851" s="1" t="s">
        <v>76</v>
      </c>
      <c r="G1851" s="6">
        <v>2</v>
      </c>
      <c r="H1851" s="6">
        <v>5</v>
      </c>
      <c r="I1851" s="6">
        <v>10</v>
      </c>
      <c r="J1851" s="6">
        <v>0</v>
      </c>
      <c r="K1851" s="6">
        <v>5</v>
      </c>
      <c r="L1851" s="6"/>
    </row>
    <row r="1852" spans="1:12" ht="15.75" customHeight="1" x14ac:dyDescent="0.25">
      <c r="A1852" s="4">
        <v>44720</v>
      </c>
      <c r="B1852" s="6">
        <v>6</v>
      </c>
      <c r="C1852" s="6" t="s">
        <v>132</v>
      </c>
      <c r="D1852" s="6">
        <v>6</v>
      </c>
      <c r="E1852" s="6" t="s">
        <v>65</v>
      </c>
      <c r="F1852" s="1" t="s">
        <v>76</v>
      </c>
      <c r="G1852" s="6">
        <v>3</v>
      </c>
      <c r="H1852" s="6">
        <v>5</v>
      </c>
      <c r="I1852" s="6">
        <v>10</v>
      </c>
      <c r="J1852" s="6">
        <v>0</v>
      </c>
      <c r="K1852" s="6">
        <v>4</v>
      </c>
      <c r="L1852" s="6"/>
    </row>
    <row r="1853" spans="1:12" ht="15.75" customHeight="1" x14ac:dyDescent="0.25">
      <c r="A1853" s="4">
        <v>44720</v>
      </c>
      <c r="B1853" s="6">
        <v>7</v>
      </c>
      <c r="C1853" s="6" t="s">
        <v>132</v>
      </c>
      <c r="D1853" s="6">
        <v>6</v>
      </c>
      <c r="E1853" s="6" t="s">
        <v>65</v>
      </c>
      <c r="F1853" s="6" t="s">
        <v>126</v>
      </c>
      <c r="G1853" s="6">
        <v>1</v>
      </c>
      <c r="H1853" s="6">
        <v>4</v>
      </c>
      <c r="I1853" s="6">
        <v>6</v>
      </c>
      <c r="J1853" s="6">
        <v>115</v>
      </c>
      <c r="K1853" s="6">
        <v>6</v>
      </c>
      <c r="L1853" s="6"/>
    </row>
    <row r="1854" spans="1:12" ht="15.75" customHeight="1" x14ac:dyDescent="0.25">
      <c r="A1854" s="4">
        <v>44720</v>
      </c>
      <c r="B1854" s="6">
        <v>8</v>
      </c>
      <c r="C1854" s="6" t="s">
        <v>132</v>
      </c>
      <c r="D1854" s="6">
        <v>6</v>
      </c>
      <c r="E1854" s="6" t="s">
        <v>65</v>
      </c>
      <c r="F1854" s="6" t="s">
        <v>126</v>
      </c>
      <c r="G1854" s="6">
        <v>2</v>
      </c>
      <c r="H1854" s="6">
        <v>4</v>
      </c>
      <c r="I1854" s="6">
        <v>6</v>
      </c>
      <c r="J1854" s="6">
        <v>115</v>
      </c>
      <c r="K1854" s="6">
        <v>5</v>
      </c>
      <c r="L1854" s="6"/>
    </row>
    <row r="1855" spans="1:12" ht="15.75" customHeight="1" x14ac:dyDescent="0.25">
      <c r="A1855" s="4">
        <v>44720</v>
      </c>
      <c r="B1855" s="6">
        <v>9</v>
      </c>
      <c r="C1855" s="6" t="s">
        <v>132</v>
      </c>
      <c r="D1855" s="6">
        <v>6</v>
      </c>
      <c r="E1855" s="6" t="s">
        <v>65</v>
      </c>
      <c r="F1855" s="6" t="s">
        <v>126</v>
      </c>
      <c r="G1855" s="6">
        <v>3</v>
      </c>
      <c r="H1855" s="6">
        <v>4</v>
      </c>
      <c r="I1855" s="6">
        <v>6</v>
      </c>
      <c r="J1855" s="6">
        <v>115</v>
      </c>
      <c r="K1855" s="6">
        <v>4</v>
      </c>
      <c r="L1855" s="6"/>
    </row>
    <row r="1856" spans="1:12" ht="15.75" customHeight="1" x14ac:dyDescent="0.25">
      <c r="A1856" s="4">
        <v>44720</v>
      </c>
      <c r="B1856" s="6">
        <v>10</v>
      </c>
      <c r="C1856" s="6" t="s">
        <v>132</v>
      </c>
      <c r="D1856" s="6">
        <v>6</v>
      </c>
      <c r="E1856" s="6" t="s">
        <v>65</v>
      </c>
      <c r="F1856" s="6" t="s">
        <v>103</v>
      </c>
      <c r="G1856" s="6">
        <v>1</v>
      </c>
      <c r="H1856" s="6">
        <v>4</v>
      </c>
      <c r="I1856" s="6">
        <v>6</v>
      </c>
      <c r="J1856" s="6">
        <v>65</v>
      </c>
      <c r="K1856" s="6">
        <v>6</v>
      </c>
      <c r="L1856" s="6"/>
    </row>
    <row r="1857" spans="1:12" ht="15.75" customHeight="1" x14ac:dyDescent="0.25">
      <c r="A1857" s="4">
        <v>44720</v>
      </c>
      <c r="B1857" s="6">
        <v>11</v>
      </c>
      <c r="C1857" s="6" t="s">
        <v>132</v>
      </c>
      <c r="D1857" s="6">
        <v>6</v>
      </c>
      <c r="E1857" s="6" t="s">
        <v>65</v>
      </c>
      <c r="F1857" s="6" t="s">
        <v>103</v>
      </c>
      <c r="G1857" s="6">
        <v>2</v>
      </c>
      <c r="H1857" s="6">
        <v>4</v>
      </c>
      <c r="I1857" s="6">
        <v>6</v>
      </c>
      <c r="J1857" s="6">
        <v>65</v>
      </c>
      <c r="K1857" s="6">
        <v>5</v>
      </c>
      <c r="L1857" s="6"/>
    </row>
    <row r="1858" spans="1:12" ht="15.75" customHeight="1" x14ac:dyDescent="0.25">
      <c r="A1858" s="4">
        <v>44720</v>
      </c>
      <c r="B1858" s="6">
        <v>12</v>
      </c>
      <c r="C1858" s="6" t="s">
        <v>132</v>
      </c>
      <c r="D1858" s="6">
        <v>6</v>
      </c>
      <c r="E1858" s="6" t="s">
        <v>65</v>
      </c>
      <c r="F1858" s="6" t="s">
        <v>103</v>
      </c>
      <c r="G1858" s="6">
        <v>3</v>
      </c>
      <c r="H1858" s="6">
        <v>4</v>
      </c>
      <c r="I1858" s="6">
        <v>6</v>
      </c>
      <c r="J1858" s="6">
        <v>65</v>
      </c>
      <c r="K1858" s="6">
        <v>4</v>
      </c>
      <c r="L1858" s="6"/>
    </row>
    <row r="1859" spans="1:12" ht="15.75" customHeight="1" x14ac:dyDescent="0.25">
      <c r="A1859" s="4">
        <v>44720</v>
      </c>
      <c r="B1859" s="6">
        <v>13</v>
      </c>
      <c r="C1859" s="6" t="s">
        <v>132</v>
      </c>
      <c r="D1859" s="6">
        <v>6</v>
      </c>
      <c r="E1859" s="6" t="s">
        <v>65</v>
      </c>
      <c r="F1859" s="6" t="s">
        <v>101</v>
      </c>
      <c r="G1859" s="6">
        <v>1</v>
      </c>
      <c r="H1859" s="6">
        <v>6</v>
      </c>
      <c r="I1859" s="6">
        <v>10</v>
      </c>
      <c r="J1859" s="6">
        <v>200</v>
      </c>
      <c r="K1859" s="6">
        <v>14</v>
      </c>
      <c r="L1859" s="6"/>
    </row>
    <row r="1860" spans="1:12" ht="15.75" customHeight="1" x14ac:dyDescent="0.25">
      <c r="A1860" s="4">
        <v>44720</v>
      </c>
      <c r="B1860" s="6">
        <v>14</v>
      </c>
      <c r="C1860" s="6" t="s">
        <v>132</v>
      </c>
      <c r="D1860" s="6">
        <v>6</v>
      </c>
      <c r="E1860" s="6" t="s">
        <v>65</v>
      </c>
      <c r="F1860" s="6" t="s">
        <v>101</v>
      </c>
      <c r="G1860" s="6">
        <v>2</v>
      </c>
      <c r="H1860" s="6">
        <v>6</v>
      </c>
      <c r="I1860" s="6">
        <v>10</v>
      </c>
      <c r="J1860" s="6">
        <v>250</v>
      </c>
      <c r="K1860" s="6">
        <v>10</v>
      </c>
      <c r="L1860" s="6"/>
    </row>
    <row r="1861" spans="1:12" ht="15.75" customHeight="1" x14ac:dyDescent="0.25">
      <c r="A1861" s="4">
        <v>44720</v>
      </c>
      <c r="B1861" s="6">
        <v>15</v>
      </c>
      <c r="C1861" s="6" t="s">
        <v>132</v>
      </c>
      <c r="D1861" s="6">
        <v>6</v>
      </c>
      <c r="E1861" s="6" t="s">
        <v>65</v>
      </c>
      <c r="F1861" s="6" t="s">
        <v>101</v>
      </c>
      <c r="G1861" s="6">
        <v>3</v>
      </c>
      <c r="H1861" s="6">
        <v>6</v>
      </c>
      <c r="I1861" s="6">
        <v>10</v>
      </c>
      <c r="J1861" s="6">
        <v>250</v>
      </c>
      <c r="K1861" s="6">
        <v>10</v>
      </c>
      <c r="L1861" s="6"/>
    </row>
    <row r="1862" spans="1:12" ht="15.75" customHeight="1" x14ac:dyDescent="0.25">
      <c r="A1862" s="4">
        <v>44725</v>
      </c>
      <c r="B1862" s="6">
        <v>1</v>
      </c>
      <c r="C1862" s="6" t="s">
        <v>104</v>
      </c>
      <c r="D1862" s="6">
        <v>7</v>
      </c>
      <c r="E1862" s="6" t="s">
        <v>65</v>
      </c>
      <c r="F1862" s="6" t="s">
        <v>119</v>
      </c>
      <c r="G1862" s="6">
        <v>1</v>
      </c>
      <c r="H1862" s="6">
        <v>4</v>
      </c>
      <c r="I1862" s="6">
        <v>6</v>
      </c>
      <c r="J1862" s="6">
        <v>165</v>
      </c>
      <c r="K1862" s="6">
        <v>6</v>
      </c>
      <c r="L1862" s="6"/>
    </row>
    <row r="1863" spans="1:12" ht="15.75" customHeight="1" x14ac:dyDescent="0.25">
      <c r="A1863" s="4">
        <v>44725</v>
      </c>
      <c r="B1863" s="6">
        <v>2</v>
      </c>
      <c r="C1863" s="6" t="s">
        <v>104</v>
      </c>
      <c r="D1863" s="6">
        <v>7</v>
      </c>
      <c r="E1863" s="6" t="s">
        <v>65</v>
      </c>
      <c r="F1863" s="6" t="s">
        <v>119</v>
      </c>
      <c r="G1863" s="6">
        <v>2</v>
      </c>
      <c r="H1863" s="6">
        <v>4</v>
      </c>
      <c r="I1863" s="6">
        <v>6</v>
      </c>
      <c r="J1863" s="6">
        <v>165</v>
      </c>
      <c r="K1863" s="6">
        <v>6</v>
      </c>
      <c r="L1863" s="6"/>
    </row>
    <row r="1864" spans="1:12" ht="15.75" customHeight="1" x14ac:dyDescent="0.25">
      <c r="A1864" s="4">
        <v>44725</v>
      </c>
      <c r="B1864" s="6">
        <v>3</v>
      </c>
      <c r="C1864" s="6" t="s">
        <v>104</v>
      </c>
      <c r="D1864" s="6">
        <v>7</v>
      </c>
      <c r="E1864" s="6" t="s">
        <v>65</v>
      </c>
      <c r="F1864" s="6" t="s">
        <v>119</v>
      </c>
      <c r="G1864" s="6">
        <v>3</v>
      </c>
      <c r="H1864" s="6">
        <v>4</v>
      </c>
      <c r="I1864" s="6">
        <v>6</v>
      </c>
      <c r="J1864" s="6">
        <v>170</v>
      </c>
      <c r="K1864" s="6">
        <v>5</v>
      </c>
      <c r="L1864" s="6"/>
    </row>
    <row r="1865" spans="1:12" ht="15.75" customHeight="1" x14ac:dyDescent="0.25">
      <c r="A1865" s="4">
        <v>44725</v>
      </c>
      <c r="B1865" s="6">
        <v>4</v>
      </c>
      <c r="C1865" s="6" t="s">
        <v>104</v>
      </c>
      <c r="D1865" s="6">
        <v>7</v>
      </c>
      <c r="E1865" s="6" t="s">
        <v>65</v>
      </c>
      <c r="F1865" s="6" t="s">
        <v>120</v>
      </c>
      <c r="G1865" s="6">
        <v>1</v>
      </c>
      <c r="H1865" s="6">
        <v>4</v>
      </c>
      <c r="I1865" s="6">
        <v>6</v>
      </c>
      <c r="J1865" s="6">
        <v>180</v>
      </c>
      <c r="K1865" s="6">
        <v>5</v>
      </c>
      <c r="L1865" s="6"/>
    </row>
    <row r="1866" spans="1:12" ht="15.75" customHeight="1" x14ac:dyDescent="0.25">
      <c r="A1866" s="4">
        <v>44725</v>
      </c>
      <c r="B1866" s="6">
        <v>5</v>
      </c>
      <c r="C1866" s="6" t="s">
        <v>104</v>
      </c>
      <c r="D1866" s="6">
        <v>7</v>
      </c>
      <c r="E1866" s="6" t="s">
        <v>65</v>
      </c>
      <c r="F1866" s="6" t="s">
        <v>120</v>
      </c>
      <c r="G1866" s="6">
        <v>2</v>
      </c>
      <c r="H1866" s="6">
        <v>4</v>
      </c>
      <c r="I1866" s="6">
        <v>6</v>
      </c>
      <c r="J1866" s="6">
        <v>180</v>
      </c>
      <c r="K1866" s="6">
        <v>6</v>
      </c>
      <c r="L1866" s="6"/>
    </row>
    <row r="1867" spans="1:12" ht="15.75" customHeight="1" x14ac:dyDescent="0.25">
      <c r="A1867" s="4">
        <v>44725</v>
      </c>
      <c r="B1867" s="6">
        <v>6</v>
      </c>
      <c r="C1867" s="6" t="s">
        <v>104</v>
      </c>
      <c r="D1867" s="6">
        <v>7</v>
      </c>
      <c r="E1867" s="6" t="s">
        <v>65</v>
      </c>
      <c r="F1867" s="6" t="s">
        <v>120</v>
      </c>
      <c r="G1867" s="6">
        <v>3</v>
      </c>
      <c r="H1867" s="6">
        <v>4</v>
      </c>
      <c r="I1867" s="6">
        <v>6</v>
      </c>
      <c r="J1867" s="6">
        <v>180</v>
      </c>
      <c r="K1867" s="6">
        <v>5</v>
      </c>
      <c r="L1867" s="6"/>
    </row>
    <row r="1868" spans="1:12" ht="15.75" customHeight="1" x14ac:dyDescent="0.25">
      <c r="A1868" s="4">
        <v>44725</v>
      </c>
      <c r="B1868" s="6">
        <v>7</v>
      </c>
      <c r="C1868" s="6" t="s">
        <v>104</v>
      </c>
      <c r="D1868" s="6">
        <v>7</v>
      </c>
      <c r="E1868" s="6" t="s">
        <v>65</v>
      </c>
      <c r="F1868" s="6" t="s">
        <v>107</v>
      </c>
      <c r="G1868" s="6">
        <v>1</v>
      </c>
      <c r="H1868" s="6">
        <v>6</v>
      </c>
      <c r="I1868" s="6">
        <v>10</v>
      </c>
      <c r="J1868" s="6">
        <v>150</v>
      </c>
      <c r="K1868" s="6">
        <v>10</v>
      </c>
      <c r="L1868" s="6"/>
    </row>
    <row r="1869" spans="1:12" ht="15.75" customHeight="1" x14ac:dyDescent="0.25">
      <c r="A1869" s="4">
        <v>44725</v>
      </c>
      <c r="B1869" s="6">
        <v>8</v>
      </c>
      <c r="C1869" s="6" t="s">
        <v>104</v>
      </c>
      <c r="D1869" s="6">
        <v>7</v>
      </c>
      <c r="E1869" s="6" t="s">
        <v>65</v>
      </c>
      <c r="F1869" s="6" t="s">
        <v>107</v>
      </c>
      <c r="G1869" s="6">
        <v>2</v>
      </c>
      <c r="H1869" s="6">
        <v>6</v>
      </c>
      <c r="I1869" s="6">
        <v>10</v>
      </c>
      <c r="J1869" s="6">
        <v>150</v>
      </c>
      <c r="K1869" s="6">
        <v>10</v>
      </c>
      <c r="L1869" s="6"/>
    </row>
    <row r="1870" spans="1:12" ht="15.75" customHeight="1" x14ac:dyDescent="0.25">
      <c r="A1870" s="4">
        <v>44725</v>
      </c>
      <c r="B1870" s="6">
        <v>9</v>
      </c>
      <c r="C1870" s="6" t="s">
        <v>104</v>
      </c>
      <c r="D1870" s="6">
        <v>7</v>
      </c>
      <c r="E1870" s="6" t="s">
        <v>65</v>
      </c>
      <c r="F1870" s="6" t="s">
        <v>107</v>
      </c>
      <c r="G1870" s="6">
        <v>3</v>
      </c>
      <c r="H1870" s="6">
        <v>6</v>
      </c>
      <c r="I1870" s="6">
        <v>10</v>
      </c>
      <c r="J1870" s="6">
        <v>155</v>
      </c>
      <c r="K1870" s="6">
        <v>5</v>
      </c>
      <c r="L1870" s="6"/>
    </row>
    <row r="1871" spans="1:12" ht="15.75" customHeight="1" x14ac:dyDescent="0.25">
      <c r="A1871" s="4">
        <v>44725</v>
      </c>
      <c r="B1871" s="6">
        <v>10</v>
      </c>
      <c r="C1871" s="6" t="s">
        <v>104</v>
      </c>
      <c r="D1871" s="6">
        <v>7</v>
      </c>
      <c r="E1871" s="6" t="s">
        <v>65</v>
      </c>
      <c r="F1871" s="6" t="s">
        <v>121</v>
      </c>
      <c r="G1871" s="6">
        <v>1</v>
      </c>
      <c r="H1871" s="6">
        <v>10</v>
      </c>
      <c r="I1871" s="6">
        <v>15</v>
      </c>
      <c r="J1871" s="6">
        <v>130</v>
      </c>
      <c r="K1871" s="6">
        <v>15</v>
      </c>
      <c r="L1871" s="6"/>
    </row>
    <row r="1872" spans="1:12" ht="15.75" customHeight="1" x14ac:dyDescent="0.25">
      <c r="A1872" s="4">
        <v>44725</v>
      </c>
      <c r="B1872" s="6">
        <v>11</v>
      </c>
      <c r="C1872" s="6" t="s">
        <v>104</v>
      </c>
      <c r="D1872" s="6">
        <v>7</v>
      </c>
      <c r="E1872" s="6" t="s">
        <v>65</v>
      </c>
      <c r="F1872" s="6" t="s">
        <v>121</v>
      </c>
      <c r="G1872" s="6">
        <v>2</v>
      </c>
      <c r="H1872" s="6">
        <v>10</v>
      </c>
      <c r="I1872" s="6">
        <v>15</v>
      </c>
      <c r="J1872" s="6">
        <v>130</v>
      </c>
      <c r="K1872" s="6">
        <v>14</v>
      </c>
      <c r="L1872" s="6"/>
    </row>
    <row r="1873" spans="1:12" ht="15.75" customHeight="1" x14ac:dyDescent="0.25">
      <c r="A1873" s="4">
        <v>44725</v>
      </c>
      <c r="B1873" s="6">
        <v>12</v>
      </c>
      <c r="C1873" s="6" t="s">
        <v>104</v>
      </c>
      <c r="D1873" s="6">
        <v>7</v>
      </c>
      <c r="E1873" s="6" t="s">
        <v>65</v>
      </c>
      <c r="F1873" s="6" t="s">
        <v>121</v>
      </c>
      <c r="G1873" s="6">
        <v>3</v>
      </c>
      <c r="H1873" s="6">
        <v>10</v>
      </c>
      <c r="I1873" s="6">
        <v>15</v>
      </c>
      <c r="J1873" s="6">
        <v>130</v>
      </c>
      <c r="K1873" s="6">
        <v>13</v>
      </c>
      <c r="L1873" s="6"/>
    </row>
    <row r="1874" spans="1:12" ht="15.75" customHeight="1" x14ac:dyDescent="0.25">
      <c r="A1874" s="4">
        <v>44727</v>
      </c>
      <c r="B1874" s="6">
        <v>1</v>
      </c>
      <c r="C1874" s="6" t="s">
        <v>131</v>
      </c>
      <c r="D1874" s="6">
        <v>7</v>
      </c>
      <c r="E1874" s="6" t="s">
        <v>65</v>
      </c>
      <c r="F1874" s="6" t="s">
        <v>89</v>
      </c>
      <c r="G1874" s="6">
        <v>1</v>
      </c>
      <c r="H1874" s="6">
        <v>4</v>
      </c>
      <c r="I1874" s="6">
        <v>6</v>
      </c>
      <c r="J1874" s="6">
        <v>160</v>
      </c>
      <c r="K1874" s="6">
        <v>6</v>
      </c>
      <c r="L1874" s="6"/>
    </row>
    <row r="1875" spans="1:12" ht="15.75" customHeight="1" x14ac:dyDescent="0.25">
      <c r="A1875" s="4">
        <v>44727</v>
      </c>
      <c r="B1875" s="6">
        <v>2</v>
      </c>
      <c r="C1875" s="6" t="s">
        <v>131</v>
      </c>
      <c r="D1875" s="6">
        <v>7</v>
      </c>
      <c r="E1875" s="6" t="s">
        <v>65</v>
      </c>
      <c r="F1875" s="6" t="s">
        <v>89</v>
      </c>
      <c r="G1875" s="6">
        <v>2</v>
      </c>
      <c r="H1875" s="6">
        <v>4</v>
      </c>
      <c r="I1875" s="6">
        <v>6</v>
      </c>
      <c r="J1875" s="6">
        <v>160</v>
      </c>
      <c r="K1875" s="6">
        <v>6</v>
      </c>
      <c r="L1875" s="6"/>
    </row>
    <row r="1876" spans="1:12" ht="15.75" customHeight="1" x14ac:dyDescent="0.25">
      <c r="A1876" s="4">
        <v>44727</v>
      </c>
      <c r="B1876" s="6">
        <v>3</v>
      </c>
      <c r="C1876" s="6" t="s">
        <v>131</v>
      </c>
      <c r="D1876" s="6">
        <v>7</v>
      </c>
      <c r="E1876" s="6" t="s">
        <v>65</v>
      </c>
      <c r="F1876" s="6" t="s">
        <v>89</v>
      </c>
      <c r="G1876" s="6">
        <v>3</v>
      </c>
      <c r="H1876" s="6">
        <v>4</v>
      </c>
      <c r="I1876" s="6">
        <v>6</v>
      </c>
      <c r="J1876" s="6">
        <v>165</v>
      </c>
      <c r="K1876" s="6">
        <v>4</v>
      </c>
      <c r="L1876" s="6"/>
    </row>
    <row r="1877" spans="1:12" ht="15.75" customHeight="1" x14ac:dyDescent="0.25">
      <c r="A1877" s="4">
        <v>44727</v>
      </c>
      <c r="B1877" s="6">
        <v>4</v>
      </c>
      <c r="C1877" s="6" t="s">
        <v>131</v>
      </c>
      <c r="D1877" s="6">
        <v>7</v>
      </c>
      <c r="E1877" s="6" t="s">
        <v>65</v>
      </c>
      <c r="F1877" s="6" t="s">
        <v>95</v>
      </c>
      <c r="G1877" s="6">
        <v>1</v>
      </c>
      <c r="H1877" s="6">
        <v>4</v>
      </c>
      <c r="I1877" s="6">
        <v>6</v>
      </c>
      <c r="J1877" s="6">
        <v>130</v>
      </c>
      <c r="K1877" s="6">
        <v>4</v>
      </c>
      <c r="L1877" s="6" t="s">
        <v>51</v>
      </c>
    </row>
    <row r="1878" spans="1:12" ht="15.75" customHeight="1" x14ac:dyDescent="0.25">
      <c r="A1878" s="4">
        <v>44727</v>
      </c>
      <c r="B1878" s="6">
        <v>5</v>
      </c>
      <c r="C1878" s="6" t="s">
        <v>131</v>
      </c>
      <c r="D1878" s="6">
        <v>7</v>
      </c>
      <c r="E1878" s="6" t="s">
        <v>65</v>
      </c>
      <c r="F1878" s="6" t="s">
        <v>95</v>
      </c>
      <c r="G1878" s="6">
        <v>2</v>
      </c>
      <c r="H1878" s="6">
        <v>4</v>
      </c>
      <c r="I1878" s="6">
        <v>6</v>
      </c>
      <c r="J1878" s="6">
        <v>130</v>
      </c>
      <c r="K1878" s="6">
        <v>4</v>
      </c>
      <c r="L1878" s="6"/>
    </row>
    <row r="1879" spans="1:12" ht="15.75" customHeight="1" x14ac:dyDescent="0.25">
      <c r="A1879" s="4">
        <v>44727</v>
      </c>
      <c r="B1879" s="6">
        <v>6</v>
      </c>
      <c r="C1879" s="6" t="s">
        <v>131</v>
      </c>
      <c r="D1879" s="6">
        <v>7</v>
      </c>
      <c r="E1879" s="6" t="s">
        <v>65</v>
      </c>
      <c r="F1879" s="6" t="s">
        <v>95</v>
      </c>
      <c r="G1879" s="6">
        <v>3</v>
      </c>
      <c r="H1879" s="6">
        <v>4</v>
      </c>
      <c r="I1879" s="6">
        <v>6</v>
      </c>
      <c r="J1879" s="6">
        <v>130</v>
      </c>
      <c r="K1879" s="6">
        <v>4</v>
      </c>
      <c r="L1879" s="6"/>
    </row>
    <row r="1880" spans="1:12" ht="15.75" customHeight="1" x14ac:dyDescent="0.25">
      <c r="A1880" s="4">
        <v>44727</v>
      </c>
      <c r="B1880" s="6">
        <v>7</v>
      </c>
      <c r="C1880" s="6" t="s">
        <v>131</v>
      </c>
      <c r="D1880" s="6">
        <v>7</v>
      </c>
      <c r="E1880" s="6" t="s">
        <v>65</v>
      </c>
      <c r="F1880" s="6" t="s">
        <v>96</v>
      </c>
      <c r="G1880" s="6">
        <v>1</v>
      </c>
      <c r="H1880" s="6">
        <v>4</v>
      </c>
      <c r="I1880" s="6">
        <v>6</v>
      </c>
      <c r="J1880" s="6">
        <v>110</v>
      </c>
      <c r="K1880" s="6">
        <v>4</v>
      </c>
      <c r="L1880" s="6" t="s">
        <v>51</v>
      </c>
    </row>
    <row r="1881" spans="1:12" ht="15.75" customHeight="1" x14ac:dyDescent="0.25">
      <c r="A1881" s="4">
        <v>44727</v>
      </c>
      <c r="B1881" s="6">
        <v>8</v>
      </c>
      <c r="C1881" s="6" t="s">
        <v>131</v>
      </c>
      <c r="D1881" s="6">
        <v>7</v>
      </c>
      <c r="E1881" s="6" t="s">
        <v>65</v>
      </c>
      <c r="F1881" s="6" t="s">
        <v>96</v>
      </c>
      <c r="G1881" s="6">
        <v>2</v>
      </c>
      <c r="H1881" s="6">
        <v>4</v>
      </c>
      <c r="I1881" s="6">
        <v>6</v>
      </c>
      <c r="J1881" s="6">
        <v>110</v>
      </c>
      <c r="K1881" s="6">
        <v>4</v>
      </c>
      <c r="L1881" s="6"/>
    </row>
    <row r="1882" spans="1:12" ht="15.75" customHeight="1" x14ac:dyDescent="0.25">
      <c r="A1882" s="4">
        <v>44727</v>
      </c>
      <c r="B1882" s="6">
        <v>9</v>
      </c>
      <c r="C1882" s="6" t="s">
        <v>131</v>
      </c>
      <c r="D1882" s="6">
        <v>7</v>
      </c>
      <c r="E1882" s="6" t="s">
        <v>65</v>
      </c>
      <c r="F1882" s="6" t="s">
        <v>96</v>
      </c>
      <c r="G1882" s="6">
        <v>3</v>
      </c>
      <c r="H1882" s="6">
        <v>4</v>
      </c>
      <c r="I1882" s="6">
        <v>6</v>
      </c>
      <c r="J1882" s="6">
        <v>110</v>
      </c>
      <c r="K1882" s="6">
        <v>4</v>
      </c>
      <c r="L1882" s="6"/>
    </row>
    <row r="1883" spans="1:12" ht="15.75" customHeight="1" x14ac:dyDescent="0.25">
      <c r="A1883" s="4">
        <v>44727</v>
      </c>
      <c r="B1883" s="6">
        <v>10</v>
      </c>
      <c r="C1883" s="6" t="s">
        <v>131</v>
      </c>
      <c r="D1883" s="6">
        <v>7</v>
      </c>
      <c r="E1883" s="6" t="s">
        <v>65</v>
      </c>
      <c r="F1883" s="6" t="s">
        <v>122</v>
      </c>
      <c r="G1883" s="6">
        <v>1</v>
      </c>
      <c r="H1883" s="6">
        <v>10</v>
      </c>
      <c r="I1883" s="6">
        <v>20</v>
      </c>
      <c r="J1883" s="6">
        <v>10</v>
      </c>
      <c r="K1883" s="6">
        <v>11</v>
      </c>
      <c r="L1883" s="6"/>
    </row>
    <row r="1884" spans="1:12" ht="15.75" customHeight="1" x14ac:dyDescent="0.25">
      <c r="A1884" s="4">
        <v>44727</v>
      </c>
      <c r="B1884" s="6">
        <v>11</v>
      </c>
      <c r="C1884" s="6" t="s">
        <v>131</v>
      </c>
      <c r="D1884" s="6">
        <v>7</v>
      </c>
      <c r="E1884" s="6" t="s">
        <v>65</v>
      </c>
      <c r="F1884" s="6" t="s">
        <v>122</v>
      </c>
      <c r="G1884" s="6">
        <v>2</v>
      </c>
      <c r="H1884" s="6">
        <v>10</v>
      </c>
      <c r="I1884" s="6">
        <v>20</v>
      </c>
      <c r="J1884" s="6">
        <v>10</v>
      </c>
      <c r="K1884" s="6">
        <v>11</v>
      </c>
      <c r="L1884" s="6"/>
    </row>
    <row r="1885" spans="1:12" ht="15.75" customHeight="1" x14ac:dyDescent="0.25">
      <c r="A1885" s="4">
        <v>44727</v>
      </c>
      <c r="B1885" s="6">
        <v>12</v>
      </c>
      <c r="C1885" s="6" t="s">
        <v>131</v>
      </c>
      <c r="D1885" s="6">
        <v>7</v>
      </c>
      <c r="E1885" s="6" t="s">
        <v>65</v>
      </c>
      <c r="F1885" s="6" t="s">
        <v>122</v>
      </c>
      <c r="G1885" s="6">
        <v>3</v>
      </c>
      <c r="H1885" s="6">
        <v>10</v>
      </c>
      <c r="I1885" s="6">
        <v>20</v>
      </c>
      <c r="J1885" s="6">
        <v>10</v>
      </c>
      <c r="K1885" s="6">
        <v>10</v>
      </c>
      <c r="L1885" s="6"/>
    </row>
    <row r="1886" spans="1:12" ht="15.75" customHeight="1" x14ac:dyDescent="0.25">
      <c r="A1886" s="4">
        <v>44727</v>
      </c>
      <c r="B1886" s="6">
        <v>13</v>
      </c>
      <c r="C1886" s="6" t="s">
        <v>131</v>
      </c>
      <c r="D1886" s="6">
        <v>7</v>
      </c>
      <c r="E1886" s="6" t="s">
        <v>65</v>
      </c>
      <c r="F1886" s="6" t="s">
        <v>123</v>
      </c>
      <c r="G1886" s="6">
        <v>1</v>
      </c>
      <c r="H1886" s="6">
        <v>8</v>
      </c>
      <c r="I1886" s="6">
        <v>12</v>
      </c>
      <c r="J1886" s="6">
        <v>35</v>
      </c>
      <c r="K1886" s="6">
        <v>14</v>
      </c>
      <c r="L1886" s="6" t="s">
        <v>52</v>
      </c>
    </row>
    <row r="1887" spans="1:12" ht="15.75" customHeight="1" x14ac:dyDescent="0.25">
      <c r="A1887" s="4">
        <v>44727</v>
      </c>
      <c r="B1887" s="6">
        <v>14</v>
      </c>
      <c r="C1887" s="6" t="s">
        <v>131</v>
      </c>
      <c r="D1887" s="6">
        <v>7</v>
      </c>
      <c r="E1887" s="6" t="s">
        <v>65</v>
      </c>
      <c r="F1887" s="6" t="s">
        <v>123</v>
      </c>
      <c r="G1887" s="6">
        <v>2</v>
      </c>
      <c r="H1887" s="6">
        <v>8</v>
      </c>
      <c r="I1887" s="6">
        <v>12</v>
      </c>
      <c r="J1887" s="6">
        <v>35</v>
      </c>
      <c r="K1887" s="6">
        <v>11</v>
      </c>
      <c r="L1887" s="6"/>
    </row>
    <row r="1888" spans="1:12" ht="15.75" customHeight="1" x14ac:dyDescent="0.25">
      <c r="A1888" s="4">
        <v>44727</v>
      </c>
      <c r="B1888" s="6">
        <v>15</v>
      </c>
      <c r="C1888" s="6" t="s">
        <v>131</v>
      </c>
      <c r="D1888" s="6">
        <v>7</v>
      </c>
      <c r="E1888" s="6" t="s">
        <v>65</v>
      </c>
      <c r="F1888" s="6" t="s">
        <v>123</v>
      </c>
      <c r="G1888" s="6">
        <v>3</v>
      </c>
      <c r="H1888" s="6">
        <v>8</v>
      </c>
      <c r="I1888" s="6">
        <v>12</v>
      </c>
      <c r="J1888" s="6">
        <v>35</v>
      </c>
      <c r="K1888" s="6">
        <v>6</v>
      </c>
      <c r="L1888" s="6" t="s">
        <v>53</v>
      </c>
    </row>
    <row r="1889" spans="1:12" ht="15.75" customHeight="1" x14ac:dyDescent="0.25">
      <c r="A1889" s="4">
        <v>44729</v>
      </c>
      <c r="B1889" s="6">
        <v>1</v>
      </c>
      <c r="C1889" s="6" t="s">
        <v>132</v>
      </c>
      <c r="D1889" s="6">
        <v>7</v>
      </c>
      <c r="E1889" s="6" t="s">
        <v>65</v>
      </c>
      <c r="F1889" s="6" t="s">
        <v>92</v>
      </c>
      <c r="G1889" s="6">
        <v>1</v>
      </c>
      <c r="H1889" s="6">
        <v>4</v>
      </c>
      <c r="I1889" s="6">
        <v>6</v>
      </c>
      <c r="J1889" s="6">
        <v>250</v>
      </c>
      <c r="K1889" s="6">
        <v>6</v>
      </c>
      <c r="L1889" s="6"/>
    </row>
    <row r="1890" spans="1:12" ht="15.75" customHeight="1" x14ac:dyDescent="0.25">
      <c r="A1890" s="4">
        <v>44729</v>
      </c>
      <c r="B1890" s="6">
        <v>2</v>
      </c>
      <c r="C1890" s="6" t="s">
        <v>132</v>
      </c>
      <c r="D1890" s="6">
        <v>7</v>
      </c>
      <c r="E1890" s="6" t="s">
        <v>65</v>
      </c>
      <c r="F1890" s="6" t="s">
        <v>92</v>
      </c>
      <c r="G1890" s="6">
        <v>2</v>
      </c>
      <c r="H1890" s="6">
        <v>4</v>
      </c>
      <c r="I1890" s="6">
        <v>6</v>
      </c>
      <c r="J1890" s="6">
        <v>250</v>
      </c>
      <c r="K1890" s="6">
        <v>6</v>
      </c>
      <c r="L1890" s="6"/>
    </row>
    <row r="1891" spans="1:12" ht="15.75" customHeight="1" x14ac:dyDescent="0.25">
      <c r="A1891" s="4">
        <v>44729</v>
      </c>
      <c r="B1891" s="6">
        <v>3</v>
      </c>
      <c r="C1891" s="6" t="s">
        <v>132</v>
      </c>
      <c r="D1891" s="6">
        <v>7</v>
      </c>
      <c r="E1891" s="6" t="s">
        <v>65</v>
      </c>
      <c r="F1891" s="6" t="s">
        <v>92</v>
      </c>
      <c r="G1891" s="6">
        <v>3</v>
      </c>
      <c r="H1891" s="6">
        <v>4</v>
      </c>
      <c r="I1891" s="6">
        <v>6</v>
      </c>
      <c r="J1891" s="6">
        <v>255</v>
      </c>
      <c r="K1891" s="6">
        <v>4</v>
      </c>
      <c r="L1891" s="6"/>
    </row>
    <row r="1892" spans="1:12" ht="15.75" customHeight="1" x14ac:dyDescent="0.25">
      <c r="A1892" s="4">
        <v>44729</v>
      </c>
      <c r="B1892" s="6">
        <v>4</v>
      </c>
      <c r="C1892" s="6" t="s">
        <v>132</v>
      </c>
      <c r="D1892" s="6">
        <v>7</v>
      </c>
      <c r="E1892" s="6" t="s">
        <v>65</v>
      </c>
      <c r="F1892" s="1" t="s">
        <v>76</v>
      </c>
      <c r="G1892" s="6">
        <v>1</v>
      </c>
      <c r="H1892" s="6">
        <v>5</v>
      </c>
      <c r="I1892" s="6">
        <v>10</v>
      </c>
      <c r="J1892" s="6">
        <v>0</v>
      </c>
      <c r="K1892" s="6">
        <v>6</v>
      </c>
      <c r="L1892" s="6"/>
    </row>
    <row r="1893" spans="1:12" ht="15.75" customHeight="1" x14ac:dyDescent="0.25">
      <c r="A1893" s="4">
        <v>44729</v>
      </c>
      <c r="B1893" s="6">
        <v>5</v>
      </c>
      <c r="C1893" s="6" t="s">
        <v>132</v>
      </c>
      <c r="D1893" s="6">
        <v>7</v>
      </c>
      <c r="E1893" s="6" t="s">
        <v>65</v>
      </c>
      <c r="F1893" s="1" t="s">
        <v>76</v>
      </c>
      <c r="G1893" s="6">
        <v>2</v>
      </c>
      <c r="H1893" s="6">
        <v>5</v>
      </c>
      <c r="I1893" s="6">
        <v>10</v>
      </c>
      <c r="J1893" s="6">
        <v>0</v>
      </c>
      <c r="K1893" s="6">
        <v>3</v>
      </c>
      <c r="L1893" s="6"/>
    </row>
    <row r="1894" spans="1:12" ht="15.75" customHeight="1" x14ac:dyDescent="0.25">
      <c r="A1894" s="4">
        <v>44729</v>
      </c>
      <c r="B1894" s="6">
        <v>6</v>
      </c>
      <c r="C1894" s="6" t="s">
        <v>132</v>
      </c>
      <c r="D1894" s="6">
        <v>7</v>
      </c>
      <c r="E1894" s="6" t="s">
        <v>65</v>
      </c>
      <c r="F1894" s="1" t="s">
        <v>76</v>
      </c>
      <c r="G1894" s="6">
        <v>3</v>
      </c>
      <c r="H1894" s="6">
        <v>5</v>
      </c>
      <c r="I1894" s="6">
        <v>10</v>
      </c>
      <c r="J1894" s="6">
        <v>0</v>
      </c>
      <c r="K1894" s="6">
        <v>5</v>
      </c>
      <c r="L1894" s="6"/>
    </row>
    <row r="1895" spans="1:12" ht="15.75" customHeight="1" x14ac:dyDescent="0.25">
      <c r="A1895" s="4">
        <v>44729</v>
      </c>
      <c r="B1895" s="6">
        <v>7</v>
      </c>
      <c r="C1895" s="6" t="s">
        <v>132</v>
      </c>
      <c r="D1895" s="6">
        <v>7</v>
      </c>
      <c r="E1895" s="6" t="s">
        <v>65</v>
      </c>
      <c r="F1895" s="6" t="s">
        <v>126</v>
      </c>
      <c r="G1895" s="6">
        <v>1</v>
      </c>
      <c r="H1895" s="6">
        <v>4</v>
      </c>
      <c r="I1895" s="6">
        <v>6</v>
      </c>
      <c r="J1895" s="6">
        <v>115</v>
      </c>
      <c r="K1895" s="6">
        <v>6</v>
      </c>
      <c r="L1895" s="6"/>
    </row>
    <row r="1896" spans="1:12" ht="15.75" customHeight="1" x14ac:dyDescent="0.25">
      <c r="A1896" s="4">
        <v>44729</v>
      </c>
      <c r="B1896" s="6">
        <v>8</v>
      </c>
      <c r="C1896" s="6" t="s">
        <v>132</v>
      </c>
      <c r="D1896" s="6">
        <v>7</v>
      </c>
      <c r="E1896" s="6" t="s">
        <v>65</v>
      </c>
      <c r="F1896" s="6" t="s">
        <v>126</v>
      </c>
      <c r="G1896" s="6">
        <v>2</v>
      </c>
      <c r="H1896" s="6">
        <v>4</v>
      </c>
      <c r="I1896" s="6">
        <v>6</v>
      </c>
      <c r="J1896" s="6">
        <v>115</v>
      </c>
      <c r="K1896" s="6">
        <v>6</v>
      </c>
      <c r="L1896" s="6"/>
    </row>
    <row r="1897" spans="1:12" ht="15.75" customHeight="1" x14ac:dyDescent="0.25">
      <c r="A1897" s="4">
        <v>44729</v>
      </c>
      <c r="B1897" s="6">
        <v>9</v>
      </c>
      <c r="C1897" s="6" t="s">
        <v>132</v>
      </c>
      <c r="D1897" s="6">
        <v>7</v>
      </c>
      <c r="E1897" s="6" t="s">
        <v>65</v>
      </c>
      <c r="F1897" s="6" t="s">
        <v>126</v>
      </c>
      <c r="G1897" s="6">
        <v>3</v>
      </c>
      <c r="H1897" s="6">
        <v>4</v>
      </c>
      <c r="I1897" s="6">
        <v>6</v>
      </c>
      <c r="J1897" s="6">
        <v>120</v>
      </c>
      <c r="K1897" s="6">
        <v>4</v>
      </c>
      <c r="L1897" s="6"/>
    </row>
    <row r="1898" spans="1:12" ht="15.75" customHeight="1" x14ac:dyDescent="0.25">
      <c r="A1898" s="4">
        <v>44729</v>
      </c>
      <c r="B1898" s="6">
        <v>10</v>
      </c>
      <c r="C1898" s="6" t="s">
        <v>132</v>
      </c>
      <c r="D1898" s="6">
        <v>7</v>
      </c>
      <c r="E1898" s="6" t="s">
        <v>65</v>
      </c>
      <c r="F1898" s="6" t="s">
        <v>103</v>
      </c>
      <c r="G1898" s="6">
        <v>1</v>
      </c>
      <c r="H1898" s="6">
        <v>4</v>
      </c>
      <c r="I1898" s="6">
        <v>6</v>
      </c>
      <c r="J1898" s="6">
        <v>65</v>
      </c>
      <c r="K1898" s="6">
        <v>6</v>
      </c>
      <c r="L1898" s="6"/>
    </row>
    <row r="1899" spans="1:12" ht="15.75" customHeight="1" x14ac:dyDescent="0.25">
      <c r="A1899" s="4">
        <v>44729</v>
      </c>
      <c r="B1899" s="6">
        <v>11</v>
      </c>
      <c r="C1899" s="6" t="s">
        <v>132</v>
      </c>
      <c r="D1899" s="6">
        <v>7</v>
      </c>
      <c r="E1899" s="6" t="s">
        <v>65</v>
      </c>
      <c r="F1899" s="6" t="s">
        <v>103</v>
      </c>
      <c r="G1899" s="6">
        <v>2</v>
      </c>
      <c r="H1899" s="6">
        <v>4</v>
      </c>
      <c r="I1899" s="6">
        <v>6</v>
      </c>
      <c r="J1899" s="6">
        <v>65</v>
      </c>
      <c r="K1899" s="6">
        <v>6</v>
      </c>
      <c r="L1899" s="6"/>
    </row>
    <row r="1900" spans="1:12" ht="15.75" customHeight="1" x14ac:dyDescent="0.25">
      <c r="A1900" s="4">
        <v>44729</v>
      </c>
      <c r="B1900" s="6">
        <v>12</v>
      </c>
      <c r="C1900" s="6" t="s">
        <v>132</v>
      </c>
      <c r="D1900" s="6">
        <v>7</v>
      </c>
      <c r="E1900" s="6" t="s">
        <v>65</v>
      </c>
      <c r="F1900" s="6" t="s">
        <v>103</v>
      </c>
      <c r="G1900" s="6">
        <v>3</v>
      </c>
      <c r="H1900" s="6">
        <v>4</v>
      </c>
      <c r="I1900" s="6">
        <v>6</v>
      </c>
      <c r="J1900" s="6">
        <v>65</v>
      </c>
      <c r="K1900" s="6">
        <v>4</v>
      </c>
      <c r="L1900" s="6"/>
    </row>
    <row r="1901" spans="1:12" ht="15.75" customHeight="1" x14ac:dyDescent="0.25">
      <c r="A1901" s="4">
        <v>44729</v>
      </c>
      <c r="B1901" s="6">
        <v>13</v>
      </c>
      <c r="C1901" s="6" t="s">
        <v>132</v>
      </c>
      <c r="D1901" s="6">
        <v>7</v>
      </c>
      <c r="E1901" s="6" t="s">
        <v>65</v>
      </c>
      <c r="F1901" s="6" t="s">
        <v>111</v>
      </c>
      <c r="G1901" s="6">
        <v>1</v>
      </c>
      <c r="H1901" s="6">
        <v>6</v>
      </c>
      <c r="I1901" s="6">
        <v>10</v>
      </c>
      <c r="J1901" s="6">
        <v>210</v>
      </c>
      <c r="K1901" s="6">
        <v>10</v>
      </c>
      <c r="L1901" s="6"/>
    </row>
    <row r="1902" spans="1:12" ht="15.75" customHeight="1" x14ac:dyDescent="0.25">
      <c r="A1902" s="4">
        <v>44729</v>
      </c>
      <c r="B1902" s="6">
        <v>14</v>
      </c>
      <c r="C1902" s="6" t="s">
        <v>132</v>
      </c>
      <c r="D1902" s="6">
        <v>7</v>
      </c>
      <c r="E1902" s="6" t="s">
        <v>65</v>
      </c>
      <c r="F1902" s="6" t="s">
        <v>111</v>
      </c>
      <c r="G1902" s="6">
        <v>2</v>
      </c>
      <c r="H1902" s="6">
        <v>6</v>
      </c>
      <c r="I1902" s="6">
        <v>10</v>
      </c>
      <c r="J1902" s="6">
        <v>210</v>
      </c>
      <c r="K1902" s="6">
        <v>10</v>
      </c>
      <c r="L1902" s="6"/>
    </row>
    <row r="1903" spans="1:12" ht="15.75" customHeight="1" x14ac:dyDescent="0.25">
      <c r="A1903" s="4">
        <v>44729</v>
      </c>
      <c r="B1903" s="6">
        <v>15</v>
      </c>
      <c r="C1903" s="6" t="s">
        <v>132</v>
      </c>
      <c r="D1903" s="6">
        <v>7</v>
      </c>
      <c r="E1903" s="6" t="s">
        <v>65</v>
      </c>
      <c r="F1903" s="6" t="s">
        <v>111</v>
      </c>
      <c r="G1903" s="6">
        <v>3</v>
      </c>
      <c r="H1903" s="6">
        <v>6</v>
      </c>
      <c r="I1903" s="6">
        <v>10</v>
      </c>
      <c r="J1903" s="6">
        <v>220</v>
      </c>
      <c r="K1903" s="6">
        <v>7</v>
      </c>
      <c r="L1903" s="6"/>
    </row>
    <row r="1904" spans="1:12" ht="15.75" customHeight="1" x14ac:dyDescent="0.25">
      <c r="A1904" s="4">
        <v>44732</v>
      </c>
      <c r="B1904" s="6">
        <v>1</v>
      </c>
      <c r="C1904" s="6" t="s">
        <v>127</v>
      </c>
      <c r="D1904" s="6">
        <v>8</v>
      </c>
      <c r="E1904" s="6" t="s">
        <v>65</v>
      </c>
      <c r="F1904" s="6" t="s">
        <v>119</v>
      </c>
      <c r="G1904" s="6">
        <v>1</v>
      </c>
      <c r="H1904" s="6">
        <v>3</v>
      </c>
      <c r="I1904" s="6">
        <v>3</v>
      </c>
      <c r="J1904" s="6">
        <v>170</v>
      </c>
      <c r="K1904" s="6">
        <v>3</v>
      </c>
      <c r="L1904" s="6"/>
    </row>
    <row r="1905" spans="1:12" ht="15.75" customHeight="1" x14ac:dyDescent="0.25">
      <c r="A1905" s="4">
        <v>44732</v>
      </c>
      <c r="B1905" s="6">
        <v>2</v>
      </c>
      <c r="C1905" s="6" t="s">
        <v>127</v>
      </c>
      <c r="D1905" s="6">
        <v>8</v>
      </c>
      <c r="E1905" s="6" t="s">
        <v>65</v>
      </c>
      <c r="F1905" s="6" t="s">
        <v>119</v>
      </c>
      <c r="G1905" s="6">
        <v>2</v>
      </c>
      <c r="H1905" s="6">
        <v>3</v>
      </c>
      <c r="I1905" s="6">
        <v>3</v>
      </c>
      <c r="J1905" s="6">
        <v>170</v>
      </c>
      <c r="K1905" s="6">
        <v>3</v>
      </c>
      <c r="L1905" s="6"/>
    </row>
    <row r="1906" spans="1:12" ht="15.75" customHeight="1" x14ac:dyDescent="0.25">
      <c r="A1906" s="4">
        <v>44732</v>
      </c>
      <c r="B1906" s="6">
        <v>3</v>
      </c>
      <c r="C1906" s="6" t="s">
        <v>127</v>
      </c>
      <c r="D1906" s="6">
        <v>8</v>
      </c>
      <c r="E1906" s="6" t="s">
        <v>65</v>
      </c>
      <c r="F1906" s="6" t="s">
        <v>120</v>
      </c>
      <c r="G1906" s="6">
        <v>1</v>
      </c>
      <c r="H1906" s="6">
        <v>3</v>
      </c>
      <c r="I1906" s="6">
        <v>3</v>
      </c>
      <c r="J1906" s="6">
        <v>180</v>
      </c>
      <c r="K1906" s="6">
        <v>3</v>
      </c>
      <c r="L1906" s="6"/>
    </row>
    <row r="1907" spans="1:12" ht="15.75" customHeight="1" x14ac:dyDescent="0.25">
      <c r="A1907" s="4">
        <v>44732</v>
      </c>
      <c r="B1907" s="6">
        <v>4</v>
      </c>
      <c r="C1907" s="6" t="s">
        <v>127</v>
      </c>
      <c r="D1907" s="6">
        <v>8</v>
      </c>
      <c r="E1907" s="6" t="s">
        <v>65</v>
      </c>
      <c r="F1907" s="6" t="s">
        <v>120</v>
      </c>
      <c r="G1907" s="6">
        <v>2</v>
      </c>
      <c r="H1907" s="6">
        <v>3</v>
      </c>
      <c r="I1907" s="6">
        <v>3</v>
      </c>
      <c r="J1907" s="6">
        <v>180</v>
      </c>
      <c r="K1907" s="6">
        <v>3</v>
      </c>
      <c r="L1907" s="6"/>
    </row>
    <row r="1908" spans="1:12" ht="15.75" customHeight="1" x14ac:dyDescent="0.25">
      <c r="A1908" s="4">
        <v>44732</v>
      </c>
      <c r="B1908" s="6">
        <v>5</v>
      </c>
      <c r="C1908" s="6" t="s">
        <v>127</v>
      </c>
      <c r="D1908" s="6">
        <v>8</v>
      </c>
      <c r="E1908" s="6" t="s">
        <v>65</v>
      </c>
      <c r="F1908" s="6" t="s">
        <v>107</v>
      </c>
      <c r="G1908" s="6">
        <v>1</v>
      </c>
      <c r="H1908" s="6">
        <v>3</v>
      </c>
      <c r="I1908" s="6">
        <v>3</v>
      </c>
      <c r="J1908" s="6">
        <v>150</v>
      </c>
      <c r="K1908" s="6">
        <v>3</v>
      </c>
      <c r="L1908" s="6"/>
    </row>
    <row r="1909" spans="1:12" ht="15.75" customHeight="1" x14ac:dyDescent="0.25">
      <c r="A1909" s="4">
        <v>44732</v>
      </c>
      <c r="B1909" s="6">
        <v>6</v>
      </c>
      <c r="C1909" s="6" t="s">
        <v>127</v>
      </c>
      <c r="D1909" s="6">
        <v>8</v>
      </c>
      <c r="E1909" s="6" t="s">
        <v>65</v>
      </c>
      <c r="F1909" s="6" t="s">
        <v>107</v>
      </c>
      <c r="G1909" s="6">
        <v>2</v>
      </c>
      <c r="H1909" s="6">
        <v>3</v>
      </c>
      <c r="I1909" s="6">
        <v>3</v>
      </c>
      <c r="J1909" s="6">
        <v>150</v>
      </c>
      <c r="K1909" s="6">
        <v>3</v>
      </c>
      <c r="L1909" s="6"/>
    </row>
    <row r="1910" spans="1:12" ht="15.75" customHeight="1" x14ac:dyDescent="0.25">
      <c r="A1910" s="4">
        <v>44734</v>
      </c>
      <c r="B1910" s="6">
        <v>1</v>
      </c>
      <c r="C1910" s="1" t="s">
        <v>133</v>
      </c>
      <c r="D1910" s="3">
        <v>8</v>
      </c>
      <c r="E1910" s="1" t="s">
        <v>65</v>
      </c>
      <c r="F1910" s="1" t="s">
        <v>89</v>
      </c>
      <c r="G1910" s="6">
        <v>1</v>
      </c>
      <c r="H1910" s="6">
        <v>3</v>
      </c>
      <c r="I1910" s="6">
        <v>3</v>
      </c>
      <c r="J1910" s="3">
        <v>165</v>
      </c>
      <c r="K1910" s="3">
        <v>3</v>
      </c>
      <c r="L1910" s="3"/>
    </row>
    <row r="1911" spans="1:12" ht="15.75" customHeight="1" x14ac:dyDescent="0.25">
      <c r="A1911" s="4">
        <v>44734</v>
      </c>
      <c r="B1911" s="6">
        <v>2</v>
      </c>
      <c r="C1911" s="1" t="s">
        <v>133</v>
      </c>
      <c r="D1911" s="6">
        <v>8</v>
      </c>
      <c r="E1911" s="1" t="s">
        <v>65</v>
      </c>
      <c r="F1911" s="1" t="s">
        <v>89</v>
      </c>
      <c r="G1911" s="6">
        <v>2</v>
      </c>
      <c r="H1911" s="6">
        <v>3</v>
      </c>
      <c r="I1911" s="6">
        <v>3</v>
      </c>
      <c r="J1911" s="3">
        <v>165</v>
      </c>
      <c r="K1911" s="3">
        <v>3</v>
      </c>
      <c r="L1911" s="3"/>
    </row>
    <row r="1912" spans="1:12" ht="15.75" customHeight="1" x14ac:dyDescent="0.25">
      <c r="A1912" s="4">
        <v>44734</v>
      </c>
      <c r="B1912" s="6">
        <v>3</v>
      </c>
      <c r="C1912" s="1" t="s">
        <v>133</v>
      </c>
      <c r="D1912" s="3">
        <v>8</v>
      </c>
      <c r="E1912" s="1" t="s">
        <v>65</v>
      </c>
      <c r="F1912" s="1" t="s">
        <v>95</v>
      </c>
      <c r="G1912" s="6">
        <v>1</v>
      </c>
      <c r="H1912" s="6">
        <v>3</v>
      </c>
      <c r="I1912" s="6">
        <v>3</v>
      </c>
      <c r="J1912" s="3">
        <v>130</v>
      </c>
      <c r="K1912" s="3">
        <v>3</v>
      </c>
      <c r="L1912" s="3"/>
    </row>
    <row r="1913" spans="1:12" ht="15.75" customHeight="1" x14ac:dyDescent="0.25">
      <c r="A1913" s="4">
        <v>44734</v>
      </c>
      <c r="B1913" s="6">
        <v>4</v>
      </c>
      <c r="C1913" s="1" t="s">
        <v>133</v>
      </c>
      <c r="D1913" s="6">
        <v>8</v>
      </c>
      <c r="E1913" s="1" t="s">
        <v>65</v>
      </c>
      <c r="F1913" s="1" t="s">
        <v>95</v>
      </c>
      <c r="G1913" s="6">
        <v>2</v>
      </c>
      <c r="H1913" s="6">
        <v>3</v>
      </c>
      <c r="I1913" s="6">
        <v>3</v>
      </c>
      <c r="J1913" s="3">
        <v>130</v>
      </c>
      <c r="K1913" s="3">
        <v>3</v>
      </c>
      <c r="L1913" s="3"/>
    </row>
    <row r="1914" spans="1:12" ht="15.75" customHeight="1" x14ac:dyDescent="0.25">
      <c r="A1914" s="4">
        <v>44734</v>
      </c>
      <c r="B1914" s="6">
        <v>5</v>
      </c>
      <c r="C1914" s="1" t="s">
        <v>133</v>
      </c>
      <c r="D1914" s="3">
        <v>8</v>
      </c>
      <c r="E1914" s="1" t="s">
        <v>65</v>
      </c>
      <c r="F1914" s="1" t="s">
        <v>96</v>
      </c>
      <c r="G1914" s="6">
        <v>1</v>
      </c>
      <c r="H1914" s="6">
        <v>3</v>
      </c>
      <c r="I1914" s="6">
        <v>3</v>
      </c>
      <c r="J1914" s="3">
        <v>110</v>
      </c>
      <c r="K1914" s="3">
        <v>3</v>
      </c>
      <c r="L1914" s="3"/>
    </row>
    <row r="1915" spans="1:12" ht="15.75" customHeight="1" x14ac:dyDescent="0.25">
      <c r="A1915" s="4">
        <v>44734</v>
      </c>
      <c r="B1915" s="6">
        <v>6</v>
      </c>
      <c r="C1915" s="1" t="s">
        <v>133</v>
      </c>
      <c r="D1915" s="6">
        <v>8</v>
      </c>
      <c r="E1915" s="1" t="s">
        <v>65</v>
      </c>
      <c r="F1915" s="1" t="s">
        <v>96</v>
      </c>
      <c r="G1915" s="6">
        <v>2</v>
      </c>
      <c r="H1915" s="6">
        <v>3</v>
      </c>
      <c r="I1915" s="6">
        <v>3</v>
      </c>
      <c r="J1915" s="3">
        <v>110</v>
      </c>
      <c r="K1915" s="3">
        <v>3</v>
      </c>
      <c r="L1915" s="3"/>
    </row>
    <row r="1916" spans="1:12" ht="15.75" customHeight="1" x14ac:dyDescent="0.25">
      <c r="A1916" s="10"/>
    </row>
    <row r="1917" spans="1:12" ht="15.75" customHeight="1" x14ac:dyDescent="0.25">
      <c r="A1917" s="10"/>
    </row>
    <row r="1918" spans="1:12" ht="15.75" customHeight="1" x14ac:dyDescent="0.25">
      <c r="A1918" s="10"/>
    </row>
    <row r="1919" spans="1:12" ht="15.75" customHeight="1" x14ac:dyDescent="0.25">
      <c r="A1919" s="10"/>
    </row>
    <row r="1920" spans="1:12" ht="15.75" customHeight="1" x14ac:dyDescent="0.25">
      <c r="A1920" s="10"/>
    </row>
    <row r="1921" spans="1:1" ht="15.75" customHeight="1" x14ac:dyDescent="0.25">
      <c r="A1921" s="10"/>
    </row>
    <row r="1922" spans="1:1" ht="15.75" customHeight="1" x14ac:dyDescent="0.25">
      <c r="A1922" s="10"/>
    </row>
    <row r="1923" spans="1:1" ht="15.75" customHeight="1" x14ac:dyDescent="0.25">
      <c r="A1923" s="10"/>
    </row>
    <row r="1924" spans="1:1" ht="15.75" customHeight="1" x14ac:dyDescent="0.25">
      <c r="A1924" s="10"/>
    </row>
    <row r="1925" spans="1:1" ht="15.75" customHeight="1" x14ac:dyDescent="0.25">
      <c r="A1925" s="10"/>
    </row>
    <row r="1926" spans="1:1" ht="15.75" customHeight="1" x14ac:dyDescent="0.25">
      <c r="A1926" s="10"/>
    </row>
    <row r="1927" spans="1:1" ht="15.75" customHeight="1" x14ac:dyDescent="0.25">
      <c r="A1927" s="10"/>
    </row>
    <row r="1928" spans="1:1" ht="15.75" customHeight="1" x14ac:dyDescent="0.25">
      <c r="A1928" s="10"/>
    </row>
    <row r="1929" spans="1:1" ht="15.75" customHeight="1" x14ac:dyDescent="0.25">
      <c r="A1929" s="10"/>
    </row>
    <row r="1930" spans="1:1" ht="15.75" customHeight="1" x14ac:dyDescent="0.25">
      <c r="A1930" s="10"/>
    </row>
    <row r="1931" spans="1:1" ht="15.75" customHeight="1" x14ac:dyDescent="0.25">
      <c r="A1931" s="10"/>
    </row>
    <row r="1932" spans="1:1" ht="15.75" customHeight="1" x14ac:dyDescent="0.25">
      <c r="A1932" s="10"/>
    </row>
    <row r="1933" spans="1:1" ht="15.75" customHeight="1" x14ac:dyDescent="0.25">
      <c r="A1933" s="10"/>
    </row>
    <row r="1934" spans="1:1" ht="15.75" customHeight="1" x14ac:dyDescent="0.25">
      <c r="A1934" s="10"/>
    </row>
    <row r="1935" spans="1:1" ht="15.75" customHeight="1" x14ac:dyDescent="0.25">
      <c r="A1935" s="10"/>
    </row>
    <row r="1936" spans="1:1" ht="15.75" customHeight="1" x14ac:dyDescent="0.25">
      <c r="A1936" s="10"/>
    </row>
    <row r="1937" spans="1:1" ht="15.75" customHeight="1" x14ac:dyDescent="0.25">
      <c r="A1937" s="10"/>
    </row>
    <row r="1938" spans="1:1" ht="15.75" customHeight="1" x14ac:dyDescent="0.25">
      <c r="A1938" s="10"/>
    </row>
    <row r="1939" spans="1:1" ht="15.75" customHeight="1" x14ac:dyDescent="0.25">
      <c r="A1939" s="10"/>
    </row>
    <row r="1940" spans="1:1" ht="15.75" customHeight="1" x14ac:dyDescent="0.25">
      <c r="A1940" s="10"/>
    </row>
    <row r="1941" spans="1:1" ht="15.75" customHeight="1" x14ac:dyDescent="0.25">
      <c r="A1941" s="10"/>
    </row>
    <row r="1942" spans="1:1" ht="15.75" customHeight="1" x14ac:dyDescent="0.25">
      <c r="A1942" s="10"/>
    </row>
    <row r="1943" spans="1:1" ht="15.75" customHeight="1" x14ac:dyDescent="0.25">
      <c r="A1943" s="10"/>
    </row>
    <row r="1944" spans="1:1" ht="15.75" customHeight="1" x14ac:dyDescent="0.25">
      <c r="A1944" s="10"/>
    </row>
    <row r="1945" spans="1:1" ht="15.75" customHeight="1" x14ac:dyDescent="0.25">
      <c r="A1945" s="10"/>
    </row>
    <row r="1946" spans="1:1" ht="15.75" customHeight="1" x14ac:dyDescent="0.25">
      <c r="A1946" s="10"/>
    </row>
    <row r="1947" spans="1:1" ht="15.75" customHeight="1" x14ac:dyDescent="0.25">
      <c r="A1947" s="10"/>
    </row>
    <row r="1948" spans="1:1" ht="15.75" customHeight="1" x14ac:dyDescent="0.25">
      <c r="A1948" s="10"/>
    </row>
    <row r="1949" spans="1:1" ht="15.75" customHeight="1" x14ac:dyDescent="0.25">
      <c r="A1949" s="10"/>
    </row>
    <row r="1950" spans="1:1" ht="15.75" customHeight="1" x14ac:dyDescent="0.25">
      <c r="A1950" s="10"/>
    </row>
    <row r="1951" spans="1:1" ht="15.75" customHeight="1" x14ac:dyDescent="0.25">
      <c r="A1951" s="10"/>
    </row>
    <row r="1952" spans="1:1" ht="15.75" customHeight="1" x14ac:dyDescent="0.25">
      <c r="A1952" s="10"/>
    </row>
    <row r="1953" spans="1:1" ht="15.75" customHeight="1" x14ac:dyDescent="0.25">
      <c r="A1953" s="10"/>
    </row>
    <row r="1954" spans="1:1" ht="15.75" customHeight="1" x14ac:dyDescent="0.25">
      <c r="A1954" s="10"/>
    </row>
    <row r="1955" spans="1:1" ht="15.75" customHeight="1" x14ac:dyDescent="0.25">
      <c r="A1955" s="10"/>
    </row>
    <row r="1956" spans="1:1" ht="15.75" customHeight="1" x14ac:dyDescent="0.25">
      <c r="A1956" s="10"/>
    </row>
    <row r="1957" spans="1:1" ht="15.75" customHeight="1" x14ac:dyDescent="0.25">
      <c r="A1957" s="10"/>
    </row>
    <row r="1958" spans="1:1" ht="15.75" customHeight="1" x14ac:dyDescent="0.25">
      <c r="A1958" s="10"/>
    </row>
    <row r="1959" spans="1:1" ht="15.75" customHeight="1" x14ac:dyDescent="0.25">
      <c r="A1959" s="10"/>
    </row>
    <row r="1960" spans="1:1" ht="15.75" customHeight="1" x14ac:dyDescent="0.25">
      <c r="A1960" s="10"/>
    </row>
    <row r="1961" spans="1:1" ht="15.75" customHeight="1" x14ac:dyDescent="0.25">
      <c r="A1961" s="10"/>
    </row>
    <row r="1962" spans="1:1" ht="15.75" customHeight="1" x14ac:dyDescent="0.25">
      <c r="A1962" s="10"/>
    </row>
    <row r="1963" spans="1:1" ht="15.75" customHeight="1" x14ac:dyDescent="0.25">
      <c r="A1963" s="10"/>
    </row>
    <row r="1964" spans="1:1" ht="15.75" customHeight="1" x14ac:dyDescent="0.25">
      <c r="A1964" s="10"/>
    </row>
    <row r="1965" spans="1:1" ht="15.75" customHeight="1" x14ac:dyDescent="0.25">
      <c r="A1965" s="10"/>
    </row>
    <row r="1966" spans="1:1" ht="15.75" customHeight="1" x14ac:dyDescent="0.25">
      <c r="A1966" s="10"/>
    </row>
    <row r="1967" spans="1:1" ht="15.75" customHeight="1" x14ac:dyDescent="0.25">
      <c r="A1967" s="10"/>
    </row>
    <row r="1968" spans="1:1" ht="15.75" customHeight="1" x14ac:dyDescent="0.25">
      <c r="A1968" s="10"/>
    </row>
    <row r="1969" spans="1:1" ht="15.75" customHeight="1" x14ac:dyDescent="0.25">
      <c r="A1969" s="10"/>
    </row>
    <row r="1970" spans="1:1" ht="15.75" customHeight="1" x14ac:dyDescent="0.25">
      <c r="A1970" s="10"/>
    </row>
    <row r="1971" spans="1:1" ht="15.75" customHeight="1" x14ac:dyDescent="0.25">
      <c r="A1971" s="10"/>
    </row>
    <row r="1972" spans="1:1" ht="12.5" x14ac:dyDescent="0.25">
      <c r="A1972" s="12"/>
    </row>
    <row r="1973" spans="1:1" ht="12.5" x14ac:dyDescent="0.25">
      <c r="A1973" s="12"/>
    </row>
    <row r="1974" spans="1:1" ht="12.5" x14ac:dyDescent="0.25">
      <c r="A1974" s="12"/>
    </row>
    <row r="1975" spans="1:1" ht="12.5" x14ac:dyDescent="0.25">
      <c r="A1975" s="12"/>
    </row>
    <row r="1976" spans="1:1" ht="12.5" x14ac:dyDescent="0.25">
      <c r="A1976" s="12"/>
    </row>
    <row r="1977" spans="1:1" ht="12.5" x14ac:dyDescent="0.25">
      <c r="A1977" s="12"/>
    </row>
  </sheetData>
  <customSheetViews>
    <customSheetView guid="{0F946BA7-BFED-47DD-9C46-D1AAF823BE19}" filter="1" showAutoFilter="1">
      <pageMargins left="0.7" right="0.7" top="0.75" bottom="0.75" header="0.3" footer="0.3"/>
      <autoFilter ref="L1:L1801" xr:uid="{11C02C88-4452-4052-BF06-D27D2FFA2117}"/>
    </customSheetView>
  </customSheetViews>
  <pageMargins left="0.7" right="0.7" top="0.75" bottom="0.75" header="0" footer="0"/>
  <pageSetup orientation="landscape"/>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A925A-1485-4D7B-8F72-5F52E7205EEE}">
  <dimension ref="A1:I160"/>
  <sheetViews>
    <sheetView topLeftCell="A138" workbookViewId="0">
      <selection activeCell="C8" sqref="C8"/>
    </sheetView>
  </sheetViews>
  <sheetFormatPr defaultRowHeight="12.5" x14ac:dyDescent="0.25"/>
  <cols>
    <col min="1" max="1" width="5" bestFit="1" customWidth="1"/>
    <col min="2" max="2" width="26.453125" bestFit="1" customWidth="1"/>
    <col min="3" max="3" width="42.7265625" bestFit="1" customWidth="1"/>
    <col min="4" max="4" width="20.26953125" bestFit="1" customWidth="1"/>
    <col min="5" max="5" width="17.453125" bestFit="1" customWidth="1"/>
    <col min="6" max="6" width="6.7265625" bestFit="1" customWidth="1"/>
    <col min="7" max="7" width="7.26953125" bestFit="1" customWidth="1"/>
    <col min="8" max="8" width="16.453125" bestFit="1" customWidth="1"/>
    <col min="9" max="9" width="17.26953125" bestFit="1" customWidth="1"/>
  </cols>
  <sheetData>
    <row r="1" spans="1:9" x14ac:dyDescent="0.25">
      <c r="A1" t="s">
        <v>134</v>
      </c>
      <c r="B1" t="s">
        <v>135</v>
      </c>
      <c r="C1" t="s">
        <v>60</v>
      </c>
      <c r="D1" t="s">
        <v>136</v>
      </c>
      <c r="E1" t="s">
        <v>57</v>
      </c>
      <c r="F1" t="s">
        <v>61</v>
      </c>
      <c r="G1" t="s">
        <v>62</v>
      </c>
      <c r="H1" t="s">
        <v>137</v>
      </c>
      <c r="I1" t="s">
        <v>138</v>
      </c>
    </row>
    <row r="2" spans="1:9" x14ac:dyDescent="0.25">
      <c r="A2">
        <v>1</v>
      </c>
      <c r="B2" t="s">
        <v>139</v>
      </c>
      <c r="C2" t="s">
        <v>140</v>
      </c>
      <c r="D2" t="s">
        <v>65</v>
      </c>
      <c r="E2" t="s">
        <v>141</v>
      </c>
      <c r="F2">
        <v>4</v>
      </c>
      <c r="G2">
        <v>8</v>
      </c>
      <c r="H2">
        <v>1</v>
      </c>
    </row>
    <row r="3" spans="1:9" x14ac:dyDescent="0.25">
      <c r="A3">
        <v>2</v>
      </c>
      <c r="B3" t="s">
        <v>139</v>
      </c>
      <c r="C3" t="s">
        <v>142</v>
      </c>
      <c r="D3" t="s">
        <v>65</v>
      </c>
      <c r="E3" t="s">
        <v>141</v>
      </c>
      <c r="F3">
        <v>4</v>
      </c>
      <c r="G3">
        <v>8</v>
      </c>
      <c r="H3">
        <v>2</v>
      </c>
    </row>
    <row r="4" spans="1:9" x14ac:dyDescent="0.25">
      <c r="A4">
        <v>3</v>
      </c>
      <c r="B4" t="s">
        <v>139</v>
      </c>
      <c r="C4" t="s">
        <v>143</v>
      </c>
      <c r="D4" t="s">
        <v>65</v>
      </c>
      <c r="E4" t="s">
        <v>141</v>
      </c>
      <c r="F4">
        <v>4</v>
      </c>
      <c r="G4">
        <v>8</v>
      </c>
      <c r="H4">
        <v>3</v>
      </c>
    </row>
    <row r="5" spans="1:9" x14ac:dyDescent="0.25">
      <c r="A5">
        <v>4</v>
      </c>
      <c r="B5" t="s">
        <v>139</v>
      </c>
      <c r="C5" t="s">
        <v>144</v>
      </c>
      <c r="D5" t="s">
        <v>65</v>
      </c>
      <c r="E5" t="s">
        <v>141</v>
      </c>
      <c r="F5">
        <v>4</v>
      </c>
      <c r="G5">
        <v>8</v>
      </c>
      <c r="H5">
        <v>4</v>
      </c>
    </row>
    <row r="6" spans="1:9" x14ac:dyDescent="0.25">
      <c r="A6">
        <v>5</v>
      </c>
      <c r="B6" t="s">
        <v>139</v>
      </c>
      <c r="C6" t="s">
        <v>145</v>
      </c>
      <c r="D6" t="s">
        <v>65</v>
      </c>
      <c r="E6" t="s">
        <v>141</v>
      </c>
      <c r="F6">
        <v>4</v>
      </c>
      <c r="G6">
        <v>8</v>
      </c>
      <c r="H6">
        <v>5</v>
      </c>
    </row>
    <row r="7" spans="1:9" x14ac:dyDescent="0.25">
      <c r="A7">
        <v>6</v>
      </c>
      <c r="B7" t="s">
        <v>139</v>
      </c>
      <c r="C7" t="s">
        <v>146</v>
      </c>
      <c r="D7" t="s">
        <v>65</v>
      </c>
      <c r="E7" t="s">
        <v>141</v>
      </c>
      <c r="F7">
        <v>4</v>
      </c>
      <c r="G7">
        <v>8</v>
      </c>
      <c r="H7">
        <v>6</v>
      </c>
    </row>
    <row r="8" spans="1:9" x14ac:dyDescent="0.25">
      <c r="A8">
        <v>7</v>
      </c>
      <c r="B8" t="s">
        <v>139</v>
      </c>
      <c r="C8" t="s">
        <v>147</v>
      </c>
      <c r="D8" t="s">
        <v>65</v>
      </c>
      <c r="E8" t="s">
        <v>141</v>
      </c>
      <c r="F8">
        <v>4</v>
      </c>
      <c r="G8">
        <v>8</v>
      </c>
      <c r="H8">
        <v>7</v>
      </c>
    </row>
    <row r="9" spans="1:9" x14ac:dyDescent="0.25">
      <c r="A9">
        <v>8</v>
      </c>
      <c r="B9" t="s">
        <v>139</v>
      </c>
      <c r="C9" t="s">
        <v>148</v>
      </c>
      <c r="D9" t="s">
        <v>65</v>
      </c>
      <c r="E9" t="s">
        <v>141</v>
      </c>
      <c r="F9">
        <v>4</v>
      </c>
      <c r="G9">
        <v>8</v>
      </c>
      <c r="H9">
        <v>8</v>
      </c>
    </row>
    <row r="10" spans="1:9" x14ac:dyDescent="0.25">
      <c r="A10">
        <v>9</v>
      </c>
      <c r="B10" t="s">
        <v>139</v>
      </c>
      <c r="C10" t="s">
        <v>149</v>
      </c>
      <c r="D10" t="s">
        <v>65</v>
      </c>
      <c r="E10" t="s">
        <v>141</v>
      </c>
      <c r="F10">
        <v>4</v>
      </c>
      <c r="G10">
        <v>8</v>
      </c>
      <c r="H10">
        <v>13</v>
      </c>
    </row>
    <row r="11" spans="1:9" x14ac:dyDescent="0.25">
      <c r="A11">
        <v>10</v>
      </c>
      <c r="B11" t="s">
        <v>139</v>
      </c>
      <c r="C11" t="s">
        <v>150</v>
      </c>
      <c r="D11" t="s">
        <v>65</v>
      </c>
      <c r="E11" t="s">
        <v>141</v>
      </c>
      <c r="F11">
        <v>4</v>
      </c>
      <c r="G11">
        <v>8</v>
      </c>
      <c r="H11">
        <v>9</v>
      </c>
    </row>
    <row r="12" spans="1:9" x14ac:dyDescent="0.25">
      <c r="A12">
        <v>11</v>
      </c>
      <c r="B12" t="s">
        <v>139</v>
      </c>
      <c r="C12" t="s">
        <v>73</v>
      </c>
      <c r="D12" t="s">
        <v>65</v>
      </c>
      <c r="E12" t="s">
        <v>141</v>
      </c>
      <c r="F12">
        <v>4</v>
      </c>
      <c r="G12">
        <v>8</v>
      </c>
      <c r="H12">
        <v>10</v>
      </c>
    </row>
    <row r="13" spans="1:9" x14ac:dyDescent="0.25">
      <c r="A13">
        <v>12</v>
      </c>
      <c r="B13" t="s">
        <v>139</v>
      </c>
      <c r="C13" t="s">
        <v>151</v>
      </c>
      <c r="D13" t="s">
        <v>65</v>
      </c>
      <c r="E13" t="s">
        <v>141</v>
      </c>
      <c r="F13">
        <v>4</v>
      </c>
      <c r="G13">
        <v>8</v>
      </c>
      <c r="H13">
        <v>11</v>
      </c>
    </row>
    <row r="14" spans="1:9" x14ac:dyDescent="0.25">
      <c r="A14">
        <v>13</v>
      </c>
      <c r="B14" t="s">
        <v>139</v>
      </c>
      <c r="C14" t="s">
        <v>83</v>
      </c>
      <c r="D14" t="s">
        <v>65</v>
      </c>
      <c r="E14" t="s">
        <v>141</v>
      </c>
      <c r="F14">
        <v>4</v>
      </c>
      <c r="G14">
        <v>8</v>
      </c>
      <c r="H14">
        <v>12</v>
      </c>
    </row>
    <row r="15" spans="1:9" x14ac:dyDescent="0.25">
      <c r="A15">
        <v>14</v>
      </c>
      <c r="B15" t="s">
        <v>139</v>
      </c>
      <c r="C15" t="s">
        <v>152</v>
      </c>
      <c r="D15" t="s">
        <v>65</v>
      </c>
      <c r="E15" t="s">
        <v>115</v>
      </c>
      <c r="F15">
        <v>4</v>
      </c>
      <c r="G15">
        <v>8</v>
      </c>
      <c r="H15">
        <v>1</v>
      </c>
    </row>
    <row r="16" spans="1:9" x14ac:dyDescent="0.25">
      <c r="A16">
        <v>15</v>
      </c>
      <c r="B16" t="s">
        <v>139</v>
      </c>
      <c r="C16" t="s">
        <v>153</v>
      </c>
      <c r="D16" t="s">
        <v>65</v>
      </c>
      <c r="E16" t="s">
        <v>115</v>
      </c>
      <c r="F16">
        <v>4</v>
      </c>
      <c r="G16">
        <v>8</v>
      </c>
      <c r="H16">
        <v>2</v>
      </c>
    </row>
    <row r="17" spans="1:8" x14ac:dyDescent="0.25">
      <c r="A17">
        <v>16</v>
      </c>
      <c r="B17" t="s">
        <v>139</v>
      </c>
      <c r="C17" t="s">
        <v>154</v>
      </c>
      <c r="D17" t="s">
        <v>65</v>
      </c>
      <c r="E17" t="s">
        <v>115</v>
      </c>
      <c r="F17">
        <v>4</v>
      </c>
      <c r="G17">
        <v>8</v>
      </c>
      <c r="H17">
        <v>3</v>
      </c>
    </row>
    <row r="18" spans="1:8" x14ac:dyDescent="0.25">
      <c r="A18">
        <v>17</v>
      </c>
      <c r="B18" t="s">
        <v>139</v>
      </c>
      <c r="C18" t="s">
        <v>155</v>
      </c>
      <c r="D18" t="s">
        <v>65</v>
      </c>
      <c r="E18" t="s">
        <v>115</v>
      </c>
      <c r="F18">
        <v>4</v>
      </c>
      <c r="G18">
        <v>8</v>
      </c>
      <c r="H18">
        <v>4</v>
      </c>
    </row>
    <row r="19" spans="1:8" x14ac:dyDescent="0.25">
      <c r="A19">
        <v>18</v>
      </c>
      <c r="B19" t="s">
        <v>139</v>
      </c>
      <c r="C19" t="s">
        <v>91</v>
      </c>
      <c r="D19" t="s">
        <v>65</v>
      </c>
      <c r="E19" t="s">
        <v>115</v>
      </c>
      <c r="F19">
        <v>4</v>
      </c>
      <c r="G19">
        <v>8</v>
      </c>
      <c r="H19">
        <v>5</v>
      </c>
    </row>
    <row r="20" spans="1:8" x14ac:dyDescent="0.25">
      <c r="A20">
        <v>19</v>
      </c>
      <c r="B20" t="s">
        <v>139</v>
      </c>
      <c r="C20" t="s">
        <v>85</v>
      </c>
      <c r="D20" t="s">
        <v>65</v>
      </c>
      <c r="E20" t="s">
        <v>115</v>
      </c>
      <c r="F20">
        <v>4</v>
      </c>
      <c r="G20">
        <v>8</v>
      </c>
      <c r="H20">
        <v>6</v>
      </c>
    </row>
    <row r="21" spans="1:8" x14ac:dyDescent="0.25">
      <c r="A21">
        <v>20</v>
      </c>
      <c r="B21" t="s">
        <v>139</v>
      </c>
      <c r="C21" t="s">
        <v>76</v>
      </c>
      <c r="D21" t="s">
        <v>65</v>
      </c>
      <c r="E21" t="s">
        <v>115</v>
      </c>
      <c r="F21">
        <v>4</v>
      </c>
      <c r="G21">
        <v>8</v>
      </c>
      <c r="H21">
        <v>7</v>
      </c>
    </row>
    <row r="22" spans="1:8" x14ac:dyDescent="0.25">
      <c r="A22">
        <v>21</v>
      </c>
      <c r="B22" t="s">
        <v>139</v>
      </c>
      <c r="C22" t="s">
        <v>66</v>
      </c>
      <c r="D22" t="s">
        <v>65</v>
      </c>
      <c r="E22" t="s">
        <v>115</v>
      </c>
      <c r="F22">
        <v>4</v>
      </c>
      <c r="G22">
        <v>8</v>
      </c>
      <c r="H22">
        <v>8</v>
      </c>
    </row>
    <row r="23" spans="1:8" x14ac:dyDescent="0.25">
      <c r="A23">
        <v>22</v>
      </c>
      <c r="B23" t="s">
        <v>139</v>
      </c>
      <c r="C23" t="s">
        <v>156</v>
      </c>
      <c r="D23" t="s">
        <v>65</v>
      </c>
      <c r="E23" t="s">
        <v>115</v>
      </c>
      <c r="F23">
        <v>4</v>
      </c>
      <c r="G23">
        <v>8</v>
      </c>
      <c r="H23">
        <v>9</v>
      </c>
    </row>
    <row r="24" spans="1:8" x14ac:dyDescent="0.25">
      <c r="A24">
        <v>23</v>
      </c>
      <c r="B24" t="s">
        <v>139</v>
      </c>
      <c r="C24" t="s">
        <v>157</v>
      </c>
      <c r="D24" t="s">
        <v>65</v>
      </c>
      <c r="E24" t="s">
        <v>115</v>
      </c>
      <c r="F24">
        <v>4</v>
      </c>
      <c r="G24">
        <v>8</v>
      </c>
      <c r="H24">
        <v>10</v>
      </c>
    </row>
    <row r="25" spans="1:8" x14ac:dyDescent="0.25">
      <c r="A25">
        <v>24</v>
      </c>
      <c r="B25" t="s">
        <v>139</v>
      </c>
      <c r="C25" t="s">
        <v>158</v>
      </c>
      <c r="D25" t="s">
        <v>65</v>
      </c>
      <c r="E25" t="s">
        <v>115</v>
      </c>
      <c r="F25">
        <v>4</v>
      </c>
      <c r="G25">
        <v>8</v>
      </c>
      <c r="H25">
        <v>11</v>
      </c>
    </row>
    <row r="26" spans="1:8" x14ac:dyDescent="0.25">
      <c r="A26">
        <v>25</v>
      </c>
      <c r="B26" t="s">
        <v>139</v>
      </c>
      <c r="C26" t="s">
        <v>159</v>
      </c>
      <c r="D26" t="s">
        <v>65</v>
      </c>
      <c r="E26" t="s">
        <v>115</v>
      </c>
      <c r="F26">
        <v>4</v>
      </c>
      <c r="G26">
        <v>8</v>
      </c>
      <c r="H26">
        <v>12</v>
      </c>
    </row>
    <row r="27" spans="1:8" x14ac:dyDescent="0.25">
      <c r="A27">
        <v>26</v>
      </c>
      <c r="B27" t="s">
        <v>139</v>
      </c>
      <c r="C27" t="s">
        <v>160</v>
      </c>
      <c r="D27" t="s">
        <v>65</v>
      </c>
      <c r="E27" t="s">
        <v>115</v>
      </c>
      <c r="F27">
        <v>4</v>
      </c>
      <c r="G27">
        <v>8</v>
      </c>
      <c r="H27">
        <v>13</v>
      </c>
    </row>
    <row r="28" spans="1:8" x14ac:dyDescent="0.25">
      <c r="A28">
        <v>27</v>
      </c>
      <c r="B28" t="s">
        <v>139</v>
      </c>
      <c r="C28" t="s">
        <v>161</v>
      </c>
      <c r="D28" t="s">
        <v>65</v>
      </c>
      <c r="E28" t="s">
        <v>115</v>
      </c>
      <c r="F28">
        <v>4</v>
      </c>
      <c r="G28">
        <v>8</v>
      </c>
      <c r="H28">
        <v>14</v>
      </c>
    </row>
    <row r="29" spans="1:8" x14ac:dyDescent="0.25">
      <c r="A29">
        <v>28</v>
      </c>
      <c r="B29" t="s">
        <v>139</v>
      </c>
      <c r="C29" t="s">
        <v>162</v>
      </c>
      <c r="D29" t="s">
        <v>65</v>
      </c>
      <c r="E29" t="s">
        <v>163</v>
      </c>
      <c r="F29">
        <v>4</v>
      </c>
      <c r="G29">
        <v>8</v>
      </c>
      <c r="H29">
        <v>1</v>
      </c>
    </row>
    <row r="30" spans="1:8" x14ac:dyDescent="0.25">
      <c r="A30">
        <v>29</v>
      </c>
      <c r="B30" t="s">
        <v>139</v>
      </c>
      <c r="C30" t="s">
        <v>164</v>
      </c>
      <c r="D30" t="s">
        <v>65</v>
      </c>
      <c r="E30" t="s">
        <v>163</v>
      </c>
      <c r="F30">
        <v>4</v>
      </c>
      <c r="G30">
        <v>8</v>
      </c>
      <c r="H30">
        <v>2</v>
      </c>
    </row>
    <row r="31" spans="1:8" x14ac:dyDescent="0.25">
      <c r="A31">
        <v>30</v>
      </c>
      <c r="B31" t="s">
        <v>139</v>
      </c>
      <c r="C31" t="s">
        <v>165</v>
      </c>
      <c r="D31" t="s">
        <v>65</v>
      </c>
      <c r="E31" t="s">
        <v>163</v>
      </c>
      <c r="F31">
        <v>4</v>
      </c>
      <c r="G31">
        <v>8</v>
      </c>
      <c r="H31">
        <v>3</v>
      </c>
    </row>
    <row r="32" spans="1:8" x14ac:dyDescent="0.25">
      <c r="A32">
        <v>31</v>
      </c>
      <c r="B32" t="s">
        <v>139</v>
      </c>
      <c r="C32" t="s">
        <v>166</v>
      </c>
      <c r="D32" t="s">
        <v>65</v>
      </c>
      <c r="E32" t="s">
        <v>163</v>
      </c>
      <c r="F32">
        <v>4</v>
      </c>
      <c r="G32">
        <v>8</v>
      </c>
      <c r="H32">
        <v>4</v>
      </c>
    </row>
    <row r="33" spans="1:8" x14ac:dyDescent="0.25">
      <c r="A33">
        <v>32</v>
      </c>
      <c r="B33" t="s">
        <v>139</v>
      </c>
      <c r="C33" t="s">
        <v>167</v>
      </c>
      <c r="D33" t="s">
        <v>65</v>
      </c>
      <c r="E33" t="s">
        <v>163</v>
      </c>
      <c r="F33">
        <v>4</v>
      </c>
      <c r="G33">
        <v>8</v>
      </c>
      <c r="H33">
        <v>5</v>
      </c>
    </row>
    <row r="34" spans="1:8" x14ac:dyDescent="0.25">
      <c r="A34">
        <v>33</v>
      </c>
      <c r="B34" t="s">
        <v>139</v>
      </c>
      <c r="C34" t="s">
        <v>168</v>
      </c>
      <c r="D34" t="s">
        <v>65</v>
      </c>
      <c r="E34" t="s">
        <v>163</v>
      </c>
      <c r="F34">
        <v>4</v>
      </c>
      <c r="G34">
        <v>8</v>
      </c>
      <c r="H34">
        <v>6</v>
      </c>
    </row>
    <row r="35" spans="1:8" x14ac:dyDescent="0.25">
      <c r="A35">
        <v>34</v>
      </c>
      <c r="B35" t="s">
        <v>139</v>
      </c>
      <c r="C35" t="s">
        <v>169</v>
      </c>
      <c r="D35" t="s">
        <v>65</v>
      </c>
      <c r="E35" t="s">
        <v>163</v>
      </c>
      <c r="F35">
        <v>4</v>
      </c>
      <c r="G35">
        <v>8</v>
      </c>
      <c r="H35">
        <v>7</v>
      </c>
    </row>
    <row r="36" spans="1:8" x14ac:dyDescent="0.25">
      <c r="A36">
        <v>35</v>
      </c>
      <c r="B36" t="s">
        <v>139</v>
      </c>
      <c r="C36" t="s">
        <v>170</v>
      </c>
      <c r="D36" t="s">
        <v>65</v>
      </c>
      <c r="E36" t="s">
        <v>163</v>
      </c>
      <c r="F36">
        <v>4</v>
      </c>
      <c r="G36">
        <v>8</v>
      </c>
      <c r="H36">
        <v>8</v>
      </c>
    </row>
    <row r="37" spans="1:8" x14ac:dyDescent="0.25">
      <c r="A37">
        <v>36</v>
      </c>
      <c r="B37" t="s">
        <v>139</v>
      </c>
      <c r="C37" t="s">
        <v>171</v>
      </c>
      <c r="D37" t="s">
        <v>65</v>
      </c>
      <c r="E37" t="s">
        <v>163</v>
      </c>
      <c r="F37">
        <v>4</v>
      </c>
      <c r="G37">
        <v>8</v>
      </c>
      <c r="H37">
        <v>9</v>
      </c>
    </row>
    <row r="38" spans="1:8" x14ac:dyDescent="0.25">
      <c r="A38">
        <v>37</v>
      </c>
      <c r="B38" t="s">
        <v>139</v>
      </c>
      <c r="C38" t="s">
        <v>74</v>
      </c>
      <c r="D38" t="s">
        <v>65</v>
      </c>
      <c r="E38" t="s">
        <v>163</v>
      </c>
      <c r="F38">
        <v>4</v>
      </c>
      <c r="G38">
        <v>8</v>
      </c>
      <c r="H38">
        <v>10</v>
      </c>
    </row>
    <row r="39" spans="1:8" x14ac:dyDescent="0.25">
      <c r="A39">
        <v>38</v>
      </c>
      <c r="B39" t="s">
        <v>139</v>
      </c>
      <c r="C39" t="s">
        <v>172</v>
      </c>
      <c r="D39" t="s">
        <v>65</v>
      </c>
      <c r="E39" t="s">
        <v>163</v>
      </c>
      <c r="F39">
        <v>4</v>
      </c>
      <c r="G39">
        <v>8</v>
      </c>
      <c r="H39">
        <v>11</v>
      </c>
    </row>
    <row r="40" spans="1:8" x14ac:dyDescent="0.25">
      <c r="A40">
        <v>39</v>
      </c>
      <c r="B40" t="s">
        <v>139</v>
      </c>
      <c r="C40" t="s">
        <v>173</v>
      </c>
      <c r="D40" t="s">
        <v>65</v>
      </c>
      <c r="E40" t="s">
        <v>163</v>
      </c>
      <c r="F40">
        <v>4</v>
      </c>
      <c r="G40">
        <v>8</v>
      </c>
      <c r="H40">
        <v>12</v>
      </c>
    </row>
    <row r="41" spans="1:8" x14ac:dyDescent="0.25">
      <c r="A41">
        <v>40</v>
      </c>
      <c r="B41" t="s">
        <v>139</v>
      </c>
      <c r="C41" t="s">
        <v>174</v>
      </c>
      <c r="D41" t="s">
        <v>65</v>
      </c>
      <c r="E41" t="s">
        <v>175</v>
      </c>
      <c r="F41">
        <v>4</v>
      </c>
      <c r="G41">
        <v>8</v>
      </c>
      <c r="H41">
        <v>1</v>
      </c>
    </row>
    <row r="42" spans="1:8" x14ac:dyDescent="0.25">
      <c r="A42">
        <v>41</v>
      </c>
      <c r="B42" t="s">
        <v>139</v>
      </c>
      <c r="C42" t="s">
        <v>176</v>
      </c>
      <c r="D42" t="s">
        <v>65</v>
      </c>
      <c r="E42" t="s">
        <v>175</v>
      </c>
      <c r="F42">
        <v>4</v>
      </c>
      <c r="G42">
        <v>8</v>
      </c>
      <c r="H42">
        <v>2</v>
      </c>
    </row>
    <row r="43" spans="1:8" x14ac:dyDescent="0.25">
      <c r="A43">
        <v>42</v>
      </c>
      <c r="B43" t="s">
        <v>139</v>
      </c>
      <c r="C43" t="s">
        <v>177</v>
      </c>
      <c r="D43" t="s">
        <v>65</v>
      </c>
      <c r="E43" t="s">
        <v>175</v>
      </c>
      <c r="F43">
        <v>4</v>
      </c>
      <c r="G43">
        <v>8</v>
      </c>
      <c r="H43">
        <v>3</v>
      </c>
    </row>
    <row r="44" spans="1:8" x14ac:dyDescent="0.25">
      <c r="A44">
        <v>43</v>
      </c>
      <c r="B44" t="s">
        <v>139</v>
      </c>
      <c r="C44" t="s">
        <v>178</v>
      </c>
      <c r="D44" t="s">
        <v>65</v>
      </c>
      <c r="E44" t="s">
        <v>175</v>
      </c>
      <c r="F44">
        <v>4</v>
      </c>
      <c r="G44">
        <v>8</v>
      </c>
      <c r="H44">
        <v>4</v>
      </c>
    </row>
    <row r="45" spans="1:8" x14ac:dyDescent="0.25">
      <c r="A45">
        <v>44</v>
      </c>
      <c r="B45" t="s">
        <v>139</v>
      </c>
      <c r="C45" t="s">
        <v>179</v>
      </c>
      <c r="D45" t="s">
        <v>65</v>
      </c>
      <c r="E45" t="s">
        <v>175</v>
      </c>
      <c r="F45">
        <v>4</v>
      </c>
      <c r="G45">
        <v>8</v>
      </c>
      <c r="H45">
        <v>5</v>
      </c>
    </row>
    <row r="46" spans="1:8" x14ac:dyDescent="0.25">
      <c r="A46">
        <v>45</v>
      </c>
      <c r="B46" t="s">
        <v>139</v>
      </c>
      <c r="C46" t="s">
        <v>180</v>
      </c>
      <c r="D46" t="s">
        <v>65</v>
      </c>
      <c r="E46" t="s">
        <v>175</v>
      </c>
      <c r="F46">
        <v>4</v>
      </c>
      <c r="G46">
        <v>8</v>
      </c>
      <c r="H46">
        <v>6</v>
      </c>
    </row>
    <row r="47" spans="1:8" x14ac:dyDescent="0.25">
      <c r="A47">
        <v>46</v>
      </c>
      <c r="B47" t="s">
        <v>139</v>
      </c>
      <c r="C47" t="s">
        <v>68</v>
      </c>
      <c r="D47" t="s">
        <v>65</v>
      </c>
      <c r="E47" t="s">
        <v>175</v>
      </c>
      <c r="F47">
        <v>4</v>
      </c>
      <c r="G47">
        <v>8</v>
      </c>
      <c r="H47">
        <v>7</v>
      </c>
    </row>
    <row r="48" spans="1:8" x14ac:dyDescent="0.25">
      <c r="A48">
        <v>47</v>
      </c>
      <c r="B48" t="s">
        <v>139</v>
      </c>
      <c r="C48" t="s">
        <v>79</v>
      </c>
      <c r="D48" t="s">
        <v>65</v>
      </c>
      <c r="E48" t="s">
        <v>175</v>
      </c>
      <c r="F48">
        <v>4</v>
      </c>
      <c r="G48">
        <v>8</v>
      </c>
      <c r="H48">
        <v>8</v>
      </c>
    </row>
    <row r="49" spans="1:8" x14ac:dyDescent="0.25">
      <c r="A49">
        <v>48</v>
      </c>
      <c r="B49" t="s">
        <v>139</v>
      </c>
      <c r="C49" t="s">
        <v>181</v>
      </c>
      <c r="D49" t="s">
        <v>65</v>
      </c>
      <c r="E49" t="s">
        <v>175</v>
      </c>
      <c r="F49">
        <v>4</v>
      </c>
      <c r="G49">
        <v>8</v>
      </c>
      <c r="H49">
        <v>9</v>
      </c>
    </row>
    <row r="50" spans="1:8" x14ac:dyDescent="0.25">
      <c r="A50">
        <v>49</v>
      </c>
      <c r="B50" t="s">
        <v>139</v>
      </c>
      <c r="C50" t="s">
        <v>182</v>
      </c>
      <c r="D50" t="s">
        <v>65</v>
      </c>
      <c r="E50" t="s">
        <v>175</v>
      </c>
      <c r="F50">
        <v>4</v>
      </c>
      <c r="G50">
        <v>8</v>
      </c>
      <c r="H50">
        <v>10</v>
      </c>
    </row>
    <row r="51" spans="1:8" x14ac:dyDescent="0.25">
      <c r="A51">
        <v>50</v>
      </c>
      <c r="B51" t="s">
        <v>139</v>
      </c>
      <c r="C51" t="s">
        <v>183</v>
      </c>
      <c r="D51" t="s">
        <v>65</v>
      </c>
      <c r="E51" t="s">
        <v>175</v>
      </c>
      <c r="F51">
        <v>4</v>
      </c>
      <c r="G51">
        <v>8</v>
      </c>
      <c r="H51">
        <v>11</v>
      </c>
    </row>
    <row r="52" spans="1:8" x14ac:dyDescent="0.25">
      <c r="A52">
        <v>51</v>
      </c>
      <c r="B52" t="s">
        <v>139</v>
      </c>
      <c r="C52" t="s">
        <v>184</v>
      </c>
      <c r="D52" t="s">
        <v>65</v>
      </c>
      <c r="E52" t="s">
        <v>175</v>
      </c>
      <c r="F52">
        <v>4</v>
      </c>
      <c r="G52">
        <v>8</v>
      </c>
      <c r="H52">
        <v>12</v>
      </c>
    </row>
    <row r="53" spans="1:8" x14ac:dyDescent="0.25">
      <c r="A53">
        <v>52</v>
      </c>
      <c r="B53" t="s">
        <v>139</v>
      </c>
      <c r="C53" t="s">
        <v>185</v>
      </c>
      <c r="D53" t="s">
        <v>65</v>
      </c>
      <c r="E53" t="s">
        <v>175</v>
      </c>
      <c r="F53">
        <v>4</v>
      </c>
      <c r="G53">
        <v>8</v>
      </c>
      <c r="H53">
        <v>13</v>
      </c>
    </row>
    <row r="54" spans="1:8" x14ac:dyDescent="0.25">
      <c r="A54">
        <v>53</v>
      </c>
      <c r="B54" t="s">
        <v>139</v>
      </c>
      <c r="C54" t="s">
        <v>186</v>
      </c>
      <c r="D54" t="s">
        <v>65</v>
      </c>
      <c r="E54" t="s">
        <v>175</v>
      </c>
      <c r="F54">
        <v>4</v>
      </c>
      <c r="G54">
        <v>8</v>
      </c>
      <c r="H54">
        <v>14</v>
      </c>
    </row>
    <row r="55" spans="1:8" x14ac:dyDescent="0.25">
      <c r="A55">
        <v>54</v>
      </c>
      <c r="B55" t="s">
        <v>139</v>
      </c>
      <c r="C55" t="s">
        <v>187</v>
      </c>
      <c r="D55" t="s">
        <v>65</v>
      </c>
      <c r="E55" t="s">
        <v>175</v>
      </c>
      <c r="F55">
        <v>4</v>
      </c>
      <c r="G55">
        <v>8</v>
      </c>
      <c r="H55">
        <v>15</v>
      </c>
    </row>
    <row r="56" spans="1:8" x14ac:dyDescent="0.25">
      <c r="A56">
        <v>55</v>
      </c>
      <c r="B56" t="s">
        <v>139</v>
      </c>
      <c r="C56" t="s">
        <v>188</v>
      </c>
      <c r="D56" t="s">
        <v>65</v>
      </c>
      <c r="E56" t="s">
        <v>189</v>
      </c>
      <c r="F56">
        <v>4</v>
      </c>
      <c r="G56">
        <v>8</v>
      </c>
      <c r="H56">
        <v>1</v>
      </c>
    </row>
    <row r="57" spans="1:8" x14ac:dyDescent="0.25">
      <c r="A57">
        <v>56</v>
      </c>
      <c r="B57" t="s">
        <v>139</v>
      </c>
      <c r="C57" t="s">
        <v>190</v>
      </c>
      <c r="D57" t="s">
        <v>65</v>
      </c>
      <c r="E57" t="s">
        <v>189</v>
      </c>
      <c r="F57">
        <v>4</v>
      </c>
      <c r="G57">
        <v>8</v>
      </c>
      <c r="H57">
        <v>2</v>
      </c>
    </row>
    <row r="58" spans="1:8" x14ac:dyDescent="0.25">
      <c r="A58">
        <v>57</v>
      </c>
      <c r="B58" t="s">
        <v>139</v>
      </c>
      <c r="C58" t="s">
        <v>191</v>
      </c>
      <c r="D58" t="s">
        <v>65</v>
      </c>
      <c r="E58" t="s">
        <v>189</v>
      </c>
      <c r="F58">
        <v>4</v>
      </c>
      <c r="G58">
        <v>8</v>
      </c>
      <c r="H58">
        <v>3</v>
      </c>
    </row>
    <row r="59" spans="1:8" x14ac:dyDescent="0.25">
      <c r="A59">
        <v>58</v>
      </c>
      <c r="B59" t="s">
        <v>139</v>
      </c>
      <c r="C59" t="s">
        <v>192</v>
      </c>
      <c r="D59" t="s">
        <v>65</v>
      </c>
      <c r="E59" t="s">
        <v>189</v>
      </c>
      <c r="F59">
        <v>4</v>
      </c>
      <c r="G59">
        <v>8</v>
      </c>
      <c r="H59">
        <v>4</v>
      </c>
    </row>
    <row r="60" spans="1:8" x14ac:dyDescent="0.25">
      <c r="A60">
        <v>59</v>
      </c>
      <c r="B60" t="s">
        <v>139</v>
      </c>
      <c r="C60" t="s">
        <v>193</v>
      </c>
      <c r="D60" t="s">
        <v>65</v>
      </c>
      <c r="E60" t="s">
        <v>189</v>
      </c>
      <c r="F60">
        <v>4</v>
      </c>
      <c r="G60">
        <v>8</v>
      </c>
      <c r="H60">
        <v>5</v>
      </c>
    </row>
    <row r="61" spans="1:8" x14ac:dyDescent="0.25">
      <c r="A61">
        <v>60</v>
      </c>
      <c r="B61" t="s">
        <v>139</v>
      </c>
      <c r="C61" t="s">
        <v>194</v>
      </c>
      <c r="D61" t="s">
        <v>65</v>
      </c>
      <c r="E61" t="s">
        <v>189</v>
      </c>
      <c r="F61">
        <v>4</v>
      </c>
      <c r="G61">
        <v>8</v>
      </c>
      <c r="H61">
        <v>6</v>
      </c>
    </row>
    <row r="62" spans="1:8" x14ac:dyDescent="0.25">
      <c r="A62">
        <v>61</v>
      </c>
      <c r="B62" t="s">
        <v>139</v>
      </c>
      <c r="C62" t="s">
        <v>125</v>
      </c>
      <c r="D62" t="s">
        <v>65</v>
      </c>
      <c r="E62" t="s">
        <v>189</v>
      </c>
      <c r="F62">
        <v>4</v>
      </c>
      <c r="G62">
        <v>8</v>
      </c>
      <c r="H62">
        <v>7</v>
      </c>
    </row>
    <row r="63" spans="1:8" x14ac:dyDescent="0.25">
      <c r="A63">
        <v>62</v>
      </c>
      <c r="B63" t="s">
        <v>139</v>
      </c>
      <c r="C63" t="s">
        <v>78</v>
      </c>
      <c r="D63" t="s">
        <v>65</v>
      </c>
      <c r="E63" t="s">
        <v>189</v>
      </c>
      <c r="F63">
        <v>4</v>
      </c>
      <c r="G63">
        <v>8</v>
      </c>
      <c r="H63">
        <v>8</v>
      </c>
    </row>
    <row r="64" spans="1:8" x14ac:dyDescent="0.25">
      <c r="A64">
        <v>63</v>
      </c>
      <c r="B64" t="s">
        <v>139</v>
      </c>
      <c r="C64" t="s">
        <v>195</v>
      </c>
      <c r="D64" t="s">
        <v>65</v>
      </c>
      <c r="E64" t="s">
        <v>189</v>
      </c>
      <c r="F64">
        <v>4</v>
      </c>
      <c r="G64">
        <v>8</v>
      </c>
      <c r="H64">
        <v>9</v>
      </c>
    </row>
    <row r="65" spans="1:8" x14ac:dyDescent="0.25">
      <c r="A65">
        <v>64</v>
      </c>
      <c r="B65" t="s">
        <v>139</v>
      </c>
      <c r="C65" t="s">
        <v>196</v>
      </c>
      <c r="D65" t="s">
        <v>65</v>
      </c>
      <c r="E65" t="s">
        <v>189</v>
      </c>
      <c r="F65">
        <v>4</v>
      </c>
      <c r="G65">
        <v>8</v>
      </c>
      <c r="H65">
        <v>10</v>
      </c>
    </row>
    <row r="66" spans="1:8" x14ac:dyDescent="0.25">
      <c r="A66">
        <v>65</v>
      </c>
      <c r="B66" t="s">
        <v>139</v>
      </c>
      <c r="C66" t="s">
        <v>197</v>
      </c>
      <c r="D66" t="s">
        <v>65</v>
      </c>
      <c r="E66" t="s">
        <v>189</v>
      </c>
      <c r="F66">
        <v>4</v>
      </c>
      <c r="G66">
        <v>8</v>
      </c>
      <c r="H66">
        <v>11</v>
      </c>
    </row>
    <row r="67" spans="1:8" x14ac:dyDescent="0.25">
      <c r="A67">
        <v>66</v>
      </c>
      <c r="B67" t="s">
        <v>139</v>
      </c>
      <c r="C67" t="s">
        <v>198</v>
      </c>
      <c r="D67" t="s">
        <v>65</v>
      </c>
      <c r="E67" t="s">
        <v>189</v>
      </c>
      <c r="F67">
        <v>4</v>
      </c>
      <c r="G67">
        <v>8</v>
      </c>
      <c r="H67">
        <v>12</v>
      </c>
    </row>
    <row r="68" spans="1:8" x14ac:dyDescent="0.25">
      <c r="A68">
        <v>67</v>
      </c>
      <c r="B68" t="s">
        <v>139</v>
      </c>
      <c r="C68" t="s">
        <v>199</v>
      </c>
      <c r="D68" t="s">
        <v>65</v>
      </c>
      <c r="E68" t="s">
        <v>189</v>
      </c>
      <c r="F68">
        <v>4</v>
      </c>
      <c r="G68">
        <v>8</v>
      </c>
      <c r="H68">
        <v>13</v>
      </c>
    </row>
    <row r="69" spans="1:8" x14ac:dyDescent="0.25">
      <c r="A69">
        <v>68</v>
      </c>
      <c r="B69" t="s">
        <v>139</v>
      </c>
      <c r="C69" t="s">
        <v>356</v>
      </c>
      <c r="D69" t="s">
        <v>65</v>
      </c>
      <c r="E69" t="s">
        <v>189</v>
      </c>
      <c r="F69">
        <v>4</v>
      </c>
      <c r="G69">
        <v>8</v>
      </c>
      <c r="H69">
        <v>14</v>
      </c>
    </row>
    <row r="70" spans="1:8" x14ac:dyDescent="0.25">
      <c r="A70">
        <v>69</v>
      </c>
      <c r="B70" t="s">
        <v>139</v>
      </c>
      <c r="C70" t="s">
        <v>357</v>
      </c>
      <c r="D70" t="s">
        <v>65</v>
      </c>
      <c r="E70" t="s">
        <v>189</v>
      </c>
      <c r="F70">
        <v>4</v>
      </c>
      <c r="G70">
        <v>8</v>
      </c>
      <c r="H70">
        <v>15</v>
      </c>
    </row>
    <row r="71" spans="1:8" x14ac:dyDescent="0.25">
      <c r="A71">
        <v>70</v>
      </c>
      <c r="B71" t="s">
        <v>139</v>
      </c>
      <c r="C71" t="s">
        <v>200</v>
      </c>
      <c r="D71" t="s">
        <v>65</v>
      </c>
      <c r="E71" t="s">
        <v>189</v>
      </c>
      <c r="F71">
        <v>4</v>
      </c>
      <c r="G71">
        <v>8</v>
      </c>
      <c r="H71">
        <v>16</v>
      </c>
    </row>
    <row r="72" spans="1:8" x14ac:dyDescent="0.25">
      <c r="A72">
        <v>71</v>
      </c>
      <c r="B72" t="s">
        <v>139</v>
      </c>
      <c r="C72" t="s">
        <v>201</v>
      </c>
      <c r="D72" t="s">
        <v>65</v>
      </c>
      <c r="E72" t="s">
        <v>189</v>
      </c>
      <c r="F72">
        <v>4</v>
      </c>
      <c r="G72">
        <v>8</v>
      </c>
      <c r="H72">
        <v>17</v>
      </c>
    </row>
    <row r="73" spans="1:8" x14ac:dyDescent="0.25">
      <c r="A73">
        <v>72</v>
      </c>
      <c r="B73" t="s">
        <v>139</v>
      </c>
      <c r="C73" t="s">
        <v>202</v>
      </c>
      <c r="D73" t="s">
        <v>65</v>
      </c>
      <c r="E73" t="s">
        <v>203</v>
      </c>
      <c r="F73">
        <v>4</v>
      </c>
      <c r="G73">
        <v>8</v>
      </c>
      <c r="H73">
        <v>1</v>
      </c>
    </row>
    <row r="74" spans="1:8" x14ac:dyDescent="0.25">
      <c r="A74">
        <v>73</v>
      </c>
      <c r="B74" t="s">
        <v>139</v>
      </c>
      <c r="C74" t="s">
        <v>204</v>
      </c>
      <c r="D74" t="s">
        <v>65</v>
      </c>
      <c r="E74" t="s">
        <v>203</v>
      </c>
      <c r="F74">
        <v>4</v>
      </c>
      <c r="G74">
        <v>8</v>
      </c>
      <c r="H74">
        <v>2</v>
      </c>
    </row>
    <row r="75" spans="1:8" x14ac:dyDescent="0.25">
      <c r="A75">
        <v>74</v>
      </c>
      <c r="B75" t="s">
        <v>139</v>
      </c>
      <c r="C75" t="s">
        <v>205</v>
      </c>
      <c r="D75" t="s">
        <v>65</v>
      </c>
      <c r="E75" t="s">
        <v>203</v>
      </c>
      <c r="F75">
        <v>4</v>
      </c>
      <c r="G75">
        <v>8</v>
      </c>
      <c r="H75">
        <v>3</v>
      </c>
    </row>
    <row r="76" spans="1:8" x14ac:dyDescent="0.25">
      <c r="A76">
        <v>75</v>
      </c>
      <c r="B76" t="s">
        <v>139</v>
      </c>
      <c r="C76" t="s">
        <v>206</v>
      </c>
      <c r="D76" t="s">
        <v>65</v>
      </c>
      <c r="E76" t="s">
        <v>203</v>
      </c>
      <c r="F76">
        <v>4</v>
      </c>
      <c r="G76">
        <v>8</v>
      </c>
      <c r="H76">
        <v>4</v>
      </c>
    </row>
    <row r="77" spans="1:8" x14ac:dyDescent="0.25">
      <c r="A77">
        <v>76</v>
      </c>
      <c r="B77" t="s">
        <v>139</v>
      </c>
      <c r="C77" t="s">
        <v>207</v>
      </c>
      <c r="D77" t="s">
        <v>65</v>
      </c>
      <c r="E77" t="s">
        <v>203</v>
      </c>
      <c r="F77">
        <v>4</v>
      </c>
      <c r="G77">
        <v>8</v>
      </c>
      <c r="H77">
        <v>5</v>
      </c>
    </row>
    <row r="78" spans="1:8" x14ac:dyDescent="0.25">
      <c r="A78">
        <v>77</v>
      </c>
      <c r="B78" t="s">
        <v>139</v>
      </c>
      <c r="C78" t="s">
        <v>208</v>
      </c>
      <c r="D78" t="s">
        <v>65</v>
      </c>
      <c r="E78" t="s">
        <v>203</v>
      </c>
      <c r="F78">
        <v>4</v>
      </c>
      <c r="G78">
        <v>8</v>
      </c>
      <c r="H78">
        <v>6</v>
      </c>
    </row>
    <row r="79" spans="1:8" x14ac:dyDescent="0.25">
      <c r="A79">
        <v>78</v>
      </c>
      <c r="B79" t="s">
        <v>139</v>
      </c>
      <c r="C79" t="s">
        <v>209</v>
      </c>
      <c r="D79" t="s">
        <v>65</v>
      </c>
      <c r="E79" t="s">
        <v>203</v>
      </c>
      <c r="F79">
        <v>4</v>
      </c>
      <c r="G79">
        <v>8</v>
      </c>
      <c r="H79">
        <v>7</v>
      </c>
    </row>
    <row r="80" spans="1:8" x14ac:dyDescent="0.25">
      <c r="A80">
        <v>79</v>
      </c>
      <c r="B80" t="s">
        <v>139</v>
      </c>
      <c r="C80" t="s">
        <v>210</v>
      </c>
      <c r="D80" t="s">
        <v>65</v>
      </c>
      <c r="E80" t="s">
        <v>203</v>
      </c>
      <c r="F80">
        <v>4</v>
      </c>
      <c r="G80">
        <v>8</v>
      </c>
      <c r="H80">
        <v>8</v>
      </c>
    </row>
    <row r="81" spans="1:8" x14ac:dyDescent="0.25">
      <c r="A81">
        <v>80</v>
      </c>
      <c r="B81" t="s">
        <v>139</v>
      </c>
      <c r="C81" t="s">
        <v>211</v>
      </c>
      <c r="D81" t="s">
        <v>65</v>
      </c>
      <c r="E81" t="s">
        <v>203</v>
      </c>
      <c r="F81">
        <v>4</v>
      </c>
      <c r="G81">
        <v>8</v>
      </c>
      <c r="H81">
        <v>9</v>
      </c>
    </row>
    <row r="82" spans="1:8" x14ac:dyDescent="0.25">
      <c r="A82">
        <v>81</v>
      </c>
      <c r="B82" t="s">
        <v>139</v>
      </c>
      <c r="C82" t="s">
        <v>67</v>
      </c>
      <c r="D82" t="s">
        <v>65</v>
      </c>
      <c r="E82" t="s">
        <v>203</v>
      </c>
      <c r="F82">
        <v>4</v>
      </c>
      <c r="G82">
        <v>8</v>
      </c>
      <c r="H82">
        <v>10</v>
      </c>
    </row>
    <row r="83" spans="1:8" x14ac:dyDescent="0.25">
      <c r="A83">
        <v>82</v>
      </c>
      <c r="B83" t="s">
        <v>139</v>
      </c>
      <c r="C83" t="s">
        <v>84</v>
      </c>
      <c r="D83" t="s">
        <v>65</v>
      </c>
      <c r="E83" t="s">
        <v>203</v>
      </c>
      <c r="F83">
        <v>4</v>
      </c>
      <c r="G83">
        <v>8</v>
      </c>
      <c r="H83">
        <v>11</v>
      </c>
    </row>
    <row r="84" spans="1:8" x14ac:dyDescent="0.25">
      <c r="A84">
        <v>83</v>
      </c>
      <c r="B84" t="s">
        <v>139</v>
      </c>
      <c r="C84" t="s">
        <v>212</v>
      </c>
      <c r="D84" t="s">
        <v>65</v>
      </c>
      <c r="E84" t="s">
        <v>203</v>
      </c>
      <c r="F84">
        <v>4</v>
      </c>
      <c r="G84">
        <v>8</v>
      </c>
      <c r="H84">
        <v>12</v>
      </c>
    </row>
    <row r="85" spans="1:8" x14ac:dyDescent="0.25">
      <c r="A85">
        <v>84</v>
      </c>
      <c r="B85" t="s">
        <v>139</v>
      </c>
      <c r="C85" t="s">
        <v>213</v>
      </c>
      <c r="D85" t="s">
        <v>65</v>
      </c>
      <c r="E85" t="s">
        <v>203</v>
      </c>
      <c r="F85">
        <v>4</v>
      </c>
      <c r="G85">
        <v>8</v>
      </c>
      <c r="H85">
        <v>13</v>
      </c>
    </row>
    <row r="86" spans="1:8" x14ac:dyDescent="0.25">
      <c r="A86">
        <v>85</v>
      </c>
      <c r="B86" t="s">
        <v>139</v>
      </c>
      <c r="C86" t="s">
        <v>214</v>
      </c>
      <c r="D86" t="s">
        <v>65</v>
      </c>
      <c r="E86" t="s">
        <v>215</v>
      </c>
      <c r="F86">
        <v>4</v>
      </c>
      <c r="G86">
        <v>8</v>
      </c>
      <c r="H86">
        <v>1</v>
      </c>
    </row>
    <row r="87" spans="1:8" x14ac:dyDescent="0.25">
      <c r="A87">
        <v>86</v>
      </c>
      <c r="B87" t="s">
        <v>139</v>
      </c>
      <c r="C87" t="s">
        <v>216</v>
      </c>
      <c r="D87" t="s">
        <v>65</v>
      </c>
      <c r="E87" t="s">
        <v>215</v>
      </c>
      <c r="F87">
        <v>4</v>
      </c>
      <c r="G87">
        <v>8</v>
      </c>
      <c r="H87">
        <v>2</v>
      </c>
    </row>
    <row r="88" spans="1:8" x14ac:dyDescent="0.25">
      <c r="A88">
        <v>87</v>
      </c>
      <c r="B88" t="s">
        <v>139</v>
      </c>
      <c r="C88" t="s">
        <v>70</v>
      </c>
      <c r="D88" t="s">
        <v>65</v>
      </c>
      <c r="E88" t="s">
        <v>215</v>
      </c>
      <c r="F88">
        <v>4</v>
      </c>
      <c r="G88">
        <v>8</v>
      </c>
      <c r="H88">
        <v>3</v>
      </c>
    </row>
    <row r="89" spans="1:8" x14ac:dyDescent="0.25">
      <c r="A89">
        <v>88</v>
      </c>
      <c r="B89" t="s">
        <v>139</v>
      </c>
      <c r="C89" t="s">
        <v>69</v>
      </c>
      <c r="D89" t="s">
        <v>65</v>
      </c>
      <c r="E89" t="s">
        <v>215</v>
      </c>
      <c r="F89">
        <v>4</v>
      </c>
      <c r="G89">
        <v>8</v>
      </c>
      <c r="H89">
        <v>4</v>
      </c>
    </row>
    <row r="90" spans="1:8" x14ac:dyDescent="0.25">
      <c r="A90">
        <v>89</v>
      </c>
      <c r="B90" t="s">
        <v>139</v>
      </c>
      <c r="C90" t="s">
        <v>80</v>
      </c>
      <c r="D90" t="s">
        <v>65</v>
      </c>
      <c r="E90" t="s">
        <v>215</v>
      </c>
      <c r="F90">
        <v>4</v>
      </c>
      <c r="G90">
        <v>8</v>
      </c>
      <c r="H90">
        <v>5</v>
      </c>
    </row>
    <row r="91" spans="1:8" x14ac:dyDescent="0.25">
      <c r="A91">
        <v>90</v>
      </c>
      <c r="B91" t="s">
        <v>139</v>
      </c>
      <c r="C91" t="s">
        <v>82</v>
      </c>
      <c r="D91" t="s">
        <v>65</v>
      </c>
      <c r="E91" t="s">
        <v>215</v>
      </c>
      <c r="F91">
        <v>4</v>
      </c>
      <c r="G91">
        <v>8</v>
      </c>
      <c r="H91">
        <v>6</v>
      </c>
    </row>
    <row r="92" spans="1:8" x14ac:dyDescent="0.25">
      <c r="A92">
        <v>91</v>
      </c>
      <c r="B92" t="s">
        <v>139</v>
      </c>
      <c r="C92" t="s">
        <v>217</v>
      </c>
      <c r="D92" t="s">
        <v>65</v>
      </c>
      <c r="E92" t="s">
        <v>215</v>
      </c>
      <c r="F92">
        <v>4</v>
      </c>
      <c r="G92">
        <v>8</v>
      </c>
      <c r="H92">
        <v>7</v>
      </c>
    </row>
    <row r="93" spans="1:8" x14ac:dyDescent="0.25">
      <c r="A93">
        <v>92</v>
      </c>
      <c r="B93" t="s">
        <v>139</v>
      </c>
      <c r="C93" t="s">
        <v>86</v>
      </c>
      <c r="D93" t="s">
        <v>65</v>
      </c>
      <c r="E93" t="s">
        <v>215</v>
      </c>
      <c r="F93">
        <v>4</v>
      </c>
      <c r="G93">
        <v>8</v>
      </c>
      <c r="H93">
        <v>8</v>
      </c>
    </row>
    <row r="94" spans="1:8" x14ac:dyDescent="0.25">
      <c r="A94">
        <v>93</v>
      </c>
      <c r="B94" t="s">
        <v>139</v>
      </c>
      <c r="C94" t="s">
        <v>87</v>
      </c>
      <c r="D94" t="s">
        <v>65</v>
      </c>
      <c r="E94" t="s">
        <v>215</v>
      </c>
      <c r="F94">
        <v>4</v>
      </c>
      <c r="G94">
        <v>8</v>
      </c>
      <c r="H94">
        <v>9</v>
      </c>
    </row>
    <row r="95" spans="1:8" x14ac:dyDescent="0.25">
      <c r="A95">
        <v>94</v>
      </c>
      <c r="B95" t="s">
        <v>139</v>
      </c>
      <c r="C95" t="s">
        <v>218</v>
      </c>
      <c r="D95" t="s">
        <v>65</v>
      </c>
      <c r="E95" t="s">
        <v>215</v>
      </c>
      <c r="F95">
        <v>4</v>
      </c>
      <c r="G95">
        <v>8</v>
      </c>
      <c r="H95">
        <v>10</v>
      </c>
    </row>
    <row r="96" spans="1:8" x14ac:dyDescent="0.25">
      <c r="A96">
        <v>95</v>
      </c>
      <c r="B96" t="s">
        <v>139</v>
      </c>
      <c r="C96" t="s">
        <v>219</v>
      </c>
      <c r="D96" t="s">
        <v>65</v>
      </c>
      <c r="E96" t="s">
        <v>215</v>
      </c>
      <c r="F96">
        <v>4</v>
      </c>
      <c r="G96">
        <v>8</v>
      </c>
      <c r="H96">
        <v>11</v>
      </c>
    </row>
    <row r="97" spans="1:8" x14ac:dyDescent="0.25">
      <c r="A97">
        <v>96</v>
      </c>
      <c r="B97" t="s">
        <v>139</v>
      </c>
      <c r="C97" t="s">
        <v>220</v>
      </c>
      <c r="D97" t="s">
        <v>65</v>
      </c>
      <c r="E97" t="s">
        <v>215</v>
      </c>
      <c r="F97">
        <v>4</v>
      </c>
      <c r="G97">
        <v>8</v>
      </c>
      <c r="H97">
        <v>12</v>
      </c>
    </row>
    <row r="98" spans="1:8" x14ac:dyDescent="0.25">
      <c r="A98">
        <v>97</v>
      </c>
      <c r="B98" t="s">
        <v>139</v>
      </c>
      <c r="C98" t="s">
        <v>221</v>
      </c>
      <c r="D98" t="s">
        <v>65</v>
      </c>
      <c r="E98" t="s">
        <v>215</v>
      </c>
      <c r="F98">
        <v>4</v>
      </c>
      <c r="G98">
        <v>8</v>
      </c>
      <c r="H98">
        <v>13</v>
      </c>
    </row>
    <row r="99" spans="1:8" x14ac:dyDescent="0.25">
      <c r="A99">
        <v>98</v>
      </c>
      <c r="B99" t="s">
        <v>139</v>
      </c>
      <c r="C99" t="s">
        <v>222</v>
      </c>
      <c r="D99" t="s">
        <v>71</v>
      </c>
      <c r="E99" t="s">
        <v>223</v>
      </c>
      <c r="F99">
        <v>30</v>
      </c>
      <c r="G99">
        <v>60</v>
      </c>
      <c r="H99">
        <v>1</v>
      </c>
    </row>
    <row r="100" spans="1:8" x14ac:dyDescent="0.25">
      <c r="A100">
        <v>99</v>
      </c>
      <c r="B100" t="s">
        <v>139</v>
      </c>
      <c r="C100" t="s">
        <v>224</v>
      </c>
      <c r="D100" t="s">
        <v>71</v>
      </c>
      <c r="E100" t="s">
        <v>223</v>
      </c>
      <c r="F100">
        <v>30</v>
      </c>
      <c r="G100">
        <v>60</v>
      </c>
      <c r="H100">
        <v>2</v>
      </c>
    </row>
    <row r="101" spans="1:8" x14ac:dyDescent="0.25">
      <c r="A101">
        <v>100</v>
      </c>
      <c r="B101" t="s">
        <v>139</v>
      </c>
      <c r="C101" t="s">
        <v>77</v>
      </c>
      <c r="D101" t="s">
        <v>71</v>
      </c>
      <c r="E101" t="s">
        <v>223</v>
      </c>
      <c r="F101">
        <v>30</v>
      </c>
      <c r="G101">
        <v>60</v>
      </c>
      <c r="H101">
        <v>3</v>
      </c>
    </row>
    <row r="102" spans="1:8" x14ac:dyDescent="0.25">
      <c r="A102">
        <v>101</v>
      </c>
      <c r="B102" t="s">
        <v>139</v>
      </c>
      <c r="C102" t="s">
        <v>225</v>
      </c>
      <c r="D102" t="s">
        <v>71</v>
      </c>
      <c r="E102" t="s">
        <v>223</v>
      </c>
      <c r="F102">
        <v>30</v>
      </c>
      <c r="G102">
        <v>60</v>
      </c>
      <c r="H102">
        <v>4</v>
      </c>
    </row>
    <row r="103" spans="1:8" x14ac:dyDescent="0.25">
      <c r="A103">
        <v>102</v>
      </c>
      <c r="B103" t="s">
        <v>139</v>
      </c>
      <c r="C103" t="s">
        <v>226</v>
      </c>
      <c r="D103" t="s">
        <v>71</v>
      </c>
      <c r="E103" t="s">
        <v>223</v>
      </c>
      <c r="F103">
        <v>30</v>
      </c>
      <c r="G103">
        <v>60</v>
      </c>
      <c r="H103">
        <v>5</v>
      </c>
    </row>
    <row r="104" spans="1:8" x14ac:dyDescent="0.25">
      <c r="A104">
        <v>103</v>
      </c>
      <c r="B104" t="s">
        <v>139</v>
      </c>
      <c r="C104" t="s">
        <v>227</v>
      </c>
      <c r="D104" t="s">
        <v>71</v>
      </c>
      <c r="E104" t="s">
        <v>223</v>
      </c>
      <c r="F104">
        <v>30</v>
      </c>
      <c r="G104">
        <v>60</v>
      </c>
      <c r="H104">
        <v>6</v>
      </c>
    </row>
    <row r="105" spans="1:8" x14ac:dyDescent="0.25">
      <c r="A105">
        <v>104</v>
      </c>
      <c r="B105" t="s">
        <v>139</v>
      </c>
      <c r="C105" t="s">
        <v>228</v>
      </c>
      <c r="D105" t="s">
        <v>71</v>
      </c>
      <c r="E105" t="s">
        <v>223</v>
      </c>
      <c r="F105">
        <v>30</v>
      </c>
      <c r="G105">
        <v>60</v>
      </c>
      <c r="H105">
        <v>7</v>
      </c>
    </row>
    <row r="106" spans="1:8" x14ac:dyDescent="0.25">
      <c r="A106">
        <v>105</v>
      </c>
      <c r="B106" t="s">
        <v>139</v>
      </c>
      <c r="C106" t="s">
        <v>229</v>
      </c>
      <c r="D106" t="s">
        <v>71</v>
      </c>
      <c r="E106" t="s">
        <v>223</v>
      </c>
      <c r="F106">
        <v>30</v>
      </c>
      <c r="G106">
        <v>60</v>
      </c>
      <c r="H106">
        <v>8</v>
      </c>
    </row>
    <row r="107" spans="1:8" x14ac:dyDescent="0.25">
      <c r="A107">
        <v>106</v>
      </c>
      <c r="B107" t="s">
        <v>139</v>
      </c>
      <c r="C107" t="s">
        <v>230</v>
      </c>
      <c r="D107" t="s">
        <v>71</v>
      </c>
      <c r="E107" t="s">
        <v>223</v>
      </c>
      <c r="F107">
        <v>30</v>
      </c>
      <c r="G107">
        <v>60</v>
      </c>
      <c r="H107">
        <v>9</v>
      </c>
    </row>
    <row r="108" spans="1:8" x14ac:dyDescent="0.25">
      <c r="A108">
        <v>107</v>
      </c>
      <c r="B108" t="s">
        <v>231</v>
      </c>
      <c r="C108" t="s">
        <v>89</v>
      </c>
      <c r="D108" t="s">
        <v>65</v>
      </c>
      <c r="E108" t="s">
        <v>64</v>
      </c>
      <c r="F108">
        <v>4</v>
      </c>
      <c r="G108">
        <v>6</v>
      </c>
    </row>
    <row r="109" spans="1:8" x14ac:dyDescent="0.25">
      <c r="A109">
        <v>108</v>
      </c>
      <c r="B109" t="s">
        <v>231</v>
      </c>
      <c r="C109" t="s">
        <v>92</v>
      </c>
      <c r="D109" t="s">
        <v>65</v>
      </c>
      <c r="E109" t="s">
        <v>64</v>
      </c>
      <c r="F109">
        <v>4</v>
      </c>
      <c r="G109">
        <v>6</v>
      </c>
    </row>
    <row r="110" spans="1:8" x14ac:dyDescent="0.25">
      <c r="A110">
        <v>109</v>
      </c>
      <c r="B110" t="s">
        <v>231</v>
      </c>
      <c r="C110" t="s">
        <v>88</v>
      </c>
      <c r="D110" t="s">
        <v>65</v>
      </c>
      <c r="E110" t="s">
        <v>64</v>
      </c>
      <c r="F110">
        <v>4</v>
      </c>
      <c r="G110">
        <v>6</v>
      </c>
    </row>
    <row r="111" spans="1:8" x14ac:dyDescent="0.25">
      <c r="A111">
        <v>110</v>
      </c>
      <c r="B111" t="s">
        <v>231</v>
      </c>
      <c r="C111" t="s">
        <v>93</v>
      </c>
      <c r="D111" t="s">
        <v>65</v>
      </c>
      <c r="E111" t="s">
        <v>64</v>
      </c>
      <c r="F111">
        <v>4</v>
      </c>
      <c r="G111">
        <v>6</v>
      </c>
    </row>
    <row r="112" spans="1:8" x14ac:dyDescent="0.25">
      <c r="A112">
        <v>111</v>
      </c>
      <c r="B112" t="s">
        <v>231</v>
      </c>
      <c r="C112" t="s">
        <v>90</v>
      </c>
      <c r="D112" t="s">
        <v>65</v>
      </c>
      <c r="E112" t="s">
        <v>64</v>
      </c>
      <c r="F112">
        <v>4</v>
      </c>
      <c r="G112">
        <v>6</v>
      </c>
    </row>
    <row r="113" spans="1:7" x14ac:dyDescent="0.25">
      <c r="A113">
        <v>112</v>
      </c>
      <c r="B113" t="s">
        <v>231</v>
      </c>
      <c r="C113" t="s">
        <v>91</v>
      </c>
      <c r="D113" t="s">
        <v>65</v>
      </c>
      <c r="E113" t="s">
        <v>64</v>
      </c>
      <c r="F113">
        <v>5</v>
      </c>
      <c r="G113">
        <v>10</v>
      </c>
    </row>
    <row r="114" spans="1:7" x14ac:dyDescent="0.25">
      <c r="A114">
        <v>113</v>
      </c>
      <c r="B114" t="s">
        <v>231</v>
      </c>
      <c r="C114" t="s">
        <v>76</v>
      </c>
      <c r="D114" t="s">
        <v>65</v>
      </c>
      <c r="E114" t="s">
        <v>64</v>
      </c>
      <c r="F114">
        <v>5</v>
      </c>
      <c r="G114">
        <v>10</v>
      </c>
    </row>
    <row r="115" spans="1:7" x14ac:dyDescent="0.25">
      <c r="A115">
        <v>114</v>
      </c>
      <c r="B115" t="s">
        <v>232</v>
      </c>
      <c r="C115" t="s">
        <v>358</v>
      </c>
      <c r="D115" t="s">
        <v>65</v>
      </c>
      <c r="E115" t="s">
        <v>233</v>
      </c>
      <c r="F115">
        <v>3</v>
      </c>
      <c r="G115">
        <v>3</v>
      </c>
    </row>
    <row r="116" spans="1:7" x14ac:dyDescent="0.25">
      <c r="A116">
        <v>115</v>
      </c>
      <c r="B116" t="s">
        <v>232</v>
      </c>
      <c r="C116" t="s">
        <v>359</v>
      </c>
      <c r="D116" t="s">
        <v>65</v>
      </c>
      <c r="E116" t="s">
        <v>233</v>
      </c>
      <c r="F116">
        <v>3</v>
      </c>
      <c r="G116">
        <v>3</v>
      </c>
    </row>
    <row r="117" spans="1:7" x14ac:dyDescent="0.25">
      <c r="A117">
        <v>116</v>
      </c>
      <c r="B117" t="s">
        <v>232</v>
      </c>
      <c r="C117" t="s">
        <v>360</v>
      </c>
      <c r="D117" t="s">
        <v>65</v>
      </c>
      <c r="E117" t="s">
        <v>233</v>
      </c>
      <c r="F117">
        <v>3</v>
      </c>
      <c r="G117">
        <v>3</v>
      </c>
    </row>
    <row r="118" spans="1:7" x14ac:dyDescent="0.25">
      <c r="A118">
        <v>117</v>
      </c>
      <c r="B118" t="s">
        <v>232</v>
      </c>
      <c r="C118" t="s">
        <v>89</v>
      </c>
      <c r="D118" t="s">
        <v>65</v>
      </c>
      <c r="E118" t="s">
        <v>234</v>
      </c>
      <c r="F118">
        <v>3</v>
      </c>
      <c r="G118">
        <v>3</v>
      </c>
    </row>
    <row r="119" spans="1:7" x14ac:dyDescent="0.25">
      <c r="A119">
        <v>118</v>
      </c>
      <c r="B119" t="s">
        <v>232</v>
      </c>
      <c r="C119" t="s">
        <v>95</v>
      </c>
      <c r="D119" t="s">
        <v>65</v>
      </c>
      <c r="E119" t="s">
        <v>234</v>
      </c>
      <c r="F119">
        <v>3</v>
      </c>
      <c r="G119">
        <v>3</v>
      </c>
    </row>
    <row r="120" spans="1:7" x14ac:dyDescent="0.25">
      <c r="A120">
        <v>119</v>
      </c>
      <c r="B120" t="s">
        <v>232</v>
      </c>
      <c r="C120" t="s">
        <v>96</v>
      </c>
      <c r="D120" t="s">
        <v>65</v>
      </c>
      <c r="E120" t="s">
        <v>234</v>
      </c>
      <c r="F120">
        <v>3</v>
      </c>
      <c r="G120">
        <v>3</v>
      </c>
    </row>
    <row r="121" spans="1:7" x14ac:dyDescent="0.25">
      <c r="A121">
        <v>120</v>
      </c>
      <c r="B121" t="s">
        <v>232</v>
      </c>
      <c r="C121" t="s">
        <v>92</v>
      </c>
      <c r="D121" t="s">
        <v>65</v>
      </c>
      <c r="E121" t="s">
        <v>235</v>
      </c>
      <c r="F121">
        <v>3</v>
      </c>
      <c r="G121">
        <v>3</v>
      </c>
    </row>
    <row r="122" spans="1:7" x14ac:dyDescent="0.25">
      <c r="A122">
        <v>121</v>
      </c>
      <c r="B122" t="s">
        <v>232</v>
      </c>
      <c r="C122" t="s">
        <v>90</v>
      </c>
      <c r="D122" t="s">
        <v>65</v>
      </c>
      <c r="E122" t="s">
        <v>235</v>
      </c>
      <c r="F122">
        <v>3</v>
      </c>
      <c r="G122">
        <v>3</v>
      </c>
    </row>
    <row r="123" spans="1:7" x14ac:dyDescent="0.25">
      <c r="A123">
        <v>122</v>
      </c>
      <c r="B123" t="s">
        <v>232</v>
      </c>
      <c r="C123" t="s">
        <v>76</v>
      </c>
      <c r="D123" t="s">
        <v>65</v>
      </c>
      <c r="E123" t="s">
        <v>235</v>
      </c>
      <c r="F123">
        <v>3</v>
      </c>
      <c r="G123">
        <v>3</v>
      </c>
    </row>
    <row r="124" spans="1:7" x14ac:dyDescent="0.25">
      <c r="A124">
        <v>123</v>
      </c>
      <c r="B124" t="s">
        <v>232</v>
      </c>
      <c r="C124" t="s">
        <v>361</v>
      </c>
      <c r="D124" t="s">
        <v>65</v>
      </c>
      <c r="E124" t="s">
        <v>236</v>
      </c>
      <c r="F124">
        <v>4</v>
      </c>
      <c r="G124">
        <v>6</v>
      </c>
    </row>
    <row r="125" spans="1:7" x14ac:dyDescent="0.25">
      <c r="A125">
        <v>124</v>
      </c>
      <c r="B125" t="s">
        <v>232</v>
      </c>
      <c r="C125" t="s">
        <v>88</v>
      </c>
      <c r="D125" t="s">
        <v>65</v>
      </c>
      <c r="E125" t="s">
        <v>236</v>
      </c>
      <c r="F125">
        <v>4</v>
      </c>
      <c r="G125">
        <v>6</v>
      </c>
    </row>
    <row r="126" spans="1:7" x14ac:dyDescent="0.25">
      <c r="A126">
        <v>125</v>
      </c>
      <c r="B126" t="s">
        <v>232</v>
      </c>
      <c r="C126" t="s">
        <v>360</v>
      </c>
      <c r="D126" t="s">
        <v>65</v>
      </c>
      <c r="E126" t="s">
        <v>236</v>
      </c>
      <c r="F126">
        <v>6</v>
      </c>
      <c r="G126">
        <v>10</v>
      </c>
    </row>
    <row r="127" spans="1:7" x14ac:dyDescent="0.25">
      <c r="A127">
        <v>126</v>
      </c>
      <c r="B127" t="s">
        <v>232</v>
      </c>
      <c r="C127" t="s">
        <v>359</v>
      </c>
      <c r="D127" t="s">
        <v>65</v>
      </c>
      <c r="E127" t="s">
        <v>236</v>
      </c>
      <c r="F127">
        <v>4</v>
      </c>
      <c r="G127">
        <v>6</v>
      </c>
    </row>
    <row r="128" spans="1:7" x14ac:dyDescent="0.25">
      <c r="A128">
        <v>127</v>
      </c>
      <c r="B128" t="s">
        <v>232</v>
      </c>
      <c r="C128" t="s">
        <v>362</v>
      </c>
      <c r="D128" t="s">
        <v>65</v>
      </c>
      <c r="E128" t="s">
        <v>236</v>
      </c>
      <c r="F128">
        <v>10</v>
      </c>
      <c r="G128">
        <v>15</v>
      </c>
    </row>
    <row r="129" spans="1:7" x14ac:dyDescent="0.25">
      <c r="A129">
        <v>128</v>
      </c>
      <c r="B129" t="s">
        <v>232</v>
      </c>
      <c r="C129" t="s">
        <v>358</v>
      </c>
      <c r="D129" t="s">
        <v>65</v>
      </c>
      <c r="E129" t="s">
        <v>236</v>
      </c>
      <c r="F129">
        <v>4</v>
      </c>
      <c r="G129">
        <v>6</v>
      </c>
    </row>
    <row r="130" spans="1:7" x14ac:dyDescent="0.25">
      <c r="A130">
        <v>129</v>
      </c>
      <c r="B130" t="s">
        <v>232</v>
      </c>
      <c r="C130" t="s">
        <v>363</v>
      </c>
      <c r="D130" t="s">
        <v>65</v>
      </c>
      <c r="E130" t="s">
        <v>236</v>
      </c>
      <c r="F130">
        <v>10</v>
      </c>
      <c r="G130">
        <v>15</v>
      </c>
    </row>
    <row r="131" spans="1:7" x14ac:dyDescent="0.25">
      <c r="A131">
        <v>130</v>
      </c>
      <c r="B131" t="s">
        <v>232</v>
      </c>
      <c r="C131" t="s">
        <v>364</v>
      </c>
      <c r="D131" t="s">
        <v>108</v>
      </c>
      <c r="E131" t="s">
        <v>236</v>
      </c>
      <c r="F131">
        <v>20</v>
      </c>
      <c r="G131">
        <v>30</v>
      </c>
    </row>
    <row r="132" spans="1:7" x14ac:dyDescent="0.25">
      <c r="A132">
        <v>131</v>
      </c>
      <c r="B132" t="s">
        <v>232</v>
      </c>
      <c r="C132" t="s">
        <v>365</v>
      </c>
      <c r="D132" t="s">
        <v>65</v>
      </c>
      <c r="E132" t="s">
        <v>100</v>
      </c>
      <c r="F132">
        <v>4</v>
      </c>
      <c r="G132">
        <v>6</v>
      </c>
    </row>
    <row r="133" spans="1:7" x14ac:dyDescent="0.25">
      <c r="A133">
        <v>132</v>
      </c>
      <c r="B133" t="s">
        <v>232</v>
      </c>
      <c r="C133" t="s">
        <v>366</v>
      </c>
      <c r="D133" t="s">
        <v>65</v>
      </c>
      <c r="E133" t="s">
        <v>100</v>
      </c>
      <c r="F133">
        <v>6</v>
      </c>
      <c r="G133">
        <v>10</v>
      </c>
    </row>
    <row r="134" spans="1:7" x14ac:dyDescent="0.25">
      <c r="A134">
        <v>133</v>
      </c>
      <c r="B134" t="s">
        <v>232</v>
      </c>
      <c r="C134" t="s">
        <v>367</v>
      </c>
      <c r="D134" t="s">
        <v>65</v>
      </c>
      <c r="E134" t="s">
        <v>100</v>
      </c>
      <c r="F134">
        <v>4</v>
      </c>
      <c r="G134">
        <v>6</v>
      </c>
    </row>
    <row r="135" spans="1:7" x14ac:dyDescent="0.25">
      <c r="A135">
        <v>134</v>
      </c>
      <c r="B135" t="s">
        <v>232</v>
      </c>
      <c r="C135" t="s">
        <v>368</v>
      </c>
      <c r="D135" t="s">
        <v>65</v>
      </c>
      <c r="E135" t="s">
        <v>100</v>
      </c>
      <c r="F135">
        <v>4</v>
      </c>
      <c r="G135">
        <v>6</v>
      </c>
    </row>
    <row r="136" spans="1:7" x14ac:dyDescent="0.25">
      <c r="A136">
        <v>135</v>
      </c>
      <c r="B136" t="s">
        <v>232</v>
      </c>
      <c r="C136" t="s">
        <v>92</v>
      </c>
      <c r="D136" t="s">
        <v>65</v>
      </c>
      <c r="E136" t="s">
        <v>100</v>
      </c>
      <c r="F136">
        <v>4</v>
      </c>
      <c r="G136">
        <v>6</v>
      </c>
    </row>
    <row r="137" spans="1:7" x14ac:dyDescent="0.25">
      <c r="A137">
        <v>136</v>
      </c>
      <c r="B137" t="s">
        <v>232</v>
      </c>
      <c r="C137" t="s">
        <v>111</v>
      </c>
      <c r="D137" t="s">
        <v>65</v>
      </c>
      <c r="E137" t="s">
        <v>100</v>
      </c>
      <c r="F137">
        <v>6</v>
      </c>
      <c r="G137">
        <v>10</v>
      </c>
    </row>
    <row r="138" spans="1:7" x14ac:dyDescent="0.25">
      <c r="A138">
        <v>137</v>
      </c>
      <c r="B138" t="s">
        <v>232</v>
      </c>
      <c r="C138" t="s">
        <v>90</v>
      </c>
      <c r="D138" t="s">
        <v>65</v>
      </c>
      <c r="E138" t="s">
        <v>100</v>
      </c>
      <c r="F138">
        <v>4</v>
      </c>
      <c r="G138">
        <v>6</v>
      </c>
    </row>
    <row r="139" spans="1:7" x14ac:dyDescent="0.25">
      <c r="A139">
        <v>138</v>
      </c>
      <c r="B139" t="s">
        <v>232</v>
      </c>
      <c r="C139" t="s">
        <v>91</v>
      </c>
      <c r="D139" t="s">
        <v>65</v>
      </c>
      <c r="E139" t="s">
        <v>100</v>
      </c>
      <c r="F139">
        <v>8</v>
      </c>
      <c r="G139">
        <v>12</v>
      </c>
    </row>
    <row r="140" spans="1:7" x14ac:dyDescent="0.25">
      <c r="A140">
        <v>139</v>
      </c>
      <c r="B140" t="s">
        <v>232</v>
      </c>
      <c r="C140" t="s">
        <v>369</v>
      </c>
      <c r="D140" t="s">
        <v>65</v>
      </c>
      <c r="E140" t="s">
        <v>100</v>
      </c>
      <c r="F140">
        <v>5</v>
      </c>
      <c r="G140">
        <v>10</v>
      </c>
    </row>
    <row r="141" spans="1:7" x14ac:dyDescent="0.25">
      <c r="A141">
        <v>140</v>
      </c>
      <c r="B141" t="s">
        <v>232</v>
      </c>
      <c r="C141" t="s">
        <v>76</v>
      </c>
      <c r="D141" t="s">
        <v>65</v>
      </c>
      <c r="E141" t="s">
        <v>100</v>
      </c>
      <c r="F141">
        <v>5</v>
      </c>
      <c r="G141">
        <v>10</v>
      </c>
    </row>
    <row r="142" spans="1:7" x14ac:dyDescent="0.25">
      <c r="A142">
        <v>141</v>
      </c>
      <c r="B142" t="s">
        <v>232</v>
      </c>
      <c r="C142" t="s">
        <v>370</v>
      </c>
      <c r="D142" t="s">
        <v>65</v>
      </c>
      <c r="E142" t="s">
        <v>94</v>
      </c>
      <c r="F142">
        <v>0</v>
      </c>
    </row>
    <row r="143" spans="1:7" x14ac:dyDescent="0.25">
      <c r="A143">
        <v>142</v>
      </c>
      <c r="B143" t="s">
        <v>232</v>
      </c>
      <c r="C143" t="s">
        <v>371</v>
      </c>
      <c r="D143" t="s">
        <v>65</v>
      </c>
      <c r="E143" t="s">
        <v>94</v>
      </c>
      <c r="F143">
        <v>0</v>
      </c>
    </row>
    <row r="144" spans="1:7" x14ac:dyDescent="0.25">
      <c r="A144">
        <v>143</v>
      </c>
      <c r="B144" t="s">
        <v>232</v>
      </c>
      <c r="C144" t="s">
        <v>372</v>
      </c>
      <c r="D144" t="s">
        <v>65</v>
      </c>
      <c r="E144" t="s">
        <v>94</v>
      </c>
      <c r="F144">
        <v>8</v>
      </c>
      <c r="G144">
        <v>12</v>
      </c>
    </row>
    <row r="145" spans="1:7" x14ac:dyDescent="0.25">
      <c r="A145">
        <v>144</v>
      </c>
      <c r="B145" t="s">
        <v>232</v>
      </c>
      <c r="C145" t="s">
        <v>89</v>
      </c>
      <c r="D145" t="s">
        <v>65</v>
      </c>
      <c r="E145" t="s">
        <v>94</v>
      </c>
      <c r="F145">
        <v>4</v>
      </c>
      <c r="G145">
        <v>6</v>
      </c>
    </row>
    <row r="146" spans="1:7" x14ac:dyDescent="0.25">
      <c r="A146">
        <v>145</v>
      </c>
      <c r="B146" t="s">
        <v>232</v>
      </c>
      <c r="C146" t="s">
        <v>373</v>
      </c>
      <c r="D146" t="s">
        <v>65</v>
      </c>
      <c r="E146" t="s">
        <v>94</v>
      </c>
      <c r="F146">
        <v>0</v>
      </c>
    </row>
    <row r="147" spans="1:7" x14ac:dyDescent="0.25">
      <c r="A147">
        <v>146</v>
      </c>
      <c r="B147" t="s">
        <v>232</v>
      </c>
      <c r="C147" t="s">
        <v>95</v>
      </c>
      <c r="D147" t="s">
        <v>65</v>
      </c>
      <c r="E147" t="s">
        <v>94</v>
      </c>
      <c r="F147">
        <v>4</v>
      </c>
      <c r="G147">
        <v>6</v>
      </c>
    </row>
    <row r="148" spans="1:7" x14ac:dyDescent="0.25">
      <c r="A148">
        <v>147</v>
      </c>
      <c r="B148" t="s">
        <v>232</v>
      </c>
      <c r="C148" t="s">
        <v>96</v>
      </c>
      <c r="D148" t="s">
        <v>65</v>
      </c>
      <c r="E148" t="s">
        <v>94</v>
      </c>
      <c r="F148">
        <v>4</v>
      </c>
      <c r="G148">
        <v>6</v>
      </c>
    </row>
    <row r="149" spans="1:7" x14ac:dyDescent="0.25">
      <c r="A149">
        <v>148</v>
      </c>
      <c r="B149" t="s">
        <v>232</v>
      </c>
      <c r="C149" t="s">
        <v>374</v>
      </c>
      <c r="D149" t="s">
        <v>65</v>
      </c>
      <c r="E149" t="s">
        <v>94</v>
      </c>
      <c r="F149">
        <v>6</v>
      </c>
      <c r="G149">
        <v>10</v>
      </c>
    </row>
    <row r="150" spans="1:7" x14ac:dyDescent="0.25">
      <c r="A150">
        <v>149</v>
      </c>
      <c r="B150" t="s">
        <v>232</v>
      </c>
      <c r="C150" t="s">
        <v>122</v>
      </c>
      <c r="D150" t="s">
        <v>65</v>
      </c>
      <c r="E150" t="s">
        <v>94</v>
      </c>
      <c r="F150">
        <v>10</v>
      </c>
      <c r="G150">
        <v>20</v>
      </c>
    </row>
    <row r="151" spans="1:7" x14ac:dyDescent="0.25">
      <c r="A151">
        <v>150</v>
      </c>
      <c r="B151" t="s">
        <v>232</v>
      </c>
      <c r="C151" t="s">
        <v>93</v>
      </c>
      <c r="D151" t="s">
        <v>65</v>
      </c>
      <c r="E151" t="s">
        <v>94</v>
      </c>
      <c r="F151">
        <v>4</v>
      </c>
      <c r="G151">
        <v>6</v>
      </c>
    </row>
    <row r="152" spans="1:7" x14ac:dyDescent="0.25">
      <c r="A152">
        <v>151</v>
      </c>
      <c r="B152" t="s">
        <v>232</v>
      </c>
      <c r="C152" t="s">
        <v>375</v>
      </c>
      <c r="D152" t="s">
        <v>65</v>
      </c>
      <c r="E152" t="s">
        <v>94</v>
      </c>
      <c r="F152">
        <v>4</v>
      </c>
      <c r="G152">
        <v>6</v>
      </c>
    </row>
    <row r="153" spans="1:7" x14ac:dyDescent="0.25">
      <c r="A153">
        <v>152</v>
      </c>
      <c r="B153" t="s">
        <v>232</v>
      </c>
      <c r="C153" t="s">
        <v>123</v>
      </c>
      <c r="D153" t="s">
        <v>65</v>
      </c>
      <c r="E153" t="s">
        <v>94</v>
      </c>
      <c r="F153">
        <v>8</v>
      </c>
      <c r="G153">
        <v>12</v>
      </c>
    </row>
    <row r="154" spans="1:7" x14ac:dyDescent="0.25">
      <c r="A154">
        <v>153</v>
      </c>
      <c r="B154" t="s">
        <v>232</v>
      </c>
      <c r="C154" t="s">
        <v>123</v>
      </c>
      <c r="D154" t="s">
        <v>65</v>
      </c>
      <c r="E154" t="s">
        <v>94</v>
      </c>
      <c r="F154">
        <v>10</v>
      </c>
      <c r="G154">
        <v>20</v>
      </c>
    </row>
    <row r="155" spans="1:7" x14ac:dyDescent="0.25">
      <c r="A155">
        <v>154</v>
      </c>
      <c r="B155" t="s">
        <v>232</v>
      </c>
      <c r="C155" t="s">
        <v>374</v>
      </c>
      <c r="D155" t="s">
        <v>65</v>
      </c>
      <c r="E155" t="s">
        <v>94</v>
      </c>
      <c r="F155">
        <v>8</v>
      </c>
      <c r="G155">
        <v>10</v>
      </c>
    </row>
    <row r="156" spans="1:7" x14ac:dyDescent="0.25">
      <c r="A156">
        <v>155</v>
      </c>
      <c r="B156" t="s">
        <v>232</v>
      </c>
      <c r="C156" t="s">
        <v>374</v>
      </c>
      <c r="D156" t="s">
        <v>65</v>
      </c>
      <c r="E156" t="s">
        <v>94</v>
      </c>
      <c r="F156">
        <v>10</v>
      </c>
      <c r="G156">
        <v>15</v>
      </c>
    </row>
    <row r="157" spans="1:7" x14ac:dyDescent="0.25">
      <c r="A157">
        <v>156</v>
      </c>
      <c r="B157" s="22" t="s">
        <v>232</v>
      </c>
      <c r="C157" s="22" t="s">
        <v>451</v>
      </c>
      <c r="D157" s="22" t="s">
        <v>65</v>
      </c>
      <c r="E157" s="22" t="s">
        <v>94</v>
      </c>
      <c r="F157">
        <v>10</v>
      </c>
      <c r="G157">
        <v>20</v>
      </c>
    </row>
    <row r="158" spans="1:7" x14ac:dyDescent="0.25">
      <c r="A158">
        <v>157</v>
      </c>
      <c r="B158" s="22" t="s">
        <v>232</v>
      </c>
      <c r="C158" s="22" t="s">
        <v>454</v>
      </c>
      <c r="D158" s="22" t="s">
        <v>65</v>
      </c>
      <c r="E158" s="22" t="s">
        <v>100</v>
      </c>
      <c r="F158">
        <v>5</v>
      </c>
      <c r="G158">
        <v>10</v>
      </c>
    </row>
    <row r="159" spans="1:7" x14ac:dyDescent="0.25">
      <c r="A159">
        <v>158</v>
      </c>
      <c r="B159" s="22" t="s">
        <v>232</v>
      </c>
      <c r="C159" s="22" t="s">
        <v>455</v>
      </c>
      <c r="D159" s="22" t="s">
        <v>65</v>
      </c>
      <c r="E159" s="22" t="s">
        <v>236</v>
      </c>
      <c r="F159">
        <v>10</v>
      </c>
      <c r="G159">
        <v>15</v>
      </c>
    </row>
    <row r="160" spans="1:7" x14ac:dyDescent="0.25">
      <c r="A160">
        <v>159</v>
      </c>
      <c r="B160" s="22" t="s">
        <v>232</v>
      </c>
      <c r="C160" s="22" t="s">
        <v>85</v>
      </c>
      <c r="D160" s="22" t="s">
        <v>65</v>
      </c>
      <c r="E160" s="22" t="s">
        <v>100</v>
      </c>
      <c r="F160">
        <v>5</v>
      </c>
      <c r="G160">
        <v>10</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996F9-5A27-4751-94FE-5A30B0D49FEA}">
  <sheetPr codeName="Sheet8"/>
  <dimension ref="A1:I160"/>
  <sheetViews>
    <sheetView workbookViewId="0">
      <selection activeCell="B135" sqref="B135"/>
    </sheetView>
  </sheetViews>
  <sheetFormatPr defaultRowHeight="12.5" x14ac:dyDescent="0.25"/>
  <cols>
    <col min="1" max="1" width="4.6328125" bestFit="1" customWidth="1"/>
    <col min="2" max="2" width="25.6328125" bestFit="1" customWidth="1"/>
    <col min="3" max="3" width="40.08984375" bestFit="1" customWidth="1"/>
    <col min="4" max="4" width="18.81640625" bestFit="1" customWidth="1"/>
    <col min="5" max="5" width="16.1796875" bestFit="1" customWidth="1"/>
    <col min="6" max="6" width="6.1796875" bestFit="1" customWidth="1"/>
    <col min="7" max="7" width="6.6328125" bestFit="1" customWidth="1"/>
    <col min="8" max="8" width="15.453125" bestFit="1" customWidth="1"/>
    <col min="9" max="9" width="16.36328125" bestFit="1" customWidth="1"/>
  </cols>
  <sheetData>
    <row r="1" spans="1:9" x14ac:dyDescent="0.25">
      <c r="A1" t="s">
        <v>134</v>
      </c>
      <c r="B1" t="s">
        <v>135</v>
      </c>
      <c r="C1" t="s">
        <v>60</v>
      </c>
      <c r="D1" t="s">
        <v>136</v>
      </c>
      <c r="E1" t="s">
        <v>57</v>
      </c>
      <c r="F1" t="s">
        <v>61</v>
      </c>
      <c r="G1" t="s">
        <v>62</v>
      </c>
      <c r="H1" t="s">
        <v>137</v>
      </c>
      <c r="I1" t="s">
        <v>138</v>
      </c>
    </row>
    <row r="2" spans="1:9" x14ac:dyDescent="0.25">
      <c r="A2">
        <v>1</v>
      </c>
      <c r="B2" s="28" t="s">
        <v>139</v>
      </c>
      <c r="C2" s="28" t="s">
        <v>140</v>
      </c>
      <c r="D2" s="28" t="s">
        <v>65</v>
      </c>
      <c r="E2" s="28" t="s">
        <v>141</v>
      </c>
      <c r="F2">
        <v>4</v>
      </c>
      <c r="G2">
        <v>8</v>
      </c>
      <c r="H2">
        <v>1</v>
      </c>
    </row>
    <row r="3" spans="1:9" x14ac:dyDescent="0.25">
      <c r="A3">
        <v>2</v>
      </c>
      <c r="B3" s="28" t="s">
        <v>139</v>
      </c>
      <c r="C3" s="28" t="s">
        <v>142</v>
      </c>
      <c r="D3" s="28" t="s">
        <v>65</v>
      </c>
      <c r="E3" s="28" t="s">
        <v>141</v>
      </c>
      <c r="F3">
        <v>4</v>
      </c>
      <c r="G3">
        <v>8</v>
      </c>
      <c r="H3">
        <v>2</v>
      </c>
    </row>
    <row r="4" spans="1:9" x14ac:dyDescent="0.25">
      <c r="A4">
        <v>3</v>
      </c>
      <c r="B4" s="28" t="s">
        <v>139</v>
      </c>
      <c r="C4" s="28" t="s">
        <v>143</v>
      </c>
      <c r="D4" s="28" t="s">
        <v>65</v>
      </c>
      <c r="E4" s="28" t="s">
        <v>141</v>
      </c>
      <c r="F4">
        <v>4</v>
      </c>
      <c r="G4">
        <v>8</v>
      </c>
      <c r="H4">
        <v>3</v>
      </c>
    </row>
    <row r="5" spans="1:9" x14ac:dyDescent="0.25">
      <c r="A5">
        <v>4</v>
      </c>
      <c r="B5" s="28" t="s">
        <v>139</v>
      </c>
      <c r="C5" s="28" t="s">
        <v>144</v>
      </c>
      <c r="D5" s="28" t="s">
        <v>65</v>
      </c>
      <c r="E5" s="28" t="s">
        <v>141</v>
      </c>
      <c r="F5">
        <v>4</v>
      </c>
      <c r="G5">
        <v>8</v>
      </c>
      <c r="H5">
        <v>4</v>
      </c>
    </row>
    <row r="6" spans="1:9" x14ac:dyDescent="0.25">
      <c r="A6">
        <v>5</v>
      </c>
      <c r="B6" s="28" t="s">
        <v>139</v>
      </c>
      <c r="C6" s="28" t="s">
        <v>145</v>
      </c>
      <c r="D6" s="28" t="s">
        <v>65</v>
      </c>
      <c r="E6" s="28" t="s">
        <v>141</v>
      </c>
      <c r="F6">
        <v>4</v>
      </c>
      <c r="G6">
        <v>8</v>
      </c>
      <c r="H6">
        <v>5</v>
      </c>
    </row>
    <row r="7" spans="1:9" x14ac:dyDescent="0.25">
      <c r="A7">
        <v>6</v>
      </c>
      <c r="B7" s="28" t="s">
        <v>139</v>
      </c>
      <c r="C7" s="28" t="s">
        <v>146</v>
      </c>
      <c r="D7" s="28" t="s">
        <v>65</v>
      </c>
      <c r="E7" s="28" t="s">
        <v>141</v>
      </c>
      <c r="F7">
        <v>4</v>
      </c>
      <c r="G7">
        <v>8</v>
      </c>
      <c r="H7">
        <v>6</v>
      </c>
    </row>
    <row r="8" spans="1:9" x14ac:dyDescent="0.25">
      <c r="A8">
        <v>7</v>
      </c>
      <c r="B8" s="28" t="s">
        <v>139</v>
      </c>
      <c r="C8" s="28" t="s">
        <v>147</v>
      </c>
      <c r="D8" s="28" t="s">
        <v>65</v>
      </c>
      <c r="E8" s="28" t="s">
        <v>141</v>
      </c>
      <c r="F8">
        <v>4</v>
      </c>
      <c r="G8">
        <v>8</v>
      </c>
      <c r="H8">
        <v>7</v>
      </c>
    </row>
    <row r="9" spans="1:9" x14ac:dyDescent="0.25">
      <c r="A9">
        <v>8</v>
      </c>
      <c r="B9" s="28" t="s">
        <v>139</v>
      </c>
      <c r="C9" s="28" t="s">
        <v>148</v>
      </c>
      <c r="D9" s="28" t="s">
        <v>65</v>
      </c>
      <c r="E9" s="28" t="s">
        <v>141</v>
      </c>
      <c r="F9">
        <v>4</v>
      </c>
      <c r="G9">
        <v>8</v>
      </c>
      <c r="H9">
        <v>8</v>
      </c>
    </row>
    <row r="10" spans="1:9" x14ac:dyDescent="0.25">
      <c r="A10">
        <v>9</v>
      </c>
      <c r="B10" s="28" t="s">
        <v>139</v>
      </c>
      <c r="C10" s="28" t="s">
        <v>149</v>
      </c>
      <c r="D10" s="28" t="s">
        <v>65</v>
      </c>
      <c r="E10" s="28" t="s">
        <v>141</v>
      </c>
      <c r="F10">
        <v>4</v>
      </c>
      <c r="G10">
        <v>8</v>
      </c>
      <c r="H10">
        <v>13</v>
      </c>
    </row>
    <row r="11" spans="1:9" x14ac:dyDescent="0.25">
      <c r="A11">
        <v>10</v>
      </c>
      <c r="B11" s="28" t="s">
        <v>139</v>
      </c>
      <c r="C11" s="28" t="s">
        <v>150</v>
      </c>
      <c r="D11" s="28" t="s">
        <v>65</v>
      </c>
      <c r="E11" s="28" t="s">
        <v>141</v>
      </c>
      <c r="F11">
        <v>4</v>
      </c>
      <c r="G11">
        <v>8</v>
      </c>
      <c r="H11">
        <v>9</v>
      </c>
    </row>
    <row r="12" spans="1:9" x14ac:dyDescent="0.25">
      <c r="A12">
        <v>11</v>
      </c>
      <c r="B12" s="28" t="s">
        <v>139</v>
      </c>
      <c r="C12" s="28" t="s">
        <v>73</v>
      </c>
      <c r="D12" s="28" t="s">
        <v>65</v>
      </c>
      <c r="E12" s="28" t="s">
        <v>141</v>
      </c>
      <c r="F12">
        <v>4</v>
      </c>
      <c r="G12">
        <v>8</v>
      </c>
      <c r="H12">
        <v>10</v>
      </c>
    </row>
    <row r="13" spans="1:9" x14ac:dyDescent="0.25">
      <c r="A13">
        <v>12</v>
      </c>
      <c r="B13" s="28" t="s">
        <v>139</v>
      </c>
      <c r="C13" s="28" t="s">
        <v>151</v>
      </c>
      <c r="D13" s="28" t="s">
        <v>65</v>
      </c>
      <c r="E13" s="28" t="s">
        <v>141</v>
      </c>
      <c r="F13">
        <v>4</v>
      </c>
      <c r="G13">
        <v>8</v>
      </c>
      <c r="H13">
        <v>11</v>
      </c>
    </row>
    <row r="14" spans="1:9" x14ac:dyDescent="0.25">
      <c r="A14">
        <v>13</v>
      </c>
      <c r="B14" s="28" t="s">
        <v>139</v>
      </c>
      <c r="C14" s="28" t="s">
        <v>83</v>
      </c>
      <c r="D14" s="28" t="s">
        <v>65</v>
      </c>
      <c r="E14" s="28" t="s">
        <v>141</v>
      </c>
      <c r="F14">
        <v>4</v>
      </c>
      <c r="G14">
        <v>8</v>
      </c>
      <c r="H14">
        <v>12</v>
      </c>
    </row>
    <row r="15" spans="1:9" x14ac:dyDescent="0.25">
      <c r="A15">
        <v>14</v>
      </c>
      <c r="B15" s="28" t="s">
        <v>139</v>
      </c>
      <c r="C15" s="28" t="s">
        <v>152</v>
      </c>
      <c r="D15" s="28" t="s">
        <v>65</v>
      </c>
      <c r="E15" s="28" t="s">
        <v>115</v>
      </c>
      <c r="F15">
        <v>4</v>
      </c>
      <c r="G15">
        <v>8</v>
      </c>
      <c r="H15">
        <v>1</v>
      </c>
    </row>
    <row r="16" spans="1:9" x14ac:dyDescent="0.25">
      <c r="A16">
        <v>15</v>
      </c>
      <c r="B16" s="28" t="s">
        <v>139</v>
      </c>
      <c r="C16" s="28" t="s">
        <v>153</v>
      </c>
      <c r="D16" s="28" t="s">
        <v>65</v>
      </c>
      <c r="E16" s="28" t="s">
        <v>115</v>
      </c>
      <c r="F16">
        <v>4</v>
      </c>
      <c r="G16">
        <v>8</v>
      </c>
      <c r="H16">
        <v>2</v>
      </c>
    </row>
    <row r="17" spans="1:8" x14ac:dyDescent="0.25">
      <c r="A17">
        <v>16</v>
      </c>
      <c r="B17" s="28" t="s">
        <v>139</v>
      </c>
      <c r="C17" s="28" t="s">
        <v>154</v>
      </c>
      <c r="D17" s="28" t="s">
        <v>65</v>
      </c>
      <c r="E17" s="28" t="s">
        <v>115</v>
      </c>
      <c r="F17">
        <v>4</v>
      </c>
      <c r="G17">
        <v>8</v>
      </c>
      <c r="H17">
        <v>3</v>
      </c>
    </row>
    <row r="18" spans="1:8" x14ac:dyDescent="0.25">
      <c r="A18">
        <v>17</v>
      </c>
      <c r="B18" s="28" t="s">
        <v>139</v>
      </c>
      <c r="C18" s="28" t="s">
        <v>155</v>
      </c>
      <c r="D18" s="28" t="s">
        <v>65</v>
      </c>
      <c r="E18" s="28" t="s">
        <v>115</v>
      </c>
      <c r="F18">
        <v>4</v>
      </c>
      <c r="G18">
        <v>8</v>
      </c>
      <c r="H18">
        <v>4</v>
      </c>
    </row>
    <row r="19" spans="1:8" x14ac:dyDescent="0.25">
      <c r="A19">
        <v>18</v>
      </c>
      <c r="B19" s="28" t="s">
        <v>139</v>
      </c>
      <c r="C19" s="28" t="s">
        <v>91</v>
      </c>
      <c r="D19" s="28" t="s">
        <v>65</v>
      </c>
      <c r="E19" s="28" t="s">
        <v>115</v>
      </c>
      <c r="F19">
        <v>4</v>
      </c>
      <c r="G19">
        <v>8</v>
      </c>
      <c r="H19">
        <v>5</v>
      </c>
    </row>
    <row r="20" spans="1:8" x14ac:dyDescent="0.25">
      <c r="A20">
        <v>19</v>
      </c>
      <c r="B20" s="28" t="s">
        <v>139</v>
      </c>
      <c r="C20" s="28" t="s">
        <v>85</v>
      </c>
      <c r="D20" s="28" t="s">
        <v>65</v>
      </c>
      <c r="E20" s="28" t="s">
        <v>115</v>
      </c>
      <c r="F20">
        <v>4</v>
      </c>
      <c r="G20">
        <v>8</v>
      </c>
      <c r="H20">
        <v>6</v>
      </c>
    </row>
    <row r="21" spans="1:8" x14ac:dyDescent="0.25">
      <c r="A21">
        <v>20</v>
      </c>
      <c r="B21" s="28" t="s">
        <v>139</v>
      </c>
      <c r="C21" s="28" t="s">
        <v>76</v>
      </c>
      <c r="D21" s="28" t="s">
        <v>65</v>
      </c>
      <c r="E21" s="28" t="s">
        <v>115</v>
      </c>
      <c r="F21">
        <v>4</v>
      </c>
      <c r="G21">
        <v>8</v>
      </c>
      <c r="H21">
        <v>7</v>
      </c>
    </row>
    <row r="22" spans="1:8" x14ac:dyDescent="0.25">
      <c r="A22">
        <v>21</v>
      </c>
      <c r="B22" s="28" t="s">
        <v>139</v>
      </c>
      <c r="C22" s="28" t="s">
        <v>66</v>
      </c>
      <c r="D22" s="28" t="s">
        <v>65</v>
      </c>
      <c r="E22" s="28" t="s">
        <v>115</v>
      </c>
      <c r="F22">
        <v>4</v>
      </c>
      <c r="G22">
        <v>8</v>
      </c>
      <c r="H22">
        <v>8</v>
      </c>
    </row>
    <row r="23" spans="1:8" x14ac:dyDescent="0.25">
      <c r="A23">
        <v>22</v>
      </c>
      <c r="B23" s="28" t="s">
        <v>139</v>
      </c>
      <c r="C23" s="28" t="s">
        <v>156</v>
      </c>
      <c r="D23" s="28" t="s">
        <v>65</v>
      </c>
      <c r="E23" s="28" t="s">
        <v>115</v>
      </c>
      <c r="F23">
        <v>4</v>
      </c>
      <c r="G23">
        <v>8</v>
      </c>
      <c r="H23">
        <v>9</v>
      </c>
    </row>
    <row r="24" spans="1:8" x14ac:dyDescent="0.25">
      <c r="A24">
        <v>23</v>
      </c>
      <c r="B24" s="28" t="s">
        <v>139</v>
      </c>
      <c r="C24" s="28" t="s">
        <v>157</v>
      </c>
      <c r="D24" s="28" t="s">
        <v>65</v>
      </c>
      <c r="E24" s="28" t="s">
        <v>115</v>
      </c>
      <c r="F24">
        <v>4</v>
      </c>
      <c r="G24">
        <v>8</v>
      </c>
      <c r="H24">
        <v>10</v>
      </c>
    </row>
    <row r="25" spans="1:8" x14ac:dyDescent="0.25">
      <c r="A25">
        <v>24</v>
      </c>
      <c r="B25" s="28" t="s">
        <v>139</v>
      </c>
      <c r="C25" s="28" t="s">
        <v>158</v>
      </c>
      <c r="D25" s="28" t="s">
        <v>65</v>
      </c>
      <c r="E25" s="28" t="s">
        <v>115</v>
      </c>
      <c r="F25">
        <v>4</v>
      </c>
      <c r="G25">
        <v>8</v>
      </c>
      <c r="H25">
        <v>11</v>
      </c>
    </row>
    <row r="26" spans="1:8" x14ac:dyDescent="0.25">
      <c r="A26">
        <v>25</v>
      </c>
      <c r="B26" s="28" t="s">
        <v>139</v>
      </c>
      <c r="C26" s="28" t="s">
        <v>159</v>
      </c>
      <c r="D26" s="28" t="s">
        <v>65</v>
      </c>
      <c r="E26" s="28" t="s">
        <v>115</v>
      </c>
      <c r="F26">
        <v>4</v>
      </c>
      <c r="G26">
        <v>8</v>
      </c>
      <c r="H26">
        <v>12</v>
      </c>
    </row>
    <row r="27" spans="1:8" x14ac:dyDescent="0.25">
      <c r="A27">
        <v>26</v>
      </c>
      <c r="B27" s="28" t="s">
        <v>139</v>
      </c>
      <c r="C27" s="28" t="s">
        <v>160</v>
      </c>
      <c r="D27" s="28" t="s">
        <v>65</v>
      </c>
      <c r="E27" s="28" t="s">
        <v>115</v>
      </c>
      <c r="F27">
        <v>4</v>
      </c>
      <c r="G27">
        <v>8</v>
      </c>
      <c r="H27">
        <v>13</v>
      </c>
    </row>
    <row r="28" spans="1:8" x14ac:dyDescent="0.25">
      <c r="A28">
        <v>27</v>
      </c>
      <c r="B28" s="28" t="s">
        <v>139</v>
      </c>
      <c r="C28" s="28" t="s">
        <v>161</v>
      </c>
      <c r="D28" s="28" t="s">
        <v>65</v>
      </c>
      <c r="E28" s="28" t="s">
        <v>115</v>
      </c>
      <c r="F28">
        <v>4</v>
      </c>
      <c r="G28">
        <v>8</v>
      </c>
      <c r="H28">
        <v>14</v>
      </c>
    </row>
    <row r="29" spans="1:8" x14ac:dyDescent="0.25">
      <c r="A29">
        <v>28</v>
      </c>
      <c r="B29" s="28" t="s">
        <v>139</v>
      </c>
      <c r="C29" s="28" t="s">
        <v>162</v>
      </c>
      <c r="D29" s="28" t="s">
        <v>65</v>
      </c>
      <c r="E29" s="28" t="s">
        <v>163</v>
      </c>
      <c r="F29">
        <v>4</v>
      </c>
      <c r="G29">
        <v>8</v>
      </c>
      <c r="H29">
        <v>1</v>
      </c>
    </row>
    <row r="30" spans="1:8" x14ac:dyDescent="0.25">
      <c r="A30">
        <v>29</v>
      </c>
      <c r="B30" s="28" t="s">
        <v>139</v>
      </c>
      <c r="C30" s="28" t="s">
        <v>164</v>
      </c>
      <c r="D30" s="28" t="s">
        <v>65</v>
      </c>
      <c r="E30" s="28" t="s">
        <v>163</v>
      </c>
      <c r="F30">
        <v>4</v>
      </c>
      <c r="G30">
        <v>8</v>
      </c>
      <c r="H30">
        <v>2</v>
      </c>
    </row>
    <row r="31" spans="1:8" x14ac:dyDescent="0.25">
      <c r="A31">
        <v>30</v>
      </c>
      <c r="B31" s="28" t="s">
        <v>139</v>
      </c>
      <c r="C31" s="28" t="s">
        <v>165</v>
      </c>
      <c r="D31" s="28" t="s">
        <v>65</v>
      </c>
      <c r="E31" s="28" t="s">
        <v>163</v>
      </c>
      <c r="F31">
        <v>4</v>
      </c>
      <c r="G31">
        <v>8</v>
      </c>
      <c r="H31">
        <v>3</v>
      </c>
    </row>
    <row r="32" spans="1:8" x14ac:dyDescent="0.25">
      <c r="A32">
        <v>31</v>
      </c>
      <c r="B32" s="28" t="s">
        <v>139</v>
      </c>
      <c r="C32" s="28" t="s">
        <v>166</v>
      </c>
      <c r="D32" s="28" t="s">
        <v>65</v>
      </c>
      <c r="E32" s="28" t="s">
        <v>163</v>
      </c>
      <c r="F32">
        <v>4</v>
      </c>
      <c r="G32">
        <v>8</v>
      </c>
      <c r="H32">
        <v>4</v>
      </c>
    </row>
    <row r="33" spans="1:8" x14ac:dyDescent="0.25">
      <c r="A33">
        <v>32</v>
      </c>
      <c r="B33" s="28" t="s">
        <v>139</v>
      </c>
      <c r="C33" s="28" t="s">
        <v>167</v>
      </c>
      <c r="D33" s="28" t="s">
        <v>65</v>
      </c>
      <c r="E33" s="28" t="s">
        <v>163</v>
      </c>
      <c r="F33">
        <v>4</v>
      </c>
      <c r="G33">
        <v>8</v>
      </c>
      <c r="H33">
        <v>5</v>
      </c>
    </row>
    <row r="34" spans="1:8" x14ac:dyDescent="0.25">
      <c r="A34">
        <v>33</v>
      </c>
      <c r="B34" s="28" t="s">
        <v>139</v>
      </c>
      <c r="C34" s="28" t="s">
        <v>168</v>
      </c>
      <c r="D34" s="28" t="s">
        <v>65</v>
      </c>
      <c r="E34" s="28" t="s">
        <v>163</v>
      </c>
      <c r="F34">
        <v>4</v>
      </c>
      <c r="G34">
        <v>8</v>
      </c>
      <c r="H34">
        <v>6</v>
      </c>
    </row>
    <row r="35" spans="1:8" x14ac:dyDescent="0.25">
      <c r="A35">
        <v>34</v>
      </c>
      <c r="B35" s="28" t="s">
        <v>139</v>
      </c>
      <c r="C35" s="28" t="s">
        <v>169</v>
      </c>
      <c r="D35" s="28" t="s">
        <v>65</v>
      </c>
      <c r="E35" s="28" t="s">
        <v>163</v>
      </c>
      <c r="F35">
        <v>4</v>
      </c>
      <c r="G35">
        <v>8</v>
      </c>
      <c r="H35">
        <v>7</v>
      </c>
    </row>
    <row r="36" spans="1:8" x14ac:dyDescent="0.25">
      <c r="A36">
        <v>35</v>
      </c>
      <c r="B36" s="28" t="s">
        <v>139</v>
      </c>
      <c r="C36" s="28" t="s">
        <v>170</v>
      </c>
      <c r="D36" s="28" t="s">
        <v>65</v>
      </c>
      <c r="E36" s="28" t="s">
        <v>163</v>
      </c>
      <c r="F36">
        <v>4</v>
      </c>
      <c r="G36">
        <v>8</v>
      </c>
      <c r="H36">
        <v>8</v>
      </c>
    </row>
    <row r="37" spans="1:8" x14ac:dyDescent="0.25">
      <c r="A37">
        <v>36</v>
      </c>
      <c r="B37" s="28" t="s">
        <v>139</v>
      </c>
      <c r="C37" s="28" t="s">
        <v>171</v>
      </c>
      <c r="D37" s="28" t="s">
        <v>65</v>
      </c>
      <c r="E37" s="28" t="s">
        <v>163</v>
      </c>
      <c r="F37">
        <v>4</v>
      </c>
      <c r="G37">
        <v>8</v>
      </c>
      <c r="H37">
        <v>9</v>
      </c>
    </row>
    <row r="38" spans="1:8" x14ac:dyDescent="0.25">
      <c r="A38">
        <v>37</v>
      </c>
      <c r="B38" s="28" t="s">
        <v>139</v>
      </c>
      <c r="C38" s="28" t="s">
        <v>74</v>
      </c>
      <c r="D38" s="28" t="s">
        <v>65</v>
      </c>
      <c r="E38" s="28" t="s">
        <v>163</v>
      </c>
      <c r="F38">
        <v>4</v>
      </c>
      <c r="G38">
        <v>8</v>
      </c>
      <c r="H38">
        <v>10</v>
      </c>
    </row>
    <row r="39" spans="1:8" x14ac:dyDescent="0.25">
      <c r="A39">
        <v>38</v>
      </c>
      <c r="B39" s="28" t="s">
        <v>139</v>
      </c>
      <c r="C39" s="28" t="s">
        <v>172</v>
      </c>
      <c r="D39" s="28" t="s">
        <v>65</v>
      </c>
      <c r="E39" s="28" t="s">
        <v>163</v>
      </c>
      <c r="F39">
        <v>4</v>
      </c>
      <c r="G39">
        <v>8</v>
      </c>
      <c r="H39">
        <v>11</v>
      </c>
    </row>
    <row r="40" spans="1:8" x14ac:dyDescent="0.25">
      <c r="A40">
        <v>39</v>
      </c>
      <c r="B40" s="28" t="s">
        <v>139</v>
      </c>
      <c r="C40" s="28" t="s">
        <v>173</v>
      </c>
      <c r="D40" s="28" t="s">
        <v>65</v>
      </c>
      <c r="E40" s="28" t="s">
        <v>163</v>
      </c>
      <c r="F40">
        <v>4</v>
      </c>
      <c r="G40">
        <v>8</v>
      </c>
      <c r="H40">
        <v>12</v>
      </c>
    </row>
    <row r="41" spans="1:8" x14ac:dyDescent="0.25">
      <c r="A41">
        <v>40</v>
      </c>
      <c r="B41" s="28" t="s">
        <v>139</v>
      </c>
      <c r="C41" s="28" t="s">
        <v>174</v>
      </c>
      <c r="D41" s="28" t="s">
        <v>65</v>
      </c>
      <c r="E41" s="28" t="s">
        <v>175</v>
      </c>
      <c r="F41">
        <v>4</v>
      </c>
      <c r="G41">
        <v>8</v>
      </c>
      <c r="H41">
        <v>1</v>
      </c>
    </row>
    <row r="42" spans="1:8" x14ac:dyDescent="0.25">
      <c r="A42">
        <v>41</v>
      </c>
      <c r="B42" s="28" t="s">
        <v>139</v>
      </c>
      <c r="C42" s="28" t="s">
        <v>176</v>
      </c>
      <c r="D42" s="28" t="s">
        <v>65</v>
      </c>
      <c r="E42" s="28" t="s">
        <v>175</v>
      </c>
      <c r="F42">
        <v>4</v>
      </c>
      <c r="G42">
        <v>8</v>
      </c>
      <c r="H42">
        <v>2</v>
      </c>
    </row>
    <row r="43" spans="1:8" x14ac:dyDescent="0.25">
      <c r="A43">
        <v>42</v>
      </c>
      <c r="B43" s="28" t="s">
        <v>139</v>
      </c>
      <c r="C43" s="28" t="s">
        <v>177</v>
      </c>
      <c r="D43" s="28" t="s">
        <v>65</v>
      </c>
      <c r="E43" s="28" t="s">
        <v>175</v>
      </c>
      <c r="F43">
        <v>4</v>
      </c>
      <c r="G43">
        <v>8</v>
      </c>
      <c r="H43">
        <v>3</v>
      </c>
    </row>
    <row r="44" spans="1:8" x14ac:dyDescent="0.25">
      <c r="A44">
        <v>43</v>
      </c>
      <c r="B44" s="28" t="s">
        <v>139</v>
      </c>
      <c r="C44" s="28" t="s">
        <v>178</v>
      </c>
      <c r="D44" s="28" t="s">
        <v>65</v>
      </c>
      <c r="E44" s="28" t="s">
        <v>175</v>
      </c>
      <c r="F44">
        <v>4</v>
      </c>
      <c r="G44">
        <v>8</v>
      </c>
      <c r="H44">
        <v>4</v>
      </c>
    </row>
    <row r="45" spans="1:8" x14ac:dyDescent="0.25">
      <c r="A45">
        <v>44</v>
      </c>
      <c r="B45" s="28" t="s">
        <v>139</v>
      </c>
      <c r="C45" s="28" t="s">
        <v>179</v>
      </c>
      <c r="D45" s="28" t="s">
        <v>65</v>
      </c>
      <c r="E45" s="28" t="s">
        <v>175</v>
      </c>
      <c r="F45">
        <v>4</v>
      </c>
      <c r="G45">
        <v>8</v>
      </c>
      <c r="H45">
        <v>5</v>
      </c>
    </row>
    <row r="46" spans="1:8" x14ac:dyDescent="0.25">
      <c r="A46">
        <v>45</v>
      </c>
      <c r="B46" s="28" t="s">
        <v>139</v>
      </c>
      <c r="C46" s="28" t="s">
        <v>180</v>
      </c>
      <c r="D46" s="28" t="s">
        <v>65</v>
      </c>
      <c r="E46" s="28" t="s">
        <v>175</v>
      </c>
      <c r="F46">
        <v>4</v>
      </c>
      <c r="G46">
        <v>8</v>
      </c>
      <c r="H46">
        <v>6</v>
      </c>
    </row>
    <row r="47" spans="1:8" x14ac:dyDescent="0.25">
      <c r="A47">
        <v>46</v>
      </c>
      <c r="B47" s="28" t="s">
        <v>139</v>
      </c>
      <c r="C47" s="28" t="s">
        <v>68</v>
      </c>
      <c r="D47" s="28" t="s">
        <v>65</v>
      </c>
      <c r="E47" s="28" t="s">
        <v>175</v>
      </c>
      <c r="F47">
        <v>4</v>
      </c>
      <c r="G47">
        <v>8</v>
      </c>
      <c r="H47">
        <v>7</v>
      </c>
    </row>
    <row r="48" spans="1:8" x14ac:dyDescent="0.25">
      <c r="A48">
        <v>47</v>
      </c>
      <c r="B48" s="28" t="s">
        <v>139</v>
      </c>
      <c r="C48" s="28" t="s">
        <v>79</v>
      </c>
      <c r="D48" s="28" t="s">
        <v>65</v>
      </c>
      <c r="E48" s="28" t="s">
        <v>175</v>
      </c>
      <c r="F48">
        <v>4</v>
      </c>
      <c r="G48">
        <v>8</v>
      </c>
      <c r="H48">
        <v>8</v>
      </c>
    </row>
    <row r="49" spans="1:8" x14ac:dyDescent="0.25">
      <c r="A49">
        <v>48</v>
      </c>
      <c r="B49" s="28" t="s">
        <v>139</v>
      </c>
      <c r="C49" s="28" t="s">
        <v>181</v>
      </c>
      <c r="D49" s="28" t="s">
        <v>65</v>
      </c>
      <c r="E49" s="28" t="s">
        <v>175</v>
      </c>
      <c r="F49">
        <v>4</v>
      </c>
      <c r="G49">
        <v>8</v>
      </c>
      <c r="H49">
        <v>9</v>
      </c>
    </row>
    <row r="50" spans="1:8" x14ac:dyDescent="0.25">
      <c r="A50">
        <v>49</v>
      </c>
      <c r="B50" s="28" t="s">
        <v>139</v>
      </c>
      <c r="C50" s="28" t="s">
        <v>182</v>
      </c>
      <c r="D50" s="28" t="s">
        <v>65</v>
      </c>
      <c r="E50" s="28" t="s">
        <v>175</v>
      </c>
      <c r="F50">
        <v>4</v>
      </c>
      <c r="G50">
        <v>8</v>
      </c>
      <c r="H50">
        <v>10</v>
      </c>
    </row>
    <row r="51" spans="1:8" x14ac:dyDescent="0.25">
      <c r="A51">
        <v>50</v>
      </c>
      <c r="B51" s="28" t="s">
        <v>139</v>
      </c>
      <c r="C51" s="28" t="s">
        <v>183</v>
      </c>
      <c r="D51" s="28" t="s">
        <v>65</v>
      </c>
      <c r="E51" s="28" t="s">
        <v>175</v>
      </c>
      <c r="F51">
        <v>4</v>
      </c>
      <c r="G51">
        <v>8</v>
      </c>
      <c r="H51">
        <v>11</v>
      </c>
    </row>
    <row r="52" spans="1:8" x14ac:dyDescent="0.25">
      <c r="A52">
        <v>51</v>
      </c>
      <c r="B52" s="28" t="s">
        <v>139</v>
      </c>
      <c r="C52" s="28" t="s">
        <v>184</v>
      </c>
      <c r="D52" s="28" t="s">
        <v>65</v>
      </c>
      <c r="E52" s="28" t="s">
        <v>175</v>
      </c>
      <c r="F52">
        <v>4</v>
      </c>
      <c r="G52">
        <v>8</v>
      </c>
      <c r="H52">
        <v>12</v>
      </c>
    </row>
    <row r="53" spans="1:8" x14ac:dyDescent="0.25">
      <c r="A53">
        <v>52</v>
      </c>
      <c r="B53" s="28" t="s">
        <v>139</v>
      </c>
      <c r="C53" s="28" t="s">
        <v>185</v>
      </c>
      <c r="D53" s="28" t="s">
        <v>65</v>
      </c>
      <c r="E53" s="28" t="s">
        <v>175</v>
      </c>
      <c r="F53">
        <v>4</v>
      </c>
      <c r="G53">
        <v>8</v>
      </c>
      <c r="H53">
        <v>13</v>
      </c>
    </row>
    <row r="54" spans="1:8" x14ac:dyDescent="0.25">
      <c r="A54">
        <v>53</v>
      </c>
      <c r="B54" s="28" t="s">
        <v>139</v>
      </c>
      <c r="C54" s="28" t="s">
        <v>186</v>
      </c>
      <c r="D54" s="28" t="s">
        <v>65</v>
      </c>
      <c r="E54" s="28" t="s">
        <v>175</v>
      </c>
      <c r="F54">
        <v>4</v>
      </c>
      <c r="G54">
        <v>8</v>
      </c>
      <c r="H54">
        <v>14</v>
      </c>
    </row>
    <row r="55" spans="1:8" x14ac:dyDescent="0.25">
      <c r="A55">
        <v>54</v>
      </c>
      <c r="B55" s="28" t="s">
        <v>139</v>
      </c>
      <c r="C55" s="28" t="s">
        <v>187</v>
      </c>
      <c r="D55" s="28" t="s">
        <v>65</v>
      </c>
      <c r="E55" s="28" t="s">
        <v>175</v>
      </c>
      <c r="F55">
        <v>4</v>
      </c>
      <c r="G55">
        <v>8</v>
      </c>
      <c r="H55">
        <v>15</v>
      </c>
    </row>
    <row r="56" spans="1:8" x14ac:dyDescent="0.25">
      <c r="A56">
        <v>55</v>
      </c>
      <c r="B56" s="28" t="s">
        <v>139</v>
      </c>
      <c r="C56" s="28" t="s">
        <v>188</v>
      </c>
      <c r="D56" s="28" t="s">
        <v>65</v>
      </c>
      <c r="E56" s="28" t="s">
        <v>189</v>
      </c>
      <c r="F56">
        <v>4</v>
      </c>
      <c r="G56">
        <v>8</v>
      </c>
      <c r="H56">
        <v>1</v>
      </c>
    </row>
    <row r="57" spans="1:8" x14ac:dyDescent="0.25">
      <c r="A57">
        <v>56</v>
      </c>
      <c r="B57" s="28" t="s">
        <v>139</v>
      </c>
      <c r="C57" s="28" t="s">
        <v>190</v>
      </c>
      <c r="D57" s="28" t="s">
        <v>65</v>
      </c>
      <c r="E57" s="28" t="s">
        <v>189</v>
      </c>
      <c r="F57">
        <v>4</v>
      </c>
      <c r="G57">
        <v>8</v>
      </c>
      <c r="H57">
        <v>2</v>
      </c>
    </row>
    <row r="58" spans="1:8" x14ac:dyDescent="0.25">
      <c r="A58">
        <v>57</v>
      </c>
      <c r="B58" s="28" t="s">
        <v>139</v>
      </c>
      <c r="C58" s="28" t="s">
        <v>191</v>
      </c>
      <c r="D58" s="28" t="s">
        <v>65</v>
      </c>
      <c r="E58" s="28" t="s">
        <v>189</v>
      </c>
      <c r="F58">
        <v>4</v>
      </c>
      <c r="G58">
        <v>8</v>
      </c>
      <c r="H58">
        <v>3</v>
      </c>
    </row>
    <row r="59" spans="1:8" x14ac:dyDescent="0.25">
      <c r="A59">
        <v>58</v>
      </c>
      <c r="B59" s="28" t="s">
        <v>139</v>
      </c>
      <c r="C59" s="28" t="s">
        <v>192</v>
      </c>
      <c r="D59" s="28" t="s">
        <v>65</v>
      </c>
      <c r="E59" s="28" t="s">
        <v>189</v>
      </c>
      <c r="F59">
        <v>4</v>
      </c>
      <c r="G59">
        <v>8</v>
      </c>
      <c r="H59">
        <v>4</v>
      </c>
    </row>
    <row r="60" spans="1:8" x14ac:dyDescent="0.25">
      <c r="A60">
        <v>59</v>
      </c>
      <c r="B60" s="28" t="s">
        <v>139</v>
      </c>
      <c r="C60" s="28" t="s">
        <v>193</v>
      </c>
      <c r="D60" s="28" t="s">
        <v>65</v>
      </c>
      <c r="E60" s="28" t="s">
        <v>189</v>
      </c>
      <c r="F60">
        <v>4</v>
      </c>
      <c r="G60">
        <v>8</v>
      </c>
      <c r="H60">
        <v>5</v>
      </c>
    </row>
    <row r="61" spans="1:8" x14ac:dyDescent="0.25">
      <c r="A61">
        <v>60</v>
      </c>
      <c r="B61" s="28" t="s">
        <v>139</v>
      </c>
      <c r="C61" s="28" t="s">
        <v>194</v>
      </c>
      <c r="D61" s="28" t="s">
        <v>65</v>
      </c>
      <c r="E61" s="28" t="s">
        <v>189</v>
      </c>
      <c r="F61">
        <v>4</v>
      </c>
      <c r="G61">
        <v>8</v>
      </c>
      <c r="H61">
        <v>6</v>
      </c>
    </row>
    <row r="62" spans="1:8" x14ac:dyDescent="0.25">
      <c r="A62">
        <v>61</v>
      </c>
      <c r="B62" s="28" t="s">
        <v>139</v>
      </c>
      <c r="C62" s="28" t="s">
        <v>125</v>
      </c>
      <c r="D62" s="28" t="s">
        <v>65</v>
      </c>
      <c r="E62" s="28" t="s">
        <v>189</v>
      </c>
      <c r="F62">
        <v>4</v>
      </c>
      <c r="G62">
        <v>8</v>
      </c>
      <c r="H62">
        <v>7</v>
      </c>
    </row>
    <row r="63" spans="1:8" x14ac:dyDescent="0.25">
      <c r="A63">
        <v>62</v>
      </c>
      <c r="B63" s="28" t="s">
        <v>139</v>
      </c>
      <c r="C63" s="28" t="s">
        <v>78</v>
      </c>
      <c r="D63" s="28" t="s">
        <v>65</v>
      </c>
      <c r="E63" s="28" t="s">
        <v>189</v>
      </c>
      <c r="F63">
        <v>4</v>
      </c>
      <c r="G63">
        <v>8</v>
      </c>
      <c r="H63">
        <v>8</v>
      </c>
    </row>
    <row r="64" spans="1:8" x14ac:dyDescent="0.25">
      <c r="A64">
        <v>63</v>
      </c>
      <c r="B64" s="28" t="s">
        <v>139</v>
      </c>
      <c r="C64" s="28" t="s">
        <v>195</v>
      </c>
      <c r="D64" s="28" t="s">
        <v>65</v>
      </c>
      <c r="E64" s="28" t="s">
        <v>189</v>
      </c>
      <c r="F64">
        <v>4</v>
      </c>
      <c r="G64">
        <v>8</v>
      </c>
      <c r="H64">
        <v>9</v>
      </c>
    </row>
    <row r="65" spans="1:8" x14ac:dyDescent="0.25">
      <c r="A65">
        <v>64</v>
      </c>
      <c r="B65" s="28" t="s">
        <v>139</v>
      </c>
      <c r="C65" s="28" t="s">
        <v>196</v>
      </c>
      <c r="D65" s="28" t="s">
        <v>65</v>
      </c>
      <c r="E65" s="28" t="s">
        <v>189</v>
      </c>
      <c r="F65">
        <v>4</v>
      </c>
      <c r="G65">
        <v>8</v>
      </c>
      <c r="H65">
        <v>10</v>
      </c>
    </row>
    <row r="66" spans="1:8" x14ac:dyDescent="0.25">
      <c r="A66">
        <v>65</v>
      </c>
      <c r="B66" s="28" t="s">
        <v>139</v>
      </c>
      <c r="C66" s="28" t="s">
        <v>197</v>
      </c>
      <c r="D66" s="28" t="s">
        <v>65</v>
      </c>
      <c r="E66" s="28" t="s">
        <v>189</v>
      </c>
      <c r="F66">
        <v>4</v>
      </c>
      <c r="G66">
        <v>8</v>
      </c>
      <c r="H66">
        <v>11</v>
      </c>
    </row>
    <row r="67" spans="1:8" x14ac:dyDescent="0.25">
      <c r="A67">
        <v>66</v>
      </c>
      <c r="B67" s="28" t="s">
        <v>139</v>
      </c>
      <c r="C67" s="28" t="s">
        <v>198</v>
      </c>
      <c r="D67" s="28" t="s">
        <v>65</v>
      </c>
      <c r="E67" s="28" t="s">
        <v>189</v>
      </c>
      <c r="F67">
        <v>4</v>
      </c>
      <c r="G67">
        <v>8</v>
      </c>
      <c r="H67">
        <v>12</v>
      </c>
    </row>
    <row r="68" spans="1:8" x14ac:dyDescent="0.25">
      <c r="A68">
        <v>67</v>
      </c>
      <c r="B68" s="28" t="s">
        <v>139</v>
      </c>
      <c r="C68" s="28" t="s">
        <v>199</v>
      </c>
      <c r="D68" s="28" t="s">
        <v>65</v>
      </c>
      <c r="E68" s="28" t="s">
        <v>189</v>
      </c>
      <c r="F68">
        <v>4</v>
      </c>
      <c r="G68">
        <v>8</v>
      </c>
      <c r="H68">
        <v>13</v>
      </c>
    </row>
    <row r="69" spans="1:8" x14ac:dyDescent="0.25">
      <c r="A69">
        <v>68</v>
      </c>
      <c r="B69" s="28" t="s">
        <v>139</v>
      </c>
      <c r="C69" s="28" t="s">
        <v>356</v>
      </c>
      <c r="D69" s="28" t="s">
        <v>65</v>
      </c>
      <c r="E69" s="28" t="s">
        <v>189</v>
      </c>
      <c r="F69">
        <v>4</v>
      </c>
      <c r="G69">
        <v>8</v>
      </c>
      <c r="H69">
        <v>14</v>
      </c>
    </row>
    <row r="70" spans="1:8" x14ac:dyDescent="0.25">
      <c r="A70">
        <v>69</v>
      </c>
      <c r="B70" s="28" t="s">
        <v>139</v>
      </c>
      <c r="C70" s="28" t="s">
        <v>357</v>
      </c>
      <c r="D70" s="28" t="s">
        <v>65</v>
      </c>
      <c r="E70" s="28" t="s">
        <v>189</v>
      </c>
      <c r="F70">
        <v>4</v>
      </c>
      <c r="G70">
        <v>8</v>
      </c>
      <c r="H70">
        <v>15</v>
      </c>
    </row>
    <row r="71" spans="1:8" x14ac:dyDescent="0.25">
      <c r="A71">
        <v>70</v>
      </c>
      <c r="B71" s="28" t="s">
        <v>139</v>
      </c>
      <c r="C71" s="28" t="s">
        <v>200</v>
      </c>
      <c r="D71" s="28" t="s">
        <v>65</v>
      </c>
      <c r="E71" s="28" t="s">
        <v>189</v>
      </c>
      <c r="F71">
        <v>4</v>
      </c>
      <c r="G71">
        <v>8</v>
      </c>
      <c r="H71">
        <v>16</v>
      </c>
    </row>
    <row r="72" spans="1:8" x14ac:dyDescent="0.25">
      <c r="A72">
        <v>71</v>
      </c>
      <c r="B72" s="28" t="s">
        <v>139</v>
      </c>
      <c r="C72" s="28" t="s">
        <v>201</v>
      </c>
      <c r="D72" s="28" t="s">
        <v>65</v>
      </c>
      <c r="E72" s="28" t="s">
        <v>189</v>
      </c>
      <c r="F72">
        <v>4</v>
      </c>
      <c r="G72">
        <v>8</v>
      </c>
      <c r="H72">
        <v>17</v>
      </c>
    </row>
    <row r="73" spans="1:8" x14ac:dyDescent="0.25">
      <c r="A73">
        <v>72</v>
      </c>
      <c r="B73" s="28" t="s">
        <v>139</v>
      </c>
      <c r="C73" s="28" t="s">
        <v>202</v>
      </c>
      <c r="D73" s="28" t="s">
        <v>65</v>
      </c>
      <c r="E73" s="28" t="s">
        <v>203</v>
      </c>
      <c r="F73">
        <v>4</v>
      </c>
      <c r="G73">
        <v>8</v>
      </c>
      <c r="H73">
        <v>1</v>
      </c>
    </row>
    <row r="74" spans="1:8" x14ac:dyDescent="0.25">
      <c r="A74">
        <v>73</v>
      </c>
      <c r="B74" s="28" t="s">
        <v>139</v>
      </c>
      <c r="C74" s="28" t="s">
        <v>204</v>
      </c>
      <c r="D74" s="28" t="s">
        <v>65</v>
      </c>
      <c r="E74" s="28" t="s">
        <v>203</v>
      </c>
      <c r="F74">
        <v>4</v>
      </c>
      <c r="G74">
        <v>8</v>
      </c>
      <c r="H74">
        <v>2</v>
      </c>
    </row>
    <row r="75" spans="1:8" x14ac:dyDescent="0.25">
      <c r="A75">
        <v>74</v>
      </c>
      <c r="B75" s="28" t="s">
        <v>139</v>
      </c>
      <c r="C75" s="28" t="s">
        <v>205</v>
      </c>
      <c r="D75" s="28" t="s">
        <v>65</v>
      </c>
      <c r="E75" s="28" t="s">
        <v>203</v>
      </c>
      <c r="F75">
        <v>4</v>
      </c>
      <c r="G75">
        <v>8</v>
      </c>
      <c r="H75">
        <v>3</v>
      </c>
    </row>
    <row r="76" spans="1:8" x14ac:dyDescent="0.25">
      <c r="A76">
        <v>75</v>
      </c>
      <c r="B76" s="28" t="s">
        <v>139</v>
      </c>
      <c r="C76" s="28" t="s">
        <v>206</v>
      </c>
      <c r="D76" s="28" t="s">
        <v>65</v>
      </c>
      <c r="E76" s="28" t="s">
        <v>203</v>
      </c>
      <c r="F76">
        <v>4</v>
      </c>
      <c r="G76">
        <v>8</v>
      </c>
      <c r="H76">
        <v>4</v>
      </c>
    </row>
    <row r="77" spans="1:8" x14ac:dyDescent="0.25">
      <c r="A77">
        <v>76</v>
      </c>
      <c r="B77" s="28" t="s">
        <v>139</v>
      </c>
      <c r="C77" s="28" t="s">
        <v>207</v>
      </c>
      <c r="D77" s="28" t="s">
        <v>65</v>
      </c>
      <c r="E77" s="28" t="s">
        <v>203</v>
      </c>
      <c r="F77">
        <v>4</v>
      </c>
      <c r="G77">
        <v>8</v>
      </c>
      <c r="H77">
        <v>5</v>
      </c>
    </row>
    <row r="78" spans="1:8" x14ac:dyDescent="0.25">
      <c r="A78">
        <v>77</v>
      </c>
      <c r="B78" s="28" t="s">
        <v>139</v>
      </c>
      <c r="C78" s="28" t="s">
        <v>208</v>
      </c>
      <c r="D78" s="28" t="s">
        <v>65</v>
      </c>
      <c r="E78" s="28" t="s">
        <v>203</v>
      </c>
      <c r="F78">
        <v>4</v>
      </c>
      <c r="G78">
        <v>8</v>
      </c>
      <c r="H78">
        <v>6</v>
      </c>
    </row>
    <row r="79" spans="1:8" x14ac:dyDescent="0.25">
      <c r="A79">
        <v>78</v>
      </c>
      <c r="B79" s="28" t="s">
        <v>139</v>
      </c>
      <c r="C79" s="28" t="s">
        <v>209</v>
      </c>
      <c r="D79" s="28" t="s">
        <v>65</v>
      </c>
      <c r="E79" s="28" t="s">
        <v>203</v>
      </c>
      <c r="F79">
        <v>4</v>
      </c>
      <c r="G79">
        <v>8</v>
      </c>
      <c r="H79">
        <v>7</v>
      </c>
    </row>
    <row r="80" spans="1:8" x14ac:dyDescent="0.25">
      <c r="A80">
        <v>79</v>
      </c>
      <c r="B80" s="28" t="s">
        <v>139</v>
      </c>
      <c r="C80" s="28" t="s">
        <v>210</v>
      </c>
      <c r="D80" s="28" t="s">
        <v>65</v>
      </c>
      <c r="E80" s="28" t="s">
        <v>203</v>
      </c>
      <c r="F80">
        <v>4</v>
      </c>
      <c r="G80">
        <v>8</v>
      </c>
      <c r="H80">
        <v>8</v>
      </c>
    </row>
    <row r="81" spans="1:8" x14ac:dyDescent="0.25">
      <c r="A81">
        <v>80</v>
      </c>
      <c r="B81" s="28" t="s">
        <v>139</v>
      </c>
      <c r="C81" s="28" t="s">
        <v>211</v>
      </c>
      <c r="D81" s="28" t="s">
        <v>65</v>
      </c>
      <c r="E81" s="28" t="s">
        <v>203</v>
      </c>
      <c r="F81">
        <v>4</v>
      </c>
      <c r="G81">
        <v>8</v>
      </c>
      <c r="H81">
        <v>9</v>
      </c>
    </row>
    <row r="82" spans="1:8" x14ac:dyDescent="0.25">
      <c r="A82">
        <v>81</v>
      </c>
      <c r="B82" s="28" t="s">
        <v>139</v>
      </c>
      <c r="C82" s="28" t="s">
        <v>67</v>
      </c>
      <c r="D82" s="28" t="s">
        <v>65</v>
      </c>
      <c r="E82" s="28" t="s">
        <v>203</v>
      </c>
      <c r="F82">
        <v>4</v>
      </c>
      <c r="G82">
        <v>8</v>
      </c>
      <c r="H82">
        <v>10</v>
      </c>
    </row>
    <row r="83" spans="1:8" x14ac:dyDescent="0.25">
      <c r="A83">
        <v>82</v>
      </c>
      <c r="B83" s="28" t="s">
        <v>139</v>
      </c>
      <c r="C83" s="28" t="s">
        <v>84</v>
      </c>
      <c r="D83" s="28" t="s">
        <v>65</v>
      </c>
      <c r="E83" s="28" t="s">
        <v>203</v>
      </c>
      <c r="F83">
        <v>4</v>
      </c>
      <c r="G83">
        <v>8</v>
      </c>
      <c r="H83">
        <v>11</v>
      </c>
    </row>
    <row r="84" spans="1:8" x14ac:dyDescent="0.25">
      <c r="A84">
        <v>83</v>
      </c>
      <c r="B84" s="28" t="s">
        <v>139</v>
      </c>
      <c r="C84" s="28" t="s">
        <v>212</v>
      </c>
      <c r="D84" s="28" t="s">
        <v>65</v>
      </c>
      <c r="E84" s="28" t="s">
        <v>203</v>
      </c>
      <c r="F84">
        <v>4</v>
      </c>
      <c r="G84">
        <v>8</v>
      </c>
      <c r="H84">
        <v>12</v>
      </c>
    </row>
    <row r="85" spans="1:8" x14ac:dyDescent="0.25">
      <c r="A85">
        <v>84</v>
      </c>
      <c r="B85" s="28" t="s">
        <v>139</v>
      </c>
      <c r="C85" s="28" t="s">
        <v>213</v>
      </c>
      <c r="D85" s="28" t="s">
        <v>65</v>
      </c>
      <c r="E85" s="28" t="s">
        <v>203</v>
      </c>
      <c r="F85">
        <v>4</v>
      </c>
      <c r="G85">
        <v>8</v>
      </c>
      <c r="H85">
        <v>13</v>
      </c>
    </row>
    <row r="86" spans="1:8" x14ac:dyDescent="0.25">
      <c r="A86">
        <v>85</v>
      </c>
      <c r="B86" s="28" t="s">
        <v>139</v>
      </c>
      <c r="C86" s="28" t="s">
        <v>214</v>
      </c>
      <c r="D86" s="28" t="s">
        <v>65</v>
      </c>
      <c r="E86" s="28" t="s">
        <v>215</v>
      </c>
      <c r="F86">
        <v>4</v>
      </c>
      <c r="G86">
        <v>8</v>
      </c>
      <c r="H86">
        <v>1</v>
      </c>
    </row>
    <row r="87" spans="1:8" x14ac:dyDescent="0.25">
      <c r="A87">
        <v>86</v>
      </c>
      <c r="B87" s="28" t="s">
        <v>139</v>
      </c>
      <c r="C87" s="28" t="s">
        <v>216</v>
      </c>
      <c r="D87" s="28" t="s">
        <v>65</v>
      </c>
      <c r="E87" s="28" t="s">
        <v>215</v>
      </c>
      <c r="F87">
        <v>4</v>
      </c>
      <c r="G87">
        <v>8</v>
      </c>
      <c r="H87">
        <v>2</v>
      </c>
    </row>
    <row r="88" spans="1:8" x14ac:dyDescent="0.25">
      <c r="A88">
        <v>87</v>
      </c>
      <c r="B88" s="28" t="s">
        <v>139</v>
      </c>
      <c r="C88" s="28" t="s">
        <v>70</v>
      </c>
      <c r="D88" s="28" t="s">
        <v>65</v>
      </c>
      <c r="E88" s="28" t="s">
        <v>215</v>
      </c>
      <c r="F88">
        <v>4</v>
      </c>
      <c r="G88">
        <v>8</v>
      </c>
      <c r="H88">
        <v>3</v>
      </c>
    </row>
    <row r="89" spans="1:8" x14ac:dyDescent="0.25">
      <c r="A89">
        <v>88</v>
      </c>
      <c r="B89" s="28" t="s">
        <v>139</v>
      </c>
      <c r="C89" s="28" t="s">
        <v>69</v>
      </c>
      <c r="D89" s="28" t="s">
        <v>65</v>
      </c>
      <c r="E89" s="28" t="s">
        <v>215</v>
      </c>
      <c r="F89">
        <v>4</v>
      </c>
      <c r="G89">
        <v>8</v>
      </c>
      <c r="H89">
        <v>4</v>
      </c>
    </row>
    <row r="90" spans="1:8" x14ac:dyDescent="0.25">
      <c r="A90">
        <v>89</v>
      </c>
      <c r="B90" s="28" t="s">
        <v>139</v>
      </c>
      <c r="C90" s="28" t="s">
        <v>80</v>
      </c>
      <c r="D90" s="28" t="s">
        <v>65</v>
      </c>
      <c r="E90" s="28" t="s">
        <v>215</v>
      </c>
      <c r="F90">
        <v>4</v>
      </c>
      <c r="G90">
        <v>8</v>
      </c>
      <c r="H90">
        <v>5</v>
      </c>
    </row>
    <row r="91" spans="1:8" x14ac:dyDescent="0.25">
      <c r="A91">
        <v>90</v>
      </c>
      <c r="B91" s="28" t="s">
        <v>139</v>
      </c>
      <c r="C91" s="28" t="s">
        <v>82</v>
      </c>
      <c r="D91" s="28" t="s">
        <v>65</v>
      </c>
      <c r="E91" s="28" t="s">
        <v>215</v>
      </c>
      <c r="F91">
        <v>4</v>
      </c>
      <c r="G91">
        <v>8</v>
      </c>
      <c r="H91">
        <v>6</v>
      </c>
    </row>
    <row r="92" spans="1:8" x14ac:dyDescent="0.25">
      <c r="A92">
        <v>91</v>
      </c>
      <c r="B92" s="28" t="s">
        <v>139</v>
      </c>
      <c r="C92" s="28" t="s">
        <v>217</v>
      </c>
      <c r="D92" s="28" t="s">
        <v>65</v>
      </c>
      <c r="E92" s="28" t="s">
        <v>215</v>
      </c>
      <c r="F92">
        <v>4</v>
      </c>
      <c r="G92">
        <v>8</v>
      </c>
      <c r="H92">
        <v>7</v>
      </c>
    </row>
    <row r="93" spans="1:8" x14ac:dyDescent="0.25">
      <c r="A93">
        <v>92</v>
      </c>
      <c r="B93" s="28" t="s">
        <v>139</v>
      </c>
      <c r="C93" s="28" t="s">
        <v>86</v>
      </c>
      <c r="D93" s="28" t="s">
        <v>65</v>
      </c>
      <c r="E93" s="28" t="s">
        <v>215</v>
      </c>
      <c r="F93">
        <v>4</v>
      </c>
      <c r="G93">
        <v>8</v>
      </c>
      <c r="H93">
        <v>8</v>
      </c>
    </row>
    <row r="94" spans="1:8" x14ac:dyDescent="0.25">
      <c r="A94">
        <v>93</v>
      </c>
      <c r="B94" s="28" t="s">
        <v>139</v>
      </c>
      <c r="C94" s="28" t="s">
        <v>87</v>
      </c>
      <c r="D94" s="28" t="s">
        <v>65</v>
      </c>
      <c r="E94" s="28" t="s">
        <v>215</v>
      </c>
      <c r="F94">
        <v>4</v>
      </c>
      <c r="G94">
        <v>8</v>
      </c>
      <c r="H94">
        <v>9</v>
      </c>
    </row>
    <row r="95" spans="1:8" x14ac:dyDescent="0.25">
      <c r="A95">
        <v>94</v>
      </c>
      <c r="B95" s="28" t="s">
        <v>139</v>
      </c>
      <c r="C95" s="28" t="s">
        <v>218</v>
      </c>
      <c r="D95" s="28" t="s">
        <v>65</v>
      </c>
      <c r="E95" s="28" t="s">
        <v>215</v>
      </c>
      <c r="F95">
        <v>4</v>
      </c>
      <c r="G95">
        <v>8</v>
      </c>
      <c r="H95">
        <v>10</v>
      </c>
    </row>
    <row r="96" spans="1:8" x14ac:dyDescent="0.25">
      <c r="A96">
        <v>95</v>
      </c>
      <c r="B96" s="28" t="s">
        <v>139</v>
      </c>
      <c r="C96" s="28" t="s">
        <v>219</v>
      </c>
      <c r="D96" s="28" t="s">
        <v>65</v>
      </c>
      <c r="E96" s="28" t="s">
        <v>215</v>
      </c>
      <c r="F96">
        <v>4</v>
      </c>
      <c r="G96">
        <v>8</v>
      </c>
      <c r="H96">
        <v>11</v>
      </c>
    </row>
    <row r="97" spans="1:8" x14ac:dyDescent="0.25">
      <c r="A97">
        <v>96</v>
      </c>
      <c r="B97" s="28" t="s">
        <v>139</v>
      </c>
      <c r="C97" s="28" t="s">
        <v>220</v>
      </c>
      <c r="D97" s="28" t="s">
        <v>65</v>
      </c>
      <c r="E97" s="28" t="s">
        <v>215</v>
      </c>
      <c r="F97">
        <v>4</v>
      </c>
      <c r="G97">
        <v>8</v>
      </c>
      <c r="H97">
        <v>12</v>
      </c>
    </row>
    <row r="98" spans="1:8" x14ac:dyDescent="0.25">
      <c r="A98">
        <v>97</v>
      </c>
      <c r="B98" s="28" t="s">
        <v>139</v>
      </c>
      <c r="C98" s="28" t="s">
        <v>221</v>
      </c>
      <c r="D98" s="28" t="s">
        <v>65</v>
      </c>
      <c r="E98" s="28" t="s">
        <v>215</v>
      </c>
      <c r="F98">
        <v>4</v>
      </c>
      <c r="G98">
        <v>8</v>
      </c>
      <c r="H98">
        <v>13</v>
      </c>
    </row>
    <row r="99" spans="1:8" x14ac:dyDescent="0.25">
      <c r="A99">
        <v>98</v>
      </c>
      <c r="B99" s="28" t="s">
        <v>139</v>
      </c>
      <c r="C99" s="28" t="s">
        <v>222</v>
      </c>
      <c r="D99" s="28" t="s">
        <v>71</v>
      </c>
      <c r="E99" s="28" t="s">
        <v>223</v>
      </c>
      <c r="F99">
        <v>30</v>
      </c>
      <c r="G99">
        <v>60</v>
      </c>
      <c r="H99">
        <v>1</v>
      </c>
    </row>
    <row r="100" spans="1:8" x14ac:dyDescent="0.25">
      <c r="A100">
        <v>99</v>
      </c>
      <c r="B100" s="28" t="s">
        <v>139</v>
      </c>
      <c r="C100" s="28" t="s">
        <v>224</v>
      </c>
      <c r="D100" s="28" t="s">
        <v>71</v>
      </c>
      <c r="E100" s="28" t="s">
        <v>223</v>
      </c>
      <c r="F100">
        <v>30</v>
      </c>
      <c r="G100">
        <v>60</v>
      </c>
      <c r="H100">
        <v>2</v>
      </c>
    </row>
    <row r="101" spans="1:8" x14ac:dyDescent="0.25">
      <c r="A101">
        <v>100</v>
      </c>
      <c r="B101" s="28" t="s">
        <v>139</v>
      </c>
      <c r="C101" s="28" t="s">
        <v>77</v>
      </c>
      <c r="D101" s="28" t="s">
        <v>71</v>
      </c>
      <c r="E101" s="28" t="s">
        <v>223</v>
      </c>
      <c r="F101">
        <v>30</v>
      </c>
      <c r="G101">
        <v>60</v>
      </c>
      <c r="H101">
        <v>3</v>
      </c>
    </row>
    <row r="102" spans="1:8" x14ac:dyDescent="0.25">
      <c r="A102">
        <v>101</v>
      </c>
      <c r="B102" s="28" t="s">
        <v>139</v>
      </c>
      <c r="C102" s="28" t="s">
        <v>225</v>
      </c>
      <c r="D102" s="28" t="s">
        <v>71</v>
      </c>
      <c r="E102" s="28" t="s">
        <v>223</v>
      </c>
      <c r="F102">
        <v>30</v>
      </c>
      <c r="G102">
        <v>60</v>
      </c>
      <c r="H102">
        <v>4</v>
      </c>
    </row>
    <row r="103" spans="1:8" x14ac:dyDescent="0.25">
      <c r="A103">
        <v>102</v>
      </c>
      <c r="B103" s="28" t="s">
        <v>139</v>
      </c>
      <c r="C103" s="28" t="s">
        <v>226</v>
      </c>
      <c r="D103" s="28" t="s">
        <v>71</v>
      </c>
      <c r="E103" s="28" t="s">
        <v>223</v>
      </c>
      <c r="F103">
        <v>30</v>
      </c>
      <c r="G103">
        <v>60</v>
      </c>
      <c r="H103">
        <v>5</v>
      </c>
    </row>
    <row r="104" spans="1:8" x14ac:dyDescent="0.25">
      <c r="A104">
        <v>103</v>
      </c>
      <c r="B104" s="28" t="s">
        <v>139</v>
      </c>
      <c r="C104" s="28" t="s">
        <v>227</v>
      </c>
      <c r="D104" s="28" t="s">
        <v>71</v>
      </c>
      <c r="E104" s="28" t="s">
        <v>223</v>
      </c>
      <c r="F104">
        <v>30</v>
      </c>
      <c r="G104">
        <v>60</v>
      </c>
      <c r="H104">
        <v>6</v>
      </c>
    </row>
    <row r="105" spans="1:8" x14ac:dyDescent="0.25">
      <c r="A105">
        <v>104</v>
      </c>
      <c r="B105" s="28" t="s">
        <v>139</v>
      </c>
      <c r="C105" s="28" t="s">
        <v>228</v>
      </c>
      <c r="D105" s="28" t="s">
        <v>71</v>
      </c>
      <c r="E105" s="28" t="s">
        <v>223</v>
      </c>
      <c r="F105">
        <v>30</v>
      </c>
      <c r="G105">
        <v>60</v>
      </c>
      <c r="H105">
        <v>7</v>
      </c>
    </row>
    <row r="106" spans="1:8" x14ac:dyDescent="0.25">
      <c r="A106">
        <v>105</v>
      </c>
      <c r="B106" s="28" t="s">
        <v>139</v>
      </c>
      <c r="C106" s="28" t="s">
        <v>229</v>
      </c>
      <c r="D106" s="28" t="s">
        <v>71</v>
      </c>
      <c r="E106" s="28" t="s">
        <v>223</v>
      </c>
      <c r="F106">
        <v>30</v>
      </c>
      <c r="G106">
        <v>60</v>
      </c>
      <c r="H106">
        <v>8</v>
      </c>
    </row>
    <row r="107" spans="1:8" x14ac:dyDescent="0.25">
      <c r="A107">
        <v>106</v>
      </c>
      <c r="B107" s="28" t="s">
        <v>139</v>
      </c>
      <c r="C107" s="28" t="s">
        <v>230</v>
      </c>
      <c r="D107" s="28" t="s">
        <v>71</v>
      </c>
      <c r="E107" s="28" t="s">
        <v>223</v>
      </c>
      <c r="F107">
        <v>30</v>
      </c>
      <c r="G107">
        <v>60</v>
      </c>
      <c r="H107">
        <v>9</v>
      </c>
    </row>
    <row r="108" spans="1:8" x14ac:dyDescent="0.25">
      <c r="A108">
        <v>107</v>
      </c>
      <c r="B108" s="28" t="s">
        <v>231</v>
      </c>
      <c r="C108" s="28" t="s">
        <v>89</v>
      </c>
      <c r="D108" s="28" t="s">
        <v>65</v>
      </c>
      <c r="E108" s="28" t="s">
        <v>64</v>
      </c>
      <c r="F108">
        <v>4</v>
      </c>
      <c r="G108">
        <v>6</v>
      </c>
    </row>
    <row r="109" spans="1:8" x14ac:dyDescent="0.25">
      <c r="A109">
        <v>108</v>
      </c>
      <c r="B109" s="28" t="s">
        <v>231</v>
      </c>
      <c r="C109" s="28" t="s">
        <v>92</v>
      </c>
      <c r="D109" s="28" t="s">
        <v>65</v>
      </c>
      <c r="E109" s="28" t="s">
        <v>64</v>
      </c>
      <c r="F109">
        <v>4</v>
      </c>
      <c r="G109">
        <v>6</v>
      </c>
    </row>
    <row r="110" spans="1:8" x14ac:dyDescent="0.25">
      <c r="A110">
        <v>109</v>
      </c>
      <c r="B110" s="28" t="s">
        <v>231</v>
      </c>
      <c r="C110" s="28" t="s">
        <v>88</v>
      </c>
      <c r="D110" s="28" t="s">
        <v>65</v>
      </c>
      <c r="E110" s="28" t="s">
        <v>64</v>
      </c>
      <c r="F110">
        <v>4</v>
      </c>
      <c r="G110">
        <v>6</v>
      </c>
    </row>
    <row r="111" spans="1:8" x14ac:dyDescent="0.25">
      <c r="A111">
        <v>110</v>
      </c>
      <c r="B111" s="28" t="s">
        <v>231</v>
      </c>
      <c r="C111" s="28" t="s">
        <v>93</v>
      </c>
      <c r="D111" s="28" t="s">
        <v>65</v>
      </c>
      <c r="E111" s="28" t="s">
        <v>64</v>
      </c>
      <c r="F111">
        <v>4</v>
      </c>
      <c r="G111">
        <v>6</v>
      </c>
    </row>
    <row r="112" spans="1:8" x14ac:dyDescent="0.25">
      <c r="A112">
        <v>111</v>
      </c>
      <c r="B112" s="28" t="s">
        <v>231</v>
      </c>
      <c r="C112" s="28" t="s">
        <v>90</v>
      </c>
      <c r="D112" s="28" t="s">
        <v>65</v>
      </c>
      <c r="E112" s="28" t="s">
        <v>64</v>
      </c>
      <c r="F112">
        <v>4</v>
      </c>
      <c r="G112">
        <v>6</v>
      </c>
    </row>
    <row r="113" spans="1:7" x14ac:dyDescent="0.25">
      <c r="A113">
        <v>112</v>
      </c>
      <c r="B113" s="28" t="s">
        <v>231</v>
      </c>
      <c r="C113" s="28" t="s">
        <v>91</v>
      </c>
      <c r="D113" s="28" t="s">
        <v>65</v>
      </c>
      <c r="E113" s="28" t="s">
        <v>64</v>
      </c>
      <c r="F113">
        <v>5</v>
      </c>
      <c r="G113">
        <v>10</v>
      </c>
    </row>
    <row r="114" spans="1:7" x14ac:dyDescent="0.25">
      <c r="A114">
        <v>113</v>
      </c>
      <c r="B114" s="28" t="s">
        <v>231</v>
      </c>
      <c r="C114" s="28" t="s">
        <v>76</v>
      </c>
      <c r="D114" s="28" t="s">
        <v>65</v>
      </c>
      <c r="E114" s="28" t="s">
        <v>64</v>
      </c>
      <c r="F114">
        <v>5</v>
      </c>
      <c r="G114">
        <v>10</v>
      </c>
    </row>
    <row r="115" spans="1:7" x14ac:dyDescent="0.25">
      <c r="A115">
        <v>114</v>
      </c>
      <c r="B115" s="28" t="s">
        <v>232</v>
      </c>
      <c r="C115" s="28" t="s">
        <v>358</v>
      </c>
      <c r="D115" s="28" t="s">
        <v>65</v>
      </c>
      <c r="E115" s="28" t="s">
        <v>233</v>
      </c>
      <c r="F115">
        <v>3</v>
      </c>
      <c r="G115">
        <v>3</v>
      </c>
    </row>
    <row r="116" spans="1:7" x14ac:dyDescent="0.25">
      <c r="A116">
        <v>115</v>
      </c>
      <c r="B116" s="28" t="s">
        <v>232</v>
      </c>
      <c r="C116" s="28" t="s">
        <v>359</v>
      </c>
      <c r="D116" s="28" t="s">
        <v>65</v>
      </c>
      <c r="E116" s="28" t="s">
        <v>233</v>
      </c>
      <c r="F116">
        <v>3</v>
      </c>
      <c r="G116">
        <v>3</v>
      </c>
    </row>
    <row r="117" spans="1:7" x14ac:dyDescent="0.25">
      <c r="A117">
        <v>116</v>
      </c>
      <c r="B117" s="28" t="s">
        <v>232</v>
      </c>
      <c r="C117" s="28" t="s">
        <v>360</v>
      </c>
      <c r="D117" s="28" t="s">
        <v>65</v>
      </c>
      <c r="E117" s="28" t="s">
        <v>233</v>
      </c>
      <c r="F117">
        <v>3</v>
      </c>
      <c r="G117">
        <v>3</v>
      </c>
    </row>
    <row r="118" spans="1:7" x14ac:dyDescent="0.25">
      <c r="A118">
        <v>117</v>
      </c>
      <c r="B118" s="28" t="s">
        <v>232</v>
      </c>
      <c r="C118" s="28" t="s">
        <v>89</v>
      </c>
      <c r="D118" s="28" t="s">
        <v>65</v>
      </c>
      <c r="E118" s="28" t="s">
        <v>234</v>
      </c>
      <c r="F118">
        <v>3</v>
      </c>
      <c r="G118">
        <v>3</v>
      </c>
    </row>
    <row r="119" spans="1:7" x14ac:dyDescent="0.25">
      <c r="A119">
        <v>118</v>
      </c>
      <c r="B119" s="28" t="s">
        <v>232</v>
      </c>
      <c r="C119" s="28" t="s">
        <v>95</v>
      </c>
      <c r="D119" s="28" t="s">
        <v>65</v>
      </c>
      <c r="E119" s="28" t="s">
        <v>234</v>
      </c>
      <c r="F119">
        <v>3</v>
      </c>
      <c r="G119">
        <v>3</v>
      </c>
    </row>
    <row r="120" spans="1:7" x14ac:dyDescent="0.25">
      <c r="A120">
        <v>119</v>
      </c>
      <c r="B120" s="28" t="s">
        <v>232</v>
      </c>
      <c r="C120" s="28" t="s">
        <v>96</v>
      </c>
      <c r="D120" s="28" t="s">
        <v>65</v>
      </c>
      <c r="E120" s="28" t="s">
        <v>234</v>
      </c>
      <c r="F120">
        <v>3</v>
      </c>
      <c r="G120">
        <v>3</v>
      </c>
    </row>
    <row r="121" spans="1:7" x14ac:dyDescent="0.25">
      <c r="A121">
        <v>120</v>
      </c>
      <c r="B121" s="28" t="s">
        <v>232</v>
      </c>
      <c r="C121" s="28" t="s">
        <v>92</v>
      </c>
      <c r="D121" s="28" t="s">
        <v>65</v>
      </c>
      <c r="E121" s="28" t="s">
        <v>235</v>
      </c>
      <c r="F121">
        <v>3</v>
      </c>
      <c r="G121">
        <v>3</v>
      </c>
    </row>
    <row r="122" spans="1:7" x14ac:dyDescent="0.25">
      <c r="A122">
        <v>121</v>
      </c>
      <c r="B122" s="28" t="s">
        <v>232</v>
      </c>
      <c r="C122" s="28" t="s">
        <v>90</v>
      </c>
      <c r="D122" s="28" t="s">
        <v>65</v>
      </c>
      <c r="E122" s="28" t="s">
        <v>235</v>
      </c>
      <c r="F122">
        <v>3</v>
      </c>
      <c r="G122">
        <v>3</v>
      </c>
    </row>
    <row r="123" spans="1:7" x14ac:dyDescent="0.25">
      <c r="A123">
        <v>122</v>
      </c>
      <c r="B123" s="28" t="s">
        <v>232</v>
      </c>
      <c r="C123" s="28" t="s">
        <v>76</v>
      </c>
      <c r="D123" s="28" t="s">
        <v>65</v>
      </c>
      <c r="E123" s="28" t="s">
        <v>235</v>
      </c>
      <c r="F123">
        <v>3</v>
      </c>
      <c r="G123">
        <v>3</v>
      </c>
    </row>
    <row r="124" spans="1:7" x14ac:dyDescent="0.25">
      <c r="A124">
        <v>123</v>
      </c>
      <c r="B124" s="28" t="s">
        <v>232</v>
      </c>
      <c r="C124" s="28" t="s">
        <v>361</v>
      </c>
      <c r="D124" s="28" t="s">
        <v>65</v>
      </c>
      <c r="E124" s="28" t="s">
        <v>236</v>
      </c>
      <c r="F124">
        <v>4</v>
      </c>
      <c r="G124">
        <v>6</v>
      </c>
    </row>
    <row r="125" spans="1:7" x14ac:dyDescent="0.25">
      <c r="A125">
        <v>124</v>
      </c>
      <c r="B125" s="28" t="s">
        <v>232</v>
      </c>
      <c r="C125" s="28" t="s">
        <v>88</v>
      </c>
      <c r="D125" s="28" t="s">
        <v>65</v>
      </c>
      <c r="E125" s="28" t="s">
        <v>236</v>
      </c>
      <c r="F125">
        <v>4</v>
      </c>
      <c r="G125">
        <v>6</v>
      </c>
    </row>
    <row r="126" spans="1:7" x14ac:dyDescent="0.25">
      <c r="A126">
        <v>125</v>
      </c>
      <c r="B126" s="28" t="s">
        <v>232</v>
      </c>
      <c r="C126" s="28" t="s">
        <v>360</v>
      </c>
      <c r="D126" s="28" t="s">
        <v>65</v>
      </c>
      <c r="E126" s="28" t="s">
        <v>236</v>
      </c>
      <c r="F126">
        <v>6</v>
      </c>
      <c r="G126">
        <v>10</v>
      </c>
    </row>
    <row r="127" spans="1:7" x14ac:dyDescent="0.25">
      <c r="A127">
        <v>126</v>
      </c>
      <c r="B127" s="28" t="s">
        <v>232</v>
      </c>
      <c r="C127" s="28" t="s">
        <v>359</v>
      </c>
      <c r="D127" s="28" t="s">
        <v>65</v>
      </c>
      <c r="E127" s="28" t="s">
        <v>236</v>
      </c>
      <c r="F127">
        <v>4</v>
      </c>
      <c r="G127">
        <v>6</v>
      </c>
    </row>
    <row r="128" spans="1:7" x14ac:dyDescent="0.25">
      <c r="A128">
        <v>127</v>
      </c>
      <c r="B128" s="28" t="s">
        <v>232</v>
      </c>
      <c r="C128" s="28" t="s">
        <v>362</v>
      </c>
      <c r="D128" s="28" t="s">
        <v>65</v>
      </c>
      <c r="E128" s="28" t="s">
        <v>236</v>
      </c>
      <c r="F128">
        <v>10</v>
      </c>
      <c r="G128">
        <v>15</v>
      </c>
    </row>
    <row r="129" spans="1:7" x14ac:dyDescent="0.25">
      <c r="A129">
        <v>128</v>
      </c>
      <c r="B129" s="28" t="s">
        <v>232</v>
      </c>
      <c r="C129" s="28" t="s">
        <v>358</v>
      </c>
      <c r="D129" s="28" t="s">
        <v>65</v>
      </c>
      <c r="E129" s="28" t="s">
        <v>236</v>
      </c>
      <c r="F129">
        <v>4</v>
      </c>
      <c r="G129">
        <v>6</v>
      </c>
    </row>
    <row r="130" spans="1:7" x14ac:dyDescent="0.25">
      <c r="A130">
        <v>129</v>
      </c>
      <c r="B130" s="28" t="s">
        <v>232</v>
      </c>
      <c r="C130" s="28" t="s">
        <v>363</v>
      </c>
      <c r="D130" s="28" t="s">
        <v>65</v>
      </c>
      <c r="E130" s="28" t="s">
        <v>236</v>
      </c>
      <c r="F130">
        <v>10</v>
      </c>
      <c r="G130">
        <v>15</v>
      </c>
    </row>
    <row r="131" spans="1:7" x14ac:dyDescent="0.25">
      <c r="A131">
        <v>130</v>
      </c>
      <c r="B131" s="28" t="s">
        <v>232</v>
      </c>
      <c r="C131" s="28" t="s">
        <v>364</v>
      </c>
      <c r="D131" s="28" t="s">
        <v>108</v>
      </c>
      <c r="E131" s="28" t="s">
        <v>236</v>
      </c>
      <c r="F131">
        <v>20</v>
      </c>
      <c r="G131">
        <v>30</v>
      </c>
    </row>
    <row r="132" spans="1:7" x14ac:dyDescent="0.25">
      <c r="A132">
        <v>131</v>
      </c>
      <c r="B132" s="28" t="s">
        <v>232</v>
      </c>
      <c r="C132" s="28" t="s">
        <v>365</v>
      </c>
      <c r="D132" s="28" t="s">
        <v>65</v>
      </c>
      <c r="E132" s="28" t="s">
        <v>100</v>
      </c>
      <c r="F132">
        <v>4</v>
      </c>
      <c r="G132">
        <v>6</v>
      </c>
    </row>
    <row r="133" spans="1:7" x14ac:dyDescent="0.25">
      <c r="A133">
        <v>132</v>
      </c>
      <c r="B133" s="28" t="s">
        <v>232</v>
      </c>
      <c r="C133" s="28" t="s">
        <v>366</v>
      </c>
      <c r="D133" s="28" t="s">
        <v>65</v>
      </c>
      <c r="E133" s="28" t="s">
        <v>100</v>
      </c>
      <c r="F133">
        <v>6</v>
      </c>
      <c r="G133">
        <v>10</v>
      </c>
    </row>
    <row r="134" spans="1:7" x14ac:dyDescent="0.25">
      <c r="A134">
        <v>133</v>
      </c>
      <c r="B134" s="28" t="s">
        <v>232</v>
      </c>
      <c r="C134" s="28" t="s">
        <v>367</v>
      </c>
      <c r="D134" s="28" t="s">
        <v>65</v>
      </c>
      <c r="E134" s="28" t="s">
        <v>100</v>
      </c>
      <c r="F134">
        <v>4</v>
      </c>
      <c r="G134">
        <v>6</v>
      </c>
    </row>
    <row r="135" spans="1:7" x14ac:dyDescent="0.25">
      <c r="A135">
        <v>134</v>
      </c>
      <c r="B135" s="28" t="s">
        <v>232</v>
      </c>
      <c r="C135" s="28" t="s">
        <v>368</v>
      </c>
      <c r="D135" s="28" t="s">
        <v>65</v>
      </c>
      <c r="E135" s="28" t="s">
        <v>100</v>
      </c>
      <c r="F135">
        <v>4</v>
      </c>
      <c r="G135">
        <v>6</v>
      </c>
    </row>
    <row r="136" spans="1:7" x14ac:dyDescent="0.25">
      <c r="A136">
        <v>135</v>
      </c>
      <c r="B136" s="28" t="s">
        <v>232</v>
      </c>
      <c r="C136" s="28" t="s">
        <v>92</v>
      </c>
      <c r="D136" s="28" t="s">
        <v>65</v>
      </c>
      <c r="E136" s="28" t="s">
        <v>100</v>
      </c>
      <c r="F136">
        <v>4</v>
      </c>
      <c r="G136">
        <v>6</v>
      </c>
    </row>
    <row r="137" spans="1:7" x14ac:dyDescent="0.25">
      <c r="A137">
        <v>136</v>
      </c>
      <c r="B137" s="28" t="s">
        <v>232</v>
      </c>
      <c r="C137" s="28" t="s">
        <v>111</v>
      </c>
      <c r="D137" s="28" t="s">
        <v>65</v>
      </c>
      <c r="E137" s="28" t="s">
        <v>100</v>
      </c>
      <c r="F137">
        <v>6</v>
      </c>
      <c r="G137">
        <v>10</v>
      </c>
    </row>
    <row r="138" spans="1:7" x14ac:dyDescent="0.25">
      <c r="A138">
        <v>137</v>
      </c>
      <c r="B138" s="28" t="s">
        <v>232</v>
      </c>
      <c r="C138" s="28" t="s">
        <v>90</v>
      </c>
      <c r="D138" s="28" t="s">
        <v>65</v>
      </c>
      <c r="E138" s="28" t="s">
        <v>100</v>
      </c>
      <c r="F138">
        <v>4</v>
      </c>
      <c r="G138">
        <v>6</v>
      </c>
    </row>
    <row r="139" spans="1:7" x14ac:dyDescent="0.25">
      <c r="A139">
        <v>138</v>
      </c>
      <c r="B139" s="28" t="s">
        <v>232</v>
      </c>
      <c r="C139" s="28" t="s">
        <v>91</v>
      </c>
      <c r="D139" s="28" t="s">
        <v>65</v>
      </c>
      <c r="E139" s="28" t="s">
        <v>100</v>
      </c>
      <c r="F139">
        <v>8</v>
      </c>
      <c r="G139">
        <v>12</v>
      </c>
    </row>
    <row r="140" spans="1:7" x14ac:dyDescent="0.25">
      <c r="A140">
        <v>139</v>
      </c>
      <c r="B140" s="28" t="s">
        <v>232</v>
      </c>
      <c r="C140" s="28" t="s">
        <v>369</v>
      </c>
      <c r="D140" s="28" t="s">
        <v>65</v>
      </c>
      <c r="E140" s="28" t="s">
        <v>100</v>
      </c>
      <c r="F140">
        <v>5</v>
      </c>
      <c r="G140">
        <v>10</v>
      </c>
    </row>
    <row r="141" spans="1:7" x14ac:dyDescent="0.25">
      <c r="A141">
        <v>140</v>
      </c>
      <c r="B141" s="28" t="s">
        <v>232</v>
      </c>
      <c r="C141" s="28" t="s">
        <v>76</v>
      </c>
      <c r="D141" s="28" t="s">
        <v>65</v>
      </c>
      <c r="E141" s="28" t="s">
        <v>100</v>
      </c>
      <c r="F141">
        <v>5</v>
      </c>
      <c r="G141">
        <v>10</v>
      </c>
    </row>
    <row r="142" spans="1:7" x14ac:dyDescent="0.25">
      <c r="A142">
        <v>141</v>
      </c>
      <c r="B142" s="28" t="s">
        <v>232</v>
      </c>
      <c r="C142" s="28" t="s">
        <v>370</v>
      </c>
      <c r="D142" s="28" t="s">
        <v>65</v>
      </c>
      <c r="E142" s="28" t="s">
        <v>94</v>
      </c>
      <c r="F142">
        <v>0</v>
      </c>
    </row>
    <row r="143" spans="1:7" x14ac:dyDescent="0.25">
      <c r="A143">
        <v>142</v>
      </c>
      <c r="B143" s="28" t="s">
        <v>232</v>
      </c>
      <c r="C143" s="28" t="s">
        <v>371</v>
      </c>
      <c r="D143" s="28" t="s">
        <v>65</v>
      </c>
      <c r="E143" s="28" t="s">
        <v>94</v>
      </c>
      <c r="F143">
        <v>0</v>
      </c>
    </row>
    <row r="144" spans="1:7" x14ac:dyDescent="0.25">
      <c r="A144">
        <v>143</v>
      </c>
      <c r="B144" s="28" t="s">
        <v>232</v>
      </c>
      <c r="C144" s="28" t="s">
        <v>372</v>
      </c>
      <c r="D144" s="28" t="s">
        <v>65</v>
      </c>
      <c r="E144" s="28" t="s">
        <v>94</v>
      </c>
      <c r="F144">
        <v>8</v>
      </c>
      <c r="G144">
        <v>12</v>
      </c>
    </row>
    <row r="145" spans="1:7" x14ac:dyDescent="0.25">
      <c r="A145">
        <v>144</v>
      </c>
      <c r="B145" s="28" t="s">
        <v>232</v>
      </c>
      <c r="C145" s="28" t="s">
        <v>89</v>
      </c>
      <c r="D145" s="28" t="s">
        <v>65</v>
      </c>
      <c r="E145" s="28" t="s">
        <v>94</v>
      </c>
      <c r="F145">
        <v>4</v>
      </c>
      <c r="G145">
        <v>6</v>
      </c>
    </row>
    <row r="146" spans="1:7" x14ac:dyDescent="0.25">
      <c r="A146">
        <v>145</v>
      </c>
      <c r="B146" s="28" t="s">
        <v>232</v>
      </c>
      <c r="C146" s="28" t="s">
        <v>373</v>
      </c>
      <c r="D146" s="28" t="s">
        <v>65</v>
      </c>
      <c r="E146" s="28" t="s">
        <v>94</v>
      </c>
      <c r="F146">
        <v>0</v>
      </c>
    </row>
    <row r="147" spans="1:7" x14ac:dyDescent="0.25">
      <c r="A147">
        <v>146</v>
      </c>
      <c r="B147" s="28" t="s">
        <v>232</v>
      </c>
      <c r="C147" s="28" t="s">
        <v>95</v>
      </c>
      <c r="D147" s="28" t="s">
        <v>65</v>
      </c>
      <c r="E147" s="28" t="s">
        <v>94</v>
      </c>
      <c r="F147">
        <v>4</v>
      </c>
      <c r="G147">
        <v>6</v>
      </c>
    </row>
    <row r="148" spans="1:7" x14ac:dyDescent="0.25">
      <c r="A148">
        <v>147</v>
      </c>
      <c r="B148" s="28" t="s">
        <v>232</v>
      </c>
      <c r="C148" s="28" t="s">
        <v>96</v>
      </c>
      <c r="D148" s="28" t="s">
        <v>65</v>
      </c>
      <c r="E148" s="28" t="s">
        <v>94</v>
      </c>
      <c r="F148">
        <v>4</v>
      </c>
      <c r="G148">
        <v>6</v>
      </c>
    </row>
    <row r="149" spans="1:7" x14ac:dyDescent="0.25">
      <c r="A149">
        <v>148</v>
      </c>
      <c r="B149" s="28" t="s">
        <v>232</v>
      </c>
      <c r="C149" s="28" t="s">
        <v>374</v>
      </c>
      <c r="D149" s="28" t="s">
        <v>65</v>
      </c>
      <c r="E149" s="28" t="s">
        <v>94</v>
      </c>
      <c r="F149">
        <v>6</v>
      </c>
      <c r="G149">
        <v>10</v>
      </c>
    </row>
    <row r="150" spans="1:7" x14ac:dyDescent="0.25">
      <c r="A150">
        <v>149</v>
      </c>
      <c r="B150" s="28" t="s">
        <v>232</v>
      </c>
      <c r="C150" s="28" t="s">
        <v>122</v>
      </c>
      <c r="D150" s="28" t="s">
        <v>65</v>
      </c>
      <c r="E150" s="28" t="s">
        <v>94</v>
      </c>
      <c r="F150">
        <v>10</v>
      </c>
      <c r="G150">
        <v>20</v>
      </c>
    </row>
    <row r="151" spans="1:7" x14ac:dyDescent="0.25">
      <c r="A151">
        <v>150</v>
      </c>
      <c r="B151" s="28" t="s">
        <v>232</v>
      </c>
      <c r="C151" s="28" t="s">
        <v>93</v>
      </c>
      <c r="D151" s="28" t="s">
        <v>65</v>
      </c>
      <c r="E151" s="28" t="s">
        <v>94</v>
      </c>
      <c r="F151">
        <v>4</v>
      </c>
      <c r="G151">
        <v>6</v>
      </c>
    </row>
    <row r="152" spans="1:7" x14ac:dyDescent="0.25">
      <c r="A152">
        <v>151</v>
      </c>
      <c r="B152" s="28" t="s">
        <v>232</v>
      </c>
      <c r="C152" s="28" t="s">
        <v>375</v>
      </c>
      <c r="D152" s="28" t="s">
        <v>65</v>
      </c>
      <c r="E152" s="28" t="s">
        <v>94</v>
      </c>
      <c r="F152">
        <v>4</v>
      </c>
      <c r="G152">
        <v>6</v>
      </c>
    </row>
    <row r="153" spans="1:7" x14ac:dyDescent="0.25">
      <c r="A153">
        <v>152</v>
      </c>
      <c r="B153" s="28" t="s">
        <v>232</v>
      </c>
      <c r="C153" s="28" t="s">
        <v>123</v>
      </c>
      <c r="D153" s="28" t="s">
        <v>65</v>
      </c>
      <c r="E153" s="28" t="s">
        <v>94</v>
      </c>
      <c r="F153">
        <v>8</v>
      </c>
      <c r="G153">
        <v>12</v>
      </c>
    </row>
    <row r="154" spans="1:7" x14ac:dyDescent="0.25">
      <c r="A154">
        <v>153</v>
      </c>
      <c r="B154" s="28" t="s">
        <v>232</v>
      </c>
      <c r="C154" s="28" t="s">
        <v>123</v>
      </c>
      <c r="D154" s="28" t="s">
        <v>65</v>
      </c>
      <c r="E154" s="28" t="s">
        <v>94</v>
      </c>
      <c r="F154">
        <v>10</v>
      </c>
      <c r="G154">
        <v>20</v>
      </c>
    </row>
    <row r="155" spans="1:7" x14ac:dyDescent="0.25">
      <c r="A155">
        <v>154</v>
      </c>
      <c r="B155" s="28" t="s">
        <v>232</v>
      </c>
      <c r="C155" s="28" t="s">
        <v>374</v>
      </c>
      <c r="D155" s="28" t="s">
        <v>65</v>
      </c>
      <c r="E155" s="28" t="s">
        <v>94</v>
      </c>
      <c r="F155">
        <v>8</v>
      </c>
      <c r="G155">
        <v>10</v>
      </c>
    </row>
    <row r="156" spans="1:7" x14ac:dyDescent="0.25">
      <c r="A156">
        <v>155</v>
      </c>
      <c r="B156" s="28" t="s">
        <v>232</v>
      </c>
      <c r="C156" s="28" t="s">
        <v>374</v>
      </c>
      <c r="D156" s="28" t="s">
        <v>65</v>
      </c>
      <c r="E156" s="28" t="s">
        <v>94</v>
      </c>
      <c r="F156">
        <v>10</v>
      </c>
      <c r="G156">
        <v>15</v>
      </c>
    </row>
    <row r="157" spans="1:7" x14ac:dyDescent="0.25">
      <c r="A157">
        <v>156</v>
      </c>
      <c r="B157" s="28" t="s">
        <v>232</v>
      </c>
      <c r="C157" s="28" t="s">
        <v>451</v>
      </c>
      <c r="D157" s="28" t="s">
        <v>65</v>
      </c>
      <c r="E157" s="28" t="s">
        <v>94</v>
      </c>
      <c r="F157">
        <v>10</v>
      </c>
      <c r="G157">
        <v>20</v>
      </c>
    </row>
    <row r="158" spans="1:7" x14ac:dyDescent="0.25">
      <c r="A158">
        <v>157</v>
      </c>
      <c r="B158" s="28" t="s">
        <v>232</v>
      </c>
      <c r="C158" s="28" t="s">
        <v>454</v>
      </c>
      <c r="D158" s="28" t="s">
        <v>65</v>
      </c>
      <c r="E158" s="28" t="s">
        <v>100</v>
      </c>
      <c r="F158">
        <v>5</v>
      </c>
      <c r="G158">
        <v>10</v>
      </c>
    </row>
    <row r="159" spans="1:7" x14ac:dyDescent="0.25">
      <c r="A159">
        <v>158</v>
      </c>
      <c r="B159" s="28" t="s">
        <v>232</v>
      </c>
      <c r="C159" s="28" t="s">
        <v>455</v>
      </c>
      <c r="D159" s="28" t="s">
        <v>65</v>
      </c>
      <c r="E159" s="28" t="s">
        <v>236</v>
      </c>
      <c r="F159">
        <v>10</v>
      </c>
      <c r="G159">
        <v>15</v>
      </c>
    </row>
    <row r="160" spans="1:7" x14ac:dyDescent="0.25">
      <c r="A160">
        <v>159</v>
      </c>
      <c r="B160" s="28" t="s">
        <v>232</v>
      </c>
      <c r="C160" s="28" t="s">
        <v>85</v>
      </c>
      <c r="D160" s="28" t="s">
        <v>65</v>
      </c>
      <c r="E160" s="28" t="s">
        <v>100</v>
      </c>
      <c r="F160">
        <v>5</v>
      </c>
      <c r="G160">
        <v>10</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9"/>
  <dimension ref="A1:I1000"/>
  <sheetViews>
    <sheetView topLeftCell="A149" workbookViewId="0">
      <selection activeCell="H15" sqref="H15"/>
    </sheetView>
  </sheetViews>
  <sheetFormatPr defaultColWidth="12.54296875" defaultRowHeight="15" customHeight="1" x14ac:dyDescent="0.25"/>
  <cols>
    <col min="1" max="1" width="8.54296875" customWidth="1"/>
    <col min="2" max="2" width="27.453125" customWidth="1"/>
    <col min="3" max="3" width="41.453125" customWidth="1"/>
    <col min="4" max="4" width="16.453125" customWidth="1"/>
    <col min="5" max="5" width="17.453125" customWidth="1"/>
    <col min="6" max="7" width="6" customWidth="1"/>
    <col min="8" max="8" width="7.81640625" customWidth="1"/>
    <col min="9" max="26" width="8.54296875" customWidth="1"/>
  </cols>
  <sheetData>
    <row r="1" spans="1:9" ht="12.75" customHeight="1" x14ac:dyDescent="0.25">
      <c r="A1" s="1" t="s">
        <v>134</v>
      </c>
      <c r="B1" s="1" t="s">
        <v>135</v>
      </c>
      <c r="C1" s="1" t="s">
        <v>60</v>
      </c>
      <c r="D1" s="3" t="s">
        <v>136</v>
      </c>
      <c r="E1" s="1" t="s">
        <v>57</v>
      </c>
      <c r="F1" s="3" t="s">
        <v>61</v>
      </c>
      <c r="G1" s="3" t="s">
        <v>62</v>
      </c>
      <c r="H1" s="3" t="s">
        <v>137</v>
      </c>
      <c r="I1" s="3" t="s">
        <v>138</v>
      </c>
    </row>
    <row r="2" spans="1:9" ht="12.75" customHeight="1" x14ac:dyDescent="0.25">
      <c r="A2" s="1">
        <v>1</v>
      </c>
      <c r="B2" s="1" t="s">
        <v>139</v>
      </c>
      <c r="C2" s="1" t="s">
        <v>140</v>
      </c>
      <c r="D2" s="1" t="s">
        <v>65</v>
      </c>
      <c r="E2" s="1" t="s">
        <v>141</v>
      </c>
      <c r="F2" s="3">
        <v>4</v>
      </c>
      <c r="G2" s="3">
        <v>8</v>
      </c>
      <c r="H2" s="3">
        <v>1</v>
      </c>
      <c r="I2" s="3"/>
    </row>
    <row r="3" spans="1:9" ht="12.75" customHeight="1" x14ac:dyDescent="0.25">
      <c r="A3" s="1">
        <v>2</v>
      </c>
      <c r="B3" s="1" t="s">
        <v>139</v>
      </c>
      <c r="C3" s="1" t="s">
        <v>142</v>
      </c>
      <c r="D3" s="1" t="s">
        <v>65</v>
      </c>
      <c r="E3" s="1" t="s">
        <v>141</v>
      </c>
      <c r="F3" s="3">
        <v>4</v>
      </c>
      <c r="G3" s="3">
        <v>8</v>
      </c>
      <c r="H3" s="3">
        <v>2</v>
      </c>
      <c r="I3" s="3"/>
    </row>
    <row r="4" spans="1:9" ht="12.75" customHeight="1" x14ac:dyDescent="0.25">
      <c r="A4" s="1">
        <v>3</v>
      </c>
      <c r="B4" s="1" t="s">
        <v>139</v>
      </c>
      <c r="C4" s="1" t="s">
        <v>143</v>
      </c>
      <c r="D4" s="1" t="s">
        <v>65</v>
      </c>
      <c r="E4" s="1" t="s">
        <v>141</v>
      </c>
      <c r="F4" s="3">
        <v>4</v>
      </c>
      <c r="G4" s="3">
        <v>8</v>
      </c>
      <c r="H4" s="3">
        <v>3</v>
      </c>
      <c r="I4" s="3"/>
    </row>
    <row r="5" spans="1:9" ht="12.75" customHeight="1" x14ac:dyDescent="0.25">
      <c r="A5" s="1">
        <v>4</v>
      </c>
      <c r="B5" s="1" t="s">
        <v>139</v>
      </c>
      <c r="C5" s="1" t="s">
        <v>144</v>
      </c>
      <c r="D5" s="1" t="s">
        <v>65</v>
      </c>
      <c r="E5" s="1" t="s">
        <v>141</v>
      </c>
      <c r="F5" s="3">
        <v>4</v>
      </c>
      <c r="G5" s="3">
        <v>8</v>
      </c>
      <c r="H5" s="3">
        <v>4</v>
      </c>
      <c r="I5" s="3"/>
    </row>
    <row r="6" spans="1:9" ht="12.75" customHeight="1" x14ac:dyDescent="0.25">
      <c r="A6" s="1">
        <v>5</v>
      </c>
      <c r="B6" s="1" t="s">
        <v>139</v>
      </c>
      <c r="C6" s="1" t="s">
        <v>145</v>
      </c>
      <c r="D6" s="1" t="s">
        <v>65</v>
      </c>
      <c r="E6" s="1" t="s">
        <v>141</v>
      </c>
      <c r="F6" s="3">
        <v>4</v>
      </c>
      <c r="G6" s="3">
        <v>8</v>
      </c>
      <c r="H6" s="3">
        <v>5</v>
      </c>
      <c r="I6" s="3"/>
    </row>
    <row r="7" spans="1:9" ht="12.75" customHeight="1" x14ac:dyDescent="0.25">
      <c r="A7" s="1">
        <v>6</v>
      </c>
      <c r="B7" s="1" t="s">
        <v>139</v>
      </c>
      <c r="C7" s="1" t="s">
        <v>146</v>
      </c>
      <c r="D7" s="1" t="s">
        <v>65</v>
      </c>
      <c r="E7" s="1" t="s">
        <v>141</v>
      </c>
      <c r="F7" s="3">
        <v>4</v>
      </c>
      <c r="G7" s="3">
        <v>8</v>
      </c>
      <c r="H7" s="3">
        <v>6</v>
      </c>
      <c r="I7" s="3"/>
    </row>
    <row r="8" spans="1:9" ht="12.75" customHeight="1" x14ac:dyDescent="0.25">
      <c r="A8" s="1">
        <v>7</v>
      </c>
      <c r="B8" s="1" t="s">
        <v>139</v>
      </c>
      <c r="C8" s="1" t="s">
        <v>147</v>
      </c>
      <c r="D8" s="1" t="s">
        <v>65</v>
      </c>
      <c r="E8" s="1" t="s">
        <v>141</v>
      </c>
      <c r="F8" s="3">
        <v>4</v>
      </c>
      <c r="G8" s="3">
        <v>8</v>
      </c>
      <c r="H8" s="3">
        <v>7</v>
      </c>
      <c r="I8" s="3"/>
    </row>
    <row r="9" spans="1:9" ht="12.75" customHeight="1" x14ac:dyDescent="0.25">
      <c r="A9" s="1">
        <v>8</v>
      </c>
      <c r="B9" s="1" t="s">
        <v>139</v>
      </c>
      <c r="C9" s="1" t="s">
        <v>148</v>
      </c>
      <c r="D9" s="1" t="s">
        <v>65</v>
      </c>
      <c r="E9" s="1" t="s">
        <v>141</v>
      </c>
      <c r="F9" s="3">
        <v>4</v>
      </c>
      <c r="G9" s="3">
        <v>8</v>
      </c>
      <c r="H9" s="3">
        <v>8</v>
      </c>
      <c r="I9" s="3"/>
    </row>
    <row r="10" spans="1:9" ht="12.75" customHeight="1" x14ac:dyDescent="0.25">
      <c r="A10" s="1">
        <v>9</v>
      </c>
      <c r="B10" s="1" t="s">
        <v>139</v>
      </c>
      <c r="C10" s="1" t="s">
        <v>149</v>
      </c>
      <c r="D10" s="1" t="s">
        <v>65</v>
      </c>
      <c r="E10" s="1" t="s">
        <v>141</v>
      </c>
      <c r="F10" s="3">
        <v>4</v>
      </c>
      <c r="G10" s="3">
        <v>8</v>
      </c>
      <c r="H10" s="3">
        <v>13</v>
      </c>
      <c r="I10" s="3"/>
    </row>
    <row r="11" spans="1:9" ht="12.75" customHeight="1" x14ac:dyDescent="0.25">
      <c r="A11" s="1">
        <v>10</v>
      </c>
      <c r="B11" s="1" t="s">
        <v>139</v>
      </c>
      <c r="C11" s="1" t="s">
        <v>150</v>
      </c>
      <c r="D11" s="1" t="s">
        <v>65</v>
      </c>
      <c r="E11" s="1" t="s">
        <v>141</v>
      </c>
      <c r="F11" s="3">
        <v>4</v>
      </c>
      <c r="G11" s="3">
        <v>8</v>
      </c>
      <c r="H11" s="3">
        <v>9</v>
      </c>
      <c r="I11" s="3"/>
    </row>
    <row r="12" spans="1:9" ht="12.75" customHeight="1" x14ac:dyDescent="0.25">
      <c r="A12" s="1">
        <v>11</v>
      </c>
      <c r="B12" s="1" t="s">
        <v>139</v>
      </c>
      <c r="C12" s="1" t="s">
        <v>73</v>
      </c>
      <c r="D12" s="1" t="s">
        <v>65</v>
      </c>
      <c r="E12" s="1" t="s">
        <v>141</v>
      </c>
      <c r="F12" s="3">
        <v>4</v>
      </c>
      <c r="G12" s="3">
        <v>8</v>
      </c>
      <c r="H12" s="3">
        <v>10</v>
      </c>
      <c r="I12" s="3"/>
    </row>
    <row r="13" spans="1:9" ht="12.75" customHeight="1" x14ac:dyDescent="0.25">
      <c r="A13" s="1">
        <v>12</v>
      </c>
      <c r="B13" s="1" t="s">
        <v>139</v>
      </c>
      <c r="C13" s="1" t="s">
        <v>151</v>
      </c>
      <c r="D13" s="1" t="s">
        <v>65</v>
      </c>
      <c r="E13" s="1" t="s">
        <v>141</v>
      </c>
      <c r="F13" s="3">
        <v>4</v>
      </c>
      <c r="G13" s="3">
        <v>8</v>
      </c>
      <c r="H13" s="3">
        <v>11</v>
      </c>
      <c r="I13" s="3"/>
    </row>
    <row r="14" spans="1:9" ht="12.75" customHeight="1" x14ac:dyDescent="0.25">
      <c r="A14" s="1">
        <v>13</v>
      </c>
      <c r="B14" s="1" t="s">
        <v>139</v>
      </c>
      <c r="C14" s="1" t="s">
        <v>83</v>
      </c>
      <c r="D14" s="1" t="s">
        <v>65</v>
      </c>
      <c r="E14" s="1" t="s">
        <v>141</v>
      </c>
      <c r="F14" s="3">
        <v>4</v>
      </c>
      <c r="G14" s="3">
        <v>8</v>
      </c>
      <c r="H14" s="3">
        <v>12</v>
      </c>
      <c r="I14" s="3"/>
    </row>
    <row r="15" spans="1:9" ht="12.75" customHeight="1" x14ac:dyDescent="0.25">
      <c r="A15" s="1">
        <v>14</v>
      </c>
      <c r="B15" s="1" t="s">
        <v>139</v>
      </c>
      <c r="C15" s="1" t="s">
        <v>152</v>
      </c>
      <c r="D15" s="1" t="s">
        <v>65</v>
      </c>
      <c r="E15" s="1" t="s">
        <v>115</v>
      </c>
      <c r="F15" s="3">
        <v>4</v>
      </c>
      <c r="G15" s="3">
        <v>8</v>
      </c>
      <c r="H15" s="3">
        <v>1</v>
      </c>
      <c r="I15" s="3"/>
    </row>
    <row r="16" spans="1:9" ht="12.75" customHeight="1" x14ac:dyDescent="0.25">
      <c r="A16" s="1">
        <v>15</v>
      </c>
      <c r="B16" s="1" t="s">
        <v>139</v>
      </c>
      <c r="C16" s="1" t="s">
        <v>153</v>
      </c>
      <c r="D16" s="1" t="s">
        <v>65</v>
      </c>
      <c r="E16" s="1" t="s">
        <v>115</v>
      </c>
      <c r="F16" s="3">
        <v>4</v>
      </c>
      <c r="G16" s="3">
        <v>8</v>
      </c>
      <c r="H16" s="3">
        <v>2</v>
      </c>
      <c r="I16" s="3"/>
    </row>
    <row r="17" spans="1:9" ht="12.75" customHeight="1" x14ac:dyDescent="0.25">
      <c r="A17" s="1">
        <v>16</v>
      </c>
      <c r="B17" s="1" t="s">
        <v>139</v>
      </c>
      <c r="C17" s="1" t="s">
        <v>154</v>
      </c>
      <c r="D17" s="1" t="s">
        <v>65</v>
      </c>
      <c r="E17" s="1" t="s">
        <v>115</v>
      </c>
      <c r="F17" s="3">
        <v>4</v>
      </c>
      <c r="G17" s="3">
        <v>8</v>
      </c>
      <c r="H17" s="3">
        <v>3</v>
      </c>
      <c r="I17" s="3"/>
    </row>
    <row r="18" spans="1:9" ht="12.75" customHeight="1" x14ac:dyDescent="0.25">
      <c r="A18" s="1">
        <v>17</v>
      </c>
      <c r="B18" s="1" t="s">
        <v>139</v>
      </c>
      <c r="C18" s="1" t="s">
        <v>155</v>
      </c>
      <c r="D18" s="1" t="s">
        <v>65</v>
      </c>
      <c r="E18" s="1" t="s">
        <v>115</v>
      </c>
      <c r="F18" s="3">
        <v>4</v>
      </c>
      <c r="G18" s="3">
        <v>8</v>
      </c>
      <c r="H18" s="3">
        <v>4</v>
      </c>
      <c r="I18" s="3"/>
    </row>
    <row r="19" spans="1:9" ht="12.75" customHeight="1" x14ac:dyDescent="0.25">
      <c r="A19" s="1">
        <v>18</v>
      </c>
      <c r="B19" s="1" t="s">
        <v>139</v>
      </c>
      <c r="C19" s="1" t="s">
        <v>91</v>
      </c>
      <c r="D19" s="1" t="s">
        <v>65</v>
      </c>
      <c r="E19" s="1" t="s">
        <v>115</v>
      </c>
      <c r="F19" s="3">
        <v>4</v>
      </c>
      <c r="G19" s="3">
        <v>8</v>
      </c>
      <c r="H19" s="3">
        <v>5</v>
      </c>
      <c r="I19" s="3"/>
    </row>
    <row r="20" spans="1:9" ht="12.75" customHeight="1" x14ac:dyDescent="0.25">
      <c r="A20" s="1">
        <v>19</v>
      </c>
      <c r="B20" s="1" t="s">
        <v>139</v>
      </c>
      <c r="C20" s="1" t="s">
        <v>85</v>
      </c>
      <c r="D20" s="1" t="s">
        <v>65</v>
      </c>
      <c r="E20" s="1" t="s">
        <v>115</v>
      </c>
      <c r="F20" s="3">
        <v>4</v>
      </c>
      <c r="G20" s="3">
        <v>8</v>
      </c>
      <c r="H20" s="3">
        <v>6</v>
      </c>
      <c r="I20" s="3"/>
    </row>
    <row r="21" spans="1:9" ht="12.75" customHeight="1" x14ac:dyDescent="0.25">
      <c r="A21" s="1">
        <v>20</v>
      </c>
      <c r="B21" s="1" t="s">
        <v>139</v>
      </c>
      <c r="C21" s="1" t="s">
        <v>76</v>
      </c>
      <c r="D21" s="1" t="s">
        <v>65</v>
      </c>
      <c r="E21" s="1" t="s">
        <v>115</v>
      </c>
      <c r="F21" s="3">
        <v>4</v>
      </c>
      <c r="G21" s="3">
        <v>8</v>
      </c>
      <c r="H21" s="3">
        <v>7</v>
      </c>
      <c r="I21" s="3"/>
    </row>
    <row r="22" spans="1:9" ht="12.75" customHeight="1" x14ac:dyDescent="0.25">
      <c r="A22" s="1">
        <v>21</v>
      </c>
      <c r="B22" s="1" t="s">
        <v>139</v>
      </c>
      <c r="C22" s="1" t="s">
        <v>66</v>
      </c>
      <c r="D22" s="1" t="s">
        <v>65</v>
      </c>
      <c r="E22" s="1" t="s">
        <v>115</v>
      </c>
      <c r="F22" s="3">
        <v>4</v>
      </c>
      <c r="G22" s="3">
        <v>8</v>
      </c>
      <c r="H22" s="3">
        <v>8</v>
      </c>
      <c r="I22" s="3"/>
    </row>
    <row r="23" spans="1:9" ht="12.75" customHeight="1" x14ac:dyDescent="0.25">
      <c r="A23" s="1">
        <v>22</v>
      </c>
      <c r="B23" s="1" t="s">
        <v>139</v>
      </c>
      <c r="C23" s="1" t="s">
        <v>156</v>
      </c>
      <c r="D23" s="1" t="s">
        <v>65</v>
      </c>
      <c r="E23" s="1" t="s">
        <v>115</v>
      </c>
      <c r="F23" s="3">
        <v>4</v>
      </c>
      <c r="G23" s="3">
        <v>8</v>
      </c>
      <c r="H23" s="3">
        <v>9</v>
      </c>
      <c r="I23" s="3"/>
    </row>
    <row r="24" spans="1:9" ht="12.75" customHeight="1" x14ac:dyDescent="0.25">
      <c r="A24" s="1">
        <v>23</v>
      </c>
      <c r="B24" s="1" t="s">
        <v>139</v>
      </c>
      <c r="C24" s="1" t="s">
        <v>157</v>
      </c>
      <c r="D24" s="1" t="s">
        <v>65</v>
      </c>
      <c r="E24" s="1" t="s">
        <v>115</v>
      </c>
      <c r="F24" s="3">
        <v>4</v>
      </c>
      <c r="G24" s="3">
        <v>8</v>
      </c>
      <c r="H24" s="3">
        <v>10</v>
      </c>
      <c r="I24" s="3"/>
    </row>
    <row r="25" spans="1:9" ht="12.75" customHeight="1" x14ac:dyDescent="0.25">
      <c r="A25" s="1">
        <v>24</v>
      </c>
      <c r="B25" s="1" t="s">
        <v>139</v>
      </c>
      <c r="C25" s="1" t="s">
        <v>158</v>
      </c>
      <c r="D25" s="1" t="s">
        <v>65</v>
      </c>
      <c r="E25" s="1" t="s">
        <v>115</v>
      </c>
      <c r="F25" s="3">
        <v>4</v>
      </c>
      <c r="G25" s="3">
        <v>8</v>
      </c>
      <c r="H25" s="3">
        <v>11</v>
      </c>
      <c r="I25" s="3"/>
    </row>
    <row r="26" spans="1:9" ht="12.75" customHeight="1" x14ac:dyDescent="0.25">
      <c r="A26" s="1">
        <v>25</v>
      </c>
      <c r="B26" s="1" t="s">
        <v>139</v>
      </c>
      <c r="C26" s="1" t="s">
        <v>159</v>
      </c>
      <c r="D26" s="1" t="s">
        <v>65</v>
      </c>
      <c r="E26" s="1" t="s">
        <v>115</v>
      </c>
      <c r="F26" s="3">
        <v>4</v>
      </c>
      <c r="G26" s="3">
        <v>8</v>
      </c>
      <c r="H26" s="3">
        <v>12</v>
      </c>
      <c r="I26" s="3"/>
    </row>
    <row r="27" spans="1:9" ht="12.75" customHeight="1" x14ac:dyDescent="0.25">
      <c r="A27" s="1">
        <v>26</v>
      </c>
      <c r="B27" s="1" t="s">
        <v>139</v>
      </c>
      <c r="C27" s="1" t="s">
        <v>160</v>
      </c>
      <c r="D27" s="1" t="s">
        <v>65</v>
      </c>
      <c r="E27" s="1" t="s">
        <v>115</v>
      </c>
      <c r="F27" s="3">
        <v>4</v>
      </c>
      <c r="G27" s="3">
        <v>8</v>
      </c>
      <c r="H27" s="3">
        <v>13</v>
      </c>
      <c r="I27" s="3"/>
    </row>
    <row r="28" spans="1:9" ht="12.75" customHeight="1" x14ac:dyDescent="0.25">
      <c r="A28" s="1">
        <v>27</v>
      </c>
      <c r="B28" s="1" t="s">
        <v>139</v>
      </c>
      <c r="C28" s="1" t="s">
        <v>161</v>
      </c>
      <c r="D28" s="1" t="s">
        <v>65</v>
      </c>
      <c r="E28" s="1" t="s">
        <v>115</v>
      </c>
      <c r="F28" s="3">
        <v>4</v>
      </c>
      <c r="G28" s="3">
        <v>8</v>
      </c>
      <c r="H28" s="3">
        <v>14</v>
      </c>
      <c r="I28" s="3"/>
    </row>
    <row r="29" spans="1:9" ht="12.75" customHeight="1" x14ac:dyDescent="0.25">
      <c r="A29" s="1">
        <v>28</v>
      </c>
      <c r="B29" s="1" t="s">
        <v>139</v>
      </c>
      <c r="C29" s="1" t="s">
        <v>162</v>
      </c>
      <c r="D29" s="1" t="s">
        <v>65</v>
      </c>
      <c r="E29" s="1" t="s">
        <v>163</v>
      </c>
      <c r="F29" s="3">
        <v>4</v>
      </c>
      <c r="G29" s="3">
        <v>8</v>
      </c>
      <c r="H29" s="3">
        <v>1</v>
      </c>
      <c r="I29" s="3"/>
    </row>
    <row r="30" spans="1:9" ht="12.75" customHeight="1" x14ac:dyDescent="0.25">
      <c r="A30" s="1">
        <v>29</v>
      </c>
      <c r="B30" s="1" t="s">
        <v>139</v>
      </c>
      <c r="C30" s="1" t="s">
        <v>164</v>
      </c>
      <c r="D30" s="1" t="s">
        <v>65</v>
      </c>
      <c r="E30" s="1" t="s">
        <v>163</v>
      </c>
      <c r="F30" s="3">
        <v>4</v>
      </c>
      <c r="G30" s="3">
        <v>8</v>
      </c>
      <c r="H30" s="3">
        <v>2</v>
      </c>
      <c r="I30" s="3"/>
    </row>
    <row r="31" spans="1:9" ht="12.75" customHeight="1" x14ac:dyDescent="0.25">
      <c r="A31" s="1">
        <v>30</v>
      </c>
      <c r="B31" s="1" t="s">
        <v>139</v>
      </c>
      <c r="C31" s="1" t="s">
        <v>165</v>
      </c>
      <c r="D31" s="1" t="s">
        <v>65</v>
      </c>
      <c r="E31" s="1" t="s">
        <v>163</v>
      </c>
      <c r="F31" s="3">
        <v>4</v>
      </c>
      <c r="G31" s="3">
        <v>8</v>
      </c>
      <c r="H31" s="3">
        <v>3</v>
      </c>
      <c r="I31" s="3"/>
    </row>
    <row r="32" spans="1:9" ht="12.75" customHeight="1" x14ac:dyDescent="0.25">
      <c r="A32" s="1">
        <v>31</v>
      </c>
      <c r="B32" s="1" t="s">
        <v>139</v>
      </c>
      <c r="C32" s="1" t="s">
        <v>166</v>
      </c>
      <c r="D32" s="1" t="s">
        <v>65</v>
      </c>
      <c r="E32" s="1" t="s">
        <v>163</v>
      </c>
      <c r="F32" s="3">
        <v>4</v>
      </c>
      <c r="G32" s="3">
        <v>8</v>
      </c>
      <c r="H32" s="3">
        <v>4</v>
      </c>
      <c r="I32" s="3"/>
    </row>
    <row r="33" spans="1:9" ht="12.75" customHeight="1" x14ac:dyDescent="0.25">
      <c r="A33" s="1">
        <v>32</v>
      </c>
      <c r="B33" s="1" t="s">
        <v>139</v>
      </c>
      <c r="C33" s="1" t="s">
        <v>167</v>
      </c>
      <c r="D33" s="1" t="s">
        <v>65</v>
      </c>
      <c r="E33" s="1" t="s">
        <v>163</v>
      </c>
      <c r="F33" s="3">
        <v>4</v>
      </c>
      <c r="G33" s="3">
        <v>8</v>
      </c>
      <c r="H33" s="3">
        <v>5</v>
      </c>
      <c r="I33" s="3"/>
    </row>
    <row r="34" spans="1:9" ht="12.75" customHeight="1" x14ac:dyDescent="0.25">
      <c r="A34" s="1">
        <v>33</v>
      </c>
      <c r="B34" s="1" t="s">
        <v>139</v>
      </c>
      <c r="C34" s="1" t="s">
        <v>168</v>
      </c>
      <c r="D34" s="1" t="s">
        <v>65</v>
      </c>
      <c r="E34" s="1" t="s">
        <v>163</v>
      </c>
      <c r="F34" s="3">
        <v>4</v>
      </c>
      <c r="G34" s="3">
        <v>8</v>
      </c>
      <c r="H34" s="3">
        <v>6</v>
      </c>
      <c r="I34" s="3"/>
    </row>
    <row r="35" spans="1:9" ht="12.75" customHeight="1" x14ac:dyDescent="0.25">
      <c r="A35" s="1">
        <v>34</v>
      </c>
      <c r="B35" s="1" t="s">
        <v>139</v>
      </c>
      <c r="C35" s="1" t="s">
        <v>169</v>
      </c>
      <c r="D35" s="1" t="s">
        <v>65</v>
      </c>
      <c r="E35" s="1" t="s">
        <v>163</v>
      </c>
      <c r="F35" s="3">
        <v>4</v>
      </c>
      <c r="G35" s="3">
        <v>8</v>
      </c>
      <c r="H35" s="3">
        <v>7</v>
      </c>
      <c r="I35" s="3"/>
    </row>
    <row r="36" spans="1:9" ht="12.75" customHeight="1" x14ac:dyDescent="0.25">
      <c r="A36" s="1">
        <v>35</v>
      </c>
      <c r="B36" s="1" t="s">
        <v>139</v>
      </c>
      <c r="C36" s="1" t="s">
        <v>170</v>
      </c>
      <c r="D36" s="1" t="s">
        <v>65</v>
      </c>
      <c r="E36" s="1" t="s">
        <v>163</v>
      </c>
      <c r="F36" s="3">
        <v>4</v>
      </c>
      <c r="G36" s="3">
        <v>8</v>
      </c>
      <c r="H36" s="3">
        <v>8</v>
      </c>
      <c r="I36" s="3"/>
    </row>
    <row r="37" spans="1:9" ht="12.75" customHeight="1" x14ac:dyDescent="0.25">
      <c r="A37" s="1">
        <v>36</v>
      </c>
      <c r="B37" s="1" t="s">
        <v>139</v>
      </c>
      <c r="C37" s="1" t="s">
        <v>171</v>
      </c>
      <c r="D37" s="1" t="s">
        <v>65</v>
      </c>
      <c r="E37" s="1" t="s">
        <v>163</v>
      </c>
      <c r="F37" s="3">
        <v>4</v>
      </c>
      <c r="G37" s="3">
        <v>8</v>
      </c>
      <c r="H37" s="3">
        <v>9</v>
      </c>
      <c r="I37" s="3"/>
    </row>
    <row r="38" spans="1:9" ht="12.75" customHeight="1" x14ac:dyDescent="0.25">
      <c r="A38" s="1">
        <v>37</v>
      </c>
      <c r="B38" s="1" t="s">
        <v>139</v>
      </c>
      <c r="C38" s="1" t="s">
        <v>74</v>
      </c>
      <c r="D38" s="1" t="s">
        <v>65</v>
      </c>
      <c r="E38" s="1" t="s">
        <v>163</v>
      </c>
      <c r="F38" s="3">
        <v>4</v>
      </c>
      <c r="G38" s="3">
        <v>8</v>
      </c>
      <c r="H38" s="3">
        <v>10</v>
      </c>
      <c r="I38" s="3"/>
    </row>
    <row r="39" spans="1:9" ht="12.75" customHeight="1" x14ac:dyDescent="0.25">
      <c r="A39" s="1">
        <v>38</v>
      </c>
      <c r="B39" s="1" t="s">
        <v>139</v>
      </c>
      <c r="C39" s="1" t="s">
        <v>172</v>
      </c>
      <c r="D39" s="1" t="s">
        <v>65</v>
      </c>
      <c r="E39" s="1" t="s">
        <v>163</v>
      </c>
      <c r="F39" s="3">
        <v>4</v>
      </c>
      <c r="G39" s="3">
        <v>8</v>
      </c>
      <c r="H39" s="3">
        <v>11</v>
      </c>
      <c r="I39" s="3"/>
    </row>
    <row r="40" spans="1:9" ht="12.75" customHeight="1" x14ac:dyDescent="0.25">
      <c r="A40" s="1">
        <v>39</v>
      </c>
      <c r="B40" s="1" t="s">
        <v>139</v>
      </c>
      <c r="C40" s="1" t="s">
        <v>173</v>
      </c>
      <c r="D40" s="1" t="s">
        <v>65</v>
      </c>
      <c r="E40" s="1" t="s">
        <v>163</v>
      </c>
      <c r="F40" s="3">
        <v>4</v>
      </c>
      <c r="G40" s="3">
        <v>8</v>
      </c>
      <c r="H40" s="3">
        <v>12</v>
      </c>
      <c r="I40" s="3"/>
    </row>
    <row r="41" spans="1:9" ht="12.75" customHeight="1" x14ac:dyDescent="0.25">
      <c r="A41" s="1">
        <v>40</v>
      </c>
      <c r="B41" s="1" t="s">
        <v>139</v>
      </c>
      <c r="C41" s="1" t="s">
        <v>174</v>
      </c>
      <c r="D41" s="1" t="s">
        <v>65</v>
      </c>
      <c r="E41" s="1" t="s">
        <v>175</v>
      </c>
      <c r="F41" s="3">
        <v>4</v>
      </c>
      <c r="G41" s="3">
        <v>8</v>
      </c>
      <c r="H41" s="3">
        <v>1</v>
      </c>
      <c r="I41" s="3"/>
    </row>
    <row r="42" spans="1:9" ht="12.75" customHeight="1" x14ac:dyDescent="0.25">
      <c r="A42" s="1">
        <v>41</v>
      </c>
      <c r="B42" s="1" t="s">
        <v>139</v>
      </c>
      <c r="C42" s="1" t="s">
        <v>176</v>
      </c>
      <c r="D42" s="1" t="s">
        <v>65</v>
      </c>
      <c r="E42" s="1" t="s">
        <v>175</v>
      </c>
      <c r="F42" s="3">
        <v>4</v>
      </c>
      <c r="G42" s="3">
        <v>8</v>
      </c>
      <c r="H42" s="3">
        <v>2</v>
      </c>
      <c r="I42" s="3"/>
    </row>
    <row r="43" spans="1:9" ht="12.75" customHeight="1" x14ac:dyDescent="0.25">
      <c r="A43" s="1">
        <v>42</v>
      </c>
      <c r="B43" s="1" t="s">
        <v>139</v>
      </c>
      <c r="C43" s="1" t="s">
        <v>177</v>
      </c>
      <c r="D43" s="1" t="s">
        <v>65</v>
      </c>
      <c r="E43" s="1" t="s">
        <v>175</v>
      </c>
      <c r="F43" s="3">
        <v>4</v>
      </c>
      <c r="G43" s="3">
        <v>8</v>
      </c>
      <c r="H43" s="3">
        <v>3</v>
      </c>
      <c r="I43" s="3"/>
    </row>
    <row r="44" spans="1:9" ht="12.75" customHeight="1" x14ac:dyDescent="0.25">
      <c r="A44" s="1">
        <v>43</v>
      </c>
      <c r="B44" s="1" t="s">
        <v>139</v>
      </c>
      <c r="C44" s="1" t="s">
        <v>178</v>
      </c>
      <c r="D44" s="1" t="s">
        <v>65</v>
      </c>
      <c r="E44" s="1" t="s">
        <v>175</v>
      </c>
      <c r="F44" s="3">
        <v>4</v>
      </c>
      <c r="G44" s="3">
        <v>8</v>
      </c>
      <c r="H44" s="3">
        <v>4</v>
      </c>
      <c r="I44" s="3"/>
    </row>
    <row r="45" spans="1:9" ht="12.75" customHeight="1" x14ac:dyDescent="0.25">
      <c r="A45" s="1">
        <v>44</v>
      </c>
      <c r="B45" s="1" t="s">
        <v>139</v>
      </c>
      <c r="C45" s="1" t="s">
        <v>179</v>
      </c>
      <c r="D45" s="1" t="s">
        <v>65</v>
      </c>
      <c r="E45" s="1" t="s">
        <v>175</v>
      </c>
      <c r="F45" s="3">
        <v>4</v>
      </c>
      <c r="G45" s="3">
        <v>8</v>
      </c>
      <c r="H45" s="3">
        <v>5</v>
      </c>
      <c r="I45" s="3"/>
    </row>
    <row r="46" spans="1:9" ht="12.75" customHeight="1" x14ac:dyDescent="0.25">
      <c r="A46" s="1">
        <v>45</v>
      </c>
      <c r="B46" s="1" t="s">
        <v>139</v>
      </c>
      <c r="C46" s="1" t="s">
        <v>180</v>
      </c>
      <c r="D46" s="1" t="s">
        <v>65</v>
      </c>
      <c r="E46" s="1" t="s">
        <v>175</v>
      </c>
      <c r="F46" s="3">
        <v>4</v>
      </c>
      <c r="G46" s="3">
        <v>8</v>
      </c>
      <c r="H46" s="3">
        <v>6</v>
      </c>
      <c r="I46" s="3"/>
    </row>
    <row r="47" spans="1:9" ht="12.75" customHeight="1" x14ac:dyDescent="0.25">
      <c r="A47" s="1">
        <v>46</v>
      </c>
      <c r="B47" s="1" t="s">
        <v>139</v>
      </c>
      <c r="C47" s="1" t="s">
        <v>68</v>
      </c>
      <c r="D47" s="1" t="s">
        <v>65</v>
      </c>
      <c r="E47" s="1" t="s">
        <v>175</v>
      </c>
      <c r="F47" s="3">
        <v>4</v>
      </c>
      <c r="G47" s="3">
        <v>8</v>
      </c>
      <c r="H47" s="3">
        <v>7</v>
      </c>
      <c r="I47" s="3"/>
    </row>
    <row r="48" spans="1:9" ht="12.75" customHeight="1" x14ac:dyDescent="0.25">
      <c r="A48" s="1">
        <v>47</v>
      </c>
      <c r="B48" s="1" t="s">
        <v>139</v>
      </c>
      <c r="C48" s="1" t="s">
        <v>79</v>
      </c>
      <c r="D48" s="1" t="s">
        <v>65</v>
      </c>
      <c r="E48" s="1" t="s">
        <v>175</v>
      </c>
      <c r="F48" s="3">
        <v>4</v>
      </c>
      <c r="G48" s="3">
        <v>8</v>
      </c>
      <c r="H48" s="3">
        <v>8</v>
      </c>
      <c r="I48" s="3"/>
    </row>
    <row r="49" spans="1:9" ht="12.75" customHeight="1" x14ac:dyDescent="0.25">
      <c r="A49" s="1">
        <v>48</v>
      </c>
      <c r="B49" s="1" t="s">
        <v>139</v>
      </c>
      <c r="C49" s="1" t="s">
        <v>181</v>
      </c>
      <c r="D49" s="1" t="s">
        <v>65</v>
      </c>
      <c r="E49" s="1" t="s">
        <v>175</v>
      </c>
      <c r="F49" s="3">
        <v>4</v>
      </c>
      <c r="G49" s="3">
        <v>8</v>
      </c>
      <c r="H49" s="3">
        <v>9</v>
      </c>
      <c r="I49" s="3"/>
    </row>
    <row r="50" spans="1:9" ht="12.75" customHeight="1" x14ac:dyDescent="0.25">
      <c r="A50" s="1">
        <v>49</v>
      </c>
      <c r="B50" s="1" t="s">
        <v>139</v>
      </c>
      <c r="C50" s="1" t="s">
        <v>182</v>
      </c>
      <c r="D50" s="1" t="s">
        <v>65</v>
      </c>
      <c r="E50" s="1" t="s">
        <v>175</v>
      </c>
      <c r="F50" s="3">
        <v>4</v>
      </c>
      <c r="G50" s="3">
        <v>8</v>
      </c>
      <c r="H50" s="3">
        <v>10</v>
      </c>
      <c r="I50" s="3"/>
    </row>
    <row r="51" spans="1:9" ht="12.75" customHeight="1" x14ac:dyDescent="0.25">
      <c r="A51" s="1">
        <v>50</v>
      </c>
      <c r="B51" s="1" t="s">
        <v>139</v>
      </c>
      <c r="C51" s="1" t="s">
        <v>183</v>
      </c>
      <c r="D51" s="1" t="s">
        <v>65</v>
      </c>
      <c r="E51" s="1" t="s">
        <v>175</v>
      </c>
      <c r="F51" s="3">
        <v>4</v>
      </c>
      <c r="G51" s="3">
        <v>8</v>
      </c>
      <c r="H51" s="3">
        <v>11</v>
      </c>
      <c r="I51" s="3"/>
    </row>
    <row r="52" spans="1:9" ht="12.75" customHeight="1" x14ac:dyDescent="0.25">
      <c r="A52" s="1">
        <v>51</v>
      </c>
      <c r="B52" s="1" t="s">
        <v>139</v>
      </c>
      <c r="C52" s="1" t="s">
        <v>184</v>
      </c>
      <c r="D52" s="1" t="s">
        <v>65</v>
      </c>
      <c r="E52" s="1" t="s">
        <v>175</v>
      </c>
      <c r="F52" s="3">
        <v>4</v>
      </c>
      <c r="G52" s="3">
        <v>8</v>
      </c>
      <c r="H52" s="3">
        <v>12</v>
      </c>
      <c r="I52" s="3"/>
    </row>
    <row r="53" spans="1:9" ht="12.75" customHeight="1" x14ac:dyDescent="0.25">
      <c r="A53" s="1">
        <v>52</v>
      </c>
      <c r="B53" s="1" t="s">
        <v>139</v>
      </c>
      <c r="C53" s="1" t="s">
        <v>185</v>
      </c>
      <c r="D53" s="1" t="s">
        <v>65</v>
      </c>
      <c r="E53" s="1" t="s">
        <v>175</v>
      </c>
      <c r="F53" s="3">
        <v>4</v>
      </c>
      <c r="G53" s="3">
        <v>8</v>
      </c>
      <c r="H53" s="3">
        <v>13</v>
      </c>
      <c r="I53" s="3"/>
    </row>
    <row r="54" spans="1:9" ht="12.75" customHeight="1" x14ac:dyDescent="0.25">
      <c r="A54" s="1">
        <v>53</v>
      </c>
      <c r="B54" s="1" t="s">
        <v>139</v>
      </c>
      <c r="C54" s="1" t="s">
        <v>186</v>
      </c>
      <c r="D54" s="1" t="s">
        <v>65</v>
      </c>
      <c r="E54" s="1" t="s">
        <v>175</v>
      </c>
      <c r="F54" s="3">
        <v>4</v>
      </c>
      <c r="G54" s="3">
        <v>8</v>
      </c>
      <c r="H54" s="3">
        <v>14</v>
      </c>
      <c r="I54" s="3"/>
    </row>
    <row r="55" spans="1:9" ht="12.75" customHeight="1" x14ac:dyDescent="0.25">
      <c r="A55" s="1">
        <v>54</v>
      </c>
      <c r="B55" s="1" t="s">
        <v>139</v>
      </c>
      <c r="C55" s="1" t="s">
        <v>187</v>
      </c>
      <c r="D55" s="1" t="s">
        <v>65</v>
      </c>
      <c r="E55" s="1" t="s">
        <v>175</v>
      </c>
      <c r="F55" s="3">
        <v>4</v>
      </c>
      <c r="G55" s="3">
        <v>8</v>
      </c>
      <c r="H55" s="3">
        <v>15</v>
      </c>
      <c r="I55" s="3"/>
    </row>
    <row r="56" spans="1:9" ht="12.75" customHeight="1" x14ac:dyDescent="0.25">
      <c r="A56" s="1">
        <v>55</v>
      </c>
      <c r="B56" s="1" t="s">
        <v>139</v>
      </c>
      <c r="C56" s="1" t="s">
        <v>188</v>
      </c>
      <c r="D56" s="1" t="s">
        <v>65</v>
      </c>
      <c r="E56" s="1" t="s">
        <v>189</v>
      </c>
      <c r="F56" s="3">
        <v>4</v>
      </c>
      <c r="G56" s="3">
        <v>8</v>
      </c>
      <c r="H56" s="3">
        <v>1</v>
      </c>
      <c r="I56" s="3"/>
    </row>
    <row r="57" spans="1:9" ht="12.75" customHeight="1" x14ac:dyDescent="0.25">
      <c r="A57" s="1">
        <v>56</v>
      </c>
      <c r="B57" s="1" t="s">
        <v>139</v>
      </c>
      <c r="C57" s="1" t="s">
        <v>190</v>
      </c>
      <c r="D57" s="1" t="s">
        <v>65</v>
      </c>
      <c r="E57" s="1" t="s">
        <v>189</v>
      </c>
      <c r="F57" s="3">
        <v>4</v>
      </c>
      <c r="G57" s="3">
        <v>8</v>
      </c>
      <c r="H57" s="3">
        <v>2</v>
      </c>
      <c r="I57" s="3"/>
    </row>
    <row r="58" spans="1:9" ht="12.75" customHeight="1" x14ac:dyDescent="0.25">
      <c r="A58" s="1">
        <v>57</v>
      </c>
      <c r="B58" s="1" t="s">
        <v>139</v>
      </c>
      <c r="C58" s="1" t="s">
        <v>191</v>
      </c>
      <c r="D58" s="1" t="s">
        <v>65</v>
      </c>
      <c r="E58" s="1" t="s">
        <v>189</v>
      </c>
      <c r="F58" s="3">
        <v>4</v>
      </c>
      <c r="G58" s="3">
        <v>8</v>
      </c>
      <c r="H58" s="3">
        <v>3</v>
      </c>
      <c r="I58" s="3"/>
    </row>
    <row r="59" spans="1:9" ht="12.75" customHeight="1" x14ac:dyDescent="0.25">
      <c r="A59" s="1">
        <v>58</v>
      </c>
      <c r="B59" s="1" t="s">
        <v>139</v>
      </c>
      <c r="C59" s="1" t="s">
        <v>192</v>
      </c>
      <c r="D59" s="1" t="s">
        <v>65</v>
      </c>
      <c r="E59" s="1" t="s">
        <v>189</v>
      </c>
      <c r="F59" s="3">
        <v>4</v>
      </c>
      <c r="G59" s="3">
        <v>8</v>
      </c>
      <c r="H59" s="3">
        <v>4</v>
      </c>
      <c r="I59" s="3"/>
    </row>
    <row r="60" spans="1:9" ht="12.75" customHeight="1" x14ac:dyDescent="0.25">
      <c r="A60" s="1">
        <v>59</v>
      </c>
      <c r="B60" s="1" t="s">
        <v>139</v>
      </c>
      <c r="C60" s="1" t="s">
        <v>193</v>
      </c>
      <c r="D60" s="1" t="s">
        <v>65</v>
      </c>
      <c r="E60" s="1" t="s">
        <v>189</v>
      </c>
      <c r="F60" s="3">
        <v>4</v>
      </c>
      <c r="G60" s="3">
        <v>8</v>
      </c>
      <c r="H60" s="3">
        <v>5</v>
      </c>
      <c r="I60" s="3"/>
    </row>
    <row r="61" spans="1:9" ht="12.75" customHeight="1" x14ac:dyDescent="0.25">
      <c r="A61" s="1">
        <v>60</v>
      </c>
      <c r="B61" s="1" t="s">
        <v>139</v>
      </c>
      <c r="C61" s="1" t="s">
        <v>194</v>
      </c>
      <c r="D61" s="1" t="s">
        <v>65</v>
      </c>
      <c r="E61" s="1" t="s">
        <v>189</v>
      </c>
      <c r="F61" s="3">
        <v>4</v>
      </c>
      <c r="G61" s="3">
        <v>8</v>
      </c>
      <c r="H61" s="3">
        <v>6</v>
      </c>
      <c r="I61" s="3"/>
    </row>
    <row r="62" spans="1:9" ht="12.75" customHeight="1" x14ac:dyDescent="0.25">
      <c r="A62" s="1">
        <v>61</v>
      </c>
      <c r="B62" s="1" t="s">
        <v>139</v>
      </c>
      <c r="C62" s="1" t="s">
        <v>125</v>
      </c>
      <c r="D62" s="1" t="s">
        <v>65</v>
      </c>
      <c r="E62" s="1" t="s">
        <v>189</v>
      </c>
      <c r="F62" s="3">
        <v>4</v>
      </c>
      <c r="G62" s="3">
        <v>8</v>
      </c>
      <c r="H62" s="3">
        <v>7</v>
      </c>
      <c r="I62" s="3"/>
    </row>
    <row r="63" spans="1:9" ht="12.75" customHeight="1" x14ac:dyDescent="0.25">
      <c r="A63" s="1">
        <v>62</v>
      </c>
      <c r="B63" s="1" t="s">
        <v>139</v>
      </c>
      <c r="C63" s="1" t="s">
        <v>78</v>
      </c>
      <c r="D63" s="1" t="s">
        <v>65</v>
      </c>
      <c r="E63" s="1" t="s">
        <v>189</v>
      </c>
      <c r="F63" s="3">
        <v>4</v>
      </c>
      <c r="G63" s="3">
        <v>8</v>
      </c>
      <c r="H63" s="3">
        <v>8</v>
      </c>
      <c r="I63" s="3"/>
    </row>
    <row r="64" spans="1:9" ht="12.75" customHeight="1" x14ac:dyDescent="0.25">
      <c r="A64" s="1">
        <v>63</v>
      </c>
      <c r="B64" s="1" t="s">
        <v>139</v>
      </c>
      <c r="C64" s="1" t="s">
        <v>195</v>
      </c>
      <c r="D64" s="1" t="s">
        <v>65</v>
      </c>
      <c r="E64" s="1" t="s">
        <v>189</v>
      </c>
      <c r="F64" s="3">
        <v>4</v>
      </c>
      <c r="G64" s="3">
        <v>8</v>
      </c>
      <c r="H64" s="3">
        <v>9</v>
      </c>
      <c r="I64" s="3"/>
    </row>
    <row r="65" spans="1:9" ht="12.75" customHeight="1" x14ac:dyDescent="0.25">
      <c r="A65" s="1">
        <v>64</v>
      </c>
      <c r="B65" s="1" t="s">
        <v>139</v>
      </c>
      <c r="C65" s="1" t="s">
        <v>196</v>
      </c>
      <c r="D65" s="1" t="s">
        <v>65</v>
      </c>
      <c r="E65" s="1" t="s">
        <v>189</v>
      </c>
      <c r="F65" s="3">
        <v>4</v>
      </c>
      <c r="G65" s="3">
        <v>8</v>
      </c>
      <c r="H65" s="3">
        <v>10</v>
      </c>
      <c r="I65" s="3"/>
    </row>
    <row r="66" spans="1:9" ht="12.75" customHeight="1" x14ac:dyDescent="0.25">
      <c r="A66" s="1">
        <v>65</v>
      </c>
      <c r="B66" s="1" t="s">
        <v>139</v>
      </c>
      <c r="C66" s="1" t="s">
        <v>197</v>
      </c>
      <c r="D66" s="1" t="s">
        <v>65</v>
      </c>
      <c r="E66" s="1" t="s">
        <v>189</v>
      </c>
      <c r="F66" s="3">
        <v>4</v>
      </c>
      <c r="G66" s="3">
        <v>8</v>
      </c>
      <c r="H66" s="3">
        <v>11</v>
      </c>
      <c r="I66" s="3"/>
    </row>
    <row r="67" spans="1:9" ht="12.75" customHeight="1" x14ac:dyDescent="0.25">
      <c r="A67" s="1">
        <v>66</v>
      </c>
      <c r="B67" s="1" t="s">
        <v>139</v>
      </c>
      <c r="C67" s="1" t="s">
        <v>198</v>
      </c>
      <c r="D67" s="1" t="s">
        <v>65</v>
      </c>
      <c r="E67" s="1" t="s">
        <v>189</v>
      </c>
      <c r="F67" s="3">
        <v>4</v>
      </c>
      <c r="G67" s="3">
        <v>8</v>
      </c>
      <c r="H67" s="3">
        <v>12</v>
      </c>
      <c r="I67" s="3"/>
    </row>
    <row r="68" spans="1:9" ht="12.75" customHeight="1" x14ac:dyDescent="0.25">
      <c r="A68" s="1">
        <v>67</v>
      </c>
      <c r="B68" s="1" t="s">
        <v>139</v>
      </c>
      <c r="C68" s="1" t="s">
        <v>199</v>
      </c>
      <c r="D68" s="1" t="s">
        <v>65</v>
      </c>
      <c r="E68" s="1" t="s">
        <v>189</v>
      </c>
      <c r="F68" s="3">
        <v>4</v>
      </c>
      <c r="G68" s="3">
        <v>8</v>
      </c>
      <c r="H68" s="3">
        <v>13</v>
      </c>
      <c r="I68" s="3"/>
    </row>
    <row r="69" spans="1:9" ht="12.75" customHeight="1" x14ac:dyDescent="0.25">
      <c r="A69" s="1">
        <v>68</v>
      </c>
      <c r="B69" s="1" t="s">
        <v>139</v>
      </c>
      <c r="C69" s="1" t="s">
        <v>81</v>
      </c>
      <c r="D69" s="1" t="s">
        <v>65</v>
      </c>
      <c r="E69" s="1" t="s">
        <v>189</v>
      </c>
      <c r="F69" s="3">
        <v>4</v>
      </c>
      <c r="G69" s="3">
        <v>8</v>
      </c>
      <c r="H69" s="3">
        <v>14</v>
      </c>
      <c r="I69" s="3"/>
    </row>
    <row r="70" spans="1:9" ht="12.75" customHeight="1" x14ac:dyDescent="0.25">
      <c r="A70" s="1">
        <v>69</v>
      </c>
      <c r="B70" s="1" t="s">
        <v>139</v>
      </c>
      <c r="C70" s="1" t="s">
        <v>75</v>
      </c>
      <c r="D70" s="1" t="s">
        <v>65</v>
      </c>
      <c r="E70" s="1" t="s">
        <v>189</v>
      </c>
      <c r="F70" s="3">
        <v>4</v>
      </c>
      <c r="G70" s="3">
        <v>8</v>
      </c>
      <c r="H70" s="3">
        <v>15</v>
      </c>
      <c r="I70" s="3"/>
    </row>
    <row r="71" spans="1:9" ht="12.75" customHeight="1" x14ac:dyDescent="0.25">
      <c r="A71" s="1">
        <v>70</v>
      </c>
      <c r="B71" s="1" t="s">
        <v>139</v>
      </c>
      <c r="C71" s="1" t="s">
        <v>200</v>
      </c>
      <c r="D71" s="1" t="s">
        <v>65</v>
      </c>
      <c r="E71" s="1" t="s">
        <v>189</v>
      </c>
      <c r="F71" s="3">
        <v>4</v>
      </c>
      <c r="G71" s="3">
        <v>8</v>
      </c>
      <c r="H71" s="3">
        <v>16</v>
      </c>
      <c r="I71" s="3"/>
    </row>
    <row r="72" spans="1:9" ht="12.75" customHeight="1" x14ac:dyDescent="0.25">
      <c r="A72" s="1">
        <v>71</v>
      </c>
      <c r="B72" s="1" t="s">
        <v>139</v>
      </c>
      <c r="C72" s="1" t="s">
        <v>201</v>
      </c>
      <c r="D72" s="1" t="s">
        <v>65</v>
      </c>
      <c r="E72" s="1" t="s">
        <v>189</v>
      </c>
      <c r="F72" s="3">
        <v>4</v>
      </c>
      <c r="G72" s="3">
        <v>8</v>
      </c>
      <c r="H72" s="3">
        <v>17</v>
      </c>
      <c r="I72" s="3"/>
    </row>
    <row r="73" spans="1:9" ht="12.75" customHeight="1" x14ac:dyDescent="0.25">
      <c r="A73" s="1">
        <v>72</v>
      </c>
      <c r="B73" s="1" t="s">
        <v>139</v>
      </c>
      <c r="C73" s="1" t="s">
        <v>202</v>
      </c>
      <c r="D73" s="1" t="s">
        <v>65</v>
      </c>
      <c r="E73" s="1" t="s">
        <v>203</v>
      </c>
      <c r="F73" s="3">
        <v>4</v>
      </c>
      <c r="G73" s="3">
        <v>8</v>
      </c>
      <c r="H73" s="3">
        <v>1</v>
      </c>
      <c r="I73" s="3"/>
    </row>
    <row r="74" spans="1:9" ht="12.75" customHeight="1" x14ac:dyDescent="0.25">
      <c r="A74" s="1">
        <v>73</v>
      </c>
      <c r="B74" s="1" t="s">
        <v>139</v>
      </c>
      <c r="C74" s="1" t="s">
        <v>204</v>
      </c>
      <c r="D74" s="1" t="s">
        <v>65</v>
      </c>
      <c r="E74" s="1" t="s">
        <v>203</v>
      </c>
      <c r="F74" s="3">
        <v>4</v>
      </c>
      <c r="G74" s="3">
        <v>8</v>
      </c>
      <c r="H74" s="3">
        <v>2</v>
      </c>
      <c r="I74" s="3"/>
    </row>
    <row r="75" spans="1:9" ht="12.75" customHeight="1" x14ac:dyDescent="0.25">
      <c r="A75" s="1">
        <v>74</v>
      </c>
      <c r="B75" s="1" t="s">
        <v>139</v>
      </c>
      <c r="C75" s="1" t="s">
        <v>205</v>
      </c>
      <c r="D75" s="1" t="s">
        <v>65</v>
      </c>
      <c r="E75" s="1" t="s">
        <v>203</v>
      </c>
      <c r="F75" s="3">
        <v>4</v>
      </c>
      <c r="G75" s="3">
        <v>8</v>
      </c>
      <c r="H75" s="3">
        <v>3</v>
      </c>
      <c r="I75" s="3"/>
    </row>
    <row r="76" spans="1:9" ht="12.75" customHeight="1" x14ac:dyDescent="0.25">
      <c r="A76" s="1">
        <v>75</v>
      </c>
      <c r="B76" s="1" t="s">
        <v>139</v>
      </c>
      <c r="C76" s="1" t="s">
        <v>206</v>
      </c>
      <c r="D76" s="1" t="s">
        <v>65</v>
      </c>
      <c r="E76" s="1" t="s">
        <v>203</v>
      </c>
      <c r="F76" s="3">
        <v>4</v>
      </c>
      <c r="G76" s="3">
        <v>8</v>
      </c>
      <c r="H76" s="3">
        <v>4</v>
      </c>
      <c r="I76" s="3"/>
    </row>
    <row r="77" spans="1:9" ht="12.75" customHeight="1" x14ac:dyDescent="0.25">
      <c r="A77" s="1">
        <v>76</v>
      </c>
      <c r="B77" s="1" t="s">
        <v>139</v>
      </c>
      <c r="C77" s="1" t="s">
        <v>207</v>
      </c>
      <c r="D77" s="1" t="s">
        <v>65</v>
      </c>
      <c r="E77" s="1" t="s">
        <v>203</v>
      </c>
      <c r="F77" s="3">
        <v>4</v>
      </c>
      <c r="G77" s="3">
        <v>8</v>
      </c>
      <c r="H77" s="3">
        <v>5</v>
      </c>
      <c r="I77" s="3"/>
    </row>
    <row r="78" spans="1:9" ht="12.75" customHeight="1" x14ac:dyDescent="0.25">
      <c r="A78" s="1">
        <v>77</v>
      </c>
      <c r="B78" s="1" t="s">
        <v>139</v>
      </c>
      <c r="C78" s="1" t="s">
        <v>208</v>
      </c>
      <c r="D78" s="1" t="s">
        <v>65</v>
      </c>
      <c r="E78" s="1" t="s">
        <v>203</v>
      </c>
      <c r="F78" s="3">
        <v>4</v>
      </c>
      <c r="G78" s="3">
        <v>8</v>
      </c>
      <c r="H78" s="3">
        <v>6</v>
      </c>
      <c r="I78" s="3"/>
    </row>
    <row r="79" spans="1:9" ht="12.75" customHeight="1" x14ac:dyDescent="0.25">
      <c r="A79" s="1">
        <v>78</v>
      </c>
      <c r="B79" s="1" t="s">
        <v>139</v>
      </c>
      <c r="C79" s="1" t="s">
        <v>209</v>
      </c>
      <c r="D79" s="1" t="s">
        <v>65</v>
      </c>
      <c r="E79" s="1" t="s">
        <v>203</v>
      </c>
      <c r="F79" s="3">
        <v>4</v>
      </c>
      <c r="G79" s="3">
        <v>8</v>
      </c>
      <c r="H79" s="3">
        <v>7</v>
      </c>
      <c r="I79" s="3"/>
    </row>
    <row r="80" spans="1:9" ht="12.75" customHeight="1" x14ac:dyDescent="0.25">
      <c r="A80" s="1">
        <v>79</v>
      </c>
      <c r="B80" s="1" t="s">
        <v>139</v>
      </c>
      <c r="C80" s="1" t="s">
        <v>210</v>
      </c>
      <c r="D80" s="1" t="s">
        <v>65</v>
      </c>
      <c r="E80" s="1" t="s">
        <v>203</v>
      </c>
      <c r="F80" s="3">
        <v>4</v>
      </c>
      <c r="G80" s="3">
        <v>8</v>
      </c>
      <c r="H80" s="3">
        <v>8</v>
      </c>
      <c r="I80" s="3"/>
    </row>
    <row r="81" spans="1:9" ht="12.75" customHeight="1" x14ac:dyDescent="0.25">
      <c r="A81" s="1">
        <v>80</v>
      </c>
      <c r="B81" s="1" t="s">
        <v>139</v>
      </c>
      <c r="C81" s="1" t="s">
        <v>211</v>
      </c>
      <c r="D81" s="1" t="s">
        <v>65</v>
      </c>
      <c r="E81" s="1" t="s">
        <v>203</v>
      </c>
      <c r="F81" s="3">
        <v>4</v>
      </c>
      <c r="G81" s="3">
        <v>8</v>
      </c>
      <c r="H81" s="3">
        <v>9</v>
      </c>
      <c r="I81" s="3"/>
    </row>
    <row r="82" spans="1:9" ht="12.75" customHeight="1" x14ac:dyDescent="0.25">
      <c r="A82" s="1">
        <v>81</v>
      </c>
      <c r="B82" s="1" t="s">
        <v>139</v>
      </c>
      <c r="C82" s="1" t="s">
        <v>67</v>
      </c>
      <c r="D82" s="1" t="s">
        <v>65</v>
      </c>
      <c r="E82" s="1" t="s">
        <v>203</v>
      </c>
      <c r="F82" s="3">
        <v>4</v>
      </c>
      <c r="G82" s="3">
        <v>8</v>
      </c>
      <c r="H82" s="3">
        <v>10</v>
      </c>
      <c r="I82" s="3"/>
    </row>
    <row r="83" spans="1:9" ht="12.75" customHeight="1" x14ac:dyDescent="0.25">
      <c r="A83" s="1">
        <v>82</v>
      </c>
      <c r="B83" s="1" t="s">
        <v>139</v>
      </c>
      <c r="C83" s="1" t="s">
        <v>84</v>
      </c>
      <c r="D83" s="1" t="s">
        <v>65</v>
      </c>
      <c r="E83" s="1" t="s">
        <v>203</v>
      </c>
      <c r="F83" s="3">
        <v>4</v>
      </c>
      <c r="G83" s="3">
        <v>8</v>
      </c>
      <c r="H83" s="3">
        <v>11</v>
      </c>
      <c r="I83" s="3"/>
    </row>
    <row r="84" spans="1:9" ht="12.75" customHeight="1" x14ac:dyDescent="0.25">
      <c r="A84" s="1">
        <v>83</v>
      </c>
      <c r="B84" s="1" t="s">
        <v>139</v>
      </c>
      <c r="C84" s="1" t="s">
        <v>212</v>
      </c>
      <c r="D84" s="1" t="s">
        <v>65</v>
      </c>
      <c r="E84" s="1" t="s">
        <v>203</v>
      </c>
      <c r="F84" s="3">
        <v>4</v>
      </c>
      <c r="G84" s="3">
        <v>8</v>
      </c>
      <c r="H84" s="3">
        <v>12</v>
      </c>
      <c r="I84" s="3"/>
    </row>
    <row r="85" spans="1:9" ht="12.75" customHeight="1" x14ac:dyDescent="0.25">
      <c r="A85" s="1">
        <v>84</v>
      </c>
      <c r="B85" s="1" t="s">
        <v>139</v>
      </c>
      <c r="C85" s="1" t="s">
        <v>213</v>
      </c>
      <c r="D85" s="1" t="s">
        <v>65</v>
      </c>
      <c r="E85" s="1" t="s">
        <v>203</v>
      </c>
      <c r="F85" s="3">
        <v>4</v>
      </c>
      <c r="G85" s="3">
        <v>8</v>
      </c>
      <c r="H85" s="3">
        <v>13</v>
      </c>
      <c r="I85" s="3"/>
    </row>
    <row r="86" spans="1:9" ht="12.75" customHeight="1" x14ac:dyDescent="0.25">
      <c r="A86" s="1">
        <v>85</v>
      </c>
      <c r="B86" s="1" t="s">
        <v>139</v>
      </c>
      <c r="C86" s="1" t="s">
        <v>214</v>
      </c>
      <c r="D86" s="1" t="s">
        <v>65</v>
      </c>
      <c r="E86" s="1" t="s">
        <v>215</v>
      </c>
      <c r="F86" s="3">
        <v>4</v>
      </c>
      <c r="G86" s="3">
        <v>8</v>
      </c>
      <c r="H86" s="3">
        <v>1</v>
      </c>
      <c r="I86" s="3"/>
    </row>
    <row r="87" spans="1:9" ht="12.75" customHeight="1" x14ac:dyDescent="0.25">
      <c r="A87" s="1">
        <v>86</v>
      </c>
      <c r="B87" s="1" t="s">
        <v>139</v>
      </c>
      <c r="C87" s="1" t="s">
        <v>216</v>
      </c>
      <c r="D87" s="1" t="s">
        <v>65</v>
      </c>
      <c r="E87" s="1" t="s">
        <v>215</v>
      </c>
      <c r="F87" s="3">
        <v>4</v>
      </c>
      <c r="G87" s="3">
        <v>8</v>
      </c>
      <c r="H87" s="3">
        <v>2</v>
      </c>
      <c r="I87" s="3"/>
    </row>
    <row r="88" spans="1:9" ht="12.75" customHeight="1" x14ac:dyDescent="0.25">
      <c r="A88" s="1">
        <v>87</v>
      </c>
      <c r="B88" s="1" t="s">
        <v>139</v>
      </c>
      <c r="C88" s="1" t="s">
        <v>70</v>
      </c>
      <c r="D88" s="1" t="s">
        <v>65</v>
      </c>
      <c r="E88" s="1" t="s">
        <v>215</v>
      </c>
      <c r="F88" s="3">
        <v>4</v>
      </c>
      <c r="G88" s="3">
        <v>8</v>
      </c>
      <c r="H88" s="3">
        <v>3</v>
      </c>
      <c r="I88" s="3"/>
    </row>
    <row r="89" spans="1:9" ht="12.75" customHeight="1" x14ac:dyDescent="0.25">
      <c r="A89" s="1">
        <v>88</v>
      </c>
      <c r="B89" s="1" t="s">
        <v>139</v>
      </c>
      <c r="C89" s="1" t="s">
        <v>69</v>
      </c>
      <c r="D89" s="1" t="s">
        <v>65</v>
      </c>
      <c r="E89" s="1" t="s">
        <v>215</v>
      </c>
      <c r="F89" s="3">
        <v>4</v>
      </c>
      <c r="G89" s="3">
        <v>8</v>
      </c>
      <c r="H89" s="3">
        <v>4</v>
      </c>
      <c r="I89" s="3"/>
    </row>
    <row r="90" spans="1:9" ht="12.75" customHeight="1" x14ac:dyDescent="0.25">
      <c r="A90" s="1">
        <v>89</v>
      </c>
      <c r="B90" s="1" t="s">
        <v>139</v>
      </c>
      <c r="C90" s="1" t="s">
        <v>80</v>
      </c>
      <c r="D90" s="1" t="s">
        <v>65</v>
      </c>
      <c r="E90" s="1" t="s">
        <v>215</v>
      </c>
      <c r="F90" s="3">
        <v>4</v>
      </c>
      <c r="G90" s="3">
        <v>8</v>
      </c>
      <c r="H90" s="3">
        <v>5</v>
      </c>
      <c r="I90" s="3"/>
    </row>
    <row r="91" spans="1:9" ht="12.75" customHeight="1" x14ac:dyDescent="0.25">
      <c r="A91" s="1">
        <v>90</v>
      </c>
      <c r="B91" s="1" t="s">
        <v>139</v>
      </c>
      <c r="C91" s="1" t="s">
        <v>82</v>
      </c>
      <c r="D91" s="1" t="s">
        <v>65</v>
      </c>
      <c r="E91" s="1" t="s">
        <v>215</v>
      </c>
      <c r="F91" s="3">
        <v>4</v>
      </c>
      <c r="G91" s="3">
        <v>8</v>
      </c>
      <c r="H91" s="3">
        <v>6</v>
      </c>
      <c r="I91" s="3"/>
    </row>
    <row r="92" spans="1:9" ht="12" customHeight="1" x14ac:dyDescent="0.25">
      <c r="A92" s="1">
        <v>91</v>
      </c>
      <c r="B92" s="1" t="s">
        <v>139</v>
      </c>
      <c r="C92" s="1" t="s">
        <v>217</v>
      </c>
      <c r="D92" s="1" t="s">
        <v>65</v>
      </c>
      <c r="E92" s="1" t="s">
        <v>215</v>
      </c>
      <c r="F92" s="3">
        <v>4</v>
      </c>
      <c r="G92" s="3">
        <v>8</v>
      </c>
      <c r="H92" s="3">
        <v>7</v>
      </c>
      <c r="I92" s="3"/>
    </row>
    <row r="93" spans="1:9" ht="12.75" customHeight="1" x14ac:dyDescent="0.25">
      <c r="A93" s="1">
        <v>92</v>
      </c>
      <c r="B93" s="1" t="s">
        <v>139</v>
      </c>
      <c r="C93" s="1" t="s">
        <v>86</v>
      </c>
      <c r="D93" s="1" t="s">
        <v>65</v>
      </c>
      <c r="E93" s="1" t="s">
        <v>215</v>
      </c>
      <c r="F93" s="3">
        <v>4</v>
      </c>
      <c r="G93" s="3">
        <v>8</v>
      </c>
      <c r="H93" s="3">
        <v>8</v>
      </c>
      <c r="I93" s="3"/>
    </row>
    <row r="94" spans="1:9" ht="12.75" customHeight="1" x14ac:dyDescent="0.25">
      <c r="A94" s="1">
        <v>93</v>
      </c>
      <c r="B94" s="1" t="s">
        <v>139</v>
      </c>
      <c r="C94" s="1" t="s">
        <v>87</v>
      </c>
      <c r="D94" s="1" t="s">
        <v>65</v>
      </c>
      <c r="E94" s="1" t="s">
        <v>215</v>
      </c>
      <c r="F94" s="3">
        <v>4</v>
      </c>
      <c r="G94" s="3">
        <v>8</v>
      </c>
      <c r="H94" s="3">
        <v>9</v>
      </c>
      <c r="I94" s="3"/>
    </row>
    <row r="95" spans="1:9" ht="12.75" customHeight="1" x14ac:dyDescent="0.25">
      <c r="A95" s="1">
        <v>94</v>
      </c>
      <c r="B95" s="1" t="s">
        <v>139</v>
      </c>
      <c r="C95" s="1" t="s">
        <v>218</v>
      </c>
      <c r="D95" s="1" t="s">
        <v>65</v>
      </c>
      <c r="E95" s="1" t="s">
        <v>215</v>
      </c>
      <c r="F95" s="3">
        <v>4</v>
      </c>
      <c r="G95" s="3">
        <v>8</v>
      </c>
      <c r="H95" s="3">
        <v>10</v>
      </c>
      <c r="I95" s="3"/>
    </row>
    <row r="96" spans="1:9" ht="12.75" customHeight="1" x14ac:dyDescent="0.25">
      <c r="A96" s="1">
        <v>95</v>
      </c>
      <c r="B96" s="1" t="s">
        <v>139</v>
      </c>
      <c r="C96" s="1" t="s">
        <v>219</v>
      </c>
      <c r="D96" s="1" t="s">
        <v>65</v>
      </c>
      <c r="E96" s="1" t="s">
        <v>215</v>
      </c>
      <c r="F96" s="3">
        <v>4</v>
      </c>
      <c r="G96" s="3">
        <v>8</v>
      </c>
      <c r="H96" s="3">
        <v>11</v>
      </c>
      <c r="I96" s="3"/>
    </row>
    <row r="97" spans="1:9" ht="12.75" customHeight="1" x14ac:dyDescent="0.25">
      <c r="A97" s="1">
        <v>96</v>
      </c>
      <c r="B97" s="1" t="s">
        <v>139</v>
      </c>
      <c r="C97" s="1" t="s">
        <v>220</v>
      </c>
      <c r="D97" s="1" t="s">
        <v>65</v>
      </c>
      <c r="E97" s="1" t="s">
        <v>215</v>
      </c>
      <c r="F97" s="3">
        <v>4</v>
      </c>
      <c r="G97" s="3">
        <v>8</v>
      </c>
      <c r="H97" s="3">
        <v>12</v>
      </c>
      <c r="I97" s="3"/>
    </row>
    <row r="98" spans="1:9" ht="12.75" customHeight="1" x14ac:dyDescent="0.25">
      <c r="A98" s="1">
        <v>97</v>
      </c>
      <c r="B98" s="1" t="s">
        <v>139</v>
      </c>
      <c r="C98" s="1" t="s">
        <v>221</v>
      </c>
      <c r="D98" s="1" t="s">
        <v>65</v>
      </c>
      <c r="E98" s="1" t="s">
        <v>215</v>
      </c>
      <c r="F98" s="3">
        <v>4</v>
      </c>
      <c r="G98" s="3">
        <v>8</v>
      </c>
      <c r="H98" s="3">
        <v>13</v>
      </c>
      <c r="I98" s="3"/>
    </row>
    <row r="99" spans="1:9" ht="12.75" customHeight="1" x14ac:dyDescent="0.25">
      <c r="A99" s="1">
        <v>98</v>
      </c>
      <c r="B99" s="1" t="s">
        <v>139</v>
      </c>
      <c r="C99" s="1" t="s">
        <v>222</v>
      </c>
      <c r="D99" s="1" t="s">
        <v>71</v>
      </c>
      <c r="E99" s="1" t="s">
        <v>223</v>
      </c>
      <c r="F99" s="3">
        <v>30</v>
      </c>
      <c r="G99" s="3">
        <v>60</v>
      </c>
      <c r="H99" s="3">
        <v>1</v>
      </c>
      <c r="I99" s="3"/>
    </row>
    <row r="100" spans="1:9" ht="12.75" customHeight="1" x14ac:dyDescent="0.25">
      <c r="A100" s="1">
        <v>99</v>
      </c>
      <c r="B100" s="1" t="s">
        <v>139</v>
      </c>
      <c r="C100" s="1" t="s">
        <v>224</v>
      </c>
      <c r="D100" s="1" t="s">
        <v>71</v>
      </c>
      <c r="E100" s="1" t="s">
        <v>223</v>
      </c>
      <c r="F100" s="3">
        <v>30</v>
      </c>
      <c r="G100" s="3">
        <v>60</v>
      </c>
      <c r="H100" s="3">
        <v>2</v>
      </c>
      <c r="I100" s="3"/>
    </row>
    <row r="101" spans="1:9" ht="12.75" customHeight="1" x14ac:dyDescent="0.25">
      <c r="A101" s="1">
        <v>100</v>
      </c>
      <c r="B101" s="1" t="s">
        <v>139</v>
      </c>
      <c r="C101" s="1" t="s">
        <v>77</v>
      </c>
      <c r="D101" s="1" t="s">
        <v>71</v>
      </c>
      <c r="E101" s="1" t="s">
        <v>223</v>
      </c>
      <c r="F101" s="3">
        <v>30</v>
      </c>
      <c r="G101" s="3">
        <v>60</v>
      </c>
      <c r="H101" s="3">
        <v>3</v>
      </c>
      <c r="I101" s="3"/>
    </row>
    <row r="102" spans="1:9" ht="12.75" customHeight="1" x14ac:dyDescent="0.25">
      <c r="A102" s="1">
        <v>101</v>
      </c>
      <c r="B102" s="1" t="s">
        <v>139</v>
      </c>
      <c r="C102" s="1" t="s">
        <v>225</v>
      </c>
      <c r="D102" s="1" t="s">
        <v>71</v>
      </c>
      <c r="E102" s="1" t="s">
        <v>223</v>
      </c>
      <c r="F102" s="3">
        <v>30</v>
      </c>
      <c r="G102" s="3">
        <v>60</v>
      </c>
      <c r="H102" s="3">
        <v>4</v>
      </c>
      <c r="I102" s="3"/>
    </row>
    <row r="103" spans="1:9" ht="12.75" customHeight="1" x14ac:dyDescent="0.25">
      <c r="A103" s="1">
        <v>102</v>
      </c>
      <c r="B103" s="1" t="s">
        <v>139</v>
      </c>
      <c r="C103" s="1" t="s">
        <v>226</v>
      </c>
      <c r="D103" s="1" t="s">
        <v>71</v>
      </c>
      <c r="E103" s="1" t="s">
        <v>223</v>
      </c>
      <c r="F103" s="3">
        <v>30</v>
      </c>
      <c r="G103" s="3">
        <v>60</v>
      </c>
      <c r="H103" s="3">
        <v>5</v>
      </c>
      <c r="I103" s="3"/>
    </row>
    <row r="104" spans="1:9" ht="12.75" customHeight="1" x14ac:dyDescent="0.25">
      <c r="A104" s="1">
        <v>103</v>
      </c>
      <c r="B104" s="1" t="s">
        <v>139</v>
      </c>
      <c r="C104" s="1" t="s">
        <v>227</v>
      </c>
      <c r="D104" s="1" t="s">
        <v>71</v>
      </c>
      <c r="E104" s="1" t="s">
        <v>223</v>
      </c>
      <c r="F104" s="3">
        <v>30</v>
      </c>
      <c r="G104" s="3">
        <v>60</v>
      </c>
      <c r="H104" s="3">
        <v>6</v>
      </c>
      <c r="I104" s="3"/>
    </row>
    <row r="105" spans="1:9" ht="12.75" customHeight="1" x14ac:dyDescent="0.25">
      <c r="A105" s="1">
        <v>104</v>
      </c>
      <c r="B105" s="1" t="s">
        <v>139</v>
      </c>
      <c r="C105" s="1" t="s">
        <v>228</v>
      </c>
      <c r="D105" s="1" t="s">
        <v>71</v>
      </c>
      <c r="E105" s="1" t="s">
        <v>223</v>
      </c>
      <c r="F105" s="3">
        <v>30</v>
      </c>
      <c r="G105" s="3">
        <v>60</v>
      </c>
      <c r="H105" s="3">
        <v>7</v>
      </c>
      <c r="I105" s="3"/>
    </row>
    <row r="106" spans="1:9" ht="12.75" customHeight="1" x14ac:dyDescent="0.25">
      <c r="A106" s="1">
        <v>105</v>
      </c>
      <c r="B106" s="1" t="s">
        <v>139</v>
      </c>
      <c r="C106" s="1" t="s">
        <v>229</v>
      </c>
      <c r="D106" s="1" t="s">
        <v>71</v>
      </c>
      <c r="E106" s="1" t="s">
        <v>223</v>
      </c>
      <c r="F106" s="3">
        <v>30</v>
      </c>
      <c r="G106" s="3">
        <v>60</v>
      </c>
      <c r="H106" s="3">
        <v>8</v>
      </c>
      <c r="I106" s="3"/>
    </row>
    <row r="107" spans="1:9" ht="12.75" customHeight="1" x14ac:dyDescent="0.25">
      <c r="A107" s="1">
        <v>106</v>
      </c>
      <c r="B107" s="1" t="s">
        <v>139</v>
      </c>
      <c r="C107" s="1" t="s">
        <v>230</v>
      </c>
      <c r="D107" s="1" t="s">
        <v>71</v>
      </c>
      <c r="E107" s="1" t="s">
        <v>223</v>
      </c>
      <c r="F107" s="3">
        <v>30</v>
      </c>
      <c r="G107" s="3">
        <v>60</v>
      </c>
      <c r="H107" s="3">
        <v>9</v>
      </c>
      <c r="I107" s="3"/>
    </row>
    <row r="108" spans="1:9" ht="12.75" customHeight="1" x14ac:dyDescent="0.25">
      <c r="A108" s="1">
        <v>107</v>
      </c>
      <c r="B108" s="1" t="s">
        <v>231</v>
      </c>
      <c r="C108" s="1" t="s">
        <v>89</v>
      </c>
      <c r="D108" s="1" t="s">
        <v>65</v>
      </c>
      <c r="E108" s="1" t="s">
        <v>64</v>
      </c>
      <c r="F108" s="3">
        <v>4</v>
      </c>
      <c r="G108" s="3">
        <v>6</v>
      </c>
      <c r="H108" s="3"/>
      <c r="I108" s="3"/>
    </row>
    <row r="109" spans="1:9" ht="12.75" customHeight="1" x14ac:dyDescent="0.25">
      <c r="A109" s="1">
        <v>108</v>
      </c>
      <c r="B109" s="1" t="s">
        <v>231</v>
      </c>
      <c r="C109" s="1" t="s">
        <v>92</v>
      </c>
      <c r="D109" s="1" t="s">
        <v>65</v>
      </c>
      <c r="E109" s="1" t="s">
        <v>64</v>
      </c>
      <c r="F109" s="3">
        <v>4</v>
      </c>
      <c r="G109" s="3">
        <v>6</v>
      </c>
      <c r="H109" s="3"/>
      <c r="I109" s="3"/>
    </row>
    <row r="110" spans="1:9" ht="12.75" customHeight="1" x14ac:dyDescent="0.25">
      <c r="A110" s="1">
        <v>109</v>
      </c>
      <c r="B110" s="1" t="s">
        <v>231</v>
      </c>
      <c r="C110" s="1" t="s">
        <v>88</v>
      </c>
      <c r="D110" s="1" t="s">
        <v>65</v>
      </c>
      <c r="E110" s="1" t="s">
        <v>64</v>
      </c>
      <c r="F110" s="3">
        <v>4</v>
      </c>
      <c r="G110" s="3">
        <v>6</v>
      </c>
      <c r="H110" s="3"/>
      <c r="I110" s="3"/>
    </row>
    <row r="111" spans="1:9" ht="12.75" customHeight="1" x14ac:dyDescent="0.25">
      <c r="A111" s="1">
        <v>110</v>
      </c>
      <c r="B111" s="1" t="s">
        <v>231</v>
      </c>
      <c r="C111" s="1" t="s">
        <v>93</v>
      </c>
      <c r="D111" s="1" t="s">
        <v>65</v>
      </c>
      <c r="E111" s="1" t="s">
        <v>64</v>
      </c>
      <c r="F111" s="3">
        <v>4</v>
      </c>
      <c r="G111" s="3">
        <v>6</v>
      </c>
      <c r="H111" s="3"/>
      <c r="I111" s="3"/>
    </row>
    <row r="112" spans="1:9" ht="12.75" customHeight="1" x14ac:dyDescent="0.25">
      <c r="A112" s="1">
        <v>111</v>
      </c>
      <c r="B112" s="1" t="s">
        <v>231</v>
      </c>
      <c r="C112" s="1" t="s">
        <v>90</v>
      </c>
      <c r="D112" s="1" t="s">
        <v>65</v>
      </c>
      <c r="E112" s="1" t="s">
        <v>64</v>
      </c>
      <c r="F112" s="3">
        <v>4</v>
      </c>
      <c r="G112" s="3">
        <v>6</v>
      </c>
      <c r="H112" s="3"/>
      <c r="I112" s="3"/>
    </row>
    <row r="113" spans="1:9" ht="12.75" customHeight="1" x14ac:dyDescent="0.25">
      <c r="A113" s="1">
        <v>112</v>
      </c>
      <c r="B113" s="1" t="s">
        <v>231</v>
      </c>
      <c r="C113" s="1" t="s">
        <v>91</v>
      </c>
      <c r="D113" s="1" t="s">
        <v>65</v>
      </c>
      <c r="E113" s="1" t="s">
        <v>64</v>
      </c>
      <c r="F113" s="3">
        <v>5</v>
      </c>
      <c r="G113" s="3">
        <v>10</v>
      </c>
      <c r="H113" s="3"/>
      <c r="I113" s="3"/>
    </row>
    <row r="114" spans="1:9" ht="12.75" customHeight="1" x14ac:dyDescent="0.25">
      <c r="A114" s="1">
        <v>113</v>
      </c>
      <c r="B114" s="1" t="s">
        <v>231</v>
      </c>
      <c r="C114" s="1" t="s">
        <v>76</v>
      </c>
      <c r="D114" s="1" t="s">
        <v>65</v>
      </c>
      <c r="E114" s="1" t="s">
        <v>64</v>
      </c>
      <c r="F114" s="3">
        <v>5</v>
      </c>
      <c r="G114" s="3">
        <v>10</v>
      </c>
      <c r="H114" s="3"/>
      <c r="I114" s="3"/>
    </row>
    <row r="115" spans="1:9" ht="12.75" customHeight="1" x14ac:dyDescent="0.25">
      <c r="A115" s="1">
        <v>114</v>
      </c>
      <c r="B115" s="6" t="s">
        <v>232</v>
      </c>
      <c r="C115" s="3" t="s">
        <v>119</v>
      </c>
      <c r="D115" s="1" t="s">
        <v>65</v>
      </c>
      <c r="E115" s="1" t="s">
        <v>233</v>
      </c>
      <c r="F115" s="3">
        <v>3</v>
      </c>
      <c r="G115" s="3">
        <v>3</v>
      </c>
      <c r="H115" s="3"/>
      <c r="I115" s="3"/>
    </row>
    <row r="116" spans="1:9" ht="12.75" customHeight="1" x14ac:dyDescent="0.25">
      <c r="A116" s="1">
        <v>115</v>
      </c>
      <c r="B116" s="6" t="s">
        <v>232</v>
      </c>
      <c r="C116" s="3" t="s">
        <v>120</v>
      </c>
      <c r="D116" s="1" t="s">
        <v>65</v>
      </c>
      <c r="E116" s="1" t="s">
        <v>233</v>
      </c>
      <c r="F116" s="3">
        <v>3</v>
      </c>
      <c r="G116" s="3">
        <v>3</v>
      </c>
      <c r="H116" s="3"/>
      <c r="I116" s="3"/>
    </row>
    <row r="117" spans="1:9" ht="12.75" customHeight="1" x14ac:dyDescent="0.25">
      <c r="A117" s="1">
        <v>116</v>
      </c>
      <c r="B117" s="6" t="s">
        <v>232</v>
      </c>
      <c r="C117" s="3" t="s">
        <v>107</v>
      </c>
      <c r="D117" s="1" t="s">
        <v>65</v>
      </c>
      <c r="E117" s="1" t="s">
        <v>233</v>
      </c>
      <c r="F117" s="3">
        <v>3</v>
      </c>
      <c r="G117" s="3">
        <v>3</v>
      </c>
      <c r="H117" s="3"/>
      <c r="I117" s="3"/>
    </row>
    <row r="118" spans="1:9" ht="12.75" customHeight="1" x14ac:dyDescent="0.25">
      <c r="A118" s="1">
        <v>117</v>
      </c>
      <c r="B118" s="6" t="s">
        <v>232</v>
      </c>
      <c r="C118" s="3" t="s">
        <v>89</v>
      </c>
      <c r="D118" s="1" t="s">
        <v>65</v>
      </c>
      <c r="E118" s="1" t="s">
        <v>234</v>
      </c>
      <c r="F118" s="3">
        <v>3</v>
      </c>
      <c r="G118" s="3">
        <v>3</v>
      </c>
      <c r="H118" s="3"/>
      <c r="I118" s="3"/>
    </row>
    <row r="119" spans="1:9" ht="12.75" customHeight="1" x14ac:dyDescent="0.25">
      <c r="A119" s="1">
        <v>118</v>
      </c>
      <c r="B119" s="6" t="s">
        <v>232</v>
      </c>
      <c r="C119" s="3" t="s">
        <v>95</v>
      </c>
      <c r="D119" s="1" t="s">
        <v>65</v>
      </c>
      <c r="E119" s="1" t="s">
        <v>234</v>
      </c>
      <c r="F119" s="3">
        <v>3</v>
      </c>
      <c r="G119" s="3">
        <v>3</v>
      </c>
      <c r="H119" s="3"/>
      <c r="I119" s="3"/>
    </row>
    <row r="120" spans="1:9" ht="12.75" customHeight="1" x14ac:dyDescent="0.25">
      <c r="A120" s="1">
        <v>119</v>
      </c>
      <c r="B120" s="6" t="s">
        <v>232</v>
      </c>
      <c r="C120" s="3" t="s">
        <v>96</v>
      </c>
      <c r="D120" s="1" t="s">
        <v>65</v>
      </c>
      <c r="E120" s="1" t="s">
        <v>234</v>
      </c>
      <c r="F120" s="3">
        <v>3</v>
      </c>
      <c r="G120" s="3">
        <v>3</v>
      </c>
      <c r="H120" s="3"/>
      <c r="I120" s="3"/>
    </row>
    <row r="121" spans="1:9" ht="12.75" customHeight="1" x14ac:dyDescent="0.25">
      <c r="A121" s="1">
        <v>120</v>
      </c>
      <c r="B121" s="6" t="s">
        <v>232</v>
      </c>
      <c r="C121" s="3" t="s">
        <v>92</v>
      </c>
      <c r="D121" s="1" t="s">
        <v>65</v>
      </c>
      <c r="E121" s="1" t="s">
        <v>235</v>
      </c>
      <c r="F121" s="3">
        <v>3</v>
      </c>
      <c r="G121" s="3">
        <v>3</v>
      </c>
      <c r="H121" s="3"/>
      <c r="I121" s="3"/>
    </row>
    <row r="122" spans="1:9" ht="12.75" customHeight="1" x14ac:dyDescent="0.25">
      <c r="A122" s="1">
        <v>121</v>
      </c>
      <c r="B122" s="6" t="s">
        <v>232</v>
      </c>
      <c r="C122" s="3" t="s">
        <v>90</v>
      </c>
      <c r="D122" s="1" t="s">
        <v>65</v>
      </c>
      <c r="E122" s="1" t="s">
        <v>235</v>
      </c>
      <c r="F122" s="3">
        <v>3</v>
      </c>
      <c r="G122" s="3">
        <v>3</v>
      </c>
      <c r="H122" s="3"/>
      <c r="I122" s="3"/>
    </row>
    <row r="123" spans="1:9" ht="12.75" customHeight="1" x14ac:dyDescent="0.25">
      <c r="A123" s="1">
        <v>122</v>
      </c>
      <c r="B123" s="6" t="s">
        <v>232</v>
      </c>
      <c r="C123" s="3" t="s">
        <v>76</v>
      </c>
      <c r="D123" s="1" t="s">
        <v>65</v>
      </c>
      <c r="E123" s="1" t="s">
        <v>235</v>
      </c>
      <c r="F123" s="3">
        <v>3</v>
      </c>
      <c r="G123" s="3">
        <v>3</v>
      </c>
      <c r="H123" s="3"/>
      <c r="I123" s="3"/>
    </row>
    <row r="124" spans="1:9" ht="12.75" customHeight="1" x14ac:dyDescent="0.25">
      <c r="A124" s="1">
        <v>123</v>
      </c>
      <c r="B124" s="6" t="s">
        <v>232</v>
      </c>
      <c r="C124" s="3" t="s">
        <v>106</v>
      </c>
      <c r="D124" s="1" t="s">
        <v>65</v>
      </c>
      <c r="E124" s="1" t="s">
        <v>236</v>
      </c>
      <c r="F124" s="3">
        <v>4</v>
      </c>
      <c r="G124" s="3">
        <v>6</v>
      </c>
      <c r="H124" s="3"/>
      <c r="I124" s="3"/>
    </row>
    <row r="125" spans="1:9" ht="12.75" customHeight="1" x14ac:dyDescent="0.25">
      <c r="A125" s="1">
        <v>124</v>
      </c>
      <c r="B125" s="6" t="s">
        <v>232</v>
      </c>
      <c r="C125" s="3" t="s">
        <v>88</v>
      </c>
      <c r="D125" s="1" t="s">
        <v>65</v>
      </c>
      <c r="E125" s="1" t="s">
        <v>236</v>
      </c>
      <c r="F125" s="3">
        <v>4</v>
      </c>
      <c r="G125" s="3">
        <v>6</v>
      </c>
      <c r="H125" s="3"/>
      <c r="I125" s="3"/>
    </row>
    <row r="126" spans="1:9" ht="12.75" customHeight="1" x14ac:dyDescent="0.25">
      <c r="A126" s="1">
        <v>125</v>
      </c>
      <c r="B126" s="6" t="s">
        <v>232</v>
      </c>
      <c r="C126" s="3" t="s">
        <v>107</v>
      </c>
      <c r="D126" s="1" t="s">
        <v>65</v>
      </c>
      <c r="E126" s="1" t="s">
        <v>236</v>
      </c>
      <c r="F126" s="3">
        <v>6</v>
      </c>
      <c r="G126" s="3">
        <v>10</v>
      </c>
      <c r="H126" s="3"/>
      <c r="I126" s="3"/>
    </row>
    <row r="127" spans="1:9" ht="12.75" customHeight="1" x14ac:dyDescent="0.25">
      <c r="A127" s="1">
        <v>126</v>
      </c>
      <c r="B127" s="6" t="s">
        <v>232</v>
      </c>
      <c r="C127" s="3" t="s">
        <v>120</v>
      </c>
      <c r="D127" s="1" t="s">
        <v>65</v>
      </c>
      <c r="E127" s="1" t="s">
        <v>236</v>
      </c>
      <c r="F127" s="3">
        <v>4</v>
      </c>
      <c r="G127" s="3">
        <v>6</v>
      </c>
      <c r="H127" s="3"/>
      <c r="I127" s="3"/>
    </row>
    <row r="128" spans="1:9" ht="12.75" customHeight="1" x14ac:dyDescent="0.25">
      <c r="A128" s="1">
        <v>127</v>
      </c>
      <c r="B128" s="6" t="s">
        <v>232</v>
      </c>
      <c r="C128" s="3" t="s">
        <v>121</v>
      </c>
      <c r="D128" s="1" t="s">
        <v>65</v>
      </c>
      <c r="E128" s="1" t="s">
        <v>236</v>
      </c>
      <c r="F128" s="3">
        <v>10</v>
      </c>
      <c r="G128" s="3">
        <v>15</v>
      </c>
      <c r="H128" s="3"/>
      <c r="I128" s="3"/>
    </row>
    <row r="129" spans="1:9" ht="12.75" customHeight="1" x14ac:dyDescent="0.25">
      <c r="A129" s="1">
        <v>128</v>
      </c>
      <c r="B129" s="6" t="s">
        <v>232</v>
      </c>
      <c r="C129" s="3" t="s">
        <v>119</v>
      </c>
      <c r="D129" s="1" t="s">
        <v>65</v>
      </c>
      <c r="E129" s="1" t="s">
        <v>236</v>
      </c>
      <c r="F129" s="3">
        <v>4</v>
      </c>
      <c r="G129" s="3">
        <v>6</v>
      </c>
      <c r="H129" s="3"/>
      <c r="I129" s="3"/>
    </row>
    <row r="130" spans="1:9" ht="12.75" customHeight="1" x14ac:dyDescent="0.25">
      <c r="A130" s="1">
        <v>129</v>
      </c>
      <c r="B130" s="6" t="s">
        <v>232</v>
      </c>
      <c r="C130" s="3" t="s">
        <v>112</v>
      </c>
      <c r="D130" s="1" t="s">
        <v>65</v>
      </c>
      <c r="E130" s="1" t="s">
        <v>236</v>
      </c>
      <c r="F130" s="3">
        <v>10</v>
      </c>
      <c r="G130" s="3">
        <v>15</v>
      </c>
      <c r="H130" s="3"/>
      <c r="I130" s="3"/>
    </row>
    <row r="131" spans="1:9" ht="12.75" customHeight="1" x14ac:dyDescent="0.25">
      <c r="A131" s="1">
        <v>130</v>
      </c>
      <c r="B131" s="6" t="s">
        <v>232</v>
      </c>
      <c r="C131" s="3" t="s">
        <v>109</v>
      </c>
      <c r="D131" s="1" t="s">
        <v>108</v>
      </c>
      <c r="E131" s="1" t="s">
        <v>236</v>
      </c>
      <c r="F131" s="3">
        <v>20</v>
      </c>
      <c r="G131" s="3">
        <v>30</v>
      </c>
      <c r="H131" s="3"/>
      <c r="I131" s="3"/>
    </row>
    <row r="132" spans="1:9" ht="12.75" customHeight="1" x14ac:dyDescent="0.25">
      <c r="A132" s="1">
        <v>131</v>
      </c>
      <c r="B132" s="6" t="s">
        <v>232</v>
      </c>
      <c r="C132" s="3" t="s">
        <v>110</v>
      </c>
      <c r="D132" s="1" t="s">
        <v>65</v>
      </c>
      <c r="E132" s="1" t="s">
        <v>100</v>
      </c>
      <c r="F132" s="3">
        <v>4</v>
      </c>
      <c r="G132" s="3">
        <v>6</v>
      </c>
      <c r="H132" s="3"/>
      <c r="I132" s="3"/>
    </row>
    <row r="133" spans="1:9" ht="12.75" customHeight="1" x14ac:dyDescent="0.25">
      <c r="A133" s="1">
        <v>132</v>
      </c>
      <c r="B133" s="6" t="s">
        <v>232</v>
      </c>
      <c r="C133" s="3" t="s">
        <v>101</v>
      </c>
      <c r="D133" s="1" t="s">
        <v>65</v>
      </c>
      <c r="E133" s="1" t="s">
        <v>100</v>
      </c>
      <c r="F133" s="3">
        <v>6</v>
      </c>
      <c r="G133" s="3">
        <v>10</v>
      </c>
      <c r="H133" s="3"/>
      <c r="I133" s="3"/>
    </row>
    <row r="134" spans="1:9" ht="12.75" customHeight="1" x14ac:dyDescent="0.25">
      <c r="A134" s="1">
        <v>133</v>
      </c>
      <c r="B134" s="6" t="s">
        <v>232</v>
      </c>
      <c r="C134" s="3" t="s">
        <v>103</v>
      </c>
      <c r="D134" s="1" t="s">
        <v>65</v>
      </c>
      <c r="E134" s="1" t="s">
        <v>100</v>
      </c>
      <c r="F134" s="3">
        <v>4</v>
      </c>
      <c r="G134" s="3">
        <v>6</v>
      </c>
      <c r="H134" s="3"/>
      <c r="I134" s="3"/>
    </row>
    <row r="135" spans="1:9" ht="12.75" customHeight="1" x14ac:dyDescent="0.25">
      <c r="A135" s="1">
        <v>134</v>
      </c>
      <c r="B135" s="6" t="s">
        <v>232</v>
      </c>
      <c r="C135" s="3" t="s">
        <v>124</v>
      </c>
      <c r="D135" s="1" t="s">
        <v>65</v>
      </c>
      <c r="E135" s="1" t="s">
        <v>100</v>
      </c>
      <c r="F135" s="3">
        <v>4</v>
      </c>
      <c r="G135" s="3">
        <v>6</v>
      </c>
      <c r="H135" s="3"/>
      <c r="I135" s="3"/>
    </row>
    <row r="136" spans="1:9" ht="12.75" customHeight="1" x14ac:dyDescent="0.25">
      <c r="A136" s="1">
        <v>135</v>
      </c>
      <c r="B136" s="6" t="s">
        <v>232</v>
      </c>
      <c r="C136" s="3" t="s">
        <v>92</v>
      </c>
      <c r="D136" s="1" t="s">
        <v>65</v>
      </c>
      <c r="E136" s="1" t="s">
        <v>100</v>
      </c>
      <c r="F136" s="3">
        <v>4</v>
      </c>
      <c r="G136" s="3">
        <v>6</v>
      </c>
      <c r="H136" s="3"/>
      <c r="I136" s="3"/>
    </row>
    <row r="137" spans="1:9" ht="12.75" customHeight="1" x14ac:dyDescent="0.25">
      <c r="A137" s="1">
        <v>136</v>
      </c>
      <c r="B137" s="6" t="s">
        <v>232</v>
      </c>
      <c r="C137" s="3" t="s">
        <v>111</v>
      </c>
      <c r="D137" s="1" t="s">
        <v>65</v>
      </c>
      <c r="E137" s="1" t="s">
        <v>100</v>
      </c>
      <c r="F137" s="3">
        <v>6</v>
      </c>
      <c r="G137" s="3">
        <v>10</v>
      </c>
      <c r="H137" s="3"/>
      <c r="I137" s="3"/>
    </row>
    <row r="138" spans="1:9" ht="12.75" customHeight="1" x14ac:dyDescent="0.25">
      <c r="A138" s="1">
        <v>137</v>
      </c>
      <c r="B138" s="6" t="s">
        <v>232</v>
      </c>
      <c r="C138" s="3" t="s">
        <v>90</v>
      </c>
      <c r="D138" s="1" t="s">
        <v>65</v>
      </c>
      <c r="E138" s="1" t="s">
        <v>100</v>
      </c>
      <c r="F138" s="3">
        <v>4</v>
      </c>
      <c r="G138" s="3">
        <v>6</v>
      </c>
      <c r="H138" s="3"/>
      <c r="I138" s="3"/>
    </row>
    <row r="139" spans="1:9" ht="12.75" customHeight="1" x14ac:dyDescent="0.25">
      <c r="A139" s="1">
        <v>138</v>
      </c>
      <c r="B139" s="6" t="s">
        <v>232</v>
      </c>
      <c r="C139" s="3" t="s">
        <v>91</v>
      </c>
      <c r="D139" s="1" t="s">
        <v>65</v>
      </c>
      <c r="E139" s="1" t="s">
        <v>100</v>
      </c>
      <c r="F139" s="3">
        <v>8</v>
      </c>
      <c r="G139" s="3">
        <v>12</v>
      </c>
      <c r="H139" s="3"/>
      <c r="I139" s="3"/>
    </row>
    <row r="140" spans="1:9" ht="12.75" customHeight="1" x14ac:dyDescent="0.25">
      <c r="A140" s="1">
        <v>139</v>
      </c>
      <c r="B140" s="6" t="s">
        <v>232</v>
      </c>
      <c r="C140" s="3" t="s">
        <v>118</v>
      </c>
      <c r="D140" s="1" t="s">
        <v>65</v>
      </c>
      <c r="E140" s="1" t="s">
        <v>100</v>
      </c>
      <c r="F140" s="3">
        <v>5</v>
      </c>
      <c r="G140" s="3">
        <v>10</v>
      </c>
      <c r="H140" s="3"/>
      <c r="I140" s="3"/>
    </row>
    <row r="141" spans="1:9" ht="12.75" customHeight="1" x14ac:dyDescent="0.25">
      <c r="A141" s="1">
        <v>140</v>
      </c>
      <c r="B141" s="6" t="s">
        <v>232</v>
      </c>
      <c r="C141" s="3" t="s">
        <v>76</v>
      </c>
      <c r="D141" s="1" t="s">
        <v>65</v>
      </c>
      <c r="E141" s="1" t="s">
        <v>100</v>
      </c>
      <c r="F141" s="3">
        <v>5</v>
      </c>
      <c r="G141" s="3">
        <v>10</v>
      </c>
      <c r="H141" s="3"/>
      <c r="I141" s="3"/>
    </row>
    <row r="142" spans="1:9" ht="12.75" customHeight="1" x14ac:dyDescent="0.25">
      <c r="A142" s="1">
        <v>141</v>
      </c>
      <c r="B142" s="6" t="s">
        <v>232</v>
      </c>
      <c r="C142" s="3" t="s">
        <v>99</v>
      </c>
      <c r="D142" s="1" t="s">
        <v>65</v>
      </c>
      <c r="E142" s="1" t="s">
        <v>94</v>
      </c>
      <c r="F142" s="3">
        <v>0</v>
      </c>
      <c r="G142" s="3"/>
      <c r="H142" s="3"/>
      <c r="I142" s="3"/>
    </row>
    <row r="143" spans="1:9" ht="12.75" customHeight="1" x14ac:dyDescent="0.25">
      <c r="A143" s="1">
        <v>142</v>
      </c>
      <c r="B143" s="6" t="s">
        <v>232</v>
      </c>
      <c r="C143" s="3" t="s">
        <v>117</v>
      </c>
      <c r="D143" s="1" t="s">
        <v>65</v>
      </c>
      <c r="E143" s="1" t="s">
        <v>94</v>
      </c>
      <c r="F143" s="3">
        <v>0</v>
      </c>
      <c r="G143" s="3"/>
      <c r="H143" s="3"/>
      <c r="I143" s="3"/>
    </row>
    <row r="144" spans="1:9" ht="12.75" customHeight="1" x14ac:dyDescent="0.25">
      <c r="A144" s="1">
        <v>143</v>
      </c>
      <c r="B144" s="6" t="s">
        <v>232</v>
      </c>
      <c r="C144" s="3" t="s">
        <v>116</v>
      </c>
      <c r="D144" s="1" t="s">
        <v>65</v>
      </c>
      <c r="E144" s="1" t="s">
        <v>94</v>
      </c>
      <c r="F144" s="3">
        <v>8</v>
      </c>
      <c r="G144" s="3">
        <v>12</v>
      </c>
      <c r="H144" s="3"/>
      <c r="I144" s="3"/>
    </row>
    <row r="145" spans="1:9" ht="12.75" customHeight="1" x14ac:dyDescent="0.25">
      <c r="A145" s="1">
        <v>144</v>
      </c>
      <c r="B145" s="6" t="s">
        <v>232</v>
      </c>
      <c r="C145" s="3" t="s">
        <v>89</v>
      </c>
      <c r="D145" s="1" t="s">
        <v>65</v>
      </c>
      <c r="E145" s="1" t="s">
        <v>94</v>
      </c>
      <c r="F145" s="3">
        <v>4</v>
      </c>
      <c r="G145" s="3">
        <v>6</v>
      </c>
      <c r="H145" s="3"/>
      <c r="I145" s="3"/>
    </row>
    <row r="146" spans="1:9" ht="12.75" customHeight="1" x14ac:dyDescent="0.25">
      <c r="A146" s="1">
        <v>145</v>
      </c>
      <c r="B146" s="6" t="s">
        <v>232</v>
      </c>
      <c r="C146" s="3" t="s">
        <v>113</v>
      </c>
      <c r="D146" s="1" t="s">
        <v>65</v>
      </c>
      <c r="E146" s="1" t="s">
        <v>94</v>
      </c>
      <c r="F146" s="3">
        <v>0</v>
      </c>
      <c r="G146" s="3"/>
      <c r="H146" s="3"/>
      <c r="I146" s="3"/>
    </row>
    <row r="147" spans="1:9" ht="12.75" customHeight="1" x14ac:dyDescent="0.25">
      <c r="A147" s="1">
        <v>146</v>
      </c>
      <c r="B147" s="6" t="s">
        <v>232</v>
      </c>
      <c r="C147" s="3" t="s">
        <v>95</v>
      </c>
      <c r="D147" s="1" t="s">
        <v>65</v>
      </c>
      <c r="E147" s="1" t="s">
        <v>94</v>
      </c>
      <c r="F147" s="3">
        <v>4</v>
      </c>
      <c r="G147" s="3">
        <v>6</v>
      </c>
      <c r="H147" s="3"/>
      <c r="I147" s="3"/>
    </row>
    <row r="148" spans="1:9" ht="12.75" customHeight="1" x14ac:dyDescent="0.25">
      <c r="A148" s="1">
        <v>147</v>
      </c>
      <c r="B148" s="6" t="s">
        <v>232</v>
      </c>
      <c r="C148" s="3" t="s">
        <v>96</v>
      </c>
      <c r="D148" s="1" t="s">
        <v>65</v>
      </c>
      <c r="E148" s="1" t="s">
        <v>94</v>
      </c>
      <c r="F148" s="3">
        <v>4</v>
      </c>
      <c r="G148" s="3">
        <v>6</v>
      </c>
      <c r="H148" s="3"/>
      <c r="I148" s="3"/>
    </row>
    <row r="149" spans="1:9" ht="12.75" customHeight="1" x14ac:dyDescent="0.25">
      <c r="A149" s="1">
        <v>148</v>
      </c>
      <c r="B149" s="6" t="s">
        <v>232</v>
      </c>
      <c r="C149" s="3" t="s">
        <v>114</v>
      </c>
      <c r="D149" s="1" t="s">
        <v>65</v>
      </c>
      <c r="E149" s="1" t="s">
        <v>94</v>
      </c>
      <c r="F149" s="3">
        <v>6</v>
      </c>
      <c r="G149" s="3">
        <v>10</v>
      </c>
      <c r="H149" s="3"/>
      <c r="I149" s="3"/>
    </row>
    <row r="150" spans="1:9" ht="12.75" customHeight="1" x14ac:dyDescent="0.25">
      <c r="A150" s="1">
        <v>149</v>
      </c>
      <c r="B150" s="6" t="s">
        <v>232</v>
      </c>
      <c r="C150" s="3" t="s">
        <v>122</v>
      </c>
      <c r="D150" s="1" t="s">
        <v>65</v>
      </c>
      <c r="E150" s="1" t="s">
        <v>94</v>
      </c>
      <c r="F150" s="3">
        <v>10</v>
      </c>
      <c r="G150" s="3">
        <v>20</v>
      </c>
      <c r="H150" s="3"/>
      <c r="I150" s="3"/>
    </row>
    <row r="151" spans="1:9" ht="12.75" customHeight="1" x14ac:dyDescent="0.25">
      <c r="A151" s="1">
        <v>150</v>
      </c>
      <c r="B151" s="6" t="s">
        <v>232</v>
      </c>
      <c r="C151" s="3" t="s">
        <v>93</v>
      </c>
      <c r="D151" s="1" t="s">
        <v>65</v>
      </c>
      <c r="E151" s="1" t="s">
        <v>94</v>
      </c>
      <c r="F151" s="3">
        <v>4</v>
      </c>
      <c r="G151" s="3">
        <v>6</v>
      </c>
      <c r="H151" s="3"/>
      <c r="I151" s="3"/>
    </row>
    <row r="152" spans="1:9" ht="12.75" customHeight="1" x14ac:dyDescent="0.25">
      <c r="A152" s="1">
        <v>151</v>
      </c>
      <c r="B152" s="6" t="s">
        <v>232</v>
      </c>
      <c r="C152" s="3" t="s">
        <v>97</v>
      </c>
      <c r="D152" s="1" t="s">
        <v>65</v>
      </c>
      <c r="E152" s="1" t="s">
        <v>94</v>
      </c>
      <c r="F152" s="3">
        <v>4</v>
      </c>
      <c r="G152" s="3">
        <v>6</v>
      </c>
      <c r="H152" s="3"/>
      <c r="I152" s="3"/>
    </row>
    <row r="153" spans="1:9" ht="12.75" customHeight="1" x14ac:dyDescent="0.25">
      <c r="A153" s="1">
        <v>152</v>
      </c>
      <c r="B153" s="6" t="s">
        <v>232</v>
      </c>
      <c r="C153" s="3" t="s">
        <v>123</v>
      </c>
      <c r="D153" s="1" t="s">
        <v>65</v>
      </c>
      <c r="E153" s="1" t="s">
        <v>94</v>
      </c>
      <c r="F153" s="3">
        <v>8</v>
      </c>
      <c r="G153" s="3">
        <v>12</v>
      </c>
      <c r="H153" s="3"/>
      <c r="I153" s="3"/>
    </row>
    <row r="154" spans="1:9" ht="12.75" customHeight="1" x14ac:dyDescent="0.25">
      <c r="A154" s="1">
        <v>153</v>
      </c>
      <c r="B154" s="6" t="s">
        <v>232</v>
      </c>
      <c r="C154" s="3" t="s">
        <v>123</v>
      </c>
      <c r="D154" s="1" t="s">
        <v>65</v>
      </c>
      <c r="E154" s="1" t="s">
        <v>94</v>
      </c>
      <c r="F154" s="3">
        <v>10</v>
      </c>
      <c r="G154" s="3">
        <v>20</v>
      </c>
      <c r="H154" s="3"/>
      <c r="I154" s="3"/>
    </row>
    <row r="155" spans="1:9" ht="12.75" customHeight="1" x14ac:dyDescent="0.25">
      <c r="A155" s="1">
        <v>154</v>
      </c>
      <c r="B155" s="6" t="s">
        <v>232</v>
      </c>
      <c r="C155" s="1" t="s">
        <v>114</v>
      </c>
      <c r="D155" s="1" t="s">
        <v>65</v>
      </c>
      <c r="E155" s="1" t="s">
        <v>94</v>
      </c>
      <c r="F155" s="3">
        <v>8</v>
      </c>
      <c r="G155" s="3">
        <v>10</v>
      </c>
      <c r="H155" s="3"/>
      <c r="I155" s="3"/>
    </row>
    <row r="156" spans="1:9" ht="12.75" customHeight="1" x14ac:dyDescent="0.25">
      <c r="A156" s="1">
        <v>155</v>
      </c>
      <c r="B156" s="6" t="s">
        <v>232</v>
      </c>
      <c r="C156" s="1" t="s">
        <v>114</v>
      </c>
      <c r="D156" s="1" t="s">
        <v>65</v>
      </c>
      <c r="E156" s="1" t="s">
        <v>94</v>
      </c>
      <c r="F156" s="3">
        <v>10</v>
      </c>
      <c r="G156" s="3">
        <v>15</v>
      </c>
      <c r="H156" s="3"/>
      <c r="I156" s="3"/>
    </row>
    <row r="157" spans="1:9" ht="12.75" customHeight="1" x14ac:dyDescent="0.25"/>
    <row r="158" spans="1:9" ht="12.75" customHeight="1" x14ac:dyDescent="0.25"/>
    <row r="159" spans="1:9" ht="12.75" customHeight="1" x14ac:dyDescent="0.25"/>
    <row r="160" spans="1:9"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pageMargins left="0.7" right="0.7" top="0.75" bottom="0.75" header="0" footer="0"/>
  <pageSetup orientation="landscape"/>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0"/>
  <dimension ref="A1:I1000"/>
  <sheetViews>
    <sheetView workbookViewId="0"/>
  </sheetViews>
  <sheetFormatPr defaultColWidth="12.54296875" defaultRowHeight="15" customHeight="1" x14ac:dyDescent="0.25"/>
  <cols>
    <col min="1" max="1" width="8.54296875" customWidth="1"/>
    <col min="2" max="2" width="27.453125" customWidth="1"/>
    <col min="3" max="3" width="41.453125" customWidth="1"/>
    <col min="4" max="4" width="16.453125" customWidth="1"/>
    <col min="5" max="5" width="17.453125" customWidth="1"/>
    <col min="6" max="7" width="6" customWidth="1"/>
    <col min="8" max="8" width="7.81640625" customWidth="1"/>
    <col min="9" max="26" width="8.54296875" customWidth="1"/>
  </cols>
  <sheetData>
    <row r="1" spans="1:9" ht="12.75" customHeight="1" x14ac:dyDescent="0.25">
      <c r="A1" s="1" t="s">
        <v>134</v>
      </c>
      <c r="B1" s="1" t="s">
        <v>135</v>
      </c>
      <c r="C1" s="1" t="s">
        <v>60</v>
      </c>
      <c r="D1" s="3" t="s">
        <v>136</v>
      </c>
      <c r="E1" s="1" t="s">
        <v>57</v>
      </c>
      <c r="F1" s="3" t="s">
        <v>61</v>
      </c>
      <c r="G1" s="3" t="s">
        <v>62</v>
      </c>
      <c r="H1" s="3" t="s">
        <v>137</v>
      </c>
      <c r="I1" s="3" t="s">
        <v>138</v>
      </c>
    </row>
    <row r="2" spans="1:9" ht="12.75" customHeight="1" x14ac:dyDescent="0.25">
      <c r="A2" s="1">
        <v>1</v>
      </c>
      <c r="B2" s="1" t="s">
        <v>139</v>
      </c>
      <c r="C2" s="1" t="s">
        <v>140</v>
      </c>
      <c r="D2" s="1" t="s">
        <v>65</v>
      </c>
      <c r="E2" s="1" t="s">
        <v>141</v>
      </c>
      <c r="F2" s="3">
        <v>4</v>
      </c>
      <c r="G2" s="3">
        <v>8</v>
      </c>
      <c r="H2" s="3">
        <v>1</v>
      </c>
      <c r="I2" s="3"/>
    </row>
    <row r="3" spans="1:9" ht="12.75" customHeight="1" x14ac:dyDescent="0.25">
      <c r="A3" s="1">
        <v>2</v>
      </c>
      <c r="B3" s="1" t="s">
        <v>139</v>
      </c>
      <c r="C3" s="1" t="s">
        <v>142</v>
      </c>
      <c r="D3" s="1" t="s">
        <v>65</v>
      </c>
      <c r="E3" s="1" t="s">
        <v>141</v>
      </c>
      <c r="F3" s="3">
        <v>4</v>
      </c>
      <c r="G3" s="3">
        <v>8</v>
      </c>
      <c r="H3" s="3">
        <v>2</v>
      </c>
      <c r="I3" s="3"/>
    </row>
    <row r="4" spans="1:9" ht="12.75" customHeight="1" x14ac:dyDescent="0.25">
      <c r="A4" s="1">
        <v>3</v>
      </c>
      <c r="B4" s="1" t="s">
        <v>139</v>
      </c>
      <c r="C4" s="1" t="s">
        <v>143</v>
      </c>
      <c r="D4" s="1" t="s">
        <v>65</v>
      </c>
      <c r="E4" s="1" t="s">
        <v>141</v>
      </c>
      <c r="F4" s="3">
        <v>4</v>
      </c>
      <c r="G4" s="3">
        <v>8</v>
      </c>
      <c r="H4" s="3">
        <v>3</v>
      </c>
      <c r="I4" s="3"/>
    </row>
    <row r="5" spans="1:9" ht="12.75" customHeight="1" x14ac:dyDescent="0.25">
      <c r="A5" s="1">
        <v>4</v>
      </c>
      <c r="B5" s="1" t="s">
        <v>139</v>
      </c>
      <c r="C5" s="1" t="s">
        <v>144</v>
      </c>
      <c r="D5" s="1" t="s">
        <v>65</v>
      </c>
      <c r="E5" s="1" t="s">
        <v>141</v>
      </c>
      <c r="F5" s="3">
        <v>4</v>
      </c>
      <c r="G5" s="3">
        <v>8</v>
      </c>
      <c r="H5" s="3">
        <v>4</v>
      </c>
      <c r="I5" s="3"/>
    </row>
    <row r="6" spans="1:9" ht="12.75" customHeight="1" x14ac:dyDescent="0.25">
      <c r="A6" s="1">
        <v>5</v>
      </c>
      <c r="B6" s="1" t="s">
        <v>139</v>
      </c>
      <c r="C6" s="1" t="s">
        <v>145</v>
      </c>
      <c r="D6" s="1" t="s">
        <v>65</v>
      </c>
      <c r="E6" s="1" t="s">
        <v>141</v>
      </c>
      <c r="F6" s="3">
        <v>4</v>
      </c>
      <c r="G6" s="3">
        <v>8</v>
      </c>
      <c r="H6" s="3">
        <v>5</v>
      </c>
      <c r="I6" s="3"/>
    </row>
    <row r="7" spans="1:9" ht="12.75" customHeight="1" x14ac:dyDescent="0.25">
      <c r="A7" s="1">
        <v>6</v>
      </c>
      <c r="B7" s="1" t="s">
        <v>139</v>
      </c>
      <c r="C7" s="1" t="s">
        <v>146</v>
      </c>
      <c r="D7" s="1" t="s">
        <v>65</v>
      </c>
      <c r="E7" s="1" t="s">
        <v>141</v>
      </c>
      <c r="F7" s="3">
        <v>4</v>
      </c>
      <c r="G7" s="3">
        <v>8</v>
      </c>
      <c r="H7" s="3">
        <v>6</v>
      </c>
      <c r="I7" s="3"/>
    </row>
    <row r="8" spans="1:9" ht="12.75" customHeight="1" x14ac:dyDescent="0.25">
      <c r="A8" s="1">
        <v>7</v>
      </c>
      <c r="B8" s="1" t="s">
        <v>139</v>
      </c>
      <c r="C8" s="1" t="s">
        <v>147</v>
      </c>
      <c r="D8" s="1" t="s">
        <v>65</v>
      </c>
      <c r="E8" s="1" t="s">
        <v>141</v>
      </c>
      <c r="F8" s="3">
        <v>4</v>
      </c>
      <c r="G8" s="3">
        <v>8</v>
      </c>
      <c r="H8" s="3">
        <v>7</v>
      </c>
      <c r="I8" s="3"/>
    </row>
    <row r="9" spans="1:9" ht="12.75" customHeight="1" x14ac:dyDescent="0.25">
      <c r="A9" s="1">
        <v>8</v>
      </c>
      <c r="B9" s="1" t="s">
        <v>139</v>
      </c>
      <c r="C9" s="1" t="s">
        <v>148</v>
      </c>
      <c r="D9" s="1" t="s">
        <v>65</v>
      </c>
      <c r="E9" s="1" t="s">
        <v>141</v>
      </c>
      <c r="F9" s="3">
        <v>4</v>
      </c>
      <c r="G9" s="3">
        <v>8</v>
      </c>
      <c r="H9" s="3">
        <v>8</v>
      </c>
      <c r="I9" s="3"/>
    </row>
    <row r="10" spans="1:9" ht="12.75" customHeight="1" x14ac:dyDescent="0.25">
      <c r="A10" s="1">
        <v>9</v>
      </c>
      <c r="B10" s="1" t="s">
        <v>139</v>
      </c>
      <c r="C10" s="1" t="s">
        <v>149</v>
      </c>
      <c r="D10" s="1" t="s">
        <v>65</v>
      </c>
      <c r="E10" s="1" t="s">
        <v>141</v>
      </c>
      <c r="F10" s="3">
        <v>4</v>
      </c>
      <c r="G10" s="3">
        <v>8</v>
      </c>
      <c r="H10" s="3">
        <v>9</v>
      </c>
      <c r="I10" s="3"/>
    </row>
    <row r="11" spans="1:9" ht="12.75" customHeight="1" x14ac:dyDescent="0.25">
      <c r="A11" s="1">
        <v>10</v>
      </c>
      <c r="B11" s="1" t="s">
        <v>139</v>
      </c>
      <c r="C11" s="1" t="s">
        <v>150</v>
      </c>
      <c r="D11" s="1" t="s">
        <v>65</v>
      </c>
      <c r="E11" s="1" t="s">
        <v>141</v>
      </c>
      <c r="F11" s="3">
        <v>4</v>
      </c>
      <c r="G11" s="3">
        <v>8</v>
      </c>
      <c r="H11" s="3">
        <v>10</v>
      </c>
      <c r="I11" s="3"/>
    </row>
    <row r="12" spans="1:9" ht="12.75" customHeight="1" x14ac:dyDescent="0.25">
      <c r="A12" s="1">
        <v>11</v>
      </c>
      <c r="B12" s="1" t="s">
        <v>139</v>
      </c>
      <c r="C12" s="1" t="s">
        <v>73</v>
      </c>
      <c r="D12" s="1" t="s">
        <v>65</v>
      </c>
      <c r="E12" s="1" t="s">
        <v>141</v>
      </c>
      <c r="F12" s="3">
        <v>4</v>
      </c>
      <c r="G12" s="3">
        <v>8</v>
      </c>
      <c r="H12" s="3">
        <v>11</v>
      </c>
      <c r="I12" s="3"/>
    </row>
    <row r="13" spans="1:9" ht="12.75" customHeight="1" x14ac:dyDescent="0.25">
      <c r="A13" s="1">
        <v>12</v>
      </c>
      <c r="B13" s="1" t="s">
        <v>139</v>
      </c>
      <c r="C13" s="1" t="s">
        <v>151</v>
      </c>
      <c r="D13" s="1" t="s">
        <v>65</v>
      </c>
      <c r="E13" s="1" t="s">
        <v>141</v>
      </c>
      <c r="F13" s="3">
        <v>4</v>
      </c>
      <c r="G13" s="3">
        <v>8</v>
      </c>
      <c r="H13" s="3">
        <v>12</v>
      </c>
      <c r="I13" s="3"/>
    </row>
    <row r="14" spans="1:9" ht="12.75" customHeight="1" x14ac:dyDescent="0.25">
      <c r="A14" s="1">
        <v>13</v>
      </c>
      <c r="B14" s="1" t="s">
        <v>139</v>
      </c>
      <c r="C14" s="1" t="s">
        <v>83</v>
      </c>
      <c r="D14" s="1" t="s">
        <v>65</v>
      </c>
      <c r="E14" s="1" t="s">
        <v>141</v>
      </c>
      <c r="F14" s="3">
        <v>4</v>
      </c>
      <c r="G14" s="3">
        <v>8</v>
      </c>
      <c r="H14" s="3">
        <v>13</v>
      </c>
      <c r="I14" s="3"/>
    </row>
    <row r="15" spans="1:9" ht="12.75" customHeight="1" x14ac:dyDescent="0.25">
      <c r="A15" s="1">
        <v>14</v>
      </c>
      <c r="B15" s="1" t="s">
        <v>139</v>
      </c>
      <c r="C15" s="1" t="s">
        <v>152</v>
      </c>
      <c r="D15" s="1" t="s">
        <v>65</v>
      </c>
      <c r="E15" s="1" t="s">
        <v>115</v>
      </c>
      <c r="F15" s="3">
        <v>4</v>
      </c>
      <c r="G15" s="3">
        <v>8</v>
      </c>
      <c r="H15" s="3">
        <v>1</v>
      </c>
      <c r="I15" s="3"/>
    </row>
    <row r="16" spans="1:9" ht="12.75" customHeight="1" x14ac:dyDescent="0.25">
      <c r="A16" s="1">
        <v>15</v>
      </c>
      <c r="B16" s="1" t="s">
        <v>139</v>
      </c>
      <c r="C16" s="1" t="s">
        <v>153</v>
      </c>
      <c r="D16" s="1" t="s">
        <v>65</v>
      </c>
      <c r="E16" s="1" t="s">
        <v>115</v>
      </c>
      <c r="F16" s="3">
        <v>4</v>
      </c>
      <c r="G16" s="3">
        <v>8</v>
      </c>
      <c r="H16" s="3">
        <v>2</v>
      </c>
      <c r="I16" s="3"/>
    </row>
    <row r="17" spans="1:9" ht="12.75" customHeight="1" x14ac:dyDescent="0.25">
      <c r="A17" s="1">
        <v>16</v>
      </c>
      <c r="B17" s="1" t="s">
        <v>139</v>
      </c>
      <c r="C17" s="1" t="s">
        <v>154</v>
      </c>
      <c r="D17" s="1" t="s">
        <v>65</v>
      </c>
      <c r="E17" s="1" t="s">
        <v>115</v>
      </c>
      <c r="F17" s="3">
        <v>4</v>
      </c>
      <c r="G17" s="3">
        <v>8</v>
      </c>
      <c r="H17" s="3">
        <v>3</v>
      </c>
      <c r="I17" s="3"/>
    </row>
    <row r="18" spans="1:9" ht="12.75" customHeight="1" x14ac:dyDescent="0.25">
      <c r="A18" s="1">
        <v>17</v>
      </c>
      <c r="B18" s="1" t="s">
        <v>139</v>
      </c>
      <c r="C18" s="1" t="s">
        <v>155</v>
      </c>
      <c r="D18" s="1" t="s">
        <v>65</v>
      </c>
      <c r="E18" s="1" t="s">
        <v>115</v>
      </c>
      <c r="F18" s="3">
        <v>4</v>
      </c>
      <c r="G18" s="3">
        <v>8</v>
      </c>
      <c r="H18" s="3">
        <v>4</v>
      </c>
      <c r="I18" s="3"/>
    </row>
    <row r="19" spans="1:9" ht="12.75" customHeight="1" x14ac:dyDescent="0.25">
      <c r="A19" s="1">
        <v>18</v>
      </c>
      <c r="B19" s="1" t="s">
        <v>139</v>
      </c>
      <c r="C19" s="1" t="s">
        <v>91</v>
      </c>
      <c r="D19" s="1" t="s">
        <v>65</v>
      </c>
      <c r="E19" s="1" t="s">
        <v>115</v>
      </c>
      <c r="F19" s="3">
        <v>4</v>
      </c>
      <c r="G19" s="3">
        <v>8</v>
      </c>
      <c r="H19" s="3">
        <v>5</v>
      </c>
      <c r="I19" s="3"/>
    </row>
    <row r="20" spans="1:9" ht="12.75" customHeight="1" x14ac:dyDescent="0.25">
      <c r="A20" s="1">
        <v>19</v>
      </c>
      <c r="B20" s="1" t="s">
        <v>139</v>
      </c>
      <c r="C20" s="1" t="s">
        <v>85</v>
      </c>
      <c r="D20" s="1" t="s">
        <v>65</v>
      </c>
      <c r="E20" s="1" t="s">
        <v>115</v>
      </c>
      <c r="F20" s="3">
        <v>4</v>
      </c>
      <c r="G20" s="3">
        <v>8</v>
      </c>
      <c r="H20" s="3">
        <v>6</v>
      </c>
      <c r="I20" s="3"/>
    </row>
    <row r="21" spans="1:9" ht="12.75" customHeight="1" x14ac:dyDescent="0.25">
      <c r="A21" s="1">
        <v>20</v>
      </c>
      <c r="B21" s="1" t="s">
        <v>139</v>
      </c>
      <c r="C21" s="1" t="s">
        <v>76</v>
      </c>
      <c r="D21" s="1" t="s">
        <v>65</v>
      </c>
      <c r="E21" s="1" t="s">
        <v>115</v>
      </c>
      <c r="F21" s="3">
        <v>4</v>
      </c>
      <c r="G21" s="3">
        <v>8</v>
      </c>
      <c r="H21" s="3">
        <v>7</v>
      </c>
      <c r="I21" s="3"/>
    </row>
    <row r="22" spans="1:9" ht="12.75" customHeight="1" x14ac:dyDescent="0.25">
      <c r="A22" s="1">
        <v>21</v>
      </c>
      <c r="B22" s="1" t="s">
        <v>139</v>
      </c>
      <c r="C22" s="1" t="s">
        <v>66</v>
      </c>
      <c r="D22" s="1" t="s">
        <v>65</v>
      </c>
      <c r="E22" s="1" t="s">
        <v>115</v>
      </c>
      <c r="F22" s="3">
        <v>4</v>
      </c>
      <c r="G22" s="3">
        <v>8</v>
      </c>
      <c r="H22" s="3">
        <v>8</v>
      </c>
      <c r="I22" s="3"/>
    </row>
    <row r="23" spans="1:9" ht="12.75" customHeight="1" x14ac:dyDescent="0.25">
      <c r="A23" s="1">
        <v>22</v>
      </c>
      <c r="B23" s="1" t="s">
        <v>139</v>
      </c>
      <c r="C23" s="1" t="s">
        <v>156</v>
      </c>
      <c r="D23" s="1" t="s">
        <v>65</v>
      </c>
      <c r="E23" s="1" t="s">
        <v>115</v>
      </c>
      <c r="F23" s="3">
        <v>4</v>
      </c>
      <c r="G23" s="3">
        <v>8</v>
      </c>
      <c r="H23" s="3">
        <v>9</v>
      </c>
      <c r="I23" s="3"/>
    </row>
    <row r="24" spans="1:9" ht="12.75" customHeight="1" x14ac:dyDescent="0.25">
      <c r="A24" s="1">
        <v>23</v>
      </c>
      <c r="B24" s="1" t="s">
        <v>139</v>
      </c>
      <c r="C24" s="1" t="s">
        <v>157</v>
      </c>
      <c r="D24" s="1" t="s">
        <v>65</v>
      </c>
      <c r="E24" s="1" t="s">
        <v>115</v>
      </c>
      <c r="F24" s="3">
        <v>4</v>
      </c>
      <c r="G24" s="3">
        <v>8</v>
      </c>
      <c r="H24" s="3">
        <v>10</v>
      </c>
      <c r="I24" s="3"/>
    </row>
    <row r="25" spans="1:9" ht="12.75" customHeight="1" x14ac:dyDescent="0.25">
      <c r="A25" s="1">
        <v>24</v>
      </c>
      <c r="B25" s="1" t="s">
        <v>139</v>
      </c>
      <c r="C25" s="1" t="s">
        <v>158</v>
      </c>
      <c r="D25" s="1" t="s">
        <v>65</v>
      </c>
      <c r="E25" s="1" t="s">
        <v>115</v>
      </c>
      <c r="F25" s="3">
        <v>4</v>
      </c>
      <c r="G25" s="3">
        <v>8</v>
      </c>
      <c r="H25" s="3">
        <v>11</v>
      </c>
      <c r="I25" s="3"/>
    </row>
    <row r="26" spans="1:9" ht="12.75" customHeight="1" x14ac:dyDescent="0.25">
      <c r="A26" s="1">
        <v>25</v>
      </c>
      <c r="B26" s="1" t="s">
        <v>139</v>
      </c>
      <c r="C26" s="1" t="s">
        <v>159</v>
      </c>
      <c r="D26" s="1" t="s">
        <v>65</v>
      </c>
      <c r="E26" s="1" t="s">
        <v>115</v>
      </c>
      <c r="F26" s="3">
        <v>4</v>
      </c>
      <c r="G26" s="3">
        <v>8</v>
      </c>
      <c r="H26" s="3">
        <v>12</v>
      </c>
      <c r="I26" s="3"/>
    </row>
    <row r="27" spans="1:9" ht="12.75" customHeight="1" x14ac:dyDescent="0.25">
      <c r="A27" s="1">
        <v>26</v>
      </c>
      <c r="B27" s="1" t="s">
        <v>139</v>
      </c>
      <c r="C27" s="1" t="s">
        <v>160</v>
      </c>
      <c r="D27" s="1" t="s">
        <v>65</v>
      </c>
      <c r="E27" s="1" t="s">
        <v>115</v>
      </c>
      <c r="F27" s="3">
        <v>4</v>
      </c>
      <c r="G27" s="3">
        <v>8</v>
      </c>
      <c r="H27" s="3">
        <v>13</v>
      </c>
      <c r="I27" s="3"/>
    </row>
    <row r="28" spans="1:9" ht="12.75" customHeight="1" x14ac:dyDescent="0.25">
      <c r="A28" s="1">
        <v>27</v>
      </c>
      <c r="B28" s="1" t="s">
        <v>139</v>
      </c>
      <c r="C28" s="1" t="s">
        <v>161</v>
      </c>
      <c r="D28" s="1" t="s">
        <v>65</v>
      </c>
      <c r="E28" s="1" t="s">
        <v>115</v>
      </c>
      <c r="F28" s="3">
        <v>4</v>
      </c>
      <c r="G28" s="3">
        <v>8</v>
      </c>
      <c r="H28" s="3">
        <v>14</v>
      </c>
      <c r="I28" s="3"/>
    </row>
    <row r="29" spans="1:9" ht="12.75" customHeight="1" x14ac:dyDescent="0.25">
      <c r="A29" s="1">
        <v>28</v>
      </c>
      <c r="B29" s="1" t="s">
        <v>139</v>
      </c>
      <c r="C29" s="1" t="s">
        <v>162</v>
      </c>
      <c r="D29" s="1" t="s">
        <v>65</v>
      </c>
      <c r="E29" s="1" t="s">
        <v>163</v>
      </c>
      <c r="F29" s="3">
        <v>4</v>
      </c>
      <c r="G29" s="3">
        <v>8</v>
      </c>
      <c r="H29" s="3">
        <v>1</v>
      </c>
      <c r="I29" s="3"/>
    </row>
    <row r="30" spans="1:9" ht="12.75" customHeight="1" x14ac:dyDescent="0.25">
      <c r="A30" s="1">
        <v>29</v>
      </c>
      <c r="B30" s="1" t="s">
        <v>139</v>
      </c>
      <c r="C30" s="1" t="s">
        <v>164</v>
      </c>
      <c r="D30" s="1" t="s">
        <v>65</v>
      </c>
      <c r="E30" s="1" t="s">
        <v>163</v>
      </c>
      <c r="F30" s="3">
        <v>4</v>
      </c>
      <c r="G30" s="3">
        <v>8</v>
      </c>
      <c r="H30" s="3">
        <v>2</v>
      </c>
      <c r="I30" s="3"/>
    </row>
    <row r="31" spans="1:9" ht="12.75" customHeight="1" x14ac:dyDescent="0.25">
      <c r="A31" s="1">
        <v>30</v>
      </c>
      <c r="B31" s="1" t="s">
        <v>139</v>
      </c>
      <c r="C31" s="1" t="s">
        <v>165</v>
      </c>
      <c r="D31" s="1" t="s">
        <v>65</v>
      </c>
      <c r="E31" s="1" t="s">
        <v>163</v>
      </c>
      <c r="F31" s="3">
        <v>4</v>
      </c>
      <c r="G31" s="3">
        <v>8</v>
      </c>
      <c r="H31" s="3">
        <v>3</v>
      </c>
      <c r="I31" s="3"/>
    </row>
    <row r="32" spans="1:9" ht="12.75" customHeight="1" x14ac:dyDescent="0.25">
      <c r="A32" s="1">
        <v>31</v>
      </c>
      <c r="B32" s="1" t="s">
        <v>139</v>
      </c>
      <c r="C32" s="1" t="s">
        <v>166</v>
      </c>
      <c r="D32" s="1" t="s">
        <v>65</v>
      </c>
      <c r="E32" s="1" t="s">
        <v>163</v>
      </c>
      <c r="F32" s="3">
        <v>4</v>
      </c>
      <c r="G32" s="3">
        <v>8</v>
      </c>
      <c r="H32" s="3">
        <v>4</v>
      </c>
      <c r="I32" s="3"/>
    </row>
    <row r="33" spans="1:9" ht="12.75" customHeight="1" x14ac:dyDescent="0.25">
      <c r="A33" s="1">
        <v>32</v>
      </c>
      <c r="B33" s="1" t="s">
        <v>139</v>
      </c>
      <c r="C33" s="1" t="s">
        <v>167</v>
      </c>
      <c r="D33" s="1" t="s">
        <v>65</v>
      </c>
      <c r="E33" s="1" t="s">
        <v>163</v>
      </c>
      <c r="F33" s="3">
        <v>4</v>
      </c>
      <c r="G33" s="3">
        <v>8</v>
      </c>
      <c r="H33" s="3">
        <v>5</v>
      </c>
      <c r="I33" s="3"/>
    </row>
    <row r="34" spans="1:9" ht="12.75" customHeight="1" x14ac:dyDescent="0.25">
      <c r="A34" s="1">
        <v>33</v>
      </c>
      <c r="B34" s="1" t="s">
        <v>139</v>
      </c>
      <c r="C34" s="1" t="s">
        <v>168</v>
      </c>
      <c r="D34" s="1" t="s">
        <v>65</v>
      </c>
      <c r="E34" s="1" t="s">
        <v>163</v>
      </c>
      <c r="F34" s="3">
        <v>4</v>
      </c>
      <c r="G34" s="3">
        <v>8</v>
      </c>
      <c r="H34" s="3">
        <v>6</v>
      </c>
      <c r="I34" s="3"/>
    </row>
    <row r="35" spans="1:9" ht="12.75" customHeight="1" x14ac:dyDescent="0.25">
      <c r="A35" s="1">
        <v>34</v>
      </c>
      <c r="B35" s="1" t="s">
        <v>139</v>
      </c>
      <c r="C35" s="1" t="s">
        <v>169</v>
      </c>
      <c r="D35" s="1" t="s">
        <v>65</v>
      </c>
      <c r="E35" s="1" t="s">
        <v>163</v>
      </c>
      <c r="F35" s="3">
        <v>4</v>
      </c>
      <c r="G35" s="3">
        <v>8</v>
      </c>
      <c r="H35" s="3">
        <v>7</v>
      </c>
      <c r="I35" s="3"/>
    </row>
    <row r="36" spans="1:9" ht="12.75" customHeight="1" x14ac:dyDescent="0.25">
      <c r="A36" s="1">
        <v>35</v>
      </c>
      <c r="B36" s="1" t="s">
        <v>139</v>
      </c>
      <c r="C36" s="1" t="s">
        <v>170</v>
      </c>
      <c r="D36" s="1" t="s">
        <v>65</v>
      </c>
      <c r="E36" s="1" t="s">
        <v>163</v>
      </c>
      <c r="F36" s="3">
        <v>4</v>
      </c>
      <c r="G36" s="3">
        <v>8</v>
      </c>
      <c r="H36" s="3">
        <v>8</v>
      </c>
      <c r="I36" s="3"/>
    </row>
    <row r="37" spans="1:9" ht="12.75" customHeight="1" x14ac:dyDescent="0.25">
      <c r="A37" s="1">
        <v>36</v>
      </c>
      <c r="B37" s="1" t="s">
        <v>139</v>
      </c>
      <c r="C37" s="1" t="s">
        <v>171</v>
      </c>
      <c r="D37" s="1" t="s">
        <v>65</v>
      </c>
      <c r="E37" s="1" t="s">
        <v>163</v>
      </c>
      <c r="F37" s="3">
        <v>4</v>
      </c>
      <c r="G37" s="3">
        <v>8</v>
      </c>
      <c r="H37" s="3">
        <v>9</v>
      </c>
      <c r="I37" s="3"/>
    </row>
    <row r="38" spans="1:9" ht="12.75" customHeight="1" x14ac:dyDescent="0.25">
      <c r="A38" s="1">
        <v>37</v>
      </c>
      <c r="B38" s="1" t="s">
        <v>139</v>
      </c>
      <c r="C38" s="1" t="s">
        <v>74</v>
      </c>
      <c r="D38" s="1" t="s">
        <v>65</v>
      </c>
      <c r="E38" s="1" t="s">
        <v>163</v>
      </c>
      <c r="F38" s="3">
        <v>4</v>
      </c>
      <c r="G38" s="3">
        <v>8</v>
      </c>
      <c r="H38" s="3">
        <v>10</v>
      </c>
      <c r="I38" s="3"/>
    </row>
    <row r="39" spans="1:9" ht="12.75" customHeight="1" x14ac:dyDescent="0.25">
      <c r="A39" s="1">
        <v>38</v>
      </c>
      <c r="B39" s="1" t="s">
        <v>139</v>
      </c>
      <c r="C39" s="1" t="s">
        <v>172</v>
      </c>
      <c r="D39" s="1" t="s">
        <v>65</v>
      </c>
      <c r="E39" s="1" t="s">
        <v>163</v>
      </c>
      <c r="F39" s="3">
        <v>4</v>
      </c>
      <c r="G39" s="3">
        <v>8</v>
      </c>
      <c r="H39" s="3">
        <v>11</v>
      </c>
      <c r="I39" s="3"/>
    </row>
    <row r="40" spans="1:9" ht="12.75" customHeight="1" x14ac:dyDescent="0.25">
      <c r="A40" s="1">
        <v>39</v>
      </c>
      <c r="B40" s="1" t="s">
        <v>139</v>
      </c>
      <c r="C40" s="1" t="s">
        <v>173</v>
      </c>
      <c r="D40" s="1" t="s">
        <v>65</v>
      </c>
      <c r="E40" s="1" t="s">
        <v>163</v>
      </c>
      <c r="F40" s="3">
        <v>4</v>
      </c>
      <c r="G40" s="3">
        <v>8</v>
      </c>
      <c r="H40" s="3">
        <v>12</v>
      </c>
      <c r="I40" s="3"/>
    </row>
    <row r="41" spans="1:9" ht="12.75" customHeight="1" x14ac:dyDescent="0.25">
      <c r="A41" s="1">
        <v>40</v>
      </c>
      <c r="B41" s="1" t="s">
        <v>139</v>
      </c>
      <c r="C41" s="1" t="s">
        <v>174</v>
      </c>
      <c r="D41" s="1" t="s">
        <v>65</v>
      </c>
      <c r="E41" s="1" t="s">
        <v>175</v>
      </c>
      <c r="F41" s="3">
        <v>4</v>
      </c>
      <c r="G41" s="3">
        <v>8</v>
      </c>
      <c r="H41" s="3">
        <v>1</v>
      </c>
      <c r="I41" s="3"/>
    </row>
    <row r="42" spans="1:9" ht="12.75" customHeight="1" x14ac:dyDescent="0.25">
      <c r="A42" s="1">
        <v>41</v>
      </c>
      <c r="B42" s="1" t="s">
        <v>139</v>
      </c>
      <c r="C42" s="1" t="s">
        <v>176</v>
      </c>
      <c r="D42" s="1" t="s">
        <v>65</v>
      </c>
      <c r="E42" s="1" t="s">
        <v>175</v>
      </c>
      <c r="F42" s="3">
        <v>4</v>
      </c>
      <c r="G42" s="3">
        <v>8</v>
      </c>
      <c r="H42" s="3">
        <v>2</v>
      </c>
      <c r="I42" s="3"/>
    </row>
    <row r="43" spans="1:9" ht="12.75" customHeight="1" x14ac:dyDescent="0.25">
      <c r="A43" s="1">
        <v>42</v>
      </c>
      <c r="B43" s="1" t="s">
        <v>139</v>
      </c>
      <c r="C43" s="1" t="s">
        <v>177</v>
      </c>
      <c r="D43" s="1" t="s">
        <v>65</v>
      </c>
      <c r="E43" s="1" t="s">
        <v>175</v>
      </c>
      <c r="F43" s="3">
        <v>4</v>
      </c>
      <c r="G43" s="3">
        <v>8</v>
      </c>
      <c r="H43" s="3">
        <v>3</v>
      </c>
      <c r="I43" s="3"/>
    </row>
    <row r="44" spans="1:9" ht="12.75" customHeight="1" x14ac:dyDescent="0.25">
      <c r="A44" s="1">
        <v>43</v>
      </c>
      <c r="B44" s="1" t="s">
        <v>139</v>
      </c>
      <c r="C44" s="1" t="s">
        <v>178</v>
      </c>
      <c r="D44" s="1" t="s">
        <v>65</v>
      </c>
      <c r="E44" s="1" t="s">
        <v>175</v>
      </c>
      <c r="F44" s="3">
        <v>4</v>
      </c>
      <c r="G44" s="3">
        <v>8</v>
      </c>
      <c r="H44" s="3">
        <v>4</v>
      </c>
      <c r="I44" s="3"/>
    </row>
    <row r="45" spans="1:9" ht="12.75" customHeight="1" x14ac:dyDescent="0.25">
      <c r="A45" s="1">
        <v>44</v>
      </c>
      <c r="B45" s="1" t="s">
        <v>139</v>
      </c>
      <c r="C45" s="1" t="s">
        <v>179</v>
      </c>
      <c r="D45" s="1" t="s">
        <v>65</v>
      </c>
      <c r="E45" s="1" t="s">
        <v>175</v>
      </c>
      <c r="F45" s="3">
        <v>4</v>
      </c>
      <c r="G45" s="3">
        <v>8</v>
      </c>
      <c r="H45" s="3">
        <v>5</v>
      </c>
      <c r="I45" s="3"/>
    </row>
    <row r="46" spans="1:9" ht="12.75" customHeight="1" x14ac:dyDescent="0.25">
      <c r="A46" s="1">
        <v>45</v>
      </c>
      <c r="B46" s="1" t="s">
        <v>139</v>
      </c>
      <c r="C46" s="1" t="s">
        <v>180</v>
      </c>
      <c r="D46" s="1" t="s">
        <v>65</v>
      </c>
      <c r="E46" s="1" t="s">
        <v>175</v>
      </c>
      <c r="F46" s="3">
        <v>4</v>
      </c>
      <c r="G46" s="3">
        <v>8</v>
      </c>
      <c r="H46" s="3">
        <v>6</v>
      </c>
      <c r="I46" s="3"/>
    </row>
    <row r="47" spans="1:9" ht="12.75" customHeight="1" x14ac:dyDescent="0.25">
      <c r="A47" s="1">
        <v>46</v>
      </c>
      <c r="B47" s="1" t="s">
        <v>139</v>
      </c>
      <c r="C47" s="1" t="s">
        <v>68</v>
      </c>
      <c r="D47" s="1" t="s">
        <v>65</v>
      </c>
      <c r="E47" s="1" t="s">
        <v>175</v>
      </c>
      <c r="F47" s="3">
        <v>4</v>
      </c>
      <c r="G47" s="3">
        <v>8</v>
      </c>
      <c r="H47" s="3">
        <v>7</v>
      </c>
      <c r="I47" s="3"/>
    </row>
    <row r="48" spans="1:9" ht="12.75" customHeight="1" x14ac:dyDescent="0.25">
      <c r="A48" s="1">
        <v>47</v>
      </c>
      <c r="B48" s="1" t="s">
        <v>139</v>
      </c>
      <c r="C48" s="1" t="s">
        <v>79</v>
      </c>
      <c r="D48" s="1" t="s">
        <v>65</v>
      </c>
      <c r="E48" s="1" t="s">
        <v>175</v>
      </c>
      <c r="F48" s="3">
        <v>4</v>
      </c>
      <c r="G48" s="3">
        <v>8</v>
      </c>
      <c r="H48" s="3">
        <v>8</v>
      </c>
      <c r="I48" s="3"/>
    </row>
    <row r="49" spans="1:9" ht="12.75" customHeight="1" x14ac:dyDescent="0.25">
      <c r="A49" s="1">
        <v>48</v>
      </c>
      <c r="B49" s="1" t="s">
        <v>139</v>
      </c>
      <c r="C49" s="1" t="s">
        <v>181</v>
      </c>
      <c r="D49" s="1" t="s">
        <v>65</v>
      </c>
      <c r="E49" s="1" t="s">
        <v>175</v>
      </c>
      <c r="F49" s="3">
        <v>4</v>
      </c>
      <c r="G49" s="3">
        <v>8</v>
      </c>
      <c r="H49" s="3">
        <v>9</v>
      </c>
      <c r="I49" s="3"/>
    </row>
    <row r="50" spans="1:9" ht="12.75" customHeight="1" x14ac:dyDescent="0.25">
      <c r="A50" s="1">
        <v>49</v>
      </c>
      <c r="B50" s="1" t="s">
        <v>139</v>
      </c>
      <c r="C50" s="1" t="s">
        <v>182</v>
      </c>
      <c r="D50" s="1" t="s">
        <v>65</v>
      </c>
      <c r="E50" s="1" t="s">
        <v>175</v>
      </c>
      <c r="F50" s="3">
        <v>4</v>
      </c>
      <c r="G50" s="3">
        <v>8</v>
      </c>
      <c r="H50" s="3">
        <v>10</v>
      </c>
      <c r="I50" s="3"/>
    </row>
    <row r="51" spans="1:9" ht="12.75" customHeight="1" x14ac:dyDescent="0.25">
      <c r="A51" s="1">
        <v>50</v>
      </c>
      <c r="B51" s="1" t="s">
        <v>139</v>
      </c>
      <c r="C51" s="1" t="s">
        <v>183</v>
      </c>
      <c r="D51" s="1" t="s">
        <v>65</v>
      </c>
      <c r="E51" s="1" t="s">
        <v>175</v>
      </c>
      <c r="F51" s="3">
        <v>4</v>
      </c>
      <c r="G51" s="3">
        <v>8</v>
      </c>
      <c r="H51" s="3">
        <v>11</v>
      </c>
      <c r="I51" s="3"/>
    </row>
    <row r="52" spans="1:9" ht="12.75" customHeight="1" x14ac:dyDescent="0.25">
      <c r="A52" s="1">
        <v>51</v>
      </c>
      <c r="B52" s="1" t="s">
        <v>139</v>
      </c>
      <c r="C52" s="1" t="s">
        <v>184</v>
      </c>
      <c r="D52" s="1" t="s">
        <v>65</v>
      </c>
      <c r="E52" s="1" t="s">
        <v>175</v>
      </c>
      <c r="F52" s="3">
        <v>4</v>
      </c>
      <c r="G52" s="3">
        <v>8</v>
      </c>
      <c r="H52" s="3">
        <v>12</v>
      </c>
      <c r="I52" s="3"/>
    </row>
    <row r="53" spans="1:9" ht="12.75" customHeight="1" x14ac:dyDescent="0.25">
      <c r="A53" s="1">
        <v>52</v>
      </c>
      <c r="B53" s="1" t="s">
        <v>139</v>
      </c>
      <c r="C53" s="1" t="s">
        <v>185</v>
      </c>
      <c r="D53" s="1" t="s">
        <v>65</v>
      </c>
      <c r="E53" s="1" t="s">
        <v>175</v>
      </c>
      <c r="F53" s="3">
        <v>4</v>
      </c>
      <c r="G53" s="3">
        <v>8</v>
      </c>
      <c r="H53" s="3">
        <v>13</v>
      </c>
      <c r="I53" s="3"/>
    </row>
    <row r="54" spans="1:9" ht="12.75" customHeight="1" x14ac:dyDescent="0.25">
      <c r="A54" s="1">
        <v>53</v>
      </c>
      <c r="B54" s="1" t="s">
        <v>139</v>
      </c>
      <c r="C54" s="1" t="s">
        <v>186</v>
      </c>
      <c r="D54" s="1" t="s">
        <v>65</v>
      </c>
      <c r="E54" s="1" t="s">
        <v>175</v>
      </c>
      <c r="F54" s="3">
        <v>4</v>
      </c>
      <c r="G54" s="3">
        <v>8</v>
      </c>
      <c r="H54" s="3">
        <v>14</v>
      </c>
      <c r="I54" s="3"/>
    </row>
    <row r="55" spans="1:9" ht="12.75" customHeight="1" x14ac:dyDescent="0.25">
      <c r="A55" s="1">
        <v>54</v>
      </c>
      <c r="B55" s="1" t="s">
        <v>139</v>
      </c>
      <c r="C55" s="1" t="s">
        <v>187</v>
      </c>
      <c r="D55" s="1" t="s">
        <v>65</v>
      </c>
      <c r="E55" s="1" t="s">
        <v>175</v>
      </c>
      <c r="F55" s="3">
        <v>4</v>
      </c>
      <c r="G55" s="3">
        <v>8</v>
      </c>
      <c r="H55" s="3">
        <v>15</v>
      </c>
      <c r="I55" s="3"/>
    </row>
    <row r="56" spans="1:9" ht="12.75" customHeight="1" x14ac:dyDescent="0.25">
      <c r="A56" s="1">
        <v>55</v>
      </c>
      <c r="B56" s="1" t="s">
        <v>139</v>
      </c>
      <c r="C56" s="1" t="s">
        <v>188</v>
      </c>
      <c r="D56" s="1" t="s">
        <v>65</v>
      </c>
      <c r="E56" s="1" t="s">
        <v>189</v>
      </c>
      <c r="F56" s="3">
        <v>4</v>
      </c>
      <c r="G56" s="3">
        <v>8</v>
      </c>
      <c r="H56" s="3">
        <v>1</v>
      </c>
      <c r="I56" s="3"/>
    </row>
    <row r="57" spans="1:9" ht="12.75" customHeight="1" x14ac:dyDescent="0.25">
      <c r="A57" s="1">
        <v>56</v>
      </c>
      <c r="B57" s="1" t="s">
        <v>139</v>
      </c>
      <c r="C57" s="1" t="s">
        <v>190</v>
      </c>
      <c r="D57" s="1" t="s">
        <v>65</v>
      </c>
      <c r="E57" s="1" t="s">
        <v>189</v>
      </c>
      <c r="F57" s="3">
        <v>4</v>
      </c>
      <c r="G57" s="3">
        <v>8</v>
      </c>
      <c r="H57" s="3">
        <v>2</v>
      </c>
      <c r="I57" s="3"/>
    </row>
    <row r="58" spans="1:9" ht="12.75" customHeight="1" x14ac:dyDescent="0.25">
      <c r="A58" s="1">
        <v>57</v>
      </c>
      <c r="B58" s="1" t="s">
        <v>139</v>
      </c>
      <c r="C58" s="1" t="s">
        <v>191</v>
      </c>
      <c r="D58" s="1" t="s">
        <v>65</v>
      </c>
      <c r="E58" s="1" t="s">
        <v>189</v>
      </c>
      <c r="F58" s="3">
        <v>4</v>
      </c>
      <c r="G58" s="3">
        <v>8</v>
      </c>
      <c r="H58" s="3">
        <v>3</v>
      </c>
      <c r="I58" s="3"/>
    </row>
    <row r="59" spans="1:9" ht="12.75" customHeight="1" x14ac:dyDescent="0.25">
      <c r="A59" s="1">
        <v>58</v>
      </c>
      <c r="B59" s="1" t="s">
        <v>139</v>
      </c>
      <c r="C59" s="1" t="s">
        <v>192</v>
      </c>
      <c r="D59" s="1" t="s">
        <v>65</v>
      </c>
      <c r="E59" s="1" t="s">
        <v>189</v>
      </c>
      <c r="F59" s="3">
        <v>4</v>
      </c>
      <c r="G59" s="3">
        <v>8</v>
      </c>
      <c r="H59" s="3">
        <v>4</v>
      </c>
      <c r="I59" s="3"/>
    </row>
    <row r="60" spans="1:9" ht="12.75" customHeight="1" x14ac:dyDescent="0.25">
      <c r="A60" s="1">
        <v>59</v>
      </c>
      <c r="B60" s="1" t="s">
        <v>139</v>
      </c>
      <c r="C60" s="1" t="s">
        <v>193</v>
      </c>
      <c r="D60" s="1" t="s">
        <v>65</v>
      </c>
      <c r="E60" s="1" t="s">
        <v>189</v>
      </c>
      <c r="F60" s="3">
        <v>4</v>
      </c>
      <c r="G60" s="3">
        <v>8</v>
      </c>
      <c r="H60" s="3">
        <v>5</v>
      </c>
      <c r="I60" s="3"/>
    </row>
    <row r="61" spans="1:9" ht="12.75" customHeight="1" x14ac:dyDescent="0.25">
      <c r="A61" s="1">
        <v>60</v>
      </c>
      <c r="B61" s="1" t="s">
        <v>139</v>
      </c>
      <c r="C61" s="1" t="s">
        <v>194</v>
      </c>
      <c r="D61" s="1" t="s">
        <v>65</v>
      </c>
      <c r="E61" s="1" t="s">
        <v>189</v>
      </c>
      <c r="F61" s="3">
        <v>4</v>
      </c>
      <c r="G61" s="3">
        <v>8</v>
      </c>
      <c r="H61" s="3">
        <v>6</v>
      </c>
      <c r="I61" s="3"/>
    </row>
    <row r="62" spans="1:9" ht="12.75" customHeight="1" x14ac:dyDescent="0.25">
      <c r="A62" s="1">
        <v>61</v>
      </c>
      <c r="B62" s="1" t="s">
        <v>139</v>
      </c>
      <c r="C62" s="1" t="s">
        <v>125</v>
      </c>
      <c r="D62" s="1" t="s">
        <v>65</v>
      </c>
      <c r="E62" s="1" t="s">
        <v>189</v>
      </c>
      <c r="F62" s="3">
        <v>4</v>
      </c>
      <c r="G62" s="3">
        <v>8</v>
      </c>
      <c r="H62" s="3">
        <v>7</v>
      </c>
      <c r="I62" s="3"/>
    </row>
    <row r="63" spans="1:9" ht="12.75" customHeight="1" x14ac:dyDescent="0.25">
      <c r="A63" s="1">
        <v>62</v>
      </c>
      <c r="B63" s="1" t="s">
        <v>139</v>
      </c>
      <c r="C63" s="1" t="s">
        <v>78</v>
      </c>
      <c r="D63" s="1" t="s">
        <v>65</v>
      </c>
      <c r="E63" s="1" t="s">
        <v>189</v>
      </c>
      <c r="F63" s="3">
        <v>4</v>
      </c>
      <c r="G63" s="3">
        <v>8</v>
      </c>
      <c r="H63" s="3">
        <v>8</v>
      </c>
      <c r="I63" s="3"/>
    </row>
    <row r="64" spans="1:9" ht="12.75" customHeight="1" x14ac:dyDescent="0.25">
      <c r="A64" s="1">
        <v>63</v>
      </c>
      <c r="B64" s="1" t="s">
        <v>139</v>
      </c>
      <c r="C64" s="1" t="s">
        <v>195</v>
      </c>
      <c r="D64" s="1" t="s">
        <v>65</v>
      </c>
      <c r="E64" s="1" t="s">
        <v>189</v>
      </c>
      <c r="F64" s="3">
        <v>4</v>
      </c>
      <c r="G64" s="3">
        <v>8</v>
      </c>
      <c r="H64" s="3">
        <v>9</v>
      </c>
      <c r="I64" s="3"/>
    </row>
    <row r="65" spans="1:9" ht="12.75" customHeight="1" x14ac:dyDescent="0.25">
      <c r="A65" s="1">
        <v>64</v>
      </c>
      <c r="B65" s="1" t="s">
        <v>139</v>
      </c>
      <c r="C65" s="1" t="s">
        <v>196</v>
      </c>
      <c r="D65" s="1" t="s">
        <v>65</v>
      </c>
      <c r="E65" s="1" t="s">
        <v>189</v>
      </c>
      <c r="F65" s="3">
        <v>4</v>
      </c>
      <c r="G65" s="3">
        <v>8</v>
      </c>
      <c r="H65" s="3">
        <v>10</v>
      </c>
      <c r="I65" s="3"/>
    </row>
    <row r="66" spans="1:9" ht="12.75" customHeight="1" x14ac:dyDescent="0.25">
      <c r="A66" s="1">
        <v>65</v>
      </c>
      <c r="B66" s="1" t="s">
        <v>139</v>
      </c>
      <c r="C66" s="1" t="s">
        <v>197</v>
      </c>
      <c r="D66" s="1" t="s">
        <v>65</v>
      </c>
      <c r="E66" s="1" t="s">
        <v>189</v>
      </c>
      <c r="F66" s="3">
        <v>4</v>
      </c>
      <c r="G66" s="3">
        <v>8</v>
      </c>
      <c r="H66" s="3">
        <v>11</v>
      </c>
      <c r="I66" s="3"/>
    </row>
    <row r="67" spans="1:9" ht="12.75" customHeight="1" x14ac:dyDescent="0.25">
      <c r="A67" s="1">
        <v>66</v>
      </c>
      <c r="B67" s="1" t="s">
        <v>139</v>
      </c>
      <c r="C67" s="1" t="s">
        <v>198</v>
      </c>
      <c r="D67" s="1" t="s">
        <v>65</v>
      </c>
      <c r="E67" s="1" t="s">
        <v>189</v>
      </c>
      <c r="F67" s="3">
        <v>4</v>
      </c>
      <c r="G67" s="3">
        <v>8</v>
      </c>
      <c r="H67" s="3">
        <v>12</v>
      </c>
      <c r="I67" s="3"/>
    </row>
    <row r="68" spans="1:9" ht="12.75" customHeight="1" x14ac:dyDescent="0.25">
      <c r="A68" s="1">
        <v>67</v>
      </c>
      <c r="B68" s="1" t="s">
        <v>139</v>
      </c>
      <c r="C68" s="1" t="s">
        <v>199</v>
      </c>
      <c r="D68" s="1" t="s">
        <v>65</v>
      </c>
      <c r="E68" s="1" t="s">
        <v>189</v>
      </c>
      <c r="F68" s="3">
        <v>4</v>
      </c>
      <c r="G68" s="3">
        <v>8</v>
      </c>
      <c r="H68" s="3">
        <v>13</v>
      </c>
      <c r="I68" s="3"/>
    </row>
    <row r="69" spans="1:9" ht="12.75" customHeight="1" x14ac:dyDescent="0.25">
      <c r="A69" s="1">
        <v>68</v>
      </c>
      <c r="B69" s="1" t="s">
        <v>139</v>
      </c>
      <c r="C69" s="1" t="s">
        <v>81</v>
      </c>
      <c r="D69" s="1" t="s">
        <v>65</v>
      </c>
      <c r="E69" s="1" t="s">
        <v>189</v>
      </c>
      <c r="F69" s="3">
        <v>4</v>
      </c>
      <c r="G69" s="3">
        <v>8</v>
      </c>
      <c r="H69" s="3">
        <v>14</v>
      </c>
      <c r="I69" s="3"/>
    </row>
    <row r="70" spans="1:9" ht="12.75" customHeight="1" x14ac:dyDescent="0.25">
      <c r="A70" s="1">
        <v>69</v>
      </c>
      <c r="B70" s="1" t="s">
        <v>139</v>
      </c>
      <c r="C70" s="1" t="s">
        <v>75</v>
      </c>
      <c r="D70" s="1" t="s">
        <v>65</v>
      </c>
      <c r="E70" s="1" t="s">
        <v>189</v>
      </c>
      <c r="F70" s="3">
        <v>4</v>
      </c>
      <c r="G70" s="3">
        <v>8</v>
      </c>
      <c r="H70" s="3">
        <v>15</v>
      </c>
      <c r="I70" s="3"/>
    </row>
    <row r="71" spans="1:9" ht="12.75" customHeight="1" x14ac:dyDescent="0.25">
      <c r="A71" s="1">
        <v>70</v>
      </c>
      <c r="B71" s="1" t="s">
        <v>139</v>
      </c>
      <c r="C71" s="1" t="s">
        <v>200</v>
      </c>
      <c r="D71" s="1" t="s">
        <v>65</v>
      </c>
      <c r="E71" s="1" t="s">
        <v>189</v>
      </c>
      <c r="F71" s="3">
        <v>4</v>
      </c>
      <c r="G71" s="3">
        <v>8</v>
      </c>
      <c r="H71" s="3">
        <v>16</v>
      </c>
      <c r="I71" s="3"/>
    </row>
    <row r="72" spans="1:9" ht="12.75" customHeight="1" x14ac:dyDescent="0.25">
      <c r="A72" s="1">
        <v>71</v>
      </c>
      <c r="B72" s="1" t="s">
        <v>139</v>
      </c>
      <c r="C72" s="1" t="s">
        <v>201</v>
      </c>
      <c r="D72" s="1" t="s">
        <v>65</v>
      </c>
      <c r="E72" s="1" t="s">
        <v>189</v>
      </c>
      <c r="F72" s="3">
        <v>4</v>
      </c>
      <c r="G72" s="3">
        <v>8</v>
      </c>
      <c r="H72" s="3">
        <v>17</v>
      </c>
      <c r="I72" s="3"/>
    </row>
    <row r="73" spans="1:9" ht="12.75" customHeight="1" x14ac:dyDescent="0.25">
      <c r="A73" s="1">
        <v>72</v>
      </c>
      <c r="B73" s="1" t="s">
        <v>139</v>
      </c>
      <c r="C73" s="1" t="s">
        <v>202</v>
      </c>
      <c r="D73" s="1" t="s">
        <v>65</v>
      </c>
      <c r="E73" s="1" t="s">
        <v>203</v>
      </c>
      <c r="F73" s="3">
        <v>4</v>
      </c>
      <c r="G73" s="3">
        <v>8</v>
      </c>
      <c r="H73" s="3">
        <v>1</v>
      </c>
      <c r="I73" s="3"/>
    </row>
    <row r="74" spans="1:9" ht="12.75" customHeight="1" x14ac:dyDescent="0.25">
      <c r="A74" s="1">
        <v>73</v>
      </c>
      <c r="B74" s="1" t="s">
        <v>139</v>
      </c>
      <c r="C74" s="1" t="s">
        <v>204</v>
      </c>
      <c r="D74" s="1" t="s">
        <v>65</v>
      </c>
      <c r="E74" s="1" t="s">
        <v>203</v>
      </c>
      <c r="F74" s="3">
        <v>4</v>
      </c>
      <c r="G74" s="3">
        <v>8</v>
      </c>
      <c r="H74" s="3">
        <v>2</v>
      </c>
      <c r="I74" s="3"/>
    </row>
    <row r="75" spans="1:9" ht="12.75" customHeight="1" x14ac:dyDescent="0.25">
      <c r="A75" s="1">
        <v>74</v>
      </c>
      <c r="B75" s="1" t="s">
        <v>139</v>
      </c>
      <c r="C75" s="1" t="s">
        <v>205</v>
      </c>
      <c r="D75" s="1" t="s">
        <v>65</v>
      </c>
      <c r="E75" s="1" t="s">
        <v>203</v>
      </c>
      <c r="F75" s="3">
        <v>4</v>
      </c>
      <c r="G75" s="3">
        <v>8</v>
      </c>
      <c r="H75" s="3">
        <v>3</v>
      </c>
      <c r="I75" s="3"/>
    </row>
    <row r="76" spans="1:9" ht="12.75" customHeight="1" x14ac:dyDescent="0.25">
      <c r="A76" s="1">
        <v>75</v>
      </c>
      <c r="B76" s="1" t="s">
        <v>139</v>
      </c>
      <c r="C76" s="1" t="s">
        <v>206</v>
      </c>
      <c r="D76" s="1" t="s">
        <v>65</v>
      </c>
      <c r="E76" s="1" t="s">
        <v>203</v>
      </c>
      <c r="F76" s="3">
        <v>4</v>
      </c>
      <c r="G76" s="3">
        <v>8</v>
      </c>
      <c r="H76" s="3">
        <v>4</v>
      </c>
      <c r="I76" s="3"/>
    </row>
    <row r="77" spans="1:9" ht="12.75" customHeight="1" x14ac:dyDescent="0.25">
      <c r="A77" s="1">
        <v>76</v>
      </c>
      <c r="B77" s="1" t="s">
        <v>139</v>
      </c>
      <c r="C77" s="1" t="s">
        <v>207</v>
      </c>
      <c r="D77" s="1" t="s">
        <v>65</v>
      </c>
      <c r="E77" s="1" t="s">
        <v>203</v>
      </c>
      <c r="F77" s="3">
        <v>4</v>
      </c>
      <c r="G77" s="3">
        <v>8</v>
      </c>
      <c r="H77" s="3">
        <v>5</v>
      </c>
      <c r="I77" s="3"/>
    </row>
    <row r="78" spans="1:9" ht="12.75" customHeight="1" x14ac:dyDescent="0.25">
      <c r="A78" s="1">
        <v>77</v>
      </c>
      <c r="B78" s="1" t="s">
        <v>139</v>
      </c>
      <c r="C78" s="1" t="s">
        <v>208</v>
      </c>
      <c r="D78" s="1" t="s">
        <v>65</v>
      </c>
      <c r="E78" s="1" t="s">
        <v>203</v>
      </c>
      <c r="F78" s="3">
        <v>4</v>
      </c>
      <c r="G78" s="3">
        <v>8</v>
      </c>
      <c r="H78" s="3">
        <v>6</v>
      </c>
      <c r="I78" s="3"/>
    </row>
    <row r="79" spans="1:9" ht="12.75" customHeight="1" x14ac:dyDescent="0.25">
      <c r="A79" s="1">
        <v>78</v>
      </c>
      <c r="B79" s="1" t="s">
        <v>139</v>
      </c>
      <c r="C79" s="1" t="s">
        <v>209</v>
      </c>
      <c r="D79" s="1" t="s">
        <v>65</v>
      </c>
      <c r="E79" s="1" t="s">
        <v>203</v>
      </c>
      <c r="F79" s="3">
        <v>4</v>
      </c>
      <c r="G79" s="3">
        <v>8</v>
      </c>
      <c r="H79" s="3">
        <v>7</v>
      </c>
      <c r="I79" s="3"/>
    </row>
    <row r="80" spans="1:9" ht="12.75" customHeight="1" x14ac:dyDescent="0.25">
      <c r="A80" s="1">
        <v>79</v>
      </c>
      <c r="B80" s="1" t="s">
        <v>139</v>
      </c>
      <c r="C80" s="1" t="s">
        <v>210</v>
      </c>
      <c r="D80" s="1" t="s">
        <v>65</v>
      </c>
      <c r="E80" s="1" t="s">
        <v>203</v>
      </c>
      <c r="F80" s="3">
        <v>4</v>
      </c>
      <c r="G80" s="3">
        <v>8</v>
      </c>
      <c r="H80" s="3">
        <v>8</v>
      </c>
      <c r="I80" s="3"/>
    </row>
    <row r="81" spans="1:9" ht="12.75" customHeight="1" x14ac:dyDescent="0.25">
      <c r="A81" s="1">
        <v>80</v>
      </c>
      <c r="B81" s="1" t="s">
        <v>139</v>
      </c>
      <c r="C81" s="1" t="s">
        <v>211</v>
      </c>
      <c r="D81" s="1" t="s">
        <v>65</v>
      </c>
      <c r="E81" s="1" t="s">
        <v>203</v>
      </c>
      <c r="F81" s="3">
        <v>4</v>
      </c>
      <c r="G81" s="3">
        <v>8</v>
      </c>
      <c r="H81" s="3">
        <v>9</v>
      </c>
      <c r="I81" s="3"/>
    </row>
    <row r="82" spans="1:9" ht="12.75" customHeight="1" x14ac:dyDescent="0.25">
      <c r="A82" s="1">
        <v>81</v>
      </c>
      <c r="B82" s="1" t="s">
        <v>139</v>
      </c>
      <c r="C82" s="1" t="s">
        <v>67</v>
      </c>
      <c r="D82" s="1" t="s">
        <v>65</v>
      </c>
      <c r="E82" s="1" t="s">
        <v>203</v>
      </c>
      <c r="F82" s="3">
        <v>4</v>
      </c>
      <c r="G82" s="3">
        <v>8</v>
      </c>
      <c r="H82" s="3">
        <v>10</v>
      </c>
      <c r="I82" s="3"/>
    </row>
    <row r="83" spans="1:9" ht="12.75" customHeight="1" x14ac:dyDescent="0.25">
      <c r="A83" s="1">
        <v>82</v>
      </c>
      <c r="B83" s="1" t="s">
        <v>139</v>
      </c>
      <c r="C83" s="1" t="s">
        <v>84</v>
      </c>
      <c r="D83" s="1" t="s">
        <v>65</v>
      </c>
      <c r="E83" s="1" t="s">
        <v>203</v>
      </c>
      <c r="F83" s="3">
        <v>4</v>
      </c>
      <c r="G83" s="3">
        <v>8</v>
      </c>
      <c r="H83" s="3">
        <v>11</v>
      </c>
      <c r="I83" s="3"/>
    </row>
    <row r="84" spans="1:9" ht="12.75" customHeight="1" x14ac:dyDescent="0.25">
      <c r="A84" s="1">
        <v>83</v>
      </c>
      <c r="B84" s="1" t="s">
        <v>139</v>
      </c>
      <c r="C84" s="1" t="s">
        <v>212</v>
      </c>
      <c r="D84" s="1" t="s">
        <v>65</v>
      </c>
      <c r="E84" s="1" t="s">
        <v>203</v>
      </c>
      <c r="F84" s="3">
        <v>4</v>
      </c>
      <c r="G84" s="3">
        <v>8</v>
      </c>
      <c r="H84" s="3">
        <v>12</v>
      </c>
      <c r="I84" s="3"/>
    </row>
    <row r="85" spans="1:9" ht="12.75" customHeight="1" x14ac:dyDescent="0.25">
      <c r="A85" s="1">
        <v>84</v>
      </c>
      <c r="B85" s="1" t="s">
        <v>139</v>
      </c>
      <c r="C85" s="1" t="s">
        <v>213</v>
      </c>
      <c r="D85" s="1" t="s">
        <v>65</v>
      </c>
      <c r="E85" s="1" t="s">
        <v>203</v>
      </c>
      <c r="F85" s="3">
        <v>4</v>
      </c>
      <c r="G85" s="3">
        <v>8</v>
      </c>
      <c r="H85" s="3">
        <v>13</v>
      </c>
      <c r="I85" s="3"/>
    </row>
    <row r="86" spans="1:9" ht="12.75" customHeight="1" x14ac:dyDescent="0.25">
      <c r="A86" s="1">
        <v>85</v>
      </c>
      <c r="B86" s="1" t="s">
        <v>139</v>
      </c>
      <c r="C86" s="1" t="s">
        <v>214</v>
      </c>
      <c r="D86" s="1" t="s">
        <v>65</v>
      </c>
      <c r="E86" s="1" t="s">
        <v>215</v>
      </c>
      <c r="F86" s="3">
        <v>4</v>
      </c>
      <c r="G86" s="3">
        <v>8</v>
      </c>
      <c r="H86" s="3">
        <v>1</v>
      </c>
      <c r="I86" s="3"/>
    </row>
    <row r="87" spans="1:9" ht="12.75" customHeight="1" x14ac:dyDescent="0.25">
      <c r="A87" s="1">
        <v>86</v>
      </c>
      <c r="B87" s="1" t="s">
        <v>139</v>
      </c>
      <c r="C87" s="1" t="s">
        <v>216</v>
      </c>
      <c r="D87" s="1" t="s">
        <v>65</v>
      </c>
      <c r="E87" s="1" t="s">
        <v>215</v>
      </c>
      <c r="F87" s="3">
        <v>4</v>
      </c>
      <c r="G87" s="3">
        <v>8</v>
      </c>
      <c r="H87" s="3">
        <v>2</v>
      </c>
      <c r="I87" s="3"/>
    </row>
    <row r="88" spans="1:9" ht="12.75" customHeight="1" x14ac:dyDescent="0.25">
      <c r="A88" s="1">
        <v>87</v>
      </c>
      <c r="B88" s="1" t="s">
        <v>139</v>
      </c>
      <c r="C88" s="1" t="s">
        <v>70</v>
      </c>
      <c r="D88" s="1" t="s">
        <v>65</v>
      </c>
      <c r="E88" s="1" t="s">
        <v>215</v>
      </c>
      <c r="F88" s="3">
        <v>4</v>
      </c>
      <c r="G88" s="3">
        <v>8</v>
      </c>
      <c r="H88" s="3">
        <v>3</v>
      </c>
      <c r="I88" s="3"/>
    </row>
    <row r="89" spans="1:9" ht="12.75" customHeight="1" x14ac:dyDescent="0.25">
      <c r="A89" s="1">
        <v>88</v>
      </c>
      <c r="B89" s="1" t="s">
        <v>139</v>
      </c>
      <c r="C89" s="1" t="s">
        <v>69</v>
      </c>
      <c r="D89" s="1" t="s">
        <v>65</v>
      </c>
      <c r="E89" s="1" t="s">
        <v>215</v>
      </c>
      <c r="F89" s="3">
        <v>4</v>
      </c>
      <c r="G89" s="3">
        <v>8</v>
      </c>
      <c r="H89" s="3">
        <v>4</v>
      </c>
      <c r="I89" s="3"/>
    </row>
    <row r="90" spans="1:9" ht="12.75" customHeight="1" x14ac:dyDescent="0.25">
      <c r="A90" s="1">
        <v>89</v>
      </c>
      <c r="B90" s="1" t="s">
        <v>139</v>
      </c>
      <c r="C90" s="1" t="s">
        <v>80</v>
      </c>
      <c r="D90" s="1" t="s">
        <v>65</v>
      </c>
      <c r="E90" s="1" t="s">
        <v>215</v>
      </c>
      <c r="F90" s="3">
        <v>4</v>
      </c>
      <c r="G90" s="3">
        <v>8</v>
      </c>
      <c r="H90" s="3">
        <v>5</v>
      </c>
      <c r="I90" s="3"/>
    </row>
    <row r="91" spans="1:9" ht="12.75" customHeight="1" x14ac:dyDescent="0.25">
      <c r="A91" s="1">
        <v>90</v>
      </c>
      <c r="B91" s="1" t="s">
        <v>139</v>
      </c>
      <c r="C91" s="1" t="s">
        <v>82</v>
      </c>
      <c r="D91" s="1" t="s">
        <v>65</v>
      </c>
      <c r="E91" s="1" t="s">
        <v>215</v>
      </c>
      <c r="F91" s="3">
        <v>4</v>
      </c>
      <c r="G91" s="3">
        <v>8</v>
      </c>
      <c r="H91" s="3">
        <v>6</v>
      </c>
      <c r="I91" s="3"/>
    </row>
    <row r="92" spans="1:9" ht="12" customHeight="1" x14ac:dyDescent="0.25">
      <c r="A92" s="1">
        <v>91</v>
      </c>
      <c r="B92" s="1" t="s">
        <v>139</v>
      </c>
      <c r="C92" s="1" t="s">
        <v>217</v>
      </c>
      <c r="D92" s="1" t="s">
        <v>65</v>
      </c>
      <c r="E92" s="1" t="s">
        <v>215</v>
      </c>
      <c r="F92" s="3">
        <v>4</v>
      </c>
      <c r="G92" s="3">
        <v>8</v>
      </c>
      <c r="H92" s="3">
        <v>7</v>
      </c>
      <c r="I92" s="3"/>
    </row>
    <row r="93" spans="1:9" ht="12.75" customHeight="1" x14ac:dyDescent="0.25">
      <c r="A93" s="1">
        <v>92</v>
      </c>
      <c r="B93" s="1" t="s">
        <v>139</v>
      </c>
      <c r="C93" s="1" t="s">
        <v>86</v>
      </c>
      <c r="D93" s="1" t="s">
        <v>65</v>
      </c>
      <c r="E93" s="1" t="s">
        <v>215</v>
      </c>
      <c r="F93" s="3">
        <v>4</v>
      </c>
      <c r="G93" s="3">
        <v>8</v>
      </c>
      <c r="H93" s="3">
        <v>8</v>
      </c>
      <c r="I93" s="3"/>
    </row>
    <row r="94" spans="1:9" ht="12.75" customHeight="1" x14ac:dyDescent="0.25">
      <c r="A94" s="1">
        <v>93</v>
      </c>
      <c r="B94" s="1" t="s">
        <v>139</v>
      </c>
      <c r="C94" s="1" t="s">
        <v>87</v>
      </c>
      <c r="D94" s="1" t="s">
        <v>65</v>
      </c>
      <c r="E94" s="1" t="s">
        <v>215</v>
      </c>
      <c r="F94" s="3">
        <v>4</v>
      </c>
      <c r="G94" s="3">
        <v>8</v>
      </c>
      <c r="H94" s="3">
        <v>9</v>
      </c>
      <c r="I94" s="3"/>
    </row>
    <row r="95" spans="1:9" ht="12.75" customHeight="1" x14ac:dyDescent="0.25">
      <c r="A95" s="1">
        <v>94</v>
      </c>
      <c r="B95" s="1" t="s">
        <v>139</v>
      </c>
      <c r="C95" s="1" t="s">
        <v>218</v>
      </c>
      <c r="D95" s="1" t="s">
        <v>65</v>
      </c>
      <c r="E95" s="1" t="s">
        <v>215</v>
      </c>
      <c r="F95" s="3">
        <v>4</v>
      </c>
      <c r="G95" s="3">
        <v>8</v>
      </c>
      <c r="H95" s="3">
        <v>10</v>
      </c>
      <c r="I95" s="3"/>
    </row>
    <row r="96" spans="1:9" ht="12.75" customHeight="1" x14ac:dyDescent="0.25">
      <c r="A96" s="1">
        <v>95</v>
      </c>
      <c r="B96" s="1" t="s">
        <v>139</v>
      </c>
      <c r="C96" s="1" t="s">
        <v>219</v>
      </c>
      <c r="D96" s="1" t="s">
        <v>65</v>
      </c>
      <c r="E96" s="1" t="s">
        <v>215</v>
      </c>
      <c r="F96" s="3">
        <v>4</v>
      </c>
      <c r="G96" s="3">
        <v>8</v>
      </c>
      <c r="H96" s="3">
        <v>11</v>
      </c>
      <c r="I96" s="3"/>
    </row>
    <row r="97" spans="1:9" ht="12.75" customHeight="1" x14ac:dyDescent="0.25">
      <c r="A97" s="1">
        <v>96</v>
      </c>
      <c r="B97" s="1" t="s">
        <v>139</v>
      </c>
      <c r="C97" s="1" t="s">
        <v>220</v>
      </c>
      <c r="D97" s="1" t="s">
        <v>65</v>
      </c>
      <c r="E97" s="1" t="s">
        <v>215</v>
      </c>
      <c r="F97" s="3">
        <v>4</v>
      </c>
      <c r="G97" s="3">
        <v>8</v>
      </c>
      <c r="H97" s="3">
        <v>12</v>
      </c>
      <c r="I97" s="3"/>
    </row>
    <row r="98" spans="1:9" ht="12.75" customHeight="1" x14ac:dyDescent="0.25">
      <c r="A98" s="1">
        <v>97</v>
      </c>
      <c r="B98" s="1" t="s">
        <v>139</v>
      </c>
      <c r="C98" s="1" t="s">
        <v>221</v>
      </c>
      <c r="D98" s="1" t="s">
        <v>65</v>
      </c>
      <c r="E98" s="1" t="s">
        <v>215</v>
      </c>
      <c r="F98" s="3">
        <v>4</v>
      </c>
      <c r="G98" s="3">
        <v>8</v>
      </c>
      <c r="H98" s="3">
        <v>13</v>
      </c>
      <c r="I98" s="3"/>
    </row>
    <row r="99" spans="1:9" ht="12.75" customHeight="1" x14ac:dyDescent="0.25">
      <c r="A99" s="1">
        <v>98</v>
      </c>
      <c r="B99" s="1" t="s">
        <v>139</v>
      </c>
      <c r="C99" s="1" t="s">
        <v>222</v>
      </c>
      <c r="D99" s="1" t="s">
        <v>71</v>
      </c>
      <c r="E99" s="1" t="s">
        <v>223</v>
      </c>
      <c r="F99" s="3">
        <v>30</v>
      </c>
      <c r="G99" s="3">
        <v>60</v>
      </c>
      <c r="H99" s="3">
        <v>1</v>
      </c>
      <c r="I99" s="3"/>
    </row>
    <row r="100" spans="1:9" ht="12.75" customHeight="1" x14ac:dyDescent="0.25">
      <c r="A100" s="1">
        <v>99</v>
      </c>
      <c r="B100" s="1" t="s">
        <v>139</v>
      </c>
      <c r="C100" s="1" t="s">
        <v>224</v>
      </c>
      <c r="D100" s="1" t="s">
        <v>71</v>
      </c>
      <c r="E100" s="1" t="s">
        <v>223</v>
      </c>
      <c r="F100" s="3">
        <v>30</v>
      </c>
      <c r="G100" s="3">
        <v>60</v>
      </c>
      <c r="H100" s="3">
        <v>2</v>
      </c>
      <c r="I100" s="3"/>
    </row>
    <row r="101" spans="1:9" ht="12.75" customHeight="1" x14ac:dyDescent="0.25">
      <c r="A101" s="1">
        <v>100</v>
      </c>
      <c r="B101" s="1" t="s">
        <v>139</v>
      </c>
      <c r="C101" s="1" t="s">
        <v>77</v>
      </c>
      <c r="D101" s="1" t="s">
        <v>71</v>
      </c>
      <c r="E101" s="1" t="s">
        <v>223</v>
      </c>
      <c r="F101" s="3">
        <v>30</v>
      </c>
      <c r="G101" s="3">
        <v>60</v>
      </c>
      <c r="H101" s="3">
        <v>3</v>
      </c>
      <c r="I101" s="3"/>
    </row>
    <row r="102" spans="1:9" ht="12.75" customHeight="1" x14ac:dyDescent="0.25">
      <c r="A102" s="1">
        <v>101</v>
      </c>
      <c r="B102" s="1" t="s">
        <v>139</v>
      </c>
      <c r="C102" s="1" t="s">
        <v>225</v>
      </c>
      <c r="D102" s="1" t="s">
        <v>71</v>
      </c>
      <c r="E102" s="1" t="s">
        <v>223</v>
      </c>
      <c r="F102" s="3">
        <v>30</v>
      </c>
      <c r="G102" s="3">
        <v>60</v>
      </c>
      <c r="H102" s="3">
        <v>4</v>
      </c>
      <c r="I102" s="3"/>
    </row>
    <row r="103" spans="1:9" ht="12.75" customHeight="1" x14ac:dyDescent="0.25">
      <c r="A103" s="1">
        <v>102</v>
      </c>
      <c r="B103" s="1" t="s">
        <v>139</v>
      </c>
      <c r="C103" s="1" t="s">
        <v>226</v>
      </c>
      <c r="D103" s="1" t="s">
        <v>71</v>
      </c>
      <c r="E103" s="1" t="s">
        <v>223</v>
      </c>
      <c r="F103" s="3">
        <v>30</v>
      </c>
      <c r="G103" s="3">
        <v>60</v>
      </c>
      <c r="H103" s="3">
        <v>5</v>
      </c>
      <c r="I103" s="3"/>
    </row>
    <row r="104" spans="1:9" ht="12.75" customHeight="1" x14ac:dyDescent="0.25">
      <c r="A104" s="1">
        <v>103</v>
      </c>
      <c r="B104" s="1" t="s">
        <v>139</v>
      </c>
      <c r="C104" s="1" t="s">
        <v>227</v>
      </c>
      <c r="D104" s="1" t="s">
        <v>71</v>
      </c>
      <c r="E104" s="1" t="s">
        <v>223</v>
      </c>
      <c r="F104" s="3">
        <v>30</v>
      </c>
      <c r="G104" s="3">
        <v>60</v>
      </c>
      <c r="H104" s="3">
        <v>6</v>
      </c>
      <c r="I104" s="3"/>
    </row>
    <row r="105" spans="1:9" ht="12.75" customHeight="1" x14ac:dyDescent="0.25">
      <c r="A105" s="1">
        <v>104</v>
      </c>
      <c r="B105" s="1" t="s">
        <v>139</v>
      </c>
      <c r="C105" s="1" t="s">
        <v>228</v>
      </c>
      <c r="D105" s="1" t="s">
        <v>71</v>
      </c>
      <c r="E105" s="1" t="s">
        <v>223</v>
      </c>
      <c r="F105" s="3">
        <v>30</v>
      </c>
      <c r="G105" s="3">
        <v>60</v>
      </c>
      <c r="H105" s="3">
        <v>7</v>
      </c>
      <c r="I105" s="3"/>
    </row>
    <row r="106" spans="1:9" ht="12.75" customHeight="1" x14ac:dyDescent="0.25">
      <c r="A106" s="1">
        <v>105</v>
      </c>
      <c r="B106" s="1" t="s">
        <v>139</v>
      </c>
      <c r="C106" s="1" t="s">
        <v>229</v>
      </c>
      <c r="D106" s="1" t="s">
        <v>71</v>
      </c>
      <c r="E106" s="1" t="s">
        <v>223</v>
      </c>
      <c r="F106" s="3">
        <v>30</v>
      </c>
      <c r="G106" s="3">
        <v>60</v>
      </c>
      <c r="H106" s="3">
        <v>8</v>
      </c>
      <c r="I106" s="3"/>
    </row>
    <row r="107" spans="1:9" ht="12.75" customHeight="1" x14ac:dyDescent="0.25">
      <c r="A107" s="1">
        <v>106</v>
      </c>
      <c r="B107" s="1" t="s">
        <v>139</v>
      </c>
      <c r="C107" s="1" t="s">
        <v>230</v>
      </c>
      <c r="D107" s="1" t="s">
        <v>71</v>
      </c>
      <c r="E107" s="1" t="s">
        <v>223</v>
      </c>
      <c r="F107" s="3">
        <v>30</v>
      </c>
      <c r="G107" s="3">
        <v>60</v>
      </c>
      <c r="H107" s="3">
        <v>9</v>
      </c>
      <c r="I107" s="3"/>
    </row>
    <row r="108" spans="1:9" ht="12.75" customHeight="1" x14ac:dyDescent="0.25">
      <c r="A108" s="1">
        <v>107</v>
      </c>
      <c r="B108" s="1" t="s">
        <v>231</v>
      </c>
      <c r="C108" s="1" t="s">
        <v>89</v>
      </c>
      <c r="D108" s="1" t="s">
        <v>65</v>
      </c>
      <c r="E108" s="1" t="s">
        <v>64</v>
      </c>
      <c r="F108" s="3">
        <v>4</v>
      </c>
      <c r="G108" s="3">
        <v>6</v>
      </c>
      <c r="H108" s="3"/>
      <c r="I108" s="3"/>
    </row>
    <row r="109" spans="1:9" ht="12.75" customHeight="1" x14ac:dyDescent="0.25">
      <c r="A109" s="1">
        <v>108</v>
      </c>
      <c r="B109" s="1" t="s">
        <v>231</v>
      </c>
      <c r="C109" s="1" t="s">
        <v>92</v>
      </c>
      <c r="D109" s="1" t="s">
        <v>65</v>
      </c>
      <c r="E109" s="1" t="s">
        <v>64</v>
      </c>
      <c r="F109" s="3">
        <v>4</v>
      </c>
      <c r="G109" s="3">
        <v>6</v>
      </c>
      <c r="H109" s="3"/>
      <c r="I109" s="3"/>
    </row>
    <row r="110" spans="1:9" ht="12.75" customHeight="1" x14ac:dyDescent="0.25">
      <c r="A110" s="1">
        <v>109</v>
      </c>
      <c r="B110" s="1" t="s">
        <v>231</v>
      </c>
      <c r="C110" s="1" t="s">
        <v>88</v>
      </c>
      <c r="D110" s="1" t="s">
        <v>65</v>
      </c>
      <c r="E110" s="1" t="s">
        <v>64</v>
      </c>
      <c r="F110" s="3">
        <v>4</v>
      </c>
      <c r="G110" s="3">
        <v>6</v>
      </c>
      <c r="H110" s="3"/>
      <c r="I110" s="3"/>
    </row>
    <row r="111" spans="1:9" ht="12.75" customHeight="1" x14ac:dyDescent="0.25">
      <c r="A111" s="1">
        <v>110</v>
      </c>
      <c r="B111" s="1" t="s">
        <v>231</v>
      </c>
      <c r="C111" s="1" t="s">
        <v>93</v>
      </c>
      <c r="D111" s="1" t="s">
        <v>65</v>
      </c>
      <c r="E111" s="1" t="s">
        <v>64</v>
      </c>
      <c r="F111" s="3">
        <v>4</v>
      </c>
      <c r="G111" s="3">
        <v>6</v>
      </c>
      <c r="H111" s="3"/>
      <c r="I111" s="3"/>
    </row>
    <row r="112" spans="1:9" ht="12.75" customHeight="1" x14ac:dyDescent="0.25">
      <c r="A112" s="1">
        <v>111</v>
      </c>
      <c r="B112" s="1" t="s">
        <v>231</v>
      </c>
      <c r="C112" s="1" t="s">
        <v>90</v>
      </c>
      <c r="D112" s="1" t="s">
        <v>65</v>
      </c>
      <c r="E112" s="1" t="s">
        <v>64</v>
      </c>
      <c r="F112" s="3">
        <v>4</v>
      </c>
      <c r="G112" s="3">
        <v>6</v>
      </c>
      <c r="H112" s="3"/>
      <c r="I112" s="3"/>
    </row>
    <row r="113" spans="1:9" ht="12.75" customHeight="1" x14ac:dyDescent="0.25">
      <c r="A113" s="1">
        <v>112</v>
      </c>
      <c r="B113" s="1" t="s">
        <v>231</v>
      </c>
      <c r="C113" s="1" t="s">
        <v>91</v>
      </c>
      <c r="D113" s="1" t="s">
        <v>65</v>
      </c>
      <c r="E113" s="1" t="s">
        <v>64</v>
      </c>
      <c r="F113" s="3">
        <v>5</v>
      </c>
      <c r="G113" s="3">
        <v>10</v>
      </c>
      <c r="H113" s="3"/>
      <c r="I113" s="3"/>
    </row>
    <row r="114" spans="1:9" ht="12.75" customHeight="1" x14ac:dyDescent="0.25">
      <c r="A114" s="1">
        <v>113</v>
      </c>
      <c r="B114" s="1" t="s">
        <v>231</v>
      </c>
      <c r="C114" s="1" t="s">
        <v>76</v>
      </c>
      <c r="D114" s="1" t="s">
        <v>65</v>
      </c>
      <c r="E114" s="1" t="s">
        <v>64</v>
      </c>
      <c r="F114" s="3">
        <v>5</v>
      </c>
      <c r="G114" s="3">
        <v>10</v>
      </c>
      <c r="H114" s="3"/>
      <c r="I114" s="3"/>
    </row>
    <row r="115" spans="1:9" ht="12.75" customHeight="1" x14ac:dyDescent="0.25">
      <c r="A115" s="1">
        <v>114</v>
      </c>
      <c r="B115" s="6" t="s">
        <v>232</v>
      </c>
      <c r="C115" s="3" t="s">
        <v>119</v>
      </c>
      <c r="D115" s="1" t="s">
        <v>65</v>
      </c>
      <c r="E115" s="1" t="s">
        <v>233</v>
      </c>
      <c r="F115" s="3">
        <v>3</v>
      </c>
      <c r="G115" s="3">
        <v>3</v>
      </c>
      <c r="H115" s="3"/>
      <c r="I115" s="3"/>
    </row>
    <row r="116" spans="1:9" ht="12.75" customHeight="1" x14ac:dyDescent="0.25">
      <c r="A116" s="1">
        <v>115</v>
      </c>
      <c r="B116" s="6" t="s">
        <v>232</v>
      </c>
      <c r="C116" s="3" t="s">
        <v>120</v>
      </c>
      <c r="D116" s="1" t="s">
        <v>65</v>
      </c>
      <c r="E116" s="1" t="s">
        <v>233</v>
      </c>
      <c r="F116" s="3">
        <v>3</v>
      </c>
      <c r="G116" s="3">
        <v>3</v>
      </c>
      <c r="H116" s="3"/>
      <c r="I116" s="3"/>
    </row>
    <row r="117" spans="1:9" ht="12.75" customHeight="1" x14ac:dyDescent="0.25">
      <c r="A117" s="1">
        <v>116</v>
      </c>
      <c r="B117" s="6" t="s">
        <v>232</v>
      </c>
      <c r="C117" s="3" t="s">
        <v>107</v>
      </c>
      <c r="D117" s="1" t="s">
        <v>65</v>
      </c>
      <c r="E117" s="1" t="s">
        <v>233</v>
      </c>
      <c r="F117" s="3">
        <v>3</v>
      </c>
      <c r="G117" s="3">
        <v>3</v>
      </c>
      <c r="H117" s="3"/>
      <c r="I117" s="3"/>
    </row>
    <row r="118" spans="1:9" ht="12.75" customHeight="1" x14ac:dyDescent="0.25">
      <c r="A118" s="1">
        <v>117</v>
      </c>
      <c r="B118" s="6" t="s">
        <v>232</v>
      </c>
      <c r="C118" s="3" t="s">
        <v>89</v>
      </c>
      <c r="D118" s="1" t="s">
        <v>65</v>
      </c>
      <c r="E118" s="1" t="s">
        <v>234</v>
      </c>
      <c r="F118" s="3">
        <v>3</v>
      </c>
      <c r="G118" s="3">
        <v>3</v>
      </c>
      <c r="H118" s="3"/>
      <c r="I118" s="3"/>
    </row>
    <row r="119" spans="1:9" ht="12.75" customHeight="1" x14ac:dyDescent="0.25">
      <c r="A119" s="1">
        <v>118</v>
      </c>
      <c r="B119" s="6" t="s">
        <v>232</v>
      </c>
      <c r="C119" s="3" t="s">
        <v>95</v>
      </c>
      <c r="D119" s="1" t="s">
        <v>65</v>
      </c>
      <c r="E119" s="1" t="s">
        <v>234</v>
      </c>
      <c r="F119" s="3">
        <v>3</v>
      </c>
      <c r="G119" s="3">
        <v>3</v>
      </c>
      <c r="H119" s="3"/>
      <c r="I119" s="3"/>
    </row>
    <row r="120" spans="1:9" ht="12.75" customHeight="1" x14ac:dyDescent="0.25">
      <c r="A120" s="1">
        <v>119</v>
      </c>
      <c r="B120" s="6" t="s">
        <v>232</v>
      </c>
      <c r="C120" s="3" t="s">
        <v>96</v>
      </c>
      <c r="D120" s="1" t="s">
        <v>65</v>
      </c>
      <c r="E120" s="1" t="s">
        <v>234</v>
      </c>
      <c r="F120" s="3">
        <v>3</v>
      </c>
      <c r="G120" s="3">
        <v>3</v>
      </c>
      <c r="H120" s="3"/>
      <c r="I120" s="3"/>
    </row>
    <row r="121" spans="1:9" ht="12.75" customHeight="1" x14ac:dyDescent="0.25">
      <c r="A121" s="1">
        <v>120</v>
      </c>
      <c r="B121" s="6" t="s">
        <v>232</v>
      </c>
      <c r="C121" s="3" t="s">
        <v>92</v>
      </c>
      <c r="D121" s="1" t="s">
        <v>65</v>
      </c>
      <c r="E121" s="1" t="s">
        <v>235</v>
      </c>
      <c r="F121" s="3">
        <v>3</v>
      </c>
      <c r="G121" s="3">
        <v>3</v>
      </c>
      <c r="H121" s="3"/>
      <c r="I121" s="3"/>
    </row>
    <row r="122" spans="1:9" ht="12.75" customHeight="1" x14ac:dyDescent="0.25">
      <c r="A122" s="1">
        <v>121</v>
      </c>
      <c r="B122" s="6" t="s">
        <v>232</v>
      </c>
      <c r="C122" s="3" t="s">
        <v>90</v>
      </c>
      <c r="D122" s="1" t="s">
        <v>65</v>
      </c>
      <c r="E122" s="1" t="s">
        <v>235</v>
      </c>
      <c r="F122" s="3">
        <v>3</v>
      </c>
      <c r="G122" s="3">
        <v>3</v>
      </c>
      <c r="H122" s="3"/>
      <c r="I122" s="3"/>
    </row>
    <row r="123" spans="1:9" ht="12.75" customHeight="1" x14ac:dyDescent="0.25">
      <c r="A123" s="1">
        <v>122</v>
      </c>
      <c r="B123" s="6" t="s">
        <v>232</v>
      </c>
      <c r="C123" s="3" t="s">
        <v>76</v>
      </c>
      <c r="D123" s="1" t="s">
        <v>65</v>
      </c>
      <c r="E123" s="1" t="s">
        <v>235</v>
      </c>
      <c r="F123" s="3">
        <v>3</v>
      </c>
      <c r="G123" s="3">
        <v>3</v>
      </c>
      <c r="H123" s="3"/>
      <c r="I123" s="3"/>
    </row>
    <row r="124" spans="1:9" ht="12.75" customHeight="1" x14ac:dyDescent="0.25">
      <c r="A124" s="1">
        <v>123</v>
      </c>
      <c r="B124" s="6" t="s">
        <v>232</v>
      </c>
      <c r="C124" s="3" t="s">
        <v>106</v>
      </c>
      <c r="D124" s="1" t="s">
        <v>65</v>
      </c>
      <c r="E124" s="1" t="s">
        <v>236</v>
      </c>
      <c r="F124" s="3">
        <v>4</v>
      </c>
      <c r="G124" s="3">
        <v>6</v>
      </c>
      <c r="H124" s="3"/>
      <c r="I124" s="3"/>
    </row>
    <row r="125" spans="1:9" ht="12.75" customHeight="1" x14ac:dyDescent="0.25">
      <c r="A125" s="1">
        <v>124</v>
      </c>
      <c r="B125" s="6" t="s">
        <v>232</v>
      </c>
      <c r="C125" s="3" t="s">
        <v>88</v>
      </c>
      <c r="D125" s="1" t="s">
        <v>65</v>
      </c>
      <c r="E125" s="1" t="s">
        <v>236</v>
      </c>
      <c r="F125" s="3">
        <v>4</v>
      </c>
      <c r="G125" s="3">
        <v>6</v>
      </c>
      <c r="H125" s="3"/>
      <c r="I125" s="3"/>
    </row>
    <row r="126" spans="1:9" ht="12.75" customHeight="1" x14ac:dyDescent="0.25">
      <c r="A126" s="1">
        <v>125</v>
      </c>
      <c r="B126" s="6" t="s">
        <v>232</v>
      </c>
      <c r="C126" s="3" t="s">
        <v>107</v>
      </c>
      <c r="D126" s="1" t="s">
        <v>65</v>
      </c>
      <c r="E126" s="1" t="s">
        <v>236</v>
      </c>
      <c r="F126" s="3">
        <v>6</v>
      </c>
      <c r="G126" s="3">
        <v>10</v>
      </c>
      <c r="H126" s="3"/>
      <c r="I126" s="3"/>
    </row>
    <row r="127" spans="1:9" ht="12.75" customHeight="1" x14ac:dyDescent="0.25">
      <c r="A127" s="1">
        <v>126</v>
      </c>
      <c r="B127" s="6" t="s">
        <v>232</v>
      </c>
      <c r="C127" s="3" t="s">
        <v>120</v>
      </c>
      <c r="D127" s="1" t="s">
        <v>65</v>
      </c>
      <c r="E127" s="1" t="s">
        <v>236</v>
      </c>
      <c r="F127" s="3">
        <v>4</v>
      </c>
      <c r="G127" s="3">
        <v>6</v>
      </c>
      <c r="H127" s="3"/>
      <c r="I127" s="3"/>
    </row>
    <row r="128" spans="1:9" ht="12.75" customHeight="1" x14ac:dyDescent="0.25">
      <c r="A128" s="1">
        <v>127</v>
      </c>
      <c r="B128" s="6" t="s">
        <v>232</v>
      </c>
      <c r="C128" s="3" t="s">
        <v>121</v>
      </c>
      <c r="D128" s="1" t="s">
        <v>65</v>
      </c>
      <c r="E128" s="1" t="s">
        <v>236</v>
      </c>
      <c r="F128" s="3">
        <v>10</v>
      </c>
      <c r="G128" s="3">
        <v>15</v>
      </c>
      <c r="H128" s="3"/>
      <c r="I128" s="3"/>
    </row>
    <row r="129" spans="1:9" ht="12.75" customHeight="1" x14ac:dyDescent="0.25">
      <c r="A129" s="1">
        <v>128</v>
      </c>
      <c r="B129" s="6" t="s">
        <v>232</v>
      </c>
      <c r="C129" s="3" t="s">
        <v>119</v>
      </c>
      <c r="D129" s="1" t="s">
        <v>65</v>
      </c>
      <c r="E129" s="1" t="s">
        <v>236</v>
      </c>
      <c r="F129" s="3">
        <v>4</v>
      </c>
      <c r="G129" s="3">
        <v>6</v>
      </c>
      <c r="H129" s="3"/>
      <c r="I129" s="3"/>
    </row>
    <row r="130" spans="1:9" ht="12.75" customHeight="1" x14ac:dyDescent="0.25">
      <c r="A130" s="1">
        <v>129</v>
      </c>
      <c r="B130" s="6" t="s">
        <v>232</v>
      </c>
      <c r="C130" s="3" t="s">
        <v>112</v>
      </c>
      <c r="D130" s="1" t="s">
        <v>65</v>
      </c>
      <c r="E130" s="1" t="s">
        <v>236</v>
      </c>
      <c r="F130" s="3">
        <v>10</v>
      </c>
      <c r="G130" s="3">
        <v>15</v>
      </c>
      <c r="H130" s="3"/>
      <c r="I130" s="3"/>
    </row>
    <row r="131" spans="1:9" ht="12.75" customHeight="1" x14ac:dyDescent="0.25">
      <c r="A131" s="1">
        <v>130</v>
      </c>
      <c r="B131" s="6" t="s">
        <v>232</v>
      </c>
      <c r="C131" s="3" t="s">
        <v>109</v>
      </c>
      <c r="D131" s="1" t="s">
        <v>108</v>
      </c>
      <c r="E131" s="1" t="s">
        <v>236</v>
      </c>
      <c r="F131" s="3">
        <v>20</v>
      </c>
      <c r="G131" s="3">
        <v>30</v>
      </c>
      <c r="H131" s="3"/>
      <c r="I131" s="3"/>
    </row>
    <row r="132" spans="1:9" ht="12.75" customHeight="1" x14ac:dyDescent="0.25">
      <c r="A132" s="1">
        <v>131</v>
      </c>
      <c r="B132" s="6" t="s">
        <v>232</v>
      </c>
      <c r="C132" s="3" t="s">
        <v>110</v>
      </c>
      <c r="D132" s="1" t="s">
        <v>65</v>
      </c>
      <c r="E132" s="1" t="s">
        <v>100</v>
      </c>
      <c r="F132" s="3">
        <v>4</v>
      </c>
      <c r="G132" s="3">
        <v>6</v>
      </c>
      <c r="H132" s="3"/>
      <c r="I132" s="3"/>
    </row>
    <row r="133" spans="1:9" ht="12.75" customHeight="1" x14ac:dyDescent="0.25">
      <c r="A133" s="1">
        <v>132</v>
      </c>
      <c r="B133" s="6" t="s">
        <v>232</v>
      </c>
      <c r="C133" s="3" t="s">
        <v>101</v>
      </c>
      <c r="D133" s="1" t="s">
        <v>65</v>
      </c>
      <c r="E133" s="1" t="s">
        <v>100</v>
      </c>
      <c r="F133" s="3">
        <v>6</v>
      </c>
      <c r="G133" s="3">
        <v>10</v>
      </c>
      <c r="H133" s="3"/>
      <c r="I133" s="3"/>
    </row>
    <row r="134" spans="1:9" ht="12.75" customHeight="1" x14ac:dyDescent="0.25">
      <c r="A134" s="1">
        <v>133</v>
      </c>
      <c r="B134" s="6" t="s">
        <v>232</v>
      </c>
      <c r="C134" s="3" t="s">
        <v>103</v>
      </c>
      <c r="D134" s="1" t="s">
        <v>65</v>
      </c>
      <c r="E134" s="1" t="s">
        <v>100</v>
      </c>
      <c r="F134" s="3">
        <v>4</v>
      </c>
      <c r="G134" s="3">
        <v>6</v>
      </c>
      <c r="H134" s="3"/>
      <c r="I134" s="3"/>
    </row>
    <row r="135" spans="1:9" ht="12.75" customHeight="1" x14ac:dyDescent="0.25">
      <c r="A135" s="1">
        <v>134</v>
      </c>
      <c r="B135" s="6" t="s">
        <v>232</v>
      </c>
      <c r="C135" s="3" t="s">
        <v>124</v>
      </c>
      <c r="D135" s="1" t="s">
        <v>65</v>
      </c>
      <c r="E135" s="1" t="s">
        <v>100</v>
      </c>
      <c r="F135" s="3">
        <v>4</v>
      </c>
      <c r="G135" s="3">
        <v>6</v>
      </c>
      <c r="H135" s="3"/>
      <c r="I135" s="3"/>
    </row>
    <row r="136" spans="1:9" ht="12.75" customHeight="1" x14ac:dyDescent="0.25">
      <c r="A136" s="1">
        <v>135</v>
      </c>
      <c r="B136" s="6" t="s">
        <v>232</v>
      </c>
      <c r="C136" s="3" t="s">
        <v>92</v>
      </c>
      <c r="D136" s="1" t="s">
        <v>65</v>
      </c>
      <c r="E136" s="1" t="s">
        <v>100</v>
      </c>
      <c r="F136" s="3">
        <v>4</v>
      </c>
      <c r="G136" s="3">
        <v>6</v>
      </c>
      <c r="H136" s="3"/>
      <c r="I136" s="3"/>
    </row>
    <row r="137" spans="1:9" ht="12.75" customHeight="1" x14ac:dyDescent="0.25">
      <c r="A137" s="1">
        <v>136</v>
      </c>
      <c r="B137" s="6" t="s">
        <v>232</v>
      </c>
      <c r="C137" s="3" t="s">
        <v>111</v>
      </c>
      <c r="D137" s="1" t="s">
        <v>65</v>
      </c>
      <c r="E137" s="1" t="s">
        <v>100</v>
      </c>
      <c r="F137" s="3">
        <v>6</v>
      </c>
      <c r="G137" s="3">
        <v>10</v>
      </c>
      <c r="H137" s="3"/>
      <c r="I137" s="3"/>
    </row>
    <row r="138" spans="1:9" ht="12.75" customHeight="1" x14ac:dyDescent="0.25">
      <c r="A138" s="1">
        <v>137</v>
      </c>
      <c r="B138" s="6" t="s">
        <v>232</v>
      </c>
      <c r="C138" s="3" t="s">
        <v>90</v>
      </c>
      <c r="D138" s="1" t="s">
        <v>65</v>
      </c>
      <c r="E138" s="1" t="s">
        <v>100</v>
      </c>
      <c r="F138" s="3">
        <v>4</v>
      </c>
      <c r="G138" s="3">
        <v>6</v>
      </c>
      <c r="H138" s="3"/>
      <c r="I138" s="3"/>
    </row>
    <row r="139" spans="1:9" ht="12.75" customHeight="1" x14ac:dyDescent="0.25">
      <c r="A139" s="1">
        <v>138</v>
      </c>
      <c r="B139" s="6" t="s">
        <v>232</v>
      </c>
      <c r="C139" s="3" t="s">
        <v>91</v>
      </c>
      <c r="D139" s="1" t="s">
        <v>65</v>
      </c>
      <c r="E139" s="1" t="s">
        <v>100</v>
      </c>
      <c r="F139" s="3">
        <v>8</v>
      </c>
      <c r="G139" s="3">
        <v>12</v>
      </c>
      <c r="H139" s="3"/>
      <c r="I139" s="3"/>
    </row>
    <row r="140" spans="1:9" ht="12.75" customHeight="1" x14ac:dyDescent="0.25">
      <c r="A140" s="1">
        <v>139</v>
      </c>
      <c r="B140" s="6" t="s">
        <v>232</v>
      </c>
      <c r="C140" s="3" t="s">
        <v>118</v>
      </c>
      <c r="D140" s="1" t="s">
        <v>65</v>
      </c>
      <c r="E140" s="1" t="s">
        <v>100</v>
      </c>
      <c r="F140" s="3">
        <v>5</v>
      </c>
      <c r="G140" s="3">
        <v>10</v>
      </c>
      <c r="H140" s="3"/>
      <c r="I140" s="3"/>
    </row>
    <row r="141" spans="1:9" ht="12.75" customHeight="1" x14ac:dyDescent="0.25">
      <c r="A141" s="1">
        <v>140</v>
      </c>
      <c r="B141" s="6" t="s">
        <v>232</v>
      </c>
      <c r="C141" s="3" t="s">
        <v>76</v>
      </c>
      <c r="D141" s="1" t="s">
        <v>65</v>
      </c>
      <c r="E141" s="1" t="s">
        <v>100</v>
      </c>
      <c r="F141" s="3">
        <v>5</v>
      </c>
      <c r="G141" s="3">
        <v>10</v>
      </c>
      <c r="H141" s="3"/>
      <c r="I141" s="3"/>
    </row>
    <row r="142" spans="1:9" ht="12.75" customHeight="1" x14ac:dyDescent="0.25">
      <c r="A142" s="1">
        <v>141</v>
      </c>
      <c r="B142" s="6" t="s">
        <v>232</v>
      </c>
      <c r="C142" s="3" t="s">
        <v>99</v>
      </c>
      <c r="D142" s="1" t="s">
        <v>65</v>
      </c>
      <c r="E142" s="1" t="s">
        <v>94</v>
      </c>
      <c r="F142" s="3">
        <v>0</v>
      </c>
      <c r="G142" s="3"/>
      <c r="H142" s="3"/>
      <c r="I142" s="3"/>
    </row>
    <row r="143" spans="1:9" ht="12.75" customHeight="1" x14ac:dyDescent="0.25">
      <c r="A143" s="1">
        <v>142</v>
      </c>
      <c r="B143" s="6" t="s">
        <v>232</v>
      </c>
      <c r="C143" s="3" t="s">
        <v>117</v>
      </c>
      <c r="D143" s="1" t="s">
        <v>65</v>
      </c>
      <c r="E143" s="1" t="s">
        <v>94</v>
      </c>
      <c r="F143" s="3">
        <v>0</v>
      </c>
      <c r="G143" s="3"/>
      <c r="H143" s="3"/>
      <c r="I143" s="3"/>
    </row>
    <row r="144" spans="1:9" ht="12.75" customHeight="1" x14ac:dyDescent="0.25">
      <c r="A144" s="1">
        <v>143</v>
      </c>
      <c r="B144" s="6" t="s">
        <v>232</v>
      </c>
      <c r="C144" s="3" t="s">
        <v>116</v>
      </c>
      <c r="D144" s="1" t="s">
        <v>65</v>
      </c>
      <c r="E144" s="1" t="s">
        <v>94</v>
      </c>
      <c r="F144" s="3">
        <v>8</v>
      </c>
      <c r="G144" s="3">
        <v>12</v>
      </c>
      <c r="H144" s="3"/>
      <c r="I144" s="3"/>
    </row>
    <row r="145" spans="1:9" ht="12.75" customHeight="1" x14ac:dyDescent="0.25">
      <c r="A145" s="1">
        <v>144</v>
      </c>
      <c r="B145" s="6" t="s">
        <v>232</v>
      </c>
      <c r="C145" s="3" t="s">
        <v>89</v>
      </c>
      <c r="D145" s="1" t="s">
        <v>65</v>
      </c>
      <c r="E145" s="1" t="s">
        <v>94</v>
      </c>
      <c r="F145" s="3">
        <v>4</v>
      </c>
      <c r="G145" s="3">
        <v>6</v>
      </c>
      <c r="H145" s="3"/>
      <c r="I145" s="3"/>
    </row>
    <row r="146" spans="1:9" ht="12.75" customHeight="1" x14ac:dyDescent="0.25">
      <c r="A146" s="1">
        <v>145</v>
      </c>
      <c r="B146" s="6" t="s">
        <v>232</v>
      </c>
      <c r="C146" s="3" t="s">
        <v>113</v>
      </c>
      <c r="D146" s="1" t="s">
        <v>65</v>
      </c>
      <c r="E146" s="1" t="s">
        <v>94</v>
      </c>
      <c r="F146" s="3">
        <v>0</v>
      </c>
      <c r="G146" s="3"/>
      <c r="H146" s="3"/>
      <c r="I146" s="3"/>
    </row>
    <row r="147" spans="1:9" ht="12.75" customHeight="1" x14ac:dyDescent="0.25">
      <c r="A147" s="1">
        <v>146</v>
      </c>
      <c r="B147" s="6" t="s">
        <v>232</v>
      </c>
      <c r="C147" s="3" t="s">
        <v>95</v>
      </c>
      <c r="D147" s="1" t="s">
        <v>65</v>
      </c>
      <c r="E147" s="1" t="s">
        <v>94</v>
      </c>
      <c r="F147" s="3">
        <v>4</v>
      </c>
      <c r="G147" s="3">
        <v>6</v>
      </c>
      <c r="H147" s="3"/>
      <c r="I147" s="3"/>
    </row>
    <row r="148" spans="1:9" ht="12.75" customHeight="1" x14ac:dyDescent="0.25">
      <c r="A148" s="1">
        <v>147</v>
      </c>
      <c r="B148" s="6" t="s">
        <v>232</v>
      </c>
      <c r="C148" s="3" t="s">
        <v>96</v>
      </c>
      <c r="D148" s="1" t="s">
        <v>65</v>
      </c>
      <c r="E148" s="1" t="s">
        <v>94</v>
      </c>
      <c r="F148" s="3">
        <v>4</v>
      </c>
      <c r="G148" s="3">
        <v>6</v>
      </c>
      <c r="H148" s="3"/>
      <c r="I148" s="3"/>
    </row>
    <row r="149" spans="1:9" ht="12.75" customHeight="1" x14ac:dyDescent="0.25">
      <c r="A149" s="1">
        <v>148</v>
      </c>
      <c r="B149" s="6" t="s">
        <v>232</v>
      </c>
      <c r="C149" s="3" t="s">
        <v>114</v>
      </c>
      <c r="D149" s="1" t="s">
        <v>65</v>
      </c>
      <c r="E149" s="1" t="s">
        <v>94</v>
      </c>
      <c r="F149" s="3">
        <v>6</v>
      </c>
      <c r="G149" s="3">
        <v>10</v>
      </c>
      <c r="H149" s="3"/>
      <c r="I149" s="3"/>
    </row>
    <row r="150" spans="1:9" ht="12.75" customHeight="1" x14ac:dyDescent="0.25">
      <c r="A150" s="1">
        <v>149</v>
      </c>
      <c r="B150" s="6" t="s">
        <v>232</v>
      </c>
      <c r="C150" s="3" t="s">
        <v>122</v>
      </c>
      <c r="D150" s="1" t="s">
        <v>65</v>
      </c>
      <c r="E150" s="1" t="s">
        <v>94</v>
      </c>
      <c r="F150" s="3">
        <v>10</v>
      </c>
      <c r="G150" s="3">
        <v>20</v>
      </c>
      <c r="H150" s="3"/>
      <c r="I150" s="3"/>
    </row>
    <row r="151" spans="1:9" ht="12.75" customHeight="1" x14ac:dyDescent="0.25">
      <c r="A151" s="1">
        <v>150</v>
      </c>
      <c r="B151" s="6" t="s">
        <v>232</v>
      </c>
      <c r="C151" s="3" t="s">
        <v>93</v>
      </c>
      <c r="D151" s="1" t="s">
        <v>65</v>
      </c>
      <c r="E151" s="1" t="s">
        <v>94</v>
      </c>
      <c r="F151" s="3">
        <v>4</v>
      </c>
      <c r="G151" s="3">
        <v>6</v>
      </c>
      <c r="H151" s="3"/>
      <c r="I151" s="3"/>
    </row>
    <row r="152" spans="1:9" ht="12.75" customHeight="1" x14ac:dyDescent="0.25">
      <c r="A152" s="1">
        <v>151</v>
      </c>
      <c r="B152" s="6" t="s">
        <v>232</v>
      </c>
      <c r="C152" s="3" t="s">
        <v>97</v>
      </c>
      <c r="D152" s="1" t="s">
        <v>65</v>
      </c>
      <c r="E152" s="1" t="s">
        <v>94</v>
      </c>
      <c r="F152" s="3">
        <v>4</v>
      </c>
      <c r="G152" s="3">
        <v>6</v>
      </c>
      <c r="H152" s="3"/>
      <c r="I152" s="3"/>
    </row>
    <row r="153" spans="1:9" ht="12.75" customHeight="1" x14ac:dyDescent="0.25">
      <c r="A153" s="1">
        <v>152</v>
      </c>
      <c r="B153" s="6" t="s">
        <v>232</v>
      </c>
      <c r="C153" s="3" t="s">
        <v>123</v>
      </c>
      <c r="D153" s="1" t="s">
        <v>65</v>
      </c>
      <c r="E153" s="1" t="s">
        <v>94</v>
      </c>
      <c r="F153" s="3">
        <v>8</v>
      </c>
      <c r="G153" s="3">
        <v>12</v>
      </c>
      <c r="H153" s="3"/>
      <c r="I153" s="3"/>
    </row>
    <row r="154" spans="1:9" ht="12.75" customHeight="1" x14ac:dyDescent="0.25">
      <c r="A154" s="1">
        <v>153</v>
      </c>
      <c r="B154" s="6" t="s">
        <v>232</v>
      </c>
      <c r="C154" s="3" t="s">
        <v>123</v>
      </c>
      <c r="D154" s="1" t="s">
        <v>65</v>
      </c>
      <c r="E154" s="1" t="s">
        <v>94</v>
      </c>
      <c r="F154" s="3">
        <v>10</v>
      </c>
      <c r="G154" s="3">
        <v>20</v>
      </c>
      <c r="H154" s="3"/>
      <c r="I154" s="3"/>
    </row>
    <row r="155" spans="1:9" ht="12.75" customHeight="1" x14ac:dyDescent="0.25">
      <c r="A155" s="1">
        <v>154</v>
      </c>
      <c r="B155" s="6" t="s">
        <v>232</v>
      </c>
      <c r="C155" s="1" t="s">
        <v>114</v>
      </c>
      <c r="D155" s="1" t="s">
        <v>65</v>
      </c>
      <c r="E155" s="1" t="s">
        <v>94</v>
      </c>
      <c r="F155" s="3">
        <v>8</v>
      </c>
      <c r="G155" s="3">
        <v>10</v>
      </c>
      <c r="H155" s="3"/>
      <c r="I155" s="3"/>
    </row>
    <row r="156" spans="1:9" ht="12.75" customHeight="1" x14ac:dyDescent="0.25">
      <c r="A156" s="1">
        <v>155</v>
      </c>
      <c r="B156" s="6" t="s">
        <v>232</v>
      </c>
      <c r="C156" s="1" t="s">
        <v>114</v>
      </c>
      <c r="D156" s="1" t="s">
        <v>65</v>
      </c>
      <c r="E156" s="1" t="s">
        <v>94</v>
      </c>
      <c r="F156" s="3">
        <v>10</v>
      </c>
      <c r="G156" s="3">
        <v>15</v>
      </c>
      <c r="H156" s="3"/>
      <c r="I156" s="3"/>
    </row>
    <row r="157" spans="1:9" ht="12.75" customHeight="1" x14ac:dyDescent="0.25"/>
    <row r="158" spans="1:9" ht="12.75" customHeight="1" x14ac:dyDescent="0.25"/>
    <row r="159" spans="1:9" ht="12.75" customHeight="1" x14ac:dyDescent="0.25"/>
    <row r="160" spans="1:9"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4C513-65BB-40B8-AC77-43217DE74B68}">
  <sheetPr codeName="Sheet11"/>
  <dimension ref="A1:B107"/>
  <sheetViews>
    <sheetView workbookViewId="0">
      <selection activeCell="B19" sqref="B19"/>
    </sheetView>
  </sheetViews>
  <sheetFormatPr defaultRowHeight="12.5" x14ac:dyDescent="0.25"/>
  <cols>
    <col min="1" max="1" width="12.81640625" bestFit="1" customWidth="1"/>
    <col min="2" max="2" width="15.453125" bestFit="1" customWidth="1"/>
  </cols>
  <sheetData>
    <row r="1" spans="1:2" x14ac:dyDescent="0.25">
      <c r="A1" t="s">
        <v>237</v>
      </c>
      <c r="B1" t="s">
        <v>137</v>
      </c>
    </row>
    <row r="2" spans="1:2" x14ac:dyDescent="0.25">
      <c r="A2">
        <v>1</v>
      </c>
      <c r="B2">
        <v>1</v>
      </c>
    </row>
    <row r="3" spans="1:2" x14ac:dyDescent="0.25">
      <c r="A3">
        <v>2</v>
      </c>
      <c r="B3">
        <v>2</v>
      </c>
    </row>
    <row r="4" spans="1:2" x14ac:dyDescent="0.25">
      <c r="A4">
        <v>3</v>
      </c>
      <c r="B4">
        <v>3</v>
      </c>
    </row>
    <row r="5" spans="1:2" x14ac:dyDescent="0.25">
      <c r="A5">
        <v>4</v>
      </c>
      <c r="B5">
        <v>4</v>
      </c>
    </row>
    <row r="6" spans="1:2" x14ac:dyDescent="0.25">
      <c r="A6">
        <v>5</v>
      </c>
      <c r="B6">
        <v>5</v>
      </c>
    </row>
    <row r="7" spans="1:2" x14ac:dyDescent="0.25">
      <c r="A7">
        <v>6</v>
      </c>
      <c r="B7">
        <v>6</v>
      </c>
    </row>
    <row r="8" spans="1:2" x14ac:dyDescent="0.25">
      <c r="A8">
        <v>7</v>
      </c>
      <c r="B8">
        <v>7</v>
      </c>
    </row>
    <row r="9" spans="1:2" x14ac:dyDescent="0.25">
      <c r="A9">
        <v>8</v>
      </c>
      <c r="B9">
        <v>8</v>
      </c>
    </row>
    <row r="10" spans="1:2" x14ac:dyDescent="0.25">
      <c r="A10">
        <v>9</v>
      </c>
      <c r="B10">
        <v>9</v>
      </c>
    </row>
    <row r="11" spans="1:2" x14ac:dyDescent="0.25">
      <c r="A11">
        <v>10</v>
      </c>
      <c r="B11">
        <v>10</v>
      </c>
    </row>
    <row r="12" spans="1:2" x14ac:dyDescent="0.25">
      <c r="A12">
        <v>11</v>
      </c>
      <c r="B12">
        <v>11</v>
      </c>
    </row>
    <row r="13" spans="1:2" x14ac:dyDescent="0.25">
      <c r="A13">
        <v>12</v>
      </c>
      <c r="B13">
        <v>12</v>
      </c>
    </row>
    <row r="14" spans="1:2" x14ac:dyDescent="0.25">
      <c r="A14">
        <v>13</v>
      </c>
      <c r="B14">
        <v>13</v>
      </c>
    </row>
    <row r="15" spans="1:2" x14ac:dyDescent="0.25">
      <c r="A15">
        <v>14</v>
      </c>
      <c r="B15">
        <v>1</v>
      </c>
    </row>
    <row r="16" spans="1:2" x14ac:dyDescent="0.25">
      <c r="A16">
        <v>15</v>
      </c>
      <c r="B16">
        <v>2</v>
      </c>
    </row>
    <row r="17" spans="1:2" x14ac:dyDescent="0.25">
      <c r="A17">
        <v>16</v>
      </c>
      <c r="B17">
        <v>3</v>
      </c>
    </row>
    <row r="18" spans="1:2" x14ac:dyDescent="0.25">
      <c r="A18">
        <v>17</v>
      </c>
      <c r="B18">
        <v>4</v>
      </c>
    </row>
    <row r="19" spans="1:2" x14ac:dyDescent="0.25">
      <c r="A19">
        <v>18</v>
      </c>
      <c r="B19">
        <v>5</v>
      </c>
    </row>
    <row r="20" spans="1:2" x14ac:dyDescent="0.25">
      <c r="A20">
        <v>19</v>
      </c>
      <c r="B20">
        <v>6</v>
      </c>
    </row>
    <row r="21" spans="1:2" x14ac:dyDescent="0.25">
      <c r="A21">
        <v>20</v>
      </c>
      <c r="B21">
        <v>7</v>
      </c>
    </row>
    <row r="22" spans="1:2" x14ac:dyDescent="0.25">
      <c r="A22">
        <v>21</v>
      </c>
      <c r="B22">
        <v>8</v>
      </c>
    </row>
    <row r="23" spans="1:2" x14ac:dyDescent="0.25">
      <c r="A23">
        <v>22</v>
      </c>
      <c r="B23">
        <v>9</v>
      </c>
    </row>
    <row r="24" spans="1:2" x14ac:dyDescent="0.25">
      <c r="A24">
        <v>23</v>
      </c>
      <c r="B24">
        <v>10</v>
      </c>
    </row>
    <row r="25" spans="1:2" x14ac:dyDescent="0.25">
      <c r="A25">
        <v>24</v>
      </c>
      <c r="B25">
        <v>11</v>
      </c>
    </row>
    <row r="26" spans="1:2" x14ac:dyDescent="0.25">
      <c r="A26">
        <v>25</v>
      </c>
      <c r="B26">
        <v>12</v>
      </c>
    </row>
    <row r="27" spans="1:2" x14ac:dyDescent="0.25">
      <c r="A27">
        <v>26</v>
      </c>
      <c r="B27">
        <v>13</v>
      </c>
    </row>
    <row r="28" spans="1:2" x14ac:dyDescent="0.25">
      <c r="A28">
        <v>27</v>
      </c>
      <c r="B28">
        <v>14</v>
      </c>
    </row>
    <row r="29" spans="1:2" x14ac:dyDescent="0.25">
      <c r="A29">
        <v>28</v>
      </c>
      <c r="B29">
        <v>1</v>
      </c>
    </row>
    <row r="30" spans="1:2" x14ac:dyDescent="0.25">
      <c r="A30">
        <v>29</v>
      </c>
      <c r="B30">
        <v>2</v>
      </c>
    </row>
    <row r="31" spans="1:2" x14ac:dyDescent="0.25">
      <c r="A31">
        <v>30</v>
      </c>
      <c r="B31">
        <v>3</v>
      </c>
    </row>
    <row r="32" spans="1:2" x14ac:dyDescent="0.25">
      <c r="A32">
        <v>31</v>
      </c>
      <c r="B32">
        <v>4</v>
      </c>
    </row>
    <row r="33" spans="1:2" x14ac:dyDescent="0.25">
      <c r="A33">
        <v>32</v>
      </c>
      <c r="B33">
        <v>5</v>
      </c>
    </row>
    <row r="34" spans="1:2" x14ac:dyDescent="0.25">
      <c r="A34">
        <v>33</v>
      </c>
      <c r="B34">
        <v>6</v>
      </c>
    </row>
    <row r="35" spans="1:2" x14ac:dyDescent="0.25">
      <c r="A35">
        <v>34</v>
      </c>
      <c r="B35">
        <v>7</v>
      </c>
    </row>
    <row r="36" spans="1:2" x14ac:dyDescent="0.25">
      <c r="A36">
        <v>35</v>
      </c>
      <c r="B36">
        <v>8</v>
      </c>
    </row>
    <row r="37" spans="1:2" x14ac:dyDescent="0.25">
      <c r="A37">
        <v>36</v>
      </c>
      <c r="B37">
        <v>9</v>
      </c>
    </row>
    <row r="38" spans="1:2" x14ac:dyDescent="0.25">
      <c r="A38">
        <v>37</v>
      </c>
      <c r="B38">
        <v>10</v>
      </c>
    </row>
    <row r="39" spans="1:2" x14ac:dyDescent="0.25">
      <c r="A39">
        <v>38</v>
      </c>
      <c r="B39">
        <v>11</v>
      </c>
    </row>
    <row r="40" spans="1:2" x14ac:dyDescent="0.25">
      <c r="A40">
        <v>39</v>
      </c>
      <c r="B40">
        <v>12</v>
      </c>
    </row>
    <row r="41" spans="1:2" x14ac:dyDescent="0.25">
      <c r="A41">
        <v>40</v>
      </c>
      <c r="B41">
        <v>1</v>
      </c>
    </row>
    <row r="42" spans="1:2" x14ac:dyDescent="0.25">
      <c r="A42">
        <v>41</v>
      </c>
      <c r="B42">
        <v>2</v>
      </c>
    </row>
    <row r="43" spans="1:2" x14ac:dyDescent="0.25">
      <c r="A43">
        <v>42</v>
      </c>
      <c r="B43">
        <v>3</v>
      </c>
    </row>
    <row r="44" spans="1:2" x14ac:dyDescent="0.25">
      <c r="A44">
        <v>43</v>
      </c>
      <c r="B44">
        <v>4</v>
      </c>
    </row>
    <row r="45" spans="1:2" x14ac:dyDescent="0.25">
      <c r="A45">
        <v>44</v>
      </c>
      <c r="B45">
        <v>5</v>
      </c>
    </row>
    <row r="46" spans="1:2" x14ac:dyDescent="0.25">
      <c r="A46">
        <v>45</v>
      </c>
      <c r="B46">
        <v>6</v>
      </c>
    </row>
    <row r="47" spans="1:2" x14ac:dyDescent="0.25">
      <c r="A47">
        <v>46</v>
      </c>
      <c r="B47">
        <v>7</v>
      </c>
    </row>
    <row r="48" spans="1:2" x14ac:dyDescent="0.25">
      <c r="A48">
        <v>47</v>
      </c>
      <c r="B48">
        <v>8</v>
      </c>
    </row>
    <row r="49" spans="1:2" x14ac:dyDescent="0.25">
      <c r="A49">
        <v>48</v>
      </c>
      <c r="B49">
        <v>9</v>
      </c>
    </row>
    <row r="50" spans="1:2" x14ac:dyDescent="0.25">
      <c r="A50">
        <v>49</v>
      </c>
      <c r="B50">
        <v>10</v>
      </c>
    </row>
    <row r="51" spans="1:2" x14ac:dyDescent="0.25">
      <c r="A51">
        <v>50</v>
      </c>
      <c r="B51">
        <v>11</v>
      </c>
    </row>
    <row r="52" spans="1:2" x14ac:dyDescent="0.25">
      <c r="A52">
        <v>51</v>
      </c>
      <c r="B52">
        <v>12</v>
      </c>
    </row>
    <row r="53" spans="1:2" x14ac:dyDescent="0.25">
      <c r="A53">
        <v>52</v>
      </c>
      <c r="B53">
        <v>13</v>
      </c>
    </row>
    <row r="54" spans="1:2" x14ac:dyDescent="0.25">
      <c r="A54">
        <v>53</v>
      </c>
      <c r="B54">
        <v>14</v>
      </c>
    </row>
    <row r="55" spans="1:2" x14ac:dyDescent="0.25">
      <c r="A55">
        <v>54</v>
      </c>
      <c r="B55">
        <v>15</v>
      </c>
    </row>
    <row r="56" spans="1:2" x14ac:dyDescent="0.25">
      <c r="A56">
        <v>55</v>
      </c>
      <c r="B56">
        <v>1</v>
      </c>
    </row>
    <row r="57" spans="1:2" x14ac:dyDescent="0.25">
      <c r="A57">
        <v>56</v>
      </c>
      <c r="B57">
        <v>2</v>
      </c>
    </row>
    <row r="58" spans="1:2" x14ac:dyDescent="0.25">
      <c r="A58">
        <v>57</v>
      </c>
      <c r="B58">
        <v>3</v>
      </c>
    </row>
    <row r="59" spans="1:2" x14ac:dyDescent="0.25">
      <c r="A59">
        <v>58</v>
      </c>
      <c r="B59">
        <v>4</v>
      </c>
    </row>
    <row r="60" spans="1:2" x14ac:dyDescent="0.25">
      <c r="A60">
        <v>59</v>
      </c>
      <c r="B60">
        <v>5</v>
      </c>
    </row>
    <row r="61" spans="1:2" x14ac:dyDescent="0.25">
      <c r="A61">
        <v>60</v>
      </c>
      <c r="B61">
        <v>6</v>
      </c>
    </row>
    <row r="62" spans="1:2" x14ac:dyDescent="0.25">
      <c r="A62">
        <v>61</v>
      </c>
      <c r="B62">
        <v>7</v>
      </c>
    </row>
    <row r="63" spans="1:2" x14ac:dyDescent="0.25">
      <c r="A63">
        <v>62</v>
      </c>
      <c r="B63">
        <v>8</v>
      </c>
    </row>
    <row r="64" spans="1:2" x14ac:dyDescent="0.25">
      <c r="A64">
        <v>63</v>
      </c>
      <c r="B64">
        <v>9</v>
      </c>
    </row>
    <row r="65" spans="1:2" x14ac:dyDescent="0.25">
      <c r="A65">
        <v>64</v>
      </c>
      <c r="B65">
        <v>10</v>
      </c>
    </row>
    <row r="66" spans="1:2" x14ac:dyDescent="0.25">
      <c r="A66">
        <v>65</v>
      </c>
      <c r="B66">
        <v>11</v>
      </c>
    </row>
    <row r="67" spans="1:2" x14ac:dyDescent="0.25">
      <c r="A67">
        <v>66</v>
      </c>
      <c r="B67">
        <v>12</v>
      </c>
    </row>
    <row r="68" spans="1:2" x14ac:dyDescent="0.25">
      <c r="A68">
        <v>67</v>
      </c>
      <c r="B68">
        <v>13</v>
      </c>
    </row>
    <row r="69" spans="1:2" x14ac:dyDescent="0.25">
      <c r="A69">
        <v>68</v>
      </c>
      <c r="B69">
        <v>14</v>
      </c>
    </row>
    <row r="70" spans="1:2" x14ac:dyDescent="0.25">
      <c r="A70">
        <v>69</v>
      </c>
      <c r="B70">
        <v>15</v>
      </c>
    </row>
    <row r="71" spans="1:2" x14ac:dyDescent="0.25">
      <c r="A71">
        <v>70</v>
      </c>
      <c r="B71">
        <v>16</v>
      </c>
    </row>
    <row r="72" spans="1:2" x14ac:dyDescent="0.25">
      <c r="A72">
        <v>71</v>
      </c>
      <c r="B72">
        <v>17</v>
      </c>
    </row>
    <row r="73" spans="1:2" x14ac:dyDescent="0.25">
      <c r="A73">
        <v>72</v>
      </c>
      <c r="B73">
        <v>1</v>
      </c>
    </row>
    <row r="74" spans="1:2" x14ac:dyDescent="0.25">
      <c r="A74">
        <v>73</v>
      </c>
      <c r="B74">
        <v>2</v>
      </c>
    </row>
    <row r="75" spans="1:2" x14ac:dyDescent="0.25">
      <c r="A75">
        <v>74</v>
      </c>
      <c r="B75">
        <v>3</v>
      </c>
    </row>
    <row r="76" spans="1:2" x14ac:dyDescent="0.25">
      <c r="A76">
        <v>75</v>
      </c>
      <c r="B76">
        <v>4</v>
      </c>
    </row>
    <row r="77" spans="1:2" x14ac:dyDescent="0.25">
      <c r="A77">
        <v>76</v>
      </c>
      <c r="B77">
        <v>5</v>
      </c>
    </row>
    <row r="78" spans="1:2" x14ac:dyDescent="0.25">
      <c r="A78">
        <v>77</v>
      </c>
      <c r="B78">
        <v>6</v>
      </c>
    </row>
    <row r="79" spans="1:2" x14ac:dyDescent="0.25">
      <c r="A79">
        <v>78</v>
      </c>
      <c r="B79">
        <v>7</v>
      </c>
    </row>
    <row r="80" spans="1:2" x14ac:dyDescent="0.25">
      <c r="A80">
        <v>79</v>
      </c>
      <c r="B80">
        <v>8</v>
      </c>
    </row>
    <row r="81" spans="1:2" x14ac:dyDescent="0.25">
      <c r="A81">
        <v>80</v>
      </c>
      <c r="B81">
        <v>9</v>
      </c>
    </row>
    <row r="82" spans="1:2" x14ac:dyDescent="0.25">
      <c r="A82">
        <v>81</v>
      </c>
      <c r="B82">
        <v>10</v>
      </c>
    </row>
    <row r="83" spans="1:2" x14ac:dyDescent="0.25">
      <c r="A83">
        <v>82</v>
      </c>
      <c r="B83">
        <v>11</v>
      </c>
    </row>
    <row r="84" spans="1:2" x14ac:dyDescent="0.25">
      <c r="A84">
        <v>83</v>
      </c>
      <c r="B84">
        <v>12</v>
      </c>
    </row>
    <row r="85" spans="1:2" x14ac:dyDescent="0.25">
      <c r="A85">
        <v>84</v>
      </c>
      <c r="B85">
        <v>13</v>
      </c>
    </row>
    <row r="86" spans="1:2" x14ac:dyDescent="0.25">
      <c r="A86">
        <v>85</v>
      </c>
      <c r="B86">
        <v>1</v>
      </c>
    </row>
    <row r="87" spans="1:2" x14ac:dyDescent="0.25">
      <c r="A87">
        <v>86</v>
      </c>
      <c r="B87">
        <v>2</v>
      </c>
    </row>
    <row r="88" spans="1:2" x14ac:dyDescent="0.25">
      <c r="A88">
        <v>87</v>
      </c>
      <c r="B88">
        <v>3</v>
      </c>
    </row>
    <row r="89" spans="1:2" x14ac:dyDescent="0.25">
      <c r="A89">
        <v>88</v>
      </c>
      <c r="B89">
        <v>4</v>
      </c>
    </row>
    <row r="90" spans="1:2" x14ac:dyDescent="0.25">
      <c r="A90">
        <v>89</v>
      </c>
      <c r="B90">
        <v>5</v>
      </c>
    </row>
    <row r="91" spans="1:2" x14ac:dyDescent="0.25">
      <c r="A91">
        <v>90</v>
      </c>
      <c r="B91">
        <v>6</v>
      </c>
    </row>
    <row r="92" spans="1:2" x14ac:dyDescent="0.25">
      <c r="A92">
        <v>91</v>
      </c>
      <c r="B92">
        <v>7</v>
      </c>
    </row>
    <row r="93" spans="1:2" x14ac:dyDescent="0.25">
      <c r="A93">
        <v>92</v>
      </c>
      <c r="B93">
        <v>8</v>
      </c>
    </row>
    <row r="94" spans="1:2" x14ac:dyDescent="0.25">
      <c r="A94">
        <v>93</v>
      </c>
      <c r="B94">
        <v>9</v>
      </c>
    </row>
    <row r="95" spans="1:2" x14ac:dyDescent="0.25">
      <c r="A95">
        <v>94</v>
      </c>
      <c r="B95">
        <v>10</v>
      </c>
    </row>
    <row r="96" spans="1:2" x14ac:dyDescent="0.25">
      <c r="A96">
        <v>95</v>
      </c>
      <c r="B96">
        <v>11</v>
      </c>
    </row>
    <row r="97" spans="1:2" x14ac:dyDescent="0.25">
      <c r="A97">
        <v>96</v>
      </c>
      <c r="B97">
        <v>12</v>
      </c>
    </row>
    <row r="98" spans="1:2" x14ac:dyDescent="0.25">
      <c r="A98">
        <v>97</v>
      </c>
      <c r="B98">
        <v>13</v>
      </c>
    </row>
    <row r="99" spans="1:2" x14ac:dyDescent="0.25">
      <c r="A99">
        <v>98</v>
      </c>
      <c r="B99">
        <v>1</v>
      </c>
    </row>
    <row r="100" spans="1:2" x14ac:dyDescent="0.25">
      <c r="A100">
        <v>99</v>
      </c>
      <c r="B100">
        <v>2</v>
      </c>
    </row>
    <row r="101" spans="1:2" x14ac:dyDescent="0.25">
      <c r="A101">
        <v>100</v>
      </c>
      <c r="B101">
        <v>3</v>
      </c>
    </row>
    <row r="102" spans="1:2" x14ac:dyDescent="0.25">
      <c r="A102">
        <v>101</v>
      </c>
      <c r="B102">
        <v>4</v>
      </c>
    </row>
    <row r="103" spans="1:2" x14ac:dyDescent="0.25">
      <c r="A103">
        <v>102</v>
      </c>
      <c r="B103">
        <v>5</v>
      </c>
    </row>
    <row r="104" spans="1:2" x14ac:dyDescent="0.25">
      <c r="A104">
        <v>103</v>
      </c>
      <c r="B104">
        <v>6</v>
      </c>
    </row>
    <row r="105" spans="1:2" x14ac:dyDescent="0.25">
      <c r="A105">
        <v>104</v>
      </c>
      <c r="B105">
        <v>7</v>
      </c>
    </row>
    <row r="106" spans="1:2" x14ac:dyDescent="0.25">
      <c r="A106">
        <v>105</v>
      </c>
      <c r="B106">
        <v>8</v>
      </c>
    </row>
    <row r="107" spans="1:2" x14ac:dyDescent="0.25">
      <c r="A107">
        <v>106</v>
      </c>
      <c r="B107">
        <v>9</v>
      </c>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2"/>
  <dimension ref="A1:B1000"/>
  <sheetViews>
    <sheetView workbookViewId="0"/>
  </sheetViews>
  <sheetFormatPr defaultColWidth="12.54296875" defaultRowHeight="15" customHeight="1" x14ac:dyDescent="0.25"/>
  <cols>
    <col min="1" max="1" width="8.54296875" customWidth="1"/>
    <col min="2" max="2" width="14.7265625" customWidth="1"/>
    <col min="3" max="6" width="13.1796875" customWidth="1"/>
    <col min="7" max="26" width="8.54296875" customWidth="1"/>
  </cols>
  <sheetData>
    <row r="1" spans="1:2" ht="12.75" customHeight="1" x14ac:dyDescent="0.25">
      <c r="A1" s="1" t="s">
        <v>237</v>
      </c>
      <c r="B1" s="3" t="s">
        <v>137</v>
      </c>
    </row>
    <row r="2" spans="1:2" ht="12.75" customHeight="1" x14ac:dyDescent="0.25">
      <c r="A2" s="3">
        <v>1</v>
      </c>
      <c r="B2" s="3">
        <v>1</v>
      </c>
    </row>
    <row r="3" spans="1:2" ht="12.75" customHeight="1" x14ac:dyDescent="0.25">
      <c r="A3" s="3">
        <v>2</v>
      </c>
      <c r="B3" s="3">
        <v>2</v>
      </c>
    </row>
    <row r="4" spans="1:2" ht="12.75" customHeight="1" x14ac:dyDescent="0.25">
      <c r="A4" s="3">
        <v>3</v>
      </c>
      <c r="B4" s="3">
        <v>3</v>
      </c>
    </row>
    <row r="5" spans="1:2" ht="12.75" customHeight="1" x14ac:dyDescent="0.25">
      <c r="A5" s="3">
        <v>4</v>
      </c>
      <c r="B5" s="3">
        <v>4</v>
      </c>
    </row>
    <row r="6" spans="1:2" ht="12.75" customHeight="1" x14ac:dyDescent="0.25">
      <c r="A6" s="3">
        <v>5</v>
      </c>
      <c r="B6" s="3">
        <v>5</v>
      </c>
    </row>
    <row r="7" spans="1:2" ht="12.75" customHeight="1" x14ac:dyDescent="0.25">
      <c r="A7" s="3">
        <v>6</v>
      </c>
      <c r="B7" s="3">
        <v>6</v>
      </c>
    </row>
    <row r="8" spans="1:2" ht="12.75" customHeight="1" x14ac:dyDescent="0.25">
      <c r="A8" s="3">
        <v>7</v>
      </c>
      <c r="B8" s="3">
        <v>7</v>
      </c>
    </row>
    <row r="9" spans="1:2" ht="12.75" customHeight="1" x14ac:dyDescent="0.25">
      <c r="A9" s="3">
        <v>8</v>
      </c>
      <c r="B9" s="3">
        <v>8</v>
      </c>
    </row>
    <row r="10" spans="1:2" ht="12.75" customHeight="1" x14ac:dyDescent="0.25">
      <c r="A10" s="3">
        <v>9</v>
      </c>
      <c r="B10" s="3">
        <v>9</v>
      </c>
    </row>
    <row r="11" spans="1:2" ht="12.75" customHeight="1" x14ac:dyDescent="0.25">
      <c r="A11" s="3">
        <v>10</v>
      </c>
      <c r="B11" s="3">
        <v>10</v>
      </c>
    </row>
    <row r="12" spans="1:2" ht="12.75" customHeight="1" x14ac:dyDescent="0.25">
      <c r="A12" s="3">
        <v>11</v>
      </c>
      <c r="B12" s="3">
        <v>11</v>
      </c>
    </row>
    <row r="13" spans="1:2" ht="12.75" customHeight="1" x14ac:dyDescent="0.25">
      <c r="A13" s="3">
        <v>12</v>
      </c>
      <c r="B13" s="3">
        <v>12</v>
      </c>
    </row>
    <row r="14" spans="1:2" ht="12.75" customHeight="1" x14ac:dyDescent="0.25">
      <c r="A14" s="3">
        <v>13</v>
      </c>
      <c r="B14" s="3">
        <v>13</v>
      </c>
    </row>
    <row r="15" spans="1:2" ht="12.75" customHeight="1" x14ac:dyDescent="0.25">
      <c r="A15" s="3">
        <v>14</v>
      </c>
      <c r="B15" s="3">
        <v>1</v>
      </c>
    </row>
    <row r="16" spans="1:2" ht="12.75" customHeight="1" x14ac:dyDescent="0.25">
      <c r="A16" s="3">
        <v>15</v>
      </c>
      <c r="B16" s="3">
        <v>2</v>
      </c>
    </row>
    <row r="17" spans="1:2" ht="12.75" customHeight="1" x14ac:dyDescent="0.25">
      <c r="A17" s="3">
        <v>16</v>
      </c>
      <c r="B17" s="3">
        <v>3</v>
      </c>
    </row>
    <row r="18" spans="1:2" ht="12.75" customHeight="1" x14ac:dyDescent="0.25">
      <c r="A18" s="3">
        <v>17</v>
      </c>
      <c r="B18" s="3">
        <v>4</v>
      </c>
    </row>
    <row r="19" spans="1:2" ht="12.75" customHeight="1" x14ac:dyDescent="0.25">
      <c r="A19" s="3">
        <v>18</v>
      </c>
      <c r="B19" s="3">
        <v>5</v>
      </c>
    </row>
    <row r="20" spans="1:2" ht="12.75" customHeight="1" x14ac:dyDescent="0.25">
      <c r="A20" s="3">
        <v>19</v>
      </c>
      <c r="B20" s="3">
        <v>6</v>
      </c>
    </row>
    <row r="21" spans="1:2" ht="12.75" customHeight="1" x14ac:dyDescent="0.25">
      <c r="A21" s="3">
        <v>20</v>
      </c>
      <c r="B21" s="3">
        <v>7</v>
      </c>
    </row>
    <row r="22" spans="1:2" ht="12.75" customHeight="1" x14ac:dyDescent="0.25">
      <c r="A22" s="3">
        <v>21</v>
      </c>
      <c r="B22" s="3">
        <v>8</v>
      </c>
    </row>
    <row r="23" spans="1:2" ht="12.75" customHeight="1" x14ac:dyDescent="0.25">
      <c r="A23" s="3">
        <v>22</v>
      </c>
      <c r="B23" s="3">
        <v>9</v>
      </c>
    </row>
    <row r="24" spans="1:2" ht="12.75" customHeight="1" x14ac:dyDescent="0.25">
      <c r="A24" s="3">
        <v>23</v>
      </c>
      <c r="B24" s="3">
        <v>10</v>
      </c>
    </row>
    <row r="25" spans="1:2" ht="12.75" customHeight="1" x14ac:dyDescent="0.25">
      <c r="A25" s="3">
        <v>24</v>
      </c>
      <c r="B25" s="3">
        <v>11</v>
      </c>
    </row>
    <row r="26" spans="1:2" ht="12.75" customHeight="1" x14ac:dyDescent="0.25">
      <c r="A26" s="3">
        <v>25</v>
      </c>
      <c r="B26" s="3">
        <v>12</v>
      </c>
    </row>
    <row r="27" spans="1:2" ht="12.75" customHeight="1" x14ac:dyDescent="0.25">
      <c r="A27" s="3">
        <v>26</v>
      </c>
      <c r="B27" s="3">
        <v>13</v>
      </c>
    </row>
    <row r="28" spans="1:2" ht="12.75" customHeight="1" x14ac:dyDescent="0.25">
      <c r="A28" s="3">
        <v>27</v>
      </c>
      <c r="B28" s="3">
        <v>14</v>
      </c>
    </row>
    <row r="29" spans="1:2" ht="12.75" customHeight="1" x14ac:dyDescent="0.25">
      <c r="A29" s="3">
        <v>28</v>
      </c>
      <c r="B29" s="3">
        <v>1</v>
      </c>
    </row>
    <row r="30" spans="1:2" ht="12.75" customHeight="1" x14ac:dyDescent="0.25">
      <c r="A30" s="3">
        <v>29</v>
      </c>
      <c r="B30" s="3">
        <v>2</v>
      </c>
    </row>
    <row r="31" spans="1:2" ht="12.75" customHeight="1" x14ac:dyDescent="0.25">
      <c r="A31" s="3">
        <v>30</v>
      </c>
      <c r="B31" s="3">
        <v>3</v>
      </c>
    </row>
    <row r="32" spans="1:2" ht="12.75" customHeight="1" x14ac:dyDescent="0.25">
      <c r="A32" s="3">
        <v>31</v>
      </c>
      <c r="B32" s="3">
        <v>4</v>
      </c>
    </row>
    <row r="33" spans="1:2" ht="12.75" customHeight="1" x14ac:dyDescent="0.25">
      <c r="A33" s="3">
        <v>32</v>
      </c>
      <c r="B33" s="3">
        <v>5</v>
      </c>
    </row>
    <row r="34" spans="1:2" ht="12.75" customHeight="1" x14ac:dyDescent="0.25">
      <c r="A34" s="3">
        <v>33</v>
      </c>
      <c r="B34" s="3">
        <v>6</v>
      </c>
    </row>
    <row r="35" spans="1:2" ht="12.75" customHeight="1" x14ac:dyDescent="0.25">
      <c r="A35" s="3">
        <v>34</v>
      </c>
      <c r="B35" s="3">
        <v>7</v>
      </c>
    </row>
    <row r="36" spans="1:2" ht="12.75" customHeight="1" x14ac:dyDescent="0.25">
      <c r="A36" s="3">
        <v>35</v>
      </c>
      <c r="B36" s="3">
        <v>8</v>
      </c>
    </row>
    <row r="37" spans="1:2" ht="12.75" customHeight="1" x14ac:dyDescent="0.25">
      <c r="A37" s="3">
        <v>36</v>
      </c>
      <c r="B37" s="3">
        <v>9</v>
      </c>
    </row>
    <row r="38" spans="1:2" ht="12.75" customHeight="1" x14ac:dyDescent="0.25">
      <c r="A38" s="3">
        <v>37</v>
      </c>
      <c r="B38" s="3">
        <v>10</v>
      </c>
    </row>
    <row r="39" spans="1:2" ht="12.75" customHeight="1" x14ac:dyDescent="0.25">
      <c r="A39" s="3">
        <v>38</v>
      </c>
      <c r="B39" s="3">
        <v>11</v>
      </c>
    </row>
    <row r="40" spans="1:2" ht="12.75" customHeight="1" x14ac:dyDescent="0.25">
      <c r="A40" s="3">
        <v>39</v>
      </c>
      <c r="B40" s="3">
        <v>12</v>
      </c>
    </row>
    <row r="41" spans="1:2" ht="12.75" customHeight="1" x14ac:dyDescent="0.25">
      <c r="A41" s="3">
        <v>40</v>
      </c>
      <c r="B41" s="3">
        <v>1</v>
      </c>
    </row>
    <row r="42" spans="1:2" ht="12.75" customHeight="1" x14ac:dyDescent="0.25">
      <c r="A42" s="3">
        <v>41</v>
      </c>
      <c r="B42" s="3">
        <v>2</v>
      </c>
    </row>
    <row r="43" spans="1:2" ht="12.75" customHeight="1" x14ac:dyDescent="0.25">
      <c r="A43" s="3">
        <v>42</v>
      </c>
      <c r="B43" s="3">
        <v>3</v>
      </c>
    </row>
    <row r="44" spans="1:2" ht="12.75" customHeight="1" x14ac:dyDescent="0.25">
      <c r="A44" s="3">
        <v>43</v>
      </c>
      <c r="B44" s="3">
        <v>4</v>
      </c>
    </row>
    <row r="45" spans="1:2" ht="12.75" customHeight="1" x14ac:dyDescent="0.25">
      <c r="A45" s="3">
        <v>44</v>
      </c>
      <c r="B45" s="3">
        <v>5</v>
      </c>
    </row>
    <row r="46" spans="1:2" ht="12.75" customHeight="1" x14ac:dyDescent="0.25">
      <c r="A46" s="3">
        <v>45</v>
      </c>
      <c r="B46" s="3">
        <v>6</v>
      </c>
    </row>
    <row r="47" spans="1:2" ht="12.75" customHeight="1" x14ac:dyDescent="0.25">
      <c r="A47" s="3">
        <v>46</v>
      </c>
      <c r="B47" s="3">
        <v>7</v>
      </c>
    </row>
    <row r="48" spans="1:2" ht="12.75" customHeight="1" x14ac:dyDescent="0.25">
      <c r="A48" s="3">
        <v>47</v>
      </c>
      <c r="B48" s="3">
        <v>8</v>
      </c>
    </row>
    <row r="49" spans="1:2" ht="12.75" customHeight="1" x14ac:dyDescent="0.25">
      <c r="A49" s="3">
        <v>48</v>
      </c>
      <c r="B49" s="3">
        <v>9</v>
      </c>
    </row>
    <row r="50" spans="1:2" ht="12.75" customHeight="1" x14ac:dyDescent="0.25">
      <c r="A50" s="3">
        <v>49</v>
      </c>
      <c r="B50" s="3">
        <v>10</v>
      </c>
    </row>
    <row r="51" spans="1:2" ht="12.75" customHeight="1" x14ac:dyDescent="0.25">
      <c r="A51" s="3">
        <v>50</v>
      </c>
      <c r="B51" s="3">
        <v>11</v>
      </c>
    </row>
    <row r="52" spans="1:2" ht="12.75" customHeight="1" x14ac:dyDescent="0.25">
      <c r="A52" s="3">
        <v>51</v>
      </c>
      <c r="B52" s="3">
        <v>12</v>
      </c>
    </row>
    <row r="53" spans="1:2" ht="12.75" customHeight="1" x14ac:dyDescent="0.25">
      <c r="A53" s="3">
        <v>52</v>
      </c>
      <c r="B53" s="3">
        <v>13</v>
      </c>
    </row>
    <row r="54" spans="1:2" ht="12.75" customHeight="1" x14ac:dyDescent="0.25">
      <c r="A54" s="3">
        <v>53</v>
      </c>
      <c r="B54" s="3">
        <v>14</v>
      </c>
    </row>
    <row r="55" spans="1:2" ht="12.75" customHeight="1" x14ac:dyDescent="0.25">
      <c r="A55" s="3">
        <v>54</v>
      </c>
      <c r="B55" s="3">
        <v>15</v>
      </c>
    </row>
    <row r="56" spans="1:2" ht="12.75" customHeight="1" x14ac:dyDescent="0.25">
      <c r="A56" s="3">
        <v>55</v>
      </c>
      <c r="B56" s="3">
        <v>1</v>
      </c>
    </row>
    <row r="57" spans="1:2" ht="12.75" customHeight="1" x14ac:dyDescent="0.25">
      <c r="A57" s="3">
        <v>56</v>
      </c>
      <c r="B57" s="3">
        <v>2</v>
      </c>
    </row>
    <row r="58" spans="1:2" ht="12.75" customHeight="1" x14ac:dyDescent="0.25">
      <c r="A58" s="3">
        <v>57</v>
      </c>
      <c r="B58" s="3">
        <v>3</v>
      </c>
    </row>
    <row r="59" spans="1:2" ht="12.75" customHeight="1" x14ac:dyDescent="0.25">
      <c r="A59" s="3">
        <v>58</v>
      </c>
      <c r="B59" s="3">
        <v>4</v>
      </c>
    </row>
    <row r="60" spans="1:2" ht="12.75" customHeight="1" x14ac:dyDescent="0.25">
      <c r="A60" s="3">
        <v>59</v>
      </c>
      <c r="B60" s="3">
        <v>5</v>
      </c>
    </row>
    <row r="61" spans="1:2" ht="12.75" customHeight="1" x14ac:dyDescent="0.25">
      <c r="A61" s="3">
        <v>60</v>
      </c>
      <c r="B61" s="3">
        <v>6</v>
      </c>
    </row>
    <row r="62" spans="1:2" ht="12.75" customHeight="1" x14ac:dyDescent="0.25">
      <c r="A62" s="3">
        <v>61</v>
      </c>
      <c r="B62" s="3">
        <v>7</v>
      </c>
    </row>
    <row r="63" spans="1:2" ht="12.75" customHeight="1" x14ac:dyDescent="0.25">
      <c r="A63" s="3">
        <v>62</v>
      </c>
      <c r="B63" s="3">
        <v>8</v>
      </c>
    </row>
    <row r="64" spans="1:2" ht="12.75" customHeight="1" x14ac:dyDescent="0.25">
      <c r="A64" s="3">
        <v>63</v>
      </c>
      <c r="B64" s="3">
        <v>9</v>
      </c>
    </row>
    <row r="65" spans="1:2" ht="12.75" customHeight="1" x14ac:dyDescent="0.25">
      <c r="A65" s="3">
        <v>64</v>
      </c>
      <c r="B65" s="3">
        <v>10</v>
      </c>
    </row>
    <row r="66" spans="1:2" ht="12.75" customHeight="1" x14ac:dyDescent="0.25">
      <c r="A66" s="3">
        <v>65</v>
      </c>
      <c r="B66" s="3">
        <v>11</v>
      </c>
    </row>
    <row r="67" spans="1:2" ht="12.75" customHeight="1" x14ac:dyDescent="0.25">
      <c r="A67" s="3">
        <v>66</v>
      </c>
      <c r="B67" s="3">
        <v>12</v>
      </c>
    </row>
    <row r="68" spans="1:2" ht="12.75" customHeight="1" x14ac:dyDescent="0.25">
      <c r="A68" s="3">
        <v>67</v>
      </c>
      <c r="B68" s="3">
        <v>13</v>
      </c>
    </row>
    <row r="69" spans="1:2" ht="12.75" customHeight="1" x14ac:dyDescent="0.25">
      <c r="A69" s="3">
        <v>68</v>
      </c>
      <c r="B69" s="3">
        <v>14</v>
      </c>
    </row>
    <row r="70" spans="1:2" ht="12.75" customHeight="1" x14ac:dyDescent="0.25">
      <c r="A70" s="3">
        <v>69</v>
      </c>
      <c r="B70" s="3">
        <v>15</v>
      </c>
    </row>
    <row r="71" spans="1:2" ht="12.75" customHeight="1" x14ac:dyDescent="0.25">
      <c r="A71" s="3">
        <v>70</v>
      </c>
      <c r="B71" s="3">
        <v>16</v>
      </c>
    </row>
    <row r="72" spans="1:2" ht="12.75" customHeight="1" x14ac:dyDescent="0.25">
      <c r="A72" s="3">
        <v>71</v>
      </c>
      <c r="B72" s="3">
        <v>17</v>
      </c>
    </row>
    <row r="73" spans="1:2" ht="12.75" customHeight="1" x14ac:dyDescent="0.25">
      <c r="A73" s="3">
        <v>72</v>
      </c>
      <c r="B73" s="3">
        <v>1</v>
      </c>
    </row>
    <row r="74" spans="1:2" ht="12.75" customHeight="1" x14ac:dyDescent="0.25">
      <c r="A74" s="3">
        <v>73</v>
      </c>
      <c r="B74" s="3">
        <v>2</v>
      </c>
    </row>
    <row r="75" spans="1:2" ht="12.75" customHeight="1" x14ac:dyDescent="0.25">
      <c r="A75" s="3">
        <v>74</v>
      </c>
      <c r="B75" s="3">
        <v>3</v>
      </c>
    </row>
    <row r="76" spans="1:2" ht="12.75" customHeight="1" x14ac:dyDescent="0.25">
      <c r="A76" s="3">
        <v>75</v>
      </c>
      <c r="B76" s="3">
        <v>4</v>
      </c>
    </row>
    <row r="77" spans="1:2" ht="12.75" customHeight="1" x14ac:dyDescent="0.25">
      <c r="A77" s="3">
        <v>76</v>
      </c>
      <c r="B77" s="3">
        <v>5</v>
      </c>
    </row>
    <row r="78" spans="1:2" ht="12.75" customHeight="1" x14ac:dyDescent="0.25">
      <c r="A78" s="3">
        <v>77</v>
      </c>
      <c r="B78" s="3">
        <v>6</v>
      </c>
    </row>
    <row r="79" spans="1:2" ht="12.75" customHeight="1" x14ac:dyDescent="0.25">
      <c r="A79" s="3">
        <v>78</v>
      </c>
      <c r="B79" s="3">
        <v>7</v>
      </c>
    </row>
    <row r="80" spans="1:2" ht="12.75" customHeight="1" x14ac:dyDescent="0.25">
      <c r="A80" s="3">
        <v>79</v>
      </c>
      <c r="B80" s="3">
        <v>8</v>
      </c>
    </row>
    <row r="81" spans="1:2" ht="12.75" customHeight="1" x14ac:dyDescent="0.25">
      <c r="A81" s="3">
        <v>80</v>
      </c>
      <c r="B81" s="3">
        <v>9</v>
      </c>
    </row>
    <row r="82" spans="1:2" ht="12.75" customHeight="1" x14ac:dyDescent="0.25">
      <c r="A82" s="3">
        <v>81</v>
      </c>
      <c r="B82" s="3">
        <v>10</v>
      </c>
    </row>
    <row r="83" spans="1:2" ht="12.75" customHeight="1" x14ac:dyDescent="0.25">
      <c r="A83" s="3">
        <v>82</v>
      </c>
      <c r="B83" s="3">
        <v>11</v>
      </c>
    </row>
    <row r="84" spans="1:2" ht="12.75" customHeight="1" x14ac:dyDescent="0.25">
      <c r="A84" s="3">
        <v>83</v>
      </c>
      <c r="B84" s="3">
        <v>12</v>
      </c>
    </row>
    <row r="85" spans="1:2" ht="12.75" customHeight="1" x14ac:dyDescent="0.25">
      <c r="A85" s="3">
        <v>84</v>
      </c>
      <c r="B85" s="3">
        <v>13</v>
      </c>
    </row>
    <row r="86" spans="1:2" ht="12.75" customHeight="1" x14ac:dyDescent="0.25">
      <c r="A86" s="3">
        <v>85</v>
      </c>
      <c r="B86" s="3">
        <v>1</v>
      </c>
    </row>
    <row r="87" spans="1:2" ht="12.75" customHeight="1" x14ac:dyDescent="0.25">
      <c r="A87" s="3">
        <v>86</v>
      </c>
      <c r="B87" s="3">
        <v>2</v>
      </c>
    </row>
    <row r="88" spans="1:2" ht="12.75" customHeight="1" x14ac:dyDescent="0.25">
      <c r="A88" s="3">
        <v>87</v>
      </c>
      <c r="B88" s="3">
        <v>3</v>
      </c>
    </row>
    <row r="89" spans="1:2" ht="12.75" customHeight="1" x14ac:dyDescent="0.25">
      <c r="A89" s="3">
        <v>88</v>
      </c>
      <c r="B89" s="3">
        <v>4</v>
      </c>
    </row>
    <row r="90" spans="1:2" ht="12.75" customHeight="1" x14ac:dyDescent="0.25">
      <c r="A90" s="3">
        <v>89</v>
      </c>
      <c r="B90" s="3">
        <v>5</v>
      </c>
    </row>
    <row r="91" spans="1:2" ht="12.75" customHeight="1" x14ac:dyDescent="0.25">
      <c r="A91" s="3">
        <v>90</v>
      </c>
      <c r="B91" s="3">
        <v>6</v>
      </c>
    </row>
    <row r="92" spans="1:2" ht="12.75" customHeight="1" x14ac:dyDescent="0.25">
      <c r="A92" s="3">
        <v>91</v>
      </c>
      <c r="B92" s="3">
        <v>7</v>
      </c>
    </row>
    <row r="93" spans="1:2" ht="12.75" customHeight="1" x14ac:dyDescent="0.25">
      <c r="A93" s="3">
        <v>92</v>
      </c>
      <c r="B93" s="3">
        <v>8</v>
      </c>
    </row>
    <row r="94" spans="1:2" ht="12.75" customHeight="1" x14ac:dyDescent="0.25">
      <c r="A94" s="3">
        <v>93</v>
      </c>
      <c r="B94" s="3">
        <v>9</v>
      </c>
    </row>
    <row r="95" spans="1:2" ht="12.75" customHeight="1" x14ac:dyDescent="0.25">
      <c r="A95" s="3">
        <v>94</v>
      </c>
      <c r="B95" s="3">
        <v>10</v>
      </c>
    </row>
    <row r="96" spans="1:2" ht="12.75" customHeight="1" x14ac:dyDescent="0.25">
      <c r="A96" s="3">
        <v>95</v>
      </c>
      <c r="B96" s="3">
        <v>11</v>
      </c>
    </row>
    <row r="97" spans="1:2" ht="12.75" customHeight="1" x14ac:dyDescent="0.25">
      <c r="A97" s="3">
        <v>96</v>
      </c>
      <c r="B97" s="3">
        <v>12</v>
      </c>
    </row>
    <row r="98" spans="1:2" ht="12.75" customHeight="1" x14ac:dyDescent="0.25">
      <c r="A98" s="3">
        <v>97</v>
      </c>
      <c r="B98" s="3">
        <v>13</v>
      </c>
    </row>
    <row r="99" spans="1:2" ht="12.75" customHeight="1" x14ac:dyDescent="0.25">
      <c r="A99" s="3">
        <v>98</v>
      </c>
      <c r="B99" s="3">
        <v>1</v>
      </c>
    </row>
    <row r="100" spans="1:2" ht="12.75" customHeight="1" x14ac:dyDescent="0.25">
      <c r="A100" s="3">
        <v>99</v>
      </c>
      <c r="B100" s="3">
        <v>2</v>
      </c>
    </row>
    <row r="101" spans="1:2" ht="12.75" customHeight="1" x14ac:dyDescent="0.25">
      <c r="A101" s="3">
        <v>100</v>
      </c>
      <c r="B101" s="3">
        <v>3</v>
      </c>
    </row>
    <row r="102" spans="1:2" ht="12.75" customHeight="1" x14ac:dyDescent="0.25">
      <c r="A102" s="3">
        <v>101</v>
      </c>
      <c r="B102" s="3">
        <v>4</v>
      </c>
    </row>
    <row r="103" spans="1:2" ht="12.75" customHeight="1" x14ac:dyDescent="0.25">
      <c r="A103" s="3">
        <v>102</v>
      </c>
      <c r="B103" s="3">
        <v>5</v>
      </c>
    </row>
    <row r="104" spans="1:2" ht="12.75" customHeight="1" x14ac:dyDescent="0.25">
      <c r="A104" s="3">
        <v>103</v>
      </c>
      <c r="B104" s="3">
        <v>6</v>
      </c>
    </row>
    <row r="105" spans="1:2" ht="12.75" customHeight="1" x14ac:dyDescent="0.25">
      <c r="A105" s="3">
        <v>104</v>
      </c>
      <c r="B105" s="3">
        <v>7</v>
      </c>
    </row>
    <row r="106" spans="1:2" ht="12.75" customHeight="1" x14ac:dyDescent="0.25">
      <c r="A106" s="3">
        <v>105</v>
      </c>
      <c r="B106" s="3">
        <v>8</v>
      </c>
    </row>
    <row r="107" spans="1:2" ht="12.75" customHeight="1" x14ac:dyDescent="0.25">
      <c r="A107" s="3">
        <v>106</v>
      </c>
      <c r="B107" s="3">
        <v>9</v>
      </c>
    </row>
    <row r="108" spans="1:2" ht="12.75" customHeight="1" x14ac:dyDescent="0.25"/>
    <row r="109" spans="1:2" ht="12.75" customHeight="1" x14ac:dyDescent="0.25"/>
    <row r="110" spans="1:2" ht="12.75" customHeight="1" x14ac:dyDescent="0.25"/>
    <row r="111" spans="1:2" ht="12.75" customHeight="1" x14ac:dyDescent="0.25"/>
    <row r="112" spans="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3"/>
  <dimension ref="A1:K1000"/>
  <sheetViews>
    <sheetView workbookViewId="0"/>
  </sheetViews>
  <sheetFormatPr defaultColWidth="12.54296875" defaultRowHeight="15" customHeight="1" x14ac:dyDescent="0.25"/>
  <cols>
    <col min="1" max="1" width="40" customWidth="1"/>
    <col min="2" max="3" width="18.54296875" customWidth="1"/>
    <col min="4" max="4" width="10.453125" customWidth="1"/>
    <col min="5" max="5" width="6.26953125" customWidth="1"/>
    <col min="6" max="6" width="6.81640625" customWidth="1"/>
    <col min="7" max="7" width="15.54296875" customWidth="1"/>
    <col min="8" max="10" width="8.54296875" customWidth="1"/>
    <col min="11" max="11" width="30.26953125" customWidth="1"/>
    <col min="12" max="26" width="8.54296875" customWidth="1"/>
  </cols>
  <sheetData>
    <row r="1" spans="1:7" ht="12.75" customHeight="1" x14ac:dyDescent="0.25">
      <c r="A1" s="1" t="s">
        <v>60</v>
      </c>
      <c r="B1" s="1" t="s">
        <v>136</v>
      </c>
      <c r="C1" s="1" t="s">
        <v>137</v>
      </c>
      <c r="D1" s="1" t="s">
        <v>238</v>
      </c>
      <c r="E1" s="1" t="s">
        <v>61</v>
      </c>
      <c r="F1" s="1" t="s">
        <v>62</v>
      </c>
      <c r="G1" s="1" t="s">
        <v>138</v>
      </c>
    </row>
    <row r="2" spans="1:7" ht="12.75" hidden="1" customHeight="1" x14ac:dyDescent="0.25">
      <c r="A2" s="1" t="s">
        <v>140</v>
      </c>
      <c r="B2" s="1" t="s">
        <v>65</v>
      </c>
      <c r="C2" s="1">
        <v>1</v>
      </c>
      <c r="D2" s="1" t="s">
        <v>141</v>
      </c>
      <c r="E2" s="3">
        <v>4</v>
      </c>
      <c r="F2" s="3">
        <v>8</v>
      </c>
      <c r="G2" s="3"/>
    </row>
    <row r="3" spans="1:7" ht="12.75" hidden="1" customHeight="1" x14ac:dyDescent="0.25">
      <c r="A3" s="1" t="s">
        <v>239</v>
      </c>
      <c r="B3" s="1" t="s">
        <v>65</v>
      </c>
      <c r="C3" s="3">
        <v>2</v>
      </c>
      <c r="D3" s="1" t="s">
        <v>141</v>
      </c>
      <c r="E3" s="3">
        <v>4</v>
      </c>
      <c r="F3" s="3">
        <v>8</v>
      </c>
      <c r="G3" s="3"/>
    </row>
    <row r="4" spans="1:7" ht="12.75" hidden="1" customHeight="1" x14ac:dyDescent="0.25">
      <c r="A4" s="1" t="s">
        <v>143</v>
      </c>
      <c r="B4" s="1" t="s">
        <v>65</v>
      </c>
      <c r="C4" s="3">
        <v>3</v>
      </c>
      <c r="D4" s="1" t="s">
        <v>141</v>
      </c>
      <c r="E4" s="3">
        <v>4</v>
      </c>
      <c r="F4" s="3">
        <v>8</v>
      </c>
      <c r="G4" s="3"/>
    </row>
    <row r="5" spans="1:7" ht="12.75" hidden="1" customHeight="1" x14ac:dyDescent="0.25">
      <c r="A5" s="1" t="s">
        <v>240</v>
      </c>
      <c r="B5" s="1" t="s">
        <v>65</v>
      </c>
      <c r="C5" s="3">
        <v>4</v>
      </c>
      <c r="D5" s="1" t="s">
        <v>141</v>
      </c>
      <c r="E5" s="3">
        <v>4</v>
      </c>
      <c r="F5" s="3">
        <v>8</v>
      </c>
      <c r="G5" s="3"/>
    </row>
    <row r="6" spans="1:7" ht="12.75" hidden="1" customHeight="1" x14ac:dyDescent="0.25">
      <c r="A6" s="1" t="s">
        <v>241</v>
      </c>
      <c r="B6" s="1" t="s">
        <v>65</v>
      </c>
      <c r="C6" s="1">
        <v>5</v>
      </c>
      <c r="D6" s="1" t="s">
        <v>141</v>
      </c>
      <c r="E6" s="3">
        <v>4</v>
      </c>
      <c r="F6" s="3">
        <v>8</v>
      </c>
      <c r="G6" s="3"/>
    </row>
    <row r="7" spans="1:7" ht="12.75" hidden="1" customHeight="1" x14ac:dyDescent="0.25">
      <c r="A7" s="1" t="s">
        <v>242</v>
      </c>
      <c r="B7" s="1" t="s">
        <v>65</v>
      </c>
      <c r="C7" s="3">
        <v>6</v>
      </c>
      <c r="D7" s="1" t="s">
        <v>141</v>
      </c>
      <c r="E7" s="3">
        <v>4</v>
      </c>
      <c r="F7" s="3">
        <v>8</v>
      </c>
      <c r="G7" s="3"/>
    </row>
    <row r="8" spans="1:7" ht="12.75" hidden="1" customHeight="1" x14ac:dyDescent="0.25">
      <c r="A8" s="1" t="s">
        <v>243</v>
      </c>
      <c r="B8" s="1" t="s">
        <v>65</v>
      </c>
      <c r="C8" s="3">
        <v>7</v>
      </c>
      <c r="D8" s="1" t="s">
        <v>141</v>
      </c>
      <c r="E8" s="3">
        <v>4</v>
      </c>
      <c r="F8" s="3">
        <v>8</v>
      </c>
      <c r="G8" s="3"/>
    </row>
    <row r="9" spans="1:7" ht="12.75" hidden="1" customHeight="1" x14ac:dyDescent="0.25">
      <c r="A9" s="1" t="s">
        <v>244</v>
      </c>
      <c r="B9" s="1" t="s">
        <v>65</v>
      </c>
      <c r="C9" s="3">
        <v>8</v>
      </c>
      <c r="D9" s="1" t="s">
        <v>141</v>
      </c>
      <c r="E9" s="3">
        <v>4</v>
      </c>
      <c r="F9" s="3">
        <v>8</v>
      </c>
      <c r="G9" s="3"/>
    </row>
    <row r="10" spans="1:7" ht="12.75" hidden="1" customHeight="1" x14ac:dyDescent="0.25">
      <c r="A10" s="1" t="s">
        <v>245</v>
      </c>
      <c r="B10" s="1" t="s">
        <v>65</v>
      </c>
      <c r="C10" s="1">
        <v>9</v>
      </c>
      <c r="D10" s="1" t="s">
        <v>141</v>
      </c>
      <c r="E10" s="3">
        <v>4</v>
      </c>
      <c r="F10" s="3">
        <v>8</v>
      </c>
      <c r="G10" s="3"/>
    </row>
    <row r="11" spans="1:7" ht="12.75" hidden="1" customHeight="1" x14ac:dyDescent="0.25">
      <c r="A11" s="1" t="s">
        <v>246</v>
      </c>
      <c r="B11" s="1" t="s">
        <v>65</v>
      </c>
      <c r="C11" s="3">
        <v>10</v>
      </c>
      <c r="D11" s="1" t="s">
        <v>141</v>
      </c>
      <c r="E11" s="3">
        <v>4</v>
      </c>
      <c r="F11" s="3">
        <v>8</v>
      </c>
      <c r="G11" s="3"/>
    </row>
    <row r="12" spans="1:7" ht="12.75" hidden="1" customHeight="1" x14ac:dyDescent="0.25">
      <c r="A12" s="13" t="s">
        <v>247</v>
      </c>
      <c r="B12" s="1" t="s">
        <v>65</v>
      </c>
      <c r="C12" s="3">
        <v>11</v>
      </c>
      <c r="D12" s="1" t="s">
        <v>141</v>
      </c>
      <c r="E12" s="3">
        <v>4</v>
      </c>
      <c r="F12" s="3">
        <v>8</v>
      </c>
      <c r="G12" s="3"/>
    </row>
    <row r="13" spans="1:7" ht="12.75" hidden="1" customHeight="1" x14ac:dyDescent="0.25">
      <c r="A13" s="1" t="s">
        <v>248</v>
      </c>
      <c r="B13" s="1" t="s">
        <v>65</v>
      </c>
      <c r="C13" s="3">
        <v>12</v>
      </c>
      <c r="D13" s="1" t="s">
        <v>141</v>
      </c>
      <c r="E13" s="3">
        <v>4</v>
      </c>
      <c r="F13" s="3">
        <v>8</v>
      </c>
      <c r="G13" s="3"/>
    </row>
    <row r="14" spans="1:7" ht="12.75" hidden="1" customHeight="1" x14ac:dyDescent="0.25">
      <c r="A14" s="1" t="s">
        <v>249</v>
      </c>
      <c r="B14" s="1" t="s">
        <v>65</v>
      </c>
      <c r="C14" s="1">
        <v>13</v>
      </c>
      <c r="D14" s="1" t="s">
        <v>141</v>
      </c>
      <c r="E14" s="3">
        <v>4</v>
      </c>
      <c r="F14" s="3">
        <v>8</v>
      </c>
      <c r="G14" s="3"/>
    </row>
    <row r="15" spans="1:7" ht="12.75" hidden="1" customHeight="1" x14ac:dyDescent="0.25">
      <c r="A15" s="1" t="s">
        <v>250</v>
      </c>
      <c r="B15" s="1" t="s">
        <v>65</v>
      </c>
      <c r="C15" s="1">
        <v>1</v>
      </c>
      <c r="D15" s="1" t="s">
        <v>115</v>
      </c>
      <c r="E15" s="3">
        <v>4</v>
      </c>
      <c r="F15" s="3">
        <v>8</v>
      </c>
      <c r="G15" s="3"/>
    </row>
    <row r="16" spans="1:7" ht="12.75" hidden="1" customHeight="1" x14ac:dyDescent="0.25">
      <c r="A16" s="1" t="s">
        <v>251</v>
      </c>
      <c r="B16" s="1" t="s">
        <v>65</v>
      </c>
      <c r="C16" s="3">
        <v>2</v>
      </c>
      <c r="D16" s="1" t="s">
        <v>115</v>
      </c>
      <c r="E16" s="3">
        <v>4</v>
      </c>
      <c r="F16" s="3">
        <v>8</v>
      </c>
      <c r="G16" s="3"/>
    </row>
    <row r="17" spans="1:7" ht="12.75" hidden="1" customHeight="1" x14ac:dyDescent="0.25">
      <c r="A17" s="1" t="s">
        <v>252</v>
      </c>
      <c r="B17" s="1" t="s">
        <v>65</v>
      </c>
      <c r="C17" s="3">
        <v>3</v>
      </c>
      <c r="D17" s="1" t="s">
        <v>115</v>
      </c>
      <c r="E17" s="3">
        <v>4</v>
      </c>
      <c r="F17" s="3">
        <v>8</v>
      </c>
      <c r="G17" s="3"/>
    </row>
    <row r="18" spans="1:7" ht="12.75" hidden="1" customHeight="1" x14ac:dyDescent="0.25">
      <c r="A18" s="1" t="s">
        <v>253</v>
      </c>
      <c r="B18" s="1" t="s">
        <v>65</v>
      </c>
      <c r="C18" s="3">
        <v>4</v>
      </c>
      <c r="D18" s="1" t="s">
        <v>115</v>
      </c>
      <c r="E18" s="3">
        <v>4</v>
      </c>
      <c r="F18" s="3">
        <v>8</v>
      </c>
      <c r="G18" s="3"/>
    </row>
    <row r="19" spans="1:7" ht="12.75" hidden="1" customHeight="1" x14ac:dyDescent="0.25">
      <c r="A19" s="1" t="s">
        <v>91</v>
      </c>
      <c r="B19" s="1" t="s">
        <v>65</v>
      </c>
      <c r="C19" s="1">
        <v>5</v>
      </c>
      <c r="D19" s="1" t="s">
        <v>115</v>
      </c>
      <c r="E19" s="3">
        <v>4</v>
      </c>
      <c r="F19" s="3">
        <v>8</v>
      </c>
      <c r="G19" s="3"/>
    </row>
    <row r="20" spans="1:7" ht="12.75" hidden="1" customHeight="1" x14ac:dyDescent="0.25">
      <c r="A20" s="1" t="s">
        <v>254</v>
      </c>
      <c r="B20" s="1" t="s">
        <v>65</v>
      </c>
      <c r="C20" s="3">
        <v>6</v>
      </c>
      <c r="D20" s="1" t="s">
        <v>115</v>
      </c>
      <c r="E20" s="3">
        <v>4</v>
      </c>
      <c r="F20" s="3">
        <v>8</v>
      </c>
      <c r="G20" s="3"/>
    </row>
    <row r="21" spans="1:7" ht="12.75" hidden="1" customHeight="1" x14ac:dyDescent="0.25">
      <c r="A21" s="1" t="s">
        <v>255</v>
      </c>
      <c r="B21" s="1" t="s">
        <v>65</v>
      </c>
      <c r="C21" s="3">
        <v>7</v>
      </c>
      <c r="D21" s="1" t="s">
        <v>115</v>
      </c>
      <c r="E21" s="3">
        <v>4</v>
      </c>
      <c r="F21" s="3">
        <v>8</v>
      </c>
      <c r="G21" s="3"/>
    </row>
    <row r="22" spans="1:7" ht="12.75" hidden="1" customHeight="1" x14ac:dyDescent="0.25">
      <c r="A22" s="1" t="s">
        <v>256</v>
      </c>
      <c r="B22" s="1" t="s">
        <v>65</v>
      </c>
      <c r="C22" s="3">
        <v>8</v>
      </c>
      <c r="D22" s="1" t="s">
        <v>115</v>
      </c>
      <c r="E22" s="3">
        <v>4</v>
      </c>
      <c r="F22" s="3">
        <v>8</v>
      </c>
      <c r="G22" s="3"/>
    </row>
    <row r="23" spans="1:7" ht="12.75" hidden="1" customHeight="1" x14ac:dyDescent="0.25">
      <c r="A23" s="1" t="s">
        <v>257</v>
      </c>
      <c r="B23" s="1" t="s">
        <v>65</v>
      </c>
      <c r="C23" s="1">
        <v>9</v>
      </c>
      <c r="D23" s="1" t="s">
        <v>115</v>
      </c>
      <c r="E23" s="3">
        <v>4</v>
      </c>
      <c r="F23" s="3">
        <v>8</v>
      </c>
      <c r="G23" s="3"/>
    </row>
    <row r="24" spans="1:7" ht="12.75" hidden="1" customHeight="1" x14ac:dyDescent="0.25">
      <c r="A24" s="1" t="s">
        <v>258</v>
      </c>
      <c r="B24" s="1" t="s">
        <v>65</v>
      </c>
      <c r="C24" s="3">
        <v>10</v>
      </c>
      <c r="D24" s="1" t="s">
        <v>115</v>
      </c>
      <c r="E24" s="3">
        <v>4</v>
      </c>
      <c r="F24" s="3">
        <v>8</v>
      </c>
      <c r="G24" s="3"/>
    </row>
    <row r="25" spans="1:7" ht="12.75" hidden="1" customHeight="1" x14ac:dyDescent="0.25">
      <c r="A25" s="1" t="s">
        <v>259</v>
      </c>
      <c r="B25" s="1" t="s">
        <v>65</v>
      </c>
      <c r="C25" s="3">
        <v>11</v>
      </c>
      <c r="D25" s="1" t="s">
        <v>115</v>
      </c>
      <c r="E25" s="3">
        <v>4</v>
      </c>
      <c r="F25" s="3">
        <v>8</v>
      </c>
      <c r="G25" s="3"/>
    </row>
    <row r="26" spans="1:7" ht="12.75" hidden="1" customHeight="1" x14ac:dyDescent="0.25">
      <c r="A26" s="1" t="s">
        <v>260</v>
      </c>
      <c r="B26" s="1" t="s">
        <v>65</v>
      </c>
      <c r="C26" s="3">
        <v>12</v>
      </c>
      <c r="D26" s="1" t="s">
        <v>115</v>
      </c>
      <c r="E26" s="3">
        <v>4</v>
      </c>
      <c r="F26" s="3">
        <v>8</v>
      </c>
      <c r="G26" s="3"/>
    </row>
    <row r="27" spans="1:7" ht="12.75" hidden="1" customHeight="1" x14ac:dyDescent="0.25">
      <c r="A27" s="1" t="s">
        <v>261</v>
      </c>
      <c r="B27" s="1" t="s">
        <v>65</v>
      </c>
      <c r="C27" s="1">
        <v>13</v>
      </c>
      <c r="D27" s="1" t="s">
        <v>115</v>
      </c>
      <c r="E27" s="3">
        <v>4</v>
      </c>
      <c r="F27" s="3">
        <v>8</v>
      </c>
      <c r="G27" s="3"/>
    </row>
    <row r="28" spans="1:7" ht="12.75" hidden="1" customHeight="1" x14ac:dyDescent="0.25">
      <c r="A28" s="1" t="s">
        <v>262</v>
      </c>
      <c r="B28" s="1" t="s">
        <v>65</v>
      </c>
      <c r="C28" s="1">
        <v>14</v>
      </c>
      <c r="D28" s="1" t="s">
        <v>115</v>
      </c>
      <c r="E28" s="3">
        <v>4</v>
      </c>
      <c r="F28" s="3">
        <v>8</v>
      </c>
      <c r="G28" s="3"/>
    </row>
    <row r="29" spans="1:7" ht="12.75" hidden="1" customHeight="1" x14ac:dyDescent="0.25">
      <c r="A29" s="1" t="s">
        <v>263</v>
      </c>
      <c r="B29" s="1" t="s">
        <v>65</v>
      </c>
      <c r="C29" s="1">
        <v>1</v>
      </c>
      <c r="D29" s="1" t="s">
        <v>163</v>
      </c>
      <c r="E29" s="3">
        <v>4</v>
      </c>
      <c r="F29" s="3">
        <v>8</v>
      </c>
      <c r="G29" s="3"/>
    </row>
    <row r="30" spans="1:7" ht="12.75" hidden="1" customHeight="1" x14ac:dyDescent="0.25">
      <c r="A30" s="1" t="s">
        <v>264</v>
      </c>
      <c r="B30" s="1" t="s">
        <v>65</v>
      </c>
      <c r="C30" s="3">
        <v>2</v>
      </c>
      <c r="D30" s="1" t="s">
        <v>163</v>
      </c>
      <c r="E30" s="3">
        <v>4</v>
      </c>
      <c r="F30" s="3">
        <v>8</v>
      </c>
      <c r="G30" s="3"/>
    </row>
    <row r="31" spans="1:7" ht="12.75" hidden="1" customHeight="1" x14ac:dyDescent="0.25">
      <c r="A31" s="1" t="s">
        <v>265</v>
      </c>
      <c r="B31" s="1" t="s">
        <v>65</v>
      </c>
      <c r="C31" s="3">
        <v>3</v>
      </c>
      <c r="D31" s="1" t="s">
        <v>163</v>
      </c>
      <c r="E31" s="3">
        <v>4</v>
      </c>
      <c r="F31" s="3">
        <v>8</v>
      </c>
      <c r="G31" s="3"/>
    </row>
    <row r="32" spans="1:7" ht="12.75" hidden="1" customHeight="1" x14ac:dyDescent="0.25">
      <c r="A32" s="1" t="s">
        <v>266</v>
      </c>
      <c r="B32" s="1" t="s">
        <v>65</v>
      </c>
      <c r="C32" s="3">
        <v>4</v>
      </c>
      <c r="D32" s="1" t="s">
        <v>163</v>
      </c>
      <c r="E32" s="3">
        <v>4</v>
      </c>
      <c r="F32" s="3">
        <v>8</v>
      </c>
      <c r="G32" s="3"/>
    </row>
    <row r="33" spans="1:7" ht="12.75" hidden="1" customHeight="1" x14ac:dyDescent="0.25">
      <c r="A33" s="1" t="s">
        <v>267</v>
      </c>
      <c r="B33" s="1" t="s">
        <v>65</v>
      </c>
      <c r="C33" s="1">
        <v>5</v>
      </c>
      <c r="D33" s="1" t="s">
        <v>163</v>
      </c>
      <c r="E33" s="3">
        <v>4</v>
      </c>
      <c r="F33" s="3">
        <v>8</v>
      </c>
      <c r="G33" s="3"/>
    </row>
    <row r="34" spans="1:7" ht="12.75" hidden="1" customHeight="1" x14ac:dyDescent="0.25">
      <c r="A34" s="1" t="s">
        <v>268</v>
      </c>
      <c r="B34" s="1" t="s">
        <v>65</v>
      </c>
      <c r="C34" s="3">
        <v>6</v>
      </c>
      <c r="D34" s="1" t="s">
        <v>163</v>
      </c>
      <c r="E34" s="3">
        <v>4</v>
      </c>
      <c r="F34" s="3">
        <v>8</v>
      </c>
      <c r="G34" s="3"/>
    </row>
    <row r="35" spans="1:7" ht="12.75" hidden="1" customHeight="1" x14ac:dyDescent="0.25">
      <c r="A35" s="1" t="s">
        <v>269</v>
      </c>
      <c r="B35" s="1" t="s">
        <v>65</v>
      </c>
      <c r="C35" s="3">
        <v>7</v>
      </c>
      <c r="D35" s="1" t="s">
        <v>163</v>
      </c>
      <c r="E35" s="3">
        <v>4</v>
      </c>
      <c r="F35" s="3">
        <v>8</v>
      </c>
      <c r="G35" s="3"/>
    </row>
    <row r="36" spans="1:7" ht="12.75" hidden="1" customHeight="1" x14ac:dyDescent="0.25">
      <c r="A36" s="1" t="s">
        <v>270</v>
      </c>
      <c r="B36" s="1" t="s">
        <v>65</v>
      </c>
      <c r="C36" s="3">
        <v>8</v>
      </c>
      <c r="D36" s="1" t="s">
        <v>163</v>
      </c>
      <c r="E36" s="3">
        <v>4</v>
      </c>
      <c r="F36" s="3">
        <v>8</v>
      </c>
      <c r="G36" s="3"/>
    </row>
    <row r="37" spans="1:7" ht="12.75" hidden="1" customHeight="1" x14ac:dyDescent="0.25">
      <c r="A37" s="1" t="s">
        <v>271</v>
      </c>
      <c r="B37" s="1" t="s">
        <v>65</v>
      </c>
      <c r="C37" s="1">
        <v>9</v>
      </c>
      <c r="D37" s="1" t="s">
        <v>163</v>
      </c>
      <c r="E37" s="3">
        <v>4</v>
      </c>
      <c r="F37" s="3">
        <v>8</v>
      </c>
      <c r="G37" s="3"/>
    </row>
    <row r="38" spans="1:7" ht="12.75" hidden="1" customHeight="1" x14ac:dyDescent="0.25">
      <c r="A38" s="1" t="s">
        <v>272</v>
      </c>
      <c r="B38" s="1" t="s">
        <v>65</v>
      </c>
      <c r="C38" s="1">
        <v>10</v>
      </c>
      <c r="D38" s="1" t="s">
        <v>163</v>
      </c>
      <c r="E38" s="3">
        <v>4</v>
      </c>
      <c r="F38" s="3">
        <v>8</v>
      </c>
      <c r="G38" s="3"/>
    </row>
    <row r="39" spans="1:7" ht="12.75" hidden="1" customHeight="1" x14ac:dyDescent="0.25">
      <c r="A39" s="1" t="s">
        <v>273</v>
      </c>
      <c r="B39" s="1" t="s">
        <v>65</v>
      </c>
      <c r="C39" s="3">
        <v>11</v>
      </c>
      <c r="D39" s="1" t="s">
        <v>163</v>
      </c>
      <c r="E39" s="3">
        <v>4</v>
      </c>
      <c r="F39" s="3">
        <v>8</v>
      </c>
      <c r="G39" s="3"/>
    </row>
    <row r="40" spans="1:7" ht="12.75" hidden="1" customHeight="1" x14ac:dyDescent="0.25">
      <c r="A40" s="1" t="s">
        <v>274</v>
      </c>
      <c r="B40" s="1" t="s">
        <v>65</v>
      </c>
      <c r="C40" s="3">
        <v>12</v>
      </c>
      <c r="D40" s="1" t="s">
        <v>163</v>
      </c>
      <c r="E40" s="3">
        <v>4</v>
      </c>
      <c r="F40" s="3">
        <v>8</v>
      </c>
      <c r="G40" s="3"/>
    </row>
    <row r="41" spans="1:7" ht="12.75" hidden="1" customHeight="1" x14ac:dyDescent="0.25">
      <c r="A41" s="1" t="s">
        <v>275</v>
      </c>
      <c r="B41" s="1" t="s">
        <v>65</v>
      </c>
      <c r="C41" s="1">
        <v>1</v>
      </c>
      <c r="D41" s="1" t="s">
        <v>175</v>
      </c>
      <c r="E41" s="3">
        <v>4</v>
      </c>
      <c r="F41" s="3">
        <v>8</v>
      </c>
      <c r="G41" s="3"/>
    </row>
    <row r="42" spans="1:7" ht="12.75" hidden="1" customHeight="1" x14ac:dyDescent="0.25">
      <c r="A42" s="1" t="s">
        <v>276</v>
      </c>
      <c r="B42" s="1" t="s">
        <v>65</v>
      </c>
      <c r="C42" s="3">
        <v>2</v>
      </c>
      <c r="D42" s="1" t="s">
        <v>175</v>
      </c>
      <c r="E42" s="3">
        <v>4</v>
      </c>
      <c r="F42" s="3">
        <v>8</v>
      </c>
      <c r="G42" s="3"/>
    </row>
    <row r="43" spans="1:7" ht="12.75" hidden="1" customHeight="1" x14ac:dyDescent="0.25">
      <c r="A43" s="1" t="s">
        <v>277</v>
      </c>
      <c r="B43" s="1" t="s">
        <v>65</v>
      </c>
      <c r="C43" s="3">
        <v>3</v>
      </c>
      <c r="D43" s="1" t="s">
        <v>175</v>
      </c>
      <c r="E43" s="3">
        <v>4</v>
      </c>
      <c r="F43" s="3">
        <v>8</v>
      </c>
      <c r="G43" s="3"/>
    </row>
    <row r="44" spans="1:7" ht="12.75" hidden="1" customHeight="1" x14ac:dyDescent="0.25">
      <c r="A44" s="1" t="s">
        <v>278</v>
      </c>
      <c r="B44" s="1" t="s">
        <v>65</v>
      </c>
      <c r="C44" s="3">
        <v>4</v>
      </c>
      <c r="D44" s="1" t="s">
        <v>175</v>
      </c>
      <c r="E44" s="3">
        <v>4</v>
      </c>
      <c r="F44" s="3">
        <v>8</v>
      </c>
      <c r="G44" s="3"/>
    </row>
    <row r="45" spans="1:7" ht="12.75" hidden="1" customHeight="1" x14ac:dyDescent="0.25">
      <c r="A45" s="1" t="s">
        <v>279</v>
      </c>
      <c r="B45" s="1" t="s">
        <v>65</v>
      </c>
      <c r="C45" s="1">
        <v>5</v>
      </c>
      <c r="D45" s="1" t="s">
        <v>175</v>
      </c>
      <c r="E45" s="3">
        <v>4</v>
      </c>
      <c r="F45" s="3">
        <v>8</v>
      </c>
      <c r="G45" s="3"/>
    </row>
    <row r="46" spans="1:7" ht="12.75" hidden="1" customHeight="1" x14ac:dyDescent="0.25">
      <c r="A46" s="1" t="s">
        <v>280</v>
      </c>
      <c r="B46" s="1" t="s">
        <v>65</v>
      </c>
      <c r="C46" s="3">
        <v>6</v>
      </c>
      <c r="D46" s="1" t="s">
        <v>175</v>
      </c>
      <c r="E46" s="3">
        <v>4</v>
      </c>
      <c r="F46" s="3">
        <v>8</v>
      </c>
      <c r="G46" s="3"/>
    </row>
    <row r="47" spans="1:7" ht="12.75" hidden="1" customHeight="1" x14ac:dyDescent="0.25">
      <c r="A47" s="1" t="s">
        <v>281</v>
      </c>
      <c r="B47" s="1" t="s">
        <v>65</v>
      </c>
      <c r="C47" s="3">
        <v>7</v>
      </c>
      <c r="D47" s="1" t="s">
        <v>175</v>
      </c>
      <c r="E47" s="3">
        <v>4</v>
      </c>
      <c r="F47" s="3">
        <v>8</v>
      </c>
      <c r="G47" s="3"/>
    </row>
    <row r="48" spans="1:7" ht="12.75" hidden="1" customHeight="1" x14ac:dyDescent="0.25">
      <c r="A48" s="1" t="s">
        <v>282</v>
      </c>
      <c r="B48" s="1" t="s">
        <v>65</v>
      </c>
      <c r="C48" s="3">
        <v>8</v>
      </c>
      <c r="D48" s="1" t="s">
        <v>175</v>
      </c>
      <c r="E48" s="3">
        <v>4</v>
      </c>
      <c r="F48" s="3">
        <v>8</v>
      </c>
      <c r="G48" s="3"/>
    </row>
    <row r="49" spans="1:7" ht="12.75" hidden="1" customHeight="1" x14ac:dyDescent="0.25">
      <c r="A49" s="1" t="s">
        <v>283</v>
      </c>
      <c r="B49" s="1" t="s">
        <v>65</v>
      </c>
      <c r="C49" s="1">
        <v>9</v>
      </c>
      <c r="D49" s="1" t="s">
        <v>175</v>
      </c>
      <c r="E49" s="3">
        <v>4</v>
      </c>
      <c r="F49" s="3">
        <v>8</v>
      </c>
      <c r="G49" s="3"/>
    </row>
    <row r="50" spans="1:7" ht="12.75" hidden="1" customHeight="1" x14ac:dyDescent="0.25">
      <c r="A50" s="1" t="s">
        <v>284</v>
      </c>
      <c r="B50" s="1" t="s">
        <v>65</v>
      </c>
      <c r="C50" s="1">
        <v>10</v>
      </c>
      <c r="D50" s="1" t="s">
        <v>175</v>
      </c>
      <c r="E50" s="3">
        <v>4</v>
      </c>
      <c r="F50" s="3">
        <v>8</v>
      </c>
      <c r="G50" s="3"/>
    </row>
    <row r="51" spans="1:7" ht="12.75" hidden="1" customHeight="1" x14ac:dyDescent="0.25">
      <c r="A51" s="1" t="s">
        <v>285</v>
      </c>
      <c r="B51" s="1" t="s">
        <v>65</v>
      </c>
      <c r="C51" s="3">
        <v>11</v>
      </c>
      <c r="D51" s="1" t="s">
        <v>175</v>
      </c>
      <c r="E51" s="3">
        <v>4</v>
      </c>
      <c r="F51" s="3">
        <v>8</v>
      </c>
      <c r="G51" s="3"/>
    </row>
    <row r="52" spans="1:7" ht="12.75" hidden="1" customHeight="1" x14ac:dyDescent="0.25">
      <c r="A52" s="1" t="s">
        <v>286</v>
      </c>
      <c r="B52" s="1" t="s">
        <v>65</v>
      </c>
      <c r="C52" s="3">
        <v>12</v>
      </c>
      <c r="D52" s="1" t="s">
        <v>175</v>
      </c>
      <c r="E52" s="3">
        <v>4</v>
      </c>
      <c r="F52" s="3">
        <v>8</v>
      </c>
      <c r="G52" s="3"/>
    </row>
    <row r="53" spans="1:7" ht="12.75" hidden="1" customHeight="1" x14ac:dyDescent="0.25">
      <c r="A53" s="1" t="s">
        <v>287</v>
      </c>
      <c r="B53" s="1" t="s">
        <v>65</v>
      </c>
      <c r="C53" s="3">
        <v>13</v>
      </c>
      <c r="D53" s="1" t="s">
        <v>175</v>
      </c>
      <c r="E53" s="3">
        <v>4</v>
      </c>
      <c r="F53" s="3">
        <v>8</v>
      </c>
      <c r="G53" s="3"/>
    </row>
    <row r="54" spans="1:7" ht="12.75" hidden="1" customHeight="1" x14ac:dyDescent="0.25">
      <c r="A54" s="1" t="s">
        <v>288</v>
      </c>
      <c r="B54" s="1" t="s">
        <v>65</v>
      </c>
      <c r="C54" s="1">
        <v>14</v>
      </c>
      <c r="D54" s="1" t="s">
        <v>175</v>
      </c>
      <c r="E54" s="3">
        <v>4</v>
      </c>
      <c r="F54" s="3">
        <v>8</v>
      </c>
      <c r="G54" s="3"/>
    </row>
    <row r="55" spans="1:7" ht="12.75" customHeight="1" x14ac:dyDescent="0.25">
      <c r="A55" s="1" t="s">
        <v>289</v>
      </c>
      <c r="B55" s="1" t="s">
        <v>65</v>
      </c>
      <c r="C55" s="1">
        <v>1</v>
      </c>
      <c r="D55" s="1" t="s">
        <v>189</v>
      </c>
      <c r="E55" s="3">
        <v>4</v>
      </c>
      <c r="F55" s="3">
        <v>8</v>
      </c>
      <c r="G55" s="3"/>
    </row>
    <row r="56" spans="1:7" ht="12.75" customHeight="1" x14ac:dyDescent="0.25">
      <c r="A56" s="1" t="s">
        <v>290</v>
      </c>
      <c r="B56" s="1" t="s">
        <v>65</v>
      </c>
      <c r="C56" s="3">
        <v>2</v>
      </c>
      <c r="D56" s="1" t="s">
        <v>189</v>
      </c>
      <c r="E56" s="3">
        <v>4</v>
      </c>
      <c r="F56" s="3">
        <v>8</v>
      </c>
      <c r="G56" s="3"/>
    </row>
    <row r="57" spans="1:7" ht="12.75" customHeight="1" x14ac:dyDescent="0.25">
      <c r="A57" s="1" t="s">
        <v>291</v>
      </c>
      <c r="B57" s="1" t="s">
        <v>65</v>
      </c>
      <c r="C57" s="3">
        <v>3</v>
      </c>
      <c r="D57" s="1" t="s">
        <v>189</v>
      </c>
      <c r="E57" s="3">
        <v>4</v>
      </c>
      <c r="F57" s="3">
        <v>8</v>
      </c>
      <c r="G57" s="3"/>
    </row>
    <row r="58" spans="1:7" ht="12.75" customHeight="1" x14ac:dyDescent="0.25">
      <c r="A58" s="1" t="s">
        <v>292</v>
      </c>
      <c r="B58" s="1" t="s">
        <v>65</v>
      </c>
      <c r="C58" s="3">
        <v>4</v>
      </c>
      <c r="D58" s="1" t="s">
        <v>189</v>
      </c>
      <c r="E58" s="3">
        <v>4</v>
      </c>
      <c r="F58" s="3">
        <v>8</v>
      </c>
      <c r="G58" s="3"/>
    </row>
    <row r="59" spans="1:7" ht="12.75" customHeight="1" x14ac:dyDescent="0.25">
      <c r="A59" s="1" t="s">
        <v>193</v>
      </c>
      <c r="B59" s="1" t="s">
        <v>65</v>
      </c>
      <c r="C59" s="1">
        <v>5</v>
      </c>
      <c r="D59" s="1" t="s">
        <v>189</v>
      </c>
      <c r="E59" s="3">
        <v>4</v>
      </c>
      <c r="F59" s="3">
        <v>8</v>
      </c>
      <c r="G59" s="3"/>
    </row>
    <row r="60" spans="1:7" ht="12.75" customHeight="1" x14ac:dyDescent="0.25">
      <c r="A60" s="1" t="s">
        <v>293</v>
      </c>
      <c r="B60" s="1" t="s">
        <v>65</v>
      </c>
      <c r="C60" s="3">
        <v>6</v>
      </c>
      <c r="D60" s="1" t="s">
        <v>189</v>
      </c>
      <c r="E60" s="3">
        <v>4</v>
      </c>
      <c r="F60" s="3">
        <v>8</v>
      </c>
      <c r="G60" s="3"/>
    </row>
    <row r="61" spans="1:7" ht="12.75" customHeight="1" x14ac:dyDescent="0.25">
      <c r="A61" s="1" t="s">
        <v>294</v>
      </c>
      <c r="B61" s="1" t="s">
        <v>65</v>
      </c>
      <c r="C61" s="3">
        <v>7</v>
      </c>
      <c r="D61" s="1" t="s">
        <v>189</v>
      </c>
      <c r="E61" s="3">
        <v>4</v>
      </c>
      <c r="F61" s="3">
        <v>8</v>
      </c>
      <c r="G61" s="3"/>
    </row>
    <row r="62" spans="1:7" ht="12.75" customHeight="1" x14ac:dyDescent="0.25">
      <c r="A62" s="1" t="s">
        <v>295</v>
      </c>
      <c r="B62" s="1" t="s">
        <v>65</v>
      </c>
      <c r="C62" s="3">
        <v>8</v>
      </c>
      <c r="D62" s="1" t="s">
        <v>189</v>
      </c>
      <c r="E62" s="3">
        <v>4</v>
      </c>
      <c r="F62" s="3">
        <v>8</v>
      </c>
      <c r="G62" s="3"/>
    </row>
    <row r="63" spans="1:7" ht="12.75" customHeight="1" x14ac:dyDescent="0.25">
      <c r="A63" s="1" t="s">
        <v>296</v>
      </c>
      <c r="B63" s="1" t="s">
        <v>65</v>
      </c>
      <c r="C63" s="1">
        <v>9</v>
      </c>
      <c r="D63" s="1" t="s">
        <v>189</v>
      </c>
      <c r="E63" s="3">
        <v>4</v>
      </c>
      <c r="F63" s="3">
        <v>8</v>
      </c>
      <c r="G63" s="3"/>
    </row>
    <row r="64" spans="1:7" ht="12.75" customHeight="1" x14ac:dyDescent="0.25">
      <c r="A64" s="1" t="s">
        <v>297</v>
      </c>
      <c r="B64" s="1" t="s">
        <v>65</v>
      </c>
      <c r="C64" s="1">
        <v>10</v>
      </c>
      <c r="D64" s="1" t="s">
        <v>189</v>
      </c>
      <c r="E64" s="3">
        <v>4</v>
      </c>
      <c r="F64" s="3">
        <v>8</v>
      </c>
      <c r="G64" s="3"/>
    </row>
    <row r="65" spans="1:7" ht="12.75" customHeight="1" x14ac:dyDescent="0.25">
      <c r="A65" s="1" t="s">
        <v>298</v>
      </c>
      <c r="B65" s="1" t="s">
        <v>65</v>
      </c>
      <c r="C65" s="3">
        <v>11</v>
      </c>
      <c r="D65" s="1" t="s">
        <v>189</v>
      </c>
      <c r="E65" s="3">
        <v>4</v>
      </c>
      <c r="F65" s="3">
        <v>8</v>
      </c>
      <c r="G65" s="3"/>
    </row>
    <row r="66" spans="1:7" ht="12.75" customHeight="1" x14ac:dyDescent="0.25">
      <c r="A66" s="1" t="s">
        <v>299</v>
      </c>
      <c r="B66" s="1" t="s">
        <v>65</v>
      </c>
      <c r="C66" s="1">
        <v>12</v>
      </c>
      <c r="D66" s="1" t="s">
        <v>189</v>
      </c>
      <c r="E66" s="3">
        <v>4</v>
      </c>
      <c r="F66" s="3">
        <v>8</v>
      </c>
      <c r="G66" s="3"/>
    </row>
    <row r="67" spans="1:7" ht="12.75" customHeight="1" x14ac:dyDescent="0.25">
      <c r="A67" s="1" t="s">
        <v>81</v>
      </c>
      <c r="B67" s="1" t="s">
        <v>65</v>
      </c>
      <c r="C67" s="3">
        <v>13</v>
      </c>
      <c r="D67" s="1" t="s">
        <v>189</v>
      </c>
      <c r="E67" s="3">
        <v>4</v>
      </c>
      <c r="F67" s="3">
        <v>8</v>
      </c>
      <c r="G67" s="3"/>
    </row>
    <row r="68" spans="1:7" ht="12.75" customHeight="1" x14ac:dyDescent="0.25">
      <c r="A68" s="1" t="s">
        <v>300</v>
      </c>
      <c r="B68" s="1" t="s">
        <v>65</v>
      </c>
      <c r="C68" s="1">
        <v>14</v>
      </c>
      <c r="D68" s="1" t="s">
        <v>189</v>
      </c>
      <c r="E68" s="3">
        <v>4</v>
      </c>
      <c r="F68" s="3">
        <v>8</v>
      </c>
      <c r="G68" s="3"/>
    </row>
    <row r="69" spans="1:7" ht="12.75" customHeight="1" x14ac:dyDescent="0.25">
      <c r="A69" s="1" t="s">
        <v>200</v>
      </c>
      <c r="B69" s="1" t="s">
        <v>65</v>
      </c>
      <c r="C69" s="3">
        <v>15</v>
      </c>
      <c r="D69" s="1" t="s">
        <v>189</v>
      </c>
      <c r="E69" s="3">
        <v>4</v>
      </c>
      <c r="F69" s="3">
        <v>8</v>
      </c>
      <c r="G69" s="3"/>
    </row>
    <row r="70" spans="1:7" ht="12.75" customHeight="1" x14ac:dyDescent="0.25">
      <c r="A70" s="1" t="s">
        <v>301</v>
      </c>
      <c r="B70" s="1" t="s">
        <v>65</v>
      </c>
      <c r="C70" s="1">
        <v>16</v>
      </c>
      <c r="D70" s="1" t="s">
        <v>189</v>
      </c>
      <c r="E70" s="3">
        <v>4</v>
      </c>
      <c r="F70" s="3">
        <v>8</v>
      </c>
      <c r="G70" s="3"/>
    </row>
    <row r="71" spans="1:7" ht="12.75" hidden="1" customHeight="1" x14ac:dyDescent="0.25">
      <c r="A71" s="1" t="s">
        <v>302</v>
      </c>
      <c r="B71" s="1" t="s">
        <v>65</v>
      </c>
      <c r="C71" s="1">
        <v>1</v>
      </c>
      <c r="D71" s="1" t="s">
        <v>203</v>
      </c>
      <c r="E71" s="3">
        <v>4</v>
      </c>
      <c r="F71" s="3">
        <v>8</v>
      </c>
      <c r="G71" s="3"/>
    </row>
    <row r="72" spans="1:7" ht="12.75" hidden="1" customHeight="1" x14ac:dyDescent="0.25">
      <c r="A72" s="1" t="s">
        <v>303</v>
      </c>
      <c r="B72" s="1" t="s">
        <v>65</v>
      </c>
      <c r="C72" s="3">
        <v>2</v>
      </c>
      <c r="D72" s="1" t="s">
        <v>203</v>
      </c>
      <c r="E72" s="3">
        <v>4</v>
      </c>
      <c r="F72" s="3">
        <v>8</v>
      </c>
      <c r="G72" s="3"/>
    </row>
    <row r="73" spans="1:7" ht="12.75" hidden="1" customHeight="1" x14ac:dyDescent="0.25">
      <c r="A73" s="1" t="s">
        <v>304</v>
      </c>
      <c r="B73" s="1" t="s">
        <v>65</v>
      </c>
      <c r="C73" s="3">
        <v>3</v>
      </c>
      <c r="D73" s="1" t="s">
        <v>203</v>
      </c>
      <c r="E73" s="3">
        <v>4</v>
      </c>
      <c r="F73" s="3">
        <v>8</v>
      </c>
      <c r="G73" s="3"/>
    </row>
    <row r="74" spans="1:7" ht="12.75" hidden="1" customHeight="1" x14ac:dyDescent="0.25">
      <c r="A74" s="1" t="s">
        <v>305</v>
      </c>
      <c r="B74" s="1" t="s">
        <v>65</v>
      </c>
      <c r="C74" s="3">
        <v>4</v>
      </c>
      <c r="D74" s="1" t="s">
        <v>203</v>
      </c>
      <c r="E74" s="3">
        <v>4</v>
      </c>
      <c r="F74" s="3">
        <v>8</v>
      </c>
      <c r="G74" s="3"/>
    </row>
    <row r="75" spans="1:7" ht="12.75" hidden="1" customHeight="1" x14ac:dyDescent="0.25">
      <c r="A75" s="1" t="s">
        <v>306</v>
      </c>
      <c r="B75" s="1" t="s">
        <v>65</v>
      </c>
      <c r="C75" s="1">
        <v>5</v>
      </c>
      <c r="D75" s="1" t="s">
        <v>203</v>
      </c>
      <c r="E75" s="3">
        <v>4</v>
      </c>
      <c r="F75" s="3">
        <v>8</v>
      </c>
      <c r="G75" s="3"/>
    </row>
    <row r="76" spans="1:7" ht="12.75" hidden="1" customHeight="1" x14ac:dyDescent="0.25">
      <c r="A76" s="1" t="s">
        <v>307</v>
      </c>
      <c r="B76" s="1" t="s">
        <v>65</v>
      </c>
      <c r="C76" s="3">
        <v>6</v>
      </c>
      <c r="D76" s="1" t="s">
        <v>203</v>
      </c>
      <c r="E76" s="3">
        <v>4</v>
      </c>
      <c r="F76" s="3">
        <v>8</v>
      </c>
      <c r="G76" s="3"/>
    </row>
    <row r="77" spans="1:7" ht="12.75" hidden="1" customHeight="1" x14ac:dyDescent="0.25">
      <c r="A77" s="1" t="s">
        <v>308</v>
      </c>
      <c r="B77" s="1" t="s">
        <v>65</v>
      </c>
      <c r="C77" s="3">
        <v>7</v>
      </c>
      <c r="D77" s="1" t="s">
        <v>203</v>
      </c>
      <c r="E77" s="3">
        <v>4</v>
      </c>
      <c r="F77" s="3">
        <v>8</v>
      </c>
      <c r="G77" s="3"/>
    </row>
    <row r="78" spans="1:7" ht="12.75" hidden="1" customHeight="1" x14ac:dyDescent="0.25">
      <c r="A78" s="1" t="s">
        <v>309</v>
      </c>
      <c r="B78" s="1" t="s">
        <v>65</v>
      </c>
      <c r="C78" s="3">
        <v>8</v>
      </c>
      <c r="D78" s="1" t="s">
        <v>203</v>
      </c>
      <c r="E78" s="3">
        <v>4</v>
      </c>
      <c r="F78" s="3">
        <v>8</v>
      </c>
      <c r="G78" s="3"/>
    </row>
    <row r="79" spans="1:7" ht="12.75" hidden="1" customHeight="1" x14ac:dyDescent="0.25">
      <c r="A79" s="1" t="s">
        <v>310</v>
      </c>
      <c r="B79" s="1" t="s">
        <v>65</v>
      </c>
      <c r="C79" s="1">
        <v>9</v>
      </c>
      <c r="D79" s="1" t="s">
        <v>203</v>
      </c>
      <c r="E79" s="3">
        <v>4</v>
      </c>
      <c r="F79" s="3">
        <v>8</v>
      </c>
      <c r="G79" s="3"/>
    </row>
    <row r="80" spans="1:7" ht="12.75" hidden="1" customHeight="1" x14ac:dyDescent="0.25">
      <c r="A80" s="1" t="s">
        <v>67</v>
      </c>
      <c r="B80" s="1" t="s">
        <v>65</v>
      </c>
      <c r="C80" s="1">
        <v>10</v>
      </c>
      <c r="D80" s="1" t="s">
        <v>203</v>
      </c>
      <c r="E80" s="3">
        <v>4</v>
      </c>
      <c r="F80" s="3">
        <v>8</v>
      </c>
      <c r="G80" s="3"/>
    </row>
    <row r="81" spans="1:7" ht="12.75" hidden="1" customHeight="1" x14ac:dyDescent="0.25">
      <c r="A81" s="1" t="s">
        <v>311</v>
      </c>
      <c r="B81" s="1" t="s">
        <v>65</v>
      </c>
      <c r="C81" s="3">
        <v>11</v>
      </c>
      <c r="D81" s="1" t="s">
        <v>203</v>
      </c>
      <c r="E81" s="3">
        <v>4</v>
      </c>
      <c r="F81" s="3">
        <v>8</v>
      </c>
      <c r="G81" s="3"/>
    </row>
    <row r="82" spans="1:7" ht="12.75" hidden="1" customHeight="1" x14ac:dyDescent="0.25">
      <c r="A82" s="1" t="s">
        <v>312</v>
      </c>
      <c r="B82" s="1" t="s">
        <v>65</v>
      </c>
      <c r="C82" s="1">
        <v>12</v>
      </c>
      <c r="D82" s="1" t="s">
        <v>203</v>
      </c>
      <c r="E82" s="3">
        <v>4</v>
      </c>
      <c r="F82" s="3">
        <v>8</v>
      </c>
      <c r="G82" s="3"/>
    </row>
    <row r="83" spans="1:7" ht="12.75" hidden="1" customHeight="1" x14ac:dyDescent="0.25">
      <c r="A83" s="1" t="s">
        <v>313</v>
      </c>
      <c r="B83" s="1" t="s">
        <v>65</v>
      </c>
      <c r="C83" s="3">
        <v>13</v>
      </c>
      <c r="D83" s="1" t="s">
        <v>203</v>
      </c>
      <c r="E83" s="3">
        <v>4</v>
      </c>
      <c r="F83" s="3">
        <v>8</v>
      </c>
      <c r="G83" s="3"/>
    </row>
    <row r="84" spans="1:7" ht="12.75" hidden="1" customHeight="1" x14ac:dyDescent="0.25">
      <c r="A84" s="1" t="s">
        <v>314</v>
      </c>
      <c r="B84" s="1" t="s">
        <v>65</v>
      </c>
      <c r="C84" s="1">
        <v>1</v>
      </c>
      <c r="D84" s="1" t="s">
        <v>215</v>
      </c>
      <c r="E84" s="3">
        <v>4</v>
      </c>
      <c r="F84" s="3">
        <v>8</v>
      </c>
      <c r="G84" s="3"/>
    </row>
    <row r="85" spans="1:7" ht="12.75" hidden="1" customHeight="1" x14ac:dyDescent="0.25">
      <c r="A85" s="1" t="s">
        <v>315</v>
      </c>
      <c r="B85" s="1" t="s">
        <v>65</v>
      </c>
      <c r="C85" s="3">
        <v>2</v>
      </c>
      <c r="D85" s="1" t="s">
        <v>215</v>
      </c>
      <c r="E85" s="3">
        <v>4</v>
      </c>
      <c r="F85" s="3">
        <v>8</v>
      </c>
      <c r="G85" s="3"/>
    </row>
    <row r="86" spans="1:7" ht="12.75" hidden="1" customHeight="1" x14ac:dyDescent="0.25">
      <c r="A86" s="1" t="s">
        <v>316</v>
      </c>
      <c r="B86" s="1" t="s">
        <v>65</v>
      </c>
      <c r="C86" s="3">
        <v>3</v>
      </c>
      <c r="D86" s="1" t="s">
        <v>215</v>
      </c>
      <c r="E86" s="3">
        <v>4</v>
      </c>
      <c r="F86" s="3">
        <v>8</v>
      </c>
      <c r="G86" s="3"/>
    </row>
    <row r="87" spans="1:7" ht="12.75" hidden="1" customHeight="1" x14ac:dyDescent="0.25">
      <c r="A87" s="1" t="s">
        <v>317</v>
      </c>
      <c r="B87" s="1" t="s">
        <v>65</v>
      </c>
      <c r="C87" s="3">
        <v>4</v>
      </c>
      <c r="D87" s="1" t="s">
        <v>215</v>
      </c>
      <c r="E87" s="3">
        <v>4</v>
      </c>
      <c r="F87" s="3">
        <v>8</v>
      </c>
      <c r="G87" s="3"/>
    </row>
    <row r="88" spans="1:7" ht="12.75" hidden="1" customHeight="1" x14ac:dyDescent="0.25">
      <c r="A88" s="1" t="s">
        <v>318</v>
      </c>
      <c r="B88" s="1" t="s">
        <v>65</v>
      </c>
      <c r="C88" s="1">
        <v>5</v>
      </c>
      <c r="D88" s="1" t="s">
        <v>215</v>
      </c>
      <c r="E88" s="3">
        <v>4</v>
      </c>
      <c r="F88" s="3">
        <v>8</v>
      </c>
      <c r="G88" s="3"/>
    </row>
    <row r="89" spans="1:7" ht="12.75" hidden="1" customHeight="1" x14ac:dyDescent="0.25">
      <c r="A89" s="1" t="s">
        <v>319</v>
      </c>
      <c r="B89" s="1" t="s">
        <v>65</v>
      </c>
      <c r="C89" s="3">
        <v>6</v>
      </c>
      <c r="D89" s="1" t="s">
        <v>215</v>
      </c>
      <c r="E89" s="3">
        <v>4</v>
      </c>
      <c r="F89" s="3">
        <v>8</v>
      </c>
      <c r="G89" s="3"/>
    </row>
    <row r="90" spans="1:7" ht="12.75" hidden="1" customHeight="1" x14ac:dyDescent="0.25">
      <c r="A90" s="1" t="s">
        <v>320</v>
      </c>
      <c r="B90" s="1" t="s">
        <v>65</v>
      </c>
      <c r="C90" s="3">
        <v>7</v>
      </c>
      <c r="D90" s="1" t="s">
        <v>215</v>
      </c>
      <c r="E90" s="3">
        <v>4</v>
      </c>
      <c r="F90" s="3">
        <v>8</v>
      </c>
      <c r="G90" s="3"/>
    </row>
    <row r="91" spans="1:7" ht="12.75" hidden="1" customHeight="1" x14ac:dyDescent="0.25">
      <c r="A91" s="1" t="s">
        <v>321</v>
      </c>
      <c r="B91" s="1" t="s">
        <v>65</v>
      </c>
      <c r="C91" s="3">
        <v>8</v>
      </c>
      <c r="D91" s="1" t="s">
        <v>215</v>
      </c>
      <c r="E91" s="3">
        <v>4</v>
      </c>
      <c r="F91" s="3">
        <v>8</v>
      </c>
      <c r="G91" s="3"/>
    </row>
    <row r="92" spans="1:7" ht="12.75" hidden="1" customHeight="1" x14ac:dyDescent="0.25">
      <c r="A92" s="1" t="s">
        <v>322</v>
      </c>
      <c r="B92" s="1" t="s">
        <v>65</v>
      </c>
      <c r="C92" s="1">
        <v>9</v>
      </c>
      <c r="D92" s="1" t="s">
        <v>215</v>
      </c>
      <c r="E92" s="3">
        <v>4</v>
      </c>
      <c r="F92" s="3">
        <v>8</v>
      </c>
      <c r="G92" s="3"/>
    </row>
    <row r="93" spans="1:7" ht="12.75" hidden="1" customHeight="1" x14ac:dyDescent="0.25">
      <c r="A93" s="1" t="s">
        <v>323</v>
      </c>
      <c r="B93" s="1" t="s">
        <v>65</v>
      </c>
      <c r="C93" s="3">
        <v>10</v>
      </c>
      <c r="D93" s="1" t="s">
        <v>215</v>
      </c>
      <c r="E93" s="3">
        <v>4</v>
      </c>
      <c r="F93" s="3">
        <v>8</v>
      </c>
      <c r="G93" s="3"/>
    </row>
    <row r="94" spans="1:7" ht="12.75" hidden="1" customHeight="1" x14ac:dyDescent="0.25">
      <c r="A94" s="1" t="s">
        <v>324</v>
      </c>
      <c r="B94" s="1" t="s">
        <v>65</v>
      </c>
      <c r="C94" s="3">
        <v>11</v>
      </c>
      <c r="D94" s="1" t="s">
        <v>215</v>
      </c>
      <c r="E94" s="3">
        <v>4</v>
      </c>
      <c r="F94" s="3">
        <v>8</v>
      </c>
      <c r="G94" s="3"/>
    </row>
    <row r="95" spans="1:7" ht="12.75" hidden="1" customHeight="1" x14ac:dyDescent="0.25">
      <c r="A95" s="1" t="s">
        <v>325</v>
      </c>
      <c r="B95" s="1" t="s">
        <v>65</v>
      </c>
      <c r="C95" s="3">
        <v>12</v>
      </c>
      <c r="D95" s="1" t="s">
        <v>215</v>
      </c>
      <c r="E95" s="3">
        <v>4</v>
      </c>
      <c r="F95" s="3">
        <v>8</v>
      </c>
      <c r="G95" s="3"/>
    </row>
    <row r="96" spans="1:7" ht="12.75" hidden="1" customHeight="1" x14ac:dyDescent="0.25">
      <c r="A96" s="1" t="s">
        <v>326</v>
      </c>
      <c r="B96" s="1" t="s">
        <v>71</v>
      </c>
      <c r="C96" s="1">
        <v>1</v>
      </c>
      <c r="D96" s="1" t="s">
        <v>223</v>
      </c>
      <c r="E96" s="3">
        <v>30</v>
      </c>
      <c r="F96" s="3">
        <v>60</v>
      </c>
      <c r="G96" s="3"/>
    </row>
    <row r="97" spans="1:11" ht="12.75" hidden="1" customHeight="1" x14ac:dyDescent="0.25">
      <c r="A97" s="1" t="s">
        <v>327</v>
      </c>
      <c r="B97" s="1" t="s">
        <v>71</v>
      </c>
      <c r="C97" s="3">
        <v>2</v>
      </c>
      <c r="D97" s="1" t="s">
        <v>223</v>
      </c>
      <c r="E97" s="3">
        <v>30</v>
      </c>
      <c r="F97" s="3">
        <v>60</v>
      </c>
      <c r="G97" s="3"/>
    </row>
    <row r="98" spans="1:11" ht="12.75" hidden="1" customHeight="1" x14ac:dyDescent="0.25">
      <c r="A98" s="1" t="s">
        <v>77</v>
      </c>
      <c r="B98" s="1" t="s">
        <v>71</v>
      </c>
      <c r="C98" s="3">
        <v>3</v>
      </c>
      <c r="D98" s="1" t="s">
        <v>223</v>
      </c>
      <c r="E98" s="3">
        <v>30</v>
      </c>
      <c r="F98" s="3">
        <v>60</v>
      </c>
      <c r="G98" s="3"/>
    </row>
    <row r="99" spans="1:11" ht="12.75" hidden="1" customHeight="1" x14ac:dyDescent="0.25">
      <c r="A99" s="1" t="s">
        <v>328</v>
      </c>
      <c r="B99" s="1" t="s">
        <v>71</v>
      </c>
      <c r="C99" s="3">
        <v>4</v>
      </c>
      <c r="D99" s="1" t="s">
        <v>223</v>
      </c>
      <c r="E99" s="3">
        <v>30</v>
      </c>
      <c r="F99" s="3">
        <v>60</v>
      </c>
      <c r="G99" s="3"/>
    </row>
    <row r="100" spans="1:11" ht="12.75" hidden="1" customHeight="1" x14ac:dyDescent="0.25">
      <c r="A100" s="1" t="s">
        <v>329</v>
      </c>
      <c r="B100" s="1" t="s">
        <v>71</v>
      </c>
      <c r="C100" s="1">
        <v>5</v>
      </c>
      <c r="D100" s="1" t="s">
        <v>223</v>
      </c>
      <c r="E100" s="3">
        <v>30</v>
      </c>
      <c r="F100" s="3">
        <v>60</v>
      </c>
      <c r="G100" s="3"/>
    </row>
    <row r="101" spans="1:11" ht="12.75" hidden="1" customHeight="1" x14ac:dyDescent="0.25">
      <c r="A101" s="1" t="s">
        <v>330</v>
      </c>
      <c r="B101" s="1" t="s">
        <v>71</v>
      </c>
      <c r="C101" s="3">
        <v>6</v>
      </c>
      <c r="D101" s="1" t="s">
        <v>223</v>
      </c>
      <c r="E101" s="3">
        <v>30</v>
      </c>
      <c r="F101" s="3">
        <v>60</v>
      </c>
      <c r="G101" s="3"/>
    </row>
    <row r="102" spans="1:11" ht="12.75" hidden="1" customHeight="1" x14ac:dyDescent="0.25">
      <c r="A102" s="1" t="s">
        <v>331</v>
      </c>
      <c r="B102" s="1" t="s">
        <v>71</v>
      </c>
      <c r="C102" s="1">
        <v>7</v>
      </c>
      <c r="D102" s="1" t="s">
        <v>223</v>
      </c>
      <c r="E102" s="3">
        <v>30</v>
      </c>
      <c r="F102" s="3">
        <v>60</v>
      </c>
      <c r="G102" s="3"/>
    </row>
    <row r="103" spans="1:11" ht="12.75" hidden="1" customHeight="1" x14ac:dyDescent="0.25">
      <c r="A103" s="1" t="s">
        <v>332</v>
      </c>
      <c r="B103" s="1" t="s">
        <v>71</v>
      </c>
      <c r="C103" s="3">
        <v>8</v>
      </c>
      <c r="D103" s="1" t="s">
        <v>223</v>
      </c>
      <c r="E103" s="3">
        <v>30</v>
      </c>
      <c r="F103" s="3">
        <v>60</v>
      </c>
      <c r="G103" s="3"/>
    </row>
    <row r="104" spans="1:11" ht="12.75" hidden="1" customHeight="1" x14ac:dyDescent="0.25">
      <c r="A104" s="1" t="s">
        <v>333</v>
      </c>
      <c r="B104" s="1" t="s">
        <v>71</v>
      </c>
      <c r="C104" s="3">
        <v>9</v>
      </c>
      <c r="D104" s="1" t="s">
        <v>223</v>
      </c>
      <c r="E104" s="3">
        <v>30</v>
      </c>
      <c r="F104" s="3">
        <v>60</v>
      </c>
      <c r="G104" s="3"/>
    </row>
    <row r="105" spans="1:11" ht="12.75" customHeight="1" x14ac:dyDescent="0.25"/>
    <row r="106" spans="1:11" ht="12.75" customHeight="1" x14ac:dyDescent="0.25"/>
    <row r="107" spans="1:11" ht="12.75" customHeight="1" x14ac:dyDescent="0.25">
      <c r="K107" s="14" t="s">
        <v>334</v>
      </c>
    </row>
    <row r="108" spans="1:11" ht="12.75" customHeight="1" x14ac:dyDescent="0.25">
      <c r="K108" s="15" t="s">
        <v>99</v>
      </c>
    </row>
    <row r="109" spans="1:11" ht="12.75" customHeight="1" x14ac:dyDescent="0.25">
      <c r="K109" s="14" t="s">
        <v>335</v>
      </c>
    </row>
    <row r="110" spans="1:11" ht="12.75" customHeight="1" x14ac:dyDescent="0.25">
      <c r="K110" s="15" t="s">
        <v>336</v>
      </c>
    </row>
    <row r="111" spans="1:11" ht="12.75" customHeight="1" x14ac:dyDescent="0.25">
      <c r="K111" s="15" t="s">
        <v>337</v>
      </c>
    </row>
    <row r="112" spans="1:11" ht="12.75" customHeight="1" x14ac:dyDescent="0.25">
      <c r="K112" s="15" t="s">
        <v>338</v>
      </c>
    </row>
    <row r="113" spans="11:11" ht="12.75" customHeight="1" x14ac:dyDescent="0.25">
      <c r="K113" s="15" t="s">
        <v>339</v>
      </c>
    </row>
    <row r="114" spans="11:11" ht="12.75" customHeight="1" x14ac:dyDescent="0.25">
      <c r="K114" s="15" t="s">
        <v>340</v>
      </c>
    </row>
    <row r="115" spans="11:11" ht="12.75" customHeight="1" x14ac:dyDescent="0.25">
      <c r="K115" s="15" t="s">
        <v>203</v>
      </c>
    </row>
    <row r="116" spans="11:11" ht="12.75" customHeight="1" x14ac:dyDescent="0.25">
      <c r="K116" s="15" t="s">
        <v>163</v>
      </c>
    </row>
    <row r="117" spans="11:11" ht="12.75" customHeight="1" x14ac:dyDescent="0.25">
      <c r="K117" s="15" t="s">
        <v>341</v>
      </c>
    </row>
    <row r="118" spans="11:11" ht="12.75" customHeight="1" x14ac:dyDescent="0.25">
      <c r="K118" s="15" t="s">
        <v>342</v>
      </c>
    </row>
    <row r="119" spans="11:11" ht="12.75" customHeight="1" x14ac:dyDescent="0.25">
      <c r="K119" s="15" t="s">
        <v>343</v>
      </c>
    </row>
    <row r="120" spans="11:11" ht="12.75" customHeight="1" x14ac:dyDescent="0.25">
      <c r="K120" s="15" t="s">
        <v>344</v>
      </c>
    </row>
    <row r="121" spans="11:11" ht="12.75" customHeight="1" x14ac:dyDescent="0.25">
      <c r="K121" s="15" t="s">
        <v>345</v>
      </c>
    </row>
    <row r="122" spans="11:11" ht="12.75" customHeight="1" x14ac:dyDescent="0.25">
      <c r="K122" s="15" t="s">
        <v>346</v>
      </c>
    </row>
    <row r="123" spans="11:11" ht="12.75" customHeight="1" x14ac:dyDescent="0.25">
      <c r="K123" s="15" t="s">
        <v>130</v>
      </c>
    </row>
    <row r="124" spans="11:11" ht="12.75" customHeight="1" x14ac:dyDescent="0.25">
      <c r="K124" s="15" t="s">
        <v>347</v>
      </c>
    </row>
    <row r="125" spans="11:11" ht="12.75" customHeight="1" x14ac:dyDescent="0.25">
      <c r="K125" s="15" t="s">
        <v>348</v>
      </c>
    </row>
    <row r="126" spans="11:11" ht="12.75" customHeight="1" x14ac:dyDescent="0.25">
      <c r="K126" s="14" t="s">
        <v>349</v>
      </c>
    </row>
    <row r="127" spans="11:11" ht="12.75" customHeight="1" x14ac:dyDescent="0.25">
      <c r="K127" s="15" t="s">
        <v>72</v>
      </c>
    </row>
    <row r="128" spans="11:11" ht="12.75" customHeight="1" x14ac:dyDescent="0.25">
      <c r="K128" s="14" t="s">
        <v>350</v>
      </c>
    </row>
    <row r="129" spans="11:11" ht="12.75" customHeight="1" x14ac:dyDescent="0.25">
      <c r="K129" s="15" t="s">
        <v>351</v>
      </c>
    </row>
    <row r="130" spans="11:11" ht="12.75" customHeight="1" x14ac:dyDescent="0.25">
      <c r="K130" s="15" t="s">
        <v>352</v>
      </c>
    </row>
    <row r="131" spans="11:11" ht="12.75" customHeight="1" x14ac:dyDescent="0.25">
      <c r="K131" s="15" t="s">
        <v>353</v>
      </c>
    </row>
    <row r="132" spans="11:11" ht="12.75" customHeight="1" x14ac:dyDescent="0.25">
      <c r="K132" s="15" t="s">
        <v>354</v>
      </c>
    </row>
    <row r="133" spans="11:11" ht="12.75" customHeight="1" x14ac:dyDescent="0.25"/>
    <row r="134" spans="11:11" ht="12.75" customHeight="1" x14ac:dyDescent="0.25"/>
    <row r="135" spans="11:11" ht="12.75" customHeight="1" x14ac:dyDescent="0.25"/>
    <row r="136" spans="11:11" ht="12.75" customHeight="1" x14ac:dyDescent="0.25"/>
    <row r="137" spans="11:11" ht="12.75" customHeight="1" x14ac:dyDescent="0.25"/>
    <row r="138" spans="11:11" ht="12.75" customHeight="1" x14ac:dyDescent="0.25"/>
    <row r="139" spans="11:11" ht="12.75" customHeight="1" x14ac:dyDescent="0.25"/>
    <row r="140" spans="11:11" ht="12.75" customHeight="1" x14ac:dyDescent="0.25"/>
    <row r="141" spans="11:11" ht="12.75" customHeight="1" x14ac:dyDescent="0.25"/>
    <row r="142" spans="11:11" ht="12.75" customHeight="1" x14ac:dyDescent="0.25"/>
    <row r="143" spans="11:11" ht="12.75" customHeight="1" x14ac:dyDescent="0.25"/>
    <row r="144" spans="11:11"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pageMargins left="0.7" right="0.7" top="0.75" bottom="0.75" header="0" footer="0"/>
  <pageSetup orientation="landscape"/>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FA274D9-F92E-41F3-9FE0-7AC730A0345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2</vt:i4>
      </vt:variant>
    </vt:vector>
  </HeadingPairs>
  <TitlesOfParts>
    <vt:vector size="23" baseType="lpstr">
      <vt:lpstr>hypotheses_list</vt:lpstr>
      <vt:lpstr>H1</vt:lpstr>
      <vt:lpstr>H2</vt:lpstr>
      <vt:lpstr>H3</vt:lpstr>
      <vt:lpstr>H8</vt:lpstr>
      <vt:lpstr>exploratory_analysis</vt:lpstr>
      <vt:lpstr>one_rep_maxes_2</vt:lpstr>
      <vt:lpstr>one_rep_maxes</vt:lpstr>
      <vt:lpstr>all_data</vt:lpstr>
      <vt:lpstr>sessions_5</vt:lpstr>
      <vt:lpstr>sessions_4</vt:lpstr>
      <vt:lpstr>sessions_3</vt:lpstr>
      <vt:lpstr>sessions_2</vt:lpstr>
      <vt:lpstr>sessions</vt:lpstr>
      <vt:lpstr>exercises_5</vt:lpstr>
      <vt:lpstr>exercises_4</vt:lpstr>
      <vt:lpstr>exercises_3</vt:lpstr>
      <vt:lpstr>exercises_2</vt:lpstr>
      <vt:lpstr>intensity_level_2</vt:lpstr>
      <vt:lpstr>intensity_level</vt:lpstr>
      <vt:lpstr>exercises</vt:lpstr>
      <vt:lpstr>exercises_2!ExternalData_1</vt:lpstr>
      <vt:lpstr>exercises_3!ExternalData_1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Karl Nagy</dc:creator>
  <cp:lastModifiedBy>Karl Nagy</cp:lastModifiedBy>
  <dcterms:created xsi:type="dcterms:W3CDTF">2022-06-01T17:26:18Z</dcterms:created>
  <dcterms:modified xsi:type="dcterms:W3CDTF">2022-08-02T22:21:56Z</dcterms:modified>
</cp:coreProperties>
</file>